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HSP" sheetId="1" state="visible" r:id="rId1"/>
    <sheet xmlns:r="http://schemas.openxmlformats.org/officeDocument/2006/relationships" name="Upah Bahan" sheetId="2" state="visible" r:id="rId2"/>
    <sheet xmlns:r="http://schemas.openxmlformats.org/officeDocument/2006/relationships" name="A - Umum dan Penerapan SMKK" sheetId="3" state="visible" r:id="rId3"/>
    <sheet xmlns:r="http://schemas.openxmlformats.org/officeDocument/2006/relationships" name="B - Drainase" sheetId="4" state="visible" r:id="rId4"/>
    <sheet xmlns:r="http://schemas.openxmlformats.org/officeDocument/2006/relationships" name="C - Tanah dan Geosintetik" sheetId="5" state="visible" r:id="rId5"/>
    <sheet xmlns:r="http://schemas.openxmlformats.org/officeDocument/2006/relationships" name="D - Preventif" sheetId="6" state="visible" r:id="rId6"/>
    <sheet xmlns:r="http://schemas.openxmlformats.org/officeDocument/2006/relationships" name="E - Perkerasan Berbutir dan Per" sheetId="7" state="visible" r:id="rId7"/>
    <sheet xmlns:r="http://schemas.openxmlformats.org/officeDocument/2006/relationships" name="F - Perkerasan Aspal" sheetId="8" state="visible" r:id="rId8"/>
    <sheet xmlns:r="http://schemas.openxmlformats.org/officeDocument/2006/relationships" name="G - Struktur" sheetId="9" state="visible" r:id="rId9"/>
    <sheet xmlns:r="http://schemas.openxmlformats.org/officeDocument/2006/relationships" name="H - Rehabilitasi Jembatan" sheetId="10" state="visible" r:id="rId10"/>
    <sheet xmlns:r="http://schemas.openxmlformats.org/officeDocument/2006/relationships" name="I - Harian dan Pekerjaan Lain-l" sheetId="11" state="visible" r:id="rId11"/>
    <sheet xmlns:r="http://schemas.openxmlformats.org/officeDocument/2006/relationships" name="J - Pemeliharaan" sheetId="12" state="visible" r:id="rId12"/>
    <sheet xmlns:r="http://schemas.openxmlformats.org/officeDocument/2006/relationships" name="Info Sumber" sheetId="13" state="visible" r:id="rId13"/>
  </sheets>
  <definedNames>
    <definedName name="upahbahan">'Upah Bahan'!$F$10:$H$1348</definedName>
    <definedName name="_xlnm._FilterDatabase" localSheetId="0" hidden="1">'DHSP'!$A$6:$I$1143</definedName>
  </definedNames>
  <calcPr calcId="124519" fullCalcOnLoad="1"/>
</workbook>
</file>

<file path=xl/styles.xml><?xml version="1.0" encoding="utf-8"?>
<styleSheet xmlns="http://schemas.openxmlformats.org/spreadsheetml/2006/main">
  <numFmts count="3">
    <numFmt numFmtId="164" formatCode="#,##0.0000"/>
    <numFmt numFmtId="165" formatCode="&quot;Rp&quot; #,##0.00"/>
    <numFmt numFmtId="166" formatCode="&quot;Rp&quot; #,##0"/>
  </numFmts>
  <fonts count="17">
    <font>
      <name val="Calibri"/>
      <family val="2"/>
      <color theme="1"/>
      <sz val="11"/>
      <scheme val="minor"/>
    </font>
    <font>
      <b val="1"/>
      <sz val="10"/>
    </font>
    <font>
      <b val="1"/>
      <color rgb="00C00000"/>
      <sz val="11"/>
    </font>
    <font>
      <b val="1"/>
      <color rgb="001F4E79"/>
      <sz val="13"/>
    </font>
    <font>
      <color rgb="00808080"/>
      <sz val="9"/>
    </font>
    <font>
      <i val="1"/>
      <color rgb="00C00000"/>
      <sz val="8"/>
    </font>
    <font>
      <sz val="10"/>
    </font>
    <font>
      <i val="1"/>
      <color rgb="00808080"/>
      <sz val="8"/>
    </font>
    <font>
      <b val="1"/>
      <color rgb="001F4E79"/>
      <sz val="10"/>
    </font>
    <font>
      <b val="1"/>
      <color rgb="001F4E79"/>
      <sz val="14"/>
    </font>
    <font>
      <i val="1"/>
      <color rgb="00595959"/>
      <sz val="9"/>
    </font>
    <font>
      <b val="1"/>
      <color rgb="00FFFFFF"/>
    </font>
    <font>
      <i val="1"/>
      <sz val="9"/>
    </font>
    <font>
      <color rgb="00808080"/>
      <sz val="8"/>
    </font>
    <font>
      <b val="1"/>
      <color rgb="001F4E79"/>
      <sz val="15"/>
    </font>
    <font>
      <b val="1"/>
      <sz val="12"/>
    </font>
    <font>
      <color rgb="00C00000"/>
      <sz val="8"/>
    </font>
  </fonts>
  <fills count="7">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
      <patternFill patternType="solid">
        <fgColor rgb="00E2EFDA"/>
      </patternFill>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4" fillId="0" borderId="0" pivotButton="0" quotePrefix="0" xfId="0"/>
    <xf numFmtId="0" fontId="15" fillId="0" borderId="0" pivotButton="0" quotePrefix="0" xfId="0"/>
    <xf numFmtId="0" fontId="10" fillId="0" borderId="0" pivotButton="0" quotePrefix="0" xfId="0"/>
    <xf numFmtId="0" fontId="11" fillId="6" borderId="0" applyAlignment="1" pivotButton="0" quotePrefix="0" xfId="0">
      <alignment horizontal="center" vertical="center"/>
    </xf>
    <xf numFmtId="0" fontId="6" fillId="0" borderId="0" pivotButton="0" quotePrefix="0" xfId="0"/>
    <xf numFmtId="166" fontId="0" fillId="0" borderId="0" pivotButton="0" quotePrefix="0" xfId="0"/>
    <xf numFmtId="0" fontId="16" fillId="0" borderId="0" pivotButton="0" quotePrefix="0" xfId="0"/>
    <xf numFmtId="0" fontId="9" fillId="0" borderId="0" pivotButton="0" quotePrefix="0" xfId="0"/>
    <xf numFmtId="0" fontId="11" fillId="6" borderId="0" applyAlignment="1" pivotButton="0" quotePrefix="0" xfId="0">
      <alignment horizontal="center"/>
    </xf>
    <xf numFmtId="0" fontId="12" fillId="0" borderId="0" pivotButton="0" quotePrefix="0" xfId="0"/>
    <xf numFmtId="0" fontId="2" fillId="3" borderId="0" pivotButton="0" quotePrefix="0" xfId="0"/>
    <xf numFmtId="0" fontId="0" fillId="3" borderId="0" pivotButton="0" quotePrefix="0" xfId="0"/>
    <xf numFmtId="0" fontId="6" fillId="0" borderId="1" pivotButton="0" quotePrefix="0" xfId="0"/>
    <xf numFmtId="165" fontId="6" fillId="0" borderId="1" pivotButton="0" quotePrefix="0" xfId="0"/>
    <xf numFmtId="0" fontId="13" fillId="0" borderId="1" pivotButton="0" quotePrefix="0" xfId="0"/>
    <xf numFmtId="0" fontId="2" fillId="0" borderId="1" pivotButton="0" quotePrefix="0" xfId="0"/>
    <xf numFmtId="0" fontId="3" fillId="0" borderId="0" pivotButton="0" quotePrefix="0" xfId="0"/>
    <xf numFmtId="0" fontId="1" fillId="0" borderId="0" pivotButton="0" quotePrefix="0" xfId="0"/>
    <xf numFmtId="0" fontId="4" fillId="0" borderId="0" pivotButton="0" quotePrefix="0" xfId="0"/>
    <xf numFmtId="0" fontId="5" fillId="0" borderId="0" pivotButton="0" quotePrefix="0" xfId="0"/>
    <xf numFmtId="9" fontId="0" fillId="0" borderId="0" pivotButton="0" quotePrefix="0" xfId="0"/>
    <xf numFmtId="166" fontId="8" fillId="0" borderId="0" pivotButton="0" quotePrefix="0" xfId="0"/>
    <xf numFmtId="0" fontId="1" fillId="2" borderId="1" applyAlignment="1" pivotButton="0" quotePrefix="0" xfId="0">
      <alignment horizontal="center" vertical="center"/>
    </xf>
    <xf numFmtId="0" fontId="1" fillId="3" borderId="0" pivotButton="0" quotePrefix="0" xfId="0"/>
    <xf numFmtId="164" fontId="6" fillId="0" borderId="0" pivotButton="0" quotePrefix="0" xfId="0"/>
    <xf numFmtId="165" fontId="6" fillId="0" borderId="0" pivotButton="0" quotePrefix="0" xfId="0"/>
    <xf numFmtId="0" fontId="1" fillId="4" borderId="1" pivotButton="0" quotePrefix="0" xfId="0"/>
    <xf numFmtId="0" fontId="0" fillId="4" borderId="1" pivotButton="0" quotePrefix="0" xfId="0"/>
    <xf numFmtId="165" fontId="1" fillId="4" borderId="1" pivotButton="0" quotePrefix="0" xfId="0"/>
    <xf numFmtId="0" fontId="7" fillId="0" borderId="0" pivotButton="0" quotePrefix="0" xfId="0"/>
    <xf numFmtId="0" fontId="1" fillId="5" borderId="1" pivotButton="0" quotePrefix="0" xfId="0"/>
    <xf numFmtId="0" fontId="0" fillId="5" borderId="1" pivotButton="0" quotePrefix="0" xfId="0"/>
    <xf numFmtId="165" fontId="1" fillId="5" borderId="1" pivotButton="0" quotePrefix="0" xfId="0"/>
    <xf numFmtId="165" fontId="1" fillId="0" borderId="0" pivotButton="0" quotePrefix="0" xfId="0"/>
    <xf numFmtId="0" fontId="5"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I1143"/>
  <sheetViews>
    <sheetView workbookViewId="0">
      <pane ySplit="6" topLeftCell="A7" activePane="bottomLeft" state="frozen"/>
      <selection pane="bottomLeft" activeCell="A1" sqref="A1"/>
    </sheetView>
  </sheetViews>
  <sheetFormatPr baseColWidth="8" defaultRowHeight="15"/>
  <cols>
    <col width="6" customWidth="1" min="1" max="1"/>
    <col width="13" customWidth="1" min="2" max="2"/>
    <col width="74" customWidth="1" min="3" max="3"/>
    <col width="16" customWidth="1" min="4" max="4"/>
    <col width="17" customWidth="1" min="5" max="5"/>
    <col width="12" customWidth="1" min="6" max="6"/>
    <col width="11" customWidth="1" min="7" max="7"/>
    <col width="8" customWidth="1" min="8" max="8"/>
    <col width="38" customWidth="1" min="9" max="9"/>
  </cols>
  <sheetData>
    <row r="2">
      <c r="B2" s="1" t="inlineStr">
        <is>
          <t>DAFTAR HARGA SATUAN PEKERJAAN (DHSP)</t>
        </is>
      </c>
    </row>
    <row r="3">
      <c r="B3" s="2" t="inlineStr">
        <is>
          <t>BIDANG BINA MARGA</t>
        </is>
      </c>
    </row>
    <row r="4">
      <c r="B4" s="3" t="inlineStr">
        <is>
          <t>Berdasarkan SE Direktur Jenderal Bina Konstruksi No. 47/SE/Dk/2026  |  Sumber: Lampiran V - AHSP Bidang Bina Marga (PDF, 3.125 halaman)</t>
        </is>
      </c>
    </row>
    <row r="6" ht="24" customHeight="1">
      <c r="A6" s="4" t="inlineStr">
        <is>
          <t>NO</t>
        </is>
      </c>
      <c r="B6" s="4" t="inlineStr">
        <is>
          <t>KODE</t>
        </is>
      </c>
      <c r="C6" s="4" t="inlineStr">
        <is>
          <t>URAIAN PEKERJAAN</t>
        </is>
      </c>
      <c r="D6" s="4" t="inlineStr">
        <is>
          <t>SATUAN</t>
        </is>
      </c>
      <c r="E6" s="4" t="inlineStr">
        <is>
          <t>HARGA SATUAN</t>
        </is>
      </c>
      <c r="F6" s="4" t="inlineStr">
        <is>
          <t>SIFAT</t>
        </is>
      </c>
      <c r="G6" s="4" t="inlineStr">
        <is>
          <t>LAMPIRAN</t>
        </is>
      </c>
      <c r="H6" s="4" t="inlineStr">
        <is>
          <t>HAL</t>
        </is>
      </c>
      <c r="I6" s="4" t="inlineStr">
        <is>
          <t>KETERANGAN</t>
        </is>
      </c>
    </row>
    <row r="7">
      <c r="A7" s="5" t="n">
        <v>1</v>
      </c>
      <c r="B7" s="5">
        <f>'A - Umum dan Penerapan SMKK'!M2</f>
        <v/>
      </c>
      <c r="C7" s="5">
        <f>VLOOKUP('A - Umum dan Penerapan SMKK'!C2,'A - Umum dan Penerapan SMKK'!$C$2:$M$21,2,FALSE)</f>
        <v/>
      </c>
      <c r="D7" s="5" t="inlineStr">
        <is>
          <t>Lumsum</t>
        </is>
      </c>
      <c r="E7" s="6" t="n">
        <v>0</v>
      </c>
      <c r="F7" s="5" t="inlineStr">
        <is>
          <t>Informatif</t>
        </is>
      </c>
      <c r="G7" s="5" t="inlineStr">
        <is>
          <t>A</t>
        </is>
      </c>
      <c r="H7" s="5" t="n">
        <v>31</v>
      </c>
      <c r="I7" s="7" t="inlineStr">
        <is>
          <t>tanpa analisa</t>
        </is>
      </c>
    </row>
    <row r="8">
      <c r="A8" s="5" t="n">
        <v>2</v>
      </c>
      <c r="B8" s="5">
        <f>'A - Umum dan Penerapan SMKK'!M5</f>
        <v/>
      </c>
      <c r="C8" s="5">
        <f>VLOOKUP('A - Umum dan Penerapan SMKK'!C5,'A - Umum dan Penerapan SMKK'!$C$2:$M$21,2,FALSE)</f>
        <v/>
      </c>
      <c r="D8" s="5" t="inlineStr">
        <is>
          <t>Provisional Sums</t>
        </is>
      </c>
      <c r="E8" s="6" t="n">
        <v>0</v>
      </c>
      <c r="F8" s="5" t="inlineStr">
        <is>
          <t>Informatif</t>
        </is>
      </c>
      <c r="G8" s="5" t="inlineStr">
        <is>
          <t>A</t>
        </is>
      </c>
      <c r="H8" s="5" t="n">
        <v>33</v>
      </c>
      <c r="I8" s="7" t="inlineStr">
        <is>
          <t>tanpa analisa</t>
        </is>
      </c>
    </row>
    <row r="9">
      <c r="A9" s="5" t="n">
        <v>3</v>
      </c>
      <c r="B9" s="5">
        <f>'A - Umum dan Penerapan SMKK'!M8</f>
        <v/>
      </c>
      <c r="C9" s="5">
        <f>VLOOKUP('A - Umum dan Penerapan SMKK'!C8,'A - Umum dan Penerapan SMKK'!$C$2:$M$21,2,FALSE)</f>
        <v/>
      </c>
      <c r="D9" s="5" t="inlineStr">
        <is>
          <t>Lumsum</t>
        </is>
      </c>
      <c r="E9" s="6" t="n">
        <v>0</v>
      </c>
      <c r="F9" s="5" t="inlineStr">
        <is>
          <t>Informatif</t>
        </is>
      </c>
      <c r="G9" s="5" t="inlineStr">
        <is>
          <t>A</t>
        </is>
      </c>
      <c r="H9" s="5" t="n">
        <v>34</v>
      </c>
      <c r="I9" s="7" t="inlineStr">
        <is>
          <t>tanpa analisa</t>
        </is>
      </c>
    </row>
    <row r="10">
      <c r="A10" s="5" t="n">
        <v>4</v>
      </c>
      <c r="B10" s="5">
        <f>'A - Umum dan Penerapan SMKK'!M11</f>
        <v/>
      </c>
      <c r="C10" s="5">
        <f>VLOOKUP('A - Umum dan Penerapan SMKK'!C11,'A - Umum dan Penerapan SMKK'!$C$2:$M$21,2,FALSE)</f>
        <v/>
      </c>
      <c r="D10" s="5" t="inlineStr">
        <is>
          <t>Meter Panjang</t>
        </is>
      </c>
      <c r="E10" s="6" t="n">
        <v>0</v>
      </c>
      <c r="F10" s="5" t="inlineStr">
        <is>
          <t>Informatif</t>
        </is>
      </c>
      <c r="G10" s="5" t="inlineStr">
        <is>
          <t>A</t>
        </is>
      </c>
      <c r="H10" s="5" t="n">
        <v>37</v>
      </c>
      <c r="I10" s="7" t="inlineStr">
        <is>
          <t>tanpa analisa</t>
        </is>
      </c>
    </row>
    <row r="11">
      <c r="A11" s="5" t="n">
        <v>5</v>
      </c>
      <c r="B11" s="5">
        <f>'A - Umum dan Penerapan SMKK'!M14</f>
        <v/>
      </c>
      <c r="C11" s="5">
        <f>VLOOKUP('A - Umum dan Penerapan SMKK'!C14,'A - Umum dan Penerapan SMKK'!$C$2:$M$21,2,FALSE)</f>
        <v/>
      </c>
      <c r="D11" s="5" t="inlineStr">
        <is>
          <t>Meter Panjang</t>
        </is>
      </c>
      <c r="E11" s="6" t="n">
        <v>0</v>
      </c>
      <c r="F11" s="5" t="inlineStr">
        <is>
          <t>Informatif</t>
        </is>
      </c>
      <c r="G11" s="5" t="inlineStr">
        <is>
          <t>A</t>
        </is>
      </c>
      <c r="H11" s="5" t="n">
        <v>38</v>
      </c>
      <c r="I11" s="7" t="inlineStr">
        <is>
          <t>tanpa analisa</t>
        </is>
      </c>
    </row>
    <row r="12">
      <c r="A12" s="5" t="n">
        <v>6</v>
      </c>
      <c r="B12" s="5">
        <f>'A - Umum dan Penerapan SMKK'!M17</f>
        <v/>
      </c>
      <c r="C12" s="5">
        <f>VLOOKUP('A - Umum dan Penerapan SMKK'!C17,'A - Umum dan Penerapan SMKK'!$C$2:$M$21,2,FALSE)</f>
        <v/>
      </c>
      <c r="D12" s="5" t="inlineStr">
        <is>
          <t>Buah</t>
        </is>
      </c>
      <c r="E12" s="6" t="n">
        <v>0</v>
      </c>
      <c r="F12" s="5" t="inlineStr">
        <is>
          <t>Informatif</t>
        </is>
      </c>
      <c r="G12" s="5" t="inlineStr">
        <is>
          <t>A</t>
        </is>
      </c>
      <c r="H12" s="5" t="n">
        <v>39</v>
      </c>
      <c r="I12" s="7" t="inlineStr">
        <is>
          <t>tanpa analisa</t>
        </is>
      </c>
    </row>
    <row r="13">
      <c r="A13" s="5" t="n">
        <v>7</v>
      </c>
      <c r="B13" s="5">
        <f>'A - Umum dan Penerapan SMKK'!M20</f>
        <v/>
      </c>
      <c r="C13" s="5">
        <f>VLOOKUP('A - Umum dan Penerapan SMKK'!C20,'A - Umum dan Penerapan SMKK'!$C$2:$M$21,2,FALSE)</f>
        <v/>
      </c>
      <c r="D13" s="5" t="inlineStr"/>
      <c r="E13" s="6" t="n">
        <v>0</v>
      </c>
      <c r="F13" s="5" t="inlineStr">
        <is>
          <t>Informatif</t>
        </is>
      </c>
      <c r="G13" s="5" t="inlineStr">
        <is>
          <t>A</t>
        </is>
      </c>
      <c r="H13" s="5" t="n">
        <v>40</v>
      </c>
      <c r="I13" s="7" t="inlineStr">
        <is>
          <t>tanpa analisa</t>
        </is>
      </c>
    </row>
    <row r="14">
      <c r="A14" s="5" t="n">
        <v>8</v>
      </c>
      <c r="B14" s="5">
        <f>'B - Drainase'!M2</f>
        <v/>
      </c>
      <c r="C14" s="5">
        <f>VLOOKUP('B - Drainase'!C2,'B - Drainase'!$C$2:$M$2255,2,FALSE)</f>
        <v/>
      </c>
      <c r="D14" s="5" t="inlineStr">
        <is>
          <t>Meter Kubik</t>
        </is>
      </c>
      <c r="E14" s="6">
        <f>VLOOKUP('B - Drainase'!C2,'B - Drainase'!$C$2:$K$2,9,FALSE)</f>
        <v/>
      </c>
      <c r="F14" s="5" t="inlineStr">
        <is>
          <t>Informatif</t>
        </is>
      </c>
      <c r="G14" s="5" t="inlineStr">
        <is>
          <t>B</t>
        </is>
      </c>
      <c r="H14" s="5" t="n">
        <v>47</v>
      </c>
      <c r="I14" s="7" t="inlineStr"/>
    </row>
    <row r="15">
      <c r="A15" s="5" t="n">
        <v>9</v>
      </c>
      <c r="B15" s="5">
        <f>'B - Drainase'!M19</f>
        <v/>
      </c>
      <c r="C15" s="5">
        <f>VLOOKUP('B - Drainase'!C19,'B - Drainase'!$C$2:$M$2255,2,FALSE)</f>
        <v/>
      </c>
      <c r="D15" s="5" t="inlineStr">
        <is>
          <t>Meter Kubik</t>
        </is>
      </c>
      <c r="E15" s="6">
        <f>VLOOKUP('B - Drainase'!C19,'B - Drainase'!$C$19:$K$19,9,FALSE)</f>
        <v/>
      </c>
      <c r="F15" s="5" t="inlineStr">
        <is>
          <t>Informatif</t>
        </is>
      </c>
      <c r="G15" s="5" t="inlineStr">
        <is>
          <t>B</t>
        </is>
      </c>
      <c r="H15" s="5" t="n">
        <v>50</v>
      </c>
      <c r="I15" s="7" t="inlineStr"/>
    </row>
    <row r="16">
      <c r="A16" s="5" t="n">
        <v>10</v>
      </c>
      <c r="B16" s="5">
        <f>'B - Drainase'!M44</f>
        <v/>
      </c>
      <c r="C16" s="5">
        <f>VLOOKUP('B - Drainase'!C44,'B - Drainase'!$C$2:$M$2255,2,FALSE)</f>
        <v/>
      </c>
      <c r="D16" s="5" t="inlineStr">
        <is>
          <t>Meter Panjang</t>
        </is>
      </c>
      <c r="E16" s="6">
        <f>VLOOKUP('B - Drainase'!C44,'B - Drainase'!$C$44:$K$44,9,FALSE)</f>
        <v/>
      </c>
      <c r="F16" s="5" t="inlineStr">
        <is>
          <t>Informatif</t>
        </is>
      </c>
      <c r="G16" s="5" t="inlineStr">
        <is>
          <t>B</t>
        </is>
      </c>
      <c r="H16" s="5" t="n">
        <v>53</v>
      </c>
      <c r="I16" s="7" t="inlineStr"/>
    </row>
    <row r="17">
      <c r="A17" s="5" t="n">
        <v>11</v>
      </c>
      <c r="B17" s="5">
        <f>'B - Drainase'!M66</f>
        <v/>
      </c>
      <c r="C17" s="5">
        <f>VLOOKUP('B - Drainase'!C66,'B - Drainase'!$C$2:$M$2255,2,FALSE)</f>
        <v/>
      </c>
      <c r="D17" s="5" t="inlineStr">
        <is>
          <t>Meter Panjang</t>
        </is>
      </c>
      <c r="E17" s="6">
        <f>VLOOKUP('B - Drainase'!C66,'B - Drainase'!$C$66:$K$66,9,FALSE)</f>
        <v/>
      </c>
      <c r="F17" s="5" t="inlineStr">
        <is>
          <t>Informatif</t>
        </is>
      </c>
      <c r="G17" s="5" t="inlineStr">
        <is>
          <t>B</t>
        </is>
      </c>
      <c r="H17" s="5" t="n">
        <v>56</v>
      </c>
      <c r="I17" s="7" t="inlineStr"/>
    </row>
    <row r="18">
      <c r="A18" s="5" t="n">
        <v>12</v>
      </c>
      <c r="B18" s="5">
        <f>'B - Drainase'!M90</f>
        <v/>
      </c>
      <c r="C18" s="5">
        <f>VLOOKUP('B - Drainase'!C90,'B - Drainase'!$C$2:$M$2255,2,FALSE)</f>
        <v/>
      </c>
      <c r="D18" s="5" t="inlineStr">
        <is>
          <t>Meter Panjang</t>
        </is>
      </c>
      <c r="E18" s="6">
        <f>VLOOKUP('B - Drainase'!C90,'B - Drainase'!$C$90:$K$90,9,FALSE)</f>
        <v/>
      </c>
      <c r="F18" s="5" t="inlineStr">
        <is>
          <t>Informatif</t>
        </is>
      </c>
      <c r="G18" s="5" t="inlineStr">
        <is>
          <t>B</t>
        </is>
      </c>
      <c r="H18" s="5" t="n">
        <v>59</v>
      </c>
      <c r="I18" s="7" t="inlineStr"/>
    </row>
    <row r="19">
      <c r="A19" s="5" t="n">
        <v>13</v>
      </c>
      <c r="B19" s="5">
        <f>'B - Drainase'!M114</f>
        <v/>
      </c>
      <c r="C19" s="5">
        <f>VLOOKUP('B - Drainase'!C114,'B - Drainase'!$C$2:$M$2255,2,FALSE)</f>
        <v/>
      </c>
      <c r="D19" s="5" t="inlineStr">
        <is>
          <t>Meter Panjang</t>
        </is>
      </c>
      <c r="E19" s="6">
        <f>VLOOKUP('B - Drainase'!C114,'B - Drainase'!$C$114:$K$114,9,FALSE)</f>
        <v/>
      </c>
      <c r="F19" s="5" t="inlineStr">
        <is>
          <t>Informatif</t>
        </is>
      </c>
      <c r="G19" s="5" t="inlineStr">
        <is>
          <t>B</t>
        </is>
      </c>
      <c r="H19" s="5" t="n">
        <v>62</v>
      </c>
      <c r="I19" s="7" t="inlineStr"/>
    </row>
    <row r="20">
      <c r="A20" s="5" t="n">
        <v>14</v>
      </c>
      <c r="B20" s="5">
        <f>'B - Drainase'!M141</f>
        <v/>
      </c>
      <c r="C20" s="5">
        <f>VLOOKUP('B - Drainase'!C141,'B - Drainase'!$C$2:$M$2255,2,FALSE)</f>
        <v/>
      </c>
      <c r="D20" s="5" t="inlineStr">
        <is>
          <t>Meter Panjang</t>
        </is>
      </c>
      <c r="E20" s="6">
        <f>VLOOKUP('B - Drainase'!C141,'B - Drainase'!$C$141:$K$141,9,FALSE)</f>
        <v/>
      </c>
      <c r="F20" s="5" t="inlineStr">
        <is>
          <t>Informatif</t>
        </is>
      </c>
      <c r="G20" s="5" t="inlineStr">
        <is>
          <t>B</t>
        </is>
      </c>
      <c r="H20" s="5" t="n">
        <v>65</v>
      </c>
      <c r="I20" s="7" t="inlineStr"/>
    </row>
    <row r="21">
      <c r="A21" s="5" t="n">
        <v>15</v>
      </c>
      <c r="B21" s="5">
        <f>'B - Drainase'!M165</f>
        <v/>
      </c>
      <c r="C21" s="5">
        <f>VLOOKUP('B - Drainase'!C165,'B - Drainase'!$C$2:$M$2255,2,FALSE)</f>
        <v/>
      </c>
      <c r="D21" s="5" t="inlineStr">
        <is>
          <t>Meter Panjang</t>
        </is>
      </c>
      <c r="E21" s="6">
        <f>VLOOKUP('B - Drainase'!C165,'B - Drainase'!$C$165:$K$165,9,FALSE)</f>
        <v/>
      </c>
      <c r="F21" s="5" t="inlineStr">
        <is>
          <t>Informatif</t>
        </is>
      </c>
      <c r="G21" s="5" t="inlineStr">
        <is>
          <t>B</t>
        </is>
      </c>
      <c r="H21" s="5" t="n">
        <v>68</v>
      </c>
      <c r="I21" s="7" t="inlineStr"/>
    </row>
    <row r="22">
      <c r="A22" s="5" t="n">
        <v>16</v>
      </c>
      <c r="B22" s="5">
        <f>'B - Drainase'!M189</f>
        <v/>
      </c>
      <c r="C22" s="5">
        <f>VLOOKUP('B - Drainase'!C189,'B - Drainase'!$C$2:$M$2255,2,FALSE)</f>
        <v/>
      </c>
      <c r="D22" s="5" t="inlineStr">
        <is>
          <t>Meter Panjang</t>
        </is>
      </c>
      <c r="E22" s="6">
        <f>VLOOKUP('B - Drainase'!C189,'B - Drainase'!$C$189:$K$189,9,FALSE)</f>
        <v/>
      </c>
      <c r="F22" s="5" t="inlineStr">
        <is>
          <t>Informatif</t>
        </is>
      </c>
      <c r="G22" s="5" t="inlineStr">
        <is>
          <t>B</t>
        </is>
      </c>
      <c r="H22" s="5" t="n">
        <v>71</v>
      </c>
      <c r="I22" s="7" t="inlineStr">
        <is>
          <t>cek: sumber Rp 114.977</t>
        </is>
      </c>
    </row>
    <row r="23">
      <c r="A23" s="5" t="n">
        <v>17</v>
      </c>
      <c r="B23" s="5">
        <f>'B - Drainase'!M213</f>
        <v/>
      </c>
      <c r="C23" s="5">
        <f>VLOOKUP('B - Drainase'!C213,'B - Drainase'!$C$2:$M$2255,2,FALSE)</f>
        <v/>
      </c>
      <c r="D23" s="5" t="inlineStr">
        <is>
          <t>Meter Panjang</t>
        </is>
      </c>
      <c r="E23" s="6">
        <f>VLOOKUP('B - Drainase'!C213,'B - Drainase'!$C$213:$K$213,9,FALSE)</f>
        <v/>
      </c>
      <c r="F23" s="5" t="inlineStr">
        <is>
          <t>Informatif</t>
        </is>
      </c>
      <c r="G23" s="5" t="inlineStr">
        <is>
          <t>B</t>
        </is>
      </c>
      <c r="H23" s="5" t="n">
        <v>74</v>
      </c>
      <c r="I23" s="7" t="inlineStr">
        <is>
          <t>cek: sumber Rp 182.634</t>
        </is>
      </c>
    </row>
    <row r="24">
      <c r="A24" s="5" t="n">
        <v>18</v>
      </c>
      <c r="B24" s="5">
        <f>'B - Drainase'!M237</f>
        <v/>
      </c>
      <c r="C24" s="5">
        <f>VLOOKUP('B - Drainase'!C237,'B - Drainase'!$C$2:$M$2255,2,FALSE)</f>
        <v/>
      </c>
      <c r="D24" s="5" t="inlineStr">
        <is>
          <t>Meter Panjang</t>
        </is>
      </c>
      <c r="E24" s="6">
        <f>VLOOKUP('B - Drainase'!C237,'B - Drainase'!$C$237:$K$237,9,FALSE)</f>
        <v/>
      </c>
      <c r="F24" s="5" t="inlineStr">
        <is>
          <t>Informatif</t>
        </is>
      </c>
      <c r="G24" s="5" t="inlineStr">
        <is>
          <t>B</t>
        </is>
      </c>
      <c r="H24" s="5" t="n">
        <v>77</v>
      </c>
      <c r="I24" s="7" t="inlineStr"/>
    </row>
    <row r="25">
      <c r="A25" s="5" t="n">
        <v>19</v>
      </c>
      <c r="B25" s="5">
        <f>'B - Drainase'!M271</f>
        <v/>
      </c>
      <c r="C25" s="5">
        <f>VLOOKUP('B - Drainase'!C271,'B - Drainase'!$C$2:$M$2255,2,FALSE)</f>
        <v/>
      </c>
      <c r="D25" s="5" t="inlineStr">
        <is>
          <t>Meter Panjang</t>
        </is>
      </c>
      <c r="E25" s="6">
        <f>VLOOKUP('B - Drainase'!C271,'B - Drainase'!$C$271:$K$271,9,FALSE)</f>
        <v/>
      </c>
      <c r="F25" s="5" t="inlineStr">
        <is>
          <t>Informatif</t>
        </is>
      </c>
      <c r="G25" s="5" t="inlineStr">
        <is>
          <t>B</t>
        </is>
      </c>
      <c r="H25" s="5" t="n">
        <v>80</v>
      </c>
      <c r="I25" s="7" t="inlineStr"/>
    </row>
    <row r="26">
      <c r="A26" s="5" t="n">
        <v>20</v>
      </c>
      <c r="B26" s="5">
        <f>'B - Drainase'!M305</f>
        <v/>
      </c>
      <c r="C26" s="5">
        <f>VLOOKUP('B - Drainase'!C305,'B - Drainase'!$C$2:$M$2255,2,FALSE)</f>
        <v/>
      </c>
      <c r="D26" s="5" t="inlineStr">
        <is>
          <t>Meter Panjang</t>
        </is>
      </c>
      <c r="E26" s="6">
        <f>VLOOKUP('B - Drainase'!C305,'B - Drainase'!$C$305:$K$305,9,FALSE)</f>
        <v/>
      </c>
      <c r="F26" s="5" t="inlineStr">
        <is>
          <t>Informatif</t>
        </is>
      </c>
      <c r="G26" s="5" t="inlineStr">
        <is>
          <t>B</t>
        </is>
      </c>
      <c r="H26" s="5" t="n">
        <v>83</v>
      </c>
      <c r="I26" s="7" t="inlineStr"/>
    </row>
    <row r="27">
      <c r="A27" s="5" t="n">
        <v>21</v>
      </c>
      <c r="B27" s="5">
        <f>'B - Drainase'!M334</f>
        <v/>
      </c>
      <c r="C27" s="5">
        <f>VLOOKUP('B - Drainase'!C334,'B - Drainase'!$C$2:$M$2255,2,FALSE)</f>
        <v/>
      </c>
      <c r="D27" s="5" t="inlineStr">
        <is>
          <t>Meter Panjang</t>
        </is>
      </c>
      <c r="E27" s="6">
        <f>VLOOKUP('B - Drainase'!C334,'B - Drainase'!$C$334:$K$334,9,FALSE)</f>
        <v/>
      </c>
      <c r="F27" s="5" t="inlineStr">
        <is>
          <t>Informatif</t>
        </is>
      </c>
      <c r="G27" s="5" t="inlineStr">
        <is>
          <t>B</t>
        </is>
      </c>
      <c r="H27" s="5" t="n">
        <v>86</v>
      </c>
      <c r="I27" s="7" t="inlineStr"/>
    </row>
    <row r="28">
      <c r="A28" s="5" t="n">
        <v>22</v>
      </c>
      <c r="B28" s="5">
        <f>'B - Drainase'!M368</f>
        <v/>
      </c>
      <c r="C28" s="5">
        <f>VLOOKUP('B - Drainase'!C368,'B - Drainase'!$C$2:$M$2255,2,FALSE)</f>
        <v/>
      </c>
      <c r="D28" s="5" t="inlineStr">
        <is>
          <t>Meter Panjang</t>
        </is>
      </c>
      <c r="E28" s="6">
        <f>VLOOKUP('B - Drainase'!C368,'B - Drainase'!$C$368:$K$368,9,FALSE)</f>
        <v/>
      </c>
      <c r="F28" s="5" t="inlineStr">
        <is>
          <t>Informatif</t>
        </is>
      </c>
      <c r="G28" s="5" t="inlineStr">
        <is>
          <t>B</t>
        </is>
      </c>
      <c r="H28" s="5" t="n">
        <v>89</v>
      </c>
      <c r="I28" s="7" t="inlineStr"/>
    </row>
    <row r="29">
      <c r="A29" s="5" t="n">
        <v>23</v>
      </c>
      <c r="B29" s="5">
        <f>'B - Drainase'!M402</f>
        <v/>
      </c>
      <c r="C29" s="5">
        <f>VLOOKUP('B - Drainase'!C402,'B - Drainase'!$C$2:$M$2255,2,FALSE)</f>
        <v/>
      </c>
      <c r="D29" s="5" t="inlineStr">
        <is>
          <t>Meter Panjang</t>
        </is>
      </c>
      <c r="E29" s="6">
        <f>VLOOKUP('B - Drainase'!C402,'B - Drainase'!$C$402:$K$402,9,FALSE)</f>
        <v/>
      </c>
      <c r="F29" s="5" t="inlineStr">
        <is>
          <t>Informatif</t>
        </is>
      </c>
      <c r="G29" s="5" t="inlineStr">
        <is>
          <t>B</t>
        </is>
      </c>
      <c r="H29" s="5" t="n">
        <v>92</v>
      </c>
      <c r="I29" s="7" t="inlineStr"/>
    </row>
    <row r="30">
      <c r="A30" s="5" t="n">
        <v>24</v>
      </c>
      <c r="B30" s="5">
        <f>'B - Drainase'!M429</f>
        <v/>
      </c>
      <c r="C30" s="5">
        <f>VLOOKUP('B - Drainase'!C429,'B - Drainase'!$C$2:$M$2255,2,FALSE)</f>
        <v/>
      </c>
      <c r="D30" s="5" t="inlineStr">
        <is>
          <t>Meter Panjang</t>
        </is>
      </c>
      <c r="E30" s="6">
        <f>VLOOKUP('B - Drainase'!C429,'B - Drainase'!$C$429:$K$429,9,FALSE)</f>
        <v/>
      </c>
      <c r="F30" s="5" t="inlineStr">
        <is>
          <t>Informatif</t>
        </is>
      </c>
      <c r="G30" s="5" t="inlineStr">
        <is>
          <t>B</t>
        </is>
      </c>
      <c r="H30" s="5" t="n">
        <v>95</v>
      </c>
      <c r="I30" s="7" t="inlineStr"/>
    </row>
    <row r="31">
      <c r="A31" s="5" t="n">
        <v>25</v>
      </c>
      <c r="B31" s="5">
        <f>'B - Drainase'!M463</f>
        <v/>
      </c>
      <c r="C31" s="5">
        <f>VLOOKUP('B - Drainase'!C463,'B - Drainase'!$C$2:$M$2255,2,FALSE)</f>
        <v/>
      </c>
      <c r="D31" s="5" t="inlineStr">
        <is>
          <t>Meter Panjang</t>
        </is>
      </c>
      <c r="E31" s="6">
        <f>VLOOKUP('B - Drainase'!C463,'B - Drainase'!$C$463:$K$463,9,FALSE)</f>
        <v/>
      </c>
      <c r="F31" s="5" t="inlineStr">
        <is>
          <t>Informatif</t>
        </is>
      </c>
      <c r="G31" s="5" t="inlineStr">
        <is>
          <t>B</t>
        </is>
      </c>
      <c r="H31" s="5" t="n">
        <v>98</v>
      </c>
      <c r="I31" s="7" t="inlineStr"/>
    </row>
    <row r="32">
      <c r="A32" s="5" t="n">
        <v>26</v>
      </c>
      <c r="B32" s="5">
        <f>'B - Drainase'!M497</f>
        <v/>
      </c>
      <c r="C32" s="5">
        <f>VLOOKUP('B - Drainase'!C497,'B - Drainase'!$C$2:$M$2255,2,FALSE)</f>
        <v/>
      </c>
      <c r="D32" s="5" t="inlineStr">
        <is>
          <t>Meter Panjang</t>
        </is>
      </c>
      <c r="E32" s="6">
        <f>VLOOKUP('B - Drainase'!C497,'B - Drainase'!$C$497:$K$497,9,FALSE)</f>
        <v/>
      </c>
      <c r="F32" s="5" t="inlineStr">
        <is>
          <t>Informatif</t>
        </is>
      </c>
      <c r="G32" s="5" t="inlineStr">
        <is>
          <t>B</t>
        </is>
      </c>
      <c r="H32" s="5" t="n">
        <v>101</v>
      </c>
      <c r="I32" s="7" t="inlineStr"/>
    </row>
    <row r="33">
      <c r="A33" s="5" t="n">
        <v>27</v>
      </c>
      <c r="B33" s="5">
        <f>'B - Drainase'!M524</f>
        <v/>
      </c>
      <c r="C33" s="5">
        <f>VLOOKUP('B - Drainase'!C524,'B - Drainase'!$C$2:$M$2255,2,FALSE)</f>
        <v/>
      </c>
      <c r="D33" s="5" t="inlineStr">
        <is>
          <t>Meter Panjang</t>
        </is>
      </c>
      <c r="E33" s="6">
        <f>VLOOKUP('B - Drainase'!C524,'B - Drainase'!$C$524:$K$524,9,FALSE)</f>
        <v/>
      </c>
      <c r="F33" s="5" t="inlineStr">
        <is>
          <t>Informatif</t>
        </is>
      </c>
      <c r="G33" s="5" t="inlineStr">
        <is>
          <t>B</t>
        </is>
      </c>
      <c r="H33" s="5" t="n">
        <v>104</v>
      </c>
      <c r="I33" s="7" t="inlineStr"/>
    </row>
    <row r="34">
      <c r="A34" s="5" t="n">
        <v>28</v>
      </c>
      <c r="B34" s="5">
        <f>'B - Drainase'!M558</f>
        <v/>
      </c>
      <c r="C34" s="5">
        <f>VLOOKUP('B - Drainase'!C558,'B - Drainase'!$C$2:$M$2255,2,FALSE)</f>
        <v/>
      </c>
      <c r="D34" s="5" t="inlineStr">
        <is>
          <t>Meter Panjang</t>
        </is>
      </c>
      <c r="E34" s="6">
        <f>VLOOKUP('B - Drainase'!C558,'B - Drainase'!$C$558:$K$558,9,FALSE)</f>
        <v/>
      </c>
      <c r="F34" s="5" t="inlineStr">
        <is>
          <t>Informatif</t>
        </is>
      </c>
      <c r="G34" s="5" t="inlineStr">
        <is>
          <t>B</t>
        </is>
      </c>
      <c r="H34" s="5" t="n">
        <v>107</v>
      </c>
      <c r="I34" s="7" t="inlineStr"/>
    </row>
    <row r="35">
      <c r="A35" s="5" t="n">
        <v>29</v>
      </c>
      <c r="B35" s="5">
        <f>'B - Drainase'!M592</f>
        <v/>
      </c>
      <c r="C35" s="5">
        <f>VLOOKUP('B - Drainase'!C592,'B - Drainase'!$C$2:$M$2255,2,FALSE)</f>
        <v/>
      </c>
      <c r="D35" s="5" t="inlineStr">
        <is>
          <t>Meter Panjang</t>
        </is>
      </c>
      <c r="E35" s="6">
        <f>VLOOKUP('B - Drainase'!C592,'B - Drainase'!$C$592:$K$592,9,FALSE)</f>
        <v/>
      </c>
      <c r="F35" s="5" t="inlineStr">
        <is>
          <t>Informatif</t>
        </is>
      </c>
      <c r="G35" s="5" t="inlineStr">
        <is>
          <t>B</t>
        </is>
      </c>
      <c r="H35" s="5" t="n">
        <v>110</v>
      </c>
      <c r="I35" s="7" t="inlineStr"/>
    </row>
    <row r="36">
      <c r="A36" s="5" t="n">
        <v>30</v>
      </c>
      <c r="B36" s="5">
        <f>'B - Drainase'!M619</f>
        <v/>
      </c>
      <c r="C36" s="5">
        <f>VLOOKUP('B - Drainase'!C619,'B - Drainase'!$C$2:$M$2255,2,FALSE)</f>
        <v/>
      </c>
      <c r="D36" s="5" t="inlineStr">
        <is>
          <t>Meter Panjang</t>
        </is>
      </c>
      <c r="E36" s="6">
        <f>VLOOKUP('B - Drainase'!C619,'B - Drainase'!$C$619:$K$619,9,FALSE)</f>
        <v/>
      </c>
      <c r="F36" s="5" t="inlineStr">
        <is>
          <t>Informatif</t>
        </is>
      </c>
      <c r="G36" s="5" t="inlineStr">
        <is>
          <t>B</t>
        </is>
      </c>
      <c r="H36" s="5" t="n">
        <v>113</v>
      </c>
      <c r="I36" s="7" t="inlineStr"/>
    </row>
    <row r="37">
      <c r="A37" s="5" t="n">
        <v>31</v>
      </c>
      <c r="B37" s="5">
        <f>'B - Drainase'!M646</f>
        <v/>
      </c>
      <c r="C37" s="5">
        <f>VLOOKUP('B - Drainase'!C646,'B - Drainase'!$C$2:$M$2255,2,FALSE)</f>
        <v/>
      </c>
      <c r="D37" s="5" t="inlineStr">
        <is>
          <t>Meter Panjang</t>
        </is>
      </c>
      <c r="E37" s="6">
        <f>VLOOKUP('B - Drainase'!C646,'B - Drainase'!$C$646:$K$646,9,FALSE)</f>
        <v/>
      </c>
      <c r="F37" s="5" t="inlineStr">
        <is>
          <t>Informatif</t>
        </is>
      </c>
      <c r="G37" s="5" t="inlineStr">
        <is>
          <t>B</t>
        </is>
      </c>
      <c r="H37" s="5" t="n">
        <v>116</v>
      </c>
      <c r="I37" s="7" t="inlineStr"/>
    </row>
    <row r="38">
      <c r="A38" s="5" t="n">
        <v>32</v>
      </c>
      <c r="B38" s="5">
        <f>'B - Drainase'!M673</f>
        <v/>
      </c>
      <c r="C38" s="5">
        <f>VLOOKUP('B - Drainase'!C673,'B - Drainase'!$C$2:$M$2255,2,FALSE)</f>
        <v/>
      </c>
      <c r="D38" s="5" t="inlineStr">
        <is>
          <t>Ton</t>
        </is>
      </c>
      <c r="E38" s="6">
        <f>VLOOKUP('B - Drainase'!C673,'B - Drainase'!$C$673:$K$673,9,FALSE)</f>
        <v/>
      </c>
      <c r="F38" s="5" t="inlineStr">
        <is>
          <t>Informatif</t>
        </is>
      </c>
      <c r="G38" s="5" t="inlineStr">
        <is>
          <t>B</t>
        </is>
      </c>
      <c r="H38" s="5" t="n">
        <v>119</v>
      </c>
      <c r="I38" s="7" t="inlineStr"/>
    </row>
    <row r="39">
      <c r="A39" s="5" t="n">
        <v>33</v>
      </c>
      <c r="B39" s="5">
        <f>'B - Drainase'!M697</f>
        <v/>
      </c>
      <c r="C39" s="5">
        <f>VLOOKUP('B - Drainase'!C697,'B - Drainase'!$C$2:$M$2255,2,FALSE)</f>
        <v/>
      </c>
      <c r="D39" s="5" t="inlineStr">
        <is>
          <t>Meter Panjang</t>
        </is>
      </c>
      <c r="E39" s="6">
        <f>VLOOKUP('B - Drainase'!C697,'B - Drainase'!$C$697:$K$697,9,FALSE)</f>
        <v/>
      </c>
      <c r="F39" s="5" t="inlineStr">
        <is>
          <t>Informatif</t>
        </is>
      </c>
      <c r="G39" s="5" t="inlineStr">
        <is>
          <t>B</t>
        </is>
      </c>
      <c r="H39" s="5" t="n">
        <v>122</v>
      </c>
      <c r="I39" s="7" t="inlineStr"/>
    </row>
    <row r="40">
      <c r="A40" s="5" t="n">
        <v>34</v>
      </c>
      <c r="B40" s="5">
        <f>'B - Drainase'!M723</f>
        <v/>
      </c>
      <c r="C40" s="5">
        <f>VLOOKUP('B - Drainase'!C723,'B - Drainase'!$C$2:$M$2255,2,FALSE)</f>
        <v/>
      </c>
      <c r="D40" s="5" t="inlineStr">
        <is>
          <t>Meter Panjang</t>
        </is>
      </c>
      <c r="E40" s="6">
        <f>VLOOKUP('B - Drainase'!C723,'B - Drainase'!$C$723:$K$723,9,FALSE)</f>
        <v/>
      </c>
      <c r="F40" s="5" t="inlineStr">
        <is>
          <t>Informatif</t>
        </is>
      </c>
      <c r="G40" s="5" t="inlineStr">
        <is>
          <t>B</t>
        </is>
      </c>
      <c r="H40" s="5" t="n">
        <v>125</v>
      </c>
      <c r="I40" s="7" t="inlineStr"/>
    </row>
    <row r="41">
      <c r="A41" s="5" t="n">
        <v>35</v>
      </c>
      <c r="B41" s="5">
        <f>'B - Drainase'!M749</f>
        <v/>
      </c>
      <c r="C41" s="5">
        <f>VLOOKUP('B - Drainase'!C749,'B - Drainase'!$C$2:$M$2255,2,FALSE)</f>
        <v/>
      </c>
      <c r="D41" s="5" t="inlineStr">
        <is>
          <t>Meter Panjang</t>
        </is>
      </c>
      <c r="E41" s="6">
        <f>VLOOKUP('B - Drainase'!C749,'B - Drainase'!$C$749:$K$749,9,FALSE)</f>
        <v/>
      </c>
      <c r="F41" s="5" t="inlineStr">
        <is>
          <t>Informatif</t>
        </is>
      </c>
      <c r="G41" s="5" t="inlineStr">
        <is>
          <t>B</t>
        </is>
      </c>
      <c r="H41" s="5" t="n">
        <v>128</v>
      </c>
      <c r="I41" s="7" t="inlineStr"/>
    </row>
    <row r="42">
      <c r="A42" s="5" t="n">
        <v>36</v>
      </c>
      <c r="B42" s="5">
        <f>'B - Drainase'!M775</f>
        <v/>
      </c>
      <c r="C42" s="5">
        <f>VLOOKUP('B - Drainase'!C775,'B - Drainase'!$C$2:$M$2255,2,FALSE)</f>
        <v/>
      </c>
      <c r="D42" s="5" t="inlineStr">
        <is>
          <t>Meter Panjang</t>
        </is>
      </c>
      <c r="E42" s="6">
        <f>VLOOKUP('B - Drainase'!C775,'B - Drainase'!$C$775:$K$775,9,FALSE)</f>
        <v/>
      </c>
      <c r="F42" s="5" t="inlineStr">
        <is>
          <t>Informatif</t>
        </is>
      </c>
      <c r="G42" s="5" t="inlineStr">
        <is>
          <t>B</t>
        </is>
      </c>
      <c r="H42" s="5" t="n">
        <v>131</v>
      </c>
      <c r="I42" s="7" t="inlineStr"/>
    </row>
    <row r="43">
      <c r="A43" s="5" t="n">
        <v>37</v>
      </c>
      <c r="B43" s="5">
        <f>'B - Drainase'!M801</f>
        <v/>
      </c>
      <c r="C43" s="5">
        <f>VLOOKUP('B - Drainase'!C801,'B - Drainase'!$C$2:$M$2255,2,FALSE)</f>
        <v/>
      </c>
      <c r="D43" s="5" t="inlineStr">
        <is>
          <t>Meter Panjang</t>
        </is>
      </c>
      <c r="E43" s="6">
        <f>VLOOKUP('B - Drainase'!C801,'B - Drainase'!$C$801:$K$801,9,FALSE)</f>
        <v/>
      </c>
      <c r="F43" s="5" t="inlineStr">
        <is>
          <t>Informatif</t>
        </is>
      </c>
      <c r="G43" s="5" t="inlineStr">
        <is>
          <t>B</t>
        </is>
      </c>
      <c r="H43" s="5" t="n">
        <v>134</v>
      </c>
      <c r="I43" s="7" t="inlineStr"/>
    </row>
    <row r="44">
      <c r="A44" s="5" t="n">
        <v>38</v>
      </c>
      <c r="B44" s="5">
        <f>'B - Drainase'!M827</f>
        <v/>
      </c>
      <c r="C44" s="5">
        <f>VLOOKUP('B - Drainase'!C827,'B - Drainase'!$C$2:$M$2255,2,FALSE)</f>
        <v/>
      </c>
      <c r="D44" s="5" t="inlineStr">
        <is>
          <t>Meter Panjang</t>
        </is>
      </c>
      <c r="E44" s="6">
        <f>VLOOKUP('B - Drainase'!C827,'B - Drainase'!$C$827:$K$827,9,FALSE)</f>
        <v/>
      </c>
      <c r="F44" s="5" t="inlineStr">
        <is>
          <t>Informatif</t>
        </is>
      </c>
      <c r="G44" s="5" t="inlineStr">
        <is>
          <t>B</t>
        </is>
      </c>
      <c r="H44" s="5" t="n">
        <v>137</v>
      </c>
      <c r="I44" s="7" t="inlineStr"/>
    </row>
    <row r="45">
      <c r="A45" s="5" t="n">
        <v>39</v>
      </c>
      <c r="B45" s="5">
        <f>'B - Drainase'!M853</f>
        <v/>
      </c>
      <c r="C45" s="5">
        <f>VLOOKUP('B - Drainase'!C853,'B - Drainase'!$C$2:$M$2255,2,FALSE)</f>
        <v/>
      </c>
      <c r="D45" s="5" t="inlineStr">
        <is>
          <t>Meter Panjang</t>
        </is>
      </c>
      <c r="E45" s="6">
        <f>VLOOKUP('B - Drainase'!C853,'B - Drainase'!$C$853:$K$853,9,FALSE)</f>
        <v/>
      </c>
      <c r="F45" s="5" t="inlineStr">
        <is>
          <t>Informatif</t>
        </is>
      </c>
      <c r="G45" s="5" t="inlineStr">
        <is>
          <t>B</t>
        </is>
      </c>
      <c r="H45" s="5" t="n">
        <v>140</v>
      </c>
      <c r="I45" s="7" t="inlineStr"/>
    </row>
    <row r="46">
      <c r="A46" s="5" t="n">
        <v>40</v>
      </c>
      <c r="B46" s="5">
        <f>'B - Drainase'!M879</f>
        <v/>
      </c>
      <c r="C46" s="5">
        <f>VLOOKUP('B - Drainase'!C879,'B - Drainase'!$C$2:$M$2255,2,FALSE)</f>
        <v/>
      </c>
      <c r="D46" s="5" t="inlineStr">
        <is>
          <t>Meter Panjang</t>
        </is>
      </c>
      <c r="E46" s="6">
        <f>VLOOKUP('B - Drainase'!C879,'B - Drainase'!$C$879:$K$879,9,FALSE)</f>
        <v/>
      </c>
      <c r="F46" s="5" t="inlineStr">
        <is>
          <t>Informatif</t>
        </is>
      </c>
      <c r="G46" s="5" t="inlineStr">
        <is>
          <t>B</t>
        </is>
      </c>
      <c r="H46" s="5" t="n">
        <v>143</v>
      </c>
      <c r="I46" s="7" t="inlineStr"/>
    </row>
    <row r="47">
      <c r="A47" s="5" t="n">
        <v>41</v>
      </c>
      <c r="B47" s="5">
        <f>'B - Drainase'!M905</f>
        <v/>
      </c>
      <c r="C47" s="5">
        <f>VLOOKUP('B - Drainase'!C905,'B - Drainase'!$C$2:$M$2255,2,FALSE)</f>
        <v/>
      </c>
      <c r="D47" s="5" t="inlineStr">
        <is>
          <t>Meter Panjang</t>
        </is>
      </c>
      <c r="E47" s="6">
        <f>VLOOKUP('B - Drainase'!C905,'B - Drainase'!$C$905:$K$905,9,FALSE)</f>
        <v/>
      </c>
      <c r="F47" s="5" t="inlineStr">
        <is>
          <t>Informatif</t>
        </is>
      </c>
      <c r="G47" s="5" t="inlineStr">
        <is>
          <t>B</t>
        </is>
      </c>
      <c r="H47" s="5" t="n">
        <v>146</v>
      </c>
      <c r="I47" s="7" t="inlineStr"/>
    </row>
    <row r="48">
      <c r="A48" s="5" t="n">
        <v>42</v>
      </c>
      <c r="B48" s="5">
        <f>'B - Drainase'!M931</f>
        <v/>
      </c>
      <c r="C48" s="5">
        <f>VLOOKUP('B - Drainase'!C931,'B - Drainase'!$C$2:$M$2255,2,FALSE)</f>
        <v/>
      </c>
      <c r="D48" s="5" t="inlineStr">
        <is>
          <t>Meter Panjang</t>
        </is>
      </c>
      <c r="E48" s="6">
        <f>VLOOKUP('B - Drainase'!C931,'B - Drainase'!$C$931:$K$931,9,FALSE)</f>
        <v/>
      </c>
      <c r="F48" s="5" t="inlineStr">
        <is>
          <t>Informatif</t>
        </is>
      </c>
      <c r="G48" s="5" t="inlineStr">
        <is>
          <t>B</t>
        </is>
      </c>
      <c r="H48" s="5" t="n">
        <v>149</v>
      </c>
      <c r="I48" s="7" t="inlineStr"/>
    </row>
    <row r="49">
      <c r="A49" s="5" t="n">
        <v>43</v>
      </c>
      <c r="B49" s="5">
        <f>'B - Drainase'!M957</f>
        <v/>
      </c>
      <c r="C49" s="5">
        <f>VLOOKUP('B - Drainase'!C957,'B - Drainase'!$C$2:$M$2255,2,FALSE)</f>
        <v/>
      </c>
      <c r="D49" s="5" t="inlineStr">
        <is>
          <t>Meter Panjang</t>
        </is>
      </c>
      <c r="E49" s="6">
        <f>VLOOKUP('B - Drainase'!C957,'B - Drainase'!$C$957:$K$957,9,FALSE)</f>
        <v/>
      </c>
      <c r="F49" s="5" t="inlineStr">
        <is>
          <t>Informatif</t>
        </is>
      </c>
      <c r="G49" s="5" t="inlineStr">
        <is>
          <t>B</t>
        </is>
      </c>
      <c r="H49" s="5" t="n">
        <v>152</v>
      </c>
      <c r="I49" s="7" t="inlineStr"/>
    </row>
    <row r="50">
      <c r="A50" s="5" t="n">
        <v>44</v>
      </c>
      <c r="B50" s="5">
        <f>'B - Drainase'!M983</f>
        <v/>
      </c>
      <c r="C50" s="5">
        <f>VLOOKUP('B - Drainase'!C983,'B - Drainase'!$C$2:$M$2255,2,FALSE)</f>
        <v/>
      </c>
      <c r="D50" s="5" t="inlineStr">
        <is>
          <t>Meter Panjang</t>
        </is>
      </c>
      <c r="E50" s="6">
        <f>VLOOKUP('B - Drainase'!C983,'B - Drainase'!$C$983:$K$983,9,FALSE)</f>
        <v/>
      </c>
      <c r="F50" s="5" t="inlineStr">
        <is>
          <t>Informatif</t>
        </is>
      </c>
      <c r="G50" s="5" t="inlineStr">
        <is>
          <t>B</t>
        </is>
      </c>
      <c r="H50" s="5" t="n">
        <v>155</v>
      </c>
      <c r="I50" s="7" t="inlineStr"/>
    </row>
    <row r="51">
      <c r="A51" s="5" t="n">
        <v>45</v>
      </c>
      <c r="B51" s="5">
        <f>'B - Drainase'!M1009</f>
        <v/>
      </c>
      <c r="C51" s="5">
        <f>VLOOKUP('B - Drainase'!C1009,'B - Drainase'!$C$2:$M$2255,2,FALSE)</f>
        <v/>
      </c>
      <c r="D51" s="5" t="inlineStr">
        <is>
          <t>Meter Panjang</t>
        </is>
      </c>
      <c r="E51" s="6">
        <f>VLOOKUP('B - Drainase'!C1009,'B - Drainase'!$C$1009:$K$1009,9,FALSE)</f>
        <v/>
      </c>
      <c r="F51" s="5" t="inlineStr">
        <is>
          <t>Informatif</t>
        </is>
      </c>
      <c r="G51" s="5" t="inlineStr">
        <is>
          <t>B</t>
        </is>
      </c>
      <c r="H51" s="5" t="n">
        <v>158</v>
      </c>
      <c r="I51" s="7" t="inlineStr"/>
    </row>
    <row r="52">
      <c r="A52" s="5" t="n">
        <v>46</v>
      </c>
      <c r="B52" s="5">
        <f>'B - Drainase'!M1040</f>
        <v/>
      </c>
      <c r="C52" s="5">
        <f>VLOOKUP('B - Drainase'!C1040,'B - Drainase'!$C$2:$M$2255,2,FALSE)</f>
        <v/>
      </c>
      <c r="D52" s="5" t="inlineStr">
        <is>
          <t>Meter Panjang</t>
        </is>
      </c>
      <c r="E52" s="6">
        <f>VLOOKUP('B - Drainase'!C1040,'B - Drainase'!$C$1040:$K$1040,9,FALSE)</f>
        <v/>
      </c>
      <c r="F52" s="5" t="inlineStr">
        <is>
          <t>Informatif</t>
        </is>
      </c>
      <c r="G52" s="5" t="inlineStr">
        <is>
          <t>B</t>
        </is>
      </c>
      <c r="H52" s="5" t="n">
        <v>162</v>
      </c>
      <c r="I52" s="7" t="inlineStr"/>
    </row>
    <row r="53">
      <c r="A53" s="5" t="n">
        <v>47</v>
      </c>
      <c r="B53" s="5">
        <f>'B - Drainase'!M1071</f>
        <v/>
      </c>
      <c r="C53" s="5">
        <f>VLOOKUP('B - Drainase'!C1071,'B - Drainase'!$C$2:$M$2255,2,FALSE)</f>
        <v/>
      </c>
      <c r="D53" s="5" t="inlineStr">
        <is>
          <t>Meter Panjang</t>
        </is>
      </c>
      <c r="E53" s="6">
        <f>VLOOKUP('B - Drainase'!C1071,'B - Drainase'!$C$1071:$K$1071,9,FALSE)</f>
        <v/>
      </c>
      <c r="F53" s="5" t="inlineStr">
        <is>
          <t>Informatif</t>
        </is>
      </c>
      <c r="G53" s="5" t="inlineStr">
        <is>
          <t>B</t>
        </is>
      </c>
      <c r="H53" s="5" t="n">
        <v>166</v>
      </c>
      <c r="I53" s="7" t="inlineStr"/>
    </row>
    <row r="54">
      <c r="A54" s="5" t="n">
        <v>48</v>
      </c>
      <c r="B54" s="5">
        <f>'B - Drainase'!M1102</f>
        <v/>
      </c>
      <c r="C54" s="5">
        <f>VLOOKUP('B - Drainase'!C1102,'B - Drainase'!$C$2:$M$2255,2,FALSE)</f>
        <v/>
      </c>
      <c r="D54" s="5" t="inlineStr">
        <is>
          <t>Meter Panjang</t>
        </is>
      </c>
      <c r="E54" s="6">
        <f>VLOOKUP('B - Drainase'!C1102,'B - Drainase'!$C$1102:$K$1102,9,FALSE)</f>
        <v/>
      </c>
      <c r="F54" s="5" t="inlineStr">
        <is>
          <t>Informatif</t>
        </is>
      </c>
      <c r="G54" s="5" t="inlineStr">
        <is>
          <t>B</t>
        </is>
      </c>
      <c r="H54" s="5" t="n">
        <v>170</v>
      </c>
      <c r="I54" s="7" t="inlineStr"/>
    </row>
    <row r="55">
      <c r="A55" s="5" t="n">
        <v>49</v>
      </c>
      <c r="B55" s="5">
        <f>'B - Drainase'!M1133</f>
        <v/>
      </c>
      <c r="C55" s="5">
        <f>VLOOKUP('B - Drainase'!C1133,'B - Drainase'!$C$2:$M$2255,2,FALSE)</f>
        <v/>
      </c>
      <c r="D55" s="5" t="inlineStr">
        <is>
          <t>Meter Panjang</t>
        </is>
      </c>
      <c r="E55" s="6">
        <f>VLOOKUP('B - Drainase'!C1133,'B - Drainase'!$C$1133:$K$1133,9,FALSE)</f>
        <v/>
      </c>
      <c r="F55" s="5" t="inlineStr">
        <is>
          <t>Informatif</t>
        </is>
      </c>
      <c r="G55" s="5" t="inlineStr">
        <is>
          <t>B</t>
        </is>
      </c>
      <c r="H55" s="5" t="n">
        <v>174</v>
      </c>
      <c r="I55" s="7" t="inlineStr"/>
    </row>
    <row r="56">
      <c r="A56" s="5" t="n">
        <v>50</v>
      </c>
      <c r="B56" s="5">
        <f>'B - Drainase'!M1164</f>
        <v/>
      </c>
      <c r="C56" s="5">
        <f>VLOOKUP('B - Drainase'!C1164,'B - Drainase'!$C$2:$M$2255,2,FALSE)</f>
        <v/>
      </c>
      <c r="D56" s="5" t="inlineStr">
        <is>
          <t>Meter Panjang</t>
        </is>
      </c>
      <c r="E56" s="6">
        <f>VLOOKUP('B - Drainase'!C1164,'B - Drainase'!$C$1164:$K$1164,9,FALSE)</f>
        <v/>
      </c>
      <c r="F56" s="5" t="inlineStr">
        <is>
          <t>Informatif</t>
        </is>
      </c>
      <c r="G56" s="5" t="inlineStr">
        <is>
          <t>B</t>
        </is>
      </c>
      <c r="H56" s="5" t="n">
        <v>178</v>
      </c>
      <c r="I56" s="7" t="inlineStr"/>
    </row>
    <row r="57">
      <c r="A57" s="5" t="n">
        <v>51</v>
      </c>
      <c r="B57" s="5">
        <f>'B - Drainase'!M1195</f>
        <v/>
      </c>
      <c r="C57" s="5">
        <f>VLOOKUP('B - Drainase'!C1195,'B - Drainase'!$C$2:$M$2255,2,FALSE)</f>
        <v/>
      </c>
      <c r="D57" s="5" t="inlineStr">
        <is>
          <t>Meter Panjang</t>
        </is>
      </c>
      <c r="E57" s="6">
        <f>VLOOKUP('B - Drainase'!C1195,'B - Drainase'!$C$1195:$K$1195,9,FALSE)</f>
        <v/>
      </c>
      <c r="F57" s="5" t="inlineStr">
        <is>
          <t>Informatif</t>
        </is>
      </c>
      <c r="G57" s="5" t="inlineStr">
        <is>
          <t>B</t>
        </is>
      </c>
      <c r="H57" s="5" t="n">
        <v>182</v>
      </c>
      <c r="I57" s="7" t="inlineStr"/>
    </row>
    <row r="58">
      <c r="A58" s="5" t="n">
        <v>52</v>
      </c>
      <c r="B58" s="5">
        <f>'B - Drainase'!M1226</f>
        <v/>
      </c>
      <c r="C58" s="5">
        <f>VLOOKUP('B - Drainase'!C1226,'B - Drainase'!$C$2:$M$2255,2,FALSE)</f>
        <v/>
      </c>
      <c r="D58" s="5" t="inlineStr">
        <is>
          <t>Meter Panjang</t>
        </is>
      </c>
      <c r="E58" s="6">
        <f>VLOOKUP('B - Drainase'!C1226,'B - Drainase'!$C$1226:$K$1226,9,FALSE)</f>
        <v/>
      </c>
      <c r="F58" s="5" t="inlineStr">
        <is>
          <t>Informatif</t>
        </is>
      </c>
      <c r="G58" s="5" t="inlineStr">
        <is>
          <t>B</t>
        </is>
      </c>
      <c r="H58" s="5" t="n">
        <v>186</v>
      </c>
      <c r="I58" s="7" t="inlineStr"/>
    </row>
    <row r="59">
      <c r="A59" s="5" t="n">
        <v>53</v>
      </c>
      <c r="B59" s="5">
        <f>'B - Drainase'!M1257</f>
        <v/>
      </c>
      <c r="C59" s="5">
        <f>VLOOKUP('B - Drainase'!C1257,'B - Drainase'!$C$2:$M$2255,2,FALSE)</f>
        <v/>
      </c>
      <c r="D59" s="5" t="inlineStr">
        <is>
          <t>Meter Panjang</t>
        </is>
      </c>
      <c r="E59" s="6">
        <f>VLOOKUP('B - Drainase'!C1257,'B - Drainase'!$C$1257:$K$1257,9,FALSE)</f>
        <v/>
      </c>
      <c r="F59" s="5" t="inlineStr">
        <is>
          <t>Informatif</t>
        </is>
      </c>
      <c r="G59" s="5" t="inlineStr">
        <is>
          <t>B</t>
        </is>
      </c>
      <c r="H59" s="5" t="n">
        <v>190</v>
      </c>
      <c r="I59" s="7" t="inlineStr"/>
    </row>
    <row r="60">
      <c r="A60" s="5" t="n">
        <v>54</v>
      </c>
      <c r="B60" s="5">
        <f>'B - Drainase'!M1288</f>
        <v/>
      </c>
      <c r="C60" s="5">
        <f>VLOOKUP('B - Drainase'!C1288,'B - Drainase'!$C$2:$M$2255,2,FALSE)</f>
        <v/>
      </c>
      <c r="D60" s="5" t="inlineStr">
        <is>
          <t>Meter Panjang</t>
        </is>
      </c>
      <c r="E60" s="6">
        <f>VLOOKUP('B - Drainase'!C1288,'B - Drainase'!$C$1288:$K$1288,9,FALSE)</f>
        <v/>
      </c>
      <c r="F60" s="5" t="inlineStr">
        <is>
          <t>Informatif</t>
        </is>
      </c>
      <c r="G60" s="5" t="inlineStr">
        <is>
          <t>B</t>
        </is>
      </c>
      <c r="H60" s="5" t="n">
        <v>194</v>
      </c>
      <c r="I60" s="7" t="inlineStr"/>
    </row>
    <row r="61">
      <c r="A61" s="5" t="n">
        <v>55</v>
      </c>
      <c r="B61" s="5">
        <f>'B - Drainase'!M1319</f>
        <v/>
      </c>
      <c r="C61" s="5">
        <f>VLOOKUP('B - Drainase'!C1319,'B - Drainase'!$C$2:$M$2255,2,FALSE)</f>
        <v/>
      </c>
      <c r="D61" s="5" t="inlineStr">
        <is>
          <t>Meter Panjang</t>
        </is>
      </c>
      <c r="E61" s="6">
        <f>VLOOKUP('B - Drainase'!C1319,'B - Drainase'!$C$1319:$K$1319,9,FALSE)</f>
        <v/>
      </c>
      <c r="F61" s="5" t="inlineStr">
        <is>
          <t>Informatif</t>
        </is>
      </c>
      <c r="G61" s="5" t="inlineStr">
        <is>
          <t>B</t>
        </is>
      </c>
      <c r="H61" s="5" t="n">
        <v>198</v>
      </c>
      <c r="I61" s="7" t="inlineStr"/>
    </row>
    <row r="62">
      <c r="A62" s="5" t="n">
        <v>56</v>
      </c>
      <c r="B62" s="5">
        <f>'B - Drainase'!M1350</f>
        <v/>
      </c>
      <c r="C62" s="5">
        <f>VLOOKUP('B - Drainase'!C1350,'B - Drainase'!$C$2:$M$2255,2,FALSE)</f>
        <v/>
      </c>
      <c r="D62" s="5" t="inlineStr">
        <is>
          <t>Meter Panjang</t>
        </is>
      </c>
      <c r="E62" s="6">
        <f>VLOOKUP('B - Drainase'!C1350,'B - Drainase'!$C$1350:$K$1350,9,FALSE)</f>
        <v/>
      </c>
      <c r="F62" s="5" t="inlineStr">
        <is>
          <t>Informatif</t>
        </is>
      </c>
      <c r="G62" s="5" t="inlineStr">
        <is>
          <t>B</t>
        </is>
      </c>
      <c r="H62" s="5" t="n">
        <v>202</v>
      </c>
      <c r="I62" s="7" t="inlineStr"/>
    </row>
    <row r="63">
      <c r="A63" s="5" t="n">
        <v>57</v>
      </c>
      <c r="B63" s="5">
        <f>'B - Drainase'!M1381</f>
        <v/>
      </c>
      <c r="C63" s="5">
        <f>VLOOKUP('B - Drainase'!C1381,'B - Drainase'!$C$2:$M$2255,2,FALSE)</f>
        <v/>
      </c>
      <c r="D63" s="5" t="inlineStr">
        <is>
          <t>Meter Panjang</t>
        </is>
      </c>
      <c r="E63" s="6">
        <f>VLOOKUP('B - Drainase'!C1381,'B - Drainase'!$C$1381:$K$1381,9,FALSE)</f>
        <v/>
      </c>
      <c r="F63" s="5" t="inlineStr">
        <is>
          <t>Informatif</t>
        </is>
      </c>
      <c r="G63" s="5" t="inlineStr">
        <is>
          <t>B</t>
        </is>
      </c>
      <c r="H63" s="5" t="n">
        <v>206</v>
      </c>
      <c r="I63" s="7" t="inlineStr"/>
    </row>
    <row r="64">
      <c r="A64" s="5" t="n">
        <v>58</v>
      </c>
      <c r="B64" s="5">
        <f>'B - Drainase'!M1412</f>
        <v/>
      </c>
      <c r="C64" s="5">
        <f>VLOOKUP('B - Drainase'!C1412,'B - Drainase'!$C$2:$M$2255,2,FALSE)</f>
        <v/>
      </c>
      <c r="D64" s="5" t="inlineStr">
        <is>
          <t>Meter Panjang</t>
        </is>
      </c>
      <c r="E64" s="6">
        <f>VLOOKUP('B - Drainase'!C1412,'B - Drainase'!$C$1412:$K$1412,9,FALSE)</f>
        <v/>
      </c>
      <c r="F64" s="5" t="inlineStr">
        <is>
          <t>Informatif</t>
        </is>
      </c>
      <c r="G64" s="5" t="inlineStr">
        <is>
          <t>B</t>
        </is>
      </c>
      <c r="H64" s="5" t="n">
        <v>210</v>
      </c>
      <c r="I64" s="7" t="inlineStr"/>
    </row>
    <row r="65">
      <c r="A65" s="5" t="n">
        <v>59</v>
      </c>
      <c r="B65" s="5">
        <f>'B - Drainase'!M1443</f>
        <v/>
      </c>
      <c r="C65" s="5">
        <f>VLOOKUP('B - Drainase'!C1443,'B - Drainase'!$C$2:$M$2255,2,FALSE)</f>
        <v/>
      </c>
      <c r="D65" s="5" t="inlineStr">
        <is>
          <t>Meter Panjang</t>
        </is>
      </c>
      <c r="E65" s="6">
        <f>VLOOKUP('B - Drainase'!C1443,'B - Drainase'!$C$1443:$K$1443,9,FALSE)</f>
        <v/>
      </c>
      <c r="F65" s="5" t="inlineStr">
        <is>
          <t>Informatif</t>
        </is>
      </c>
      <c r="G65" s="5" t="inlineStr">
        <is>
          <t>B</t>
        </is>
      </c>
      <c r="H65" s="5" t="n">
        <v>214</v>
      </c>
      <c r="I65" s="7" t="inlineStr"/>
    </row>
    <row r="66">
      <c r="A66" s="5" t="n">
        <v>60</v>
      </c>
      <c r="B66" s="5">
        <f>'B - Drainase'!M1474</f>
        <v/>
      </c>
      <c r="C66" s="5">
        <f>VLOOKUP('B - Drainase'!C1474,'B - Drainase'!$C$2:$M$2255,2,FALSE)</f>
        <v/>
      </c>
      <c r="D66" s="5" t="inlineStr">
        <is>
          <t>Meter Panjang</t>
        </is>
      </c>
      <c r="E66" s="6">
        <f>VLOOKUP('B - Drainase'!C1474,'B - Drainase'!$C$1474:$K$1474,9,FALSE)</f>
        <v/>
      </c>
      <c r="F66" s="5" t="inlineStr">
        <is>
          <t>Informatif</t>
        </is>
      </c>
      <c r="G66" s="5" t="inlineStr">
        <is>
          <t>B</t>
        </is>
      </c>
      <c r="H66" s="5" t="n">
        <v>218</v>
      </c>
      <c r="I66" s="7" t="inlineStr"/>
    </row>
    <row r="67">
      <c r="A67" s="5" t="n">
        <v>61</v>
      </c>
      <c r="B67" s="5">
        <f>'B - Drainase'!M1505</f>
        <v/>
      </c>
      <c r="C67" s="5">
        <f>VLOOKUP('B - Drainase'!C1505,'B - Drainase'!$C$2:$M$2255,2,FALSE)</f>
        <v/>
      </c>
      <c r="D67" s="5" t="inlineStr">
        <is>
          <t>Meter Panjang</t>
        </is>
      </c>
      <c r="E67" s="6">
        <f>VLOOKUP('B - Drainase'!C1505,'B - Drainase'!$C$1505:$K$1505,9,FALSE)</f>
        <v/>
      </c>
      <c r="F67" s="5" t="inlineStr">
        <is>
          <t>Informatif</t>
        </is>
      </c>
      <c r="G67" s="5" t="inlineStr">
        <is>
          <t>B</t>
        </is>
      </c>
      <c r="H67" s="5" t="n">
        <v>222</v>
      </c>
      <c r="I67" s="7" t="inlineStr"/>
    </row>
    <row r="68">
      <c r="A68" s="5" t="n">
        <v>62</v>
      </c>
      <c r="B68" s="5">
        <f>'B - Drainase'!M1536</f>
        <v/>
      </c>
      <c r="C68" s="5">
        <f>VLOOKUP('B - Drainase'!C1536,'B - Drainase'!$C$2:$M$2255,2,FALSE)</f>
        <v/>
      </c>
      <c r="D68" s="5" t="inlineStr">
        <is>
          <t>Meter Panjang</t>
        </is>
      </c>
      <c r="E68" s="6">
        <f>VLOOKUP('B - Drainase'!C1536,'B - Drainase'!$C$1536:$K$1536,9,FALSE)</f>
        <v/>
      </c>
      <c r="F68" s="5" t="inlineStr">
        <is>
          <t>Informatif</t>
        </is>
      </c>
      <c r="G68" s="5" t="inlineStr">
        <is>
          <t>B</t>
        </is>
      </c>
      <c r="H68" s="5" t="n">
        <v>226</v>
      </c>
      <c r="I68" s="7" t="inlineStr"/>
    </row>
    <row r="69">
      <c r="A69" s="5" t="n">
        <v>63</v>
      </c>
      <c r="B69" s="5">
        <f>'B - Drainase'!M1567</f>
        <v/>
      </c>
      <c r="C69" s="5">
        <f>VLOOKUP('B - Drainase'!C1567,'B - Drainase'!$C$2:$M$2255,2,FALSE)</f>
        <v/>
      </c>
      <c r="D69" s="5" t="inlineStr">
        <is>
          <t>Meter Panjang</t>
        </is>
      </c>
      <c r="E69" s="6">
        <f>VLOOKUP('B - Drainase'!C1567,'B - Drainase'!$C$1567:$K$1567,9,FALSE)</f>
        <v/>
      </c>
      <c r="F69" s="5" t="inlineStr">
        <is>
          <t>Informatif</t>
        </is>
      </c>
      <c r="G69" s="5" t="inlineStr">
        <is>
          <t>B</t>
        </is>
      </c>
      <c r="H69" s="5" t="n">
        <v>230</v>
      </c>
      <c r="I69" s="7" t="inlineStr"/>
    </row>
    <row r="70">
      <c r="A70" s="5" t="n">
        <v>64</v>
      </c>
      <c r="B70" s="5">
        <f>'B - Drainase'!M1598</f>
        <v/>
      </c>
      <c r="C70" s="5">
        <f>VLOOKUP('B - Drainase'!C1598,'B - Drainase'!$C$2:$M$2255,2,FALSE)</f>
        <v/>
      </c>
      <c r="D70" s="5" t="inlineStr">
        <is>
          <t>Meter Panjang</t>
        </is>
      </c>
      <c r="E70" s="6">
        <f>VLOOKUP('B - Drainase'!C1598,'B - Drainase'!$C$1598:$K$1598,9,FALSE)</f>
        <v/>
      </c>
      <c r="F70" s="5" t="inlineStr">
        <is>
          <t>Informatif</t>
        </is>
      </c>
      <c r="G70" s="5" t="inlineStr">
        <is>
          <t>B</t>
        </is>
      </c>
      <c r="H70" s="5" t="n">
        <v>234</v>
      </c>
      <c r="I70" s="7" t="inlineStr"/>
    </row>
    <row r="71">
      <c r="A71" s="5" t="n">
        <v>65</v>
      </c>
      <c r="B71" s="5">
        <f>'B - Drainase'!M1629</f>
        <v/>
      </c>
      <c r="C71" s="5">
        <f>VLOOKUP('B - Drainase'!C1629,'B - Drainase'!$C$2:$M$2255,2,FALSE)</f>
        <v/>
      </c>
      <c r="D71" s="5" t="inlineStr">
        <is>
          <t>Meter Panjang</t>
        </is>
      </c>
      <c r="E71" s="6">
        <f>VLOOKUP('B - Drainase'!C1629,'B - Drainase'!$C$1629:$K$1629,9,FALSE)</f>
        <v/>
      </c>
      <c r="F71" s="5" t="inlineStr">
        <is>
          <t>Informatif</t>
        </is>
      </c>
      <c r="G71" s="5" t="inlineStr">
        <is>
          <t>B</t>
        </is>
      </c>
      <c r="H71" s="5" t="n">
        <v>238</v>
      </c>
      <c r="I71" s="7" t="inlineStr"/>
    </row>
    <row r="72">
      <c r="A72" s="5" t="n">
        <v>66</v>
      </c>
      <c r="B72" s="5">
        <f>'B - Drainase'!M1649</f>
        <v/>
      </c>
      <c r="C72" s="5">
        <f>VLOOKUP('B - Drainase'!C1649,'B - Drainase'!$C$2:$M$2255,2,FALSE)</f>
        <v/>
      </c>
      <c r="D72" s="5" t="inlineStr">
        <is>
          <t>Meter Panjang</t>
        </is>
      </c>
      <c r="E72" s="6">
        <f>VLOOKUP('B - Drainase'!C1649,'B - Drainase'!$C$1649:$K$1649,9,FALSE)</f>
        <v/>
      </c>
      <c r="F72" s="5" t="inlineStr">
        <is>
          <t>Informatif</t>
        </is>
      </c>
      <c r="G72" s="5" t="inlineStr">
        <is>
          <t>B</t>
        </is>
      </c>
      <c r="H72" s="5" t="n">
        <v>241</v>
      </c>
      <c r="I72" s="7" t="inlineStr"/>
    </row>
    <row r="73">
      <c r="A73" s="5" t="n">
        <v>67</v>
      </c>
      <c r="B73" s="5">
        <f>'B - Drainase'!M1677</f>
        <v/>
      </c>
      <c r="C73" s="5">
        <f>VLOOKUP('B - Drainase'!C1677,'B - Drainase'!$C$2:$M$2255,2,FALSE)</f>
        <v/>
      </c>
      <c r="D73" s="5" t="inlineStr">
        <is>
          <t>Meter Panjang</t>
        </is>
      </c>
      <c r="E73" s="6">
        <f>VLOOKUP('B - Drainase'!C1677,'B - Drainase'!$C$1677:$K$1677,9,FALSE)</f>
        <v/>
      </c>
      <c r="F73" s="5" t="inlineStr">
        <is>
          <t>Informatif</t>
        </is>
      </c>
      <c r="G73" s="5" t="inlineStr">
        <is>
          <t>B</t>
        </is>
      </c>
      <c r="H73" s="5" t="n">
        <v>245</v>
      </c>
      <c r="I73" s="7" t="inlineStr"/>
    </row>
    <row r="74">
      <c r="A74" s="5" t="n">
        <v>68</v>
      </c>
      <c r="B74" s="5">
        <f>'B - Drainase'!M1702</f>
        <v/>
      </c>
      <c r="C74" s="5">
        <f>VLOOKUP('B - Drainase'!C1702,'B - Drainase'!$C$2:$M$2255,2,FALSE)</f>
        <v/>
      </c>
      <c r="D74" s="5" t="inlineStr">
        <is>
          <t>Meter Panjang</t>
        </is>
      </c>
      <c r="E74" s="6">
        <f>VLOOKUP('B - Drainase'!C1702,'B - Drainase'!$C$1702:$K$1702,9,FALSE)</f>
        <v/>
      </c>
      <c r="F74" s="5" t="inlineStr">
        <is>
          <t>Informatif</t>
        </is>
      </c>
      <c r="G74" s="5" t="inlineStr">
        <is>
          <t>B</t>
        </is>
      </c>
      <c r="H74" s="5" t="n">
        <v>248</v>
      </c>
      <c r="I74" s="7" t="inlineStr"/>
    </row>
    <row r="75">
      <c r="A75" s="5" t="n">
        <v>69</v>
      </c>
      <c r="B75" s="5">
        <f>'B - Drainase'!M1722</f>
        <v/>
      </c>
      <c r="C75" s="5">
        <f>VLOOKUP('B - Drainase'!C1722,'B - Drainase'!$C$2:$M$2255,2,FALSE)</f>
        <v/>
      </c>
      <c r="D75" s="5" t="inlineStr">
        <is>
          <t>Meter Panjang</t>
        </is>
      </c>
      <c r="E75" s="6">
        <f>VLOOKUP('B - Drainase'!C1722,'B - Drainase'!$C$1722:$K$1722,9,FALSE)</f>
        <v/>
      </c>
      <c r="F75" s="5" t="inlineStr">
        <is>
          <t>Informatif</t>
        </is>
      </c>
      <c r="G75" s="5" t="inlineStr">
        <is>
          <t>B</t>
        </is>
      </c>
      <c r="H75" s="5" t="n">
        <v>251</v>
      </c>
      <c r="I75" s="7" t="inlineStr"/>
    </row>
    <row r="76">
      <c r="A76" s="5" t="n">
        <v>70</v>
      </c>
      <c r="B76" s="5">
        <f>'B - Drainase'!M1743</f>
        <v/>
      </c>
      <c r="C76" s="5">
        <f>VLOOKUP('B - Drainase'!C1743,'B - Drainase'!$C$2:$M$2255,2,FALSE)</f>
        <v/>
      </c>
      <c r="D76" s="5" t="inlineStr">
        <is>
          <t>Meter Panjang</t>
        </is>
      </c>
      <c r="E76" s="6">
        <f>VLOOKUP('B - Drainase'!C1743,'B - Drainase'!$C$1743:$K$1743,9,FALSE)</f>
        <v/>
      </c>
      <c r="F76" s="5" t="inlineStr">
        <is>
          <t>Informatif</t>
        </is>
      </c>
      <c r="G76" s="5" t="inlineStr">
        <is>
          <t>B</t>
        </is>
      </c>
      <c r="H76" s="5" t="n">
        <v>254</v>
      </c>
      <c r="I76" s="7" t="inlineStr"/>
    </row>
    <row r="77">
      <c r="A77" s="5" t="n">
        <v>71</v>
      </c>
      <c r="B77" s="5">
        <f>'B - Drainase'!M1763</f>
        <v/>
      </c>
      <c r="C77" s="5">
        <f>VLOOKUP('B - Drainase'!C1763,'B - Drainase'!$C$2:$M$2255,2,FALSE)</f>
        <v/>
      </c>
      <c r="D77" s="5" t="inlineStr">
        <is>
          <t>Meter Panjang</t>
        </is>
      </c>
      <c r="E77" s="6">
        <f>VLOOKUP('B - Drainase'!C1763,'B - Drainase'!$C$1763:$K$1763,9,FALSE)</f>
        <v/>
      </c>
      <c r="F77" s="5" t="inlineStr">
        <is>
          <t>Informatif</t>
        </is>
      </c>
      <c r="G77" s="5" t="inlineStr">
        <is>
          <t>B</t>
        </is>
      </c>
      <c r="H77" s="5" t="n">
        <v>257</v>
      </c>
      <c r="I77" s="7" t="inlineStr"/>
    </row>
    <row r="78">
      <c r="A78" s="5" t="n">
        <v>72</v>
      </c>
      <c r="B78" s="5">
        <f>'B - Drainase'!M1784</f>
        <v/>
      </c>
      <c r="C78" s="5">
        <f>VLOOKUP('B - Drainase'!C1784,'B - Drainase'!$C$2:$M$2255,2,FALSE)</f>
        <v/>
      </c>
      <c r="D78" s="5" t="inlineStr">
        <is>
          <t>Buah</t>
        </is>
      </c>
      <c r="E78" s="6">
        <f>VLOOKUP('B - Drainase'!C1784,'B - Drainase'!$C$1784:$K$1784,9,FALSE)</f>
        <v/>
      </c>
      <c r="F78" s="5" t="inlineStr">
        <is>
          <t>Informatif</t>
        </is>
      </c>
      <c r="G78" s="5" t="inlineStr">
        <is>
          <t>B</t>
        </is>
      </c>
      <c r="H78" s="5" t="n">
        <v>260</v>
      </c>
      <c r="I78" s="7" t="inlineStr"/>
    </row>
    <row r="79">
      <c r="A79" s="5" t="n">
        <v>73</v>
      </c>
      <c r="B79" s="5">
        <f>'B - Drainase'!M1813</f>
        <v/>
      </c>
      <c r="C79" s="5">
        <f>VLOOKUP('B - Drainase'!C1813,'B - Drainase'!$C$2:$M$2255,2,FALSE)</f>
        <v/>
      </c>
      <c r="D79" s="5" t="inlineStr">
        <is>
          <t>Buah</t>
        </is>
      </c>
      <c r="E79" s="6">
        <f>VLOOKUP('B - Drainase'!C1813,'B - Drainase'!$C$1813:$K$1813,9,FALSE)</f>
        <v/>
      </c>
      <c r="F79" s="5" t="inlineStr">
        <is>
          <t>Informatif</t>
        </is>
      </c>
      <c r="G79" s="5" t="inlineStr">
        <is>
          <t>B</t>
        </is>
      </c>
      <c r="H79" s="5" t="n">
        <v>263</v>
      </c>
      <c r="I79" s="7" t="inlineStr"/>
    </row>
    <row r="80">
      <c r="A80" s="5" t="n">
        <v>74</v>
      </c>
      <c r="B80" s="5">
        <f>'B - Drainase'!M1842</f>
        <v/>
      </c>
      <c r="C80" s="5">
        <f>VLOOKUP('B - Drainase'!C1842,'B - Drainase'!$C$2:$M$2255,2,FALSE)</f>
        <v/>
      </c>
      <c r="D80" s="5" t="inlineStr">
        <is>
          <t>Buah</t>
        </is>
      </c>
      <c r="E80" s="6">
        <f>VLOOKUP('B - Drainase'!C1842,'B - Drainase'!$C$1842:$K$1842,9,FALSE)</f>
        <v/>
      </c>
      <c r="F80" s="5" t="inlineStr">
        <is>
          <t>Informatif</t>
        </is>
      </c>
      <c r="G80" s="5" t="inlineStr">
        <is>
          <t>B</t>
        </is>
      </c>
      <c r="H80" s="5" t="n">
        <v>266</v>
      </c>
      <c r="I80" s="7" t="inlineStr"/>
    </row>
    <row r="81">
      <c r="A81" s="5" t="n">
        <v>75</v>
      </c>
      <c r="B81" s="5">
        <f>'B - Drainase'!M1871</f>
        <v/>
      </c>
      <c r="C81" s="5">
        <f>VLOOKUP('B - Drainase'!C1871,'B - Drainase'!$C$2:$M$2255,2,FALSE)</f>
        <v/>
      </c>
      <c r="D81" s="5" t="inlineStr">
        <is>
          <t>Buah</t>
        </is>
      </c>
      <c r="E81" s="6">
        <f>VLOOKUP('B - Drainase'!C1871,'B - Drainase'!$C$1871:$K$1871,9,FALSE)</f>
        <v/>
      </c>
      <c r="F81" s="5" t="inlineStr">
        <is>
          <t>Informatif</t>
        </is>
      </c>
      <c r="G81" s="5" t="inlineStr">
        <is>
          <t>B</t>
        </is>
      </c>
      <c r="H81" s="5" t="n">
        <v>269</v>
      </c>
      <c r="I81" s="7" t="inlineStr"/>
    </row>
    <row r="82">
      <c r="A82" s="5" t="n">
        <v>76</v>
      </c>
      <c r="B82" s="5">
        <f>'B - Drainase'!M1900</f>
        <v/>
      </c>
      <c r="C82" s="5">
        <f>VLOOKUP('B - Drainase'!C1900,'B - Drainase'!$C$2:$M$2255,2,FALSE)</f>
        <v/>
      </c>
      <c r="D82" s="5" t="inlineStr">
        <is>
          <t>Buah</t>
        </is>
      </c>
      <c r="E82" s="6">
        <f>VLOOKUP('B - Drainase'!C1900,'B - Drainase'!$C$1900:$K$1900,9,FALSE)</f>
        <v/>
      </c>
      <c r="F82" s="5" t="inlineStr">
        <is>
          <t>Informatif</t>
        </is>
      </c>
      <c r="G82" s="5" t="inlineStr">
        <is>
          <t>B</t>
        </is>
      </c>
      <c r="H82" s="5" t="n">
        <v>272</v>
      </c>
      <c r="I82" s="7" t="inlineStr"/>
    </row>
    <row r="83">
      <c r="A83" s="5" t="n">
        <v>77</v>
      </c>
      <c r="B83" s="5">
        <f>'B - Drainase'!M1929</f>
        <v/>
      </c>
      <c r="C83" s="5">
        <f>VLOOKUP('B - Drainase'!C1929,'B - Drainase'!$C$2:$M$2255,2,FALSE)</f>
        <v/>
      </c>
      <c r="D83" s="5" t="inlineStr">
        <is>
          <t>Buah</t>
        </is>
      </c>
      <c r="E83" s="6">
        <f>VLOOKUP('B - Drainase'!C1929,'B - Drainase'!$C$1929:$K$1929,9,FALSE)</f>
        <v/>
      </c>
      <c r="F83" s="5" t="inlineStr">
        <is>
          <t>Informatif</t>
        </is>
      </c>
      <c r="G83" s="5" t="inlineStr">
        <is>
          <t>B</t>
        </is>
      </c>
      <c r="H83" s="5" t="n">
        <v>275</v>
      </c>
      <c r="I83" s="7" t="inlineStr"/>
    </row>
    <row r="84">
      <c r="A84" s="5" t="n">
        <v>78</v>
      </c>
      <c r="B84" s="5">
        <f>'B - Drainase'!M1958</f>
        <v/>
      </c>
      <c r="C84" s="5">
        <f>VLOOKUP('B - Drainase'!C1958,'B - Drainase'!$C$2:$M$2255,2,FALSE)</f>
        <v/>
      </c>
      <c r="D84" s="5" t="inlineStr">
        <is>
          <t>Buah</t>
        </is>
      </c>
      <c r="E84" s="6">
        <f>VLOOKUP('B - Drainase'!C1958,'B - Drainase'!$C$1958:$K$1958,9,FALSE)</f>
        <v/>
      </c>
      <c r="F84" s="5" t="inlineStr">
        <is>
          <t>Informatif</t>
        </is>
      </c>
      <c r="G84" s="5" t="inlineStr">
        <is>
          <t>B</t>
        </is>
      </c>
      <c r="H84" s="5" t="n">
        <v>278</v>
      </c>
      <c r="I84" s="7" t="inlineStr"/>
    </row>
    <row r="85">
      <c r="A85" s="5" t="n">
        <v>79</v>
      </c>
      <c r="B85" s="5">
        <f>'B - Drainase'!M1987</f>
        <v/>
      </c>
      <c r="C85" s="5">
        <f>VLOOKUP('B - Drainase'!C1987,'B - Drainase'!$C$2:$M$2255,2,FALSE)</f>
        <v/>
      </c>
      <c r="D85" s="5" t="inlineStr">
        <is>
          <t>Buah</t>
        </is>
      </c>
      <c r="E85" s="6">
        <f>VLOOKUP('B - Drainase'!C1987,'B - Drainase'!$C$1987:$K$1987,9,FALSE)</f>
        <v/>
      </c>
      <c r="F85" s="5" t="inlineStr">
        <is>
          <t>Informatif</t>
        </is>
      </c>
      <c r="G85" s="5" t="inlineStr">
        <is>
          <t>B</t>
        </is>
      </c>
      <c r="H85" s="5" t="n">
        <v>281</v>
      </c>
      <c r="I85" s="7" t="inlineStr"/>
    </row>
    <row r="86">
      <c r="A86" s="5" t="n">
        <v>80</v>
      </c>
      <c r="B86" s="5">
        <f>'B - Drainase'!M2017</f>
        <v/>
      </c>
      <c r="C86" s="5">
        <f>VLOOKUP('B - Drainase'!C2017,'B - Drainase'!$C$2:$M$2255,2,FALSE)</f>
        <v/>
      </c>
      <c r="D86" s="5" t="inlineStr">
        <is>
          <t>Buah</t>
        </is>
      </c>
      <c r="E86" s="6">
        <f>VLOOKUP('B - Drainase'!C2017,'B - Drainase'!$C$2017:$K$2017,9,FALSE)</f>
        <v/>
      </c>
      <c r="F86" s="5" t="inlineStr">
        <is>
          <t>Informatif</t>
        </is>
      </c>
      <c r="G86" s="5" t="inlineStr">
        <is>
          <t>B</t>
        </is>
      </c>
      <c r="H86" s="5" t="n">
        <v>284</v>
      </c>
      <c r="I86" s="7" t="inlineStr"/>
    </row>
    <row r="87">
      <c r="A87" s="5" t="n">
        <v>81</v>
      </c>
      <c r="B87" s="5">
        <f>'B - Drainase'!M2042</f>
        <v/>
      </c>
      <c r="C87" s="5">
        <f>VLOOKUP('B - Drainase'!C2042,'B - Drainase'!$C$2:$M$2255,2,FALSE)</f>
        <v/>
      </c>
      <c r="D87" s="5" t="inlineStr">
        <is>
          <t>Buah</t>
        </is>
      </c>
      <c r="E87" s="6">
        <f>VLOOKUP('B - Drainase'!C2042,'B - Drainase'!$C$2042:$K$2042,9,FALSE)</f>
        <v/>
      </c>
      <c r="F87" s="5" t="inlineStr">
        <is>
          <t>Informatif</t>
        </is>
      </c>
      <c r="G87" s="5" t="inlineStr">
        <is>
          <t>B</t>
        </is>
      </c>
      <c r="H87" s="5" t="n">
        <v>288</v>
      </c>
      <c r="I87" s="7" t="inlineStr"/>
    </row>
    <row r="88">
      <c r="A88" s="5" t="n">
        <v>82</v>
      </c>
      <c r="B88" s="5">
        <f>'B - Drainase'!M2067</f>
        <v/>
      </c>
      <c r="C88" s="5">
        <f>VLOOKUP('B - Drainase'!C2067,'B - Drainase'!$C$2:$M$2255,2,FALSE)</f>
        <v/>
      </c>
      <c r="D88" s="5" t="inlineStr">
        <is>
          <t>Buah</t>
        </is>
      </c>
      <c r="E88" s="6">
        <f>VLOOKUP('B - Drainase'!C2067,'B - Drainase'!$C$2067:$K$2067,9,FALSE)</f>
        <v/>
      </c>
      <c r="F88" s="5" t="inlineStr">
        <is>
          <t>Informatif</t>
        </is>
      </c>
      <c r="G88" s="5" t="inlineStr">
        <is>
          <t>B</t>
        </is>
      </c>
      <c r="H88" s="5" t="n">
        <v>292</v>
      </c>
      <c r="I88" s="7" t="inlineStr"/>
    </row>
    <row r="89">
      <c r="A89" s="5" t="n">
        <v>83</v>
      </c>
      <c r="B89" s="5">
        <f>'B - Drainase'!M2092</f>
        <v/>
      </c>
      <c r="C89" s="5">
        <f>VLOOKUP('B - Drainase'!C2092,'B - Drainase'!$C$2:$M$2255,2,FALSE)</f>
        <v/>
      </c>
      <c r="D89" s="5" t="inlineStr">
        <is>
          <t>Buah</t>
        </is>
      </c>
      <c r="E89" s="6">
        <f>VLOOKUP('B - Drainase'!C2092,'B - Drainase'!$C$2092:$K$2092,9,FALSE)</f>
        <v/>
      </c>
      <c r="F89" s="5" t="inlineStr">
        <is>
          <t>Informatif</t>
        </is>
      </c>
      <c r="G89" s="5" t="inlineStr">
        <is>
          <t>B</t>
        </is>
      </c>
      <c r="H89" s="5" t="n">
        <v>296</v>
      </c>
      <c r="I89" s="7" t="inlineStr"/>
    </row>
    <row r="90">
      <c r="A90" s="5" t="n">
        <v>84</v>
      </c>
      <c r="B90" s="5">
        <f>'B - Drainase'!M2117</f>
        <v/>
      </c>
      <c r="C90" s="5">
        <f>VLOOKUP('B - Drainase'!C2117,'B - Drainase'!$C$2:$M$2255,2,FALSE)</f>
        <v/>
      </c>
      <c r="D90" s="5" t="inlineStr">
        <is>
          <t>Buah</t>
        </is>
      </c>
      <c r="E90" s="6">
        <f>VLOOKUP('B - Drainase'!C2117,'B - Drainase'!$C$2117:$K$2117,9,FALSE)</f>
        <v/>
      </c>
      <c r="F90" s="5" t="inlineStr">
        <is>
          <t>Informatif</t>
        </is>
      </c>
      <c r="G90" s="5" t="inlineStr">
        <is>
          <t>B</t>
        </is>
      </c>
      <c r="H90" s="5" t="n">
        <v>300</v>
      </c>
      <c r="I90" s="7" t="inlineStr"/>
    </row>
    <row r="91">
      <c r="A91" s="5" t="n">
        <v>85</v>
      </c>
      <c r="B91" s="5">
        <f>'B - Drainase'!M2142</f>
        <v/>
      </c>
      <c r="C91" s="5">
        <f>VLOOKUP('B - Drainase'!C2142,'B - Drainase'!$C$2:$M$2255,2,FALSE)</f>
        <v/>
      </c>
      <c r="D91" s="5" t="inlineStr">
        <is>
          <t>Buah</t>
        </is>
      </c>
      <c r="E91" s="6">
        <f>VLOOKUP('B - Drainase'!C2142,'B - Drainase'!$C$2142:$K$2142,9,FALSE)</f>
        <v/>
      </c>
      <c r="F91" s="5" t="inlineStr">
        <is>
          <t>Informatif</t>
        </is>
      </c>
      <c r="G91" s="5" t="inlineStr">
        <is>
          <t>B</t>
        </is>
      </c>
      <c r="H91" s="5" t="n">
        <v>304</v>
      </c>
      <c r="I91" s="7" t="inlineStr"/>
    </row>
    <row r="92">
      <c r="A92" s="5" t="n">
        <v>86</v>
      </c>
      <c r="B92" s="5">
        <f>'B - Drainase'!M2167</f>
        <v/>
      </c>
      <c r="C92" s="5">
        <f>VLOOKUP('B - Drainase'!C2167,'B - Drainase'!$C$2:$M$2255,2,FALSE)</f>
        <v/>
      </c>
      <c r="D92" s="5" t="inlineStr">
        <is>
          <t>Meter Kubik</t>
        </is>
      </c>
      <c r="E92" s="6">
        <f>VLOOKUP('B - Drainase'!C2167,'B - Drainase'!$C$2167:$K$2167,9,FALSE)</f>
        <v/>
      </c>
      <c r="F92" s="5" t="inlineStr">
        <is>
          <t>Informatif</t>
        </is>
      </c>
      <c r="G92" s="5" t="inlineStr">
        <is>
          <t>B</t>
        </is>
      </c>
      <c r="H92" s="5" t="n">
        <v>308</v>
      </c>
      <c r="I92" s="7" t="inlineStr"/>
    </row>
    <row r="93">
      <c r="A93" s="5" t="n">
        <v>87</v>
      </c>
      <c r="B93" s="5">
        <f>'B - Drainase'!M2185</f>
        <v/>
      </c>
      <c r="C93" s="5">
        <f>VLOOKUP('B - Drainase'!C2185,'B - Drainase'!$C$2:$M$2255,2,FALSE)</f>
        <v/>
      </c>
      <c r="D93" s="5" t="inlineStr">
        <is>
          <t>Meter Panjang</t>
        </is>
      </c>
      <c r="E93" s="6">
        <f>VLOOKUP('B - Drainase'!C2185,'B - Drainase'!$C$2185:$K$2185,9,FALSE)</f>
        <v/>
      </c>
      <c r="F93" s="5" t="inlineStr">
        <is>
          <t>Informatif</t>
        </is>
      </c>
      <c r="G93" s="5" t="inlineStr">
        <is>
          <t>B</t>
        </is>
      </c>
      <c r="H93" s="5" t="n">
        <v>310</v>
      </c>
      <c r="I93" s="7" t="inlineStr"/>
    </row>
    <row r="94">
      <c r="A94" s="5" t="n">
        <v>88</v>
      </c>
      <c r="B94" s="5">
        <f>'B - Drainase'!M2203</f>
        <v/>
      </c>
      <c r="C94" s="5">
        <f>VLOOKUP('B - Drainase'!C2203,'B - Drainase'!$C$2:$M$2255,2,FALSE)</f>
        <v/>
      </c>
      <c r="D94" s="5" t="inlineStr">
        <is>
          <t>Meter Panjang</t>
        </is>
      </c>
      <c r="E94" s="6">
        <f>VLOOKUP('B - Drainase'!C2203,'B - Drainase'!$C$2203:$K$2203,9,FALSE)</f>
        <v/>
      </c>
      <c r="F94" s="5" t="inlineStr">
        <is>
          <t>Informatif</t>
        </is>
      </c>
      <c r="G94" s="5" t="inlineStr">
        <is>
          <t>B</t>
        </is>
      </c>
      <c r="H94" s="5" t="n">
        <v>312</v>
      </c>
      <c r="I94" s="7" t="inlineStr"/>
    </row>
    <row r="95">
      <c r="A95" s="5" t="n">
        <v>89</v>
      </c>
      <c r="B95" s="5">
        <f>'B - Drainase'!M2221</f>
        <v/>
      </c>
      <c r="C95" s="5">
        <f>VLOOKUP('B - Drainase'!C2221,'B - Drainase'!$C$2:$M$2255,2,FALSE)</f>
        <v/>
      </c>
      <c r="D95" s="5" t="inlineStr">
        <is>
          <t>Meter Panjang</t>
        </is>
      </c>
      <c r="E95" s="6">
        <f>VLOOKUP('B - Drainase'!C2221,'B - Drainase'!$C$2221:$K$2221,9,FALSE)</f>
        <v/>
      </c>
      <c r="F95" s="5" t="inlineStr">
        <is>
          <t>Informatif</t>
        </is>
      </c>
      <c r="G95" s="5" t="inlineStr">
        <is>
          <t>B</t>
        </is>
      </c>
      <c r="H95" s="5" t="n">
        <v>314</v>
      </c>
      <c r="I95" s="7" t="inlineStr"/>
    </row>
    <row r="96">
      <c r="A96" s="5" t="n">
        <v>90</v>
      </c>
      <c r="B96" s="5">
        <f>'B - Drainase'!M2239</f>
        <v/>
      </c>
      <c r="C96" s="5">
        <f>VLOOKUP('B - Drainase'!C2239,'B - Drainase'!$C$2:$M$2255,2,FALSE)</f>
        <v/>
      </c>
      <c r="D96" s="5" t="inlineStr">
        <is>
          <t>Meter Panjang</t>
        </is>
      </c>
      <c r="E96" s="6">
        <f>VLOOKUP('B - Drainase'!C2239,'B - Drainase'!$C$2239:$K$2239,9,FALSE)</f>
        <v/>
      </c>
      <c r="F96" s="5" t="inlineStr">
        <is>
          <t>Informatif</t>
        </is>
      </c>
      <c r="G96" s="5" t="inlineStr">
        <is>
          <t>B</t>
        </is>
      </c>
      <c r="H96" s="5" t="n">
        <v>316</v>
      </c>
      <c r="I96" s="7" t="inlineStr"/>
    </row>
    <row r="97">
      <c r="A97" s="5" t="n">
        <v>91</v>
      </c>
      <c r="B97" s="5">
        <f>'C - Tanah dan Geosintetik'!M2</f>
        <v/>
      </c>
      <c r="C97" s="5">
        <f>VLOOKUP('C - Tanah dan Geosintetik'!C2,'C - Tanah dan Geosintetik'!$C$2:$M$1070,2,FALSE)</f>
        <v/>
      </c>
      <c r="D97" s="5" t="inlineStr">
        <is>
          <t>Meter Kubik</t>
        </is>
      </c>
      <c r="E97" s="6">
        <f>VLOOKUP('C - Tanah dan Geosintetik'!C2,'C - Tanah dan Geosintetik'!$C$2:$K$2,9,FALSE)</f>
        <v/>
      </c>
      <c r="F97" s="5" t="inlineStr">
        <is>
          <t>Informatif</t>
        </is>
      </c>
      <c r="G97" s="5" t="inlineStr">
        <is>
          <t>C</t>
        </is>
      </c>
      <c r="H97" s="5" t="n">
        <v>318</v>
      </c>
      <c r="I97" s="7" t="inlineStr"/>
    </row>
    <row r="98">
      <c r="A98" s="5" t="n">
        <v>92</v>
      </c>
      <c r="B98" s="5">
        <f>'C - Tanah dan Geosintetik'!M19</f>
        <v/>
      </c>
      <c r="C98" s="5">
        <f>VLOOKUP('C - Tanah dan Geosintetik'!C19,'C - Tanah dan Geosintetik'!$C$2:$M$1070,2,FALSE)</f>
        <v/>
      </c>
      <c r="D98" s="5" t="inlineStr">
        <is>
          <t>Meter Kubik</t>
        </is>
      </c>
      <c r="E98" s="6">
        <f>VLOOKUP('C - Tanah dan Geosintetik'!C19,'C - Tanah dan Geosintetik'!$C$19:$K$19,9,FALSE)</f>
        <v/>
      </c>
      <c r="F98" s="5" t="inlineStr">
        <is>
          <t>Informatif</t>
        </is>
      </c>
      <c r="G98" s="5" t="inlineStr">
        <is>
          <t>C</t>
        </is>
      </c>
      <c r="H98" s="5" t="n">
        <v>320</v>
      </c>
      <c r="I98" s="7" t="inlineStr"/>
    </row>
    <row r="99">
      <c r="A99" s="5" t="n">
        <v>93</v>
      </c>
      <c r="B99" s="5">
        <f>'C - Tanah dan Geosintetik'!M37</f>
        <v/>
      </c>
      <c r="C99" s="5">
        <f>VLOOKUP('C - Tanah dan Geosintetik'!C37,'C - Tanah dan Geosintetik'!$C$2:$M$1070,2,FALSE)</f>
        <v/>
      </c>
      <c r="D99" s="5" t="inlineStr">
        <is>
          <t>Meter Kubik</t>
        </is>
      </c>
      <c r="E99" s="6">
        <f>VLOOKUP('C - Tanah dan Geosintetik'!C37,'C - Tanah dan Geosintetik'!$C$37:$K$37,9,FALSE)</f>
        <v/>
      </c>
      <c r="F99" s="5" t="inlineStr">
        <is>
          <t>Informatif</t>
        </is>
      </c>
      <c r="G99" s="5" t="inlineStr">
        <is>
          <t>C</t>
        </is>
      </c>
      <c r="H99" s="5" t="n">
        <v>323</v>
      </c>
      <c r="I99" s="7" t="inlineStr"/>
    </row>
    <row r="100">
      <c r="A100" s="5" t="n">
        <v>94</v>
      </c>
      <c r="B100" s="5">
        <f>'C - Tanah dan Geosintetik'!M55</f>
        <v/>
      </c>
      <c r="C100" s="5">
        <f>VLOOKUP('C - Tanah dan Geosintetik'!C55,'C - Tanah dan Geosintetik'!$C$2:$M$1070,2,FALSE)</f>
        <v/>
      </c>
      <c r="D100" s="5" t="inlineStr">
        <is>
          <t>Meter Kubik</t>
        </is>
      </c>
      <c r="E100" s="6">
        <f>VLOOKUP('C - Tanah dan Geosintetik'!C55,'C - Tanah dan Geosintetik'!$C$55:$K$55,9,FALSE)</f>
        <v/>
      </c>
      <c r="F100" s="5" t="inlineStr">
        <is>
          <t>Informatif</t>
        </is>
      </c>
      <c r="G100" s="5" t="inlineStr">
        <is>
          <t>C</t>
        </is>
      </c>
      <c r="H100" s="5" t="n">
        <v>325</v>
      </c>
      <c r="I100" s="7" t="inlineStr"/>
    </row>
    <row r="101">
      <c r="A101" s="5" t="n">
        <v>95</v>
      </c>
      <c r="B101" s="5">
        <f>'C - Tanah dan Geosintetik'!M73</f>
        <v/>
      </c>
      <c r="C101" s="5">
        <f>VLOOKUP('C - Tanah dan Geosintetik'!C73,'C - Tanah dan Geosintetik'!$C$2:$M$1070,2,FALSE)</f>
        <v/>
      </c>
      <c r="D101" s="5" t="inlineStr">
        <is>
          <t>Meter Kubik</t>
        </is>
      </c>
      <c r="E101" s="6">
        <f>VLOOKUP('C - Tanah dan Geosintetik'!C73,'C - Tanah dan Geosintetik'!$C$73:$K$73,9,FALSE)</f>
        <v/>
      </c>
      <c r="F101" s="5" t="inlineStr">
        <is>
          <t>Informatif</t>
        </is>
      </c>
      <c r="G101" s="5" t="inlineStr">
        <is>
          <t>C</t>
        </is>
      </c>
      <c r="H101" s="5" t="n">
        <v>327</v>
      </c>
      <c r="I101" s="7" t="inlineStr"/>
    </row>
    <row r="102">
      <c r="A102" s="5" t="n">
        <v>96</v>
      </c>
      <c r="B102" s="5">
        <f>'C - Tanah dan Geosintetik'!M91</f>
        <v/>
      </c>
      <c r="C102" s="5">
        <f>VLOOKUP('C - Tanah dan Geosintetik'!C91,'C - Tanah dan Geosintetik'!$C$2:$M$1070,2,FALSE)</f>
        <v/>
      </c>
      <c r="D102" s="5" t="inlineStr">
        <is>
          <t>Meter Kubik</t>
        </is>
      </c>
      <c r="E102" s="6">
        <f>VLOOKUP('C - Tanah dan Geosintetik'!C91,'C - Tanah dan Geosintetik'!$C$91:$K$91,9,FALSE)</f>
        <v/>
      </c>
      <c r="F102" s="5" t="inlineStr">
        <is>
          <t>Informatif</t>
        </is>
      </c>
      <c r="G102" s="5" t="inlineStr">
        <is>
          <t>C</t>
        </is>
      </c>
      <c r="H102" s="5" t="n">
        <v>329</v>
      </c>
      <c r="I102" s="7" t="inlineStr"/>
    </row>
    <row r="103">
      <c r="A103" s="5" t="n">
        <v>97</v>
      </c>
      <c r="B103" s="5">
        <f>'C - Tanah dan Geosintetik'!M109</f>
        <v/>
      </c>
      <c r="C103" s="5">
        <f>VLOOKUP('C - Tanah dan Geosintetik'!C109,'C - Tanah dan Geosintetik'!$C$2:$M$1070,2,FALSE)</f>
        <v/>
      </c>
      <c r="D103" s="5" t="inlineStr">
        <is>
          <t>Meter Kubik</t>
        </is>
      </c>
      <c r="E103" s="6">
        <f>VLOOKUP('C - Tanah dan Geosintetik'!C109,'C - Tanah dan Geosintetik'!$C$109:$K$109,9,FALSE)</f>
        <v/>
      </c>
      <c r="F103" s="5" t="inlineStr">
        <is>
          <t>Informatif</t>
        </is>
      </c>
      <c r="G103" s="5" t="inlineStr">
        <is>
          <t>C</t>
        </is>
      </c>
      <c r="H103" s="5" t="n">
        <v>331</v>
      </c>
      <c r="I103" s="7" t="inlineStr"/>
    </row>
    <row r="104">
      <c r="A104" s="5" t="n">
        <v>98</v>
      </c>
      <c r="B104" s="5">
        <f>'C - Tanah dan Geosintetik'!M125</f>
        <v/>
      </c>
      <c r="C104" s="5">
        <f>VLOOKUP('C - Tanah dan Geosintetik'!C125,'C - Tanah dan Geosintetik'!$C$2:$M$1070,2,FALSE)</f>
        <v/>
      </c>
      <c r="D104" s="5" t="inlineStr">
        <is>
          <t>Meter Kubik</t>
        </is>
      </c>
      <c r="E104" s="6">
        <f>VLOOKUP('C - Tanah dan Geosintetik'!C125,'C - Tanah dan Geosintetik'!$C$125:$K$125,9,FALSE)</f>
        <v/>
      </c>
      <c r="F104" s="5" t="inlineStr">
        <is>
          <t>Informatif</t>
        </is>
      </c>
      <c r="G104" s="5" t="inlineStr">
        <is>
          <t>C</t>
        </is>
      </c>
      <c r="H104" s="5" t="n">
        <v>333</v>
      </c>
      <c r="I104" s="7" t="inlineStr"/>
    </row>
    <row r="105">
      <c r="A105" s="5" t="n">
        <v>99</v>
      </c>
      <c r="B105" s="5">
        <f>'C - Tanah dan Geosintetik'!M141</f>
        <v/>
      </c>
      <c r="C105" s="5">
        <f>VLOOKUP('C - Tanah dan Geosintetik'!C141,'C - Tanah dan Geosintetik'!$C$2:$M$1070,2,FALSE)</f>
        <v/>
      </c>
      <c r="D105" s="5" t="inlineStr">
        <is>
          <t>Meter Kubik</t>
        </is>
      </c>
      <c r="E105" s="6">
        <f>VLOOKUP('C - Tanah dan Geosintetik'!C141,'C - Tanah dan Geosintetik'!$C$141:$K$141,9,FALSE)</f>
        <v/>
      </c>
      <c r="F105" s="5" t="inlineStr">
        <is>
          <t>Informatif</t>
        </is>
      </c>
      <c r="G105" s="5" t="inlineStr">
        <is>
          <t>C</t>
        </is>
      </c>
      <c r="H105" s="5" t="n">
        <v>335</v>
      </c>
      <c r="I105" s="7" t="inlineStr"/>
    </row>
    <row r="106">
      <c r="A106" s="5" t="n">
        <v>100</v>
      </c>
      <c r="B106" s="5">
        <f>'C - Tanah dan Geosintetik'!M157</f>
        <v/>
      </c>
      <c r="C106" s="5">
        <f>VLOOKUP('C - Tanah dan Geosintetik'!C157,'C - Tanah dan Geosintetik'!$C$2:$M$1070,2,FALSE)</f>
        <v/>
      </c>
      <c r="D106" s="5" t="inlineStr">
        <is>
          <t>Meter Kubik</t>
        </is>
      </c>
      <c r="E106" s="6">
        <f>VLOOKUP('C - Tanah dan Geosintetik'!C157,'C - Tanah dan Geosintetik'!$C$157:$K$157,9,FALSE)</f>
        <v/>
      </c>
      <c r="F106" s="5" t="inlineStr">
        <is>
          <t>Informatif</t>
        </is>
      </c>
      <c r="G106" s="5" t="inlineStr">
        <is>
          <t>C</t>
        </is>
      </c>
      <c r="H106" s="5" t="n">
        <v>337</v>
      </c>
      <c r="I106" s="7" t="inlineStr"/>
    </row>
    <row r="107">
      <c r="A107" s="5" t="n">
        <v>101</v>
      </c>
      <c r="B107" s="5">
        <f>'C - Tanah dan Geosintetik'!M175</f>
        <v/>
      </c>
      <c r="C107" s="5">
        <f>VLOOKUP('C - Tanah dan Geosintetik'!C175,'C - Tanah dan Geosintetik'!$C$2:$M$1070,2,FALSE)</f>
        <v/>
      </c>
      <c r="D107" s="5" t="inlineStr">
        <is>
          <t>Meter Kubik</t>
        </is>
      </c>
      <c r="E107" s="6">
        <f>VLOOKUP('C - Tanah dan Geosintetik'!C175,'C - Tanah dan Geosintetik'!$C$175:$K$175,9,FALSE)</f>
        <v/>
      </c>
      <c r="F107" s="5" t="inlineStr">
        <is>
          <t>Informatif</t>
        </is>
      </c>
      <c r="G107" s="5" t="inlineStr">
        <is>
          <t>C</t>
        </is>
      </c>
      <c r="H107" s="5" t="n">
        <v>340</v>
      </c>
      <c r="I107" s="7" t="inlineStr"/>
    </row>
    <row r="108">
      <c r="A108" s="5" t="n">
        <v>102</v>
      </c>
      <c r="B108" s="5">
        <f>'C - Tanah dan Geosintetik'!M193</f>
        <v/>
      </c>
      <c r="C108" s="5">
        <f>VLOOKUP('C - Tanah dan Geosintetik'!C193,'C - Tanah dan Geosintetik'!$C$2:$M$1070,2,FALSE)</f>
        <v/>
      </c>
      <c r="D108" s="5" t="inlineStr">
        <is>
          <t>Meter Kubik</t>
        </is>
      </c>
      <c r="E108" s="6">
        <f>VLOOKUP('C - Tanah dan Geosintetik'!C193,'C - Tanah dan Geosintetik'!$C$193:$K$193,9,FALSE)</f>
        <v/>
      </c>
      <c r="F108" s="5" t="inlineStr">
        <is>
          <t>Informatif</t>
        </is>
      </c>
      <c r="G108" s="5" t="inlineStr">
        <is>
          <t>C</t>
        </is>
      </c>
      <c r="H108" s="5" t="n">
        <v>343</v>
      </c>
      <c r="I108" s="7" t="inlineStr"/>
    </row>
    <row r="109">
      <c r="A109" s="5" t="n">
        <v>103</v>
      </c>
      <c r="B109" s="5">
        <f>'C - Tanah dan Geosintetik'!M209</f>
        <v/>
      </c>
      <c r="C109" s="5">
        <f>VLOOKUP('C - Tanah dan Geosintetik'!C209,'C - Tanah dan Geosintetik'!$C$2:$M$1070,2,FALSE)</f>
        <v/>
      </c>
      <c r="D109" s="5" t="inlineStr">
        <is>
          <t>Meter Kubik</t>
        </is>
      </c>
      <c r="E109" s="6">
        <f>VLOOKUP('C - Tanah dan Geosintetik'!C209,'C - Tanah dan Geosintetik'!$C$209:$K$209,9,FALSE)</f>
        <v/>
      </c>
      <c r="F109" s="5" t="inlineStr">
        <is>
          <t>Informatif</t>
        </is>
      </c>
      <c r="G109" s="5" t="inlineStr">
        <is>
          <t>C</t>
        </is>
      </c>
      <c r="H109" s="5" t="n">
        <v>345</v>
      </c>
      <c r="I109" s="7" t="inlineStr"/>
    </row>
    <row r="110">
      <c r="A110" s="5" t="n">
        <v>104</v>
      </c>
      <c r="B110" s="5">
        <f>'C - Tanah dan Geosintetik'!M227</f>
        <v/>
      </c>
      <c r="C110" s="5">
        <f>VLOOKUP('C - Tanah dan Geosintetik'!C227,'C - Tanah dan Geosintetik'!$C$2:$M$1070,2,FALSE)</f>
        <v/>
      </c>
      <c r="D110" s="5" t="inlineStr">
        <is>
          <t>Meter Kubik</t>
        </is>
      </c>
      <c r="E110" s="6">
        <f>VLOOKUP('C - Tanah dan Geosintetik'!C227,'C - Tanah dan Geosintetik'!$C$227:$K$227,9,FALSE)</f>
        <v/>
      </c>
      <c r="F110" s="5" t="inlineStr">
        <is>
          <t>Informatif</t>
        </is>
      </c>
      <c r="G110" s="5" t="inlineStr">
        <is>
          <t>C</t>
        </is>
      </c>
      <c r="H110" s="5" t="n">
        <v>348</v>
      </c>
      <c r="I110" s="7" t="inlineStr"/>
    </row>
    <row r="111">
      <c r="A111" s="5" t="n">
        <v>105</v>
      </c>
      <c r="B111" s="5">
        <f>'C - Tanah dan Geosintetik'!M249</f>
        <v/>
      </c>
      <c r="C111" s="5">
        <f>VLOOKUP('C - Tanah dan Geosintetik'!C249,'C - Tanah dan Geosintetik'!$C$2:$M$1070,2,FALSE)</f>
        <v/>
      </c>
      <c r="D111" s="5" t="inlineStr">
        <is>
          <t>Meter Kubik</t>
        </is>
      </c>
      <c r="E111" s="6">
        <f>VLOOKUP('C - Tanah dan Geosintetik'!C249,'C - Tanah dan Geosintetik'!$C$249:$K$249,9,FALSE)</f>
        <v/>
      </c>
      <c r="F111" s="5" t="inlineStr">
        <is>
          <t>Informatif</t>
        </is>
      </c>
      <c r="G111" s="5" t="inlineStr">
        <is>
          <t>C</t>
        </is>
      </c>
      <c r="H111" s="5" t="n">
        <v>351</v>
      </c>
      <c r="I111" s="7" t="inlineStr"/>
    </row>
    <row r="112">
      <c r="A112" s="5" t="n">
        <v>106</v>
      </c>
      <c r="B112" s="5">
        <f>'C - Tanah dan Geosintetik'!M271</f>
        <v/>
      </c>
      <c r="C112" s="5">
        <f>VLOOKUP('C - Tanah dan Geosintetik'!C271,'C - Tanah dan Geosintetik'!$C$2:$M$1070,2,FALSE)</f>
        <v/>
      </c>
      <c r="D112" s="5" t="inlineStr">
        <is>
          <t>Meter Kubik</t>
        </is>
      </c>
      <c r="E112" s="6">
        <f>VLOOKUP('C - Tanah dan Geosintetik'!C271,'C - Tanah dan Geosintetik'!$C$271:$K$271,9,FALSE)</f>
        <v/>
      </c>
      <c r="F112" s="5" t="inlineStr">
        <is>
          <t>Informatif</t>
        </is>
      </c>
      <c r="G112" s="5" t="inlineStr">
        <is>
          <t>C</t>
        </is>
      </c>
      <c r="H112" s="5" t="n">
        <v>354</v>
      </c>
      <c r="I112" s="7" t="inlineStr"/>
    </row>
    <row r="113">
      <c r="A113" s="5" t="n">
        <v>107</v>
      </c>
      <c r="B113" s="5">
        <f>'C - Tanah dan Geosintetik'!M289</f>
        <v/>
      </c>
      <c r="C113" s="5">
        <f>VLOOKUP('C - Tanah dan Geosintetik'!C289,'C - Tanah dan Geosintetik'!$C$2:$M$1070,2,FALSE)</f>
        <v/>
      </c>
      <c r="D113" s="5" t="inlineStr">
        <is>
          <t>Meter Kubik</t>
        </is>
      </c>
      <c r="E113" s="6">
        <f>VLOOKUP('C - Tanah dan Geosintetik'!C289,'C - Tanah dan Geosintetik'!$C$289:$K$289,9,FALSE)</f>
        <v/>
      </c>
      <c r="F113" s="5" t="inlineStr">
        <is>
          <t>Informatif</t>
        </is>
      </c>
      <c r="G113" s="5" t="inlineStr">
        <is>
          <t>C</t>
        </is>
      </c>
      <c r="H113" s="5" t="n">
        <v>357</v>
      </c>
      <c r="I113" s="7" t="inlineStr"/>
    </row>
    <row r="114">
      <c r="A114" s="5" t="n">
        <v>108</v>
      </c>
      <c r="B114" s="5">
        <f>'C - Tanah dan Geosintetik'!M310</f>
        <v/>
      </c>
      <c r="C114" s="5">
        <f>VLOOKUP('C - Tanah dan Geosintetik'!C310,'C - Tanah dan Geosintetik'!$C$2:$M$1070,2,FALSE)</f>
        <v/>
      </c>
      <c r="D114" s="5" t="inlineStr">
        <is>
          <t>Meter Kubik</t>
        </is>
      </c>
      <c r="E114" s="6">
        <f>VLOOKUP('C - Tanah dan Geosintetik'!C310,'C - Tanah dan Geosintetik'!$C$310:$K$310,9,FALSE)</f>
        <v/>
      </c>
      <c r="F114" s="5" t="inlineStr">
        <is>
          <t>Informatif</t>
        </is>
      </c>
      <c r="G114" s="5" t="inlineStr">
        <is>
          <t>C</t>
        </is>
      </c>
      <c r="H114" s="5" t="n">
        <v>360</v>
      </c>
      <c r="I114" s="7" t="inlineStr"/>
    </row>
    <row r="115">
      <c r="A115" s="5" t="n">
        <v>109</v>
      </c>
      <c r="B115" s="5">
        <f>'C - Tanah dan Geosintetik'!M331</f>
        <v/>
      </c>
      <c r="C115" s="5">
        <f>VLOOKUP('C - Tanah dan Geosintetik'!C331,'C - Tanah dan Geosintetik'!$C$2:$M$1070,2,FALSE)</f>
        <v/>
      </c>
      <c r="D115" s="5" t="inlineStr">
        <is>
          <t>Meter Kubik</t>
        </is>
      </c>
      <c r="E115" s="6">
        <f>VLOOKUP('C - Tanah dan Geosintetik'!C331,'C - Tanah dan Geosintetik'!$C$331:$K$331,9,FALSE)</f>
        <v/>
      </c>
      <c r="F115" s="5" t="inlineStr">
        <is>
          <t>Informatif</t>
        </is>
      </c>
      <c r="G115" s="5" t="inlineStr">
        <is>
          <t>C</t>
        </is>
      </c>
      <c r="H115" s="5" t="n">
        <v>363</v>
      </c>
      <c r="I115" s="7" t="inlineStr"/>
    </row>
    <row r="116">
      <c r="A116" s="5" t="n">
        <v>110</v>
      </c>
      <c r="B116" s="5">
        <f>'C - Tanah dan Geosintetik'!M348</f>
        <v/>
      </c>
      <c r="C116" s="5">
        <f>VLOOKUP('C - Tanah dan Geosintetik'!C348,'C - Tanah dan Geosintetik'!$C$2:$M$1070,2,FALSE)</f>
        <v/>
      </c>
      <c r="D116" s="5" t="inlineStr">
        <is>
          <t>Meter Kubik</t>
        </is>
      </c>
      <c r="E116" s="6">
        <f>VLOOKUP('C - Tanah dan Geosintetik'!C348,'C - Tanah dan Geosintetik'!$C$348:$K$348,9,FALSE)</f>
        <v/>
      </c>
      <c r="F116" s="5" t="inlineStr">
        <is>
          <t>Informatif</t>
        </is>
      </c>
      <c r="G116" s="5" t="inlineStr">
        <is>
          <t>C</t>
        </is>
      </c>
      <c r="H116" s="5" t="n">
        <v>366</v>
      </c>
      <c r="I116" s="7" t="inlineStr"/>
    </row>
    <row r="117">
      <c r="A117" s="5" t="n">
        <v>111</v>
      </c>
      <c r="B117" s="5">
        <f>'C - Tanah dan Geosintetik'!M366</f>
        <v/>
      </c>
      <c r="C117" s="5">
        <f>VLOOKUP('C - Tanah dan Geosintetik'!C366,'C - Tanah dan Geosintetik'!$C$2:$M$1070,2,FALSE)</f>
        <v/>
      </c>
      <c r="D117" s="5" t="inlineStr">
        <is>
          <t>Meter Kubik</t>
        </is>
      </c>
      <c r="E117" s="6">
        <f>VLOOKUP('C - Tanah dan Geosintetik'!C366,'C - Tanah dan Geosintetik'!$C$366:$K$366,9,FALSE)</f>
        <v/>
      </c>
      <c r="F117" s="5" t="inlineStr">
        <is>
          <t>Informatif</t>
        </is>
      </c>
      <c r="G117" s="5" t="inlineStr">
        <is>
          <t>C</t>
        </is>
      </c>
      <c r="H117" s="5" t="n">
        <v>369</v>
      </c>
      <c r="I117" s="7" t="inlineStr"/>
    </row>
    <row r="118">
      <c r="A118" s="5" t="n">
        <v>112</v>
      </c>
      <c r="B118" s="5">
        <f>'C - Tanah dan Geosintetik'!M384</f>
        <v/>
      </c>
      <c r="C118" s="5">
        <f>VLOOKUP('C - Tanah dan Geosintetik'!C384,'C - Tanah dan Geosintetik'!$C$2:$M$1070,2,FALSE)</f>
        <v/>
      </c>
      <c r="D118" s="5" t="inlineStr">
        <is>
          <t>Meter Kubik</t>
        </is>
      </c>
      <c r="E118" s="6">
        <f>VLOOKUP('C - Tanah dan Geosintetik'!C384,'C - Tanah dan Geosintetik'!$C$384:$K$384,9,FALSE)</f>
        <v/>
      </c>
      <c r="F118" s="5" t="inlineStr">
        <is>
          <t>Informatif</t>
        </is>
      </c>
      <c r="G118" s="5" t="inlineStr">
        <is>
          <t>C</t>
        </is>
      </c>
      <c r="H118" s="5" t="n">
        <v>372</v>
      </c>
      <c r="I118" s="7" t="inlineStr"/>
    </row>
    <row r="119">
      <c r="A119" s="5" t="n">
        <v>113</v>
      </c>
      <c r="B119" s="5">
        <f>'C - Tanah dan Geosintetik'!M403</f>
        <v/>
      </c>
      <c r="C119" s="5">
        <f>VLOOKUP('C - Tanah dan Geosintetik'!C403,'C - Tanah dan Geosintetik'!$C$2:$M$1070,2,FALSE)</f>
        <v/>
      </c>
      <c r="D119" s="5" t="inlineStr">
        <is>
          <t>Meter Kubik</t>
        </is>
      </c>
      <c r="E119" s="6">
        <f>VLOOKUP('C - Tanah dan Geosintetik'!C403,'C - Tanah dan Geosintetik'!$C$403:$K$403,9,FALSE)</f>
        <v/>
      </c>
      <c r="F119" s="5" t="inlineStr">
        <is>
          <t>Informatif</t>
        </is>
      </c>
      <c r="G119" s="5" t="inlineStr">
        <is>
          <t>C</t>
        </is>
      </c>
      <c r="H119" s="5" t="n">
        <v>375</v>
      </c>
      <c r="I119" s="7" t="inlineStr"/>
    </row>
    <row r="120">
      <c r="A120" s="5" t="n">
        <v>114</v>
      </c>
      <c r="B120" s="5">
        <f>'C - Tanah dan Geosintetik'!M424</f>
        <v/>
      </c>
      <c r="C120" s="5">
        <f>VLOOKUP('C - Tanah dan Geosintetik'!C424,'C - Tanah dan Geosintetik'!$C$2:$M$1070,2,FALSE)</f>
        <v/>
      </c>
      <c r="D120" s="5" t="inlineStr">
        <is>
          <t>Meter Kubik</t>
        </is>
      </c>
      <c r="E120" s="6">
        <f>VLOOKUP('C - Tanah dan Geosintetik'!C424,'C - Tanah dan Geosintetik'!$C$424:$K$424,9,FALSE)</f>
        <v/>
      </c>
      <c r="F120" s="5" t="inlineStr">
        <is>
          <t>Informatif</t>
        </is>
      </c>
      <c r="G120" s="5" t="inlineStr">
        <is>
          <t>C</t>
        </is>
      </c>
      <c r="H120" s="5" t="n">
        <v>378</v>
      </c>
      <c r="I120" s="7" t="inlineStr"/>
    </row>
    <row r="121">
      <c r="A121" s="5" t="n">
        <v>115</v>
      </c>
      <c r="B121" s="5">
        <f>'C - Tanah dan Geosintetik'!M445</f>
        <v/>
      </c>
      <c r="C121" s="5">
        <f>VLOOKUP('C - Tanah dan Geosintetik'!C445,'C - Tanah dan Geosintetik'!$C$2:$M$1070,2,FALSE)</f>
        <v/>
      </c>
      <c r="D121" s="5" t="inlineStr">
        <is>
          <t>Meter Kubik</t>
        </is>
      </c>
      <c r="E121" s="6">
        <f>VLOOKUP('C - Tanah dan Geosintetik'!C445,'C - Tanah dan Geosintetik'!$C$445:$K$445,9,FALSE)</f>
        <v/>
      </c>
      <c r="F121" s="5" t="inlineStr">
        <is>
          <t>Informatif</t>
        </is>
      </c>
      <c r="G121" s="5" t="inlineStr">
        <is>
          <t>C</t>
        </is>
      </c>
      <c r="H121" s="5" t="n">
        <v>381</v>
      </c>
      <c r="I121" s="7" t="inlineStr"/>
    </row>
    <row r="122">
      <c r="A122" s="5" t="n">
        <v>116</v>
      </c>
      <c r="B122" s="5">
        <f>'C - Tanah dan Geosintetik'!M466</f>
        <v/>
      </c>
      <c r="C122" s="5">
        <f>VLOOKUP('C - Tanah dan Geosintetik'!C466,'C - Tanah dan Geosintetik'!$C$2:$M$1070,2,FALSE)</f>
        <v/>
      </c>
      <c r="D122" s="5" t="inlineStr">
        <is>
          <t>Meter Kubik</t>
        </is>
      </c>
      <c r="E122" s="6">
        <f>VLOOKUP('C - Tanah dan Geosintetik'!C466,'C - Tanah dan Geosintetik'!$C$466:$K$466,9,FALSE)</f>
        <v/>
      </c>
      <c r="F122" s="5" t="inlineStr">
        <is>
          <t>Informatif</t>
        </is>
      </c>
      <c r="G122" s="5" t="inlineStr">
        <is>
          <t>C</t>
        </is>
      </c>
      <c r="H122" s="5" t="n">
        <v>384</v>
      </c>
      <c r="I122" s="7" t="inlineStr"/>
    </row>
    <row r="123">
      <c r="A123" s="5" t="n">
        <v>117</v>
      </c>
      <c r="B123" s="5">
        <f>'C - Tanah dan Geosintetik'!M487</f>
        <v/>
      </c>
      <c r="C123" s="5">
        <f>VLOOKUP('C - Tanah dan Geosintetik'!C487,'C - Tanah dan Geosintetik'!$C$2:$M$1070,2,FALSE)</f>
        <v/>
      </c>
      <c r="D123" s="5" t="inlineStr">
        <is>
          <t>Meter Kubik</t>
        </is>
      </c>
      <c r="E123" s="6">
        <f>VLOOKUP('C - Tanah dan Geosintetik'!C487,'C - Tanah dan Geosintetik'!$C$487:$K$487,9,FALSE)</f>
        <v/>
      </c>
      <c r="F123" s="5" t="inlineStr">
        <is>
          <t>Informatif</t>
        </is>
      </c>
      <c r="G123" s="5" t="inlineStr">
        <is>
          <t>C</t>
        </is>
      </c>
      <c r="H123" s="5" t="n">
        <v>387</v>
      </c>
      <c r="I123" s="7" t="inlineStr"/>
    </row>
    <row r="124">
      <c r="A124" s="5" t="n">
        <v>118</v>
      </c>
      <c r="B124" s="5">
        <f>'C - Tanah dan Geosintetik'!M507</f>
        <v/>
      </c>
      <c r="C124" s="5">
        <f>VLOOKUP('C - Tanah dan Geosintetik'!C507,'C - Tanah dan Geosintetik'!$C$2:$M$1070,2,FALSE)</f>
        <v/>
      </c>
      <c r="D124" s="5" t="inlineStr">
        <is>
          <t>Meter Kubik</t>
        </is>
      </c>
      <c r="E124" s="6">
        <f>VLOOKUP('C - Tanah dan Geosintetik'!C507,'C - Tanah dan Geosintetik'!$C$507:$K$507,9,FALSE)</f>
        <v/>
      </c>
      <c r="F124" s="5" t="inlineStr">
        <is>
          <t>Informatif</t>
        </is>
      </c>
      <c r="G124" s="5" t="inlineStr">
        <is>
          <t>C</t>
        </is>
      </c>
      <c r="H124" s="5" t="n">
        <v>390</v>
      </c>
      <c r="I124" s="7" t="inlineStr"/>
    </row>
    <row r="125">
      <c r="A125" s="5" t="n">
        <v>119</v>
      </c>
      <c r="B125" s="5">
        <f>'C - Tanah dan Geosintetik'!M527</f>
        <v/>
      </c>
      <c r="C125" s="5">
        <f>VLOOKUP('C - Tanah dan Geosintetik'!C527,'C - Tanah dan Geosintetik'!$C$2:$M$1070,2,FALSE)</f>
        <v/>
      </c>
      <c r="D125" s="5" t="inlineStr">
        <is>
          <t>Meter Kubik</t>
        </is>
      </c>
      <c r="E125" s="6">
        <f>VLOOKUP('C - Tanah dan Geosintetik'!C527,'C - Tanah dan Geosintetik'!$C$527:$K$527,9,FALSE)</f>
        <v/>
      </c>
      <c r="F125" s="5" t="inlineStr">
        <is>
          <t>Informatif</t>
        </is>
      </c>
      <c r="G125" s="5" t="inlineStr">
        <is>
          <t>C</t>
        </is>
      </c>
      <c r="H125" s="5" t="n">
        <v>393</v>
      </c>
      <c r="I125" s="7" t="inlineStr"/>
    </row>
    <row r="126">
      <c r="A126" s="5" t="n">
        <v>120</v>
      </c>
      <c r="B126" s="5">
        <f>'C - Tanah dan Geosintetik'!M547</f>
        <v/>
      </c>
      <c r="C126" s="5">
        <f>VLOOKUP('C - Tanah dan Geosintetik'!C547,'C - Tanah dan Geosintetik'!$C$2:$M$1070,2,FALSE)</f>
        <v/>
      </c>
      <c r="D126" s="5" t="inlineStr">
        <is>
          <t>Meter Kubik</t>
        </is>
      </c>
      <c r="E126" s="6">
        <f>VLOOKUP('C - Tanah dan Geosintetik'!C547,'C - Tanah dan Geosintetik'!$C$547:$K$547,9,FALSE)</f>
        <v/>
      </c>
      <c r="F126" s="5" t="inlineStr">
        <is>
          <t>Informatif</t>
        </is>
      </c>
      <c r="G126" s="5" t="inlineStr">
        <is>
          <t>C</t>
        </is>
      </c>
      <c r="H126" s="5" t="n">
        <v>396</v>
      </c>
      <c r="I126" s="7" t="inlineStr"/>
    </row>
    <row r="127">
      <c r="A127" s="5" t="n">
        <v>121</v>
      </c>
      <c r="B127" s="5">
        <f>'C - Tanah dan Geosintetik'!M567</f>
        <v/>
      </c>
      <c r="C127" s="5">
        <f>VLOOKUP('C - Tanah dan Geosintetik'!C567,'C - Tanah dan Geosintetik'!$C$2:$M$1070,2,FALSE)</f>
        <v/>
      </c>
      <c r="D127" s="5" t="inlineStr">
        <is>
          <t>Ton</t>
        </is>
      </c>
      <c r="E127" s="6">
        <f>VLOOKUP('C - Tanah dan Geosintetik'!C567,'C - Tanah dan Geosintetik'!$C$567:$K$567,9,FALSE)</f>
        <v/>
      </c>
      <c r="F127" s="5" t="inlineStr">
        <is>
          <t>Informatif</t>
        </is>
      </c>
      <c r="G127" s="5" t="inlineStr">
        <is>
          <t>C</t>
        </is>
      </c>
      <c r="H127" s="5" t="n">
        <v>399</v>
      </c>
      <c r="I127" s="7" t="inlineStr"/>
    </row>
    <row r="128">
      <c r="A128" s="5" t="n">
        <v>122</v>
      </c>
      <c r="B128" s="5">
        <f>'C - Tanah dan Geosintetik'!M585</f>
        <v/>
      </c>
      <c r="C128" s="5">
        <f>VLOOKUP('C - Tanah dan Geosintetik'!C585,'C - Tanah dan Geosintetik'!$C$2:$M$1070,2,FALSE)</f>
        <v/>
      </c>
      <c r="D128" s="5" t="inlineStr">
        <is>
          <t>Meter Kubik</t>
        </is>
      </c>
      <c r="E128" s="6">
        <f>VLOOKUP('C - Tanah dan Geosintetik'!C585,'C - Tanah dan Geosintetik'!$C$585:$K$585,9,FALSE)</f>
        <v/>
      </c>
      <c r="F128" s="5" t="inlineStr">
        <is>
          <t>Informatif</t>
        </is>
      </c>
      <c r="G128" s="5" t="inlineStr">
        <is>
          <t>C</t>
        </is>
      </c>
      <c r="H128" s="5" t="n">
        <v>402</v>
      </c>
      <c r="I128" s="7" t="inlineStr"/>
    </row>
    <row r="129">
      <c r="A129" s="5" t="n">
        <v>123</v>
      </c>
      <c r="B129" s="5">
        <f>'C - Tanah dan Geosintetik'!M604</f>
        <v/>
      </c>
      <c r="C129" s="5">
        <f>VLOOKUP('C - Tanah dan Geosintetik'!C604,'C - Tanah dan Geosintetik'!$C$2:$M$1070,2,FALSE)</f>
        <v/>
      </c>
      <c r="D129" s="5" t="inlineStr">
        <is>
          <t>Meter Persegi</t>
        </is>
      </c>
      <c r="E129" s="6">
        <f>VLOOKUP('C - Tanah dan Geosintetik'!C604,'C - Tanah dan Geosintetik'!$C$604:$K$604,9,FALSE)</f>
        <v/>
      </c>
      <c r="F129" s="5" t="inlineStr">
        <is>
          <t>Informatif</t>
        </is>
      </c>
      <c r="G129" s="5" t="inlineStr">
        <is>
          <t>C</t>
        </is>
      </c>
      <c r="H129" s="5" t="n">
        <v>405</v>
      </c>
      <c r="I129" s="7" t="inlineStr"/>
    </row>
    <row r="130">
      <c r="A130" s="5" t="n">
        <v>124</v>
      </c>
      <c r="B130" s="5">
        <f>'C - Tanah dan Geosintetik'!M621</f>
        <v/>
      </c>
      <c r="C130" s="5">
        <f>VLOOKUP('C - Tanah dan Geosintetik'!C621,'C - Tanah dan Geosintetik'!$C$2:$M$1070,2,FALSE)</f>
        <v/>
      </c>
      <c r="D130" s="5" t="inlineStr">
        <is>
          <t>Meter Persegi</t>
        </is>
      </c>
      <c r="E130" s="6">
        <f>VLOOKUP('C - Tanah dan Geosintetik'!C621,'C - Tanah dan Geosintetik'!$C$621:$K$621,9,FALSE)</f>
        <v/>
      </c>
      <c r="F130" s="5" t="inlineStr">
        <is>
          <t>Informatif</t>
        </is>
      </c>
      <c r="G130" s="5" t="inlineStr">
        <is>
          <t>C</t>
        </is>
      </c>
      <c r="H130" s="5" t="n">
        <v>407</v>
      </c>
      <c r="I130" s="7" t="inlineStr"/>
    </row>
    <row r="131">
      <c r="A131" s="5" t="n">
        <v>125</v>
      </c>
      <c r="B131" s="5">
        <f>'C - Tanah dan Geosintetik'!M638</f>
        <v/>
      </c>
      <c r="C131" s="5">
        <f>VLOOKUP('C - Tanah dan Geosintetik'!C638,'C - Tanah dan Geosintetik'!$C$2:$M$1070,2,FALSE)</f>
        <v/>
      </c>
      <c r="D131" s="5" t="inlineStr">
        <is>
          <t>Meter Persegi</t>
        </is>
      </c>
      <c r="E131" s="6">
        <f>VLOOKUP('C - Tanah dan Geosintetik'!C638,'C - Tanah dan Geosintetik'!$C$638:$K$638,9,FALSE)</f>
        <v/>
      </c>
      <c r="F131" s="5" t="inlineStr">
        <is>
          <t>Informatif</t>
        </is>
      </c>
      <c r="G131" s="5" t="inlineStr">
        <is>
          <t>C</t>
        </is>
      </c>
      <c r="H131" s="5" t="n">
        <v>409</v>
      </c>
      <c r="I131" s="7" t="inlineStr"/>
    </row>
    <row r="132">
      <c r="A132" s="5" t="n">
        <v>126</v>
      </c>
      <c r="B132" s="5">
        <f>'C - Tanah dan Geosintetik'!M655</f>
        <v/>
      </c>
      <c r="C132" s="5">
        <f>VLOOKUP('C - Tanah dan Geosintetik'!C655,'C - Tanah dan Geosintetik'!$C$2:$M$1070,2,FALSE)</f>
        <v/>
      </c>
      <c r="D132" s="5" t="inlineStr">
        <is>
          <t>Meter Persegi</t>
        </is>
      </c>
      <c r="E132" s="6">
        <f>VLOOKUP('C - Tanah dan Geosintetik'!C655,'C - Tanah dan Geosintetik'!$C$655:$K$655,9,FALSE)</f>
        <v/>
      </c>
      <c r="F132" s="5" t="inlineStr">
        <is>
          <t>Informatif</t>
        </is>
      </c>
      <c r="G132" s="5" t="inlineStr">
        <is>
          <t>C</t>
        </is>
      </c>
      <c r="H132" s="5" t="n">
        <v>411</v>
      </c>
      <c r="I132" s="7" t="inlineStr"/>
    </row>
    <row r="133">
      <c r="A133" s="5" t="n">
        <v>127</v>
      </c>
      <c r="B133" s="5">
        <f>'C - Tanah dan Geosintetik'!M672</f>
        <v/>
      </c>
      <c r="C133" s="5">
        <f>VLOOKUP('C - Tanah dan Geosintetik'!C672,'C - Tanah dan Geosintetik'!$C$2:$M$1070,2,FALSE)</f>
        <v/>
      </c>
      <c r="D133" s="5" t="inlineStr">
        <is>
          <t>Meter Persegi</t>
        </is>
      </c>
      <c r="E133" s="6">
        <f>VLOOKUP('C - Tanah dan Geosintetik'!C672,'C - Tanah dan Geosintetik'!$C$672:$K$672,9,FALSE)</f>
        <v/>
      </c>
      <c r="F133" s="5" t="inlineStr">
        <is>
          <t>Informatif</t>
        </is>
      </c>
      <c r="G133" s="5" t="inlineStr">
        <is>
          <t>C</t>
        </is>
      </c>
      <c r="H133" s="5" t="n">
        <v>413</v>
      </c>
      <c r="I133" s="7" t="inlineStr"/>
    </row>
    <row r="134">
      <c r="A134" s="5" t="n">
        <v>128</v>
      </c>
      <c r="B134" s="5">
        <f>'C - Tanah dan Geosintetik'!M690</f>
        <v/>
      </c>
      <c r="C134" s="5">
        <f>VLOOKUP('C - Tanah dan Geosintetik'!C690,'C - Tanah dan Geosintetik'!$C$2:$M$1070,2,FALSE)</f>
        <v/>
      </c>
      <c r="D134" s="5" t="inlineStr">
        <is>
          <t>Buah</t>
        </is>
      </c>
      <c r="E134" s="6">
        <f>VLOOKUP('C - Tanah dan Geosintetik'!C690,'C - Tanah dan Geosintetik'!$C$690:$K$690,9,FALSE)</f>
        <v/>
      </c>
      <c r="F134" s="5" t="inlineStr">
        <is>
          <t>Informatif</t>
        </is>
      </c>
      <c r="G134" s="5" t="inlineStr">
        <is>
          <t>C</t>
        </is>
      </c>
      <c r="H134" s="5" t="n">
        <v>415</v>
      </c>
      <c r="I134" s="7" t="inlineStr"/>
    </row>
    <row r="135">
      <c r="A135" s="5" t="n">
        <v>129</v>
      </c>
      <c r="B135" s="5">
        <f>'C - Tanah dan Geosintetik'!M708</f>
        <v/>
      </c>
      <c r="C135" s="5">
        <f>VLOOKUP('C - Tanah dan Geosintetik'!C708,'C - Tanah dan Geosintetik'!$C$2:$M$1070,2,FALSE)</f>
        <v/>
      </c>
      <c r="D135" s="5" t="inlineStr">
        <is>
          <t>Buah</t>
        </is>
      </c>
      <c r="E135" s="6">
        <f>VLOOKUP('C - Tanah dan Geosintetik'!C708,'C - Tanah dan Geosintetik'!$C$708:$K$708,9,FALSE)</f>
        <v/>
      </c>
      <c r="F135" s="5" t="inlineStr">
        <is>
          <t>Informatif</t>
        </is>
      </c>
      <c r="G135" s="5" t="inlineStr">
        <is>
          <t>C</t>
        </is>
      </c>
      <c r="H135" s="5" t="n">
        <v>418</v>
      </c>
      <c r="I135" s="7" t="inlineStr"/>
    </row>
    <row r="136">
      <c r="A136" s="5" t="n">
        <v>130</v>
      </c>
      <c r="B136" s="5">
        <f>'C - Tanah dan Geosintetik'!M726</f>
        <v/>
      </c>
      <c r="C136" s="5">
        <f>VLOOKUP('C - Tanah dan Geosintetik'!C726,'C - Tanah dan Geosintetik'!$C$2:$M$1070,2,FALSE)</f>
        <v/>
      </c>
      <c r="D136" s="5" t="inlineStr">
        <is>
          <t>Buah</t>
        </is>
      </c>
      <c r="E136" s="6">
        <f>VLOOKUP('C - Tanah dan Geosintetik'!C726,'C - Tanah dan Geosintetik'!$C$726:$K$726,9,FALSE)</f>
        <v/>
      </c>
      <c r="F136" s="5" t="inlineStr">
        <is>
          <t>Informatif</t>
        </is>
      </c>
      <c r="G136" s="5" t="inlineStr">
        <is>
          <t>C</t>
        </is>
      </c>
      <c r="H136" s="5" t="n">
        <v>421</v>
      </c>
      <c r="I136" s="7" t="inlineStr"/>
    </row>
    <row r="137">
      <c r="A137" s="5" t="n">
        <v>131</v>
      </c>
      <c r="B137" s="5">
        <f>'C - Tanah dan Geosintetik'!M744</f>
        <v/>
      </c>
      <c r="C137" s="5">
        <f>VLOOKUP('C - Tanah dan Geosintetik'!C744,'C - Tanah dan Geosintetik'!$C$2:$M$1070,2,FALSE)</f>
        <v/>
      </c>
      <c r="D137" s="5" t="inlineStr">
        <is>
          <t>Buah</t>
        </is>
      </c>
      <c r="E137" s="6">
        <f>VLOOKUP('C - Tanah dan Geosintetik'!C744,'C - Tanah dan Geosintetik'!$C$744:$K$744,9,FALSE)</f>
        <v/>
      </c>
      <c r="F137" s="5" t="inlineStr">
        <is>
          <t>Informatif</t>
        </is>
      </c>
      <c r="G137" s="5" t="inlineStr">
        <is>
          <t>C</t>
        </is>
      </c>
      <c r="H137" s="5" t="n">
        <v>424</v>
      </c>
      <c r="I137" s="7" t="inlineStr"/>
    </row>
    <row r="138">
      <c r="A138" s="5" t="n">
        <v>132</v>
      </c>
      <c r="B138" s="5">
        <f>'C - Tanah dan Geosintetik'!M762</f>
        <v/>
      </c>
      <c r="C138" s="5">
        <f>VLOOKUP('C - Tanah dan Geosintetik'!C762,'C - Tanah dan Geosintetik'!$C$2:$M$1070,2,FALSE)</f>
        <v/>
      </c>
      <c r="D138" s="5" t="inlineStr">
        <is>
          <t>Meter Persegi</t>
        </is>
      </c>
      <c r="E138" s="6">
        <f>VLOOKUP('C - Tanah dan Geosintetik'!C762,'C - Tanah dan Geosintetik'!$C$762:$K$762,9,FALSE)</f>
        <v/>
      </c>
      <c r="F138" s="5" t="inlineStr">
        <is>
          <t>Informatif</t>
        </is>
      </c>
      <c r="G138" s="5" t="inlineStr">
        <is>
          <t>C</t>
        </is>
      </c>
      <c r="H138" s="5" t="n">
        <v>427</v>
      </c>
      <c r="I138" s="7" t="inlineStr"/>
    </row>
    <row r="139">
      <c r="A139" s="5" t="n">
        <v>133</v>
      </c>
      <c r="B139" s="5">
        <f>'C - Tanah dan Geosintetik'!M779</f>
        <v/>
      </c>
      <c r="C139" s="5">
        <f>VLOOKUP('C - Tanah dan Geosintetik'!C779,'C - Tanah dan Geosintetik'!$C$2:$M$1070,2,FALSE)</f>
        <v/>
      </c>
      <c r="D139" s="5" t="inlineStr">
        <is>
          <t>Meter Persegi</t>
        </is>
      </c>
      <c r="E139" s="6">
        <f>VLOOKUP('C - Tanah dan Geosintetik'!C779,'C - Tanah dan Geosintetik'!$C$779:$K$779,9,FALSE)</f>
        <v/>
      </c>
      <c r="F139" s="5" t="inlineStr">
        <is>
          <t>Informatif</t>
        </is>
      </c>
      <c r="G139" s="5" t="inlineStr">
        <is>
          <t>C</t>
        </is>
      </c>
      <c r="H139" s="5" t="n">
        <v>429</v>
      </c>
      <c r="I139" s="7" t="inlineStr"/>
    </row>
    <row r="140">
      <c r="A140" s="5" t="n">
        <v>134</v>
      </c>
      <c r="B140" s="5">
        <f>'C - Tanah dan Geosintetik'!M796</f>
        <v/>
      </c>
      <c r="C140" s="5">
        <f>VLOOKUP('C - Tanah dan Geosintetik'!C796,'C - Tanah dan Geosintetik'!$C$2:$M$1070,2,FALSE)</f>
        <v/>
      </c>
      <c r="D140" s="5" t="inlineStr">
        <is>
          <t>Meter Persegi</t>
        </is>
      </c>
      <c r="E140" s="6">
        <f>VLOOKUP('C - Tanah dan Geosintetik'!C796,'C - Tanah dan Geosintetik'!$C$796:$K$796,9,FALSE)</f>
        <v/>
      </c>
      <c r="F140" s="5" t="inlineStr">
        <is>
          <t>Informatif</t>
        </is>
      </c>
      <c r="G140" s="5" t="inlineStr">
        <is>
          <t>C</t>
        </is>
      </c>
      <c r="H140" s="5" t="n">
        <v>431</v>
      </c>
      <c r="I140" s="7" t="inlineStr"/>
    </row>
    <row r="141">
      <c r="A141" s="5" t="n">
        <v>135</v>
      </c>
      <c r="B141" s="5">
        <f>'C - Tanah dan Geosintetik'!M813</f>
        <v/>
      </c>
      <c r="C141" s="5">
        <f>VLOOKUP('C - Tanah dan Geosintetik'!C813,'C - Tanah dan Geosintetik'!$C$2:$M$1070,2,FALSE)</f>
        <v/>
      </c>
      <c r="D141" s="5" t="inlineStr">
        <is>
          <t>Meter Persegi</t>
        </is>
      </c>
      <c r="E141" s="6">
        <f>VLOOKUP('C - Tanah dan Geosintetik'!C813,'C - Tanah dan Geosintetik'!$C$813:$K$813,9,FALSE)</f>
        <v/>
      </c>
      <c r="F141" s="5" t="inlineStr">
        <is>
          <t>Informatif</t>
        </is>
      </c>
      <c r="G141" s="5" t="inlineStr">
        <is>
          <t>C</t>
        </is>
      </c>
      <c r="H141" s="5" t="n">
        <v>433</v>
      </c>
      <c r="I141" s="7" t="inlineStr"/>
    </row>
    <row r="142">
      <c r="A142" s="5" t="n">
        <v>136</v>
      </c>
      <c r="B142" s="5">
        <f>'C - Tanah dan Geosintetik'!M830</f>
        <v/>
      </c>
      <c r="C142" s="5">
        <f>VLOOKUP('C - Tanah dan Geosintetik'!C830,'C - Tanah dan Geosintetik'!$C$2:$M$1070,2,FALSE)</f>
        <v/>
      </c>
      <c r="D142" s="5" t="inlineStr">
        <is>
          <t>Meter Persegi</t>
        </is>
      </c>
      <c r="E142" s="6">
        <f>VLOOKUP('C - Tanah dan Geosintetik'!C830,'C - Tanah dan Geosintetik'!$C$830:$K$830,9,FALSE)</f>
        <v/>
      </c>
      <c r="F142" s="5" t="inlineStr">
        <is>
          <t>Informatif</t>
        </is>
      </c>
      <c r="G142" s="5" t="inlineStr">
        <is>
          <t>C</t>
        </is>
      </c>
      <c r="H142" s="5" t="n">
        <v>435</v>
      </c>
      <c r="I142" s="7" t="inlineStr"/>
    </row>
    <row r="143">
      <c r="A143" s="5" t="n">
        <v>137</v>
      </c>
      <c r="B143" s="5">
        <f>'C - Tanah dan Geosintetik'!M847</f>
        <v/>
      </c>
      <c r="C143" s="5">
        <f>VLOOKUP('C - Tanah dan Geosintetik'!C847,'C - Tanah dan Geosintetik'!$C$2:$M$1070,2,FALSE)</f>
        <v/>
      </c>
      <c r="D143" s="5" t="inlineStr">
        <is>
          <t>Meter Persegi</t>
        </is>
      </c>
      <c r="E143" s="6">
        <f>VLOOKUP('C - Tanah dan Geosintetik'!C847,'C - Tanah dan Geosintetik'!$C$847:$K$847,9,FALSE)</f>
        <v/>
      </c>
      <c r="F143" s="5" t="inlineStr">
        <is>
          <t>Informatif</t>
        </is>
      </c>
      <c r="G143" s="5" t="inlineStr">
        <is>
          <t>C</t>
        </is>
      </c>
      <c r="H143" s="5" t="n">
        <v>437</v>
      </c>
      <c r="I143" s="7" t="inlineStr"/>
    </row>
    <row r="144">
      <c r="A144" s="5" t="n">
        <v>138</v>
      </c>
      <c r="B144" s="5">
        <f>'C - Tanah dan Geosintetik'!M864</f>
        <v/>
      </c>
      <c r="C144" s="5">
        <f>VLOOKUP('C - Tanah dan Geosintetik'!C864,'C - Tanah dan Geosintetik'!$C$2:$M$1070,2,FALSE)</f>
        <v/>
      </c>
      <c r="D144" s="5" t="inlineStr">
        <is>
          <t>Meter Persegi</t>
        </is>
      </c>
      <c r="E144" s="6">
        <f>VLOOKUP('C - Tanah dan Geosintetik'!C864,'C - Tanah dan Geosintetik'!$C$864:$K$864,9,FALSE)</f>
        <v/>
      </c>
      <c r="F144" s="5" t="inlineStr">
        <is>
          <t>Informatif</t>
        </is>
      </c>
      <c r="G144" s="5" t="inlineStr">
        <is>
          <t>C</t>
        </is>
      </c>
      <c r="H144" s="5" t="n">
        <v>439</v>
      </c>
      <c r="I144" s="7" t="inlineStr"/>
    </row>
    <row r="145">
      <c r="A145" s="5" t="n">
        <v>139</v>
      </c>
      <c r="B145" s="5">
        <f>'C - Tanah dan Geosintetik'!M881</f>
        <v/>
      </c>
      <c r="C145" s="5">
        <f>VLOOKUP('C - Tanah dan Geosintetik'!C881,'C - Tanah dan Geosintetik'!$C$2:$M$1070,2,FALSE)</f>
        <v/>
      </c>
      <c r="D145" s="5" t="inlineStr">
        <is>
          <t>Meter Persegi</t>
        </is>
      </c>
      <c r="E145" s="6">
        <f>VLOOKUP('C - Tanah dan Geosintetik'!C881,'C - Tanah dan Geosintetik'!$C$881:$K$881,9,FALSE)</f>
        <v/>
      </c>
      <c r="F145" s="5" t="inlineStr">
        <is>
          <t>Informatif</t>
        </is>
      </c>
      <c r="G145" s="5" t="inlineStr">
        <is>
          <t>C</t>
        </is>
      </c>
      <c r="H145" s="5" t="n">
        <v>441</v>
      </c>
      <c r="I145" s="7" t="inlineStr"/>
    </row>
    <row r="146">
      <c r="A146" s="5" t="n">
        <v>140</v>
      </c>
      <c r="B146" s="5">
        <f>'C - Tanah dan Geosintetik'!M898</f>
        <v/>
      </c>
      <c r="C146" s="5">
        <f>VLOOKUP('C - Tanah dan Geosintetik'!C898,'C - Tanah dan Geosintetik'!$C$2:$M$1070,2,FALSE)</f>
        <v/>
      </c>
      <c r="D146" s="5" t="inlineStr">
        <is>
          <t>Meter Persegi</t>
        </is>
      </c>
      <c r="E146" s="6">
        <f>VLOOKUP('C - Tanah dan Geosintetik'!C898,'C - Tanah dan Geosintetik'!$C$898:$K$898,9,FALSE)</f>
        <v/>
      </c>
      <c r="F146" s="5" t="inlineStr">
        <is>
          <t>Informatif</t>
        </is>
      </c>
      <c r="G146" s="5" t="inlineStr">
        <is>
          <t>C</t>
        </is>
      </c>
      <c r="H146" s="5" t="n">
        <v>443</v>
      </c>
      <c r="I146" s="7" t="inlineStr"/>
    </row>
    <row r="147">
      <c r="A147" s="5" t="n">
        <v>141</v>
      </c>
      <c r="B147" s="5">
        <f>'C - Tanah dan Geosintetik'!M915</f>
        <v/>
      </c>
      <c r="C147" s="5">
        <f>VLOOKUP('C - Tanah dan Geosintetik'!C915,'C - Tanah dan Geosintetik'!$C$2:$M$1070,2,FALSE)</f>
        <v/>
      </c>
      <c r="D147" s="5" t="inlineStr">
        <is>
          <t>Meter Persegi</t>
        </is>
      </c>
      <c r="E147" s="6">
        <f>VLOOKUP('C - Tanah dan Geosintetik'!C915,'C - Tanah dan Geosintetik'!$C$915:$K$915,9,FALSE)</f>
        <v/>
      </c>
      <c r="F147" s="5" t="inlineStr">
        <is>
          <t>Informatif</t>
        </is>
      </c>
      <c r="G147" s="5" t="inlineStr">
        <is>
          <t>C</t>
        </is>
      </c>
      <c r="H147" s="5" t="n">
        <v>445</v>
      </c>
      <c r="I147" s="7" t="inlineStr"/>
    </row>
    <row r="148">
      <c r="A148" s="5" t="n">
        <v>142</v>
      </c>
      <c r="B148" s="5">
        <f>'C - Tanah dan Geosintetik'!M932</f>
        <v/>
      </c>
      <c r="C148" s="5">
        <f>VLOOKUP('C - Tanah dan Geosintetik'!C932,'C - Tanah dan Geosintetik'!$C$2:$M$1070,2,FALSE)</f>
        <v/>
      </c>
      <c r="D148" s="5" t="inlineStr">
        <is>
          <t>Meter Panjang</t>
        </is>
      </c>
      <c r="E148" s="6">
        <f>VLOOKUP('C - Tanah dan Geosintetik'!C932,'C - Tanah dan Geosintetik'!$C$932:$K$932,9,FALSE)</f>
        <v/>
      </c>
      <c r="F148" s="5" t="inlineStr">
        <is>
          <t>Informatif</t>
        </is>
      </c>
      <c r="G148" s="5" t="inlineStr">
        <is>
          <t>C</t>
        </is>
      </c>
      <c r="H148" s="5" t="n">
        <v>447</v>
      </c>
      <c r="I148" s="7" t="inlineStr"/>
    </row>
    <row r="149">
      <c r="A149" s="5" t="n">
        <v>143</v>
      </c>
      <c r="B149" s="5">
        <f>'C - Tanah dan Geosintetik'!M949</f>
        <v/>
      </c>
      <c r="C149" s="5">
        <f>VLOOKUP('C - Tanah dan Geosintetik'!C949,'C - Tanah dan Geosintetik'!$C$2:$M$1070,2,FALSE)</f>
        <v/>
      </c>
      <c r="D149" s="5" t="inlineStr">
        <is>
          <t>Meter Panjang</t>
        </is>
      </c>
      <c r="E149" s="6">
        <f>VLOOKUP('C - Tanah dan Geosintetik'!C949,'C - Tanah dan Geosintetik'!$C$949:$K$949,9,FALSE)</f>
        <v/>
      </c>
      <c r="F149" s="5" t="inlineStr">
        <is>
          <t>Informatif</t>
        </is>
      </c>
      <c r="G149" s="5" t="inlineStr">
        <is>
          <t>C</t>
        </is>
      </c>
      <c r="H149" s="5" t="n">
        <v>449</v>
      </c>
      <c r="I149" s="7" t="inlineStr"/>
    </row>
    <row r="150">
      <c r="A150" s="5" t="n">
        <v>144</v>
      </c>
      <c r="B150" s="5">
        <f>'C - Tanah dan Geosintetik'!M966</f>
        <v/>
      </c>
      <c r="C150" s="5">
        <f>VLOOKUP('C - Tanah dan Geosintetik'!C966,'C - Tanah dan Geosintetik'!$C$2:$M$1070,2,FALSE)</f>
        <v/>
      </c>
      <c r="D150" s="5" t="inlineStr">
        <is>
          <t>Titik</t>
        </is>
      </c>
      <c r="E150" s="6">
        <f>VLOOKUP('C - Tanah dan Geosintetik'!C966,'C - Tanah dan Geosintetik'!$C$966:$K$966,9,FALSE)</f>
        <v/>
      </c>
      <c r="F150" s="5" t="inlineStr">
        <is>
          <t>Informatif</t>
        </is>
      </c>
      <c r="G150" s="5" t="inlineStr">
        <is>
          <t>C</t>
        </is>
      </c>
      <c r="H150" s="5" t="n">
        <v>451</v>
      </c>
      <c r="I150" s="7" t="inlineStr"/>
    </row>
    <row r="151">
      <c r="A151" s="5" t="n">
        <v>145</v>
      </c>
      <c r="B151" s="5">
        <f>'C - Tanah dan Geosintetik'!M985</f>
        <v/>
      </c>
      <c r="C151" s="5">
        <f>VLOOKUP('C - Tanah dan Geosintetik'!C985,'C - Tanah dan Geosintetik'!$C$2:$M$1070,2,FALSE)</f>
        <v/>
      </c>
      <c r="D151" s="5" t="inlineStr">
        <is>
          <t>Titik</t>
        </is>
      </c>
      <c r="E151" s="6" t="n">
        <v>0</v>
      </c>
      <c r="F151" s="5" t="inlineStr">
        <is>
          <t>Informatif</t>
        </is>
      </c>
      <c r="G151" s="5" t="inlineStr">
        <is>
          <t>C</t>
        </is>
      </c>
      <c r="H151" s="5" t="n">
        <v>452</v>
      </c>
      <c r="I151" s="7" t="inlineStr">
        <is>
          <t>tanpa analisa</t>
        </is>
      </c>
    </row>
    <row r="152">
      <c r="A152" s="5" t="n">
        <v>146</v>
      </c>
      <c r="B152" s="5">
        <f>'C - Tanah dan Geosintetik'!M988</f>
        <v/>
      </c>
      <c r="C152" s="5">
        <f>VLOOKUP('C - Tanah dan Geosintetik'!C988,'C - Tanah dan Geosintetik'!$C$2:$M$1070,2,FALSE)</f>
        <v/>
      </c>
      <c r="D152" s="5" t="inlineStr">
        <is>
          <t>Titik</t>
        </is>
      </c>
      <c r="E152" s="6">
        <f>VLOOKUP('C - Tanah dan Geosintetik'!C988,'C - Tanah dan Geosintetik'!$C$988:$K$988,9,FALSE)</f>
        <v/>
      </c>
      <c r="F152" s="5" t="inlineStr">
        <is>
          <t>Informatif</t>
        </is>
      </c>
      <c r="G152" s="5" t="inlineStr">
        <is>
          <t>C</t>
        </is>
      </c>
      <c r="H152" s="5" t="n">
        <v>453</v>
      </c>
      <c r="I152" s="7" t="inlineStr"/>
    </row>
    <row r="153">
      <c r="A153" s="5" t="n">
        <v>147</v>
      </c>
      <c r="B153" s="5">
        <f>'C - Tanah dan Geosintetik'!M1002</f>
        <v/>
      </c>
      <c r="C153" s="5">
        <f>VLOOKUP('C - Tanah dan Geosintetik'!C1002,'C - Tanah dan Geosintetik'!$C$2:$M$1070,2,FALSE)</f>
        <v/>
      </c>
      <c r="D153" s="5" t="inlineStr">
        <is>
          <t>Titik</t>
        </is>
      </c>
      <c r="E153" s="6">
        <f>VLOOKUP('C - Tanah dan Geosintetik'!C1002,'C - Tanah dan Geosintetik'!$C$1002:$K$1002,9,FALSE)</f>
        <v/>
      </c>
      <c r="F153" s="5" t="inlineStr">
        <is>
          <t>Informatif</t>
        </is>
      </c>
      <c r="G153" s="5" t="inlineStr">
        <is>
          <t>C</t>
        </is>
      </c>
      <c r="H153" s="5" t="n">
        <v>454</v>
      </c>
      <c r="I153" s="7" t="inlineStr"/>
    </row>
    <row r="154">
      <c r="A154" s="5" t="n">
        <v>148</v>
      </c>
      <c r="B154" s="5">
        <f>'C - Tanah dan Geosintetik'!M1022</f>
        <v/>
      </c>
      <c r="C154" s="5">
        <f>VLOOKUP('C - Tanah dan Geosintetik'!C1022,'C - Tanah dan Geosintetik'!$C$2:$M$1070,2,FALSE)</f>
        <v/>
      </c>
      <c r="D154" s="5" t="inlineStr">
        <is>
          <t>Titik</t>
        </is>
      </c>
      <c r="E154" s="6">
        <f>VLOOKUP('C - Tanah dan Geosintetik'!C1022,'C - Tanah dan Geosintetik'!$C$1022:$K$1022,9,FALSE)</f>
        <v/>
      </c>
      <c r="F154" s="5" t="inlineStr">
        <is>
          <t>Informatif</t>
        </is>
      </c>
      <c r="G154" s="5" t="inlineStr">
        <is>
          <t>C</t>
        </is>
      </c>
      <c r="H154" s="5" t="n">
        <v>455</v>
      </c>
      <c r="I154" s="7" t="inlineStr"/>
    </row>
    <row r="155">
      <c r="A155" s="5" t="n">
        <v>149</v>
      </c>
      <c r="B155" s="5">
        <f>'C - Tanah dan Geosintetik'!M1041</f>
        <v/>
      </c>
      <c r="C155" s="5">
        <f>VLOOKUP('C - Tanah dan Geosintetik'!C1041,'C - Tanah dan Geosintetik'!$C$2:$M$1070,2,FALSE)</f>
        <v/>
      </c>
      <c r="D155" s="5" t="inlineStr">
        <is>
          <t>Buah</t>
        </is>
      </c>
      <c r="E155" s="6">
        <f>VLOOKUP('C - Tanah dan Geosintetik'!C1041,'C - Tanah dan Geosintetik'!$C$1041:$K$1041,9,FALSE)</f>
        <v/>
      </c>
      <c r="F155" s="5" t="inlineStr">
        <is>
          <t>Informatif</t>
        </is>
      </c>
      <c r="G155" s="5" t="inlineStr">
        <is>
          <t>C</t>
        </is>
      </c>
      <c r="H155" s="5" t="n">
        <v>456</v>
      </c>
      <c r="I155" s="7" t="inlineStr"/>
    </row>
    <row r="156">
      <c r="A156" s="5" t="n">
        <v>150</v>
      </c>
      <c r="B156" s="5">
        <f>'C - Tanah dan Geosintetik'!M1056</f>
        <v/>
      </c>
      <c r="C156" s="5">
        <f>VLOOKUP('C - Tanah dan Geosintetik'!C1056,'C - Tanah dan Geosintetik'!$C$2:$M$1070,2,FALSE)</f>
        <v/>
      </c>
      <c r="D156" s="5" t="inlineStr">
        <is>
          <t>Meter Panjang</t>
        </is>
      </c>
      <c r="E156" s="6">
        <f>VLOOKUP('C - Tanah dan Geosintetik'!C1056,'C - Tanah dan Geosintetik'!$C$1056:$K$1056,9,FALSE)</f>
        <v/>
      </c>
      <c r="F156" s="5" t="inlineStr">
        <is>
          <t>Informatif</t>
        </is>
      </c>
      <c r="G156" s="5" t="inlineStr">
        <is>
          <t>C</t>
        </is>
      </c>
      <c r="H156" s="5" t="n">
        <v>457</v>
      </c>
      <c r="I156" s="7" t="inlineStr"/>
    </row>
    <row r="157">
      <c r="A157" s="5" t="n">
        <v>151</v>
      </c>
      <c r="B157" s="5">
        <f>'D - Preventif'!M2</f>
        <v/>
      </c>
      <c r="C157" s="5">
        <f>VLOOKUP('D - Preventif'!C2,'D - Preventif'!$C$2:$M$1093,2,FALSE)</f>
        <v/>
      </c>
      <c r="D157" s="5" t="inlineStr">
        <is>
          <t>Liter</t>
        </is>
      </c>
      <c r="E157" s="6">
        <f>VLOOKUP('D - Preventif'!C2,'D - Preventif'!$C$2:$K$2,9,FALSE)</f>
        <v/>
      </c>
      <c r="F157" s="5" t="inlineStr">
        <is>
          <t>Informatif</t>
        </is>
      </c>
      <c r="G157" s="5" t="inlineStr">
        <is>
          <t>D</t>
        </is>
      </c>
      <c r="H157" s="5" t="n">
        <v>459</v>
      </c>
      <c r="I157" s="7" t="inlineStr"/>
    </row>
    <row r="158">
      <c r="A158" s="5" t="n">
        <v>152</v>
      </c>
      <c r="B158" s="5">
        <f>'D - Preventif'!M21</f>
        <v/>
      </c>
      <c r="C158" s="5">
        <f>VLOOKUP('D - Preventif'!C21,'D - Preventif'!$C$2:$M$1093,2,FALSE)</f>
        <v/>
      </c>
      <c r="D158" s="5" t="inlineStr">
        <is>
          <t>Liter</t>
        </is>
      </c>
      <c r="E158" s="6">
        <f>VLOOKUP('D - Preventif'!C21,'D - Preventif'!$C$21:$K$21,9,FALSE)</f>
        <v/>
      </c>
      <c r="F158" s="5" t="inlineStr">
        <is>
          <t>Informatif</t>
        </is>
      </c>
      <c r="G158" s="5" t="inlineStr">
        <is>
          <t>D</t>
        </is>
      </c>
      <c r="H158" s="5" t="n">
        <v>462</v>
      </c>
      <c r="I158" s="7" t="inlineStr"/>
    </row>
    <row r="159">
      <c r="A159" s="5" t="n">
        <v>153</v>
      </c>
      <c r="B159" s="5">
        <f>'D - Preventif'!M40</f>
        <v/>
      </c>
      <c r="C159" s="5">
        <f>VLOOKUP('D - Preventif'!C40,'D - Preventif'!$C$2:$M$1093,2,FALSE)</f>
        <v/>
      </c>
      <c r="D159" s="5" t="inlineStr">
        <is>
          <t>Liter</t>
        </is>
      </c>
      <c r="E159" s="6">
        <f>VLOOKUP('D - Preventif'!C40,'D - Preventif'!$C$40:$K$40,9,FALSE)</f>
        <v/>
      </c>
      <c r="F159" s="5" t="inlineStr">
        <is>
          <t>Informatif</t>
        </is>
      </c>
      <c r="G159" s="5" t="inlineStr">
        <is>
          <t>D</t>
        </is>
      </c>
      <c r="H159" s="5" t="n">
        <v>465</v>
      </c>
      <c r="I159" s="7" t="inlineStr"/>
    </row>
    <row r="160">
      <c r="A160" s="5" t="n">
        <v>154</v>
      </c>
      <c r="B160" s="5">
        <f>'D - Preventif'!M59</f>
        <v/>
      </c>
      <c r="C160" s="5">
        <f>VLOOKUP('D - Preventif'!C59,'D - Preventif'!$C$2:$M$1093,2,FALSE)</f>
        <v/>
      </c>
      <c r="D160" s="5" t="inlineStr">
        <is>
          <t>Meter Persegi</t>
        </is>
      </c>
      <c r="E160" s="6">
        <f>VLOOKUP('D - Preventif'!C59,'D - Preventif'!$C$59:$K$59,9,FALSE)</f>
        <v/>
      </c>
      <c r="F160" s="5" t="inlineStr">
        <is>
          <t>Informatif</t>
        </is>
      </c>
      <c r="G160" s="5" t="inlineStr">
        <is>
          <t>D</t>
        </is>
      </c>
      <c r="H160" s="5" t="n">
        <v>468</v>
      </c>
      <c r="I160" s="7" t="inlineStr"/>
    </row>
    <row r="161">
      <c r="A161" s="5" t="n">
        <v>155</v>
      </c>
      <c r="B161" s="5">
        <f>'D - Preventif'!M82</f>
        <v/>
      </c>
      <c r="C161" s="5">
        <f>VLOOKUP('D - Preventif'!C82,'D - Preventif'!$C$2:$M$1093,2,FALSE)</f>
        <v/>
      </c>
      <c r="D161" s="5" t="inlineStr">
        <is>
          <t>Meter Persegi</t>
        </is>
      </c>
      <c r="E161" s="6">
        <f>VLOOKUP('D - Preventif'!C82,'D - Preventif'!$C$82:$K$82,9,FALSE)</f>
        <v/>
      </c>
      <c r="F161" s="5" t="inlineStr">
        <is>
          <t>Informatif</t>
        </is>
      </c>
      <c r="G161" s="5" t="inlineStr">
        <is>
          <t>D</t>
        </is>
      </c>
      <c r="H161" s="5" t="n">
        <v>471</v>
      </c>
      <c r="I161" s="7" t="inlineStr"/>
    </row>
    <row r="162">
      <c r="A162" s="5" t="n">
        <v>156</v>
      </c>
      <c r="B162" s="5">
        <f>'D - Preventif'!M108</f>
        <v/>
      </c>
      <c r="C162" s="5">
        <f>VLOOKUP('D - Preventif'!C108,'D - Preventif'!$C$2:$M$1093,2,FALSE)</f>
        <v/>
      </c>
      <c r="D162" s="5" t="inlineStr">
        <is>
          <t>Meter Persegi</t>
        </is>
      </c>
      <c r="E162" s="6">
        <f>VLOOKUP('D - Preventif'!C108,'D - Preventif'!$C$108:$K$108,9,FALSE)</f>
        <v/>
      </c>
      <c r="F162" s="5" t="inlineStr">
        <is>
          <t>Informatif</t>
        </is>
      </c>
      <c r="G162" s="5" t="inlineStr">
        <is>
          <t>D</t>
        </is>
      </c>
      <c r="H162" s="5" t="n">
        <v>474</v>
      </c>
      <c r="I162" s="7" t="inlineStr"/>
    </row>
    <row r="163">
      <c r="A163" s="5" t="n">
        <v>157</v>
      </c>
      <c r="B163" s="5">
        <f>'D - Preventif'!M134</f>
        <v/>
      </c>
      <c r="C163" s="5">
        <f>VLOOKUP('D - Preventif'!C134,'D - Preventif'!$C$2:$M$1093,2,FALSE)</f>
        <v/>
      </c>
      <c r="D163" s="5" t="inlineStr">
        <is>
          <t>Meter Persegi</t>
        </is>
      </c>
      <c r="E163" s="6">
        <f>VLOOKUP('D - Preventif'!C134,'D - Preventif'!$C$134:$K$134,9,FALSE)</f>
        <v/>
      </c>
      <c r="F163" s="5" t="inlineStr">
        <is>
          <t>Informatif</t>
        </is>
      </c>
      <c r="G163" s="5" t="inlineStr">
        <is>
          <t>D</t>
        </is>
      </c>
      <c r="H163" s="5" t="n">
        <v>477</v>
      </c>
      <c r="I163" s="7" t="inlineStr"/>
    </row>
    <row r="164">
      <c r="A164" s="5" t="n">
        <v>158</v>
      </c>
      <c r="B164" s="5">
        <f>'D - Preventif'!M160</f>
        <v/>
      </c>
      <c r="C164" s="5">
        <f>VLOOKUP('D - Preventif'!C160,'D - Preventif'!$C$2:$M$1093,2,FALSE)</f>
        <v/>
      </c>
      <c r="D164" s="5" t="inlineStr">
        <is>
          <t>Meter Persegi</t>
        </is>
      </c>
      <c r="E164" s="6">
        <f>VLOOKUP('D - Preventif'!C160,'D - Preventif'!$C$160:$K$160,9,FALSE)</f>
        <v/>
      </c>
      <c r="F164" s="5" t="inlineStr">
        <is>
          <t>Informatif</t>
        </is>
      </c>
      <c r="G164" s="5" t="inlineStr">
        <is>
          <t>D</t>
        </is>
      </c>
      <c r="H164" s="5" t="n">
        <v>480</v>
      </c>
      <c r="I164" s="7" t="inlineStr"/>
    </row>
    <row r="165">
      <c r="A165" s="5" t="n">
        <v>159</v>
      </c>
      <c r="B165" s="5">
        <f>'D - Preventif'!M186</f>
        <v/>
      </c>
      <c r="C165" s="5">
        <f>VLOOKUP('D - Preventif'!C186,'D - Preventif'!$C$2:$M$1093,2,FALSE)</f>
        <v/>
      </c>
      <c r="D165" s="5" t="inlineStr">
        <is>
          <t>Meter Persegi</t>
        </is>
      </c>
      <c r="E165" s="6">
        <f>VLOOKUP('D - Preventif'!C186,'D - Preventif'!$C$186:$K$186,9,FALSE)</f>
        <v/>
      </c>
      <c r="F165" s="5" t="inlineStr">
        <is>
          <t>Informatif</t>
        </is>
      </c>
      <c r="G165" s="5" t="inlineStr">
        <is>
          <t>D</t>
        </is>
      </c>
      <c r="H165" s="5" t="n">
        <v>483</v>
      </c>
      <c r="I165" s="7" t="inlineStr"/>
    </row>
    <row r="166">
      <c r="A166" s="5" t="n">
        <v>160</v>
      </c>
      <c r="B166" s="5">
        <f>'D - Preventif'!M212</f>
        <v/>
      </c>
      <c r="C166" s="5">
        <f>VLOOKUP('D - Preventif'!C212,'D - Preventif'!$C$2:$M$1093,2,FALSE)</f>
        <v/>
      </c>
      <c r="D166" s="5" t="inlineStr">
        <is>
          <t>Meter Persegi</t>
        </is>
      </c>
      <c r="E166" s="6">
        <f>VLOOKUP('D - Preventif'!C212,'D - Preventif'!$C$212:$K$212,9,FALSE)</f>
        <v/>
      </c>
      <c r="F166" s="5" t="inlineStr">
        <is>
          <t>Informatif</t>
        </is>
      </c>
      <c r="G166" s="5" t="inlineStr">
        <is>
          <t>D</t>
        </is>
      </c>
      <c r="H166" s="5" t="n">
        <v>486</v>
      </c>
      <c r="I166" s="7" t="inlineStr"/>
    </row>
    <row r="167">
      <c r="A167" s="5" t="n">
        <v>161</v>
      </c>
      <c r="B167" s="5">
        <f>'D - Preventif'!M237</f>
        <v/>
      </c>
      <c r="C167" s="5">
        <f>VLOOKUP('D - Preventif'!C237,'D - Preventif'!$C$2:$M$1093,2,FALSE)</f>
        <v/>
      </c>
      <c r="D167" s="5" t="inlineStr">
        <is>
          <t>Meter Persegi</t>
        </is>
      </c>
      <c r="E167" s="6">
        <f>VLOOKUP('D - Preventif'!C237,'D - Preventif'!$C$237:$K$237,9,FALSE)</f>
        <v/>
      </c>
      <c r="F167" s="5" t="inlineStr">
        <is>
          <t>Informatif</t>
        </is>
      </c>
      <c r="G167" s="5" t="inlineStr">
        <is>
          <t>D</t>
        </is>
      </c>
      <c r="H167" s="5" t="n">
        <v>489</v>
      </c>
      <c r="I167" s="7" t="inlineStr"/>
    </row>
    <row r="168">
      <c r="A168" s="5" t="n">
        <v>162</v>
      </c>
      <c r="B168" s="5">
        <f>'D - Preventif'!M263</f>
        <v/>
      </c>
      <c r="C168" s="5">
        <f>VLOOKUP('D - Preventif'!C263,'D - Preventif'!$C$2:$M$1093,2,FALSE)</f>
        <v/>
      </c>
      <c r="D168" s="5" t="inlineStr">
        <is>
          <t>Ton</t>
        </is>
      </c>
      <c r="E168" s="6">
        <f>VLOOKUP('D - Preventif'!C263,'D - Preventif'!$C$263:$K$263,9,FALSE)</f>
        <v/>
      </c>
      <c r="F168" s="5" t="inlineStr">
        <is>
          <t>Informatif</t>
        </is>
      </c>
      <c r="G168" s="5" t="inlineStr">
        <is>
          <t>D</t>
        </is>
      </c>
      <c r="H168" s="5" t="n">
        <v>492</v>
      </c>
      <c r="I168" s="7" t="inlineStr"/>
    </row>
    <row r="169">
      <c r="A169" s="5" t="n">
        <v>163</v>
      </c>
      <c r="B169" s="5">
        <f>'D - Preventif'!M285</f>
        <v/>
      </c>
      <c r="C169" s="5">
        <f>VLOOKUP('D - Preventif'!C285,'D - Preventif'!$C$2:$M$1093,2,FALSE)</f>
        <v/>
      </c>
      <c r="D169" s="5" t="inlineStr">
        <is>
          <t>Meter Persegi</t>
        </is>
      </c>
      <c r="E169" s="6">
        <f>VLOOKUP('D - Preventif'!C285,'D - Preventif'!$C$285:$K$285,9,FALSE)</f>
        <v/>
      </c>
      <c r="F169" s="5" t="inlineStr">
        <is>
          <t>Informatif</t>
        </is>
      </c>
      <c r="G169" s="5" t="inlineStr">
        <is>
          <t>D</t>
        </is>
      </c>
      <c r="H169" s="5" t="n">
        <v>495</v>
      </c>
      <c r="I169" s="7" t="inlineStr"/>
    </row>
    <row r="170">
      <c r="A170" s="5" t="n">
        <v>164</v>
      </c>
      <c r="B170" s="5">
        <f>'D - Preventif'!M311</f>
        <v/>
      </c>
      <c r="C170" s="5">
        <f>VLOOKUP('D - Preventif'!C311,'D - Preventif'!$C$2:$M$1093,2,FALSE)</f>
        <v/>
      </c>
      <c r="D170" s="5" t="inlineStr">
        <is>
          <t>Ton</t>
        </is>
      </c>
      <c r="E170" s="6">
        <f>VLOOKUP('D - Preventif'!C311,'D - Preventif'!$C$311:$K$311,9,FALSE)</f>
        <v/>
      </c>
      <c r="F170" s="5" t="inlineStr">
        <is>
          <t>Informatif</t>
        </is>
      </c>
      <c r="G170" s="5" t="inlineStr">
        <is>
          <t>D</t>
        </is>
      </c>
      <c r="H170" s="5" t="n">
        <v>498</v>
      </c>
      <c r="I170" s="7" t="inlineStr"/>
    </row>
    <row r="171">
      <c r="A171" s="5" t="n">
        <v>165</v>
      </c>
      <c r="B171" s="5">
        <f>'D - Preventif'!M333</f>
        <v/>
      </c>
      <c r="C171" s="5">
        <f>VLOOKUP('D - Preventif'!C333,'D - Preventif'!$C$2:$M$1093,2,FALSE)</f>
        <v/>
      </c>
      <c r="D171" s="5" t="inlineStr">
        <is>
          <t>Ton</t>
        </is>
      </c>
      <c r="E171" s="6">
        <f>VLOOKUP('D - Preventif'!C333,'D - Preventif'!$C$333:$K$333,9,FALSE)</f>
        <v/>
      </c>
      <c r="F171" s="5" t="inlineStr">
        <is>
          <t>Informatif</t>
        </is>
      </c>
      <c r="G171" s="5" t="inlineStr">
        <is>
          <t>D</t>
        </is>
      </c>
      <c r="H171" s="5" t="n">
        <v>501</v>
      </c>
      <c r="I171" s="7" t="inlineStr"/>
    </row>
    <row r="172">
      <c r="A172" s="5" t="n">
        <v>166</v>
      </c>
      <c r="B172" s="5">
        <f>'D - Preventif'!M359</f>
        <v/>
      </c>
      <c r="C172" s="5">
        <f>VLOOKUP('D - Preventif'!C359,'D - Preventif'!$C$2:$M$1093,2,FALSE)</f>
        <v/>
      </c>
      <c r="D172" s="5" t="inlineStr">
        <is>
          <t>Ton</t>
        </is>
      </c>
      <c r="E172" s="6">
        <f>VLOOKUP('D - Preventif'!C359,'D - Preventif'!$C$359:$K$359,9,FALSE)</f>
        <v/>
      </c>
      <c r="F172" s="5" t="inlineStr">
        <is>
          <t>Informatif</t>
        </is>
      </c>
      <c r="G172" s="5" t="inlineStr">
        <is>
          <t>D</t>
        </is>
      </c>
      <c r="H172" s="5" t="n">
        <v>505</v>
      </c>
      <c r="I172" s="7" t="inlineStr"/>
    </row>
    <row r="173">
      <c r="A173" s="5" t="n">
        <v>167</v>
      </c>
      <c r="B173" s="5">
        <f>'D - Preventif'!M385</f>
        <v/>
      </c>
      <c r="C173" s="5">
        <f>VLOOKUP('D - Preventif'!C385,'D - Preventif'!$C$2:$M$1093,2,FALSE)</f>
        <v/>
      </c>
      <c r="D173" s="5" t="inlineStr">
        <is>
          <t>Ton</t>
        </is>
      </c>
      <c r="E173" s="6">
        <f>VLOOKUP('D - Preventif'!C385,'D - Preventif'!$C$385:$K$385,9,FALSE)</f>
        <v/>
      </c>
      <c r="F173" s="5" t="inlineStr">
        <is>
          <t>Informatif</t>
        </is>
      </c>
      <c r="G173" s="5" t="inlineStr">
        <is>
          <t>D</t>
        </is>
      </c>
      <c r="H173" s="5" t="n">
        <v>509</v>
      </c>
      <c r="I173" s="7" t="inlineStr"/>
    </row>
    <row r="174">
      <c r="A174" s="5" t="n">
        <v>168</v>
      </c>
      <c r="B174" s="5">
        <f>'D - Preventif'!M410</f>
        <v/>
      </c>
      <c r="C174" s="5">
        <f>VLOOKUP('D - Preventif'!C410,'D - Preventif'!$C$2:$M$1093,2,FALSE)</f>
        <v/>
      </c>
      <c r="D174" s="5" t="inlineStr">
        <is>
          <t>Ton</t>
        </is>
      </c>
      <c r="E174" s="6">
        <f>VLOOKUP('D - Preventif'!C410,'D - Preventif'!$C$410:$K$410,9,FALSE)</f>
        <v/>
      </c>
      <c r="F174" s="5" t="inlineStr">
        <is>
          <t>Informatif</t>
        </is>
      </c>
      <c r="G174" s="5" t="inlineStr">
        <is>
          <t>D</t>
        </is>
      </c>
      <c r="H174" s="5" t="n">
        <v>513</v>
      </c>
      <c r="I174" s="7" t="inlineStr"/>
    </row>
    <row r="175">
      <c r="A175" s="5" t="n">
        <v>169</v>
      </c>
      <c r="B175" s="5">
        <f>'D - Preventif'!M435</f>
        <v/>
      </c>
      <c r="C175" s="5">
        <f>VLOOKUP('D - Preventif'!C435,'D - Preventif'!$C$2:$M$1093,2,FALSE)</f>
        <v/>
      </c>
      <c r="D175" s="5" t="inlineStr">
        <is>
          <t>Ton</t>
        </is>
      </c>
      <c r="E175" s="6">
        <f>VLOOKUP('D - Preventif'!C435,'D - Preventif'!$C$435:$K$435,9,FALSE)</f>
        <v/>
      </c>
      <c r="F175" s="5" t="inlineStr">
        <is>
          <t>Informatif</t>
        </is>
      </c>
      <c r="G175" s="5" t="inlineStr">
        <is>
          <t>D</t>
        </is>
      </c>
      <c r="H175" s="5" t="n">
        <v>517</v>
      </c>
      <c r="I175" s="7" t="inlineStr"/>
    </row>
    <row r="176">
      <c r="A176" s="5" t="n">
        <v>170</v>
      </c>
      <c r="B176" s="5">
        <f>'D - Preventif'!M460</f>
        <v/>
      </c>
      <c r="C176" s="5">
        <f>VLOOKUP('D - Preventif'!C460,'D - Preventif'!$C$2:$M$1093,2,FALSE)</f>
        <v/>
      </c>
      <c r="D176" s="5" t="inlineStr">
        <is>
          <t>Ton</t>
        </is>
      </c>
      <c r="E176" s="6">
        <f>VLOOKUP('D - Preventif'!C460,'D - Preventif'!$C$460:$K$460,9,FALSE)</f>
        <v/>
      </c>
      <c r="F176" s="5" t="inlineStr">
        <is>
          <t>Informatif</t>
        </is>
      </c>
      <c r="G176" s="5" t="inlineStr">
        <is>
          <t>D</t>
        </is>
      </c>
      <c r="H176" s="5" t="n">
        <v>521</v>
      </c>
      <c r="I176" s="7" t="inlineStr"/>
    </row>
    <row r="177">
      <c r="A177" s="5" t="n">
        <v>171</v>
      </c>
      <c r="B177" s="5">
        <f>'D - Preventif'!M485</f>
        <v/>
      </c>
      <c r="C177" s="5">
        <f>VLOOKUP('D - Preventif'!C485,'D - Preventif'!$C$2:$M$1093,2,FALSE)</f>
        <v/>
      </c>
      <c r="D177" s="5" t="inlineStr">
        <is>
          <t>Ton</t>
        </is>
      </c>
      <c r="E177" s="6">
        <f>VLOOKUP('D - Preventif'!C485,'D - Preventif'!$C$485:$K$485,9,FALSE)</f>
        <v/>
      </c>
      <c r="F177" s="5" t="inlineStr">
        <is>
          <t>Informatif</t>
        </is>
      </c>
      <c r="G177" s="5" t="inlineStr">
        <is>
          <t>D</t>
        </is>
      </c>
      <c r="H177" s="5" t="n">
        <v>525</v>
      </c>
      <c r="I177" s="7" t="inlineStr"/>
    </row>
    <row r="178">
      <c r="A178" s="5" t="n">
        <v>172</v>
      </c>
      <c r="B178" s="5">
        <f>'D - Preventif'!M510</f>
        <v/>
      </c>
      <c r="C178" s="5">
        <f>VLOOKUP('D - Preventif'!C510,'D - Preventif'!$C$2:$M$1093,2,FALSE)</f>
        <v/>
      </c>
      <c r="D178" s="5" t="inlineStr">
        <is>
          <t>Ton</t>
        </is>
      </c>
      <c r="E178" s="6">
        <f>VLOOKUP('D - Preventif'!C510,'D - Preventif'!$C$510:$K$510,9,FALSE)</f>
        <v/>
      </c>
      <c r="F178" s="5" t="inlineStr">
        <is>
          <t>Informatif</t>
        </is>
      </c>
      <c r="G178" s="5" t="inlineStr">
        <is>
          <t>D</t>
        </is>
      </c>
      <c r="H178" s="5" t="n">
        <v>529</v>
      </c>
      <c r="I178" s="7" t="inlineStr"/>
    </row>
    <row r="179">
      <c r="A179" s="5" t="n">
        <v>173</v>
      </c>
      <c r="B179" s="5">
        <f>'D - Preventif'!M535</f>
        <v/>
      </c>
      <c r="C179" s="5">
        <f>VLOOKUP('D - Preventif'!C535,'D - Preventif'!$C$2:$M$1093,2,FALSE)</f>
        <v/>
      </c>
      <c r="D179" s="5" t="inlineStr">
        <is>
          <t>Ton</t>
        </is>
      </c>
      <c r="E179" s="6">
        <f>VLOOKUP('D - Preventif'!C535,'D - Preventif'!$C$535:$K$535,9,FALSE)</f>
        <v/>
      </c>
      <c r="F179" s="5" t="inlineStr">
        <is>
          <t>Informatif</t>
        </is>
      </c>
      <c r="G179" s="5" t="inlineStr">
        <is>
          <t>D</t>
        </is>
      </c>
      <c r="H179" s="5" t="n">
        <v>533</v>
      </c>
      <c r="I179" s="7" t="inlineStr"/>
    </row>
    <row r="180">
      <c r="A180" s="5" t="n">
        <v>174</v>
      </c>
      <c r="B180" s="5">
        <f>'D - Preventif'!M561</f>
        <v/>
      </c>
      <c r="C180" s="5">
        <f>VLOOKUP('D - Preventif'!C561,'D - Preventif'!$C$2:$M$1093,2,FALSE)</f>
        <v/>
      </c>
      <c r="D180" s="5" t="inlineStr">
        <is>
          <t>Ton</t>
        </is>
      </c>
      <c r="E180" s="6">
        <f>VLOOKUP('D - Preventif'!C561,'D - Preventif'!$C$561:$K$561,9,FALSE)</f>
        <v/>
      </c>
      <c r="F180" s="5" t="inlineStr">
        <is>
          <t>Informatif</t>
        </is>
      </c>
      <c r="G180" s="5" t="inlineStr">
        <is>
          <t>D</t>
        </is>
      </c>
      <c r="H180" s="5" t="n">
        <v>537</v>
      </c>
      <c r="I180" s="7" t="inlineStr"/>
    </row>
    <row r="181">
      <c r="A181" s="5" t="n">
        <v>175</v>
      </c>
      <c r="B181" s="5">
        <f>'D - Preventif'!M587</f>
        <v/>
      </c>
      <c r="C181" s="5">
        <f>VLOOKUP('D - Preventif'!C587,'D - Preventif'!$C$2:$M$1093,2,FALSE)</f>
        <v/>
      </c>
      <c r="D181" s="5" t="inlineStr">
        <is>
          <t>Meter Kubik</t>
        </is>
      </c>
      <c r="E181" s="6">
        <f>VLOOKUP('D - Preventif'!C587,'D - Preventif'!$C$587:$K$587,9,FALSE)</f>
        <v/>
      </c>
      <c r="F181" s="5" t="inlineStr">
        <is>
          <t>Informatif</t>
        </is>
      </c>
      <c r="G181" s="5" t="inlineStr">
        <is>
          <t>D</t>
        </is>
      </c>
      <c r="H181" s="5" t="n">
        <v>541</v>
      </c>
      <c r="I181" s="7" t="inlineStr"/>
    </row>
    <row r="182">
      <c r="A182" s="5" t="n">
        <v>176</v>
      </c>
      <c r="B182" s="5">
        <f>'D - Preventif'!M610</f>
        <v/>
      </c>
      <c r="C182" s="5">
        <f>VLOOKUP('D - Preventif'!C610,'D - Preventif'!$C$2:$M$1093,2,FALSE)</f>
        <v/>
      </c>
      <c r="D182" s="5" t="inlineStr">
        <is>
          <t>Meter Kubik</t>
        </is>
      </c>
      <c r="E182" s="6">
        <f>VLOOKUP('D - Preventif'!C610,'D - Preventif'!$C$610:$K$610,9,FALSE)</f>
        <v/>
      </c>
      <c r="F182" s="5" t="inlineStr">
        <is>
          <t>Informatif</t>
        </is>
      </c>
      <c r="G182" s="5" t="inlineStr">
        <is>
          <t>D</t>
        </is>
      </c>
      <c r="H182" s="5" t="n">
        <v>544</v>
      </c>
      <c r="I182" s="7" t="inlineStr"/>
    </row>
    <row r="183">
      <c r="A183" s="5" t="n">
        <v>177</v>
      </c>
      <c r="B183" s="5">
        <f>'D - Preventif'!M633</f>
        <v/>
      </c>
      <c r="C183" s="5">
        <f>VLOOKUP('D - Preventif'!C633,'D - Preventif'!$C$2:$M$1093,2,FALSE)</f>
        <v/>
      </c>
      <c r="D183" s="5" t="inlineStr">
        <is>
          <t>Meter Kubik</t>
        </is>
      </c>
      <c r="E183" s="6">
        <f>VLOOKUP('D - Preventif'!C633,'D - Preventif'!$C$633:$K$633,9,FALSE)</f>
        <v/>
      </c>
      <c r="F183" s="5" t="inlineStr">
        <is>
          <t>Informatif</t>
        </is>
      </c>
      <c r="G183" s="5" t="inlineStr">
        <is>
          <t>D</t>
        </is>
      </c>
      <c r="H183" s="5" t="n">
        <v>547</v>
      </c>
      <c r="I183" s="7" t="inlineStr"/>
    </row>
    <row r="184">
      <c r="A184" s="5" t="n">
        <v>178</v>
      </c>
      <c r="B184" s="5">
        <f>'D - Preventif'!M654</f>
        <v/>
      </c>
      <c r="C184" s="5">
        <f>VLOOKUP('D - Preventif'!C654,'D - Preventif'!$C$2:$M$1093,2,FALSE)</f>
        <v/>
      </c>
      <c r="D184" s="5" t="inlineStr">
        <is>
          <t>Meter Kubik</t>
        </is>
      </c>
      <c r="E184" s="6">
        <f>VLOOKUP('D - Preventif'!C654,'D - Preventif'!$C$654:$K$654,9,FALSE)</f>
        <v/>
      </c>
      <c r="F184" s="5" t="inlineStr">
        <is>
          <t>Informatif</t>
        </is>
      </c>
      <c r="G184" s="5" t="inlineStr">
        <is>
          <t>D</t>
        </is>
      </c>
      <c r="H184" s="5" t="n">
        <v>550</v>
      </c>
      <c r="I184" s="7" t="inlineStr"/>
    </row>
    <row r="185">
      <c r="A185" s="5" t="n">
        <v>179</v>
      </c>
      <c r="B185" s="5">
        <f>'D - Preventif'!M675</f>
        <v/>
      </c>
      <c r="C185" s="5">
        <f>VLOOKUP('D - Preventif'!C675,'D - Preventif'!$C$2:$M$1093,2,FALSE)</f>
        <v/>
      </c>
      <c r="D185" s="5" t="inlineStr">
        <is>
          <t>Buah</t>
        </is>
      </c>
      <c r="E185" s="6">
        <f>VLOOKUP('D - Preventif'!C675,'D - Preventif'!$C$675:$K$675,9,FALSE)</f>
        <v/>
      </c>
      <c r="F185" s="5" t="inlineStr">
        <is>
          <t>Informatif</t>
        </is>
      </c>
      <c r="G185" s="5" t="inlineStr">
        <is>
          <t>D</t>
        </is>
      </c>
      <c r="H185" s="5" t="n">
        <v>553</v>
      </c>
      <c r="I185" s="7" t="inlineStr"/>
    </row>
    <row r="186">
      <c r="A186" s="5" t="n">
        <v>180</v>
      </c>
      <c r="B186" s="5">
        <f>'D - Preventif'!M694</f>
        <v/>
      </c>
      <c r="C186" s="5">
        <f>VLOOKUP('D - Preventif'!C694,'D - Preventif'!$C$2:$M$1093,2,FALSE)</f>
        <v/>
      </c>
      <c r="D186" s="5" t="inlineStr">
        <is>
          <t>Meter Panjang</t>
        </is>
      </c>
      <c r="E186" s="6">
        <f>VLOOKUP('D - Preventif'!C694,'D - Preventif'!$C$694:$K$694,9,FALSE)</f>
        <v/>
      </c>
      <c r="F186" s="5" t="inlineStr">
        <is>
          <t>Informatif</t>
        </is>
      </c>
      <c r="G186" s="5" t="inlineStr">
        <is>
          <t>D</t>
        </is>
      </c>
      <c r="H186" s="5" t="n">
        <v>556</v>
      </c>
      <c r="I186" s="7" t="inlineStr"/>
    </row>
    <row r="187">
      <c r="A187" s="5" t="n">
        <v>181</v>
      </c>
      <c r="B187" s="5">
        <f>'D - Preventif'!M712</f>
        <v/>
      </c>
      <c r="C187" s="5">
        <f>VLOOKUP('D - Preventif'!C712,'D - Preventif'!$C$2:$M$1093,2,FALSE)</f>
        <v/>
      </c>
      <c r="D187" s="5" t="inlineStr">
        <is>
          <t>Buah</t>
        </is>
      </c>
      <c r="E187" s="6">
        <f>VLOOKUP('D - Preventif'!C712,'D - Preventif'!$C$712:$K$712,9,FALSE)</f>
        <v/>
      </c>
      <c r="F187" s="5" t="inlineStr">
        <is>
          <t>Informatif</t>
        </is>
      </c>
      <c r="G187" s="5" t="inlineStr">
        <is>
          <t>D</t>
        </is>
      </c>
      <c r="H187" s="5" t="n">
        <v>558</v>
      </c>
      <c r="I187" s="7" t="inlineStr"/>
    </row>
    <row r="188">
      <c r="A188" s="5" t="n">
        <v>182</v>
      </c>
      <c r="B188" s="5">
        <f>'D - Preventif'!M736</f>
        <v/>
      </c>
      <c r="C188" s="5">
        <f>VLOOKUP('D - Preventif'!C736,'D - Preventif'!$C$2:$M$1093,2,FALSE)</f>
        <v/>
      </c>
      <c r="D188" s="5" t="inlineStr">
        <is>
          <t>Buah</t>
        </is>
      </c>
      <c r="E188" s="6">
        <f>VLOOKUP('D - Preventif'!C736,'D - Preventif'!$C$736:$K$736,9,FALSE)</f>
        <v/>
      </c>
      <c r="F188" s="5" t="inlineStr">
        <is>
          <t>Informatif</t>
        </is>
      </c>
      <c r="G188" s="5" t="inlineStr">
        <is>
          <t>D</t>
        </is>
      </c>
      <c r="H188" s="5" t="n">
        <v>561</v>
      </c>
      <c r="I188" s="7" t="inlineStr"/>
    </row>
    <row r="189">
      <c r="A189" s="5" t="n">
        <v>183</v>
      </c>
      <c r="B189" s="5">
        <f>'D - Preventif'!M755</f>
        <v/>
      </c>
      <c r="C189" s="5">
        <f>VLOOKUP('D - Preventif'!C755,'D - Preventif'!$C$2:$M$1093,2,FALSE)</f>
        <v/>
      </c>
      <c r="D189" s="5" t="inlineStr">
        <is>
          <t>Buah</t>
        </is>
      </c>
      <c r="E189" s="6">
        <f>VLOOKUP('D - Preventif'!C755,'D - Preventif'!$C$755:$K$755,9,FALSE)</f>
        <v/>
      </c>
      <c r="F189" s="5" t="inlineStr">
        <is>
          <t>Informatif</t>
        </is>
      </c>
      <c r="G189" s="5" t="inlineStr">
        <is>
          <t>D</t>
        </is>
      </c>
      <c r="H189" s="5" t="n">
        <v>564</v>
      </c>
      <c r="I189" s="7" t="inlineStr"/>
    </row>
    <row r="190">
      <c r="A190" s="5" t="n">
        <v>184</v>
      </c>
      <c r="B190" s="5">
        <f>'D - Preventif'!M774</f>
        <v/>
      </c>
      <c r="C190" s="5">
        <f>VLOOKUP('D - Preventif'!C774,'D - Preventif'!$C$2:$M$1093,2,FALSE)</f>
        <v/>
      </c>
      <c r="D190" s="5" t="inlineStr">
        <is>
          <t>Buah</t>
        </is>
      </c>
      <c r="E190" s="6">
        <f>VLOOKUP('D - Preventif'!C774,'D - Preventif'!$C$774:$K$774,9,FALSE)</f>
        <v/>
      </c>
      <c r="F190" s="5" t="inlineStr">
        <is>
          <t>Informatif</t>
        </is>
      </c>
      <c r="G190" s="5" t="inlineStr">
        <is>
          <t>D</t>
        </is>
      </c>
      <c r="H190" s="5" t="n">
        <v>567</v>
      </c>
      <c r="I190" s="7" t="inlineStr"/>
    </row>
    <row r="191">
      <c r="A191" s="5" t="n">
        <v>185</v>
      </c>
      <c r="B191" s="5">
        <f>'D - Preventif'!M793</f>
        <v/>
      </c>
      <c r="C191" s="5">
        <f>VLOOKUP('D - Preventif'!C793,'D - Preventif'!$C$2:$M$1093,2,FALSE)</f>
        <v/>
      </c>
      <c r="D191" s="5" t="inlineStr">
        <is>
          <t>Buah</t>
        </is>
      </c>
      <c r="E191" s="6">
        <f>VLOOKUP('D - Preventif'!C793,'D - Preventif'!$C$793:$K$793,9,FALSE)</f>
        <v/>
      </c>
      <c r="F191" s="5" t="inlineStr">
        <is>
          <t>Informatif</t>
        </is>
      </c>
      <c r="G191" s="5" t="inlineStr">
        <is>
          <t>D</t>
        </is>
      </c>
      <c r="H191" s="5" t="n">
        <v>570</v>
      </c>
      <c r="I191" s="7" t="inlineStr"/>
    </row>
    <row r="192">
      <c r="A192" s="5" t="n">
        <v>186</v>
      </c>
      <c r="B192" s="5">
        <f>'D - Preventif'!M812</f>
        <v/>
      </c>
      <c r="C192" s="5">
        <f>VLOOKUP('D - Preventif'!C812,'D - Preventif'!$C$2:$M$1093,2,FALSE)</f>
        <v/>
      </c>
      <c r="D192" s="5" t="inlineStr">
        <is>
          <t>Buah</t>
        </is>
      </c>
      <c r="E192" s="6">
        <f>VLOOKUP('D - Preventif'!C812,'D - Preventif'!$C$812:$K$812,9,FALSE)</f>
        <v/>
      </c>
      <c r="F192" s="5" t="inlineStr">
        <is>
          <t>Informatif</t>
        </is>
      </c>
      <c r="G192" s="5" t="inlineStr">
        <is>
          <t>D</t>
        </is>
      </c>
      <c r="H192" s="5" t="n">
        <v>573</v>
      </c>
      <c r="I192" s="7" t="inlineStr"/>
    </row>
    <row r="193">
      <c r="A193" s="5" t="n">
        <v>187</v>
      </c>
      <c r="B193" s="5">
        <f>'D - Preventif'!M831</f>
        <v/>
      </c>
      <c r="C193" s="5">
        <f>VLOOKUP('D - Preventif'!C831,'D - Preventif'!$C$2:$M$1093,2,FALSE)</f>
        <v/>
      </c>
      <c r="D193" s="5" t="inlineStr">
        <is>
          <t>Buah</t>
        </is>
      </c>
      <c r="E193" s="6">
        <f>VLOOKUP('D - Preventif'!C831,'D - Preventif'!$C$831:$K$831,9,FALSE)</f>
        <v/>
      </c>
      <c r="F193" s="5" t="inlineStr">
        <is>
          <t>Informatif</t>
        </is>
      </c>
      <c r="G193" s="5" t="inlineStr">
        <is>
          <t>D</t>
        </is>
      </c>
      <c r="H193" s="5" t="n">
        <v>576</v>
      </c>
      <c r="I193" s="7" t="inlineStr"/>
    </row>
    <row r="194">
      <c r="A194" s="5" t="n">
        <v>188</v>
      </c>
      <c r="B194" s="5">
        <f>'D - Preventif'!M850</f>
        <v/>
      </c>
      <c r="C194" s="5">
        <f>VLOOKUP('D - Preventif'!C850,'D - Preventif'!$C$2:$M$1093,2,FALSE)</f>
        <v/>
      </c>
      <c r="D194" s="5" t="inlineStr">
        <is>
          <t>Buah</t>
        </is>
      </c>
      <c r="E194" s="6">
        <f>VLOOKUP('D - Preventif'!C850,'D - Preventif'!$C$850:$K$850,9,FALSE)</f>
        <v/>
      </c>
      <c r="F194" s="5" t="inlineStr">
        <is>
          <t>Informatif</t>
        </is>
      </c>
      <c r="G194" s="5" t="inlineStr">
        <is>
          <t>D</t>
        </is>
      </c>
      <c r="H194" s="5" t="n">
        <v>579</v>
      </c>
      <c r="I194" s="7" t="inlineStr"/>
    </row>
    <row r="195">
      <c r="A195" s="5" t="n">
        <v>189</v>
      </c>
      <c r="B195" s="5">
        <f>'D - Preventif'!M869</f>
        <v/>
      </c>
      <c r="C195" s="5">
        <f>VLOOKUP('D - Preventif'!C869,'D - Preventif'!$C$2:$M$1093,2,FALSE)</f>
        <v/>
      </c>
      <c r="D195" s="5" t="inlineStr">
        <is>
          <t>Buah</t>
        </is>
      </c>
      <c r="E195" s="6">
        <f>VLOOKUP('D - Preventif'!C869,'D - Preventif'!$C$869:$K$869,9,FALSE)</f>
        <v/>
      </c>
      <c r="F195" s="5" t="inlineStr">
        <is>
          <t>Informatif</t>
        </is>
      </c>
      <c r="G195" s="5" t="inlineStr">
        <is>
          <t>D</t>
        </is>
      </c>
      <c r="H195" s="5" t="n">
        <v>582</v>
      </c>
      <c r="I195" s="7" t="inlineStr"/>
    </row>
    <row r="196">
      <c r="A196" s="5" t="n">
        <v>190</v>
      </c>
      <c r="B196" s="5">
        <f>'D - Preventif'!M888</f>
        <v/>
      </c>
      <c r="C196" s="5">
        <f>VLOOKUP('D - Preventif'!C888,'D - Preventif'!$C$2:$M$1093,2,FALSE)</f>
        <v/>
      </c>
      <c r="D196" s="5" t="inlineStr">
        <is>
          <t>Meter Panjang</t>
        </is>
      </c>
      <c r="E196" s="6">
        <f>VLOOKUP('D - Preventif'!C888,'D - Preventif'!$C$888:$K$888,9,FALSE)</f>
        <v/>
      </c>
      <c r="F196" s="5" t="inlineStr">
        <is>
          <t>Informatif</t>
        </is>
      </c>
      <c r="G196" s="5" t="inlineStr">
        <is>
          <t>D</t>
        </is>
      </c>
      <c r="H196" s="5" t="n">
        <v>585</v>
      </c>
      <c r="I196" s="7" t="inlineStr"/>
    </row>
    <row r="197">
      <c r="A197" s="5" t="n">
        <v>191</v>
      </c>
      <c r="B197" s="5">
        <f>'D - Preventif'!M908</f>
        <v/>
      </c>
      <c r="C197" s="5">
        <f>VLOOKUP('D - Preventif'!C908,'D - Preventif'!$C$2:$M$1093,2,FALSE)</f>
        <v/>
      </c>
      <c r="D197" s="5" t="inlineStr">
        <is>
          <t>Meter Panjang</t>
        </is>
      </c>
      <c r="E197" s="6">
        <f>VLOOKUP('D - Preventif'!C908,'D - Preventif'!$C$908:$K$908,9,FALSE)</f>
        <v/>
      </c>
      <c r="F197" s="5" t="inlineStr">
        <is>
          <t>Informatif</t>
        </is>
      </c>
      <c r="G197" s="5" t="inlineStr">
        <is>
          <t>D</t>
        </is>
      </c>
      <c r="H197" s="5" t="n">
        <v>588</v>
      </c>
      <c r="I197" s="7" t="inlineStr"/>
    </row>
    <row r="198">
      <c r="A198" s="5" t="n">
        <v>192</v>
      </c>
      <c r="B198" s="5">
        <f>'D - Preventif'!M928</f>
        <v/>
      </c>
      <c r="C198" s="5">
        <f>VLOOKUP('D - Preventif'!C928,'D - Preventif'!$C$2:$M$1093,2,FALSE)</f>
        <v/>
      </c>
      <c r="D198" s="5" t="inlineStr">
        <is>
          <t>Meter Panjang</t>
        </is>
      </c>
      <c r="E198" s="6">
        <f>VLOOKUP('D - Preventif'!C928,'D - Preventif'!$C$928:$K$928,9,FALSE)</f>
        <v/>
      </c>
      <c r="F198" s="5" t="inlineStr">
        <is>
          <t>Informatif</t>
        </is>
      </c>
      <c r="G198" s="5" t="inlineStr">
        <is>
          <t>D</t>
        </is>
      </c>
      <c r="H198" s="5" t="n">
        <v>591</v>
      </c>
      <c r="I198" s="7" t="inlineStr"/>
    </row>
    <row r="199">
      <c r="A199" s="5" t="n">
        <v>193</v>
      </c>
      <c r="B199" s="5">
        <f>'D - Preventif'!M947</f>
        <v/>
      </c>
      <c r="C199" s="5">
        <f>VLOOKUP('D - Preventif'!C947,'D - Preventif'!$C$2:$M$1093,2,FALSE)</f>
        <v/>
      </c>
      <c r="D199" s="5" t="inlineStr">
        <is>
          <t>Meter Panjang</t>
        </is>
      </c>
      <c r="E199" s="6">
        <f>VLOOKUP('D - Preventif'!C947,'D - Preventif'!$C$947:$K$947,9,FALSE)</f>
        <v/>
      </c>
      <c r="F199" s="5" t="inlineStr">
        <is>
          <t>Informatif</t>
        </is>
      </c>
      <c r="G199" s="5" t="inlineStr">
        <is>
          <t>D</t>
        </is>
      </c>
      <c r="H199" s="5" t="n">
        <v>594</v>
      </c>
      <c r="I199" s="7" t="inlineStr"/>
    </row>
    <row r="200">
      <c r="A200" s="5" t="n">
        <v>194</v>
      </c>
      <c r="B200" s="5">
        <f>'D - Preventif'!M966</f>
        <v/>
      </c>
      <c r="C200" s="5">
        <f>VLOOKUP('D - Preventif'!C966,'D - Preventif'!$C$2:$M$1093,2,FALSE)</f>
        <v/>
      </c>
      <c r="D200" s="5" t="inlineStr">
        <is>
          <t>Meter Panjang</t>
        </is>
      </c>
      <c r="E200" s="6">
        <f>VLOOKUP('D - Preventif'!C966,'D - Preventif'!$C$966:$K$966,9,FALSE)</f>
        <v/>
      </c>
      <c r="F200" s="5" t="inlineStr">
        <is>
          <t>Informatif</t>
        </is>
      </c>
      <c r="G200" s="5" t="inlineStr">
        <is>
          <t>D</t>
        </is>
      </c>
      <c r="H200" s="5" t="n">
        <v>597</v>
      </c>
      <c r="I200" s="7" t="inlineStr"/>
    </row>
    <row r="201">
      <c r="A201" s="5" t="n">
        <v>195</v>
      </c>
      <c r="B201" s="5">
        <f>'D - Preventif'!M985</f>
        <v/>
      </c>
      <c r="C201" s="5">
        <f>VLOOKUP('D - Preventif'!C985,'D - Preventif'!$C$2:$M$1093,2,FALSE)</f>
        <v/>
      </c>
      <c r="D201" s="5" t="inlineStr">
        <is>
          <t>Meter Panjang</t>
        </is>
      </c>
      <c r="E201" s="6">
        <f>VLOOKUP('D - Preventif'!C985,'D - Preventif'!$C$985:$K$985,9,FALSE)</f>
        <v/>
      </c>
      <c r="F201" s="5" t="inlineStr">
        <is>
          <t>Informatif</t>
        </is>
      </c>
      <c r="G201" s="5" t="inlineStr">
        <is>
          <t>D</t>
        </is>
      </c>
      <c r="H201" s="5" t="n">
        <v>600</v>
      </c>
      <c r="I201" s="7" t="inlineStr"/>
    </row>
    <row r="202">
      <c r="A202" s="5" t="n">
        <v>196</v>
      </c>
      <c r="B202" s="5">
        <f>'D - Preventif'!M1004</f>
        <v/>
      </c>
      <c r="C202" s="5">
        <f>VLOOKUP('D - Preventif'!C1004,'D - Preventif'!$C$2:$M$1093,2,FALSE)</f>
        <v/>
      </c>
      <c r="D202" s="5" t="inlineStr">
        <is>
          <t>Meter Panjang</t>
        </is>
      </c>
      <c r="E202" s="6">
        <f>VLOOKUP('D - Preventif'!C1004,'D - Preventif'!$C$1004:$K$1004,9,FALSE)</f>
        <v/>
      </c>
      <c r="F202" s="5" t="inlineStr">
        <is>
          <t>Informatif</t>
        </is>
      </c>
      <c r="G202" s="5" t="inlineStr">
        <is>
          <t>D</t>
        </is>
      </c>
      <c r="H202" s="5" t="n">
        <v>603</v>
      </c>
      <c r="I202" s="7" t="inlineStr"/>
    </row>
    <row r="203">
      <c r="A203" s="5" t="n">
        <v>197</v>
      </c>
      <c r="B203" s="5">
        <f>'D - Preventif'!M1024</f>
        <v/>
      </c>
      <c r="C203" s="5">
        <f>VLOOKUP('D - Preventif'!C1024,'D - Preventif'!$C$2:$M$1093,2,FALSE)</f>
        <v/>
      </c>
      <c r="D203" s="5" t="inlineStr">
        <is>
          <t>Meter Panjang</t>
        </is>
      </c>
      <c r="E203" s="6">
        <f>VLOOKUP('D - Preventif'!C1024,'D - Preventif'!$C$1024:$K$1024,9,FALSE)</f>
        <v/>
      </c>
      <c r="F203" s="5" t="inlineStr">
        <is>
          <t>Informatif</t>
        </is>
      </c>
      <c r="G203" s="5" t="inlineStr">
        <is>
          <t>D</t>
        </is>
      </c>
      <c r="H203" s="5" t="n">
        <v>606</v>
      </c>
      <c r="I203" s="7" t="inlineStr"/>
    </row>
    <row r="204">
      <c r="A204" s="5" t="n">
        <v>198</v>
      </c>
      <c r="B204" s="5">
        <f>'D - Preventif'!M1044</f>
        <v/>
      </c>
      <c r="C204" s="5">
        <f>VLOOKUP('D - Preventif'!C1044,'D - Preventif'!$C$2:$M$1093,2,FALSE)</f>
        <v/>
      </c>
      <c r="D204" s="5" t="inlineStr">
        <is>
          <t>Buah</t>
        </is>
      </c>
      <c r="E204" s="6">
        <f>VLOOKUP('D - Preventif'!C1044,'D - Preventif'!$C$1044:$K$1044,9,FALSE)</f>
        <v/>
      </c>
      <c r="F204" s="5" t="inlineStr">
        <is>
          <t>Informatif</t>
        </is>
      </c>
      <c r="G204" s="5" t="inlineStr">
        <is>
          <t>D</t>
        </is>
      </c>
      <c r="H204" s="5" t="n">
        <v>609</v>
      </c>
      <c r="I204" s="7" t="inlineStr"/>
    </row>
    <row r="205">
      <c r="A205" s="5" t="n">
        <v>199</v>
      </c>
      <c r="B205" s="5">
        <f>'D - Preventif'!M1061</f>
        <v/>
      </c>
      <c r="C205" s="5">
        <f>VLOOKUP('D - Preventif'!C1061,'D - Preventif'!$C$2:$M$1093,2,FALSE)</f>
        <v/>
      </c>
      <c r="D205" s="5" t="inlineStr">
        <is>
          <t>Kilogram</t>
        </is>
      </c>
      <c r="E205" s="6">
        <f>VLOOKUP('D - Preventif'!C1061,'D - Preventif'!$C$1061:$K$1061,9,FALSE)</f>
        <v/>
      </c>
      <c r="F205" s="5" t="inlineStr">
        <is>
          <t>Informatif</t>
        </is>
      </c>
      <c r="G205" s="5" t="inlineStr">
        <is>
          <t>D</t>
        </is>
      </c>
      <c r="H205" s="5" t="n">
        <v>611</v>
      </c>
      <c r="I205" s="7" t="inlineStr"/>
    </row>
    <row r="206">
      <c r="A206" s="5" t="n">
        <v>200</v>
      </c>
      <c r="B206" s="5">
        <f>'D - Preventif'!M1078</f>
        <v/>
      </c>
      <c r="C206" s="5">
        <f>VLOOKUP('D - Preventif'!C1078,'D - Preventif'!$C$2:$M$1093,2,FALSE)</f>
        <v/>
      </c>
      <c r="D206" s="5" t="inlineStr">
        <is>
          <t>Kilogram</t>
        </is>
      </c>
      <c r="E206" s="6">
        <f>VLOOKUP('D - Preventif'!C1078,'D - Preventif'!$C$1078:$K$1078,9,FALSE)</f>
        <v/>
      </c>
      <c r="F206" s="5" t="inlineStr">
        <is>
          <t>Informatif</t>
        </is>
      </c>
      <c r="G206" s="5" t="inlineStr">
        <is>
          <t>D</t>
        </is>
      </c>
      <c r="H206" s="5" t="n">
        <v>613</v>
      </c>
      <c r="I206" s="7" t="inlineStr"/>
    </row>
    <row r="207">
      <c r="A207" s="5" t="n">
        <v>201</v>
      </c>
      <c r="B207" s="5">
        <f>'E - Perkerasan Berbutir dan Per'!M2</f>
        <v/>
      </c>
      <c r="C207" s="5">
        <f>VLOOKUP('E - Perkerasan Berbutir dan Per'!C2,'E - Perkerasan Berbutir dan Per'!$C$2:$M$898,2,FALSE)</f>
        <v/>
      </c>
      <c r="D207" s="5" t="inlineStr">
        <is>
          <t>Meter Kubik</t>
        </is>
      </c>
      <c r="E207" s="6">
        <f>VLOOKUP('E - Perkerasan Berbutir dan Per'!C2,'E - Perkerasan Berbutir dan Per'!$C$2:$K$2,9,FALSE)</f>
        <v/>
      </c>
      <c r="F207" s="5" t="inlineStr">
        <is>
          <t>Informatif</t>
        </is>
      </c>
      <c r="G207" s="5" t="inlineStr">
        <is>
          <t>E</t>
        </is>
      </c>
      <c r="H207" s="5" t="n">
        <v>615</v>
      </c>
      <c r="I207" s="7" t="inlineStr"/>
    </row>
    <row r="208">
      <c r="A208" s="5" t="n">
        <v>202</v>
      </c>
      <c r="B208" s="5">
        <f>'E - Perkerasan Berbutir dan Per'!M22</f>
        <v/>
      </c>
      <c r="C208" s="5">
        <f>VLOOKUP('E - Perkerasan Berbutir dan Per'!C22,'E - Perkerasan Berbutir dan Per'!$C$2:$M$898,2,FALSE)</f>
        <v/>
      </c>
      <c r="D208" s="5" t="inlineStr">
        <is>
          <t>Meter Kubik</t>
        </is>
      </c>
      <c r="E208" s="6">
        <f>VLOOKUP('E - Perkerasan Berbutir dan Per'!C22,'E - Perkerasan Berbutir dan Per'!$C$22:$K$22,9,FALSE)</f>
        <v/>
      </c>
      <c r="F208" s="5" t="inlineStr">
        <is>
          <t>Informatif</t>
        </is>
      </c>
      <c r="G208" s="5" t="inlineStr">
        <is>
          <t>E</t>
        </is>
      </c>
      <c r="H208" s="5" t="n">
        <v>621</v>
      </c>
      <c r="I208" s="7" t="inlineStr"/>
    </row>
    <row r="209">
      <c r="A209" s="5" t="n">
        <v>203</v>
      </c>
      <c r="B209" s="5">
        <f>'E - Perkerasan Berbutir dan Per'!M42</f>
        <v/>
      </c>
      <c r="C209" s="5">
        <f>VLOOKUP('E - Perkerasan Berbutir dan Per'!C42,'E - Perkerasan Berbutir dan Per'!$C$2:$M$898,2,FALSE)</f>
        <v/>
      </c>
      <c r="D209" s="5" t="inlineStr">
        <is>
          <t>Meter Kubik</t>
        </is>
      </c>
      <c r="E209" s="6">
        <f>VLOOKUP('E - Perkerasan Berbutir dan Per'!C42,'E - Perkerasan Berbutir dan Per'!$C$42:$K$42,9,FALSE)</f>
        <v/>
      </c>
      <c r="F209" s="5" t="inlineStr">
        <is>
          <t>Informatif</t>
        </is>
      </c>
      <c r="G209" s="5" t="inlineStr">
        <is>
          <t>E</t>
        </is>
      </c>
      <c r="H209" s="5" t="n">
        <v>625</v>
      </c>
      <c r="I209" s="7" t="inlineStr"/>
    </row>
    <row r="210">
      <c r="A210" s="5" t="n">
        <v>204</v>
      </c>
      <c r="B210" s="5">
        <f>'E - Perkerasan Berbutir dan Per'!M62</f>
        <v/>
      </c>
      <c r="C210" s="5">
        <f>VLOOKUP('E - Perkerasan Berbutir dan Per'!C62,'E - Perkerasan Berbutir dan Per'!$C$2:$M$898,2,FALSE)</f>
        <v/>
      </c>
      <c r="D210" s="5" t="inlineStr">
        <is>
          <t>Meter Kubik</t>
        </is>
      </c>
      <c r="E210" s="6">
        <f>VLOOKUP('E - Perkerasan Berbutir dan Per'!C62,'E - Perkerasan Berbutir dan Per'!$C$62:$K$62,9,FALSE)</f>
        <v/>
      </c>
      <c r="F210" s="5" t="inlineStr">
        <is>
          <t>Informatif</t>
        </is>
      </c>
      <c r="G210" s="5" t="inlineStr">
        <is>
          <t>E</t>
        </is>
      </c>
      <c r="H210" s="5" t="n">
        <v>630</v>
      </c>
      <c r="I210" s="7" t="inlineStr"/>
    </row>
    <row r="211">
      <c r="A211" s="5" t="n">
        <v>205</v>
      </c>
      <c r="B211" s="5">
        <f>'E - Perkerasan Berbutir dan Per'!M82</f>
        <v/>
      </c>
      <c r="C211" s="5">
        <f>VLOOKUP('E - Perkerasan Berbutir dan Per'!C82,'E - Perkerasan Berbutir dan Per'!$C$2:$M$898,2,FALSE)</f>
        <v/>
      </c>
      <c r="D211" s="5" t="inlineStr">
        <is>
          <t>Meter Kubik</t>
        </is>
      </c>
      <c r="E211" s="6">
        <f>VLOOKUP('E - Perkerasan Berbutir dan Per'!C82,'E - Perkerasan Berbutir dan Per'!$C$82:$K$82,9,FALSE)</f>
        <v/>
      </c>
      <c r="F211" s="5" t="inlineStr">
        <is>
          <t>Informatif</t>
        </is>
      </c>
      <c r="G211" s="5" t="inlineStr">
        <is>
          <t>E</t>
        </is>
      </c>
      <c r="H211" s="5" t="n">
        <v>634</v>
      </c>
      <c r="I211" s="7" t="inlineStr"/>
    </row>
    <row r="212">
      <c r="A212" s="5" t="n">
        <v>206</v>
      </c>
      <c r="B212" s="5">
        <f>'E - Perkerasan Berbutir dan Per'!M102</f>
        <v/>
      </c>
      <c r="C212" s="5">
        <f>VLOOKUP('E - Perkerasan Berbutir dan Per'!C102,'E - Perkerasan Berbutir dan Per'!$C$2:$M$898,2,FALSE)</f>
        <v/>
      </c>
      <c r="D212" s="5" t="inlineStr">
        <is>
          <t>Meter Kubik</t>
        </is>
      </c>
      <c r="E212" s="6">
        <f>VLOOKUP('E - Perkerasan Berbutir dan Per'!C102,'E - Perkerasan Berbutir dan Per'!$C$102:$K$102,9,FALSE)</f>
        <v/>
      </c>
      <c r="F212" s="5" t="inlineStr">
        <is>
          <t>Informatif</t>
        </is>
      </c>
      <c r="G212" s="5" t="inlineStr">
        <is>
          <t>E</t>
        </is>
      </c>
      <c r="H212" s="5" t="n">
        <v>638</v>
      </c>
      <c r="I212" s="7" t="inlineStr"/>
    </row>
    <row r="213">
      <c r="A213" s="5" t="n">
        <v>207</v>
      </c>
      <c r="B213" s="5">
        <f>'E - Perkerasan Berbutir dan Per'!M122</f>
        <v/>
      </c>
      <c r="C213" s="5">
        <f>VLOOKUP('E - Perkerasan Berbutir dan Per'!C122,'E - Perkerasan Berbutir dan Per'!$C$2:$M$898,2,FALSE)</f>
        <v/>
      </c>
      <c r="D213" s="5" t="inlineStr">
        <is>
          <t>Meter Kubik</t>
        </is>
      </c>
      <c r="E213" s="6">
        <f>VLOOKUP('E - Perkerasan Berbutir dan Per'!C122,'E - Perkerasan Berbutir dan Per'!$C$122:$K$122,9,FALSE)</f>
        <v/>
      </c>
      <c r="F213" s="5" t="inlineStr">
        <is>
          <t>Informatif</t>
        </is>
      </c>
      <c r="G213" s="5" t="inlineStr">
        <is>
          <t>E</t>
        </is>
      </c>
      <c r="H213" s="5" t="n">
        <v>642</v>
      </c>
      <c r="I213" s="7" t="inlineStr"/>
    </row>
    <row r="214">
      <c r="A214" s="5" t="n">
        <v>208</v>
      </c>
      <c r="B214" s="5">
        <f>'E - Perkerasan Berbutir dan Per'!M142</f>
        <v/>
      </c>
      <c r="C214" s="5">
        <f>VLOOKUP('E - Perkerasan Berbutir dan Per'!C142,'E - Perkerasan Berbutir dan Per'!$C$2:$M$898,2,FALSE)</f>
        <v/>
      </c>
      <c r="D214" s="5" t="inlineStr">
        <is>
          <t>Meter Kubik</t>
        </is>
      </c>
      <c r="E214" s="6">
        <f>VLOOKUP('E - Perkerasan Berbutir dan Per'!C142,'E - Perkerasan Berbutir dan Per'!$C$142:$K$142,9,FALSE)</f>
        <v/>
      </c>
      <c r="F214" s="5" t="inlineStr">
        <is>
          <t>Informatif</t>
        </is>
      </c>
      <c r="G214" s="5" t="inlineStr">
        <is>
          <t>E</t>
        </is>
      </c>
      <c r="H214" s="5" t="n">
        <v>646</v>
      </c>
      <c r="I214" s="7" t="inlineStr"/>
    </row>
    <row r="215">
      <c r="A215" s="5" t="n">
        <v>209</v>
      </c>
      <c r="B215" s="5">
        <f>'E - Perkerasan Berbutir dan Per'!M162</f>
        <v/>
      </c>
      <c r="C215" s="5">
        <f>VLOOKUP('E - Perkerasan Berbutir dan Per'!C162,'E - Perkerasan Berbutir dan Per'!$C$2:$M$898,2,FALSE)</f>
        <v/>
      </c>
      <c r="D215" s="5" t="inlineStr">
        <is>
          <t>Meter Kubik</t>
        </is>
      </c>
      <c r="E215" s="6">
        <f>VLOOKUP('E - Perkerasan Berbutir dan Per'!C162,'E - Perkerasan Berbutir dan Per'!$C$162:$K$162,9,FALSE)</f>
        <v/>
      </c>
      <c r="F215" s="5" t="inlineStr">
        <is>
          <t>Informatif</t>
        </is>
      </c>
      <c r="G215" s="5" t="inlineStr">
        <is>
          <t>E</t>
        </is>
      </c>
      <c r="H215" s="5" t="n">
        <v>650</v>
      </c>
      <c r="I215" s="7" t="inlineStr"/>
    </row>
    <row r="216">
      <c r="A216" s="5" t="n">
        <v>210</v>
      </c>
      <c r="B216" s="5">
        <f>'E - Perkerasan Berbutir dan Per'!M183</f>
        <v/>
      </c>
      <c r="C216" s="5">
        <f>VLOOKUP('E - Perkerasan Berbutir dan Per'!C183,'E - Perkerasan Berbutir dan Per'!$C$2:$M$898,2,FALSE)</f>
        <v/>
      </c>
      <c r="D216" s="5" t="inlineStr">
        <is>
          <t>Meter Kubik</t>
        </is>
      </c>
      <c r="E216" s="6">
        <f>VLOOKUP('E - Perkerasan Berbutir dan Per'!C183,'E - Perkerasan Berbutir dan Per'!$C$183:$K$183,9,FALSE)</f>
        <v/>
      </c>
      <c r="F216" s="5" t="inlineStr">
        <is>
          <t>Informatif</t>
        </is>
      </c>
      <c r="G216" s="5" t="inlineStr">
        <is>
          <t>E</t>
        </is>
      </c>
      <c r="H216" s="5" t="n">
        <v>654</v>
      </c>
      <c r="I216" s="7" t="inlineStr"/>
    </row>
    <row r="217">
      <c r="A217" s="5" t="n">
        <v>211</v>
      </c>
      <c r="B217" s="5">
        <f>'E - Perkerasan Berbutir dan Per'!M204</f>
        <v/>
      </c>
      <c r="C217" s="5">
        <f>VLOOKUP('E - Perkerasan Berbutir dan Per'!C204,'E - Perkerasan Berbutir dan Per'!$C$2:$M$898,2,FALSE)</f>
        <v/>
      </c>
      <c r="D217" s="5" t="inlineStr">
        <is>
          <t>Meter Kubik</t>
        </is>
      </c>
      <c r="E217" s="6">
        <f>VLOOKUP('E - Perkerasan Berbutir dan Per'!C204,'E - Perkerasan Berbutir dan Per'!$C$204:$K$204,9,FALSE)</f>
        <v/>
      </c>
      <c r="F217" s="5" t="inlineStr">
        <is>
          <t>Informatif</t>
        </is>
      </c>
      <c r="G217" s="5" t="inlineStr">
        <is>
          <t>E</t>
        </is>
      </c>
      <c r="H217" s="5" t="n">
        <v>658</v>
      </c>
      <c r="I217" s="7" t="inlineStr"/>
    </row>
    <row r="218">
      <c r="A218" s="5" t="n">
        <v>212</v>
      </c>
      <c r="B218" s="5">
        <f>'E - Perkerasan Berbutir dan Per'!M234</f>
        <v/>
      </c>
      <c r="C218" s="5">
        <f>VLOOKUP('E - Perkerasan Berbutir dan Per'!C234,'E - Perkerasan Berbutir dan Per'!$C$2:$M$898,2,FALSE)</f>
        <v/>
      </c>
      <c r="D218" s="5" t="inlineStr">
        <is>
          <t>Meter Kubik</t>
        </is>
      </c>
      <c r="E218" s="6">
        <f>VLOOKUP('E - Perkerasan Berbutir dan Per'!C234,'E - Perkerasan Berbutir dan Per'!$C$234:$K$234,9,FALSE)</f>
        <v/>
      </c>
      <c r="F218" s="5" t="inlineStr">
        <is>
          <t>Informatif</t>
        </is>
      </c>
      <c r="G218" s="5" t="inlineStr">
        <is>
          <t>E</t>
        </is>
      </c>
      <c r="H218" s="5" t="n">
        <v>662</v>
      </c>
      <c r="I218" s="7" t="inlineStr"/>
    </row>
    <row r="219">
      <c r="A219" s="5" t="n">
        <v>213</v>
      </c>
      <c r="B219" s="5">
        <f>'E - Perkerasan Berbutir dan Per'!M264</f>
        <v/>
      </c>
      <c r="C219" s="5">
        <f>VLOOKUP('E - Perkerasan Berbutir dan Per'!C264,'E - Perkerasan Berbutir dan Per'!$C$2:$M$898,2,FALSE)</f>
        <v/>
      </c>
      <c r="D219" s="5" t="inlineStr">
        <is>
          <t>Meter Kubik</t>
        </is>
      </c>
      <c r="E219" s="6">
        <f>VLOOKUP('E - Perkerasan Berbutir dan Per'!C264,'E - Perkerasan Berbutir dan Per'!$C$264:$K$264,9,FALSE)</f>
        <v/>
      </c>
      <c r="F219" s="5" t="inlineStr">
        <is>
          <t>Informatif</t>
        </is>
      </c>
      <c r="G219" s="5" t="inlineStr">
        <is>
          <t>E</t>
        </is>
      </c>
      <c r="H219" s="5" t="n">
        <v>666</v>
      </c>
      <c r="I219" s="7" t="inlineStr"/>
    </row>
    <row r="220">
      <c r="A220" s="5" t="n">
        <v>214</v>
      </c>
      <c r="B220" s="5">
        <f>'E - Perkerasan Berbutir dan Per'!M294</f>
        <v/>
      </c>
      <c r="C220" s="5">
        <f>VLOOKUP('E - Perkerasan Berbutir dan Per'!C294,'E - Perkerasan Berbutir dan Per'!$C$2:$M$898,2,FALSE)</f>
        <v/>
      </c>
      <c r="D220" s="5" t="inlineStr">
        <is>
          <t>Meter Kubik</t>
        </is>
      </c>
      <c r="E220" s="6">
        <f>VLOOKUP('E - Perkerasan Berbutir dan Per'!C294,'E - Perkerasan Berbutir dan Per'!$C$294:$K$294,9,FALSE)</f>
        <v/>
      </c>
      <c r="F220" s="5" t="inlineStr">
        <is>
          <t>Informatif</t>
        </is>
      </c>
      <c r="G220" s="5" t="inlineStr">
        <is>
          <t>E</t>
        </is>
      </c>
      <c r="H220" s="5" t="n">
        <v>670</v>
      </c>
      <c r="I220" s="7" t="inlineStr"/>
    </row>
    <row r="221">
      <c r="A221" s="5" t="n">
        <v>215</v>
      </c>
      <c r="B221" s="5">
        <f>'E - Perkerasan Berbutir dan Per'!M326</f>
        <v/>
      </c>
      <c r="C221" s="5">
        <f>VLOOKUP('E - Perkerasan Berbutir dan Per'!C326,'E - Perkerasan Berbutir dan Per'!$C$2:$M$898,2,FALSE)</f>
        <v/>
      </c>
      <c r="D221" s="5" t="inlineStr">
        <is>
          <t>Meter Kubik</t>
        </is>
      </c>
      <c r="E221" s="6">
        <f>VLOOKUP('E - Perkerasan Berbutir dan Per'!C326,'E - Perkerasan Berbutir dan Per'!$C$326:$K$326,9,FALSE)</f>
        <v/>
      </c>
      <c r="F221" s="5" t="inlineStr">
        <is>
          <t>Informatif</t>
        </is>
      </c>
      <c r="G221" s="5" t="inlineStr">
        <is>
          <t>E</t>
        </is>
      </c>
      <c r="H221" s="5" t="n">
        <v>673</v>
      </c>
      <c r="I221" s="7" t="inlineStr"/>
    </row>
    <row r="222">
      <c r="A222" s="5" t="n">
        <v>216</v>
      </c>
      <c r="B222" s="5">
        <f>'E - Perkerasan Berbutir dan Per'!M358</f>
        <v/>
      </c>
      <c r="C222" s="5">
        <f>VLOOKUP('E - Perkerasan Berbutir dan Per'!C358,'E - Perkerasan Berbutir dan Per'!$C$2:$M$898,2,FALSE)</f>
        <v/>
      </c>
      <c r="D222" s="5" t="inlineStr">
        <is>
          <t>Meter Kubik</t>
        </is>
      </c>
      <c r="E222" s="6">
        <f>VLOOKUP('E - Perkerasan Berbutir dan Per'!C358,'E - Perkerasan Berbutir dan Per'!$C$358:$K$358,9,FALSE)</f>
        <v/>
      </c>
      <c r="F222" s="5" t="inlineStr">
        <is>
          <t>Informatif</t>
        </is>
      </c>
      <c r="G222" s="5" t="inlineStr">
        <is>
          <t>E</t>
        </is>
      </c>
      <c r="H222" s="5" t="n">
        <v>676</v>
      </c>
      <c r="I222" s="7" t="inlineStr"/>
    </row>
    <row r="223">
      <c r="A223" s="5" t="n">
        <v>217</v>
      </c>
      <c r="B223" s="5">
        <f>'E - Perkerasan Berbutir dan Per'!M390</f>
        <v/>
      </c>
      <c r="C223" s="5">
        <f>VLOOKUP('E - Perkerasan Berbutir dan Per'!C390,'E - Perkerasan Berbutir dan Per'!$C$2:$M$898,2,FALSE)</f>
        <v/>
      </c>
      <c r="D223" s="5" t="inlineStr">
        <is>
          <t>Meter Kubik</t>
        </is>
      </c>
      <c r="E223" s="6">
        <f>VLOOKUP('E - Perkerasan Berbutir dan Per'!C390,'E - Perkerasan Berbutir dan Per'!$C$390:$K$390,9,FALSE)</f>
        <v/>
      </c>
      <c r="F223" s="5" t="inlineStr">
        <is>
          <t>Informatif</t>
        </is>
      </c>
      <c r="G223" s="5" t="inlineStr">
        <is>
          <t>E</t>
        </is>
      </c>
      <c r="H223" s="5" t="n">
        <v>679</v>
      </c>
      <c r="I223" s="7" t="inlineStr"/>
    </row>
    <row r="224">
      <c r="A224" s="5" t="n">
        <v>218</v>
      </c>
      <c r="B224" s="5">
        <f>'E - Perkerasan Berbutir dan Per'!M423</f>
        <v/>
      </c>
      <c r="C224" s="5">
        <f>VLOOKUP('E - Perkerasan Berbutir dan Per'!C423,'E - Perkerasan Berbutir dan Per'!$C$2:$M$898,2,FALSE)</f>
        <v/>
      </c>
      <c r="D224" s="5" t="inlineStr">
        <is>
          <t>Meter Kubik</t>
        </is>
      </c>
      <c r="E224" s="6">
        <f>VLOOKUP('E - Perkerasan Berbutir dan Per'!C423,'E - Perkerasan Berbutir dan Per'!$C$423:$K$423,9,FALSE)</f>
        <v/>
      </c>
      <c r="F224" s="5" t="inlineStr">
        <is>
          <t>Informatif</t>
        </is>
      </c>
      <c r="G224" s="5" t="inlineStr">
        <is>
          <t>E</t>
        </is>
      </c>
      <c r="H224" s="5" t="n">
        <v>682</v>
      </c>
      <c r="I224" s="7" t="inlineStr"/>
    </row>
    <row r="225">
      <c r="A225" s="5" t="n">
        <v>219</v>
      </c>
      <c r="B225" s="5">
        <f>'E - Perkerasan Berbutir dan Per'!M456</f>
        <v/>
      </c>
      <c r="C225" s="5">
        <f>VLOOKUP('E - Perkerasan Berbutir dan Per'!C456,'E - Perkerasan Berbutir dan Per'!$C$2:$M$898,2,FALSE)</f>
        <v/>
      </c>
      <c r="D225" s="5" t="inlineStr">
        <is>
          <t>Meter Kubik</t>
        </is>
      </c>
      <c r="E225" s="6">
        <f>VLOOKUP('E - Perkerasan Berbutir dan Per'!C456,'E - Perkerasan Berbutir dan Per'!$C$456:$K$456,9,FALSE)</f>
        <v/>
      </c>
      <c r="F225" s="5" t="inlineStr">
        <is>
          <t>Informatif</t>
        </is>
      </c>
      <c r="G225" s="5" t="inlineStr">
        <is>
          <t>E</t>
        </is>
      </c>
      <c r="H225" s="5" t="n">
        <v>685</v>
      </c>
      <c r="I225" s="7" t="inlineStr"/>
    </row>
    <row r="226">
      <c r="A226" s="5" t="n">
        <v>220</v>
      </c>
      <c r="B226" s="5">
        <f>'E - Perkerasan Berbutir dan Per'!M488</f>
        <v/>
      </c>
      <c r="C226" s="5">
        <f>VLOOKUP('E - Perkerasan Berbutir dan Per'!C488,'E - Perkerasan Berbutir dan Per'!$C$2:$M$898,2,FALSE)</f>
        <v/>
      </c>
      <c r="D226" s="5" t="inlineStr">
        <is>
          <t>Meter Kubik</t>
        </is>
      </c>
      <c r="E226" s="6">
        <f>VLOOKUP('E - Perkerasan Berbutir dan Per'!C488,'E - Perkerasan Berbutir dan Per'!$C$488:$K$488,9,FALSE)</f>
        <v/>
      </c>
      <c r="F226" s="5" t="inlineStr">
        <is>
          <t>Informatif</t>
        </is>
      </c>
      <c r="G226" s="5" t="inlineStr">
        <is>
          <t>E</t>
        </is>
      </c>
      <c r="H226" s="5" t="n">
        <v>688</v>
      </c>
      <c r="I226" s="7" t="inlineStr"/>
    </row>
    <row r="227">
      <c r="A227" s="5" t="n">
        <v>221</v>
      </c>
      <c r="B227" s="5">
        <f>'E - Perkerasan Berbutir dan Per'!M521</f>
        <v/>
      </c>
      <c r="C227" s="5">
        <f>VLOOKUP('E - Perkerasan Berbutir dan Per'!C521,'E - Perkerasan Berbutir dan Per'!$C$2:$M$898,2,FALSE)</f>
        <v/>
      </c>
      <c r="D227" s="5" t="inlineStr">
        <is>
          <t>Meter Kubik</t>
        </is>
      </c>
      <c r="E227" s="6">
        <f>VLOOKUP('E - Perkerasan Berbutir dan Per'!C521,'E - Perkerasan Berbutir dan Per'!$C$521:$K$521,9,FALSE)</f>
        <v/>
      </c>
      <c r="F227" s="5" t="inlineStr">
        <is>
          <t>Informatif</t>
        </is>
      </c>
      <c r="G227" s="5" t="inlineStr">
        <is>
          <t>E</t>
        </is>
      </c>
      <c r="H227" s="5" t="n">
        <v>691</v>
      </c>
      <c r="I227" s="7" t="inlineStr"/>
    </row>
    <row r="228">
      <c r="A228" s="5" t="n">
        <v>222</v>
      </c>
      <c r="B228" s="5">
        <f>'E - Perkerasan Berbutir dan Per'!M554</f>
        <v/>
      </c>
      <c r="C228" s="5">
        <f>VLOOKUP('E - Perkerasan Berbutir dan Per'!C554,'E - Perkerasan Berbutir dan Per'!$C$2:$M$898,2,FALSE)</f>
        <v/>
      </c>
      <c r="D228" s="5" t="inlineStr">
        <is>
          <t>Meter Kubik</t>
        </is>
      </c>
      <c r="E228" s="6">
        <f>VLOOKUP('E - Perkerasan Berbutir dan Per'!C554,'E - Perkerasan Berbutir dan Per'!$C$554:$K$554,9,FALSE)</f>
        <v/>
      </c>
      <c r="F228" s="5" t="inlineStr">
        <is>
          <t>Informatif</t>
        </is>
      </c>
      <c r="G228" s="5" t="inlineStr">
        <is>
          <t>E</t>
        </is>
      </c>
      <c r="H228" s="5" t="n">
        <v>694</v>
      </c>
      <c r="I228" s="7" t="inlineStr"/>
    </row>
    <row r="229">
      <c r="A229" s="5" t="n">
        <v>223</v>
      </c>
      <c r="B229" s="5">
        <f>'E - Perkerasan Berbutir dan Per'!M586</f>
        <v/>
      </c>
      <c r="C229" s="5">
        <f>VLOOKUP('E - Perkerasan Berbutir dan Per'!C586,'E - Perkerasan Berbutir dan Per'!$C$2:$M$898,2,FALSE)</f>
        <v/>
      </c>
      <c r="D229" s="5" t="inlineStr">
        <is>
          <t>Meter Kubik</t>
        </is>
      </c>
      <c r="E229" s="6">
        <f>VLOOKUP('E - Perkerasan Berbutir dan Per'!C586,'E - Perkerasan Berbutir dan Per'!$C$586:$K$586,9,FALSE)</f>
        <v/>
      </c>
      <c r="F229" s="5" t="inlineStr">
        <is>
          <t>Informatif</t>
        </is>
      </c>
      <c r="G229" s="5" t="inlineStr">
        <is>
          <t>E</t>
        </is>
      </c>
      <c r="H229" s="5" t="n">
        <v>698</v>
      </c>
      <c r="I229" s="7" t="inlineStr"/>
    </row>
    <row r="230">
      <c r="A230" s="5" t="n">
        <v>224</v>
      </c>
      <c r="B230" s="5">
        <f>'E - Perkerasan Berbutir dan Per'!M611</f>
        <v/>
      </c>
      <c r="C230" s="5">
        <f>VLOOKUP('E - Perkerasan Berbutir dan Per'!C611,'E - Perkerasan Berbutir dan Per'!$C$2:$M$898,2,FALSE)</f>
        <v/>
      </c>
      <c r="D230" s="5" t="inlineStr">
        <is>
          <t>Meter Kubik</t>
        </is>
      </c>
      <c r="E230" s="6">
        <f>VLOOKUP('E - Perkerasan Berbutir dan Per'!C611,'E - Perkerasan Berbutir dan Per'!$C$611:$K$611,9,FALSE)</f>
        <v/>
      </c>
      <c r="F230" s="5" t="inlineStr">
        <is>
          <t>Informatif</t>
        </is>
      </c>
      <c r="G230" s="5" t="inlineStr">
        <is>
          <t>E</t>
        </is>
      </c>
      <c r="H230" s="5" t="n">
        <v>701</v>
      </c>
      <c r="I230" s="7" t="inlineStr"/>
    </row>
    <row r="231">
      <c r="A231" s="5" t="n">
        <v>225</v>
      </c>
      <c r="B231" s="5">
        <f>'E - Perkerasan Berbutir dan Per'!M633</f>
        <v/>
      </c>
      <c r="C231" s="5">
        <f>VLOOKUP('E - Perkerasan Berbutir dan Per'!C633,'E - Perkerasan Berbutir dan Per'!$C$2:$M$898,2,FALSE)</f>
        <v/>
      </c>
      <c r="D231" s="5" t="inlineStr">
        <is>
          <t>Meter Kubik</t>
        </is>
      </c>
      <c r="E231" s="6">
        <f>VLOOKUP('E - Perkerasan Berbutir dan Per'!C633,'E - Perkerasan Berbutir dan Per'!$C$633:$K$633,9,FALSE)</f>
        <v/>
      </c>
      <c r="F231" s="5" t="inlineStr">
        <is>
          <t>Informatif</t>
        </is>
      </c>
      <c r="G231" s="5" t="inlineStr">
        <is>
          <t>E</t>
        </is>
      </c>
      <c r="H231" s="5" t="n">
        <v>704</v>
      </c>
      <c r="I231" s="7" t="inlineStr"/>
    </row>
    <row r="232">
      <c r="A232" s="5" t="n">
        <v>226</v>
      </c>
      <c r="B232" s="5">
        <f>'E - Perkerasan Berbutir dan Per'!M655</f>
        <v/>
      </c>
      <c r="C232" s="5">
        <f>VLOOKUP('E - Perkerasan Berbutir dan Per'!C655,'E - Perkerasan Berbutir dan Per'!$C$2:$M$898,2,FALSE)</f>
        <v/>
      </c>
      <c r="D232" s="5" t="inlineStr">
        <is>
          <t>Meter Kubik</t>
        </is>
      </c>
      <c r="E232" s="6">
        <f>VLOOKUP('E - Perkerasan Berbutir dan Per'!C655,'E - Perkerasan Berbutir dan Per'!$C$655:$K$655,9,FALSE)</f>
        <v/>
      </c>
      <c r="F232" s="5" t="inlineStr">
        <is>
          <t>Informatif</t>
        </is>
      </c>
      <c r="G232" s="5" t="inlineStr">
        <is>
          <t>E</t>
        </is>
      </c>
      <c r="H232" s="5" t="n">
        <v>707</v>
      </c>
      <c r="I232" s="7" t="inlineStr"/>
    </row>
    <row r="233">
      <c r="A233" s="5" t="n">
        <v>227</v>
      </c>
      <c r="B233" s="5">
        <f>'E - Perkerasan Berbutir dan Per'!M677</f>
        <v/>
      </c>
      <c r="C233" s="5">
        <f>VLOOKUP('E - Perkerasan Berbutir dan Per'!C677,'E - Perkerasan Berbutir dan Per'!$C$2:$M$898,2,FALSE)</f>
        <v/>
      </c>
      <c r="D233" s="5" t="inlineStr">
        <is>
          <t>Meter Kubik</t>
        </is>
      </c>
      <c r="E233" s="6">
        <f>VLOOKUP('E - Perkerasan Berbutir dan Per'!C677,'E - Perkerasan Berbutir dan Per'!$C$677:$K$677,9,FALSE)</f>
        <v/>
      </c>
      <c r="F233" s="5" t="inlineStr">
        <is>
          <t>Informatif</t>
        </is>
      </c>
      <c r="G233" s="5" t="inlineStr">
        <is>
          <t>E</t>
        </is>
      </c>
      <c r="H233" s="5" t="n">
        <v>710</v>
      </c>
      <c r="I233" s="7" t="inlineStr"/>
    </row>
    <row r="234">
      <c r="A234" s="5" t="n">
        <v>228</v>
      </c>
      <c r="B234" s="5">
        <f>'E - Perkerasan Berbutir dan Per'!M699</f>
        <v/>
      </c>
      <c r="C234" s="5">
        <f>VLOOKUP('E - Perkerasan Berbutir dan Per'!C699,'E - Perkerasan Berbutir dan Per'!$C$2:$M$898,2,FALSE)</f>
        <v/>
      </c>
      <c r="D234" s="5" t="inlineStr">
        <is>
          <t>Meter Kubik</t>
        </is>
      </c>
      <c r="E234" s="6">
        <f>VLOOKUP('E - Perkerasan Berbutir dan Per'!C699,'E - Perkerasan Berbutir dan Per'!$C$699:$K$699,9,FALSE)</f>
        <v/>
      </c>
      <c r="F234" s="5" t="inlineStr">
        <is>
          <t>Informatif</t>
        </is>
      </c>
      <c r="G234" s="5" t="inlineStr">
        <is>
          <t>E</t>
        </is>
      </c>
      <c r="H234" s="5" t="n">
        <v>713</v>
      </c>
      <c r="I234" s="7" t="inlineStr"/>
    </row>
    <row r="235">
      <c r="A235" s="5" t="n">
        <v>229</v>
      </c>
      <c r="B235" s="5">
        <f>'E - Perkerasan Berbutir dan Per'!M723</f>
        <v/>
      </c>
      <c r="C235" s="5">
        <f>VLOOKUP('E - Perkerasan Berbutir dan Per'!C723,'E - Perkerasan Berbutir dan Per'!$C$2:$M$898,2,FALSE)</f>
        <v/>
      </c>
      <c r="D235" s="5" t="inlineStr">
        <is>
          <t>Meter Kubik</t>
        </is>
      </c>
      <c r="E235" s="6">
        <f>VLOOKUP('E - Perkerasan Berbutir dan Per'!C723,'E - Perkerasan Berbutir dan Per'!$C$723:$K$723,9,FALSE)</f>
        <v/>
      </c>
      <c r="F235" s="5" t="inlineStr">
        <is>
          <t>Informatif</t>
        </is>
      </c>
      <c r="G235" s="5" t="inlineStr">
        <is>
          <t>E</t>
        </is>
      </c>
      <c r="H235" s="5" t="n">
        <v>717</v>
      </c>
      <c r="I235" s="7" t="inlineStr"/>
    </row>
    <row r="236">
      <c r="A236" s="5" t="n">
        <v>230</v>
      </c>
      <c r="B236" s="5">
        <f>'E - Perkerasan Berbutir dan Per'!M747</f>
        <v/>
      </c>
      <c r="C236" s="5">
        <f>VLOOKUP('E - Perkerasan Berbutir dan Per'!C747,'E - Perkerasan Berbutir dan Per'!$C$2:$M$898,2,FALSE)</f>
        <v/>
      </c>
      <c r="D236" s="5" t="inlineStr">
        <is>
          <t>Meter Kubik</t>
        </is>
      </c>
      <c r="E236" s="6">
        <f>VLOOKUP('E - Perkerasan Berbutir dan Per'!C747,'E - Perkerasan Berbutir dan Per'!$C$747:$K$747,9,FALSE)</f>
        <v/>
      </c>
      <c r="F236" s="5" t="inlineStr">
        <is>
          <t>Informatif</t>
        </is>
      </c>
      <c r="G236" s="5" t="inlineStr">
        <is>
          <t>E</t>
        </is>
      </c>
      <c r="H236" s="5" t="n">
        <v>721</v>
      </c>
      <c r="I236" s="7" t="inlineStr"/>
    </row>
    <row r="237">
      <c r="A237" s="5" t="n">
        <v>231</v>
      </c>
      <c r="B237" s="5">
        <f>'E - Perkerasan Berbutir dan Per'!M772</f>
        <v/>
      </c>
      <c r="C237" s="5">
        <f>VLOOKUP('E - Perkerasan Berbutir dan Per'!C772,'E - Perkerasan Berbutir dan Per'!$C$2:$M$898,2,FALSE)</f>
        <v/>
      </c>
      <c r="D237" s="5" t="inlineStr">
        <is>
          <t>Meter Kubik</t>
        </is>
      </c>
      <c r="E237" s="6">
        <f>VLOOKUP('E - Perkerasan Berbutir dan Per'!C772,'E - Perkerasan Berbutir dan Per'!$C$772:$K$772,9,FALSE)</f>
        <v/>
      </c>
      <c r="F237" s="5" t="inlineStr">
        <is>
          <t>Informatif</t>
        </is>
      </c>
      <c r="G237" s="5" t="inlineStr">
        <is>
          <t>E</t>
        </is>
      </c>
      <c r="H237" s="5" t="n">
        <v>725</v>
      </c>
      <c r="I237" s="7" t="inlineStr"/>
    </row>
    <row r="238">
      <c r="A238" s="5" t="n">
        <v>232</v>
      </c>
      <c r="B238" s="5">
        <f>'E - Perkerasan Berbutir dan Per'!M797</f>
        <v/>
      </c>
      <c r="C238" s="5">
        <f>VLOOKUP('E - Perkerasan Berbutir dan Per'!C797,'E - Perkerasan Berbutir dan Per'!$C$2:$M$898,2,FALSE)</f>
        <v/>
      </c>
      <c r="D238" s="5" t="inlineStr">
        <is>
          <t>Meter Kubik</t>
        </is>
      </c>
      <c r="E238" s="6">
        <f>VLOOKUP('E - Perkerasan Berbutir dan Per'!C797,'E - Perkerasan Berbutir dan Per'!$C$797:$K$797,9,FALSE)</f>
        <v/>
      </c>
      <c r="F238" s="5" t="inlineStr">
        <is>
          <t>Informatif</t>
        </is>
      </c>
      <c r="G238" s="5" t="inlineStr">
        <is>
          <t>E</t>
        </is>
      </c>
      <c r="H238" s="5" t="n">
        <v>729</v>
      </c>
      <c r="I238" s="7" t="inlineStr"/>
    </row>
    <row r="239">
      <c r="A239" s="5" t="n">
        <v>233</v>
      </c>
      <c r="B239" s="5">
        <f>'E - Perkerasan Berbutir dan Per'!M819</f>
        <v/>
      </c>
      <c r="C239" s="5">
        <f>VLOOKUP('E - Perkerasan Berbutir dan Per'!C819,'E - Perkerasan Berbutir dan Per'!$C$2:$M$898,2,FALSE)</f>
        <v/>
      </c>
      <c r="D239" s="5" t="inlineStr">
        <is>
          <t>Meter Kubik</t>
        </is>
      </c>
      <c r="E239" s="6">
        <f>VLOOKUP('E - Perkerasan Berbutir dan Per'!C819,'E - Perkerasan Berbutir dan Per'!$C$819:$K$819,9,FALSE)</f>
        <v/>
      </c>
      <c r="F239" s="5" t="inlineStr">
        <is>
          <t>Informatif</t>
        </is>
      </c>
      <c r="G239" s="5" t="inlineStr">
        <is>
          <t>E</t>
        </is>
      </c>
      <c r="H239" s="5" t="n">
        <v>733</v>
      </c>
      <c r="I239" s="7" t="inlineStr"/>
    </row>
    <row r="240">
      <c r="A240" s="5" t="n">
        <v>234</v>
      </c>
      <c r="B240" s="5">
        <f>'E - Perkerasan Berbutir dan Per'!M841</f>
        <v/>
      </c>
      <c r="C240" s="5">
        <f>VLOOKUP('E - Perkerasan Berbutir dan Per'!C841,'E - Perkerasan Berbutir dan Per'!$C$2:$M$898,2,FALSE)</f>
        <v/>
      </c>
      <c r="D240" s="5" t="inlineStr">
        <is>
          <t>Meter Kubik</t>
        </is>
      </c>
      <c r="E240" s="6">
        <f>VLOOKUP('E - Perkerasan Berbutir dan Per'!C841,'E - Perkerasan Berbutir dan Per'!$C$841:$K$841,9,FALSE)</f>
        <v/>
      </c>
      <c r="F240" s="5" t="inlineStr">
        <is>
          <t>Informatif</t>
        </is>
      </c>
      <c r="G240" s="5" t="inlineStr">
        <is>
          <t>E</t>
        </is>
      </c>
      <c r="H240" s="5" t="n">
        <v>737</v>
      </c>
      <c r="I240" s="7" t="inlineStr"/>
    </row>
    <row r="241">
      <c r="A241" s="5" t="n">
        <v>235</v>
      </c>
      <c r="B241" s="5">
        <f>'E - Perkerasan Berbutir dan Per'!M862</f>
        <v/>
      </c>
      <c r="C241" s="5">
        <f>VLOOKUP('E - Perkerasan Berbutir dan Per'!C862,'E - Perkerasan Berbutir dan Per'!$C$2:$M$898,2,FALSE)</f>
        <v/>
      </c>
      <c r="D241" s="5" t="inlineStr">
        <is>
          <t>Meter Kubik</t>
        </is>
      </c>
      <c r="E241" s="6">
        <f>VLOOKUP('E - Perkerasan Berbutir dan Per'!C862,'E - Perkerasan Berbutir dan Per'!$C$862:$K$862,9,FALSE)</f>
        <v/>
      </c>
      <c r="F241" s="5" t="inlineStr">
        <is>
          <t>Informatif</t>
        </is>
      </c>
      <c r="G241" s="5" t="inlineStr">
        <is>
          <t>E</t>
        </is>
      </c>
      <c r="H241" s="5" t="n">
        <v>741</v>
      </c>
      <c r="I241" s="7" t="inlineStr"/>
    </row>
    <row r="242">
      <c r="A242" s="5" t="n">
        <v>236</v>
      </c>
      <c r="B242" s="5">
        <f>'E - Perkerasan Berbutir dan Per'!M883</f>
        <v/>
      </c>
      <c r="C242" s="5">
        <f>VLOOKUP('E - Perkerasan Berbutir dan Per'!C883,'E - Perkerasan Berbutir dan Per'!$C$2:$M$898,2,FALSE)</f>
        <v/>
      </c>
      <c r="D242" s="5" t="inlineStr">
        <is>
          <t>Ton</t>
        </is>
      </c>
      <c r="E242" s="6">
        <f>VLOOKUP('E - Perkerasan Berbutir dan Per'!C883,'E - Perkerasan Berbutir dan Per'!$C$883:$K$883,9,FALSE)</f>
        <v/>
      </c>
      <c r="F242" s="5" t="inlineStr">
        <is>
          <t>Informatif</t>
        </is>
      </c>
      <c r="G242" s="5" t="inlineStr">
        <is>
          <t>E</t>
        </is>
      </c>
      <c r="H242" s="5" t="n">
        <v>745</v>
      </c>
      <c r="I242" s="7" t="inlineStr"/>
    </row>
    <row r="243">
      <c r="A243" s="5" t="n">
        <v>237</v>
      </c>
      <c r="B243" s="5">
        <f>'F - Perkerasan Aspal'!M2</f>
        <v/>
      </c>
      <c r="C243" s="5">
        <f>VLOOKUP('F - Perkerasan Aspal'!C2,'F - Perkerasan Aspal'!$C$2:$M$1054,2,FALSE)</f>
        <v/>
      </c>
      <c r="D243" s="5" t="inlineStr">
        <is>
          <t>Liter</t>
        </is>
      </c>
      <c r="E243" s="6">
        <f>VLOOKUP('F - Perkerasan Aspal'!C2,'F - Perkerasan Aspal'!$C$2:$K$2,9,FALSE)</f>
        <v/>
      </c>
      <c r="F243" s="5" t="inlineStr">
        <is>
          <t>Informatif</t>
        </is>
      </c>
      <c r="G243" s="5" t="inlineStr">
        <is>
          <t>F</t>
        </is>
      </c>
      <c r="H243" s="5" t="n">
        <v>748</v>
      </c>
      <c r="I243" s="7" t="inlineStr"/>
    </row>
    <row r="244">
      <c r="A244" s="5" t="n">
        <v>238</v>
      </c>
      <c r="B244" s="5">
        <f>'F - Perkerasan Aspal'!M19</f>
        <v/>
      </c>
      <c r="C244" s="5">
        <f>VLOOKUP('F - Perkerasan Aspal'!C19,'F - Perkerasan Aspal'!$C$2:$M$1054,2,FALSE)</f>
        <v/>
      </c>
      <c r="D244" s="5" t="inlineStr">
        <is>
          <t>Liter</t>
        </is>
      </c>
      <c r="E244" s="6">
        <f>VLOOKUP('F - Perkerasan Aspal'!C19,'F - Perkerasan Aspal'!$C$19:$K$19,9,FALSE)</f>
        <v/>
      </c>
      <c r="F244" s="5" t="inlineStr">
        <is>
          <t>Informatif</t>
        </is>
      </c>
      <c r="G244" s="5" t="inlineStr">
        <is>
          <t>F</t>
        </is>
      </c>
      <c r="H244" s="5" t="n">
        <v>751</v>
      </c>
      <c r="I244" s="7" t="inlineStr"/>
    </row>
    <row r="245">
      <c r="A245" s="5" t="n">
        <v>239</v>
      </c>
      <c r="B245" s="5">
        <f>'F - Perkerasan Aspal'!M37</f>
        <v/>
      </c>
      <c r="C245" s="5">
        <f>VLOOKUP('F - Perkerasan Aspal'!C37,'F - Perkerasan Aspal'!$C$2:$M$1054,2,FALSE)</f>
        <v/>
      </c>
      <c r="D245" s="5" t="inlineStr">
        <is>
          <t>Liter</t>
        </is>
      </c>
      <c r="E245" s="6">
        <f>VLOOKUP('F - Perkerasan Aspal'!C37,'F - Perkerasan Aspal'!$C$37:$K$37,9,FALSE)</f>
        <v/>
      </c>
      <c r="F245" s="5" t="inlineStr">
        <is>
          <t>Informatif</t>
        </is>
      </c>
      <c r="G245" s="5" t="inlineStr">
        <is>
          <t>F</t>
        </is>
      </c>
      <c r="H245" s="5" t="n">
        <v>754</v>
      </c>
      <c r="I245" s="7" t="inlineStr"/>
    </row>
    <row r="246">
      <c r="A246" s="5" t="n">
        <v>240</v>
      </c>
      <c r="B246" s="5">
        <f>'F - Perkerasan Aspal'!M55</f>
        <v/>
      </c>
      <c r="C246" s="5">
        <f>VLOOKUP('F - Perkerasan Aspal'!C55,'F - Perkerasan Aspal'!$C$2:$M$1054,2,FALSE)</f>
        <v/>
      </c>
      <c r="D246" s="5" t="inlineStr">
        <is>
          <t>Meter Persegi</t>
        </is>
      </c>
      <c r="E246" s="6">
        <f>VLOOKUP('F - Perkerasan Aspal'!C55,'F - Perkerasan Aspal'!$C$55:$K$55,9,FALSE)</f>
        <v/>
      </c>
      <c r="F246" s="5" t="inlineStr">
        <is>
          <t>Informatif</t>
        </is>
      </c>
      <c r="G246" s="5" t="inlineStr">
        <is>
          <t>F</t>
        </is>
      </c>
      <c r="H246" s="5" t="n">
        <v>757</v>
      </c>
      <c r="I246" s="7" t="inlineStr"/>
    </row>
    <row r="247">
      <c r="A247" s="5" t="n">
        <v>241</v>
      </c>
      <c r="B247" s="5">
        <f>'F - Perkerasan Aspal'!M74</f>
        <v/>
      </c>
      <c r="C247" s="5">
        <f>VLOOKUP('F - Perkerasan Aspal'!C74,'F - Perkerasan Aspal'!$C$2:$M$1054,2,FALSE)</f>
        <v/>
      </c>
      <c r="D247" s="5" t="inlineStr">
        <is>
          <t>Meter Persegi</t>
        </is>
      </c>
      <c r="E247" s="6">
        <f>VLOOKUP('F - Perkerasan Aspal'!C74,'F - Perkerasan Aspal'!$C$74:$K$74,9,FALSE)</f>
        <v/>
      </c>
      <c r="F247" s="5" t="inlineStr">
        <is>
          <t>Informatif</t>
        </is>
      </c>
      <c r="G247" s="5" t="inlineStr">
        <is>
          <t>F</t>
        </is>
      </c>
      <c r="H247" s="5" t="n">
        <v>761</v>
      </c>
      <c r="I247" s="7" t="inlineStr"/>
    </row>
    <row r="248">
      <c r="A248" s="5" t="n">
        <v>242</v>
      </c>
      <c r="B248" s="5">
        <f>'F - Perkerasan Aspal'!M93</f>
        <v/>
      </c>
      <c r="C248" s="5">
        <f>VLOOKUP('F - Perkerasan Aspal'!C93,'F - Perkerasan Aspal'!$C$2:$M$1054,2,FALSE)</f>
        <v/>
      </c>
      <c r="D248" s="5" t="inlineStr">
        <is>
          <t>Meter Persegi</t>
        </is>
      </c>
      <c r="E248" s="6">
        <f>VLOOKUP('F - Perkerasan Aspal'!C93,'F - Perkerasan Aspal'!$C$93:$K$93,9,FALSE)</f>
        <v/>
      </c>
      <c r="F248" s="5" t="inlineStr">
        <is>
          <t>Informatif</t>
        </is>
      </c>
      <c r="G248" s="5" t="inlineStr">
        <is>
          <t>F</t>
        </is>
      </c>
      <c r="H248" s="5" t="n">
        <v>765</v>
      </c>
      <c r="I248" s="7" t="inlineStr"/>
    </row>
    <row r="249">
      <c r="A249" s="5" t="n">
        <v>243</v>
      </c>
      <c r="B249" s="5">
        <f>'F - Perkerasan Aspal'!M112</f>
        <v/>
      </c>
      <c r="C249" s="5">
        <f>VLOOKUP('F - Perkerasan Aspal'!C112,'F - Perkerasan Aspal'!$C$2:$M$1054,2,FALSE)</f>
        <v/>
      </c>
      <c r="D249" s="5" t="inlineStr">
        <is>
          <t>Meter Persegi</t>
        </is>
      </c>
      <c r="E249" s="6">
        <f>VLOOKUP('F - Perkerasan Aspal'!C112,'F - Perkerasan Aspal'!$C$112:$K$112,9,FALSE)</f>
        <v/>
      </c>
      <c r="F249" s="5" t="inlineStr">
        <is>
          <t>Informatif</t>
        </is>
      </c>
      <c r="G249" s="5" t="inlineStr">
        <is>
          <t>F</t>
        </is>
      </c>
      <c r="H249" s="5" t="n">
        <v>769</v>
      </c>
      <c r="I249" s="7" t="inlineStr"/>
    </row>
    <row r="250">
      <c r="A250" s="5" t="n">
        <v>244</v>
      </c>
      <c r="B250" s="5">
        <f>'F - Perkerasan Aspal'!M131</f>
        <v/>
      </c>
      <c r="C250" s="5">
        <f>VLOOKUP('F - Perkerasan Aspal'!C131,'F - Perkerasan Aspal'!$C$2:$M$1054,2,FALSE)</f>
        <v/>
      </c>
      <c r="D250" s="5" t="inlineStr">
        <is>
          <t>Meter Persegi</t>
        </is>
      </c>
      <c r="E250" s="6">
        <f>VLOOKUP('F - Perkerasan Aspal'!C131,'F - Perkerasan Aspal'!$C$131:$K$131,9,FALSE)</f>
        <v/>
      </c>
      <c r="F250" s="5" t="inlineStr">
        <is>
          <t>Informatif</t>
        </is>
      </c>
      <c r="G250" s="5" t="inlineStr">
        <is>
          <t>F</t>
        </is>
      </c>
      <c r="H250" s="5" t="n">
        <v>773</v>
      </c>
      <c r="I250" s="7" t="inlineStr"/>
    </row>
    <row r="251">
      <c r="A251" s="5" t="n">
        <v>245</v>
      </c>
      <c r="B251" s="5">
        <f>'F - Perkerasan Aspal'!M152</f>
        <v/>
      </c>
      <c r="C251" s="5">
        <f>VLOOKUP('F - Perkerasan Aspal'!C152,'F - Perkerasan Aspal'!$C$2:$M$1054,2,FALSE)</f>
        <v/>
      </c>
      <c r="D251" s="5" t="inlineStr">
        <is>
          <t>Meter Persegi</t>
        </is>
      </c>
      <c r="E251" s="6">
        <f>VLOOKUP('F - Perkerasan Aspal'!C152,'F - Perkerasan Aspal'!$C$152:$K$152,9,FALSE)</f>
        <v/>
      </c>
      <c r="F251" s="5" t="inlineStr">
        <is>
          <t>Informatif</t>
        </is>
      </c>
      <c r="G251" s="5" t="inlineStr">
        <is>
          <t>F</t>
        </is>
      </c>
      <c r="H251" s="5" t="n">
        <v>776</v>
      </c>
      <c r="I251" s="7" t="inlineStr"/>
    </row>
    <row r="252">
      <c r="A252" s="5" t="n">
        <v>246</v>
      </c>
      <c r="B252" s="5">
        <f>'F - Perkerasan Aspal'!M173</f>
        <v/>
      </c>
      <c r="C252" s="5">
        <f>VLOOKUP('F - Perkerasan Aspal'!C173,'F - Perkerasan Aspal'!$C$2:$M$1054,2,FALSE)</f>
        <v/>
      </c>
      <c r="D252" s="5" t="inlineStr">
        <is>
          <t>Meter Persegi</t>
        </is>
      </c>
      <c r="E252" s="6">
        <f>VLOOKUP('F - Perkerasan Aspal'!C173,'F - Perkerasan Aspal'!$C$173:$K$173,9,FALSE)</f>
        <v/>
      </c>
      <c r="F252" s="5" t="inlineStr">
        <is>
          <t>Informatif</t>
        </is>
      </c>
      <c r="G252" s="5" t="inlineStr">
        <is>
          <t>F</t>
        </is>
      </c>
      <c r="H252" s="5" t="n">
        <v>779</v>
      </c>
      <c r="I252" s="7" t="inlineStr"/>
    </row>
    <row r="253">
      <c r="A253" s="5" t="n">
        <v>247</v>
      </c>
      <c r="B253" s="5">
        <f>'F - Perkerasan Aspal'!M192</f>
        <v/>
      </c>
      <c r="C253" s="5">
        <f>VLOOKUP('F - Perkerasan Aspal'!C192,'F - Perkerasan Aspal'!$C$2:$M$1054,2,FALSE)</f>
        <v/>
      </c>
      <c r="D253" s="5" t="inlineStr">
        <is>
          <t>Liter</t>
        </is>
      </c>
      <c r="E253" s="6">
        <f>VLOOKUP('F - Perkerasan Aspal'!C192,'F - Perkerasan Aspal'!$C$192:$K$192,9,FALSE)</f>
        <v/>
      </c>
      <c r="F253" s="5" t="inlineStr">
        <is>
          <t>Informatif</t>
        </is>
      </c>
      <c r="G253" s="5" t="inlineStr">
        <is>
          <t>F</t>
        </is>
      </c>
      <c r="H253" s="5" t="n">
        <v>783</v>
      </c>
      <c r="I253" s="7" t="inlineStr"/>
    </row>
    <row r="254">
      <c r="A254" s="5" t="n">
        <v>248</v>
      </c>
      <c r="B254" s="5">
        <f>'F - Perkerasan Aspal'!M210</f>
        <v/>
      </c>
      <c r="C254" s="5">
        <f>VLOOKUP('F - Perkerasan Aspal'!C210,'F - Perkerasan Aspal'!$C$2:$M$1054,2,FALSE)</f>
        <v/>
      </c>
      <c r="D254" s="5" t="inlineStr">
        <is>
          <t>Ton</t>
        </is>
      </c>
      <c r="E254" s="6">
        <f>VLOOKUP('F - Perkerasan Aspal'!C210,'F - Perkerasan Aspal'!$C$210:$K$210,9,FALSE)</f>
        <v/>
      </c>
      <c r="F254" s="5" t="inlineStr">
        <is>
          <t>Informatif</t>
        </is>
      </c>
      <c r="G254" s="5" t="inlineStr">
        <is>
          <t>F</t>
        </is>
      </c>
      <c r="H254" s="5" t="n">
        <v>786</v>
      </c>
      <c r="I254" s="7" t="inlineStr"/>
    </row>
    <row r="255">
      <c r="A255" s="5" t="n">
        <v>249</v>
      </c>
      <c r="B255" s="5">
        <f>'F - Perkerasan Aspal'!M236</f>
        <v/>
      </c>
      <c r="C255" s="5">
        <f>VLOOKUP('F - Perkerasan Aspal'!C236,'F - Perkerasan Aspal'!$C$2:$M$1054,2,FALSE)</f>
        <v/>
      </c>
      <c r="D255" s="5" t="inlineStr">
        <is>
          <t>Ton</t>
        </is>
      </c>
      <c r="E255" s="6">
        <f>VLOOKUP('F - Perkerasan Aspal'!C236,'F - Perkerasan Aspal'!$C$236:$K$236,9,FALSE)</f>
        <v/>
      </c>
      <c r="F255" s="5" t="inlineStr">
        <is>
          <t>Informatif</t>
        </is>
      </c>
      <c r="G255" s="5" t="inlineStr">
        <is>
          <t>F</t>
        </is>
      </c>
      <c r="H255" s="5" t="n">
        <v>790</v>
      </c>
      <c r="I255" s="7" t="inlineStr"/>
    </row>
    <row r="256">
      <c r="A256" s="5" t="n">
        <v>250</v>
      </c>
      <c r="B256" s="5">
        <f>'F - Perkerasan Aspal'!M261</f>
        <v/>
      </c>
      <c r="C256" s="5">
        <f>VLOOKUP('F - Perkerasan Aspal'!C261,'F - Perkerasan Aspal'!$C$2:$M$1054,2,FALSE)</f>
        <v/>
      </c>
      <c r="D256" s="5" t="inlineStr">
        <is>
          <t>Ton</t>
        </is>
      </c>
      <c r="E256" s="6">
        <f>VLOOKUP('F - Perkerasan Aspal'!C261,'F - Perkerasan Aspal'!$C$261:$K$261,9,FALSE)</f>
        <v/>
      </c>
      <c r="F256" s="5" t="inlineStr">
        <is>
          <t>Informatif</t>
        </is>
      </c>
      <c r="G256" s="5" t="inlineStr">
        <is>
          <t>F</t>
        </is>
      </c>
      <c r="H256" s="5" t="n">
        <v>794</v>
      </c>
      <c r="I256" s="7" t="inlineStr"/>
    </row>
    <row r="257">
      <c r="A257" s="5" t="n">
        <v>251</v>
      </c>
      <c r="B257" s="5">
        <f>'F - Perkerasan Aspal'!M288</f>
        <v/>
      </c>
      <c r="C257" s="5">
        <f>VLOOKUP('F - Perkerasan Aspal'!C288,'F - Perkerasan Aspal'!$C$2:$M$1054,2,FALSE)</f>
        <v/>
      </c>
      <c r="D257" s="5" t="inlineStr">
        <is>
          <t>Ton</t>
        </is>
      </c>
      <c r="E257" s="6">
        <f>VLOOKUP('F - Perkerasan Aspal'!C288,'F - Perkerasan Aspal'!$C$288:$K$288,9,FALSE)</f>
        <v/>
      </c>
      <c r="F257" s="5" t="inlineStr">
        <is>
          <t>Informatif</t>
        </is>
      </c>
      <c r="G257" s="5" t="inlineStr">
        <is>
          <t>F</t>
        </is>
      </c>
      <c r="H257" s="5" t="n">
        <v>798</v>
      </c>
      <c r="I257" s="7" t="inlineStr"/>
    </row>
    <row r="258">
      <c r="A258" s="5" t="n">
        <v>252</v>
      </c>
      <c r="B258" s="5">
        <f>'F - Perkerasan Aspal'!M314</f>
        <v/>
      </c>
      <c r="C258" s="5">
        <f>VLOOKUP('F - Perkerasan Aspal'!C314,'F - Perkerasan Aspal'!$C$2:$M$1054,2,FALSE)</f>
        <v/>
      </c>
      <c r="D258" s="5" t="inlineStr">
        <is>
          <t>Ton</t>
        </is>
      </c>
      <c r="E258" s="6">
        <f>VLOOKUP('F - Perkerasan Aspal'!C314,'F - Perkerasan Aspal'!$C$314:$K$314,9,FALSE)</f>
        <v/>
      </c>
      <c r="F258" s="5" t="inlineStr">
        <is>
          <t>Informatif</t>
        </is>
      </c>
      <c r="G258" s="5" t="inlineStr">
        <is>
          <t>F</t>
        </is>
      </c>
      <c r="H258" s="5" t="n">
        <v>802</v>
      </c>
      <c r="I258" s="7" t="inlineStr"/>
    </row>
    <row r="259">
      <c r="A259" s="5" t="n">
        <v>253</v>
      </c>
      <c r="B259" s="5">
        <f>'F - Perkerasan Aspal'!M340</f>
        <v/>
      </c>
      <c r="C259" s="5">
        <f>VLOOKUP('F - Perkerasan Aspal'!C340,'F - Perkerasan Aspal'!$C$2:$M$1054,2,FALSE)</f>
        <v/>
      </c>
      <c r="D259" s="5" t="inlineStr">
        <is>
          <t>Ton</t>
        </is>
      </c>
      <c r="E259" s="6">
        <f>VLOOKUP('F - Perkerasan Aspal'!C340,'F - Perkerasan Aspal'!$C$340:$K$340,9,FALSE)</f>
        <v/>
      </c>
      <c r="F259" s="5" t="inlineStr">
        <is>
          <t>Informatif</t>
        </is>
      </c>
      <c r="G259" s="5" t="inlineStr">
        <is>
          <t>F</t>
        </is>
      </c>
      <c r="H259" s="5" t="n">
        <v>806</v>
      </c>
      <c r="I259" s="7" t="inlineStr"/>
    </row>
    <row r="260">
      <c r="A260" s="5" t="n">
        <v>254</v>
      </c>
      <c r="B260" s="5">
        <f>'F - Perkerasan Aspal'!M365</f>
        <v/>
      </c>
      <c r="C260" s="5">
        <f>VLOOKUP('F - Perkerasan Aspal'!C365,'F - Perkerasan Aspal'!$C$2:$M$1054,2,FALSE)</f>
        <v/>
      </c>
      <c r="D260" s="5" t="inlineStr">
        <is>
          <t>Ton</t>
        </is>
      </c>
      <c r="E260" s="6">
        <f>VLOOKUP('F - Perkerasan Aspal'!C365,'F - Perkerasan Aspal'!$C$365:$K$365,9,FALSE)</f>
        <v/>
      </c>
      <c r="F260" s="5" t="inlineStr">
        <is>
          <t>Informatif</t>
        </is>
      </c>
      <c r="G260" s="5" t="inlineStr">
        <is>
          <t>F</t>
        </is>
      </c>
      <c r="H260" s="5" t="n">
        <v>810</v>
      </c>
      <c r="I260" s="7" t="inlineStr"/>
    </row>
    <row r="261">
      <c r="A261" s="5" t="n">
        <v>255</v>
      </c>
      <c r="B261" s="5">
        <f>'F - Perkerasan Aspal'!M392</f>
        <v/>
      </c>
      <c r="C261" s="5">
        <f>VLOOKUP('F - Perkerasan Aspal'!C392,'F - Perkerasan Aspal'!$C$2:$M$1054,2,FALSE)</f>
        <v/>
      </c>
      <c r="D261" s="5" t="inlineStr">
        <is>
          <t>Ton</t>
        </is>
      </c>
      <c r="E261" s="6">
        <f>VLOOKUP('F - Perkerasan Aspal'!C392,'F - Perkerasan Aspal'!$C$392:$K$392,9,FALSE)</f>
        <v/>
      </c>
      <c r="F261" s="5" t="inlineStr">
        <is>
          <t>Informatif</t>
        </is>
      </c>
      <c r="G261" s="5" t="inlineStr">
        <is>
          <t>F</t>
        </is>
      </c>
      <c r="H261" s="5" t="n">
        <v>814</v>
      </c>
      <c r="I261" s="7" t="inlineStr"/>
    </row>
    <row r="262">
      <c r="A262" s="5" t="n">
        <v>256</v>
      </c>
      <c r="B262" s="5">
        <f>'F - Perkerasan Aspal'!M418</f>
        <v/>
      </c>
      <c r="C262" s="5">
        <f>VLOOKUP('F - Perkerasan Aspal'!C418,'F - Perkerasan Aspal'!$C$2:$M$1054,2,FALSE)</f>
        <v/>
      </c>
      <c r="D262" s="5" t="inlineStr">
        <is>
          <t>Ton</t>
        </is>
      </c>
      <c r="E262" s="6">
        <f>VLOOKUP('F - Perkerasan Aspal'!C418,'F - Perkerasan Aspal'!$C$418:$K$418,9,FALSE)</f>
        <v/>
      </c>
      <c r="F262" s="5" t="inlineStr">
        <is>
          <t>Informatif</t>
        </is>
      </c>
      <c r="G262" s="5" t="inlineStr">
        <is>
          <t>F</t>
        </is>
      </c>
      <c r="H262" s="5" t="n">
        <v>818</v>
      </c>
      <c r="I262" s="7" t="inlineStr"/>
    </row>
    <row r="263">
      <c r="A263" s="5" t="n">
        <v>257</v>
      </c>
      <c r="B263" s="5">
        <f>'F - Perkerasan Aspal'!M444</f>
        <v/>
      </c>
      <c r="C263" s="5">
        <f>VLOOKUP('F - Perkerasan Aspal'!C444,'F - Perkerasan Aspal'!$C$2:$M$1054,2,FALSE)</f>
        <v/>
      </c>
      <c r="D263" s="5" t="inlineStr">
        <is>
          <t>Ton</t>
        </is>
      </c>
      <c r="E263" s="6">
        <f>VLOOKUP('F - Perkerasan Aspal'!C444,'F - Perkerasan Aspal'!$C$444:$K$444,9,FALSE)</f>
        <v/>
      </c>
      <c r="F263" s="5" t="inlineStr">
        <is>
          <t>Informatif</t>
        </is>
      </c>
      <c r="G263" s="5" t="inlineStr">
        <is>
          <t>F</t>
        </is>
      </c>
      <c r="H263" s="5" t="n">
        <v>822</v>
      </c>
      <c r="I263" s="7" t="inlineStr"/>
    </row>
    <row r="264">
      <c r="A264" s="5" t="n">
        <v>258</v>
      </c>
      <c r="B264" s="5">
        <f>'F - Perkerasan Aspal'!M470</f>
        <v/>
      </c>
      <c r="C264" s="5">
        <f>VLOOKUP('F - Perkerasan Aspal'!C470,'F - Perkerasan Aspal'!$C$2:$M$1054,2,FALSE)</f>
        <v/>
      </c>
      <c r="D264" s="5" t="inlineStr">
        <is>
          <t>Ton</t>
        </is>
      </c>
      <c r="E264" s="6">
        <f>VLOOKUP('F - Perkerasan Aspal'!C470,'F - Perkerasan Aspal'!$C$470:$K$470,9,FALSE)</f>
        <v/>
      </c>
      <c r="F264" s="5" t="inlineStr">
        <is>
          <t>Informatif</t>
        </is>
      </c>
      <c r="G264" s="5" t="inlineStr">
        <is>
          <t>F</t>
        </is>
      </c>
      <c r="H264" s="5" t="n">
        <v>826</v>
      </c>
      <c r="I264" s="7" t="inlineStr"/>
    </row>
    <row r="265">
      <c r="A265" s="5" t="n">
        <v>259</v>
      </c>
      <c r="B265" s="5">
        <f>'F - Perkerasan Aspal'!M495</f>
        <v/>
      </c>
      <c r="C265" s="5">
        <f>VLOOKUP('F - Perkerasan Aspal'!C495,'F - Perkerasan Aspal'!$C$2:$M$1054,2,FALSE)</f>
        <v/>
      </c>
      <c r="D265" s="5" t="inlineStr">
        <is>
          <t>Ton</t>
        </is>
      </c>
      <c r="E265" s="6">
        <f>VLOOKUP('F - Perkerasan Aspal'!C495,'F - Perkerasan Aspal'!$C$495:$K$495,9,FALSE)</f>
        <v/>
      </c>
      <c r="F265" s="5" t="inlineStr">
        <is>
          <t>Informatif</t>
        </is>
      </c>
      <c r="G265" s="5" t="inlineStr">
        <is>
          <t>F</t>
        </is>
      </c>
      <c r="H265" s="5" t="n">
        <v>830</v>
      </c>
      <c r="I265" s="7" t="inlineStr"/>
    </row>
    <row r="266">
      <c r="A266" s="5" t="n">
        <v>260</v>
      </c>
      <c r="B266" s="5">
        <f>'F - Perkerasan Aspal'!M520</f>
        <v/>
      </c>
      <c r="C266" s="5">
        <f>VLOOKUP('F - Perkerasan Aspal'!C520,'F - Perkerasan Aspal'!$C$2:$M$1054,2,FALSE)</f>
        <v/>
      </c>
      <c r="D266" s="5" t="inlineStr">
        <is>
          <t>Ton</t>
        </is>
      </c>
      <c r="E266" s="6">
        <f>VLOOKUP('F - Perkerasan Aspal'!C520,'F - Perkerasan Aspal'!$C$520:$K$520,9,FALSE)</f>
        <v/>
      </c>
      <c r="F266" s="5" t="inlineStr">
        <is>
          <t>Informatif</t>
        </is>
      </c>
      <c r="G266" s="5" t="inlineStr">
        <is>
          <t>F</t>
        </is>
      </c>
      <c r="H266" s="5" t="n">
        <v>834</v>
      </c>
      <c r="I266" s="7" t="inlineStr"/>
    </row>
    <row r="267">
      <c r="A267" s="5" t="n">
        <v>261</v>
      </c>
      <c r="B267" s="5">
        <f>'F - Perkerasan Aspal'!M545</f>
        <v/>
      </c>
      <c r="C267" s="5">
        <f>VLOOKUP('F - Perkerasan Aspal'!C545,'F - Perkerasan Aspal'!$C$2:$M$1054,2,FALSE)</f>
        <v/>
      </c>
      <c r="D267" s="5" t="inlineStr">
        <is>
          <t>Ton</t>
        </is>
      </c>
      <c r="E267" s="6">
        <f>VLOOKUP('F - Perkerasan Aspal'!C545,'F - Perkerasan Aspal'!$C$545:$K$545,9,FALSE)</f>
        <v/>
      </c>
      <c r="F267" s="5" t="inlineStr">
        <is>
          <t>Informatif</t>
        </is>
      </c>
      <c r="G267" s="5" t="inlineStr">
        <is>
          <t>F</t>
        </is>
      </c>
      <c r="H267" s="5" t="n">
        <v>838</v>
      </c>
      <c r="I267" s="7" t="inlineStr"/>
    </row>
    <row r="268">
      <c r="A268" s="5" t="n">
        <v>262</v>
      </c>
      <c r="B268" s="5">
        <f>'F - Perkerasan Aspal'!M571</f>
        <v/>
      </c>
      <c r="C268" s="5">
        <f>VLOOKUP('F - Perkerasan Aspal'!C571,'F - Perkerasan Aspal'!$C$2:$M$1054,2,FALSE)</f>
        <v/>
      </c>
      <c r="D268" s="5" t="inlineStr">
        <is>
          <t>Ton</t>
        </is>
      </c>
      <c r="E268" s="6">
        <f>VLOOKUP('F - Perkerasan Aspal'!C571,'F - Perkerasan Aspal'!$C$571:$K$571,9,FALSE)</f>
        <v/>
      </c>
      <c r="F268" s="5" t="inlineStr">
        <is>
          <t>Informatif</t>
        </is>
      </c>
      <c r="G268" s="5" t="inlineStr">
        <is>
          <t>F</t>
        </is>
      </c>
      <c r="H268" s="5" t="n">
        <v>842</v>
      </c>
      <c r="I268" s="7" t="inlineStr"/>
    </row>
    <row r="269">
      <c r="A269" s="5" t="n">
        <v>263</v>
      </c>
      <c r="B269" s="5">
        <f>'F - Perkerasan Aspal'!M597</f>
        <v/>
      </c>
      <c r="C269" s="5">
        <f>VLOOKUP('F - Perkerasan Aspal'!C597,'F - Perkerasan Aspal'!$C$2:$M$1054,2,FALSE)</f>
        <v/>
      </c>
      <c r="D269" s="5" t="inlineStr">
        <is>
          <t>Ton</t>
        </is>
      </c>
      <c r="E269" s="6">
        <f>VLOOKUP('F - Perkerasan Aspal'!C597,'F - Perkerasan Aspal'!$C$597:$K$597,9,FALSE)</f>
        <v/>
      </c>
      <c r="F269" s="5" t="inlineStr">
        <is>
          <t>Informatif</t>
        </is>
      </c>
      <c r="G269" s="5" t="inlineStr">
        <is>
          <t>F</t>
        </is>
      </c>
      <c r="H269" s="5" t="n">
        <v>846</v>
      </c>
      <c r="I269" s="7" t="inlineStr"/>
    </row>
    <row r="270">
      <c r="A270" s="5" t="n">
        <v>264</v>
      </c>
      <c r="B270" s="5">
        <f>'F - Perkerasan Aspal'!M622</f>
        <v/>
      </c>
      <c r="C270" s="5">
        <f>VLOOKUP('F - Perkerasan Aspal'!C622,'F - Perkerasan Aspal'!$C$2:$M$1054,2,FALSE)</f>
        <v/>
      </c>
      <c r="D270" s="5" t="inlineStr">
        <is>
          <t>Ton</t>
        </is>
      </c>
      <c r="E270" s="6">
        <f>VLOOKUP('F - Perkerasan Aspal'!C622,'F - Perkerasan Aspal'!$C$622:$K$622,9,FALSE)</f>
        <v/>
      </c>
      <c r="F270" s="5" t="inlineStr">
        <is>
          <t>Informatif</t>
        </is>
      </c>
      <c r="G270" s="5" t="inlineStr">
        <is>
          <t>F</t>
        </is>
      </c>
      <c r="H270" s="5" t="n">
        <v>850</v>
      </c>
      <c r="I270" s="7" t="inlineStr"/>
    </row>
    <row r="271">
      <c r="A271" s="5" t="n">
        <v>265</v>
      </c>
      <c r="B271" s="5">
        <f>'F - Perkerasan Aspal'!M647</f>
        <v/>
      </c>
      <c r="C271" s="5">
        <f>VLOOKUP('F - Perkerasan Aspal'!C647,'F - Perkerasan Aspal'!$C$2:$M$1054,2,FALSE)</f>
        <v/>
      </c>
      <c r="D271" s="5" t="inlineStr">
        <is>
          <t>Ton</t>
        </is>
      </c>
      <c r="E271" s="6">
        <f>VLOOKUP('F - Perkerasan Aspal'!C647,'F - Perkerasan Aspal'!$C$647:$K$647,9,FALSE)</f>
        <v/>
      </c>
      <c r="F271" s="5" t="inlineStr">
        <is>
          <t>Informatif</t>
        </is>
      </c>
      <c r="G271" s="5" t="inlineStr">
        <is>
          <t>F</t>
        </is>
      </c>
      <c r="H271" s="5" t="n">
        <v>854</v>
      </c>
      <c r="I271" s="7" t="inlineStr"/>
    </row>
    <row r="272">
      <c r="A272" s="5" t="n">
        <v>266</v>
      </c>
      <c r="B272" s="5">
        <f>'F - Perkerasan Aspal'!M673</f>
        <v/>
      </c>
      <c r="C272" s="5">
        <f>VLOOKUP('F - Perkerasan Aspal'!C673,'F - Perkerasan Aspal'!$C$2:$M$1054,2,FALSE)</f>
        <v/>
      </c>
      <c r="D272" s="5" t="inlineStr">
        <is>
          <t>Ton</t>
        </is>
      </c>
      <c r="E272" s="6">
        <f>VLOOKUP('F - Perkerasan Aspal'!C673,'F - Perkerasan Aspal'!$C$673:$K$673,9,FALSE)</f>
        <v/>
      </c>
      <c r="F272" s="5" t="inlineStr">
        <is>
          <t>Informatif</t>
        </is>
      </c>
      <c r="G272" s="5" t="inlineStr">
        <is>
          <t>F</t>
        </is>
      </c>
      <c r="H272" s="5" t="n">
        <v>858</v>
      </c>
      <c r="I272" s="7" t="inlineStr"/>
    </row>
    <row r="273">
      <c r="A273" s="5" t="n">
        <v>267</v>
      </c>
      <c r="B273" s="5">
        <f>'F - Perkerasan Aspal'!M699</f>
        <v/>
      </c>
      <c r="C273" s="5">
        <f>VLOOKUP('F - Perkerasan Aspal'!C699,'F - Perkerasan Aspal'!$C$2:$M$1054,2,FALSE)</f>
        <v/>
      </c>
      <c r="D273" s="5" t="inlineStr">
        <is>
          <t>Ton</t>
        </is>
      </c>
      <c r="E273" s="6">
        <f>VLOOKUP('F - Perkerasan Aspal'!C699,'F - Perkerasan Aspal'!$C$699:$K$699,9,FALSE)</f>
        <v/>
      </c>
      <c r="F273" s="5" t="inlineStr">
        <is>
          <t>Informatif</t>
        </is>
      </c>
      <c r="G273" s="5" t="inlineStr">
        <is>
          <t>F</t>
        </is>
      </c>
      <c r="H273" s="5" t="n">
        <v>862</v>
      </c>
      <c r="I273" s="7" t="inlineStr"/>
    </row>
    <row r="274">
      <c r="A274" s="5" t="n">
        <v>268</v>
      </c>
      <c r="B274" s="5">
        <f>'F - Perkerasan Aspal'!M725</f>
        <v/>
      </c>
      <c r="C274" s="5">
        <f>VLOOKUP('F - Perkerasan Aspal'!C725,'F - Perkerasan Aspal'!$C$2:$M$1054,2,FALSE)</f>
        <v/>
      </c>
      <c r="D274" s="5" t="inlineStr">
        <is>
          <t>Ton</t>
        </is>
      </c>
      <c r="E274" s="6">
        <f>VLOOKUP('F - Perkerasan Aspal'!C725,'F - Perkerasan Aspal'!$C$725:$K$725,9,FALSE)</f>
        <v/>
      </c>
      <c r="F274" s="5" t="inlineStr">
        <is>
          <t>Informatif</t>
        </is>
      </c>
      <c r="G274" s="5" t="inlineStr">
        <is>
          <t>F</t>
        </is>
      </c>
      <c r="H274" s="5" t="n">
        <v>867</v>
      </c>
      <c r="I274" s="7" t="inlineStr"/>
    </row>
    <row r="275">
      <c r="A275" s="5" t="n">
        <v>269</v>
      </c>
      <c r="B275" s="5">
        <f>'F - Perkerasan Aspal'!M751</f>
        <v/>
      </c>
      <c r="C275" s="5">
        <f>VLOOKUP('F - Perkerasan Aspal'!C751,'F - Perkerasan Aspal'!$C$2:$M$1054,2,FALSE)</f>
        <v/>
      </c>
      <c r="D275" s="5" t="inlineStr">
        <is>
          <t>Kilogram</t>
        </is>
      </c>
      <c r="E275" s="6">
        <f>VLOOKUP('F - Perkerasan Aspal'!C751,'F - Perkerasan Aspal'!$C$751:$K$751,9,FALSE)</f>
        <v/>
      </c>
      <c r="F275" s="5" t="inlineStr">
        <is>
          <t>Informatif</t>
        </is>
      </c>
      <c r="G275" s="5" t="inlineStr">
        <is>
          <t>F</t>
        </is>
      </c>
      <c r="H275" s="5" t="n">
        <v>871</v>
      </c>
      <c r="I275" s="7" t="inlineStr"/>
    </row>
    <row r="276">
      <c r="A276" s="5" t="n">
        <v>270</v>
      </c>
      <c r="B276" s="5">
        <f>'F - Perkerasan Aspal'!M764</f>
        <v/>
      </c>
      <c r="C276" s="5">
        <f>VLOOKUP('F - Perkerasan Aspal'!C764,'F - Perkerasan Aspal'!$C$2:$M$1054,2,FALSE)</f>
        <v/>
      </c>
      <c r="D276" s="5" t="inlineStr">
        <is>
          <t>Kilogram</t>
        </is>
      </c>
      <c r="E276" s="6">
        <f>VLOOKUP('F - Perkerasan Aspal'!C764,'F - Perkerasan Aspal'!$C$764:$K$764,9,FALSE)</f>
        <v/>
      </c>
      <c r="F276" s="5" t="inlineStr">
        <is>
          <t>Informatif</t>
        </is>
      </c>
      <c r="G276" s="5" t="inlineStr">
        <is>
          <t>F</t>
        </is>
      </c>
      <c r="H276" s="5" t="n">
        <v>873</v>
      </c>
      <c r="I276" s="7" t="inlineStr"/>
    </row>
    <row r="277">
      <c r="A277" s="5" t="n">
        <v>271</v>
      </c>
      <c r="B277" s="5">
        <f>'F - Perkerasan Aspal'!M777</f>
        <v/>
      </c>
      <c r="C277" s="5">
        <f>VLOOKUP('F - Perkerasan Aspal'!C777,'F - Perkerasan Aspal'!$C$2:$M$1054,2,FALSE)</f>
        <v/>
      </c>
      <c r="D277" s="5" t="inlineStr">
        <is>
          <t>Kilogram</t>
        </is>
      </c>
      <c r="E277" s="6">
        <f>VLOOKUP('F - Perkerasan Aspal'!C777,'F - Perkerasan Aspal'!$C$777:$K$777,9,FALSE)</f>
        <v/>
      </c>
      <c r="F277" s="5" t="inlineStr">
        <is>
          <t>Informatif</t>
        </is>
      </c>
      <c r="G277" s="5" t="inlineStr">
        <is>
          <t>F</t>
        </is>
      </c>
      <c r="H277" s="5" t="n">
        <v>875</v>
      </c>
      <c r="I277" s="7" t="inlineStr"/>
    </row>
    <row r="278">
      <c r="A278" s="5" t="n">
        <v>272</v>
      </c>
      <c r="B278" s="5">
        <f>'F - Perkerasan Aspal'!M790</f>
        <v/>
      </c>
      <c r="C278" s="5">
        <f>VLOOKUP('F - Perkerasan Aspal'!C790,'F - Perkerasan Aspal'!$C$2:$M$1054,2,FALSE)</f>
        <v/>
      </c>
      <c r="D278" s="5" t="inlineStr">
        <is>
          <t>Kilogram</t>
        </is>
      </c>
      <c r="E278" s="6">
        <f>VLOOKUP('F - Perkerasan Aspal'!C790,'F - Perkerasan Aspal'!$C$790:$K$790,9,FALSE)</f>
        <v/>
      </c>
      <c r="F278" s="5" t="inlineStr">
        <is>
          <t>Informatif</t>
        </is>
      </c>
      <c r="G278" s="5" t="inlineStr">
        <is>
          <t>F</t>
        </is>
      </c>
      <c r="H278" s="5" t="n">
        <v>878</v>
      </c>
      <c r="I278" s="7" t="inlineStr"/>
    </row>
    <row r="279">
      <c r="A279" s="5" t="n">
        <v>273</v>
      </c>
      <c r="B279" s="5">
        <f>'F - Perkerasan Aspal'!M803</f>
        <v/>
      </c>
      <c r="C279" s="5">
        <f>VLOOKUP('F - Perkerasan Aspal'!C803,'F - Perkerasan Aspal'!$C$2:$M$1054,2,FALSE)</f>
        <v/>
      </c>
      <c r="D279" s="5" t="inlineStr">
        <is>
          <t>Meter Kubik</t>
        </is>
      </c>
      <c r="E279" s="6">
        <f>VLOOKUP('F - Perkerasan Aspal'!C803,'F - Perkerasan Aspal'!$C$803:$K$803,9,FALSE)</f>
        <v/>
      </c>
      <c r="F279" s="5" t="inlineStr">
        <is>
          <t>Informatif</t>
        </is>
      </c>
      <c r="G279" s="5" t="inlineStr">
        <is>
          <t>F</t>
        </is>
      </c>
      <c r="H279" s="5" t="n">
        <v>880</v>
      </c>
      <c r="I279" s="7" t="inlineStr"/>
    </row>
    <row r="280">
      <c r="A280" s="5" t="n">
        <v>274</v>
      </c>
      <c r="B280" s="5">
        <f>'F - Perkerasan Aspal'!M827</f>
        <v/>
      </c>
      <c r="C280" s="5">
        <f>VLOOKUP('F - Perkerasan Aspal'!C827,'F - Perkerasan Aspal'!$C$2:$M$1054,2,FALSE)</f>
        <v/>
      </c>
      <c r="D280" s="5" t="inlineStr">
        <is>
          <t>Meter Kubik</t>
        </is>
      </c>
      <c r="E280" s="6">
        <f>VLOOKUP('F - Perkerasan Aspal'!C827,'F - Perkerasan Aspal'!$C$827:$K$827,9,FALSE)</f>
        <v/>
      </c>
      <c r="F280" s="5" t="inlineStr">
        <is>
          <t>Informatif</t>
        </is>
      </c>
      <c r="G280" s="5" t="inlineStr">
        <is>
          <t>F</t>
        </is>
      </c>
      <c r="H280" s="5" t="n">
        <v>884</v>
      </c>
      <c r="I280" s="7" t="inlineStr">
        <is>
          <t>cek: sumber Rp 1.418.119</t>
        </is>
      </c>
    </row>
    <row r="281">
      <c r="A281" s="5" t="n">
        <v>275</v>
      </c>
      <c r="B281" s="5">
        <f>'F - Perkerasan Aspal'!M851</f>
        <v/>
      </c>
      <c r="C281" s="5">
        <f>VLOOKUP('F - Perkerasan Aspal'!C851,'F - Perkerasan Aspal'!$C$2:$M$1054,2,FALSE)</f>
        <v/>
      </c>
      <c r="D281" s="5" t="inlineStr">
        <is>
          <t>Ton</t>
        </is>
      </c>
      <c r="E281" s="6">
        <f>VLOOKUP('F - Perkerasan Aspal'!C851,'F - Perkerasan Aspal'!$C$851:$K$851,9,FALSE)</f>
        <v/>
      </c>
      <c r="F281" s="5" t="inlineStr">
        <is>
          <t>Informatif</t>
        </is>
      </c>
      <c r="G281" s="5" t="inlineStr">
        <is>
          <t>F</t>
        </is>
      </c>
      <c r="H281" s="5" t="n">
        <v>888</v>
      </c>
      <c r="I281" s="7" t="inlineStr"/>
    </row>
    <row r="282">
      <c r="A282" s="5" t="n">
        <v>276</v>
      </c>
      <c r="B282" s="5">
        <f>'F - Perkerasan Aspal'!M876</f>
        <v/>
      </c>
      <c r="C282" s="5">
        <f>VLOOKUP('F - Perkerasan Aspal'!C876,'F - Perkerasan Aspal'!$C$2:$M$1054,2,FALSE)</f>
        <v/>
      </c>
      <c r="D282" s="5" t="inlineStr">
        <is>
          <t>Ton</t>
        </is>
      </c>
      <c r="E282" s="6">
        <f>VLOOKUP('F - Perkerasan Aspal'!C876,'F - Perkerasan Aspal'!$C$876:$K$876,9,FALSE)</f>
        <v/>
      </c>
      <c r="F282" s="5" t="inlineStr">
        <is>
          <t>Informatif</t>
        </is>
      </c>
      <c r="G282" s="5" t="inlineStr">
        <is>
          <t>F</t>
        </is>
      </c>
      <c r="H282" s="5" t="n">
        <v>892</v>
      </c>
      <c r="I282" s="7" t="inlineStr"/>
    </row>
    <row r="283">
      <c r="A283" s="5" t="n">
        <v>277</v>
      </c>
      <c r="B283" s="5">
        <f>'F - Perkerasan Aspal'!M901</f>
        <v/>
      </c>
      <c r="C283" s="5">
        <f>VLOOKUP('F - Perkerasan Aspal'!C901,'F - Perkerasan Aspal'!$C$2:$M$1054,2,FALSE)</f>
        <v/>
      </c>
      <c r="D283" s="5" t="inlineStr">
        <is>
          <t>Ton</t>
        </is>
      </c>
      <c r="E283" s="6">
        <f>VLOOKUP('F - Perkerasan Aspal'!C901,'F - Perkerasan Aspal'!$C$901:$K$901,9,FALSE)</f>
        <v/>
      </c>
      <c r="F283" s="5" t="inlineStr">
        <is>
          <t>Informatif</t>
        </is>
      </c>
      <c r="G283" s="5" t="inlineStr">
        <is>
          <t>F</t>
        </is>
      </c>
      <c r="H283" s="5" t="n">
        <v>896</v>
      </c>
      <c r="I283" s="7" t="inlineStr"/>
    </row>
    <row r="284">
      <c r="A284" s="5" t="n">
        <v>278</v>
      </c>
      <c r="B284" s="5">
        <f>'F - Perkerasan Aspal'!M926</f>
        <v/>
      </c>
      <c r="C284" s="5">
        <f>VLOOKUP('F - Perkerasan Aspal'!C926,'F - Perkerasan Aspal'!$C$2:$M$1054,2,FALSE)</f>
        <v/>
      </c>
      <c r="D284" s="5" t="inlineStr">
        <is>
          <t>Ton</t>
        </is>
      </c>
      <c r="E284" s="6">
        <f>VLOOKUP('F - Perkerasan Aspal'!C926,'F - Perkerasan Aspal'!$C$926:$K$926,9,FALSE)</f>
        <v/>
      </c>
      <c r="F284" s="5" t="inlineStr">
        <is>
          <t>Informatif</t>
        </is>
      </c>
      <c r="G284" s="5" t="inlineStr">
        <is>
          <t>F</t>
        </is>
      </c>
      <c r="H284" s="5" t="n">
        <v>900</v>
      </c>
      <c r="I284" s="7" t="inlineStr"/>
    </row>
    <row r="285">
      <c r="A285" s="5" t="n">
        <v>279</v>
      </c>
      <c r="B285" s="5">
        <f>'F - Perkerasan Aspal'!M951</f>
        <v/>
      </c>
      <c r="C285" s="5">
        <f>VLOOKUP('F - Perkerasan Aspal'!C951,'F - Perkerasan Aspal'!$C$2:$M$1054,2,FALSE)</f>
        <v/>
      </c>
      <c r="D285" s="5" t="inlineStr">
        <is>
          <t>Kilogram</t>
        </is>
      </c>
      <c r="E285" s="6">
        <f>VLOOKUP('F - Perkerasan Aspal'!C951,'F - Perkerasan Aspal'!$C$951:$K$951,9,FALSE)</f>
        <v/>
      </c>
      <c r="F285" s="5" t="inlineStr">
        <is>
          <t>Informatif</t>
        </is>
      </c>
      <c r="G285" s="5" t="inlineStr">
        <is>
          <t>F</t>
        </is>
      </c>
      <c r="H285" s="5" t="n">
        <v>904</v>
      </c>
      <c r="I285" s="7" t="inlineStr"/>
    </row>
    <row r="286">
      <c r="A286" s="5" t="n">
        <v>280</v>
      </c>
      <c r="B286" s="5">
        <f>'F - Perkerasan Aspal'!M965</f>
        <v/>
      </c>
      <c r="C286" s="5">
        <f>VLOOKUP('F - Perkerasan Aspal'!C965,'F - Perkerasan Aspal'!$C$2:$M$1054,2,FALSE)</f>
        <v/>
      </c>
      <c r="D286" s="5" t="inlineStr">
        <is>
          <t>Ton</t>
        </is>
      </c>
      <c r="E286" s="6">
        <f>VLOOKUP('F - Perkerasan Aspal'!C965,'F - Perkerasan Aspal'!$C$965:$K$965,9,FALSE)</f>
        <v/>
      </c>
      <c r="F286" s="5" t="inlineStr">
        <is>
          <t>Informatif</t>
        </is>
      </c>
      <c r="G286" s="5" t="inlineStr">
        <is>
          <t>F</t>
        </is>
      </c>
      <c r="H286" s="5" t="n">
        <v>906</v>
      </c>
      <c r="I286" s="7" t="inlineStr"/>
    </row>
    <row r="287">
      <c r="A287" s="5" t="n">
        <v>281</v>
      </c>
      <c r="B287" s="5">
        <f>'F - Perkerasan Aspal'!M985</f>
        <v/>
      </c>
      <c r="C287" s="5">
        <f>VLOOKUP('F - Perkerasan Aspal'!C985,'F - Perkerasan Aspal'!$C$2:$M$1054,2,FALSE)</f>
        <v/>
      </c>
      <c r="D287" s="5" t="inlineStr">
        <is>
          <t>Ton</t>
        </is>
      </c>
      <c r="E287" s="6">
        <f>VLOOKUP('F - Perkerasan Aspal'!C985,'F - Perkerasan Aspal'!$C$985:$K$985,9,FALSE)</f>
        <v/>
      </c>
      <c r="F287" s="5" t="inlineStr">
        <is>
          <t>Informatif</t>
        </is>
      </c>
      <c r="G287" s="5" t="inlineStr">
        <is>
          <t>F</t>
        </is>
      </c>
      <c r="H287" s="5" t="n">
        <v>910</v>
      </c>
      <c r="I287" s="7" t="inlineStr"/>
    </row>
    <row r="288">
      <c r="A288" s="5" t="n">
        <v>282</v>
      </c>
      <c r="B288" s="5">
        <f>'F - Perkerasan Aspal'!M1005</f>
        <v/>
      </c>
      <c r="C288" s="5">
        <f>VLOOKUP('F - Perkerasan Aspal'!C1005,'F - Perkerasan Aspal'!$C$2:$M$1054,2,FALSE)</f>
        <v/>
      </c>
      <c r="D288" s="5" t="inlineStr">
        <is>
          <t>Meter Kubik</t>
        </is>
      </c>
      <c r="E288" s="6">
        <f>VLOOKUP('F - Perkerasan Aspal'!C1005,'F - Perkerasan Aspal'!$C$1005:$K$1005,9,FALSE)</f>
        <v/>
      </c>
      <c r="F288" s="5" t="inlineStr">
        <is>
          <t>Informatif</t>
        </is>
      </c>
      <c r="G288" s="5" t="inlineStr">
        <is>
          <t>F</t>
        </is>
      </c>
      <c r="H288" s="5" t="n">
        <v>913</v>
      </c>
      <c r="I288" s="7" t="inlineStr"/>
    </row>
    <row r="289">
      <c r="A289" s="5" t="n">
        <v>283</v>
      </c>
      <c r="B289" s="5">
        <f>'F - Perkerasan Aspal'!M1030</f>
        <v/>
      </c>
      <c r="C289" s="5">
        <f>VLOOKUP('F - Perkerasan Aspal'!C1030,'F - Perkerasan Aspal'!$C$2:$M$1054,2,FALSE)</f>
        <v/>
      </c>
      <c r="D289" s="5" t="inlineStr">
        <is>
          <t>Meter Kubik</t>
        </is>
      </c>
      <c r="E289" s="6">
        <f>VLOOKUP('F - Perkerasan Aspal'!C1030,'F - Perkerasan Aspal'!$C$1030:$K$1030,9,FALSE)</f>
        <v/>
      </c>
      <c r="F289" s="5" t="inlineStr">
        <is>
          <t>Informatif</t>
        </is>
      </c>
      <c r="G289" s="5" t="inlineStr">
        <is>
          <t>F</t>
        </is>
      </c>
      <c r="H289" s="5" t="n">
        <v>917</v>
      </c>
      <c r="I289" s="7" t="inlineStr"/>
    </row>
    <row r="290">
      <c r="A290" s="5" t="n">
        <v>284</v>
      </c>
      <c r="B290" s="5">
        <f>'G - Struktur'!M2</f>
        <v/>
      </c>
      <c r="C290" s="5">
        <f>VLOOKUP('G - Struktur'!C2,'G - Struktur'!$C$2:$M$4456,2,FALSE)</f>
        <v/>
      </c>
      <c r="D290" s="5" t="inlineStr">
        <is>
          <t>Meter Kubik</t>
        </is>
      </c>
      <c r="E290" s="6">
        <f>VLOOKUP('G - Struktur'!C2,'G - Struktur'!$C$2:$K$2,9,FALSE)</f>
        <v/>
      </c>
      <c r="F290" s="5" t="inlineStr">
        <is>
          <t>Informatif</t>
        </is>
      </c>
      <c r="G290" s="5" t="inlineStr">
        <is>
          <t>G</t>
        </is>
      </c>
      <c r="H290" s="5" t="n">
        <v>921</v>
      </c>
      <c r="I290" s="7" t="inlineStr"/>
    </row>
    <row r="291">
      <c r="A291" s="5" t="n">
        <v>285</v>
      </c>
      <c r="B291" s="5">
        <f>'G - Struktur'!M33</f>
        <v/>
      </c>
      <c r="C291" s="5">
        <f>VLOOKUP('G - Struktur'!C33,'G - Struktur'!$C$2:$M$4456,2,FALSE)</f>
        <v/>
      </c>
      <c r="D291" s="5" t="inlineStr">
        <is>
          <t>Meter Kubik</t>
        </is>
      </c>
      <c r="E291" s="6">
        <f>VLOOKUP('G - Struktur'!C33,'G - Struktur'!$C$33:$K$33,9,FALSE)</f>
        <v/>
      </c>
      <c r="F291" s="5" t="inlineStr">
        <is>
          <t>Informatif</t>
        </is>
      </c>
      <c r="G291" s="5" t="inlineStr">
        <is>
          <t>G</t>
        </is>
      </c>
      <c r="H291" s="5" t="n">
        <v>924</v>
      </c>
      <c r="I291" s="7" t="inlineStr"/>
    </row>
    <row r="292">
      <c r="A292" s="5" t="n">
        <v>286</v>
      </c>
      <c r="B292" s="5">
        <f>'G - Struktur'!M65</f>
        <v/>
      </c>
      <c r="C292" s="5">
        <f>VLOOKUP('G - Struktur'!C65,'G - Struktur'!$C$2:$M$4456,2,FALSE)</f>
        <v/>
      </c>
      <c r="D292" s="5" t="inlineStr">
        <is>
          <t>Meter Kubik</t>
        </is>
      </c>
      <c r="E292" s="6">
        <f>VLOOKUP('G - Struktur'!C65,'G - Struktur'!$C$65:$K$65,9,FALSE)</f>
        <v/>
      </c>
      <c r="F292" s="5" t="inlineStr">
        <is>
          <t>Informatif</t>
        </is>
      </c>
      <c r="G292" s="5" t="inlineStr">
        <is>
          <t>G</t>
        </is>
      </c>
      <c r="H292" s="5" t="n">
        <v>927</v>
      </c>
      <c r="I292" s="7" t="inlineStr"/>
    </row>
    <row r="293">
      <c r="A293" s="5" t="n">
        <v>287</v>
      </c>
      <c r="B293" s="5">
        <f>'G - Struktur'!M95</f>
        <v/>
      </c>
      <c r="C293" s="5">
        <f>VLOOKUP('G - Struktur'!C95,'G - Struktur'!$C$2:$M$4456,2,FALSE)</f>
        <v/>
      </c>
      <c r="D293" s="5" t="inlineStr">
        <is>
          <t>Meter Kubik</t>
        </is>
      </c>
      <c r="E293" s="6">
        <f>VLOOKUP('G - Struktur'!C95,'G - Struktur'!$C$95:$K$95,9,FALSE)</f>
        <v/>
      </c>
      <c r="F293" s="5" t="inlineStr">
        <is>
          <t>Informatif</t>
        </is>
      </c>
      <c r="G293" s="5" t="inlineStr">
        <is>
          <t>G</t>
        </is>
      </c>
      <c r="H293" s="5" t="n">
        <v>930</v>
      </c>
      <c r="I293" s="7" t="inlineStr"/>
    </row>
    <row r="294">
      <c r="A294" s="5" t="n">
        <v>288</v>
      </c>
      <c r="B294" s="5">
        <f>'G - Struktur'!M126</f>
        <v/>
      </c>
      <c r="C294" s="5">
        <f>VLOOKUP('G - Struktur'!C126,'G - Struktur'!$C$2:$M$4456,2,FALSE)</f>
        <v/>
      </c>
      <c r="D294" s="5" t="inlineStr">
        <is>
          <t>Meter Kubik</t>
        </is>
      </c>
      <c r="E294" s="6">
        <f>VLOOKUP('G - Struktur'!C126,'G - Struktur'!$C$126:$K$126,9,FALSE)</f>
        <v/>
      </c>
      <c r="F294" s="5" t="inlineStr">
        <is>
          <t>Informatif</t>
        </is>
      </c>
      <c r="G294" s="5" t="inlineStr">
        <is>
          <t>G</t>
        </is>
      </c>
      <c r="H294" s="5" t="n">
        <v>933</v>
      </c>
      <c r="I294" s="7" t="inlineStr"/>
    </row>
    <row r="295">
      <c r="A295" s="5" t="n">
        <v>289</v>
      </c>
      <c r="B295" s="5">
        <f>'G - Struktur'!M157</f>
        <v/>
      </c>
      <c r="C295" s="5">
        <f>VLOOKUP('G - Struktur'!C157,'G - Struktur'!$C$2:$M$4456,2,FALSE)</f>
        <v/>
      </c>
      <c r="D295" s="5" t="inlineStr">
        <is>
          <t>Meter Kubik</t>
        </is>
      </c>
      <c r="E295" s="6">
        <f>VLOOKUP('G - Struktur'!C157,'G - Struktur'!$C$157:$K$157,9,FALSE)</f>
        <v/>
      </c>
      <c r="F295" s="5" t="inlineStr">
        <is>
          <t>Informatif</t>
        </is>
      </c>
      <c r="G295" s="5" t="inlineStr">
        <is>
          <t>G</t>
        </is>
      </c>
      <c r="H295" s="5" t="n">
        <v>936</v>
      </c>
      <c r="I295" s="7" t="inlineStr"/>
    </row>
    <row r="296">
      <c r="A296" s="5" t="n">
        <v>290</v>
      </c>
      <c r="B296" s="5">
        <f>'G - Struktur'!M189</f>
        <v/>
      </c>
      <c r="C296" s="5">
        <f>VLOOKUP('G - Struktur'!C189,'G - Struktur'!$C$2:$M$4456,2,FALSE)</f>
        <v/>
      </c>
      <c r="D296" s="5" t="inlineStr">
        <is>
          <t>Meter Kubik</t>
        </is>
      </c>
      <c r="E296" s="6" t="n">
        <v>0</v>
      </c>
      <c r="F296" s="5" t="inlineStr">
        <is>
          <t>Informatif</t>
        </is>
      </c>
      <c r="G296" s="5" t="inlineStr">
        <is>
          <t>G</t>
        </is>
      </c>
      <c r="H296" s="5" t="n">
        <v>939</v>
      </c>
      <c r="I296" s="7" t="inlineStr">
        <is>
          <t>tanpa analisa</t>
        </is>
      </c>
    </row>
    <row r="297">
      <c r="A297" s="5" t="n">
        <v>291</v>
      </c>
      <c r="B297" s="5">
        <f>'G - Struktur'!M192</f>
        <v/>
      </c>
      <c r="C297" s="5">
        <f>VLOOKUP('G - Struktur'!C192,'G - Struktur'!$C$2:$M$4456,2,FALSE)</f>
        <v/>
      </c>
      <c r="D297" s="5" t="inlineStr">
        <is>
          <t>Meter Kubik</t>
        </is>
      </c>
      <c r="E297" s="6">
        <f>VLOOKUP('G - Struktur'!C192,'G - Struktur'!$C$192:$K$192,9,FALSE)</f>
        <v/>
      </c>
      <c r="F297" s="5" t="inlineStr">
        <is>
          <t>Informatif</t>
        </is>
      </c>
      <c r="G297" s="5" t="inlineStr">
        <is>
          <t>G</t>
        </is>
      </c>
      <c r="H297" s="5" t="n">
        <v>942</v>
      </c>
      <c r="I297" s="7" t="inlineStr"/>
    </row>
    <row r="298">
      <c r="A298" s="5" t="n">
        <v>292</v>
      </c>
      <c r="B298" s="5">
        <f>'G - Struktur'!M223</f>
        <v/>
      </c>
      <c r="C298" s="5">
        <f>VLOOKUP('G - Struktur'!C223,'G - Struktur'!$C$2:$M$4456,2,FALSE)</f>
        <v/>
      </c>
      <c r="D298" s="5" t="inlineStr">
        <is>
          <t>Meter Kubik</t>
        </is>
      </c>
      <c r="E298" s="6">
        <f>VLOOKUP('G - Struktur'!C223,'G - Struktur'!$C$223:$K$223,9,FALSE)</f>
        <v/>
      </c>
      <c r="F298" s="5" t="inlineStr">
        <is>
          <t>Informatif</t>
        </is>
      </c>
      <c r="G298" s="5" t="inlineStr">
        <is>
          <t>G</t>
        </is>
      </c>
      <c r="H298" s="5" t="n">
        <v>945</v>
      </c>
      <c r="I298" s="7" t="inlineStr"/>
    </row>
    <row r="299">
      <c r="A299" s="5" t="n">
        <v>293</v>
      </c>
      <c r="B299" s="5">
        <f>'G - Struktur'!M255</f>
        <v/>
      </c>
      <c r="C299" s="5">
        <f>VLOOKUP('G - Struktur'!C255,'G - Struktur'!$C$2:$M$4456,2,FALSE)</f>
        <v/>
      </c>
      <c r="D299" s="5" t="inlineStr">
        <is>
          <t>Meter Kubik</t>
        </is>
      </c>
      <c r="E299" s="6">
        <f>VLOOKUP('G - Struktur'!C255,'G - Struktur'!$C$255:$K$255,9,FALSE)</f>
        <v/>
      </c>
      <c r="F299" s="5" t="inlineStr">
        <is>
          <t>Informatif</t>
        </is>
      </c>
      <c r="G299" s="5" t="inlineStr">
        <is>
          <t>G</t>
        </is>
      </c>
      <c r="H299" s="5" t="n">
        <v>948</v>
      </c>
      <c r="I299" s="7" t="inlineStr"/>
    </row>
    <row r="300">
      <c r="A300" s="5" t="n">
        <v>294</v>
      </c>
      <c r="B300" s="5">
        <f>'G - Struktur'!M285</f>
        <v/>
      </c>
      <c r="C300" s="5">
        <f>VLOOKUP('G - Struktur'!C285,'G - Struktur'!$C$2:$M$4456,2,FALSE)</f>
        <v/>
      </c>
      <c r="D300" s="5" t="inlineStr">
        <is>
          <t>Meter Kubik</t>
        </is>
      </c>
      <c r="E300" s="6">
        <f>VLOOKUP('G - Struktur'!C285,'G - Struktur'!$C$285:$K$285,9,FALSE)</f>
        <v/>
      </c>
      <c r="F300" s="5" t="inlineStr">
        <is>
          <t>Informatif</t>
        </is>
      </c>
      <c r="G300" s="5" t="inlineStr">
        <is>
          <t>G</t>
        </is>
      </c>
      <c r="H300" s="5" t="n">
        <v>951</v>
      </c>
      <c r="I300" s="7" t="inlineStr"/>
    </row>
    <row r="301">
      <c r="A301" s="5" t="n">
        <v>295</v>
      </c>
      <c r="B301" s="5">
        <f>'G - Struktur'!M316</f>
        <v/>
      </c>
      <c r="C301" s="5">
        <f>VLOOKUP('G - Struktur'!C316,'G - Struktur'!$C$2:$M$4456,2,FALSE)</f>
        <v/>
      </c>
      <c r="D301" s="5" t="inlineStr">
        <is>
          <t>Meter Kubik</t>
        </is>
      </c>
      <c r="E301" s="6">
        <f>VLOOKUP('G - Struktur'!C316,'G - Struktur'!$C$316:$K$316,9,FALSE)</f>
        <v/>
      </c>
      <c r="F301" s="5" t="inlineStr">
        <is>
          <t>Informatif</t>
        </is>
      </c>
      <c r="G301" s="5" t="inlineStr">
        <is>
          <t>G</t>
        </is>
      </c>
      <c r="H301" s="5" t="n">
        <v>954</v>
      </c>
      <c r="I301" s="7" t="inlineStr"/>
    </row>
    <row r="302">
      <c r="A302" s="5" t="n">
        <v>296</v>
      </c>
      <c r="B302" s="5">
        <f>'G - Struktur'!M347</f>
        <v/>
      </c>
      <c r="C302" s="5">
        <f>VLOOKUP('G - Struktur'!C347,'G - Struktur'!$C$2:$M$4456,2,FALSE)</f>
        <v/>
      </c>
      <c r="D302" s="5" t="inlineStr">
        <is>
          <t>Meter Kubik</t>
        </is>
      </c>
      <c r="E302" s="6">
        <f>VLOOKUP('G - Struktur'!C347,'G - Struktur'!$C$347:$K$347,9,FALSE)</f>
        <v/>
      </c>
      <c r="F302" s="5" t="inlineStr">
        <is>
          <t>Informatif</t>
        </is>
      </c>
      <c r="G302" s="5" t="inlineStr">
        <is>
          <t>G</t>
        </is>
      </c>
      <c r="H302" s="5" t="n">
        <v>957</v>
      </c>
      <c r="I302" s="7" t="inlineStr"/>
    </row>
    <row r="303">
      <c r="A303" s="5" t="n">
        <v>297</v>
      </c>
      <c r="B303" s="5">
        <f>'G - Struktur'!M378</f>
        <v/>
      </c>
      <c r="C303" s="5">
        <f>VLOOKUP('G - Struktur'!C378,'G - Struktur'!$C$2:$M$4456,2,FALSE)</f>
        <v/>
      </c>
      <c r="D303" s="5" t="inlineStr">
        <is>
          <t>Meter Kubik</t>
        </is>
      </c>
      <c r="E303" s="6">
        <f>VLOOKUP('G - Struktur'!C378,'G - Struktur'!$C$378:$K$378,9,FALSE)</f>
        <v/>
      </c>
      <c r="F303" s="5" t="inlineStr">
        <is>
          <t>Informatif</t>
        </is>
      </c>
      <c r="G303" s="5" t="inlineStr">
        <is>
          <t>G</t>
        </is>
      </c>
      <c r="H303" s="5" t="n">
        <v>960</v>
      </c>
      <c r="I303" s="7" t="inlineStr"/>
    </row>
    <row r="304">
      <c r="A304" s="5" t="n">
        <v>298</v>
      </c>
      <c r="B304" s="5">
        <f>'G - Struktur'!M409</f>
        <v/>
      </c>
      <c r="C304" s="5">
        <f>VLOOKUP('G - Struktur'!C409,'G - Struktur'!$C$2:$M$4456,2,FALSE)</f>
        <v/>
      </c>
      <c r="D304" s="5" t="inlineStr">
        <is>
          <t>Meter Kubik</t>
        </is>
      </c>
      <c r="E304" s="6">
        <f>VLOOKUP('G - Struktur'!C409,'G - Struktur'!$C$409:$K$409,9,FALSE)</f>
        <v/>
      </c>
      <c r="F304" s="5" t="inlineStr">
        <is>
          <t>Informatif</t>
        </is>
      </c>
      <c r="G304" s="5" t="inlineStr">
        <is>
          <t>G</t>
        </is>
      </c>
      <c r="H304" s="5" t="n">
        <v>963</v>
      </c>
      <c r="I304" s="7" t="inlineStr"/>
    </row>
    <row r="305">
      <c r="A305" s="5" t="n">
        <v>299</v>
      </c>
      <c r="B305" s="5">
        <f>'G - Struktur'!M440</f>
        <v/>
      </c>
      <c r="C305" s="5">
        <f>VLOOKUP('G - Struktur'!C440,'G - Struktur'!$C$2:$M$4456,2,FALSE)</f>
        <v/>
      </c>
      <c r="D305" s="5" t="inlineStr">
        <is>
          <t>Meter Kubik</t>
        </is>
      </c>
      <c r="E305" s="6">
        <f>VLOOKUP('G - Struktur'!C440,'G - Struktur'!$C$440:$K$440,9,FALSE)</f>
        <v/>
      </c>
      <c r="F305" s="5" t="inlineStr">
        <is>
          <t>Informatif</t>
        </is>
      </c>
      <c r="G305" s="5" t="inlineStr">
        <is>
          <t>G</t>
        </is>
      </c>
      <c r="H305" s="5" t="n">
        <v>966</v>
      </c>
      <c r="I305" s="7" t="inlineStr"/>
    </row>
    <row r="306">
      <c r="A306" s="5" t="n">
        <v>300</v>
      </c>
      <c r="B306" s="5">
        <f>'G - Struktur'!M471</f>
        <v/>
      </c>
      <c r="C306" s="5">
        <f>VLOOKUP('G - Struktur'!C471,'G - Struktur'!$C$2:$M$4456,2,FALSE)</f>
        <v/>
      </c>
      <c r="D306" s="5" t="inlineStr">
        <is>
          <t>Meter Kubik</t>
        </is>
      </c>
      <c r="E306" s="6">
        <f>VLOOKUP('G - Struktur'!C471,'G - Struktur'!$C$471:$K$471,9,FALSE)</f>
        <v/>
      </c>
      <c r="F306" s="5" t="inlineStr">
        <is>
          <t>Informatif</t>
        </is>
      </c>
      <c r="G306" s="5" t="inlineStr">
        <is>
          <t>G</t>
        </is>
      </c>
      <c r="H306" s="5" t="n">
        <v>969</v>
      </c>
      <c r="I306" s="7" t="inlineStr"/>
    </row>
    <row r="307">
      <c r="A307" s="5" t="n">
        <v>301</v>
      </c>
      <c r="B307" s="5">
        <f>'G - Struktur'!M502</f>
        <v/>
      </c>
      <c r="C307" s="5">
        <f>VLOOKUP('G - Struktur'!C502,'G - Struktur'!$C$2:$M$4456,2,FALSE)</f>
        <v/>
      </c>
      <c r="D307" s="5" t="inlineStr">
        <is>
          <t>Meter Kubik</t>
        </is>
      </c>
      <c r="E307" s="6">
        <f>VLOOKUP('G - Struktur'!C502,'G - Struktur'!$C$502:$K$502,9,FALSE)</f>
        <v/>
      </c>
      <c r="F307" s="5" t="inlineStr">
        <is>
          <t>Informatif</t>
        </is>
      </c>
      <c r="G307" s="5" t="inlineStr">
        <is>
          <t>G</t>
        </is>
      </c>
      <c r="H307" s="5" t="n">
        <v>972</v>
      </c>
      <c r="I307" s="7" t="inlineStr"/>
    </row>
    <row r="308">
      <c r="A308" s="5" t="n">
        <v>302</v>
      </c>
      <c r="B308" s="5">
        <f>'G - Struktur'!M534</f>
        <v/>
      </c>
      <c r="C308" s="5">
        <f>VLOOKUP('G - Struktur'!C534,'G - Struktur'!$C$2:$M$4456,2,FALSE)</f>
        <v/>
      </c>
      <c r="D308" s="5" t="inlineStr">
        <is>
          <t>Meter Kubik</t>
        </is>
      </c>
      <c r="E308" s="6">
        <f>VLOOKUP('G - Struktur'!C534,'G - Struktur'!$C$534:$K$534,9,FALSE)</f>
        <v/>
      </c>
      <c r="F308" s="5" t="inlineStr">
        <is>
          <t>Informatif</t>
        </is>
      </c>
      <c r="G308" s="5" t="inlineStr">
        <is>
          <t>G</t>
        </is>
      </c>
      <c r="H308" s="5" t="n">
        <v>975</v>
      </c>
      <c r="I308" s="7" t="inlineStr"/>
    </row>
    <row r="309">
      <c r="A309" s="5" t="n">
        <v>303</v>
      </c>
      <c r="B309" s="5">
        <f>'G - Struktur'!M564</f>
        <v/>
      </c>
      <c r="C309" s="5">
        <f>VLOOKUP('G - Struktur'!C564,'G - Struktur'!$C$2:$M$4456,2,FALSE)</f>
        <v/>
      </c>
      <c r="D309" s="5" t="inlineStr">
        <is>
          <t>Meter Kubik</t>
        </is>
      </c>
      <c r="E309" s="6">
        <f>VLOOKUP('G - Struktur'!C564,'G - Struktur'!$C$564:$K$564,9,FALSE)</f>
        <v/>
      </c>
      <c r="F309" s="5" t="inlineStr">
        <is>
          <t>Informatif</t>
        </is>
      </c>
      <c r="G309" s="5" t="inlineStr">
        <is>
          <t>G</t>
        </is>
      </c>
      <c r="H309" s="5" t="n">
        <v>978</v>
      </c>
      <c r="I309" s="7" t="inlineStr"/>
    </row>
    <row r="310">
      <c r="A310" s="5" t="n">
        <v>304</v>
      </c>
      <c r="B310" s="5">
        <f>'G - Struktur'!M594</f>
        <v/>
      </c>
      <c r="C310" s="5">
        <f>VLOOKUP('G - Struktur'!C594,'G - Struktur'!$C$2:$M$4456,2,FALSE)</f>
        <v/>
      </c>
      <c r="D310" s="5" t="inlineStr">
        <is>
          <t>Meter Kubik</t>
        </is>
      </c>
      <c r="E310" s="6">
        <f>VLOOKUP('G - Struktur'!C594,'G - Struktur'!$C$594:$K$594,9,FALSE)</f>
        <v/>
      </c>
      <c r="F310" s="5" t="inlineStr">
        <is>
          <t>Informatif</t>
        </is>
      </c>
      <c r="G310" s="5" t="inlineStr">
        <is>
          <t>G</t>
        </is>
      </c>
      <c r="H310" s="5" t="n">
        <v>981</v>
      </c>
      <c r="I310" s="7" t="inlineStr"/>
    </row>
    <row r="311">
      <c r="A311" s="5" t="n">
        <v>305</v>
      </c>
      <c r="B311" s="5">
        <f>'G - Struktur'!M625</f>
        <v/>
      </c>
      <c r="C311" s="5">
        <f>VLOOKUP('G - Struktur'!C625,'G - Struktur'!$C$2:$M$4456,2,FALSE)</f>
        <v/>
      </c>
      <c r="D311" s="5" t="inlineStr">
        <is>
          <t>Meter Kubik</t>
        </is>
      </c>
      <c r="E311" s="6">
        <f>VLOOKUP('G - Struktur'!C625,'G - Struktur'!$C$625:$K$625,9,FALSE)</f>
        <v/>
      </c>
      <c r="F311" s="5" t="inlineStr">
        <is>
          <t>Informatif</t>
        </is>
      </c>
      <c r="G311" s="5" t="inlineStr">
        <is>
          <t>G</t>
        </is>
      </c>
      <c r="H311" s="5" t="n">
        <v>984</v>
      </c>
      <c r="I311" s="7" t="inlineStr"/>
    </row>
    <row r="312">
      <c r="A312" s="5" t="n">
        <v>306</v>
      </c>
      <c r="B312" s="5">
        <f>'G - Struktur'!M656</f>
        <v/>
      </c>
      <c r="C312" s="5">
        <f>VLOOKUP('G - Struktur'!C656,'G - Struktur'!$C$2:$M$4456,2,FALSE)</f>
        <v/>
      </c>
      <c r="D312" s="5" t="inlineStr">
        <is>
          <t>Meter Kubik</t>
        </is>
      </c>
      <c r="E312" s="6">
        <f>VLOOKUP('G - Struktur'!C656,'G - Struktur'!$C$656:$K$656,9,FALSE)</f>
        <v/>
      </c>
      <c r="F312" s="5" t="inlineStr">
        <is>
          <t>Informatif</t>
        </is>
      </c>
      <c r="G312" s="5" t="inlineStr">
        <is>
          <t>G</t>
        </is>
      </c>
      <c r="H312" s="5" t="n">
        <v>987</v>
      </c>
      <c r="I312" s="7" t="inlineStr"/>
    </row>
    <row r="313">
      <c r="A313" s="5" t="n">
        <v>307</v>
      </c>
      <c r="B313" s="5">
        <f>'G - Struktur'!M687</f>
        <v/>
      </c>
      <c r="C313" s="5">
        <f>VLOOKUP('G - Struktur'!C687,'G - Struktur'!$C$2:$M$4456,2,FALSE)</f>
        <v/>
      </c>
      <c r="D313" s="5" t="inlineStr">
        <is>
          <t>Meter Kubik</t>
        </is>
      </c>
      <c r="E313" s="6">
        <f>VLOOKUP('G - Struktur'!C687,'G - Struktur'!$C$687:$K$687,9,FALSE)</f>
        <v/>
      </c>
      <c r="F313" s="5" t="inlineStr">
        <is>
          <t>Informatif</t>
        </is>
      </c>
      <c r="G313" s="5" t="inlineStr">
        <is>
          <t>G</t>
        </is>
      </c>
      <c r="H313" s="5" t="n">
        <v>990</v>
      </c>
      <c r="I313" s="7" t="inlineStr"/>
    </row>
    <row r="314">
      <c r="A314" s="5" t="n">
        <v>308</v>
      </c>
      <c r="B314" s="5">
        <f>'G - Struktur'!M718</f>
        <v/>
      </c>
      <c r="C314" s="5">
        <f>VLOOKUP('G - Struktur'!C718,'G - Struktur'!$C$2:$M$4456,2,FALSE)</f>
        <v/>
      </c>
      <c r="D314" s="5" t="inlineStr">
        <is>
          <t>Meter Kubik</t>
        </is>
      </c>
      <c r="E314" s="6">
        <f>VLOOKUP('G - Struktur'!C718,'G - Struktur'!$C$718:$K$718,9,FALSE)</f>
        <v/>
      </c>
      <c r="F314" s="5" t="inlineStr">
        <is>
          <t>Informatif</t>
        </is>
      </c>
      <c r="G314" s="5" t="inlineStr">
        <is>
          <t>G</t>
        </is>
      </c>
      <c r="H314" s="5" t="n">
        <v>993</v>
      </c>
      <c r="I314" s="7" t="inlineStr"/>
    </row>
    <row r="315">
      <c r="A315" s="5" t="n">
        <v>309</v>
      </c>
      <c r="B315" s="5">
        <f>'G - Struktur'!M750</f>
        <v/>
      </c>
      <c r="C315" s="5">
        <f>VLOOKUP('G - Struktur'!C750,'G - Struktur'!$C$2:$M$4456,2,FALSE)</f>
        <v/>
      </c>
      <c r="D315" s="5" t="inlineStr">
        <is>
          <t>Meter Kubik</t>
        </is>
      </c>
      <c r="E315" s="6">
        <f>VLOOKUP('G - Struktur'!C750,'G - Struktur'!$C$750:$K$750,9,FALSE)</f>
        <v/>
      </c>
      <c r="F315" s="5" t="inlineStr">
        <is>
          <t>Informatif</t>
        </is>
      </c>
      <c r="G315" s="5" t="inlineStr">
        <is>
          <t>G</t>
        </is>
      </c>
      <c r="H315" s="5" t="n">
        <v>996</v>
      </c>
      <c r="I315" s="7" t="inlineStr"/>
    </row>
    <row r="316">
      <c r="A316" s="5" t="n">
        <v>310</v>
      </c>
      <c r="B316" s="5">
        <f>'G - Struktur'!M780</f>
        <v/>
      </c>
      <c r="C316" s="5">
        <f>VLOOKUP('G - Struktur'!C780,'G - Struktur'!$C$2:$M$4456,2,FALSE)</f>
        <v/>
      </c>
      <c r="D316" s="5" t="inlineStr">
        <is>
          <t>Meter Kubik</t>
        </is>
      </c>
      <c r="E316" s="6">
        <f>VLOOKUP('G - Struktur'!C780,'G - Struktur'!$C$780:$K$780,9,FALSE)</f>
        <v/>
      </c>
      <c r="F316" s="5" t="inlineStr">
        <is>
          <t>Informatif</t>
        </is>
      </c>
      <c r="G316" s="5" t="inlineStr">
        <is>
          <t>G</t>
        </is>
      </c>
      <c r="H316" s="5" t="n">
        <v>999</v>
      </c>
      <c r="I316" s="7" t="inlineStr"/>
    </row>
    <row r="317">
      <c r="A317" s="5" t="n">
        <v>311</v>
      </c>
      <c r="B317" s="5">
        <f>'G - Struktur'!M810</f>
        <v/>
      </c>
      <c r="C317" s="5">
        <f>VLOOKUP('G - Struktur'!C810,'G - Struktur'!$C$2:$M$4456,2,FALSE)</f>
        <v/>
      </c>
      <c r="D317" s="5" t="inlineStr">
        <is>
          <t>Meter Kubik</t>
        </is>
      </c>
      <c r="E317" s="6">
        <f>VLOOKUP('G - Struktur'!C810,'G - Struktur'!$C$810:$K$810,9,FALSE)</f>
        <v/>
      </c>
      <c r="F317" s="5" t="inlineStr">
        <is>
          <t>Informatif</t>
        </is>
      </c>
      <c r="G317" s="5" t="inlineStr">
        <is>
          <t>G</t>
        </is>
      </c>
      <c r="H317" s="5" t="n">
        <v>1002</v>
      </c>
      <c r="I317" s="7" t="inlineStr"/>
    </row>
    <row r="318">
      <c r="A318" s="5" t="n">
        <v>312</v>
      </c>
      <c r="B318" s="5">
        <f>'G - Struktur'!M840</f>
        <v/>
      </c>
      <c r="C318" s="5">
        <f>VLOOKUP('G - Struktur'!C840,'G - Struktur'!$C$2:$M$4456,2,FALSE)</f>
        <v/>
      </c>
      <c r="D318" s="5" t="inlineStr">
        <is>
          <t>Meter Kubik</t>
        </is>
      </c>
      <c r="E318" s="6">
        <f>VLOOKUP('G - Struktur'!C840,'G - Struktur'!$C$840:$K$840,9,FALSE)</f>
        <v/>
      </c>
      <c r="F318" s="5" t="inlineStr">
        <is>
          <t>Informatif</t>
        </is>
      </c>
      <c r="G318" s="5" t="inlineStr">
        <is>
          <t>G</t>
        </is>
      </c>
      <c r="H318" s="5" t="n">
        <v>1005</v>
      </c>
      <c r="I318" s="7" t="inlineStr"/>
    </row>
    <row r="319">
      <c r="A319" s="5" t="n">
        <v>313</v>
      </c>
      <c r="B319" s="5">
        <f>'G - Struktur'!M872</f>
        <v/>
      </c>
      <c r="C319" s="5">
        <f>VLOOKUP('G - Struktur'!C872,'G - Struktur'!$C$2:$M$4456,2,FALSE)</f>
        <v/>
      </c>
      <c r="D319" s="5" t="inlineStr">
        <is>
          <t>Meter Kubik</t>
        </is>
      </c>
      <c r="E319" s="6">
        <f>VLOOKUP('G - Struktur'!C872,'G - Struktur'!$C$872:$K$872,9,FALSE)</f>
        <v/>
      </c>
      <c r="F319" s="5" t="inlineStr">
        <is>
          <t>Informatif</t>
        </is>
      </c>
      <c r="G319" s="5" t="inlineStr">
        <is>
          <t>G</t>
        </is>
      </c>
      <c r="H319" s="5" t="n">
        <v>1008</v>
      </c>
      <c r="I319" s="7" t="inlineStr"/>
    </row>
    <row r="320">
      <c r="A320" s="5" t="n">
        <v>314</v>
      </c>
      <c r="B320" s="5">
        <f>'G - Struktur'!M902</f>
        <v/>
      </c>
      <c r="C320" s="5">
        <f>VLOOKUP('G - Struktur'!C902,'G - Struktur'!$C$2:$M$4456,2,FALSE)</f>
        <v/>
      </c>
      <c r="D320" s="5" t="inlineStr">
        <is>
          <t>Meter Kubik</t>
        </is>
      </c>
      <c r="E320" s="6">
        <f>VLOOKUP('G - Struktur'!C902,'G - Struktur'!$C$902:$K$902,9,FALSE)</f>
        <v/>
      </c>
      <c r="F320" s="5" t="inlineStr">
        <is>
          <t>Informatif</t>
        </is>
      </c>
      <c r="G320" s="5" t="inlineStr">
        <is>
          <t>G</t>
        </is>
      </c>
      <c r="H320" s="5" t="n">
        <v>1011</v>
      </c>
      <c r="I320" s="7" t="inlineStr"/>
    </row>
    <row r="321">
      <c r="A321" s="5" t="n">
        <v>315</v>
      </c>
      <c r="B321" s="5">
        <f>'G - Struktur'!M931</f>
        <v/>
      </c>
      <c r="C321" s="5">
        <f>VLOOKUP('G - Struktur'!C931,'G - Struktur'!$C$2:$M$4456,2,FALSE)</f>
        <v/>
      </c>
      <c r="D321" s="5" t="inlineStr">
        <is>
          <t>Meter Kubik</t>
        </is>
      </c>
      <c r="E321" s="6">
        <f>VLOOKUP('G - Struktur'!C931,'G - Struktur'!$C$931:$K$931,9,FALSE)</f>
        <v/>
      </c>
      <c r="F321" s="5" t="inlineStr">
        <is>
          <t>Informatif</t>
        </is>
      </c>
      <c r="G321" s="5" t="inlineStr">
        <is>
          <t>G</t>
        </is>
      </c>
      <c r="H321" s="5" t="n">
        <v>1014</v>
      </c>
      <c r="I321" s="7" t="inlineStr"/>
    </row>
    <row r="322">
      <c r="A322" s="5" t="n">
        <v>316</v>
      </c>
      <c r="B322" s="5">
        <f>'G - Struktur'!M962</f>
        <v/>
      </c>
      <c r="C322" s="5">
        <f>VLOOKUP('G - Struktur'!C962,'G - Struktur'!$C$2:$M$4456,2,FALSE)</f>
        <v/>
      </c>
      <c r="D322" s="5" t="inlineStr">
        <is>
          <t>Meter Kubik</t>
        </is>
      </c>
      <c r="E322" s="6">
        <f>VLOOKUP('G - Struktur'!C962,'G - Struktur'!$C$962:$K$962,9,FALSE)</f>
        <v/>
      </c>
      <c r="F322" s="5" t="inlineStr">
        <is>
          <t>Informatif</t>
        </is>
      </c>
      <c r="G322" s="5" t="inlineStr">
        <is>
          <t>G</t>
        </is>
      </c>
      <c r="H322" s="5" t="n">
        <v>1017</v>
      </c>
      <c r="I322" s="7" t="inlineStr"/>
    </row>
    <row r="323">
      <c r="A323" s="5" t="n">
        <v>317</v>
      </c>
      <c r="B323" s="5">
        <f>'G - Struktur'!M991</f>
        <v/>
      </c>
      <c r="C323" s="5">
        <f>VLOOKUP('G - Struktur'!C991,'G - Struktur'!$C$2:$M$4456,2,FALSE)</f>
        <v/>
      </c>
      <c r="D323" s="5" t="inlineStr">
        <is>
          <t>Meter Kubik</t>
        </is>
      </c>
      <c r="E323" s="6">
        <f>VLOOKUP('G - Struktur'!C991,'G - Struktur'!$C$991:$K$991,9,FALSE)</f>
        <v/>
      </c>
      <c r="F323" s="5" t="inlineStr">
        <is>
          <t>Informatif</t>
        </is>
      </c>
      <c r="G323" s="5" t="inlineStr">
        <is>
          <t>G</t>
        </is>
      </c>
      <c r="H323" s="5" t="n">
        <v>1020</v>
      </c>
      <c r="I323" s="7" t="inlineStr"/>
    </row>
    <row r="324">
      <c r="A324" s="5" t="n">
        <v>318</v>
      </c>
      <c r="B324" s="5">
        <f>'G - Struktur'!M1020</f>
        <v/>
      </c>
      <c r="C324" s="5">
        <f>VLOOKUP('G - Struktur'!C1020,'G - Struktur'!$C$2:$M$4456,2,FALSE)</f>
        <v/>
      </c>
      <c r="D324" s="5" t="inlineStr">
        <is>
          <t>Meter Kubik</t>
        </is>
      </c>
      <c r="E324" s="6">
        <f>VLOOKUP('G - Struktur'!C1020,'G - Struktur'!$C$1020:$K$1020,9,FALSE)</f>
        <v/>
      </c>
      <c r="F324" s="5" t="inlineStr">
        <is>
          <t>Informatif</t>
        </is>
      </c>
      <c r="G324" s="5" t="inlineStr">
        <is>
          <t>G</t>
        </is>
      </c>
      <c r="H324" s="5" t="n">
        <v>1023</v>
      </c>
      <c r="I324" s="7" t="inlineStr"/>
    </row>
    <row r="325">
      <c r="A325" s="5" t="n">
        <v>319</v>
      </c>
      <c r="B325" s="5">
        <f>'G - Struktur'!M1044</f>
        <v/>
      </c>
      <c r="C325" s="5">
        <f>VLOOKUP('G - Struktur'!C1044,'G - Struktur'!$C$2:$M$4456,2,FALSE)</f>
        <v/>
      </c>
      <c r="D325" s="5" t="inlineStr">
        <is>
          <t>Meter Kubik</t>
        </is>
      </c>
      <c r="E325" s="6">
        <f>VLOOKUP('G - Struktur'!C1044,'G - Struktur'!$C$1044:$K$1044,9,FALSE)</f>
        <v/>
      </c>
      <c r="F325" s="5" t="inlineStr">
        <is>
          <t>Informatif</t>
        </is>
      </c>
      <c r="G325" s="5" t="inlineStr">
        <is>
          <t>G</t>
        </is>
      </c>
      <c r="H325" s="5" t="n">
        <v>1025</v>
      </c>
      <c r="I325" s="7" t="inlineStr"/>
    </row>
    <row r="326">
      <c r="A326" s="5" t="n">
        <v>320</v>
      </c>
      <c r="B326" s="5">
        <f>'G - Struktur'!M1070</f>
        <v/>
      </c>
      <c r="C326" s="5">
        <f>VLOOKUP('G - Struktur'!C1070,'G - Struktur'!$C$2:$M$4456,2,FALSE)</f>
        <v/>
      </c>
      <c r="D326" s="5" t="inlineStr">
        <is>
          <t>Buah</t>
        </is>
      </c>
      <c r="E326" s="6">
        <f>VLOOKUP('G - Struktur'!C1070,'G - Struktur'!$C$1070:$K$1070,9,FALSE)</f>
        <v/>
      </c>
      <c r="F326" s="5" t="inlineStr">
        <is>
          <t>Informatif</t>
        </is>
      </c>
      <c r="G326" s="5" t="inlineStr">
        <is>
          <t>G</t>
        </is>
      </c>
      <c r="H326" s="5" t="n">
        <v>1028</v>
      </c>
      <c r="I326" s="7" t="inlineStr"/>
    </row>
    <row r="327">
      <c r="A327" s="5" t="n">
        <v>321</v>
      </c>
      <c r="B327" s="5">
        <f>'G - Struktur'!M1089</f>
        <v/>
      </c>
      <c r="C327" s="5">
        <f>VLOOKUP('G - Struktur'!C1089,'G - Struktur'!$C$2:$M$4456,2,FALSE)</f>
        <v/>
      </c>
      <c r="D327" s="5" t="inlineStr">
        <is>
          <t>Buah</t>
        </is>
      </c>
      <c r="E327" s="6">
        <f>VLOOKUP('G - Struktur'!C1089,'G - Struktur'!$C$1089:$K$1089,9,FALSE)</f>
        <v/>
      </c>
      <c r="F327" s="5" t="inlineStr">
        <is>
          <t>Informatif</t>
        </is>
      </c>
      <c r="G327" s="5" t="inlineStr">
        <is>
          <t>G</t>
        </is>
      </c>
      <c r="H327" s="5" t="n">
        <v>1031</v>
      </c>
      <c r="I327" s="7" t="inlineStr"/>
    </row>
    <row r="328">
      <c r="A328" s="5" t="n">
        <v>322</v>
      </c>
      <c r="B328" s="5">
        <f>'G - Struktur'!M1108</f>
        <v/>
      </c>
      <c r="C328" s="5">
        <f>VLOOKUP('G - Struktur'!C1108,'G - Struktur'!$C$2:$M$4456,2,FALSE)</f>
        <v/>
      </c>
      <c r="D328" s="5" t="inlineStr">
        <is>
          <t>Buah</t>
        </is>
      </c>
      <c r="E328" s="6">
        <f>VLOOKUP('G - Struktur'!C1108,'G - Struktur'!$C$1108:$K$1108,9,FALSE)</f>
        <v/>
      </c>
      <c r="F328" s="5" t="inlineStr">
        <is>
          <t>Informatif</t>
        </is>
      </c>
      <c r="G328" s="5" t="inlineStr">
        <is>
          <t>G</t>
        </is>
      </c>
      <c r="H328" s="5" t="n">
        <v>1034</v>
      </c>
      <c r="I328" s="7" t="inlineStr"/>
    </row>
    <row r="329">
      <c r="A329" s="5" t="n">
        <v>323</v>
      </c>
      <c r="B329" s="5">
        <f>'G - Struktur'!M1125</f>
        <v/>
      </c>
      <c r="C329" s="5">
        <f>VLOOKUP('G - Struktur'!C1125,'G - Struktur'!$C$2:$M$4456,2,FALSE)</f>
        <v/>
      </c>
      <c r="D329" s="5" t="inlineStr">
        <is>
          <t>Buah</t>
        </is>
      </c>
      <c r="E329" s="6">
        <f>VLOOKUP('G - Struktur'!C1125,'G - Struktur'!$C$1125:$K$1125,9,FALSE)</f>
        <v/>
      </c>
      <c r="F329" s="5" t="inlineStr">
        <is>
          <t>Informatif</t>
        </is>
      </c>
      <c r="G329" s="5" t="inlineStr">
        <is>
          <t>G</t>
        </is>
      </c>
      <c r="H329" s="5" t="n">
        <v>1036</v>
      </c>
      <c r="I329" s="7" t="inlineStr"/>
    </row>
    <row r="330">
      <c r="A330" s="5" t="n">
        <v>324</v>
      </c>
      <c r="B330" s="5">
        <f>'G - Struktur'!M1142</f>
        <v/>
      </c>
      <c r="C330" s="5">
        <f>VLOOKUP('G - Struktur'!C1142,'G - Struktur'!$C$2:$M$4456,2,FALSE)</f>
        <v/>
      </c>
      <c r="D330" s="5" t="inlineStr">
        <is>
          <t>Buah</t>
        </is>
      </c>
      <c r="E330" s="6">
        <f>VLOOKUP('G - Struktur'!C1142,'G - Struktur'!$C$1142:$K$1142,9,FALSE)</f>
        <v/>
      </c>
      <c r="F330" s="5" t="inlineStr">
        <is>
          <t>Informatif</t>
        </is>
      </c>
      <c r="G330" s="5" t="inlineStr">
        <is>
          <t>G</t>
        </is>
      </c>
      <c r="H330" s="5" t="n">
        <v>1038</v>
      </c>
      <c r="I330" s="7" t="inlineStr"/>
    </row>
    <row r="331">
      <c r="A331" s="5" t="n">
        <v>325</v>
      </c>
      <c r="B331" s="5">
        <f>'G - Struktur'!M1161</f>
        <v/>
      </c>
      <c r="C331" s="5">
        <f>VLOOKUP('G - Struktur'!C1161,'G - Struktur'!$C$2:$M$4456,2,FALSE)</f>
        <v/>
      </c>
      <c r="D331" s="5" t="inlineStr">
        <is>
          <t>Buah</t>
        </is>
      </c>
      <c r="E331" s="6">
        <f>VLOOKUP('G - Struktur'!C1161,'G - Struktur'!$C$1161:$K$1161,9,FALSE)</f>
        <v/>
      </c>
      <c r="F331" s="5" t="inlineStr">
        <is>
          <t>Informatif</t>
        </is>
      </c>
      <c r="G331" s="5" t="inlineStr">
        <is>
          <t>G</t>
        </is>
      </c>
      <c r="H331" s="5" t="n">
        <v>1040</v>
      </c>
      <c r="I331" s="7" t="inlineStr"/>
    </row>
    <row r="332">
      <c r="A332" s="5" t="n">
        <v>326</v>
      </c>
      <c r="B332" s="5">
        <f>'G - Struktur'!M1180</f>
        <v/>
      </c>
      <c r="C332" s="5">
        <f>VLOOKUP('G - Struktur'!C1180,'G - Struktur'!$C$2:$M$4456,2,FALSE)</f>
        <v/>
      </c>
      <c r="D332" s="5" t="inlineStr">
        <is>
          <t>Buah</t>
        </is>
      </c>
      <c r="E332" s="6">
        <f>VLOOKUP('G - Struktur'!C1180,'G - Struktur'!$C$1180:$K$1180,9,FALSE)</f>
        <v/>
      </c>
      <c r="F332" s="5" t="inlineStr">
        <is>
          <t>Informatif</t>
        </is>
      </c>
      <c r="G332" s="5" t="inlineStr">
        <is>
          <t>G</t>
        </is>
      </c>
      <c r="H332" s="5" t="n">
        <v>1042</v>
      </c>
      <c r="I332" s="7" t="inlineStr"/>
    </row>
    <row r="333">
      <c r="A333" s="5" t="n">
        <v>327</v>
      </c>
      <c r="B333" s="5">
        <f>'G - Struktur'!M1197</f>
        <v/>
      </c>
      <c r="C333" s="5">
        <f>VLOOKUP('G - Struktur'!C1197,'G - Struktur'!$C$2:$M$4456,2,FALSE)</f>
        <v/>
      </c>
      <c r="D333" s="5" t="inlineStr">
        <is>
          <t>Buah</t>
        </is>
      </c>
      <c r="E333" s="6">
        <f>VLOOKUP('G - Struktur'!C1197,'G - Struktur'!$C$1197:$K$1197,9,FALSE)</f>
        <v/>
      </c>
      <c r="F333" s="5" t="inlineStr">
        <is>
          <t>Informatif</t>
        </is>
      </c>
      <c r="G333" s="5" t="inlineStr">
        <is>
          <t>G</t>
        </is>
      </c>
      <c r="H333" s="5" t="n">
        <v>1044</v>
      </c>
      <c r="I333" s="7" t="inlineStr"/>
    </row>
    <row r="334">
      <c r="A334" s="5" t="n">
        <v>328</v>
      </c>
      <c r="B334" s="5">
        <f>'G - Struktur'!M1214</f>
        <v/>
      </c>
      <c r="C334" s="5">
        <f>VLOOKUP('G - Struktur'!C1214,'G - Struktur'!$C$2:$M$4456,2,FALSE)</f>
        <v/>
      </c>
      <c r="D334" s="5" t="inlineStr">
        <is>
          <t>Buah</t>
        </is>
      </c>
      <c r="E334" s="6">
        <f>VLOOKUP('G - Struktur'!C1214,'G - Struktur'!$C$1214:$K$1214,9,FALSE)</f>
        <v/>
      </c>
      <c r="F334" s="5" t="inlineStr">
        <is>
          <t>Informatif</t>
        </is>
      </c>
      <c r="G334" s="5" t="inlineStr">
        <is>
          <t>G</t>
        </is>
      </c>
      <c r="H334" s="5" t="n">
        <v>1046</v>
      </c>
      <c r="I334" s="7" t="inlineStr"/>
    </row>
    <row r="335">
      <c r="A335" s="5" t="n">
        <v>329</v>
      </c>
      <c r="B335" s="5">
        <f>'G - Struktur'!M1233</f>
        <v/>
      </c>
      <c r="C335" s="5">
        <f>VLOOKUP('G - Struktur'!C1233,'G - Struktur'!$C$2:$M$4456,2,FALSE)</f>
        <v/>
      </c>
      <c r="D335" s="5" t="inlineStr">
        <is>
          <t>Buah</t>
        </is>
      </c>
      <c r="E335" s="6">
        <f>VLOOKUP('G - Struktur'!C1233,'G - Struktur'!$C$1233:$K$1233,9,FALSE)</f>
        <v/>
      </c>
      <c r="F335" s="5" t="inlineStr">
        <is>
          <t>Informatif</t>
        </is>
      </c>
      <c r="G335" s="5" t="inlineStr">
        <is>
          <t>G</t>
        </is>
      </c>
      <c r="H335" s="5" t="n">
        <v>1049</v>
      </c>
      <c r="I335" s="7" t="inlineStr"/>
    </row>
    <row r="336">
      <c r="A336" s="5" t="n">
        <v>330</v>
      </c>
      <c r="B336" s="5">
        <f>'G - Struktur'!M1252</f>
        <v/>
      </c>
      <c r="C336" s="5">
        <f>VLOOKUP('G - Struktur'!C1252,'G - Struktur'!$C$2:$M$4456,2,FALSE)</f>
        <v/>
      </c>
      <c r="D336" s="5" t="inlineStr">
        <is>
          <t>Buah</t>
        </is>
      </c>
      <c r="E336" s="6">
        <f>VLOOKUP('G - Struktur'!C1252,'G - Struktur'!$C$1252:$K$1252,9,FALSE)</f>
        <v/>
      </c>
      <c r="F336" s="5" t="inlineStr">
        <is>
          <t>Informatif</t>
        </is>
      </c>
      <c r="G336" s="5" t="inlineStr">
        <is>
          <t>G</t>
        </is>
      </c>
      <c r="H336" s="5" t="n">
        <v>1052</v>
      </c>
      <c r="I336" s="7" t="inlineStr"/>
    </row>
    <row r="337">
      <c r="A337" s="5" t="n">
        <v>331</v>
      </c>
      <c r="B337" s="5">
        <f>'G - Struktur'!M1271</f>
        <v/>
      </c>
      <c r="C337" s="5">
        <f>VLOOKUP('G - Struktur'!C1271,'G - Struktur'!$C$2:$M$4456,2,FALSE)</f>
        <v/>
      </c>
      <c r="D337" s="5" t="inlineStr">
        <is>
          <t>Buah</t>
        </is>
      </c>
      <c r="E337" s="6">
        <f>VLOOKUP('G - Struktur'!C1271,'G - Struktur'!$C$1271:$K$1271,9,FALSE)</f>
        <v/>
      </c>
      <c r="F337" s="5" t="inlineStr">
        <is>
          <t>Informatif</t>
        </is>
      </c>
      <c r="G337" s="5" t="inlineStr">
        <is>
          <t>G</t>
        </is>
      </c>
      <c r="H337" s="5" t="n">
        <v>1055</v>
      </c>
      <c r="I337" s="7" t="inlineStr"/>
    </row>
    <row r="338">
      <c r="A338" s="5" t="n">
        <v>332</v>
      </c>
      <c r="B338" s="5">
        <f>'G - Struktur'!M1288</f>
        <v/>
      </c>
      <c r="C338" s="5">
        <f>VLOOKUP('G - Struktur'!C1288,'G - Struktur'!$C$2:$M$4456,2,FALSE)</f>
        <v/>
      </c>
      <c r="D338" s="5" t="inlineStr">
        <is>
          <t>Buah</t>
        </is>
      </c>
      <c r="E338" s="6">
        <f>VLOOKUP('G - Struktur'!C1288,'G - Struktur'!$C$1288:$K$1288,9,FALSE)</f>
        <v/>
      </c>
      <c r="F338" s="5" t="inlineStr">
        <is>
          <t>Informatif</t>
        </is>
      </c>
      <c r="G338" s="5" t="inlineStr">
        <is>
          <t>G</t>
        </is>
      </c>
      <c r="H338" s="5" t="n">
        <v>1057</v>
      </c>
      <c r="I338" s="7" t="inlineStr"/>
    </row>
    <row r="339">
      <c r="A339" s="5" t="n">
        <v>333</v>
      </c>
      <c r="B339" s="5">
        <f>'G - Struktur'!M1305</f>
        <v/>
      </c>
      <c r="C339" s="5">
        <f>VLOOKUP('G - Struktur'!C1305,'G - Struktur'!$C$2:$M$4456,2,FALSE)</f>
        <v/>
      </c>
      <c r="D339" s="5" t="inlineStr">
        <is>
          <t>Buah</t>
        </is>
      </c>
      <c r="E339" s="6">
        <f>VLOOKUP('G - Struktur'!C1305,'G - Struktur'!$C$1305:$K$1305,9,FALSE)</f>
        <v/>
      </c>
      <c r="F339" s="5" t="inlineStr">
        <is>
          <t>Informatif</t>
        </is>
      </c>
      <c r="G339" s="5" t="inlineStr">
        <is>
          <t>G</t>
        </is>
      </c>
      <c r="H339" s="5" t="n">
        <v>1059</v>
      </c>
      <c r="I339" s="7" t="inlineStr"/>
    </row>
    <row r="340">
      <c r="A340" s="5" t="n">
        <v>334</v>
      </c>
      <c r="B340" s="5">
        <f>'G - Struktur'!M1322</f>
        <v/>
      </c>
      <c r="C340" s="5">
        <f>VLOOKUP('G - Struktur'!C1322,'G - Struktur'!$C$2:$M$4456,2,FALSE)</f>
        <v/>
      </c>
      <c r="D340" s="5" t="inlineStr">
        <is>
          <t>Buah</t>
        </is>
      </c>
      <c r="E340" s="6">
        <f>VLOOKUP('G - Struktur'!C1322,'G - Struktur'!$C$1322:$K$1322,9,FALSE)</f>
        <v/>
      </c>
      <c r="F340" s="5" t="inlineStr">
        <is>
          <t>Informatif</t>
        </is>
      </c>
      <c r="G340" s="5" t="inlineStr">
        <is>
          <t>G</t>
        </is>
      </c>
      <c r="H340" s="5" t="n">
        <v>1061</v>
      </c>
      <c r="I340" s="7" t="inlineStr"/>
    </row>
    <row r="341">
      <c r="A341" s="5" t="n">
        <v>335</v>
      </c>
      <c r="B341" s="5">
        <f>'G - Struktur'!M1341</f>
        <v/>
      </c>
      <c r="C341" s="5">
        <f>VLOOKUP('G - Struktur'!C1341,'G - Struktur'!$C$2:$M$4456,2,FALSE)</f>
        <v/>
      </c>
      <c r="D341" s="5" t="inlineStr">
        <is>
          <t>Buah</t>
        </is>
      </c>
      <c r="E341" s="6">
        <f>VLOOKUP('G - Struktur'!C1341,'G - Struktur'!$C$1341:$K$1341,9,FALSE)</f>
        <v/>
      </c>
      <c r="F341" s="5" t="inlineStr">
        <is>
          <t>Informatif</t>
        </is>
      </c>
      <c r="G341" s="5" t="inlineStr">
        <is>
          <t>G</t>
        </is>
      </c>
      <c r="H341" s="5" t="n">
        <v>1064</v>
      </c>
      <c r="I341" s="7" t="inlineStr"/>
    </row>
    <row r="342">
      <c r="A342" s="5" t="n">
        <v>336</v>
      </c>
      <c r="B342" s="5">
        <f>'G - Struktur'!M1358</f>
        <v/>
      </c>
      <c r="C342" s="5">
        <f>VLOOKUP('G - Struktur'!C1358,'G - Struktur'!$C$2:$M$4456,2,FALSE)</f>
        <v/>
      </c>
      <c r="D342" s="5" t="inlineStr">
        <is>
          <t>Buah</t>
        </is>
      </c>
      <c r="E342" s="6">
        <f>VLOOKUP('G - Struktur'!C1358,'G - Struktur'!$C$1358:$K$1358,9,FALSE)</f>
        <v/>
      </c>
      <c r="F342" s="5" t="inlineStr">
        <is>
          <t>Informatif</t>
        </is>
      </c>
      <c r="G342" s="5" t="inlineStr">
        <is>
          <t>G</t>
        </is>
      </c>
      <c r="H342" s="5" t="n">
        <v>1066</v>
      </c>
      <c r="I342" s="7" t="inlineStr"/>
    </row>
    <row r="343">
      <c r="A343" s="5" t="n">
        <v>337</v>
      </c>
      <c r="B343" s="5">
        <f>'G - Struktur'!M1377</f>
        <v/>
      </c>
      <c r="C343" s="5">
        <f>VLOOKUP('G - Struktur'!C1377,'G - Struktur'!$C$2:$M$4456,2,FALSE)</f>
        <v/>
      </c>
      <c r="D343" s="5" t="inlineStr">
        <is>
          <t>Buah</t>
        </is>
      </c>
      <c r="E343" s="6">
        <f>VLOOKUP('G - Struktur'!C1377,'G - Struktur'!$C$1377:$K$1377,9,FALSE)</f>
        <v/>
      </c>
      <c r="F343" s="5" t="inlineStr">
        <is>
          <t>Informatif</t>
        </is>
      </c>
      <c r="G343" s="5" t="inlineStr">
        <is>
          <t>G</t>
        </is>
      </c>
      <c r="H343" s="5" t="n">
        <v>1069</v>
      </c>
      <c r="I343" s="7" t="inlineStr"/>
    </row>
    <row r="344">
      <c r="A344" s="5" t="n">
        <v>338</v>
      </c>
      <c r="B344" s="5">
        <f>'G - Struktur'!M1394</f>
        <v/>
      </c>
      <c r="C344" s="5">
        <f>VLOOKUP('G - Struktur'!C1394,'G - Struktur'!$C$2:$M$4456,2,FALSE)</f>
        <v/>
      </c>
      <c r="D344" s="5" t="inlineStr">
        <is>
          <t>Buah</t>
        </is>
      </c>
      <c r="E344" s="6">
        <f>VLOOKUP('G - Struktur'!C1394,'G - Struktur'!$C$1394:$K$1394,9,FALSE)</f>
        <v/>
      </c>
      <c r="F344" s="5" t="inlineStr">
        <is>
          <t>Informatif</t>
        </is>
      </c>
      <c r="G344" s="5" t="inlineStr">
        <is>
          <t>G</t>
        </is>
      </c>
      <c r="H344" s="5" t="n">
        <v>1071</v>
      </c>
      <c r="I344" s="7" t="inlineStr"/>
    </row>
    <row r="345">
      <c r="A345" s="5" t="n">
        <v>339</v>
      </c>
      <c r="B345" s="5">
        <f>'G - Struktur'!M1413</f>
        <v/>
      </c>
      <c r="C345" s="5">
        <f>VLOOKUP('G - Struktur'!C1413,'G - Struktur'!$C$2:$M$4456,2,FALSE)</f>
        <v/>
      </c>
      <c r="D345" s="5" t="inlineStr">
        <is>
          <t>Buah</t>
        </is>
      </c>
      <c r="E345" s="6">
        <f>VLOOKUP('G - Struktur'!C1413,'G - Struktur'!$C$1413:$K$1413,9,FALSE)</f>
        <v/>
      </c>
      <c r="F345" s="5" t="inlineStr">
        <is>
          <t>Informatif</t>
        </is>
      </c>
      <c r="G345" s="5" t="inlineStr">
        <is>
          <t>G</t>
        </is>
      </c>
      <c r="H345" s="5" t="n">
        <v>1074</v>
      </c>
      <c r="I345" s="7" t="inlineStr"/>
    </row>
    <row r="346">
      <c r="A346" s="5" t="n">
        <v>340</v>
      </c>
      <c r="B346" s="5">
        <f>'G - Struktur'!M1430</f>
        <v/>
      </c>
      <c r="C346" s="5">
        <f>VLOOKUP('G - Struktur'!C1430,'G - Struktur'!$C$2:$M$4456,2,FALSE)</f>
        <v/>
      </c>
      <c r="D346" s="5" t="inlineStr">
        <is>
          <t>Buah</t>
        </is>
      </c>
      <c r="E346" s="6">
        <f>VLOOKUP('G - Struktur'!C1430,'G - Struktur'!$C$1430:$K$1430,9,FALSE)</f>
        <v/>
      </c>
      <c r="F346" s="5" t="inlineStr">
        <is>
          <t>Informatif</t>
        </is>
      </c>
      <c r="G346" s="5" t="inlineStr">
        <is>
          <t>G</t>
        </is>
      </c>
      <c r="H346" s="5" t="n">
        <v>1076</v>
      </c>
      <c r="I346" s="7" t="inlineStr"/>
    </row>
    <row r="347">
      <c r="A347" s="5" t="n">
        <v>341</v>
      </c>
      <c r="B347" s="5">
        <f>'G - Struktur'!M1449</f>
        <v/>
      </c>
      <c r="C347" s="5">
        <f>VLOOKUP('G - Struktur'!C1449,'G - Struktur'!$C$2:$M$4456,2,FALSE)</f>
        <v/>
      </c>
      <c r="D347" s="5" t="inlineStr">
        <is>
          <t>Buah</t>
        </is>
      </c>
      <c r="E347" s="6">
        <f>VLOOKUP('G - Struktur'!C1449,'G - Struktur'!$C$1449:$K$1449,9,FALSE)</f>
        <v/>
      </c>
      <c r="F347" s="5" t="inlineStr">
        <is>
          <t>Informatif</t>
        </is>
      </c>
      <c r="G347" s="5" t="inlineStr">
        <is>
          <t>G</t>
        </is>
      </c>
      <c r="H347" s="5" t="n">
        <v>1079</v>
      </c>
      <c r="I347" s="7" t="inlineStr"/>
    </row>
    <row r="348">
      <c r="A348" s="5" t="n">
        <v>342</v>
      </c>
      <c r="B348" s="5">
        <f>'G - Struktur'!M1466</f>
        <v/>
      </c>
      <c r="C348" s="5">
        <f>VLOOKUP('G - Struktur'!C1466,'G - Struktur'!$C$2:$M$4456,2,FALSE)</f>
        <v/>
      </c>
      <c r="D348" s="5" t="inlineStr">
        <is>
          <t>Buah</t>
        </is>
      </c>
      <c r="E348" s="6">
        <f>VLOOKUP('G - Struktur'!C1466,'G - Struktur'!$C$1466:$K$1466,9,FALSE)</f>
        <v/>
      </c>
      <c r="F348" s="5" t="inlineStr">
        <is>
          <t>Informatif</t>
        </is>
      </c>
      <c r="G348" s="5" t="inlineStr">
        <is>
          <t>G</t>
        </is>
      </c>
      <c r="H348" s="5" t="n">
        <v>1081</v>
      </c>
      <c r="I348" s="7" t="inlineStr"/>
    </row>
    <row r="349">
      <c r="A349" s="5" t="n">
        <v>343</v>
      </c>
      <c r="B349" s="5">
        <f>'G - Struktur'!M1485</f>
        <v/>
      </c>
      <c r="C349" s="5">
        <f>VLOOKUP('G - Struktur'!C1485,'G - Struktur'!$C$2:$M$4456,2,FALSE)</f>
        <v/>
      </c>
      <c r="D349" s="5" t="inlineStr">
        <is>
          <t>Buah</t>
        </is>
      </c>
      <c r="E349" s="6">
        <f>VLOOKUP('G - Struktur'!C1485,'G - Struktur'!$C$1485:$K$1485,9,FALSE)</f>
        <v/>
      </c>
      <c r="F349" s="5" t="inlineStr">
        <is>
          <t>Informatif</t>
        </is>
      </c>
      <c r="G349" s="5" t="inlineStr">
        <is>
          <t>G</t>
        </is>
      </c>
      <c r="H349" s="5" t="n">
        <v>1084</v>
      </c>
      <c r="I349" s="7" t="inlineStr"/>
    </row>
    <row r="350">
      <c r="A350" s="5" t="n">
        <v>344</v>
      </c>
      <c r="B350" s="5">
        <f>'G - Struktur'!M1502</f>
        <v/>
      </c>
      <c r="C350" s="5">
        <f>VLOOKUP('G - Struktur'!C1502,'G - Struktur'!$C$2:$M$4456,2,FALSE)</f>
        <v/>
      </c>
      <c r="D350" s="5" t="inlineStr">
        <is>
          <t>Buah</t>
        </is>
      </c>
      <c r="E350" s="6">
        <f>VLOOKUP('G - Struktur'!C1502,'G - Struktur'!$C$1502:$K$1502,9,FALSE)</f>
        <v/>
      </c>
      <c r="F350" s="5" t="inlineStr">
        <is>
          <t>Informatif</t>
        </is>
      </c>
      <c r="G350" s="5" t="inlineStr">
        <is>
          <t>G</t>
        </is>
      </c>
      <c r="H350" s="5" t="n">
        <v>1086</v>
      </c>
      <c r="I350" s="7" t="inlineStr"/>
    </row>
    <row r="351">
      <c r="A351" s="5" t="n">
        <v>345</v>
      </c>
      <c r="B351" s="5">
        <f>'G - Struktur'!M1521</f>
        <v/>
      </c>
      <c r="C351" s="5">
        <f>VLOOKUP('G - Struktur'!C1521,'G - Struktur'!$C$2:$M$4456,2,FALSE)</f>
        <v/>
      </c>
      <c r="D351" s="5" t="inlineStr">
        <is>
          <t>Buah</t>
        </is>
      </c>
      <c r="E351" s="6">
        <f>VLOOKUP('G - Struktur'!C1521,'G - Struktur'!$C$1521:$K$1521,9,FALSE)</f>
        <v/>
      </c>
      <c r="F351" s="5" t="inlineStr">
        <is>
          <t>Informatif</t>
        </is>
      </c>
      <c r="G351" s="5" t="inlineStr">
        <is>
          <t>G</t>
        </is>
      </c>
      <c r="H351" s="5" t="n">
        <v>1089</v>
      </c>
      <c r="I351" s="7" t="inlineStr"/>
    </row>
    <row r="352">
      <c r="A352" s="5" t="n">
        <v>346</v>
      </c>
      <c r="B352" s="5">
        <f>'G - Struktur'!M1538</f>
        <v/>
      </c>
      <c r="C352" s="5">
        <f>VLOOKUP('G - Struktur'!C1538,'G - Struktur'!$C$2:$M$4456,2,FALSE)</f>
        <v/>
      </c>
      <c r="D352" s="5" t="inlineStr">
        <is>
          <t>Buah</t>
        </is>
      </c>
      <c r="E352" s="6">
        <f>VLOOKUP('G - Struktur'!C1538,'G - Struktur'!$C$1538:$K$1538,9,FALSE)</f>
        <v/>
      </c>
      <c r="F352" s="5" t="inlineStr">
        <is>
          <t>Informatif</t>
        </is>
      </c>
      <c r="G352" s="5" t="inlineStr">
        <is>
          <t>G</t>
        </is>
      </c>
      <c r="H352" s="5" t="n">
        <v>1091</v>
      </c>
      <c r="I352" s="7" t="inlineStr"/>
    </row>
    <row r="353">
      <c r="A353" s="5" t="n">
        <v>347</v>
      </c>
      <c r="B353" s="5">
        <f>'G - Struktur'!M1555</f>
        <v/>
      </c>
      <c r="C353" s="5">
        <f>VLOOKUP('G - Struktur'!C1555,'G - Struktur'!$C$2:$M$4456,2,FALSE)</f>
        <v/>
      </c>
      <c r="D353" s="5" t="inlineStr">
        <is>
          <t>Buah</t>
        </is>
      </c>
      <c r="E353" s="6">
        <f>VLOOKUP('G - Struktur'!C1555,'G - Struktur'!$C$1555:$K$1555,9,FALSE)</f>
        <v/>
      </c>
      <c r="F353" s="5" t="inlineStr">
        <is>
          <t>Informatif</t>
        </is>
      </c>
      <c r="G353" s="5" t="inlineStr">
        <is>
          <t>G</t>
        </is>
      </c>
      <c r="H353" s="5" t="n">
        <v>1093</v>
      </c>
      <c r="I353" s="7" t="inlineStr"/>
    </row>
    <row r="354">
      <c r="A354" s="5" t="n">
        <v>348</v>
      </c>
      <c r="B354" s="5">
        <f>'G - Struktur'!M1573</f>
        <v/>
      </c>
      <c r="C354" s="5">
        <f>VLOOKUP('G - Struktur'!C1573,'G - Struktur'!$C$2:$M$4456,2,FALSE)</f>
        <v/>
      </c>
      <c r="D354" s="5" t="inlineStr">
        <is>
          <t>Buah</t>
        </is>
      </c>
      <c r="E354" s="6">
        <f>VLOOKUP('G - Struktur'!C1573,'G - Struktur'!$C$1573:$K$1573,9,FALSE)</f>
        <v/>
      </c>
      <c r="F354" s="5" t="inlineStr">
        <is>
          <t>Informatif</t>
        </is>
      </c>
      <c r="G354" s="5" t="inlineStr">
        <is>
          <t>G</t>
        </is>
      </c>
      <c r="H354" s="5" t="n">
        <v>1095</v>
      </c>
      <c r="I354" s="7" t="inlineStr"/>
    </row>
    <row r="355">
      <c r="A355" s="5" t="n">
        <v>349</v>
      </c>
      <c r="B355" s="5">
        <f>'G - Struktur'!M1591</f>
        <v/>
      </c>
      <c r="C355" s="5">
        <f>VLOOKUP('G - Struktur'!C1591,'G - Struktur'!$C$2:$M$4456,2,FALSE)</f>
        <v/>
      </c>
      <c r="D355" s="5" t="inlineStr">
        <is>
          <t>Buah</t>
        </is>
      </c>
      <c r="E355" s="6">
        <f>VLOOKUP('G - Struktur'!C1591,'G - Struktur'!$C$1591:$K$1591,9,FALSE)</f>
        <v/>
      </c>
      <c r="F355" s="5" t="inlineStr">
        <is>
          <t>Informatif</t>
        </is>
      </c>
      <c r="G355" s="5" t="inlineStr">
        <is>
          <t>G</t>
        </is>
      </c>
      <c r="H355" s="5" t="n">
        <v>1098</v>
      </c>
      <c r="I355" s="7" t="inlineStr"/>
    </row>
    <row r="356">
      <c r="A356" s="5" t="n">
        <v>350</v>
      </c>
      <c r="B356" s="5">
        <f>'G - Struktur'!M1610</f>
        <v/>
      </c>
      <c r="C356" s="5">
        <f>VLOOKUP('G - Struktur'!C1610,'G - Struktur'!$C$2:$M$4456,2,FALSE)</f>
        <v/>
      </c>
      <c r="D356" s="5" t="inlineStr">
        <is>
          <t>Meter Kubik</t>
        </is>
      </c>
      <c r="E356" s="6">
        <f>VLOOKUP('G - Struktur'!C1610,'G - Struktur'!$C$1610:$K$1610,9,FALSE)</f>
        <v/>
      </c>
      <c r="F356" s="5" t="inlineStr">
        <is>
          <t>Informatif</t>
        </is>
      </c>
      <c r="G356" s="5" t="inlineStr">
        <is>
          <t>G</t>
        </is>
      </c>
      <c r="H356" s="5" t="n">
        <v>1101</v>
      </c>
      <c r="I356" s="7" t="inlineStr"/>
    </row>
    <row r="357">
      <c r="A357" s="5" t="n">
        <v>351</v>
      </c>
      <c r="B357" s="5">
        <f>'G - Struktur'!M1627</f>
        <v/>
      </c>
      <c r="C357" s="5">
        <f>VLOOKUP('G - Struktur'!C1627,'G - Struktur'!$C$2:$M$4456,2,FALSE)</f>
        <v/>
      </c>
      <c r="D357" s="5" t="inlineStr">
        <is>
          <t>Meter Kubik</t>
        </is>
      </c>
      <c r="E357" s="6">
        <f>VLOOKUP('G - Struktur'!C1627,'G - Struktur'!$C$1627:$K$1627,9,FALSE)</f>
        <v/>
      </c>
      <c r="F357" s="5" t="inlineStr">
        <is>
          <t>Informatif</t>
        </is>
      </c>
      <c r="G357" s="5" t="inlineStr">
        <is>
          <t>G</t>
        </is>
      </c>
      <c r="H357" s="5" t="n">
        <v>1103</v>
      </c>
      <c r="I357" s="7" t="inlineStr"/>
    </row>
    <row r="358">
      <c r="A358" s="5" t="n">
        <v>352</v>
      </c>
      <c r="B358" s="5">
        <f>'G - Struktur'!M1643</f>
        <v/>
      </c>
      <c r="C358" s="5">
        <f>VLOOKUP('G - Struktur'!C1643,'G - Struktur'!$C$2:$M$4456,2,FALSE)</f>
        <v/>
      </c>
      <c r="D358" s="5" t="inlineStr">
        <is>
          <t>Buah</t>
        </is>
      </c>
      <c r="E358" s="6">
        <f>VLOOKUP('G - Struktur'!C1643,'G - Struktur'!$C$1643:$K$1643,9,FALSE)</f>
        <v/>
      </c>
      <c r="F358" s="5" t="inlineStr">
        <is>
          <t>Informatif</t>
        </is>
      </c>
      <c r="G358" s="5" t="inlineStr">
        <is>
          <t>G</t>
        </is>
      </c>
      <c r="H358" s="5" t="n">
        <v>1105</v>
      </c>
      <c r="I358" s="7" t="inlineStr"/>
    </row>
    <row r="359">
      <c r="A359" s="5" t="n">
        <v>353</v>
      </c>
      <c r="B359" s="5">
        <f>'G - Struktur'!M1660</f>
        <v/>
      </c>
      <c r="C359" s="5">
        <f>VLOOKUP('G - Struktur'!C1660,'G - Struktur'!$C$2:$M$4456,2,FALSE)</f>
        <v/>
      </c>
      <c r="D359" s="5" t="inlineStr">
        <is>
          <t>Buah</t>
        </is>
      </c>
      <c r="E359" s="6">
        <f>VLOOKUP('G - Struktur'!C1660,'G - Struktur'!$C$1660:$K$1660,9,FALSE)</f>
        <v/>
      </c>
      <c r="F359" s="5" t="inlineStr">
        <is>
          <t>Informatif</t>
        </is>
      </c>
      <c r="G359" s="5" t="inlineStr">
        <is>
          <t>G</t>
        </is>
      </c>
      <c r="H359" s="5" t="n">
        <v>1107</v>
      </c>
      <c r="I359" s="7" t="inlineStr"/>
    </row>
    <row r="360">
      <c r="A360" s="5" t="n">
        <v>354</v>
      </c>
      <c r="B360" s="5">
        <f>'G - Struktur'!M1676</f>
        <v/>
      </c>
      <c r="C360" s="5">
        <f>VLOOKUP('G - Struktur'!C1676,'G - Struktur'!$C$2:$M$4456,2,FALSE)</f>
        <v/>
      </c>
      <c r="D360" s="5" t="inlineStr">
        <is>
          <t>Buah</t>
        </is>
      </c>
      <c r="E360" s="6">
        <f>VLOOKUP('G - Struktur'!C1676,'G - Struktur'!$C$1676:$K$1676,9,FALSE)</f>
        <v/>
      </c>
      <c r="F360" s="5" t="inlineStr">
        <is>
          <t>Informatif</t>
        </is>
      </c>
      <c r="G360" s="5" t="inlineStr">
        <is>
          <t>G</t>
        </is>
      </c>
      <c r="H360" s="5" t="n">
        <v>1109</v>
      </c>
      <c r="I360" s="7" t="inlineStr"/>
    </row>
    <row r="361">
      <c r="A361" s="5" t="n">
        <v>355</v>
      </c>
      <c r="B361" s="5">
        <f>'G - Struktur'!M1693</f>
        <v/>
      </c>
      <c r="C361" s="5">
        <f>VLOOKUP('G - Struktur'!C1693,'G - Struktur'!$C$2:$M$4456,2,FALSE)</f>
        <v/>
      </c>
      <c r="D361" s="5" t="inlineStr">
        <is>
          <t>Buah</t>
        </is>
      </c>
      <c r="E361" s="6">
        <f>VLOOKUP('G - Struktur'!C1693,'G - Struktur'!$C$1693:$K$1693,9,FALSE)</f>
        <v/>
      </c>
      <c r="F361" s="5" t="inlineStr">
        <is>
          <t>Informatif</t>
        </is>
      </c>
      <c r="G361" s="5" t="inlineStr">
        <is>
          <t>G</t>
        </is>
      </c>
      <c r="H361" s="5" t="n">
        <v>1111</v>
      </c>
      <c r="I361" s="7" t="inlineStr"/>
    </row>
    <row r="362">
      <c r="A362" s="5" t="n">
        <v>356</v>
      </c>
      <c r="B362" s="5">
        <f>'G - Struktur'!M1710</f>
        <v/>
      </c>
      <c r="C362" s="5">
        <f>VLOOKUP('G - Struktur'!C1710,'G - Struktur'!$C$2:$M$4456,2,FALSE)</f>
        <v/>
      </c>
      <c r="D362" s="5" t="inlineStr">
        <is>
          <t>Kilogram</t>
        </is>
      </c>
      <c r="E362" s="6">
        <f>VLOOKUP('G - Struktur'!C1710,'G - Struktur'!$C$1710:$K$1710,9,FALSE)</f>
        <v/>
      </c>
      <c r="F362" s="5" t="inlineStr">
        <is>
          <t>Informatif</t>
        </is>
      </c>
      <c r="G362" s="5" t="inlineStr">
        <is>
          <t>G</t>
        </is>
      </c>
      <c r="H362" s="5" t="n">
        <v>1113</v>
      </c>
      <c r="I362" s="7" t="inlineStr"/>
    </row>
    <row r="363">
      <c r="A363" s="5" t="n">
        <v>357</v>
      </c>
      <c r="B363" s="5">
        <f>'G - Struktur'!M1730</f>
        <v/>
      </c>
      <c r="C363" s="5">
        <f>VLOOKUP('G - Struktur'!C1730,'G - Struktur'!$C$2:$M$4456,2,FALSE)</f>
        <v/>
      </c>
      <c r="D363" s="5" t="inlineStr">
        <is>
          <t>Kilogram</t>
        </is>
      </c>
      <c r="E363" s="6">
        <f>VLOOKUP('G - Struktur'!C1730,'G - Struktur'!$C$1730:$K$1730,9,FALSE)</f>
        <v/>
      </c>
      <c r="F363" s="5" t="inlineStr">
        <is>
          <t>Informatif</t>
        </is>
      </c>
      <c r="G363" s="5" t="inlineStr">
        <is>
          <t>G</t>
        </is>
      </c>
      <c r="H363" s="5" t="n">
        <v>1116</v>
      </c>
      <c r="I363" s="7" t="inlineStr"/>
    </row>
    <row r="364">
      <c r="A364" s="5" t="n">
        <v>358</v>
      </c>
      <c r="B364" s="5">
        <f>'G - Struktur'!M1748</f>
        <v/>
      </c>
      <c r="C364" s="5">
        <f>VLOOKUP('G - Struktur'!C1748,'G - Struktur'!$C$2:$M$4456,2,FALSE)</f>
        <v/>
      </c>
      <c r="D364" s="5" t="inlineStr">
        <is>
          <t>Kilogram</t>
        </is>
      </c>
      <c r="E364" s="6">
        <f>VLOOKUP('G - Struktur'!C1748,'G - Struktur'!$C$1748:$K$1748,9,FALSE)</f>
        <v/>
      </c>
      <c r="F364" s="5" t="inlineStr">
        <is>
          <t>Informatif</t>
        </is>
      </c>
      <c r="G364" s="5" t="inlineStr">
        <is>
          <t>G</t>
        </is>
      </c>
      <c r="H364" s="5" t="n">
        <v>1118</v>
      </c>
      <c r="I364" s="7" t="inlineStr"/>
    </row>
    <row r="365">
      <c r="A365" s="5" t="n">
        <v>359</v>
      </c>
      <c r="B365" s="5">
        <f>'G - Struktur'!M1766</f>
        <v/>
      </c>
      <c r="C365" s="5">
        <f>VLOOKUP('G - Struktur'!C1766,'G - Struktur'!$C$2:$M$4456,2,FALSE)</f>
        <v/>
      </c>
      <c r="D365" s="5" t="inlineStr">
        <is>
          <t>Kilogram</t>
        </is>
      </c>
      <c r="E365" s="6">
        <f>VLOOKUP('G - Struktur'!C1766,'G - Struktur'!$C$1766:$K$1766,9,FALSE)</f>
        <v/>
      </c>
      <c r="F365" s="5" t="inlineStr">
        <is>
          <t>Informatif</t>
        </is>
      </c>
      <c r="G365" s="5" t="inlineStr">
        <is>
          <t>G</t>
        </is>
      </c>
      <c r="H365" s="5" t="n">
        <v>1120</v>
      </c>
      <c r="I365" s="7" t="inlineStr"/>
    </row>
    <row r="366">
      <c r="A366" s="5" t="n">
        <v>360</v>
      </c>
      <c r="B366" s="5">
        <f>'G - Struktur'!M1784</f>
        <v/>
      </c>
      <c r="C366" s="5">
        <f>VLOOKUP('G - Struktur'!C1784,'G - Struktur'!$C$2:$M$4456,2,FALSE)</f>
        <v/>
      </c>
      <c r="D366" s="5" t="inlineStr">
        <is>
          <t>Kilogram</t>
        </is>
      </c>
      <c r="E366" s="6">
        <f>VLOOKUP('G - Struktur'!C1784,'G - Struktur'!$C$1784:$K$1784,9,FALSE)</f>
        <v/>
      </c>
      <c r="F366" s="5" t="inlineStr">
        <is>
          <t>Informatif</t>
        </is>
      </c>
      <c r="G366" s="5" t="inlineStr">
        <is>
          <t>G</t>
        </is>
      </c>
      <c r="H366" s="5" t="n">
        <v>1122</v>
      </c>
      <c r="I366" s="7" t="inlineStr"/>
    </row>
    <row r="367">
      <c r="A367" s="5" t="n">
        <v>361</v>
      </c>
      <c r="B367" s="5">
        <f>'G - Struktur'!M1802</f>
        <v/>
      </c>
      <c r="C367" s="5">
        <f>VLOOKUP('G - Struktur'!C1802,'G - Struktur'!$C$2:$M$4456,2,FALSE)</f>
        <v/>
      </c>
      <c r="D367" s="5" t="inlineStr">
        <is>
          <t>Kilogram</t>
        </is>
      </c>
      <c r="E367" s="6">
        <f>VLOOKUP('G - Struktur'!C1802,'G - Struktur'!$C$1802:$K$1802,9,FALSE)</f>
        <v/>
      </c>
      <c r="F367" s="5" t="inlineStr">
        <is>
          <t>Informatif</t>
        </is>
      </c>
      <c r="G367" s="5" t="inlineStr">
        <is>
          <t>G</t>
        </is>
      </c>
      <c r="H367" s="5" t="n">
        <v>1124</v>
      </c>
      <c r="I367" s="7" t="inlineStr"/>
    </row>
    <row r="368">
      <c r="A368" s="5" t="n">
        <v>362</v>
      </c>
      <c r="B368" s="5">
        <f>'G - Struktur'!M1820</f>
        <v/>
      </c>
      <c r="C368" s="5">
        <f>VLOOKUP('G - Struktur'!C1820,'G - Struktur'!$C$2:$M$4456,2,FALSE)</f>
        <v/>
      </c>
      <c r="D368" s="5" t="inlineStr">
        <is>
          <t>Kilogram</t>
        </is>
      </c>
      <c r="E368" s="6">
        <f>VLOOKUP('G - Struktur'!C1820,'G - Struktur'!$C$1820:$K$1820,9,FALSE)</f>
        <v/>
      </c>
      <c r="F368" s="5" t="inlineStr">
        <is>
          <t>Informatif</t>
        </is>
      </c>
      <c r="G368" s="5" t="inlineStr">
        <is>
          <t>G</t>
        </is>
      </c>
      <c r="H368" s="5" t="n">
        <v>1126</v>
      </c>
      <c r="I368" s="7" t="inlineStr"/>
    </row>
    <row r="369">
      <c r="A369" s="5" t="n">
        <v>363</v>
      </c>
      <c r="B369" s="5">
        <f>'G - Struktur'!M1838</f>
        <v/>
      </c>
      <c r="C369" s="5">
        <f>VLOOKUP('G - Struktur'!C1838,'G - Struktur'!$C$2:$M$4456,2,FALSE)</f>
        <v/>
      </c>
      <c r="D369" s="5" t="inlineStr">
        <is>
          <t>Kilogram</t>
        </is>
      </c>
      <c r="E369" s="6">
        <f>VLOOKUP('G - Struktur'!C1838,'G - Struktur'!$C$1838:$K$1838,9,FALSE)</f>
        <v/>
      </c>
      <c r="F369" s="5" t="inlineStr">
        <is>
          <t>Informatif</t>
        </is>
      </c>
      <c r="G369" s="5" t="inlineStr">
        <is>
          <t>G</t>
        </is>
      </c>
      <c r="H369" s="5" t="n">
        <v>1128</v>
      </c>
      <c r="I369" s="7" t="inlineStr"/>
    </row>
    <row r="370">
      <c r="A370" s="5" t="n">
        <v>364</v>
      </c>
      <c r="B370" s="5">
        <f>'G - Struktur'!M1856</f>
        <v/>
      </c>
      <c r="C370" s="5">
        <f>VLOOKUP('G - Struktur'!C1856,'G - Struktur'!$C$2:$M$4456,2,FALSE)</f>
        <v/>
      </c>
      <c r="D370" s="5" t="inlineStr">
        <is>
          <t>Kilogram</t>
        </is>
      </c>
      <c r="E370" s="6">
        <f>VLOOKUP('G - Struktur'!C1856,'G - Struktur'!$C$1856:$K$1856,9,FALSE)</f>
        <v/>
      </c>
      <c r="F370" s="5" t="inlineStr">
        <is>
          <t>Informatif</t>
        </is>
      </c>
      <c r="G370" s="5" t="inlineStr">
        <is>
          <t>G</t>
        </is>
      </c>
      <c r="H370" s="5" t="n">
        <v>1130</v>
      </c>
      <c r="I370" s="7" t="inlineStr"/>
    </row>
    <row r="371">
      <c r="A371" s="5" t="n">
        <v>365</v>
      </c>
      <c r="B371" s="5">
        <f>'G - Struktur'!M1874</f>
        <v/>
      </c>
      <c r="C371" s="5">
        <f>VLOOKUP('G - Struktur'!C1874,'G - Struktur'!$C$2:$M$4456,2,FALSE)</f>
        <v/>
      </c>
      <c r="D371" s="5" t="inlineStr">
        <is>
          <t>Kilogram</t>
        </is>
      </c>
      <c r="E371" s="6">
        <f>VLOOKUP('G - Struktur'!C1874,'G - Struktur'!$C$1874:$K$1874,9,FALSE)</f>
        <v/>
      </c>
      <c r="F371" s="5" t="inlineStr">
        <is>
          <t>Informatif</t>
        </is>
      </c>
      <c r="G371" s="5" t="inlineStr">
        <is>
          <t>G</t>
        </is>
      </c>
      <c r="H371" s="5" t="n">
        <v>1132</v>
      </c>
      <c r="I371" s="7" t="inlineStr"/>
    </row>
    <row r="372">
      <c r="A372" s="5" t="n">
        <v>366</v>
      </c>
      <c r="B372" s="5">
        <f>'G - Struktur'!M1892</f>
        <v/>
      </c>
      <c r="C372" s="5">
        <f>VLOOKUP('G - Struktur'!C1892,'G - Struktur'!$C$2:$M$4456,2,FALSE)</f>
        <v/>
      </c>
      <c r="D372" s="5" t="inlineStr">
        <is>
          <t>Kilogram</t>
        </is>
      </c>
      <c r="E372" s="6">
        <f>VLOOKUP('G - Struktur'!C1892,'G - Struktur'!$C$1892:$K$1892,9,FALSE)</f>
        <v/>
      </c>
      <c r="F372" s="5" t="inlineStr">
        <is>
          <t>Informatif</t>
        </is>
      </c>
      <c r="G372" s="5" t="inlineStr">
        <is>
          <t>G</t>
        </is>
      </c>
      <c r="H372" s="5" t="n">
        <v>1134</v>
      </c>
      <c r="I372" s="7" t="inlineStr"/>
    </row>
    <row r="373">
      <c r="A373" s="5" t="n">
        <v>367</v>
      </c>
      <c r="B373" s="5">
        <f>'G - Struktur'!M1910</f>
        <v/>
      </c>
      <c r="C373" s="5">
        <f>VLOOKUP('G - Struktur'!C1910,'G - Struktur'!$C$2:$M$4456,2,FALSE)</f>
        <v/>
      </c>
      <c r="D373" s="5" t="inlineStr">
        <is>
          <t>Kilogram</t>
        </is>
      </c>
      <c r="E373" s="6">
        <f>VLOOKUP('G - Struktur'!C1910,'G - Struktur'!$C$1910:$K$1910,9,FALSE)</f>
        <v/>
      </c>
      <c r="F373" s="5" t="inlineStr">
        <is>
          <t>Informatif</t>
        </is>
      </c>
      <c r="G373" s="5" t="inlineStr">
        <is>
          <t>G</t>
        </is>
      </c>
      <c r="H373" s="5" t="n">
        <v>1136</v>
      </c>
      <c r="I373" s="7" t="inlineStr"/>
    </row>
    <row r="374">
      <c r="A374" s="5" t="n">
        <v>368</v>
      </c>
      <c r="B374" s="5">
        <f>'G - Struktur'!M1928</f>
        <v/>
      </c>
      <c r="C374" s="5">
        <f>VLOOKUP('G - Struktur'!C1928,'G - Struktur'!$C$2:$M$4456,2,FALSE)</f>
        <v/>
      </c>
      <c r="D374" s="5" t="inlineStr">
        <is>
          <t>Kilogram</t>
        </is>
      </c>
      <c r="E374" s="6">
        <f>VLOOKUP('G - Struktur'!C1928,'G - Struktur'!$C$1928:$K$1928,9,FALSE)</f>
        <v/>
      </c>
      <c r="F374" s="5" t="inlineStr">
        <is>
          <t>Informatif</t>
        </is>
      </c>
      <c r="G374" s="5" t="inlineStr">
        <is>
          <t>G</t>
        </is>
      </c>
      <c r="H374" s="5" t="n">
        <v>1138</v>
      </c>
      <c r="I374" s="7" t="inlineStr"/>
    </row>
    <row r="375">
      <c r="A375" s="5" t="n">
        <v>369</v>
      </c>
      <c r="B375" s="5">
        <f>'G - Struktur'!M1946</f>
        <v/>
      </c>
      <c r="C375" s="5">
        <f>VLOOKUP('G - Struktur'!C1946,'G - Struktur'!$C$2:$M$4456,2,FALSE)</f>
        <v/>
      </c>
      <c r="D375" s="5" t="inlineStr">
        <is>
          <t>Kilogram</t>
        </is>
      </c>
      <c r="E375" s="6">
        <f>VLOOKUP('G - Struktur'!C1946,'G - Struktur'!$C$1946:$K$1946,9,FALSE)</f>
        <v/>
      </c>
      <c r="F375" s="5" t="inlineStr">
        <is>
          <t>Informatif</t>
        </is>
      </c>
      <c r="G375" s="5" t="inlineStr">
        <is>
          <t>G</t>
        </is>
      </c>
      <c r="H375" s="5" t="n">
        <v>1140</v>
      </c>
      <c r="I375" s="7" t="inlineStr"/>
    </row>
    <row r="376">
      <c r="A376" s="5" t="n">
        <v>370</v>
      </c>
      <c r="B376" s="5">
        <f>'G - Struktur'!M1965</f>
        <v/>
      </c>
      <c r="C376" s="5">
        <f>VLOOKUP('G - Struktur'!C1965,'G - Struktur'!$C$2:$M$4456,2,FALSE)</f>
        <v/>
      </c>
      <c r="D376" s="5" t="inlineStr">
        <is>
          <t>Kilogram</t>
        </is>
      </c>
      <c r="E376" s="6">
        <f>VLOOKUP('G - Struktur'!C1965,'G - Struktur'!$C$1965:$K$1965,9,FALSE)</f>
        <v/>
      </c>
      <c r="F376" s="5" t="inlineStr">
        <is>
          <t>Informatif</t>
        </is>
      </c>
      <c r="G376" s="5" t="inlineStr">
        <is>
          <t>G</t>
        </is>
      </c>
      <c r="H376" s="5" t="n">
        <v>1143</v>
      </c>
      <c r="I376" s="7" t="inlineStr"/>
    </row>
    <row r="377">
      <c r="A377" s="5" t="n">
        <v>371</v>
      </c>
      <c r="B377" s="5">
        <f>'G - Struktur'!M1983</f>
        <v/>
      </c>
      <c r="C377" s="5">
        <f>VLOOKUP('G - Struktur'!C1983,'G - Struktur'!$C$2:$M$4456,2,FALSE)</f>
        <v/>
      </c>
      <c r="D377" s="5" t="inlineStr">
        <is>
          <t>Kilogram</t>
        </is>
      </c>
      <c r="E377" s="6">
        <f>VLOOKUP('G - Struktur'!C1983,'G - Struktur'!$C$1983:$K$1983,9,FALSE)</f>
        <v/>
      </c>
      <c r="F377" s="5" t="inlineStr">
        <is>
          <t>Informatif</t>
        </is>
      </c>
      <c r="G377" s="5" t="inlineStr">
        <is>
          <t>G</t>
        </is>
      </c>
      <c r="H377" s="5" t="n">
        <v>1145</v>
      </c>
      <c r="I377" s="7" t="inlineStr"/>
    </row>
    <row r="378">
      <c r="A378" s="5" t="n">
        <v>372</v>
      </c>
      <c r="B378" s="5">
        <f>'G - Struktur'!M2002</f>
        <v/>
      </c>
      <c r="C378" s="5">
        <f>VLOOKUP('G - Struktur'!C2002,'G - Struktur'!$C$2:$M$4456,2,FALSE)</f>
        <v/>
      </c>
      <c r="D378" s="5" t="inlineStr">
        <is>
          <t>Kilogram</t>
        </is>
      </c>
      <c r="E378" s="6">
        <f>VLOOKUP('G - Struktur'!C2002,'G - Struktur'!$C$2002:$K$2002,9,FALSE)</f>
        <v/>
      </c>
      <c r="F378" s="5" t="inlineStr">
        <is>
          <t>Informatif</t>
        </is>
      </c>
      <c r="G378" s="5" t="inlineStr">
        <is>
          <t>G</t>
        </is>
      </c>
      <c r="H378" s="5" t="n">
        <v>1148</v>
      </c>
      <c r="I378" s="7" t="inlineStr"/>
    </row>
    <row r="379">
      <c r="A379" s="5" t="n">
        <v>373</v>
      </c>
      <c r="B379" s="5">
        <f>'G - Struktur'!M2020</f>
        <v/>
      </c>
      <c r="C379" s="5">
        <f>VLOOKUP('G - Struktur'!C2020,'G - Struktur'!$C$2:$M$4456,2,FALSE)</f>
        <v/>
      </c>
      <c r="D379" s="5" t="inlineStr">
        <is>
          <t>Kilogram</t>
        </is>
      </c>
      <c r="E379" s="6">
        <f>VLOOKUP('G - Struktur'!C2020,'G - Struktur'!$C$2020:$K$2020,9,FALSE)</f>
        <v/>
      </c>
      <c r="F379" s="5" t="inlineStr">
        <is>
          <t>Informatif</t>
        </is>
      </c>
      <c r="G379" s="5" t="inlineStr">
        <is>
          <t>G</t>
        </is>
      </c>
      <c r="H379" s="5" t="n">
        <v>1150</v>
      </c>
      <c r="I379" s="7" t="inlineStr"/>
    </row>
    <row r="380">
      <c r="A380" s="5" t="n">
        <v>374</v>
      </c>
      <c r="B380" s="5">
        <f>'G - Struktur'!M2038</f>
        <v/>
      </c>
      <c r="C380" s="5">
        <f>VLOOKUP('G - Struktur'!C2038,'G - Struktur'!$C$2:$M$4456,2,FALSE)</f>
        <v/>
      </c>
      <c r="D380" s="5" t="inlineStr">
        <is>
          <t>Kilogram</t>
        </is>
      </c>
      <c r="E380" s="6">
        <f>VLOOKUP('G - Struktur'!C2038,'G - Struktur'!$C$2038:$K$2038,9,FALSE)</f>
        <v/>
      </c>
      <c r="F380" s="5" t="inlineStr">
        <is>
          <t>Informatif</t>
        </is>
      </c>
      <c r="G380" s="5" t="inlineStr">
        <is>
          <t>G</t>
        </is>
      </c>
      <c r="H380" s="5" t="n">
        <v>1153</v>
      </c>
      <c r="I380" s="7" t="inlineStr"/>
    </row>
    <row r="381">
      <c r="A381" s="5" t="n">
        <v>375</v>
      </c>
      <c r="B381" s="5">
        <f>'G - Struktur'!M2057</f>
        <v/>
      </c>
      <c r="C381" s="5">
        <f>VLOOKUP('G - Struktur'!C2057,'G - Struktur'!$C$2:$M$4456,2,FALSE)</f>
        <v/>
      </c>
      <c r="D381" s="5" t="inlineStr">
        <is>
          <t>Kilogram</t>
        </is>
      </c>
      <c r="E381" s="6">
        <f>VLOOKUP('G - Struktur'!C2057,'G - Struktur'!$C$2057:$K$2057,9,FALSE)</f>
        <v/>
      </c>
      <c r="F381" s="5" t="inlineStr">
        <is>
          <t>Informatif</t>
        </is>
      </c>
      <c r="G381" s="5" t="inlineStr">
        <is>
          <t>G</t>
        </is>
      </c>
      <c r="H381" s="5" t="n">
        <v>1156</v>
      </c>
      <c r="I381" s="7" t="inlineStr"/>
    </row>
    <row r="382">
      <c r="A382" s="5" t="n">
        <v>376</v>
      </c>
      <c r="B382" s="5">
        <f>'G - Struktur'!M2075</f>
        <v/>
      </c>
      <c r="C382" s="5">
        <f>VLOOKUP('G - Struktur'!C2075,'G - Struktur'!$C$2:$M$4456,2,FALSE)</f>
        <v/>
      </c>
      <c r="D382" s="5" t="inlineStr">
        <is>
          <t>Kilogram</t>
        </is>
      </c>
      <c r="E382" s="6">
        <f>VLOOKUP('G - Struktur'!C2075,'G - Struktur'!$C$2075:$K$2075,9,FALSE)</f>
        <v/>
      </c>
      <c r="F382" s="5" t="inlineStr">
        <is>
          <t>Informatif</t>
        </is>
      </c>
      <c r="G382" s="5" t="inlineStr">
        <is>
          <t>G</t>
        </is>
      </c>
      <c r="H382" s="5" t="n">
        <v>1158</v>
      </c>
      <c r="I382" s="7" t="inlineStr"/>
    </row>
    <row r="383">
      <c r="A383" s="5" t="n">
        <v>377</v>
      </c>
      <c r="B383" s="5">
        <f>'G - Struktur'!M2094</f>
        <v/>
      </c>
      <c r="C383" s="5">
        <f>VLOOKUP('G - Struktur'!C2094,'G - Struktur'!$C$2:$M$4456,2,FALSE)</f>
        <v/>
      </c>
      <c r="D383" s="5" t="inlineStr">
        <is>
          <t>Kilogram</t>
        </is>
      </c>
      <c r="E383" s="6">
        <f>VLOOKUP('G - Struktur'!C2094,'G - Struktur'!$C$2094:$K$2094,9,FALSE)</f>
        <v/>
      </c>
      <c r="F383" s="5" t="inlineStr">
        <is>
          <t>Informatif</t>
        </is>
      </c>
      <c r="G383" s="5" t="inlineStr">
        <is>
          <t>G</t>
        </is>
      </c>
      <c r="H383" s="5" t="n">
        <v>1161</v>
      </c>
      <c r="I383" s="7" t="inlineStr"/>
    </row>
    <row r="384">
      <c r="A384" s="5" t="n">
        <v>378</v>
      </c>
      <c r="B384" s="5">
        <f>'G - Struktur'!M2112</f>
        <v/>
      </c>
      <c r="C384" s="5">
        <f>VLOOKUP('G - Struktur'!C2112,'G - Struktur'!$C$2:$M$4456,2,FALSE)</f>
        <v/>
      </c>
      <c r="D384" s="5" t="inlineStr">
        <is>
          <t>Meter Panjang</t>
        </is>
      </c>
      <c r="E384" s="6">
        <f>VLOOKUP('G - Struktur'!C2112,'G - Struktur'!$C$2112:$K$2112,9,FALSE)</f>
        <v/>
      </c>
      <c r="F384" s="5" t="inlineStr">
        <is>
          <t>Informatif</t>
        </is>
      </c>
      <c r="G384" s="5" t="inlineStr">
        <is>
          <t>G</t>
        </is>
      </c>
      <c r="H384" s="5" t="n">
        <v>1163</v>
      </c>
      <c r="I384" s="7" t="inlineStr"/>
    </row>
    <row r="385">
      <c r="A385" s="5" t="n">
        <v>379</v>
      </c>
      <c r="B385" s="5">
        <f>'G - Struktur'!M2133</f>
        <v/>
      </c>
      <c r="C385" s="5">
        <f>VLOOKUP('G - Struktur'!C2133,'G - Struktur'!$C$2:$M$4456,2,FALSE)</f>
        <v/>
      </c>
      <c r="D385" s="5" t="inlineStr">
        <is>
          <t>Meter Panjang</t>
        </is>
      </c>
      <c r="E385" s="6">
        <f>VLOOKUP('G - Struktur'!C2133,'G - Struktur'!$C$2133:$K$2133,9,FALSE)</f>
        <v/>
      </c>
      <c r="F385" s="5" t="inlineStr">
        <is>
          <t>Informatif</t>
        </is>
      </c>
      <c r="G385" s="5" t="inlineStr">
        <is>
          <t>G</t>
        </is>
      </c>
      <c r="H385" s="5" t="n">
        <v>1166</v>
      </c>
      <c r="I385" s="7" t="inlineStr"/>
    </row>
    <row r="386">
      <c r="A386" s="5" t="n">
        <v>380</v>
      </c>
      <c r="B386" s="5">
        <f>'G - Struktur'!M2155</f>
        <v/>
      </c>
      <c r="C386" s="5">
        <f>VLOOKUP('G - Struktur'!C2155,'G - Struktur'!$C$2:$M$4456,2,FALSE)</f>
        <v/>
      </c>
      <c r="D386" s="5" t="inlineStr">
        <is>
          <t>Meter Panjang</t>
        </is>
      </c>
      <c r="E386" s="6">
        <f>VLOOKUP('G - Struktur'!C2155,'G - Struktur'!$C$2155:$K$2155,9,FALSE)</f>
        <v/>
      </c>
      <c r="F386" s="5" t="inlineStr">
        <is>
          <t>Informatif</t>
        </is>
      </c>
      <c r="G386" s="5" t="inlineStr">
        <is>
          <t>G</t>
        </is>
      </c>
      <c r="H386" s="5" t="n">
        <v>1169</v>
      </c>
      <c r="I386" s="7" t="inlineStr"/>
    </row>
    <row r="387">
      <c r="A387" s="5" t="n">
        <v>381</v>
      </c>
      <c r="B387" s="5">
        <f>'G - Struktur'!M2176</f>
        <v/>
      </c>
      <c r="C387" s="5">
        <f>VLOOKUP('G - Struktur'!C2176,'G - Struktur'!$C$2:$M$4456,2,FALSE)</f>
        <v/>
      </c>
      <c r="D387" s="5" t="inlineStr">
        <is>
          <t>Meter Panjang</t>
        </is>
      </c>
      <c r="E387" s="6">
        <f>VLOOKUP('G - Struktur'!C2176,'G - Struktur'!$C$2176:$K$2176,9,FALSE)</f>
        <v/>
      </c>
      <c r="F387" s="5" t="inlineStr">
        <is>
          <t>Informatif</t>
        </is>
      </c>
      <c r="G387" s="5" t="inlineStr">
        <is>
          <t>G</t>
        </is>
      </c>
      <c r="H387" s="5" t="n">
        <v>1172</v>
      </c>
      <c r="I387" s="7" t="inlineStr"/>
    </row>
    <row r="388">
      <c r="A388" s="5" t="n">
        <v>382</v>
      </c>
      <c r="B388" s="5">
        <f>'G - Struktur'!M2198</f>
        <v/>
      </c>
      <c r="C388" s="5">
        <f>VLOOKUP('G - Struktur'!C2198,'G - Struktur'!$C$2:$M$4456,2,FALSE)</f>
        <v/>
      </c>
      <c r="D388" s="5" t="inlineStr">
        <is>
          <t>Meter Panjang</t>
        </is>
      </c>
      <c r="E388" s="6">
        <f>VLOOKUP('G - Struktur'!C2198,'G - Struktur'!$C$2198:$K$2198,9,FALSE)</f>
        <v/>
      </c>
      <c r="F388" s="5" t="inlineStr">
        <is>
          <t>Informatif</t>
        </is>
      </c>
      <c r="G388" s="5" t="inlineStr">
        <is>
          <t>G</t>
        </is>
      </c>
      <c r="H388" s="5" t="n">
        <v>1175</v>
      </c>
      <c r="I388" s="7" t="inlineStr"/>
    </row>
    <row r="389">
      <c r="A389" s="5" t="n">
        <v>383</v>
      </c>
      <c r="B389" s="5">
        <f>'G - Struktur'!M2219</f>
        <v/>
      </c>
      <c r="C389" s="5">
        <f>VLOOKUP('G - Struktur'!C2219,'G - Struktur'!$C$2:$M$4456,2,FALSE)</f>
        <v/>
      </c>
      <c r="D389" s="5" t="inlineStr">
        <is>
          <t>Meter Panjang</t>
        </is>
      </c>
      <c r="E389" s="6">
        <f>VLOOKUP('G - Struktur'!C2219,'G - Struktur'!$C$2219:$K$2219,9,FALSE)</f>
        <v/>
      </c>
      <c r="F389" s="5" t="inlineStr">
        <is>
          <t>Informatif</t>
        </is>
      </c>
      <c r="G389" s="5" t="inlineStr">
        <is>
          <t>G</t>
        </is>
      </c>
      <c r="H389" s="5" t="n">
        <v>1178</v>
      </c>
      <c r="I389" s="7" t="inlineStr"/>
    </row>
    <row r="390">
      <c r="A390" s="5" t="n">
        <v>384</v>
      </c>
      <c r="B390" s="5">
        <f>'G - Struktur'!M2241</f>
        <v/>
      </c>
      <c r="C390" s="5">
        <f>VLOOKUP('G - Struktur'!C2241,'G - Struktur'!$C$2:$M$4456,2,FALSE)</f>
        <v/>
      </c>
      <c r="D390" s="5" t="inlineStr">
        <is>
          <t>Meter Panjang</t>
        </is>
      </c>
      <c r="E390" s="6">
        <f>VLOOKUP('G - Struktur'!C2241,'G - Struktur'!$C$2241:$K$2241,9,FALSE)</f>
        <v/>
      </c>
      <c r="F390" s="5" t="inlineStr">
        <is>
          <t>Informatif</t>
        </is>
      </c>
      <c r="G390" s="5" t="inlineStr">
        <is>
          <t>G</t>
        </is>
      </c>
      <c r="H390" s="5" t="n">
        <v>1181</v>
      </c>
      <c r="I390" s="7" t="inlineStr"/>
    </row>
    <row r="391">
      <c r="A391" s="5" t="n">
        <v>385</v>
      </c>
      <c r="B391" s="5">
        <f>'G - Struktur'!M2262</f>
        <v/>
      </c>
      <c r="C391" s="5">
        <f>VLOOKUP('G - Struktur'!C2262,'G - Struktur'!$C$2:$M$4456,2,FALSE)</f>
        <v/>
      </c>
      <c r="D391" s="5" t="inlineStr">
        <is>
          <t>Meter Panjang</t>
        </is>
      </c>
      <c r="E391" s="6">
        <f>VLOOKUP('G - Struktur'!C2262,'G - Struktur'!$C$2262:$K$2262,9,FALSE)</f>
        <v/>
      </c>
      <c r="F391" s="5" t="inlineStr">
        <is>
          <t>Informatif</t>
        </is>
      </c>
      <c r="G391" s="5" t="inlineStr">
        <is>
          <t>G</t>
        </is>
      </c>
      <c r="H391" s="5" t="n">
        <v>1184</v>
      </c>
      <c r="I391" s="7" t="inlineStr"/>
    </row>
    <row r="392">
      <c r="A392" s="5" t="n">
        <v>386</v>
      </c>
      <c r="B392" s="5">
        <f>'G - Struktur'!M2284</f>
        <v/>
      </c>
      <c r="C392" s="5">
        <f>VLOOKUP('G - Struktur'!C2284,'G - Struktur'!$C$2:$M$4456,2,FALSE)</f>
        <v/>
      </c>
      <c r="D392" s="5" t="inlineStr">
        <is>
          <t>Meter Panjang</t>
        </is>
      </c>
      <c r="E392" s="6">
        <f>VLOOKUP('G - Struktur'!C2284,'G - Struktur'!$C$2284:$K$2284,9,FALSE)</f>
        <v/>
      </c>
      <c r="F392" s="5" t="inlineStr">
        <is>
          <t>Informatif</t>
        </is>
      </c>
      <c r="G392" s="5" t="inlineStr">
        <is>
          <t>G</t>
        </is>
      </c>
      <c r="H392" s="5" t="n">
        <v>1187</v>
      </c>
      <c r="I392" s="7" t="inlineStr"/>
    </row>
    <row r="393">
      <c r="A393" s="5" t="n">
        <v>387</v>
      </c>
      <c r="B393" s="5">
        <f>'G - Struktur'!M2301</f>
        <v/>
      </c>
      <c r="C393" s="5">
        <f>VLOOKUP('G - Struktur'!C2301,'G - Struktur'!$C$2:$M$4456,2,FALSE)</f>
        <v/>
      </c>
      <c r="D393" s="5" t="inlineStr">
        <is>
          <t>Meter Panjang</t>
        </is>
      </c>
      <c r="E393" s="6">
        <f>VLOOKUP('G - Struktur'!C2301,'G - Struktur'!$C$2301:$K$2301,9,FALSE)</f>
        <v/>
      </c>
      <c r="F393" s="5" t="inlineStr">
        <is>
          <t>Informatif</t>
        </is>
      </c>
      <c r="G393" s="5" t="inlineStr">
        <is>
          <t>G</t>
        </is>
      </c>
      <c r="H393" s="5" t="n">
        <v>1189</v>
      </c>
      <c r="I393" s="7" t="inlineStr"/>
    </row>
    <row r="394">
      <c r="A394" s="5" t="n">
        <v>388</v>
      </c>
      <c r="B394" s="5">
        <f>'G - Struktur'!M2319</f>
        <v/>
      </c>
      <c r="C394" s="5">
        <f>VLOOKUP('G - Struktur'!C2319,'G - Struktur'!$C$2:$M$4456,2,FALSE)</f>
        <v/>
      </c>
      <c r="D394" s="5" t="inlineStr">
        <is>
          <t>Meter Persegi</t>
        </is>
      </c>
      <c r="E394" s="6">
        <f>VLOOKUP('G - Struktur'!C2319,'G - Struktur'!$C$2319:$K$2319,9,FALSE)</f>
        <v/>
      </c>
      <c r="F394" s="5" t="inlineStr">
        <is>
          <t>Informatif</t>
        </is>
      </c>
      <c r="G394" s="5" t="inlineStr">
        <is>
          <t>G</t>
        </is>
      </c>
      <c r="H394" s="5" t="n">
        <v>1191</v>
      </c>
      <c r="I394" s="7" t="inlineStr">
        <is>
          <t>cek: sumber Rp 117.601</t>
        </is>
      </c>
    </row>
    <row r="395">
      <c r="A395" s="5" t="n">
        <v>389</v>
      </c>
      <c r="B395" s="5">
        <f>'G - Struktur'!M2336</f>
        <v/>
      </c>
      <c r="C395" s="5">
        <f>VLOOKUP('G - Struktur'!C2336,'G - Struktur'!$C$2:$M$4456,2,FALSE)</f>
        <v/>
      </c>
      <c r="D395" s="5" t="inlineStr">
        <is>
          <t>Meter Persegi</t>
        </is>
      </c>
      <c r="E395" s="6">
        <f>VLOOKUP('G - Struktur'!C2336,'G - Struktur'!$C$2336:$K$2336,9,FALSE)</f>
        <v/>
      </c>
      <c r="F395" s="5" t="inlineStr">
        <is>
          <t>Informatif</t>
        </is>
      </c>
      <c r="G395" s="5" t="inlineStr">
        <is>
          <t>G</t>
        </is>
      </c>
      <c r="H395" s="5" t="n">
        <v>1193</v>
      </c>
      <c r="I395" s="7" t="inlineStr">
        <is>
          <t>cek: sumber Rp 120.901</t>
        </is>
      </c>
    </row>
    <row r="396">
      <c r="A396" s="5" t="n">
        <v>390</v>
      </c>
      <c r="B396" s="5">
        <f>'G - Struktur'!M2354</f>
        <v/>
      </c>
      <c r="C396" s="5">
        <f>VLOOKUP('G - Struktur'!C2354,'G - Struktur'!$C$2:$M$4456,2,FALSE)</f>
        <v/>
      </c>
      <c r="D396" s="5" t="inlineStr">
        <is>
          <t>Meter Persegi</t>
        </is>
      </c>
      <c r="E396" s="6">
        <f>VLOOKUP('G - Struktur'!C2354,'G - Struktur'!$C$2354:$K$2354,9,FALSE)</f>
        <v/>
      </c>
      <c r="F396" s="5" t="inlineStr">
        <is>
          <t>Informatif</t>
        </is>
      </c>
      <c r="G396" s="5" t="inlineStr">
        <is>
          <t>G</t>
        </is>
      </c>
      <c r="H396" s="5" t="n">
        <v>1195</v>
      </c>
      <c r="I396" s="7" t="inlineStr"/>
    </row>
    <row r="397">
      <c r="A397" s="5" t="n">
        <v>391</v>
      </c>
      <c r="B397" s="5">
        <f>'G - Struktur'!M2377</f>
        <v/>
      </c>
      <c r="C397" s="5">
        <f>VLOOKUP('G - Struktur'!C2377,'G - Struktur'!$C$2:$M$4456,2,FALSE)</f>
        <v/>
      </c>
      <c r="D397" s="5" t="inlineStr">
        <is>
          <t>Meter Persegi</t>
        </is>
      </c>
      <c r="E397" s="6">
        <f>VLOOKUP('G - Struktur'!C2377,'G - Struktur'!$C$2377:$K$2377,9,FALSE)</f>
        <v/>
      </c>
      <c r="F397" s="5" t="inlineStr">
        <is>
          <t>Informatif</t>
        </is>
      </c>
      <c r="G397" s="5" t="inlineStr">
        <is>
          <t>G</t>
        </is>
      </c>
      <c r="H397" s="5" t="n">
        <v>1198</v>
      </c>
      <c r="I397" s="7" t="inlineStr"/>
    </row>
    <row r="398">
      <c r="A398" s="5" t="n">
        <v>392</v>
      </c>
      <c r="B398" s="5">
        <f>'G - Struktur'!M2397</f>
        <v/>
      </c>
      <c r="C398" s="5">
        <f>VLOOKUP('G - Struktur'!C2397,'G - Struktur'!$C$2:$M$4456,2,FALSE)</f>
        <v/>
      </c>
      <c r="D398" s="5" t="inlineStr">
        <is>
          <t>Meter Persegi</t>
        </is>
      </c>
      <c r="E398" s="6">
        <f>VLOOKUP('G - Struktur'!C2397,'G - Struktur'!$C$2397:$K$2397,9,FALSE)</f>
        <v/>
      </c>
      <c r="F398" s="5" t="inlineStr">
        <is>
          <t>Informatif</t>
        </is>
      </c>
      <c r="G398" s="5" t="inlineStr">
        <is>
          <t>G</t>
        </is>
      </c>
      <c r="H398" s="5" t="n">
        <v>1201</v>
      </c>
      <c r="I398" s="7" t="inlineStr"/>
    </row>
    <row r="399">
      <c r="A399" s="5" t="n">
        <v>393</v>
      </c>
      <c r="B399" s="5">
        <f>'G - Struktur'!M2417</f>
        <v/>
      </c>
      <c r="C399" s="5">
        <f>VLOOKUP('G - Struktur'!C2417,'G - Struktur'!$C$2:$M$4456,2,FALSE)</f>
        <v/>
      </c>
      <c r="D399" s="5" t="inlineStr">
        <is>
          <t>Meter Panjang</t>
        </is>
      </c>
      <c r="E399" s="6">
        <f>VLOOKUP('G - Struktur'!C2417,'G - Struktur'!$C$2417:$K$2417,9,FALSE)</f>
        <v/>
      </c>
      <c r="F399" s="5" t="inlineStr">
        <is>
          <t>Informatif</t>
        </is>
      </c>
      <c r="G399" s="5" t="inlineStr">
        <is>
          <t>G</t>
        </is>
      </c>
      <c r="H399" s="5" t="n">
        <v>1204</v>
      </c>
      <c r="I399" s="7" t="inlineStr"/>
    </row>
    <row r="400">
      <c r="A400" s="5" t="n">
        <v>394</v>
      </c>
      <c r="B400" s="5">
        <f>'G - Struktur'!M2435</f>
        <v/>
      </c>
      <c r="C400" s="5">
        <f>VLOOKUP('G - Struktur'!C2435,'G - Struktur'!$C$2:$M$4456,2,FALSE)</f>
        <v/>
      </c>
      <c r="D400" s="5" t="inlineStr">
        <is>
          <t>Meter Panjang</t>
        </is>
      </c>
      <c r="E400" s="6">
        <f>VLOOKUP('G - Struktur'!C2435,'G - Struktur'!$C$2435:$K$2435,9,FALSE)</f>
        <v/>
      </c>
      <c r="F400" s="5" t="inlineStr">
        <is>
          <t>Informatif</t>
        </is>
      </c>
      <c r="G400" s="5" t="inlineStr">
        <is>
          <t>G</t>
        </is>
      </c>
      <c r="H400" s="5" t="n">
        <v>1206</v>
      </c>
      <c r="I400" s="7" t="inlineStr"/>
    </row>
    <row r="401">
      <c r="A401" s="5" t="n">
        <v>395</v>
      </c>
      <c r="B401" s="5">
        <f>'G - Struktur'!M2454</f>
        <v/>
      </c>
      <c r="C401" s="5">
        <f>VLOOKUP('G - Struktur'!C2454,'G - Struktur'!$C$2:$M$4456,2,FALSE)</f>
        <v/>
      </c>
      <c r="D401" s="5" t="inlineStr">
        <is>
          <t>Meter Panjang</t>
        </is>
      </c>
      <c r="E401" s="6">
        <f>VLOOKUP('G - Struktur'!C2454,'G - Struktur'!$C$2454:$K$2454,9,FALSE)</f>
        <v/>
      </c>
      <c r="F401" s="5" t="inlineStr">
        <is>
          <t>Informatif</t>
        </is>
      </c>
      <c r="G401" s="5" t="inlineStr">
        <is>
          <t>G</t>
        </is>
      </c>
      <c r="H401" s="5" t="n">
        <v>1208</v>
      </c>
      <c r="I401" s="7" t="inlineStr"/>
    </row>
    <row r="402">
      <c r="A402" s="5" t="n">
        <v>396</v>
      </c>
      <c r="B402" s="5">
        <f>'G - Struktur'!M2470</f>
        <v/>
      </c>
      <c r="C402" s="5">
        <f>VLOOKUP('G - Struktur'!C2470,'G - Struktur'!$C$2:$M$4456,2,FALSE)</f>
        <v/>
      </c>
      <c r="D402" s="5" t="inlineStr">
        <is>
          <t>Meter Panjang</t>
        </is>
      </c>
      <c r="E402" s="6">
        <f>VLOOKUP('G - Struktur'!C2470,'G - Struktur'!$C$2470:$K$2470,9,FALSE)</f>
        <v/>
      </c>
      <c r="F402" s="5" t="inlineStr">
        <is>
          <t>Informatif</t>
        </is>
      </c>
      <c r="G402" s="5" t="inlineStr">
        <is>
          <t>G</t>
        </is>
      </c>
      <c r="H402" s="5" t="n">
        <v>1210</v>
      </c>
      <c r="I402" s="7" t="inlineStr"/>
    </row>
    <row r="403">
      <c r="A403" s="5" t="n">
        <v>397</v>
      </c>
      <c r="B403" s="5">
        <f>'G - Struktur'!M2488</f>
        <v/>
      </c>
      <c r="C403" s="5">
        <f>VLOOKUP('G - Struktur'!C2488,'G - Struktur'!$C$2:$M$4456,2,FALSE)</f>
        <v/>
      </c>
      <c r="D403" s="5" t="inlineStr">
        <is>
          <t>Meter Panjang</t>
        </is>
      </c>
      <c r="E403" s="6">
        <f>VLOOKUP('G - Struktur'!C2488,'G - Struktur'!$C$2488:$K$2488,9,FALSE)</f>
        <v/>
      </c>
      <c r="F403" s="5" t="inlineStr">
        <is>
          <t>Informatif</t>
        </is>
      </c>
      <c r="G403" s="5" t="inlineStr">
        <is>
          <t>G</t>
        </is>
      </c>
      <c r="H403" s="5" t="n">
        <v>1212</v>
      </c>
      <c r="I403" s="7" t="inlineStr"/>
    </row>
    <row r="404">
      <c r="A404" s="5" t="n">
        <v>398</v>
      </c>
      <c r="B404" s="5">
        <f>'G - Struktur'!M2506</f>
        <v/>
      </c>
      <c r="C404" s="5">
        <f>VLOOKUP('G - Struktur'!C2506,'G - Struktur'!$C$2:$M$4456,2,FALSE)</f>
        <v/>
      </c>
      <c r="D404" s="5" t="inlineStr">
        <is>
          <t>Meter Panjang</t>
        </is>
      </c>
      <c r="E404" s="6">
        <f>VLOOKUP('G - Struktur'!C2506,'G - Struktur'!$C$2506:$K$2506,9,FALSE)</f>
        <v/>
      </c>
      <c r="F404" s="5" t="inlineStr">
        <is>
          <t>Informatif</t>
        </is>
      </c>
      <c r="G404" s="5" t="inlineStr">
        <is>
          <t>G</t>
        </is>
      </c>
      <c r="H404" s="5" t="n">
        <v>1214</v>
      </c>
      <c r="I404" s="7" t="inlineStr"/>
    </row>
    <row r="405">
      <c r="A405" s="5" t="n">
        <v>399</v>
      </c>
      <c r="B405" s="5">
        <f>'G - Struktur'!M2524</f>
        <v/>
      </c>
      <c r="C405" s="5">
        <f>VLOOKUP('G - Struktur'!C2524,'G - Struktur'!$C$2:$M$4456,2,FALSE)</f>
        <v/>
      </c>
      <c r="D405" s="5" t="inlineStr">
        <is>
          <t>Meter Panjang</t>
        </is>
      </c>
      <c r="E405" s="6">
        <f>VLOOKUP('G - Struktur'!C2524,'G - Struktur'!$C$2524:$K$2524,9,FALSE)</f>
        <v/>
      </c>
      <c r="F405" s="5" t="inlineStr">
        <is>
          <t>Informatif</t>
        </is>
      </c>
      <c r="G405" s="5" t="inlineStr">
        <is>
          <t>G</t>
        </is>
      </c>
      <c r="H405" s="5" t="n">
        <v>1216</v>
      </c>
      <c r="I405" s="7" t="inlineStr"/>
    </row>
    <row r="406">
      <c r="A406" s="5" t="n">
        <v>400</v>
      </c>
      <c r="B406" s="5">
        <f>'G - Struktur'!M2542</f>
        <v/>
      </c>
      <c r="C406" s="5">
        <f>VLOOKUP('G - Struktur'!C2542,'G - Struktur'!$C$2:$M$4456,2,FALSE)</f>
        <v/>
      </c>
      <c r="D406" s="5" t="inlineStr">
        <is>
          <t>Meter Panjang</t>
        </is>
      </c>
      <c r="E406" s="6">
        <f>VLOOKUP('G - Struktur'!C2542,'G - Struktur'!$C$2542:$K$2542,9,FALSE)</f>
        <v/>
      </c>
      <c r="F406" s="5" t="inlineStr">
        <is>
          <t>Informatif</t>
        </is>
      </c>
      <c r="G406" s="5" t="inlineStr">
        <is>
          <t>G</t>
        </is>
      </c>
      <c r="H406" s="5" t="n">
        <v>1218</v>
      </c>
      <c r="I406" s="7" t="inlineStr"/>
    </row>
    <row r="407">
      <c r="A407" s="5" t="n">
        <v>401</v>
      </c>
      <c r="B407" s="5">
        <f>'G - Struktur'!M2560</f>
        <v/>
      </c>
      <c r="C407" s="5">
        <f>VLOOKUP('G - Struktur'!C2560,'G - Struktur'!$C$2:$M$4456,2,FALSE)</f>
        <v/>
      </c>
      <c r="D407" s="5" t="inlineStr">
        <is>
          <t>Meter Panjang</t>
        </is>
      </c>
      <c r="E407" s="6">
        <f>VLOOKUP('G - Struktur'!C2560,'G - Struktur'!$C$2560:$K$2560,9,FALSE)</f>
        <v/>
      </c>
      <c r="F407" s="5" t="inlineStr">
        <is>
          <t>Informatif</t>
        </is>
      </c>
      <c r="G407" s="5" t="inlineStr">
        <is>
          <t>G</t>
        </is>
      </c>
      <c r="H407" s="5" t="n">
        <v>1220</v>
      </c>
      <c r="I407" s="7" t="inlineStr"/>
    </row>
    <row r="408">
      <c r="A408" s="5" t="n">
        <v>402</v>
      </c>
      <c r="B408" s="5">
        <f>'G - Struktur'!M2581</f>
        <v/>
      </c>
      <c r="C408" s="5">
        <f>VLOOKUP('G - Struktur'!C2581,'G - Struktur'!$C$2:$M$4456,2,FALSE)</f>
        <v/>
      </c>
      <c r="D408" s="5" t="inlineStr">
        <is>
          <t>Meter Panjang</t>
        </is>
      </c>
      <c r="E408" s="6">
        <f>VLOOKUP('G - Struktur'!C2581,'G - Struktur'!$C$2581:$K$2581,9,FALSE)</f>
        <v/>
      </c>
      <c r="F408" s="5" t="inlineStr">
        <is>
          <t>Informatif</t>
        </is>
      </c>
      <c r="G408" s="5" t="inlineStr">
        <is>
          <t>G</t>
        </is>
      </c>
      <c r="H408" s="5" t="n">
        <v>1222</v>
      </c>
      <c r="I408" s="7" t="inlineStr"/>
    </row>
    <row r="409">
      <c r="A409" s="5" t="n">
        <v>403</v>
      </c>
      <c r="B409" s="5">
        <f>'G - Struktur'!M2602</f>
        <v/>
      </c>
      <c r="C409" s="5">
        <f>VLOOKUP('G - Struktur'!C2602,'G - Struktur'!$C$2:$M$4456,2,FALSE)</f>
        <v/>
      </c>
      <c r="D409" s="5" t="inlineStr">
        <is>
          <t>Meter Panjang</t>
        </is>
      </c>
      <c r="E409" s="6">
        <f>VLOOKUP('G - Struktur'!C2602,'G - Struktur'!$C$2602:$K$2602,9,FALSE)</f>
        <v/>
      </c>
      <c r="F409" s="5" t="inlineStr">
        <is>
          <t>Informatif</t>
        </is>
      </c>
      <c r="G409" s="5" t="inlineStr">
        <is>
          <t>G</t>
        </is>
      </c>
      <c r="H409" s="5" t="n">
        <v>1224</v>
      </c>
      <c r="I409" s="7" t="inlineStr"/>
    </row>
    <row r="410">
      <c r="A410" s="5" t="n">
        <v>404</v>
      </c>
      <c r="B410" s="5">
        <f>'G - Struktur'!M2618</f>
        <v/>
      </c>
      <c r="C410" s="5">
        <f>VLOOKUP('G - Struktur'!C2618,'G - Struktur'!$C$2:$M$4456,2,FALSE)</f>
        <v/>
      </c>
      <c r="D410" s="5" t="inlineStr">
        <is>
          <t>Meter Panjang</t>
        </is>
      </c>
      <c r="E410" s="6">
        <f>VLOOKUP('G - Struktur'!C2618,'G - Struktur'!$C$2618:$K$2618,9,FALSE)</f>
        <v/>
      </c>
      <c r="F410" s="5" t="inlineStr">
        <is>
          <t>Informatif</t>
        </is>
      </c>
      <c r="G410" s="5" t="inlineStr">
        <is>
          <t>G</t>
        </is>
      </c>
      <c r="H410" s="5" t="n">
        <v>1226</v>
      </c>
      <c r="I410" s="7" t="inlineStr"/>
    </row>
    <row r="411">
      <c r="A411" s="5" t="n">
        <v>405</v>
      </c>
      <c r="B411" s="5">
        <f>'G - Struktur'!M2636</f>
        <v/>
      </c>
      <c r="C411" s="5">
        <f>VLOOKUP('G - Struktur'!C2636,'G - Struktur'!$C$2:$M$4456,2,FALSE)</f>
        <v/>
      </c>
      <c r="D411" s="5" t="inlineStr">
        <is>
          <t>Meter Panjang</t>
        </is>
      </c>
      <c r="E411" s="6">
        <f>VLOOKUP('G - Struktur'!C2636,'G - Struktur'!$C$2636:$K$2636,9,FALSE)</f>
        <v/>
      </c>
      <c r="F411" s="5" t="inlineStr">
        <is>
          <t>Informatif</t>
        </is>
      </c>
      <c r="G411" s="5" t="inlineStr">
        <is>
          <t>G</t>
        </is>
      </c>
      <c r="H411" s="5" t="n">
        <v>1228</v>
      </c>
      <c r="I411" s="7" t="inlineStr"/>
    </row>
    <row r="412">
      <c r="A412" s="5" t="n">
        <v>406</v>
      </c>
      <c r="B412" s="5">
        <f>'G - Struktur'!M2657</f>
        <v/>
      </c>
      <c r="C412" s="5">
        <f>VLOOKUP('G - Struktur'!C2657,'G - Struktur'!$C$2:$M$4456,2,FALSE)</f>
        <v/>
      </c>
      <c r="D412" s="5" t="inlineStr">
        <is>
          <t>Meter Panjang</t>
        </is>
      </c>
      <c r="E412" s="6">
        <f>VLOOKUP('G - Struktur'!C2657,'G - Struktur'!$C$2657:$K$2657,9,FALSE)</f>
        <v/>
      </c>
      <c r="F412" s="5" t="inlineStr">
        <is>
          <t>Informatif</t>
        </is>
      </c>
      <c r="G412" s="5" t="inlineStr">
        <is>
          <t>G</t>
        </is>
      </c>
      <c r="H412" s="5" t="n">
        <v>1231</v>
      </c>
      <c r="I412" s="7" t="inlineStr"/>
    </row>
    <row r="413">
      <c r="A413" s="5" t="n">
        <v>407</v>
      </c>
      <c r="B413" s="5">
        <f>'G - Struktur'!M2675</f>
        <v/>
      </c>
      <c r="C413" s="5">
        <f>VLOOKUP('G - Struktur'!C2675,'G - Struktur'!$C$2:$M$4456,2,FALSE)</f>
        <v/>
      </c>
      <c r="D413" s="5" t="inlineStr">
        <is>
          <t>Meter Panjang</t>
        </is>
      </c>
      <c r="E413" s="6">
        <f>VLOOKUP('G - Struktur'!C2675,'G - Struktur'!$C$2675:$K$2675,9,FALSE)</f>
        <v/>
      </c>
      <c r="F413" s="5" t="inlineStr">
        <is>
          <t>Informatif</t>
        </is>
      </c>
      <c r="G413" s="5" t="inlineStr">
        <is>
          <t>G</t>
        </is>
      </c>
      <c r="H413" s="5" t="n">
        <v>1233</v>
      </c>
      <c r="I413" s="7" t="inlineStr"/>
    </row>
    <row r="414">
      <c r="A414" s="5" t="n">
        <v>408</v>
      </c>
      <c r="B414" s="5">
        <f>'G - Struktur'!M2693</f>
        <v/>
      </c>
      <c r="C414" s="5">
        <f>VLOOKUP('G - Struktur'!C2693,'G - Struktur'!$C$2:$M$4456,2,FALSE)</f>
        <v/>
      </c>
      <c r="D414" s="5" t="inlineStr">
        <is>
          <t>Meter Panjang</t>
        </is>
      </c>
      <c r="E414" s="6">
        <f>VLOOKUP('G - Struktur'!C2693,'G - Struktur'!$C$2693:$K$2693,9,FALSE)</f>
        <v/>
      </c>
      <c r="F414" s="5" t="inlineStr">
        <is>
          <t>Informatif</t>
        </is>
      </c>
      <c r="G414" s="5" t="inlineStr">
        <is>
          <t>G</t>
        </is>
      </c>
      <c r="H414" s="5" t="n">
        <v>1235</v>
      </c>
      <c r="I414" s="7" t="inlineStr"/>
    </row>
    <row r="415">
      <c r="A415" s="5" t="n">
        <v>409</v>
      </c>
      <c r="B415" s="5">
        <f>'G - Struktur'!M2714</f>
        <v/>
      </c>
      <c r="C415" s="5">
        <f>VLOOKUP('G - Struktur'!C2714,'G - Struktur'!$C$2:$M$4456,2,FALSE)</f>
        <v/>
      </c>
      <c r="D415" s="5" t="inlineStr">
        <is>
          <t>Meter Panjang</t>
        </is>
      </c>
      <c r="E415" s="6">
        <f>VLOOKUP('G - Struktur'!C2714,'G - Struktur'!$C$2714:$K$2714,9,FALSE)</f>
        <v/>
      </c>
      <c r="F415" s="5" t="inlineStr">
        <is>
          <t>Informatif</t>
        </is>
      </c>
      <c r="G415" s="5" t="inlineStr">
        <is>
          <t>G</t>
        </is>
      </c>
      <c r="H415" s="5" t="n">
        <v>1238</v>
      </c>
      <c r="I415" s="7" t="inlineStr"/>
    </row>
    <row r="416">
      <c r="A416" s="5" t="n">
        <v>410</v>
      </c>
      <c r="B416" s="5">
        <f>'G - Struktur'!M2736</f>
        <v/>
      </c>
      <c r="C416" s="5">
        <f>VLOOKUP('G - Struktur'!C2736,'G - Struktur'!$C$2:$M$4456,2,FALSE)</f>
        <v/>
      </c>
      <c r="D416" s="5" t="inlineStr">
        <is>
          <t>Meter Panjang</t>
        </is>
      </c>
      <c r="E416" s="6">
        <f>VLOOKUP('G - Struktur'!C2736,'G - Struktur'!$C$2736:$K$2736,9,FALSE)</f>
        <v/>
      </c>
      <c r="F416" s="5" t="inlineStr">
        <is>
          <t>Informatif</t>
        </is>
      </c>
      <c r="G416" s="5" t="inlineStr">
        <is>
          <t>G</t>
        </is>
      </c>
      <c r="H416" s="5" t="n">
        <v>1241</v>
      </c>
      <c r="I416" s="7" t="inlineStr"/>
    </row>
    <row r="417">
      <c r="A417" s="5" t="n">
        <v>411</v>
      </c>
      <c r="B417" s="5">
        <f>'G - Struktur'!M2752</f>
        <v/>
      </c>
      <c r="C417" s="5">
        <f>VLOOKUP('G - Struktur'!C2752,'G - Struktur'!$C$2:$M$4456,2,FALSE)</f>
        <v/>
      </c>
      <c r="D417" s="5" t="inlineStr">
        <is>
          <t>Meter Panjang</t>
        </is>
      </c>
      <c r="E417" s="6">
        <f>VLOOKUP('G - Struktur'!C2752,'G - Struktur'!$C$2752:$K$2752,9,FALSE)</f>
        <v/>
      </c>
      <c r="F417" s="5" t="inlineStr">
        <is>
          <t>Informatif</t>
        </is>
      </c>
      <c r="G417" s="5" t="inlineStr">
        <is>
          <t>G</t>
        </is>
      </c>
      <c r="H417" s="5" t="n">
        <v>1243</v>
      </c>
      <c r="I417" s="7" t="inlineStr"/>
    </row>
    <row r="418">
      <c r="A418" s="5" t="n">
        <v>412</v>
      </c>
      <c r="B418" s="5">
        <f>'G - Struktur'!M2774</f>
        <v/>
      </c>
      <c r="C418" s="5">
        <f>VLOOKUP('G - Struktur'!C2774,'G - Struktur'!$C$2:$M$4456,2,FALSE)</f>
        <v/>
      </c>
      <c r="D418" s="5" t="inlineStr">
        <is>
          <t>Meter Panjang</t>
        </is>
      </c>
      <c r="E418" s="6">
        <f>VLOOKUP('G - Struktur'!C2774,'G - Struktur'!$C$2774:$K$2774,9,FALSE)</f>
        <v/>
      </c>
      <c r="F418" s="5" t="inlineStr">
        <is>
          <t>Informatif</t>
        </is>
      </c>
      <c r="G418" s="5" t="inlineStr">
        <is>
          <t>G</t>
        </is>
      </c>
      <c r="H418" s="5" t="n">
        <v>1246</v>
      </c>
      <c r="I418" s="7" t="inlineStr"/>
    </row>
    <row r="419">
      <c r="A419" s="5" t="n">
        <v>413</v>
      </c>
      <c r="B419" s="5">
        <f>'G - Struktur'!M2798</f>
        <v/>
      </c>
      <c r="C419" s="5">
        <f>VLOOKUP('G - Struktur'!C2798,'G - Struktur'!$C$2:$M$4456,2,FALSE)</f>
        <v/>
      </c>
      <c r="D419" s="5" t="inlineStr">
        <is>
          <t>Meter Panjang</t>
        </is>
      </c>
      <c r="E419" s="6">
        <f>VLOOKUP('G - Struktur'!C2798,'G - Struktur'!$C$2798:$K$2798,9,FALSE)</f>
        <v/>
      </c>
      <c r="F419" s="5" t="inlineStr">
        <is>
          <t>Informatif</t>
        </is>
      </c>
      <c r="G419" s="5" t="inlineStr">
        <is>
          <t>G</t>
        </is>
      </c>
      <c r="H419" s="5" t="n">
        <v>1249</v>
      </c>
      <c r="I419" s="7" t="inlineStr"/>
    </row>
    <row r="420">
      <c r="A420" s="5" t="n">
        <v>414</v>
      </c>
      <c r="B420" s="5">
        <f>'G - Struktur'!M2819</f>
        <v/>
      </c>
      <c r="C420" s="5">
        <f>VLOOKUP('G - Struktur'!C2819,'G - Struktur'!$C$2:$M$4456,2,FALSE)</f>
        <v/>
      </c>
      <c r="D420" s="5" t="inlineStr">
        <is>
          <t>Meter Panjang</t>
        </is>
      </c>
      <c r="E420" s="6">
        <f>VLOOKUP('G - Struktur'!C2819,'G - Struktur'!$C$2819:$K$2819,9,FALSE)</f>
        <v/>
      </c>
      <c r="F420" s="5" t="inlineStr">
        <is>
          <t>Informatif</t>
        </is>
      </c>
      <c r="G420" s="5" t="inlineStr">
        <is>
          <t>G</t>
        </is>
      </c>
      <c r="H420" s="5" t="n">
        <v>1252</v>
      </c>
      <c r="I420" s="7" t="inlineStr"/>
    </row>
    <row r="421">
      <c r="A421" s="5" t="n">
        <v>415</v>
      </c>
      <c r="B421" s="5">
        <f>'G - Struktur'!M2840</f>
        <v/>
      </c>
      <c r="C421" s="5">
        <f>VLOOKUP('G - Struktur'!C2840,'G - Struktur'!$C$2:$M$4456,2,FALSE)</f>
        <v/>
      </c>
      <c r="D421" s="5" t="inlineStr">
        <is>
          <t>Meter Panjang</t>
        </is>
      </c>
      <c r="E421" s="6">
        <f>VLOOKUP('G - Struktur'!C2840,'G - Struktur'!$C$2840:$K$2840,9,FALSE)</f>
        <v/>
      </c>
      <c r="F421" s="5" t="inlineStr">
        <is>
          <t>Informatif</t>
        </is>
      </c>
      <c r="G421" s="5" t="inlineStr">
        <is>
          <t>G</t>
        </is>
      </c>
      <c r="H421" s="5" t="n">
        <v>1255</v>
      </c>
      <c r="I421" s="7" t="inlineStr"/>
    </row>
    <row r="422">
      <c r="A422" s="5" t="n">
        <v>416</v>
      </c>
      <c r="B422" s="5">
        <f>'G - Struktur'!M2861</f>
        <v/>
      </c>
      <c r="C422" s="5">
        <f>VLOOKUP('G - Struktur'!C2861,'G - Struktur'!$C$2:$M$4456,2,FALSE)</f>
        <v/>
      </c>
      <c r="D422" s="5" t="inlineStr">
        <is>
          <t>Meter Panjang</t>
        </is>
      </c>
      <c r="E422" s="6">
        <f>VLOOKUP('G - Struktur'!C2861,'G - Struktur'!$C$2861:$K$2861,9,FALSE)</f>
        <v/>
      </c>
      <c r="F422" s="5" t="inlineStr">
        <is>
          <t>Informatif</t>
        </is>
      </c>
      <c r="G422" s="5" t="inlineStr">
        <is>
          <t>G</t>
        </is>
      </c>
      <c r="H422" s="5" t="n">
        <v>1258</v>
      </c>
      <c r="I422" s="7" t="inlineStr"/>
    </row>
    <row r="423">
      <c r="A423" s="5" t="n">
        <v>417</v>
      </c>
      <c r="B423" s="5">
        <f>'G - Struktur'!M2882</f>
        <v/>
      </c>
      <c r="C423" s="5">
        <f>VLOOKUP('G - Struktur'!C2882,'G - Struktur'!$C$2:$M$4456,2,FALSE)</f>
        <v/>
      </c>
      <c r="D423" s="5" t="inlineStr">
        <is>
          <t>Meter Panjang</t>
        </is>
      </c>
      <c r="E423" s="6">
        <f>VLOOKUP('G - Struktur'!C2882,'G - Struktur'!$C$2882:$K$2882,9,FALSE)</f>
        <v/>
      </c>
      <c r="F423" s="5" t="inlineStr">
        <is>
          <t>Informatif</t>
        </is>
      </c>
      <c r="G423" s="5" t="inlineStr">
        <is>
          <t>G</t>
        </is>
      </c>
      <c r="H423" s="5" t="n">
        <v>1261</v>
      </c>
      <c r="I423" s="7" t="inlineStr"/>
    </row>
    <row r="424">
      <c r="A424" s="5" t="n">
        <v>418</v>
      </c>
      <c r="B424" s="5">
        <f>'G - Struktur'!M2903</f>
        <v/>
      </c>
      <c r="C424" s="5">
        <f>VLOOKUP('G - Struktur'!C2903,'G - Struktur'!$C$2:$M$4456,2,FALSE)</f>
        <v/>
      </c>
      <c r="D424" s="5" t="inlineStr">
        <is>
          <t>Meter Panjang</t>
        </is>
      </c>
      <c r="E424" s="6">
        <f>VLOOKUP('G - Struktur'!C2903,'G - Struktur'!$C$2903:$K$2903,9,FALSE)</f>
        <v/>
      </c>
      <c r="F424" s="5" t="inlineStr">
        <is>
          <t>Informatif</t>
        </is>
      </c>
      <c r="G424" s="5" t="inlineStr">
        <is>
          <t>G</t>
        </is>
      </c>
      <c r="H424" s="5" t="n">
        <v>1264</v>
      </c>
      <c r="I424" s="7" t="inlineStr"/>
    </row>
    <row r="425">
      <c r="A425" s="5" t="n">
        <v>419</v>
      </c>
      <c r="B425" s="5">
        <f>'G - Struktur'!M2921</f>
        <v/>
      </c>
      <c r="C425" s="5">
        <f>VLOOKUP('G - Struktur'!C2921,'G - Struktur'!$C$2:$M$4456,2,FALSE)</f>
        <v/>
      </c>
      <c r="D425" s="5" t="inlineStr">
        <is>
          <t>Meter Panjang</t>
        </is>
      </c>
      <c r="E425" s="6">
        <f>VLOOKUP('G - Struktur'!C2921,'G - Struktur'!$C$2921:$K$2921,9,FALSE)</f>
        <v/>
      </c>
      <c r="F425" s="5" t="inlineStr">
        <is>
          <t>Informatif</t>
        </is>
      </c>
      <c r="G425" s="5" t="inlineStr">
        <is>
          <t>G</t>
        </is>
      </c>
      <c r="H425" s="5" t="n">
        <v>1266</v>
      </c>
      <c r="I425" s="7" t="inlineStr"/>
    </row>
    <row r="426">
      <c r="A426" s="5" t="n">
        <v>420</v>
      </c>
      <c r="B426" s="5">
        <f>'G - Struktur'!M2934</f>
        <v/>
      </c>
      <c r="C426" s="5">
        <f>VLOOKUP('G - Struktur'!C2934,'G - Struktur'!$C$2:$M$4456,2,FALSE)</f>
        <v/>
      </c>
      <c r="D426" s="5" t="inlineStr">
        <is>
          <t>Meter Panjang</t>
        </is>
      </c>
      <c r="E426" s="6">
        <f>VLOOKUP('G - Struktur'!C2934,'G - Struktur'!$C$2934:$K$2934,9,FALSE)</f>
        <v/>
      </c>
      <c r="F426" s="5" t="inlineStr">
        <is>
          <t>Informatif</t>
        </is>
      </c>
      <c r="G426" s="5" t="inlineStr">
        <is>
          <t>G</t>
        </is>
      </c>
      <c r="H426" s="5" t="n">
        <v>1267</v>
      </c>
      <c r="I426" s="7" t="inlineStr"/>
    </row>
    <row r="427">
      <c r="A427" s="5" t="n">
        <v>421</v>
      </c>
      <c r="B427" s="5">
        <f>'G - Struktur'!M2947</f>
        <v/>
      </c>
      <c r="C427" s="5">
        <f>VLOOKUP('G - Struktur'!C2947,'G - Struktur'!$C$2:$M$4456,2,FALSE)</f>
        <v/>
      </c>
      <c r="D427" s="5" t="inlineStr">
        <is>
          <t>Buah</t>
        </is>
      </c>
      <c r="E427" s="6">
        <f>VLOOKUP('G - Struktur'!C2947,'G - Struktur'!$C$2947:$K$2947,9,FALSE)</f>
        <v/>
      </c>
      <c r="F427" s="5" t="inlineStr">
        <is>
          <t>Informatif</t>
        </is>
      </c>
      <c r="G427" s="5" t="inlineStr">
        <is>
          <t>G</t>
        </is>
      </c>
      <c r="H427" s="5" t="n">
        <v>1269</v>
      </c>
      <c r="I427" s="7" t="inlineStr"/>
    </row>
    <row r="428">
      <c r="A428" s="5" t="n">
        <v>422</v>
      </c>
      <c r="B428" s="5">
        <f>'G - Struktur'!M2960</f>
        <v/>
      </c>
      <c r="C428" s="5">
        <f>VLOOKUP('G - Struktur'!C2960,'G - Struktur'!$C$2:$M$4456,2,FALSE)</f>
        <v/>
      </c>
      <c r="D428" s="5" t="inlineStr">
        <is>
          <t>Buah</t>
        </is>
      </c>
      <c r="E428" s="6">
        <f>VLOOKUP('G - Struktur'!C2960,'G - Struktur'!$C$2960:$K$2960,9,FALSE)</f>
        <v/>
      </c>
      <c r="F428" s="5" t="inlineStr">
        <is>
          <t>Informatif</t>
        </is>
      </c>
      <c r="G428" s="5" t="inlineStr">
        <is>
          <t>G</t>
        </is>
      </c>
      <c r="H428" s="5" t="n">
        <v>1270</v>
      </c>
      <c r="I428" s="7" t="inlineStr"/>
    </row>
    <row r="429">
      <c r="A429" s="5" t="n">
        <v>423</v>
      </c>
      <c r="B429" s="5">
        <f>'G - Struktur'!M2973</f>
        <v/>
      </c>
      <c r="C429" s="5">
        <f>VLOOKUP('G - Struktur'!C2973,'G - Struktur'!$C$2:$M$4456,2,FALSE)</f>
        <v/>
      </c>
      <c r="D429" s="5" t="inlineStr">
        <is>
          <t>Buah</t>
        </is>
      </c>
      <c r="E429" s="6">
        <f>VLOOKUP('G - Struktur'!C2973,'G - Struktur'!$C$2973:$K$2973,9,FALSE)</f>
        <v/>
      </c>
      <c r="F429" s="5" t="inlineStr">
        <is>
          <t>Informatif</t>
        </is>
      </c>
      <c r="G429" s="5" t="inlineStr">
        <is>
          <t>G</t>
        </is>
      </c>
      <c r="H429" s="5" t="n">
        <v>1271</v>
      </c>
      <c r="I429" s="7" t="inlineStr"/>
    </row>
    <row r="430">
      <c r="A430" s="5" t="n">
        <v>424</v>
      </c>
      <c r="B430" s="5">
        <f>'G - Struktur'!M2986</f>
        <v/>
      </c>
      <c r="C430" s="5">
        <f>VLOOKUP('G - Struktur'!C2986,'G - Struktur'!$C$2:$M$4456,2,FALSE)</f>
        <v/>
      </c>
      <c r="D430" s="5" t="inlineStr">
        <is>
          <t>Buah</t>
        </is>
      </c>
      <c r="E430" s="6">
        <f>VLOOKUP('G - Struktur'!C2986,'G - Struktur'!$C$2986:$K$2986,9,FALSE)</f>
        <v/>
      </c>
      <c r="F430" s="5" t="inlineStr">
        <is>
          <t>Informatif</t>
        </is>
      </c>
      <c r="G430" s="5" t="inlineStr">
        <is>
          <t>G</t>
        </is>
      </c>
      <c r="H430" s="5" t="n">
        <v>1272</v>
      </c>
      <c r="I430" s="7" t="inlineStr"/>
    </row>
    <row r="431">
      <c r="A431" s="5" t="n">
        <v>425</v>
      </c>
      <c r="B431" s="5">
        <f>'G - Struktur'!M2999</f>
        <v/>
      </c>
      <c r="C431" s="5">
        <f>VLOOKUP('G - Struktur'!C2999,'G - Struktur'!$C$2:$M$4456,2,FALSE)</f>
        <v/>
      </c>
      <c r="D431" s="5" t="inlineStr">
        <is>
          <t>Buah</t>
        </is>
      </c>
      <c r="E431" s="6">
        <f>VLOOKUP('G - Struktur'!C2999,'G - Struktur'!$C$2999:$K$2999,9,FALSE)</f>
        <v/>
      </c>
      <c r="F431" s="5" t="inlineStr">
        <is>
          <t>Informatif</t>
        </is>
      </c>
      <c r="G431" s="5" t="inlineStr">
        <is>
          <t>G</t>
        </is>
      </c>
      <c r="H431" s="5" t="n">
        <v>1273</v>
      </c>
      <c r="I431" s="7" t="inlineStr"/>
    </row>
    <row r="432">
      <c r="A432" s="5" t="n">
        <v>426</v>
      </c>
      <c r="B432" s="5">
        <f>'G - Struktur'!M3012</f>
        <v/>
      </c>
      <c r="C432" s="5">
        <f>VLOOKUP('G - Struktur'!C3012,'G - Struktur'!$C$2:$M$4456,2,FALSE)</f>
        <v/>
      </c>
      <c r="D432" s="5" t="inlineStr">
        <is>
          <t>Buah</t>
        </is>
      </c>
      <c r="E432" s="6" t="n">
        <v>0</v>
      </c>
      <c r="F432" s="5" t="inlineStr">
        <is>
          <t>Informatif</t>
        </is>
      </c>
      <c r="G432" s="5" t="inlineStr">
        <is>
          <t>G</t>
        </is>
      </c>
      <c r="H432" s="5" t="n">
        <v>1274</v>
      </c>
      <c r="I432" s="7" t="inlineStr">
        <is>
          <t>tanpa analisa</t>
        </is>
      </c>
    </row>
    <row r="433">
      <c r="A433" s="5" t="n">
        <v>427</v>
      </c>
      <c r="B433" s="5">
        <f>'G - Struktur'!M3015</f>
        <v/>
      </c>
      <c r="C433" s="5">
        <f>VLOOKUP('G - Struktur'!C3015,'G - Struktur'!$C$2:$M$4456,2,FALSE)</f>
        <v/>
      </c>
      <c r="D433" s="5" t="inlineStr">
        <is>
          <t>Buah</t>
        </is>
      </c>
      <c r="E433" s="6" t="n">
        <v>0</v>
      </c>
      <c r="F433" s="5" t="inlineStr">
        <is>
          <t>Informatif</t>
        </is>
      </c>
      <c r="G433" s="5" t="inlineStr">
        <is>
          <t>G</t>
        </is>
      </c>
      <c r="H433" s="5" t="n">
        <v>1275</v>
      </c>
      <c r="I433" s="7" t="inlineStr">
        <is>
          <t>tanpa analisa</t>
        </is>
      </c>
    </row>
    <row r="434">
      <c r="A434" s="5" t="n">
        <v>428</v>
      </c>
      <c r="B434" s="5">
        <f>'G - Struktur'!M3018</f>
        <v/>
      </c>
      <c r="C434" s="5">
        <f>VLOOKUP('G - Struktur'!C3018,'G - Struktur'!$C$2:$M$4456,2,FALSE)</f>
        <v/>
      </c>
      <c r="D434" s="5" t="inlineStr">
        <is>
          <t>Buah</t>
        </is>
      </c>
      <c r="E434" s="6" t="n">
        <v>0</v>
      </c>
      <c r="F434" s="5" t="inlineStr">
        <is>
          <t>Informatif</t>
        </is>
      </c>
      <c r="G434" s="5" t="inlineStr">
        <is>
          <t>G</t>
        </is>
      </c>
      <c r="H434" s="5" t="n">
        <v>1276</v>
      </c>
      <c r="I434" s="7" t="inlineStr">
        <is>
          <t>tanpa analisa</t>
        </is>
      </c>
    </row>
    <row r="435">
      <c r="A435" s="5" t="n">
        <v>429</v>
      </c>
      <c r="B435" s="5">
        <f>'G - Struktur'!M3021</f>
        <v/>
      </c>
      <c r="C435" s="5">
        <f>VLOOKUP('G - Struktur'!C3021,'G - Struktur'!$C$2:$M$4456,2,FALSE)</f>
        <v/>
      </c>
      <c r="D435" s="5" t="inlineStr">
        <is>
          <t>Buah</t>
        </is>
      </c>
      <c r="E435" s="6" t="n">
        <v>0</v>
      </c>
      <c r="F435" s="5" t="inlineStr">
        <is>
          <t>Informatif</t>
        </is>
      </c>
      <c r="G435" s="5" t="inlineStr">
        <is>
          <t>G</t>
        </is>
      </c>
      <c r="H435" s="5" t="n">
        <v>1277</v>
      </c>
      <c r="I435" s="7" t="inlineStr">
        <is>
          <t>tanpa analisa</t>
        </is>
      </c>
    </row>
    <row r="436">
      <c r="A436" s="5" t="n">
        <v>430</v>
      </c>
      <c r="B436" s="5">
        <f>'G - Struktur'!M3024</f>
        <v/>
      </c>
      <c r="C436" s="5">
        <f>VLOOKUP('G - Struktur'!C3024,'G - Struktur'!$C$2:$M$4456,2,FALSE)</f>
        <v/>
      </c>
      <c r="D436" s="5" t="inlineStr">
        <is>
          <t>Buah</t>
        </is>
      </c>
      <c r="E436" s="6">
        <f>VLOOKUP('G - Struktur'!C3024,'G - Struktur'!$C$3024:$K$3024,9,FALSE)</f>
        <v/>
      </c>
      <c r="F436" s="5" t="inlineStr">
        <is>
          <t>Informatif</t>
        </is>
      </c>
      <c r="G436" s="5" t="inlineStr">
        <is>
          <t>G</t>
        </is>
      </c>
      <c r="H436" s="5" t="n">
        <v>1278</v>
      </c>
      <c r="I436" s="7" t="inlineStr">
        <is>
          <t>cek: sumber Rp 18.228.583</t>
        </is>
      </c>
    </row>
    <row r="437">
      <c r="A437" s="5" t="n">
        <v>431</v>
      </c>
      <c r="B437" s="5">
        <f>'G - Struktur'!M3044</f>
        <v/>
      </c>
      <c r="C437" s="5">
        <f>VLOOKUP('G - Struktur'!C3044,'G - Struktur'!$C$2:$M$4456,2,FALSE)</f>
        <v/>
      </c>
      <c r="D437" s="5" t="inlineStr">
        <is>
          <t>Buah</t>
        </is>
      </c>
      <c r="E437" s="6" t="n">
        <v>0</v>
      </c>
      <c r="F437" s="5" t="inlineStr">
        <is>
          <t>Informatif</t>
        </is>
      </c>
      <c r="G437" s="5" t="inlineStr">
        <is>
          <t>G</t>
        </is>
      </c>
      <c r="H437" s="5" t="n">
        <v>1279</v>
      </c>
      <c r="I437" s="7" t="inlineStr">
        <is>
          <t>tanpa analisa</t>
        </is>
      </c>
    </row>
    <row r="438">
      <c r="A438" s="5" t="n">
        <v>432</v>
      </c>
      <c r="B438" s="5">
        <f>'G - Struktur'!M3047</f>
        <v/>
      </c>
      <c r="C438" s="5">
        <f>VLOOKUP('G - Struktur'!C3047,'G - Struktur'!$C$2:$M$4456,2,FALSE)</f>
        <v/>
      </c>
      <c r="D438" s="5" t="inlineStr">
        <is>
          <t>Buah</t>
        </is>
      </c>
      <c r="E438" s="6" t="n">
        <v>0</v>
      </c>
      <c r="F438" s="5" t="inlineStr">
        <is>
          <t>Informatif</t>
        </is>
      </c>
      <c r="G438" s="5" t="inlineStr">
        <is>
          <t>G</t>
        </is>
      </c>
      <c r="H438" s="5" t="n">
        <v>1280</v>
      </c>
      <c r="I438" s="7" t="inlineStr">
        <is>
          <t>tanpa analisa</t>
        </is>
      </c>
    </row>
    <row r="439">
      <c r="A439" s="5" t="n">
        <v>433</v>
      </c>
      <c r="B439" s="5">
        <f>'G - Struktur'!M3050</f>
        <v/>
      </c>
      <c r="C439" s="5">
        <f>VLOOKUP('G - Struktur'!C3050,'G - Struktur'!$C$2:$M$4456,2,FALSE)</f>
        <v/>
      </c>
      <c r="D439" s="5" t="inlineStr">
        <is>
          <t>Buah</t>
        </is>
      </c>
      <c r="E439" s="6" t="n">
        <v>0</v>
      </c>
      <c r="F439" s="5" t="inlineStr">
        <is>
          <t>Informatif</t>
        </is>
      </c>
      <c r="G439" s="5" t="inlineStr">
        <is>
          <t>G</t>
        </is>
      </c>
      <c r="H439" s="5" t="n">
        <v>1281</v>
      </c>
      <c r="I439" s="7" t="inlineStr">
        <is>
          <t>tanpa analisa</t>
        </is>
      </c>
    </row>
    <row r="440">
      <c r="A440" s="5" t="n">
        <v>434</v>
      </c>
      <c r="B440" s="5">
        <f>'G - Struktur'!M3053</f>
        <v/>
      </c>
      <c r="C440" s="5">
        <f>VLOOKUP('G - Struktur'!C3053,'G - Struktur'!$C$2:$M$4456,2,FALSE)</f>
        <v/>
      </c>
      <c r="D440" s="5" t="inlineStr">
        <is>
          <t>Buah</t>
        </is>
      </c>
      <c r="E440" s="6" t="n">
        <v>0</v>
      </c>
      <c r="F440" s="5" t="inlineStr">
        <is>
          <t>Informatif</t>
        </is>
      </c>
      <c r="G440" s="5" t="inlineStr">
        <is>
          <t>G</t>
        </is>
      </c>
      <c r="H440" s="5" t="n">
        <v>1282</v>
      </c>
      <c r="I440" s="7" t="inlineStr">
        <is>
          <t>tanpa analisa</t>
        </is>
      </c>
    </row>
    <row r="441">
      <c r="A441" s="5" t="n">
        <v>435</v>
      </c>
      <c r="B441" s="5">
        <f>'G - Struktur'!M3056</f>
        <v/>
      </c>
      <c r="C441" s="5">
        <f>VLOOKUP('G - Struktur'!C3056,'G - Struktur'!$C$2:$M$4456,2,FALSE)</f>
        <v/>
      </c>
      <c r="D441" s="5" t="inlineStr">
        <is>
          <t>Buah</t>
        </is>
      </c>
      <c r="E441" s="6">
        <f>VLOOKUP('G - Struktur'!C3056,'G - Struktur'!$C$3056:$K$3056,9,FALSE)</f>
        <v/>
      </c>
      <c r="F441" s="5" t="inlineStr">
        <is>
          <t>Informatif</t>
        </is>
      </c>
      <c r="G441" s="5" t="inlineStr">
        <is>
          <t>G</t>
        </is>
      </c>
      <c r="H441" s="5" t="n">
        <v>1283</v>
      </c>
      <c r="I441" s="7" t="inlineStr"/>
    </row>
    <row r="442">
      <c r="A442" s="5" t="n">
        <v>436</v>
      </c>
      <c r="B442" s="5">
        <f>'G - Struktur'!M3069</f>
        <v/>
      </c>
      <c r="C442" s="5">
        <f>VLOOKUP('G - Struktur'!C3069,'G - Struktur'!$C$2:$M$4456,2,FALSE)</f>
        <v/>
      </c>
      <c r="D442" s="5" t="inlineStr">
        <is>
          <t>Buah</t>
        </is>
      </c>
      <c r="E442" s="6" t="n">
        <v>0</v>
      </c>
      <c r="F442" s="5" t="inlineStr">
        <is>
          <t>Informatif</t>
        </is>
      </c>
      <c r="G442" s="5" t="inlineStr">
        <is>
          <t>G</t>
        </is>
      </c>
      <c r="H442" s="5" t="n">
        <v>1284</v>
      </c>
      <c r="I442" s="7" t="inlineStr">
        <is>
          <t>tanpa analisa</t>
        </is>
      </c>
    </row>
    <row r="443">
      <c r="A443" s="5" t="n">
        <v>437</v>
      </c>
      <c r="B443" s="5">
        <f>'G - Struktur'!M3072</f>
        <v/>
      </c>
      <c r="C443" s="5">
        <f>VLOOKUP('G - Struktur'!C3072,'G - Struktur'!$C$2:$M$4456,2,FALSE)</f>
        <v/>
      </c>
      <c r="D443" s="5" t="inlineStr">
        <is>
          <t>Buah</t>
        </is>
      </c>
      <c r="E443" s="6" t="n">
        <v>0</v>
      </c>
      <c r="F443" s="5" t="inlineStr">
        <is>
          <t>Informatif</t>
        </is>
      </c>
      <c r="G443" s="5" t="inlineStr">
        <is>
          <t>G</t>
        </is>
      </c>
      <c r="H443" s="5" t="n">
        <v>1285</v>
      </c>
      <c r="I443" s="7" t="inlineStr">
        <is>
          <t>tanpa analisa</t>
        </is>
      </c>
    </row>
    <row r="444">
      <c r="A444" s="5" t="n">
        <v>438</v>
      </c>
      <c r="B444" s="5">
        <f>'G - Struktur'!M3075</f>
        <v/>
      </c>
      <c r="C444" s="5">
        <f>VLOOKUP('G - Struktur'!C3075,'G - Struktur'!$C$2:$M$4456,2,FALSE)</f>
        <v/>
      </c>
      <c r="D444" s="5" t="inlineStr">
        <is>
          <t>Buah</t>
        </is>
      </c>
      <c r="E444" s="6">
        <f>VLOOKUP('G - Struktur'!C3075,'G - Struktur'!$C$3075:$K$3075,9,FALSE)</f>
        <v/>
      </c>
      <c r="F444" s="5" t="inlineStr">
        <is>
          <t>Informatif</t>
        </is>
      </c>
      <c r="G444" s="5" t="inlineStr">
        <is>
          <t>G</t>
        </is>
      </c>
      <c r="H444" s="5" t="n">
        <v>1286</v>
      </c>
      <c r="I444" s="7" t="inlineStr"/>
    </row>
    <row r="445">
      <c r="A445" s="5" t="n">
        <v>439</v>
      </c>
      <c r="B445" s="5">
        <f>'G - Struktur'!M3088</f>
        <v/>
      </c>
      <c r="C445" s="5">
        <f>VLOOKUP('G - Struktur'!C3088,'G - Struktur'!$C$2:$M$4456,2,FALSE)</f>
        <v/>
      </c>
      <c r="D445" s="5" t="inlineStr">
        <is>
          <t>Meter Panjang</t>
        </is>
      </c>
      <c r="E445" s="6">
        <f>VLOOKUP('G - Struktur'!C3088,'G - Struktur'!$C$3088:$K$3088,9,FALSE)</f>
        <v/>
      </c>
      <c r="F445" s="5" t="inlineStr">
        <is>
          <t>Informatif</t>
        </is>
      </c>
      <c r="G445" s="5" t="inlineStr">
        <is>
          <t>G</t>
        </is>
      </c>
      <c r="H445" s="5" t="n">
        <v>1287</v>
      </c>
      <c r="I445" s="7" t="inlineStr"/>
    </row>
    <row r="446">
      <c r="A446" s="5" t="n">
        <v>440</v>
      </c>
      <c r="B446" s="5">
        <f>'G - Struktur'!M3109</f>
        <v/>
      </c>
      <c r="C446" s="5">
        <f>VLOOKUP('G - Struktur'!C3109,'G - Struktur'!$C$2:$M$4456,2,FALSE)</f>
        <v/>
      </c>
      <c r="D446" s="5" t="inlineStr">
        <is>
          <t>Meter Panjang</t>
        </is>
      </c>
      <c r="E446" s="6">
        <f>VLOOKUP('G - Struktur'!C3109,'G - Struktur'!$C$3109:$K$3109,9,FALSE)</f>
        <v/>
      </c>
      <c r="F446" s="5" t="inlineStr">
        <is>
          <t>Informatif</t>
        </is>
      </c>
      <c r="G446" s="5" t="inlineStr">
        <is>
          <t>G</t>
        </is>
      </c>
      <c r="H446" s="5" t="n">
        <v>1290</v>
      </c>
      <c r="I446" s="7" t="inlineStr"/>
    </row>
    <row r="447">
      <c r="A447" s="5" t="n">
        <v>441</v>
      </c>
      <c r="B447" s="5">
        <f>'G - Struktur'!M3130</f>
        <v/>
      </c>
      <c r="C447" s="5">
        <f>VLOOKUP('G - Struktur'!C3130,'G - Struktur'!$C$2:$M$4456,2,FALSE)</f>
        <v/>
      </c>
      <c r="D447" s="5" t="inlineStr">
        <is>
          <t>Meter Panjang</t>
        </is>
      </c>
      <c r="E447" s="6">
        <f>VLOOKUP('G - Struktur'!C3130,'G - Struktur'!$C$3130:$K$3130,9,FALSE)</f>
        <v/>
      </c>
      <c r="F447" s="5" t="inlineStr">
        <is>
          <t>Informatif</t>
        </is>
      </c>
      <c r="G447" s="5" t="inlineStr">
        <is>
          <t>G</t>
        </is>
      </c>
      <c r="H447" s="5" t="n">
        <v>1293</v>
      </c>
      <c r="I447" s="7" t="inlineStr"/>
    </row>
    <row r="448">
      <c r="A448" s="5" t="n">
        <v>442</v>
      </c>
      <c r="B448" s="5">
        <f>'G - Struktur'!M3151</f>
        <v/>
      </c>
      <c r="C448" s="5">
        <f>VLOOKUP('G - Struktur'!C3151,'G - Struktur'!$C$2:$M$4456,2,FALSE)</f>
        <v/>
      </c>
      <c r="D448" s="5" t="inlineStr">
        <is>
          <t>Meter Panjang</t>
        </is>
      </c>
      <c r="E448" s="6">
        <f>VLOOKUP('G - Struktur'!C3151,'G - Struktur'!$C$3151:$K$3151,9,FALSE)</f>
        <v/>
      </c>
      <c r="F448" s="5" t="inlineStr">
        <is>
          <t>Informatif</t>
        </is>
      </c>
      <c r="G448" s="5" t="inlineStr">
        <is>
          <t>G</t>
        </is>
      </c>
      <c r="H448" s="5" t="n">
        <v>1296</v>
      </c>
      <c r="I448" s="7" t="inlineStr"/>
    </row>
    <row r="449">
      <c r="A449" s="5" t="n">
        <v>443</v>
      </c>
      <c r="B449" s="5">
        <f>'G - Struktur'!M3172</f>
        <v/>
      </c>
      <c r="C449" s="5">
        <f>VLOOKUP('G - Struktur'!C3172,'G - Struktur'!$C$2:$M$4456,2,FALSE)</f>
        <v/>
      </c>
      <c r="D449" s="5" t="inlineStr">
        <is>
          <t>Meter Kubik</t>
        </is>
      </c>
      <c r="E449" s="6">
        <f>VLOOKUP('G - Struktur'!C3172,'G - Struktur'!$C$3172:$K$3172,9,FALSE)</f>
        <v/>
      </c>
      <c r="F449" s="5" t="inlineStr">
        <is>
          <t>Informatif</t>
        </is>
      </c>
      <c r="G449" s="5" t="inlineStr">
        <is>
          <t>G</t>
        </is>
      </c>
      <c r="H449" s="5" t="n">
        <v>1299</v>
      </c>
      <c r="I449" s="7" t="inlineStr"/>
    </row>
    <row r="450">
      <c r="A450" s="5" t="n">
        <v>444</v>
      </c>
      <c r="B450" s="5">
        <f>'G - Struktur'!M3195</f>
        <v/>
      </c>
      <c r="C450" s="5">
        <f>VLOOKUP('G - Struktur'!C3195,'G - Struktur'!$C$2:$M$4456,2,FALSE)</f>
        <v/>
      </c>
      <c r="D450" s="5" t="inlineStr">
        <is>
          <t>Meter Kubik</t>
        </is>
      </c>
      <c r="E450" s="6">
        <f>VLOOKUP('G - Struktur'!C3195,'G - Struktur'!$C$3195:$K$3195,9,FALSE)</f>
        <v/>
      </c>
      <c r="F450" s="5" t="inlineStr">
        <is>
          <t>Informatif</t>
        </is>
      </c>
      <c r="G450" s="5" t="inlineStr">
        <is>
          <t>G</t>
        </is>
      </c>
      <c r="H450" s="5" t="n">
        <v>1302</v>
      </c>
      <c r="I450" s="7" t="inlineStr"/>
    </row>
    <row r="451">
      <c r="A451" s="5" t="n">
        <v>445</v>
      </c>
      <c r="B451" s="5">
        <f>'G - Struktur'!M3219</f>
        <v/>
      </c>
      <c r="C451" s="5">
        <f>VLOOKUP('G - Struktur'!C3219,'G - Struktur'!$C$2:$M$4456,2,FALSE)</f>
        <v/>
      </c>
      <c r="D451" s="5" t="inlineStr">
        <is>
          <t>Meter Kubik</t>
        </is>
      </c>
      <c r="E451" s="6">
        <f>VLOOKUP('G - Struktur'!C3219,'G - Struktur'!$C$3219:$K$3219,9,FALSE)</f>
        <v/>
      </c>
      <c r="F451" s="5" t="inlineStr">
        <is>
          <t>Informatif</t>
        </is>
      </c>
      <c r="G451" s="5" t="inlineStr">
        <is>
          <t>G</t>
        </is>
      </c>
      <c r="H451" s="5" t="n">
        <v>1305</v>
      </c>
      <c r="I451" s="7" t="inlineStr"/>
    </row>
    <row r="452">
      <c r="A452" s="5" t="n">
        <v>446</v>
      </c>
      <c r="B452" s="5">
        <f>'G - Struktur'!M3236</f>
        <v/>
      </c>
      <c r="C452" s="5">
        <f>VLOOKUP('G - Struktur'!C3236,'G - Struktur'!$C$2:$M$4456,2,FALSE)</f>
        <v/>
      </c>
      <c r="D452" s="5" t="inlineStr">
        <is>
          <t>Meter Kubik</t>
        </is>
      </c>
      <c r="E452" s="6">
        <f>VLOOKUP('G - Struktur'!C3236,'G - Struktur'!$C$3236:$K$3236,9,FALSE)</f>
        <v/>
      </c>
      <c r="F452" s="5" t="inlineStr">
        <is>
          <t>Informatif</t>
        </is>
      </c>
      <c r="G452" s="5" t="inlineStr">
        <is>
          <t>G</t>
        </is>
      </c>
      <c r="H452" s="5" t="n">
        <v>1307</v>
      </c>
      <c r="I452" s="7" t="inlineStr"/>
    </row>
    <row r="453">
      <c r="A453" s="5" t="n">
        <v>447</v>
      </c>
      <c r="B453" s="5">
        <f>'G - Struktur'!M3254</f>
        <v/>
      </c>
      <c r="C453" s="5">
        <f>VLOOKUP('G - Struktur'!C3254,'G - Struktur'!$C$2:$M$4456,2,FALSE)</f>
        <v/>
      </c>
      <c r="D453" s="5" t="inlineStr">
        <is>
          <t>Meter Kubik</t>
        </is>
      </c>
      <c r="E453" s="6">
        <f>VLOOKUP('G - Struktur'!C3254,'G - Struktur'!$C$3254:$K$3254,9,FALSE)</f>
        <v/>
      </c>
      <c r="F453" s="5" t="inlineStr">
        <is>
          <t>Informatif</t>
        </is>
      </c>
      <c r="G453" s="5" t="inlineStr">
        <is>
          <t>G</t>
        </is>
      </c>
      <c r="H453" s="5" t="n">
        <v>1309</v>
      </c>
      <c r="I453" s="7" t="inlineStr"/>
    </row>
    <row r="454">
      <c r="A454" s="5" t="n">
        <v>448</v>
      </c>
      <c r="B454" s="5">
        <f>'G - Struktur'!M3272</f>
        <v/>
      </c>
      <c r="C454" s="5">
        <f>VLOOKUP('G - Struktur'!C3272,'G - Struktur'!$C$2:$M$4456,2,FALSE)</f>
        <v/>
      </c>
      <c r="D454" s="5" t="inlineStr">
        <is>
          <t>Meter Persegi</t>
        </is>
      </c>
      <c r="E454" s="6">
        <f>VLOOKUP('G - Struktur'!C3272,'G - Struktur'!$C$3272:$K$3272,9,FALSE)</f>
        <v/>
      </c>
      <c r="F454" s="5" t="inlineStr">
        <is>
          <t>Informatif</t>
        </is>
      </c>
      <c r="G454" s="5" t="inlineStr">
        <is>
          <t>G</t>
        </is>
      </c>
      <c r="H454" s="5" t="n">
        <v>1311</v>
      </c>
      <c r="I454" s="7" t="inlineStr"/>
    </row>
    <row r="455">
      <c r="A455" s="5" t="n">
        <v>449</v>
      </c>
      <c r="B455" s="5">
        <f>'G - Struktur'!M3289</f>
        <v/>
      </c>
      <c r="C455" s="5">
        <f>VLOOKUP('G - Struktur'!C3289,'G - Struktur'!$C$2:$M$4456,2,FALSE)</f>
        <v/>
      </c>
      <c r="D455" s="5" t="inlineStr">
        <is>
          <t>Meter Panjang</t>
        </is>
      </c>
      <c r="E455" s="6">
        <f>VLOOKUP('G - Struktur'!C3289,'G - Struktur'!$C$3289:$K$3289,9,FALSE)</f>
        <v/>
      </c>
      <c r="F455" s="5" t="inlineStr">
        <is>
          <t>Informatif</t>
        </is>
      </c>
      <c r="G455" s="5" t="inlineStr">
        <is>
          <t>G</t>
        </is>
      </c>
      <c r="H455" s="5" t="n">
        <v>1313</v>
      </c>
      <c r="I455" s="7" t="inlineStr"/>
    </row>
    <row r="456">
      <c r="A456" s="5" t="n">
        <v>450</v>
      </c>
      <c r="B456" s="5">
        <f>'G - Struktur'!M3317</f>
        <v/>
      </c>
      <c r="C456" s="5">
        <f>VLOOKUP('G - Struktur'!C3317,'G - Struktur'!$C$2:$M$4456,2,FALSE)</f>
        <v/>
      </c>
      <c r="D456" s="5" t="inlineStr">
        <is>
          <t>Meter Panjang</t>
        </is>
      </c>
      <c r="E456" s="6">
        <f>VLOOKUP('G - Struktur'!C3317,'G - Struktur'!$C$3317:$K$3317,9,FALSE)</f>
        <v/>
      </c>
      <c r="F456" s="5" t="inlineStr">
        <is>
          <t>Informatif</t>
        </is>
      </c>
      <c r="G456" s="5" t="inlineStr">
        <is>
          <t>G</t>
        </is>
      </c>
      <c r="H456" s="5" t="n">
        <v>1316</v>
      </c>
      <c r="I456" s="7" t="inlineStr"/>
    </row>
    <row r="457">
      <c r="A457" s="5" t="n">
        <v>451</v>
      </c>
      <c r="B457" s="5">
        <f>'G - Struktur'!M3345</f>
        <v/>
      </c>
      <c r="C457" s="5">
        <f>VLOOKUP('G - Struktur'!C3345,'G - Struktur'!$C$2:$M$4456,2,FALSE)</f>
        <v/>
      </c>
      <c r="D457" s="5" t="inlineStr">
        <is>
          <t>Meter Panjang</t>
        </is>
      </c>
      <c r="E457" s="6">
        <f>VLOOKUP('G - Struktur'!C3345,'G - Struktur'!$C$3345:$K$3345,9,FALSE)</f>
        <v/>
      </c>
      <c r="F457" s="5" t="inlineStr">
        <is>
          <t>Informatif</t>
        </is>
      </c>
      <c r="G457" s="5" t="inlineStr">
        <is>
          <t>G</t>
        </is>
      </c>
      <c r="H457" s="5" t="n">
        <v>1319</v>
      </c>
      <c r="I457" s="7" t="inlineStr"/>
    </row>
    <row r="458">
      <c r="A458" s="5" t="n">
        <v>452</v>
      </c>
      <c r="B458" s="5">
        <f>'G - Struktur'!M3373</f>
        <v/>
      </c>
      <c r="C458" s="5">
        <f>VLOOKUP('G - Struktur'!C3373,'G - Struktur'!$C$2:$M$4456,2,FALSE)</f>
        <v/>
      </c>
      <c r="D458" s="5" t="inlineStr">
        <is>
          <t>Meter Panjang</t>
        </is>
      </c>
      <c r="E458" s="6">
        <f>VLOOKUP('G - Struktur'!C3373,'G - Struktur'!$C$3373:$K$3373,9,FALSE)</f>
        <v/>
      </c>
      <c r="F458" s="5" t="inlineStr">
        <is>
          <t>Informatif</t>
        </is>
      </c>
      <c r="G458" s="5" t="inlineStr">
        <is>
          <t>G</t>
        </is>
      </c>
      <c r="H458" s="5" t="n">
        <v>1322</v>
      </c>
      <c r="I458" s="7" t="inlineStr"/>
    </row>
    <row r="459">
      <c r="A459" s="5" t="n">
        <v>453</v>
      </c>
      <c r="B459" s="5">
        <f>'G - Struktur'!M3401</f>
        <v/>
      </c>
      <c r="C459" s="5">
        <f>VLOOKUP('G - Struktur'!C3401,'G - Struktur'!$C$2:$M$4456,2,FALSE)</f>
        <v/>
      </c>
      <c r="D459" s="5" t="inlineStr">
        <is>
          <t>Meter Panjang</t>
        </is>
      </c>
      <c r="E459" s="6">
        <f>VLOOKUP('G - Struktur'!C3401,'G - Struktur'!$C$3401:$K$3401,9,FALSE)</f>
        <v/>
      </c>
      <c r="F459" s="5" t="inlineStr">
        <is>
          <t>Informatif</t>
        </is>
      </c>
      <c r="G459" s="5" t="inlineStr">
        <is>
          <t>G</t>
        </is>
      </c>
      <c r="H459" s="5" t="n">
        <v>1325</v>
      </c>
      <c r="I459" s="7" t="inlineStr"/>
    </row>
    <row r="460">
      <c r="A460" s="5" t="n">
        <v>454</v>
      </c>
      <c r="B460" s="5">
        <f>'G - Struktur'!M3421</f>
        <v/>
      </c>
      <c r="C460" s="5">
        <f>VLOOKUP('G - Struktur'!C3421,'G - Struktur'!$C$2:$M$4456,2,FALSE)</f>
        <v/>
      </c>
      <c r="D460" s="5" t="inlineStr">
        <is>
          <t>Meter Panjang</t>
        </is>
      </c>
      <c r="E460" s="6">
        <f>VLOOKUP('G - Struktur'!C3421,'G - Struktur'!$C$3421:$K$3421,9,FALSE)</f>
        <v/>
      </c>
      <c r="F460" s="5" t="inlineStr">
        <is>
          <t>Informatif</t>
        </is>
      </c>
      <c r="G460" s="5" t="inlineStr">
        <is>
          <t>G</t>
        </is>
      </c>
      <c r="H460" s="5" t="n">
        <v>1328</v>
      </c>
      <c r="I460" s="7" t="inlineStr"/>
    </row>
    <row r="461">
      <c r="A461" s="5" t="n">
        <v>455</v>
      </c>
      <c r="B461" s="5">
        <f>'G - Struktur'!M3440</f>
        <v/>
      </c>
      <c r="C461" s="5">
        <f>VLOOKUP('G - Struktur'!C3440,'G - Struktur'!$C$2:$M$4456,2,FALSE)</f>
        <v/>
      </c>
      <c r="D461" s="5" t="inlineStr">
        <is>
          <t>Meter Panjang</t>
        </is>
      </c>
      <c r="E461" s="6">
        <f>VLOOKUP('G - Struktur'!C3440,'G - Struktur'!$C$3440:$K$3440,9,FALSE)</f>
        <v/>
      </c>
      <c r="F461" s="5" t="inlineStr">
        <is>
          <t>Informatif</t>
        </is>
      </c>
      <c r="G461" s="5" t="inlineStr">
        <is>
          <t>G</t>
        </is>
      </c>
      <c r="H461" s="5" t="n">
        <v>1330</v>
      </c>
      <c r="I461" s="7" t="inlineStr"/>
    </row>
    <row r="462">
      <c r="A462" s="5" t="n">
        <v>456</v>
      </c>
      <c r="B462" s="5">
        <f>'G - Struktur'!M3458</f>
        <v/>
      </c>
      <c r="C462" s="5">
        <f>VLOOKUP('G - Struktur'!C3458,'G - Struktur'!$C$2:$M$4456,2,FALSE)</f>
        <v/>
      </c>
      <c r="D462" s="5" t="inlineStr">
        <is>
          <t>Meter Panjang</t>
        </is>
      </c>
      <c r="E462" s="6">
        <f>VLOOKUP('G - Struktur'!C3458,'G - Struktur'!$C$3458:$K$3458,9,FALSE)</f>
        <v/>
      </c>
      <c r="F462" s="5" t="inlineStr">
        <is>
          <t>Informatif</t>
        </is>
      </c>
      <c r="G462" s="5" t="inlineStr">
        <is>
          <t>G</t>
        </is>
      </c>
      <c r="H462" s="5" t="n">
        <v>1332</v>
      </c>
      <c r="I462" s="7" t="inlineStr"/>
    </row>
    <row r="463">
      <c r="A463" s="5" t="n">
        <v>457</v>
      </c>
      <c r="B463" s="5">
        <f>'G - Struktur'!M3481</f>
        <v/>
      </c>
      <c r="C463" s="5">
        <f>VLOOKUP('G - Struktur'!C3481,'G - Struktur'!$C$2:$M$4456,2,FALSE)</f>
        <v/>
      </c>
      <c r="D463" s="5" t="inlineStr">
        <is>
          <t>Meter Panjang</t>
        </is>
      </c>
      <c r="E463" s="6">
        <f>VLOOKUP('G - Struktur'!C3481,'G - Struktur'!$C$3481:$K$3481,9,FALSE)</f>
        <v/>
      </c>
      <c r="F463" s="5" t="inlineStr">
        <is>
          <t>Informatif</t>
        </is>
      </c>
      <c r="G463" s="5" t="inlineStr">
        <is>
          <t>G</t>
        </is>
      </c>
      <c r="H463" s="5" t="n">
        <v>1335</v>
      </c>
      <c r="I463" s="7" t="inlineStr"/>
    </row>
    <row r="464">
      <c r="A464" s="5" t="n">
        <v>458</v>
      </c>
      <c r="B464" s="5">
        <f>'G - Struktur'!M3504</f>
        <v/>
      </c>
      <c r="C464" s="5">
        <f>VLOOKUP('G - Struktur'!C3504,'G - Struktur'!$C$2:$M$4456,2,FALSE)</f>
        <v/>
      </c>
      <c r="D464" s="5" t="inlineStr">
        <is>
          <t>Meter Panjang</t>
        </is>
      </c>
      <c r="E464" s="6">
        <f>VLOOKUP('G - Struktur'!C3504,'G - Struktur'!$C$3504:$K$3504,9,FALSE)</f>
        <v/>
      </c>
      <c r="F464" s="5" t="inlineStr">
        <is>
          <t>Informatif</t>
        </is>
      </c>
      <c r="G464" s="5" t="inlineStr">
        <is>
          <t>G</t>
        </is>
      </c>
      <c r="H464" s="5" t="n">
        <v>1337</v>
      </c>
      <c r="I464" s="7" t="inlineStr"/>
    </row>
    <row r="465">
      <c r="A465" s="5" t="n">
        <v>459</v>
      </c>
      <c r="B465" s="5">
        <f>'G - Struktur'!M3526</f>
        <v/>
      </c>
      <c r="C465" s="5">
        <f>VLOOKUP('G - Struktur'!C3526,'G - Struktur'!$C$2:$M$4456,2,FALSE)</f>
        <v/>
      </c>
      <c r="D465" s="5" t="inlineStr">
        <is>
          <t>Meter Panjang</t>
        </is>
      </c>
      <c r="E465" s="6">
        <f>VLOOKUP('G - Struktur'!C3526,'G - Struktur'!$C$3526:$K$3526,9,FALSE)</f>
        <v/>
      </c>
      <c r="F465" s="5" t="inlineStr">
        <is>
          <t>Informatif</t>
        </is>
      </c>
      <c r="G465" s="5" t="inlineStr">
        <is>
          <t>G</t>
        </is>
      </c>
      <c r="H465" s="5" t="n">
        <v>1340</v>
      </c>
      <c r="I465" s="7" t="inlineStr"/>
    </row>
    <row r="466">
      <c r="A466" s="5" t="n">
        <v>460</v>
      </c>
      <c r="B466" s="5">
        <f>'G - Struktur'!M3548</f>
        <v/>
      </c>
      <c r="C466" s="5">
        <f>VLOOKUP('G - Struktur'!C3548,'G - Struktur'!$C$2:$M$4456,2,FALSE)</f>
        <v/>
      </c>
      <c r="D466" s="5" t="inlineStr">
        <is>
          <t>Meter Panjang</t>
        </is>
      </c>
      <c r="E466" s="6">
        <f>VLOOKUP('G - Struktur'!C3548,'G - Struktur'!$C$3548:$K$3548,9,FALSE)</f>
        <v/>
      </c>
      <c r="F466" s="5" t="inlineStr">
        <is>
          <t>Informatif</t>
        </is>
      </c>
      <c r="G466" s="5" t="inlineStr">
        <is>
          <t>G</t>
        </is>
      </c>
      <c r="H466" s="5" t="n">
        <v>1343</v>
      </c>
      <c r="I466" s="7" t="inlineStr"/>
    </row>
    <row r="467">
      <c r="A467" s="5" t="n">
        <v>461</v>
      </c>
      <c r="B467" s="5">
        <f>'G - Struktur'!M3570</f>
        <v/>
      </c>
      <c r="C467" s="5">
        <f>VLOOKUP('G - Struktur'!C3570,'G - Struktur'!$C$2:$M$4456,2,FALSE)</f>
        <v/>
      </c>
      <c r="D467" s="5" t="inlineStr">
        <is>
          <t>Meter Panjang</t>
        </is>
      </c>
      <c r="E467" s="6">
        <f>VLOOKUP('G - Struktur'!C3570,'G - Struktur'!$C$3570:$K$3570,9,FALSE)</f>
        <v/>
      </c>
      <c r="F467" s="5" t="inlineStr">
        <is>
          <t>Informatif</t>
        </is>
      </c>
      <c r="G467" s="5" t="inlineStr">
        <is>
          <t>G</t>
        </is>
      </c>
      <c r="H467" s="5" t="n">
        <v>1346</v>
      </c>
      <c r="I467" s="7" t="inlineStr"/>
    </row>
    <row r="468">
      <c r="A468" s="5" t="n">
        <v>462</v>
      </c>
      <c r="B468" s="5">
        <f>'G - Struktur'!M3592</f>
        <v/>
      </c>
      <c r="C468" s="5">
        <f>VLOOKUP('G - Struktur'!C3592,'G - Struktur'!$C$2:$M$4456,2,FALSE)</f>
        <v/>
      </c>
      <c r="D468" s="5" t="inlineStr">
        <is>
          <t>Meter Panjang</t>
        </is>
      </c>
      <c r="E468" s="6">
        <f>VLOOKUP('G - Struktur'!C3592,'G - Struktur'!$C$3592:$K$3592,9,FALSE)</f>
        <v/>
      </c>
      <c r="F468" s="5" t="inlineStr">
        <is>
          <t>Informatif</t>
        </is>
      </c>
      <c r="G468" s="5" t="inlineStr">
        <is>
          <t>G</t>
        </is>
      </c>
      <c r="H468" s="5" t="n">
        <v>1349</v>
      </c>
      <c r="I468" s="7" t="inlineStr"/>
    </row>
    <row r="469">
      <c r="A469" s="5" t="n">
        <v>463</v>
      </c>
      <c r="B469" s="5">
        <f>'G - Struktur'!M3614</f>
        <v/>
      </c>
      <c r="C469" s="5">
        <f>VLOOKUP('G - Struktur'!C3614,'G - Struktur'!$C$2:$M$4456,2,FALSE)</f>
        <v/>
      </c>
      <c r="D469" s="5" t="inlineStr">
        <is>
          <t>Meter Panjang</t>
        </is>
      </c>
      <c r="E469" s="6">
        <f>VLOOKUP('G - Struktur'!C3614,'G - Struktur'!$C$3614:$K$3614,9,FALSE)</f>
        <v/>
      </c>
      <c r="F469" s="5" t="inlineStr">
        <is>
          <t>Informatif</t>
        </is>
      </c>
      <c r="G469" s="5" t="inlineStr">
        <is>
          <t>G</t>
        </is>
      </c>
      <c r="H469" s="5" t="n">
        <v>1351</v>
      </c>
      <c r="I469" s="7" t="inlineStr"/>
    </row>
    <row r="470">
      <c r="A470" s="5" t="n">
        <v>464</v>
      </c>
      <c r="B470" s="5">
        <f>'G - Struktur'!M3636</f>
        <v/>
      </c>
      <c r="C470" s="5">
        <f>VLOOKUP('G - Struktur'!C3636,'G - Struktur'!$C$2:$M$4456,2,FALSE)</f>
        <v/>
      </c>
      <c r="D470" s="5" t="inlineStr">
        <is>
          <t>Buah</t>
        </is>
      </c>
      <c r="E470" s="6">
        <f>VLOOKUP('G - Struktur'!C3636,'G - Struktur'!$C$3636:$K$3636,9,FALSE)</f>
        <v/>
      </c>
      <c r="F470" s="5" t="inlineStr">
        <is>
          <t>Informatif</t>
        </is>
      </c>
      <c r="G470" s="5" t="inlineStr">
        <is>
          <t>G</t>
        </is>
      </c>
      <c r="H470" s="5" t="n">
        <v>1353</v>
      </c>
      <c r="I470" s="7" t="inlineStr"/>
    </row>
    <row r="471">
      <c r="A471" s="5" t="n">
        <v>465</v>
      </c>
      <c r="B471" s="5">
        <f>'G - Struktur'!M3654</f>
        <v/>
      </c>
      <c r="C471" s="5">
        <f>VLOOKUP('G - Struktur'!C3654,'G - Struktur'!$C$2:$M$4456,2,FALSE)</f>
        <v/>
      </c>
      <c r="D471" s="5" t="inlineStr">
        <is>
          <t>Buah</t>
        </is>
      </c>
      <c r="E471" s="6">
        <f>VLOOKUP('G - Struktur'!C3654,'G - Struktur'!$C$3654:$K$3654,9,FALSE)</f>
        <v/>
      </c>
      <c r="F471" s="5" t="inlineStr">
        <is>
          <t>Informatif</t>
        </is>
      </c>
      <c r="G471" s="5" t="inlineStr">
        <is>
          <t>G</t>
        </is>
      </c>
      <c r="H471" s="5" t="n">
        <v>1355</v>
      </c>
      <c r="I471" s="7" t="inlineStr"/>
    </row>
    <row r="472">
      <c r="A472" s="5" t="n">
        <v>466</v>
      </c>
      <c r="B472" s="5">
        <f>'G - Struktur'!M3672</f>
        <v/>
      </c>
      <c r="C472" s="5">
        <f>VLOOKUP('G - Struktur'!C3672,'G - Struktur'!$C$2:$M$4456,2,FALSE)</f>
        <v/>
      </c>
      <c r="D472" s="5" t="inlineStr">
        <is>
          <t>Buah</t>
        </is>
      </c>
      <c r="E472" s="6">
        <f>VLOOKUP('G - Struktur'!C3672,'G - Struktur'!$C$3672:$K$3672,9,FALSE)</f>
        <v/>
      </c>
      <c r="F472" s="5" t="inlineStr">
        <is>
          <t>Informatif</t>
        </is>
      </c>
      <c r="G472" s="5" t="inlineStr">
        <is>
          <t>G</t>
        </is>
      </c>
      <c r="H472" s="5" t="n">
        <v>1357</v>
      </c>
      <c r="I472" s="7" t="inlineStr"/>
    </row>
    <row r="473">
      <c r="A473" s="5" t="n">
        <v>467</v>
      </c>
      <c r="B473" s="5">
        <f>'G - Struktur'!M3689</f>
        <v/>
      </c>
      <c r="C473" s="5">
        <f>VLOOKUP('G - Struktur'!C3689,'G - Struktur'!$C$2:$M$4456,2,FALSE)</f>
        <v/>
      </c>
      <c r="D473" s="5" t="inlineStr">
        <is>
          <t>Buah</t>
        </is>
      </c>
      <c r="E473" s="6">
        <f>VLOOKUP('G - Struktur'!C3689,'G - Struktur'!$C$3689:$K$3689,9,FALSE)</f>
        <v/>
      </c>
      <c r="F473" s="5" t="inlineStr">
        <is>
          <t>Informatif</t>
        </is>
      </c>
      <c r="G473" s="5" t="inlineStr">
        <is>
          <t>G</t>
        </is>
      </c>
      <c r="H473" s="5" t="n">
        <v>1359</v>
      </c>
      <c r="I473" s="7" t="inlineStr"/>
    </row>
    <row r="474">
      <c r="A474" s="5" t="n">
        <v>468</v>
      </c>
      <c r="B474" s="5">
        <f>'G - Struktur'!M3706</f>
        <v/>
      </c>
      <c r="C474" s="5">
        <f>VLOOKUP('G - Struktur'!C3706,'G - Struktur'!$C$2:$M$4456,2,FALSE)</f>
        <v/>
      </c>
      <c r="D474" s="5" t="inlineStr">
        <is>
          <t>Buah</t>
        </is>
      </c>
      <c r="E474" s="6">
        <f>VLOOKUP('G - Struktur'!C3706,'G - Struktur'!$C$3706:$K$3706,9,FALSE)</f>
        <v/>
      </c>
      <c r="F474" s="5" t="inlineStr">
        <is>
          <t>Informatif</t>
        </is>
      </c>
      <c r="G474" s="5" t="inlineStr">
        <is>
          <t>G</t>
        </is>
      </c>
      <c r="H474" s="5" t="n">
        <v>1361</v>
      </c>
      <c r="I474" s="7" t="inlineStr"/>
    </row>
    <row r="475">
      <c r="A475" s="5" t="n">
        <v>469</v>
      </c>
      <c r="B475" s="5">
        <f>'G - Struktur'!M3723</f>
        <v/>
      </c>
      <c r="C475" s="5">
        <f>VLOOKUP('G - Struktur'!C3723,'G - Struktur'!$C$2:$M$4456,2,FALSE)</f>
        <v/>
      </c>
      <c r="D475" s="5" t="inlineStr">
        <is>
          <t>Buah</t>
        </is>
      </c>
      <c r="E475" s="6">
        <f>VLOOKUP('G - Struktur'!C3723,'G - Struktur'!$C$3723:$K$3723,9,FALSE)</f>
        <v/>
      </c>
      <c r="F475" s="5" t="inlineStr">
        <is>
          <t>Informatif</t>
        </is>
      </c>
      <c r="G475" s="5" t="inlineStr">
        <is>
          <t>G</t>
        </is>
      </c>
      <c r="H475" s="5" t="n">
        <v>1363</v>
      </c>
      <c r="I475" s="7" t="inlineStr"/>
    </row>
    <row r="476">
      <c r="A476" s="5" t="n">
        <v>470</v>
      </c>
      <c r="B476" s="5">
        <f>'G - Struktur'!M3740</f>
        <v/>
      </c>
      <c r="C476" s="5">
        <f>VLOOKUP('G - Struktur'!C3740,'G - Struktur'!$C$2:$M$4456,2,FALSE)</f>
        <v/>
      </c>
      <c r="D476" s="5" t="inlineStr">
        <is>
          <t>Buah</t>
        </is>
      </c>
      <c r="E476" s="6">
        <f>VLOOKUP('G - Struktur'!C3740,'G - Struktur'!$C$3740:$K$3740,9,FALSE)</f>
        <v/>
      </c>
      <c r="F476" s="5" t="inlineStr">
        <is>
          <t>Informatif</t>
        </is>
      </c>
      <c r="G476" s="5" t="inlineStr">
        <is>
          <t>G</t>
        </is>
      </c>
      <c r="H476" s="5" t="n">
        <v>1365</v>
      </c>
      <c r="I476" s="7" t="inlineStr"/>
    </row>
    <row r="477">
      <c r="A477" s="5" t="n">
        <v>471</v>
      </c>
      <c r="B477" s="5">
        <f>'G - Struktur'!M3757</f>
        <v/>
      </c>
      <c r="C477" s="5">
        <f>VLOOKUP('G - Struktur'!C3757,'G - Struktur'!$C$2:$M$4456,2,FALSE)</f>
        <v/>
      </c>
      <c r="D477" s="5" t="inlineStr">
        <is>
          <t>Buah</t>
        </is>
      </c>
      <c r="E477" s="6">
        <f>VLOOKUP('G - Struktur'!C3757,'G - Struktur'!$C$3757:$K$3757,9,FALSE)</f>
        <v/>
      </c>
      <c r="F477" s="5" t="inlineStr">
        <is>
          <t>Informatif</t>
        </is>
      </c>
      <c r="G477" s="5" t="inlineStr">
        <is>
          <t>G</t>
        </is>
      </c>
      <c r="H477" s="5" t="n">
        <v>1367</v>
      </c>
      <c r="I477" s="7" t="inlineStr"/>
    </row>
    <row r="478">
      <c r="A478" s="5" t="n">
        <v>472</v>
      </c>
      <c r="B478" s="5">
        <f>'G - Struktur'!M3774</f>
        <v/>
      </c>
      <c r="C478" s="5">
        <f>VLOOKUP('G - Struktur'!C3774,'G - Struktur'!$C$2:$M$4456,2,FALSE)</f>
        <v/>
      </c>
      <c r="D478" s="5" t="inlineStr">
        <is>
          <t>Buah</t>
        </is>
      </c>
      <c r="E478" s="6">
        <f>VLOOKUP('G - Struktur'!C3774,'G - Struktur'!$C$3774:$K$3774,9,FALSE)</f>
        <v/>
      </c>
      <c r="F478" s="5" t="inlineStr">
        <is>
          <t>Informatif</t>
        </is>
      </c>
      <c r="G478" s="5" t="inlineStr">
        <is>
          <t>G</t>
        </is>
      </c>
      <c r="H478" s="5" t="n">
        <v>1369</v>
      </c>
      <c r="I478" s="7" t="inlineStr"/>
    </row>
    <row r="479">
      <c r="A479" s="5" t="n">
        <v>473</v>
      </c>
      <c r="B479" s="5">
        <f>'G - Struktur'!M3791</f>
        <v/>
      </c>
      <c r="C479" s="5">
        <f>VLOOKUP('G - Struktur'!C3791,'G - Struktur'!$C$2:$M$4456,2,FALSE)</f>
        <v/>
      </c>
      <c r="D479" s="5" t="inlineStr">
        <is>
          <t>Buah</t>
        </is>
      </c>
      <c r="E479" s="6">
        <f>VLOOKUP('G - Struktur'!C3791,'G - Struktur'!$C$3791:$K$3791,9,FALSE)</f>
        <v/>
      </c>
      <c r="F479" s="5" t="inlineStr">
        <is>
          <t>Informatif</t>
        </is>
      </c>
      <c r="G479" s="5" t="inlineStr">
        <is>
          <t>G</t>
        </is>
      </c>
      <c r="H479" s="5" t="n">
        <v>1371</v>
      </c>
      <c r="I479" s="7" t="inlineStr"/>
    </row>
    <row r="480">
      <c r="A480" s="5" t="n">
        <v>474</v>
      </c>
      <c r="B480" s="5">
        <f>'G - Struktur'!M3808</f>
        <v/>
      </c>
      <c r="C480" s="5">
        <f>VLOOKUP('G - Struktur'!C3808,'G - Struktur'!$C$2:$M$4456,2,FALSE)</f>
        <v/>
      </c>
      <c r="D480" s="5" t="inlineStr">
        <is>
          <t>Meter Panjang</t>
        </is>
      </c>
      <c r="E480" s="6">
        <f>VLOOKUP('G - Struktur'!C3808,'G - Struktur'!$C$3808:$K$3808,9,FALSE)</f>
        <v/>
      </c>
      <c r="F480" s="5" t="inlineStr">
        <is>
          <t>Informatif</t>
        </is>
      </c>
      <c r="G480" s="5" t="inlineStr">
        <is>
          <t>G</t>
        </is>
      </c>
      <c r="H480" s="5" t="n">
        <v>1373</v>
      </c>
      <c r="I480" s="7" t="inlineStr"/>
    </row>
    <row r="481">
      <c r="A481" s="5" t="n">
        <v>475</v>
      </c>
      <c r="B481" s="5">
        <f>'G - Struktur'!M3825</f>
        <v/>
      </c>
      <c r="C481" s="5">
        <f>VLOOKUP('G - Struktur'!C3825,'G - Struktur'!$C$2:$M$4456,2,FALSE)</f>
        <v/>
      </c>
      <c r="D481" s="5" t="inlineStr">
        <is>
          <t>Meter Panjang</t>
        </is>
      </c>
      <c r="E481" s="6">
        <f>VLOOKUP('G - Struktur'!C3825,'G - Struktur'!$C$3825:$K$3825,9,FALSE)</f>
        <v/>
      </c>
      <c r="F481" s="5" t="inlineStr">
        <is>
          <t>Informatif</t>
        </is>
      </c>
      <c r="G481" s="5" t="inlineStr">
        <is>
          <t>G</t>
        </is>
      </c>
      <c r="H481" s="5" t="n">
        <v>1375</v>
      </c>
      <c r="I481" s="7" t="inlineStr"/>
    </row>
    <row r="482">
      <c r="A482" s="5" t="n">
        <v>476</v>
      </c>
      <c r="B482" s="5">
        <f>'G - Struktur'!M3842</f>
        <v/>
      </c>
      <c r="C482" s="5">
        <f>VLOOKUP('G - Struktur'!C3842,'G - Struktur'!$C$2:$M$4456,2,FALSE)</f>
        <v/>
      </c>
      <c r="D482" s="5" t="inlineStr">
        <is>
          <t>Buah</t>
        </is>
      </c>
      <c r="E482" s="6">
        <f>VLOOKUP('G - Struktur'!C3842,'G - Struktur'!$C$3842:$K$3842,9,FALSE)</f>
        <v/>
      </c>
      <c r="F482" s="5" t="inlineStr">
        <is>
          <t>Informatif</t>
        </is>
      </c>
      <c r="G482" s="5" t="inlineStr">
        <is>
          <t>G</t>
        </is>
      </c>
      <c r="H482" s="5" t="n">
        <v>1377</v>
      </c>
      <c r="I482" s="7" t="inlineStr"/>
    </row>
    <row r="483">
      <c r="A483" s="5" t="n">
        <v>477</v>
      </c>
      <c r="B483" s="5">
        <f>'G - Struktur'!M3859</f>
        <v/>
      </c>
      <c r="C483" s="5">
        <f>VLOOKUP('G - Struktur'!C3859,'G - Struktur'!$C$2:$M$4456,2,FALSE)</f>
        <v/>
      </c>
      <c r="D483" s="5" t="inlineStr">
        <is>
          <t>Buah</t>
        </is>
      </c>
      <c r="E483" s="6">
        <f>VLOOKUP('G - Struktur'!C3859,'G - Struktur'!$C$3859:$K$3859,9,FALSE)</f>
        <v/>
      </c>
      <c r="F483" s="5" t="inlineStr">
        <is>
          <t>Informatif</t>
        </is>
      </c>
      <c r="G483" s="5" t="inlineStr">
        <is>
          <t>G</t>
        </is>
      </c>
      <c r="H483" s="5" t="n">
        <v>1379</v>
      </c>
      <c r="I483" s="7" t="inlineStr"/>
    </row>
    <row r="484">
      <c r="A484" s="5" t="n">
        <v>478</v>
      </c>
      <c r="B484" s="5">
        <f>'G - Struktur'!M3876</f>
        <v/>
      </c>
      <c r="C484" s="5">
        <f>VLOOKUP('G - Struktur'!C3876,'G - Struktur'!$C$2:$M$4456,2,FALSE)</f>
        <v/>
      </c>
      <c r="D484" s="5" t="inlineStr">
        <is>
          <t>Buah</t>
        </is>
      </c>
      <c r="E484" s="6">
        <f>VLOOKUP('G - Struktur'!C3876,'G - Struktur'!$C$3876:$K$3876,9,FALSE)</f>
        <v/>
      </c>
      <c r="F484" s="5" t="inlineStr">
        <is>
          <t>Informatif</t>
        </is>
      </c>
      <c r="G484" s="5" t="inlineStr">
        <is>
          <t>G</t>
        </is>
      </c>
      <c r="H484" s="5" t="n">
        <v>1381</v>
      </c>
      <c r="I484" s="7" t="inlineStr"/>
    </row>
    <row r="485">
      <c r="A485" s="5" t="n">
        <v>479</v>
      </c>
      <c r="B485" s="5">
        <f>'G - Struktur'!M3893</f>
        <v/>
      </c>
      <c r="C485" s="5">
        <f>VLOOKUP('G - Struktur'!C3893,'G - Struktur'!$C$2:$M$4456,2,FALSE)</f>
        <v/>
      </c>
      <c r="D485" s="5" t="inlineStr">
        <is>
          <t>Buah</t>
        </is>
      </c>
      <c r="E485" s="6">
        <f>VLOOKUP('G - Struktur'!C3893,'G - Struktur'!$C$3893:$K$3893,9,FALSE)</f>
        <v/>
      </c>
      <c r="F485" s="5" t="inlineStr">
        <is>
          <t>Informatif</t>
        </is>
      </c>
      <c r="G485" s="5" t="inlineStr">
        <is>
          <t>G</t>
        </is>
      </c>
      <c r="H485" s="5" t="n">
        <v>1383</v>
      </c>
      <c r="I485" s="7" t="inlineStr"/>
    </row>
    <row r="486">
      <c r="A486" s="5" t="n">
        <v>480</v>
      </c>
      <c r="B486" s="5">
        <f>'G - Struktur'!M3910</f>
        <v/>
      </c>
      <c r="C486" s="5">
        <f>VLOOKUP('G - Struktur'!C3910,'G - Struktur'!$C$2:$M$4456,2,FALSE)</f>
        <v/>
      </c>
      <c r="D486" s="5" t="inlineStr">
        <is>
          <t>Buah</t>
        </is>
      </c>
      <c r="E486" s="6">
        <f>VLOOKUP('G - Struktur'!C3910,'G - Struktur'!$C$3910:$K$3910,9,FALSE)</f>
        <v/>
      </c>
      <c r="F486" s="5" t="inlineStr">
        <is>
          <t>Informatif</t>
        </is>
      </c>
      <c r="G486" s="5" t="inlineStr">
        <is>
          <t>G</t>
        </is>
      </c>
      <c r="H486" s="5" t="n">
        <v>1385</v>
      </c>
      <c r="I486" s="7" t="inlineStr"/>
    </row>
    <row r="487">
      <c r="A487" s="5" t="n">
        <v>481</v>
      </c>
      <c r="B487" s="5">
        <f>'G - Struktur'!M3927</f>
        <v/>
      </c>
      <c r="C487" s="5">
        <f>VLOOKUP('G - Struktur'!C3927,'G - Struktur'!$C$2:$M$4456,2,FALSE)</f>
        <v/>
      </c>
      <c r="D487" s="5" t="inlineStr">
        <is>
          <t>Buah</t>
        </is>
      </c>
      <c r="E487" s="6">
        <f>VLOOKUP('G - Struktur'!C3927,'G - Struktur'!$C$3927:$K$3927,9,FALSE)</f>
        <v/>
      </c>
      <c r="F487" s="5" t="inlineStr">
        <is>
          <t>Informatif</t>
        </is>
      </c>
      <c r="G487" s="5" t="inlineStr">
        <is>
          <t>G</t>
        </is>
      </c>
      <c r="H487" s="5" t="n">
        <v>1387</v>
      </c>
      <c r="I487" s="7" t="inlineStr"/>
    </row>
    <row r="488">
      <c r="A488" s="5" t="n">
        <v>482</v>
      </c>
      <c r="B488" s="5">
        <f>'G - Struktur'!M3944</f>
        <v/>
      </c>
      <c r="C488" s="5">
        <f>VLOOKUP('G - Struktur'!C3944,'G - Struktur'!$C$2:$M$4456,2,FALSE)</f>
        <v/>
      </c>
      <c r="D488" s="5" t="inlineStr">
        <is>
          <t>Buah</t>
        </is>
      </c>
      <c r="E488" s="6">
        <f>VLOOKUP('G - Struktur'!C3944,'G - Struktur'!$C$3944:$K$3944,9,FALSE)</f>
        <v/>
      </c>
      <c r="F488" s="5" t="inlineStr">
        <is>
          <t>Informatif</t>
        </is>
      </c>
      <c r="G488" s="5" t="inlineStr">
        <is>
          <t>G</t>
        </is>
      </c>
      <c r="H488" s="5" t="n">
        <v>1389</v>
      </c>
      <c r="I488" s="7" t="inlineStr"/>
    </row>
    <row r="489">
      <c r="A489" s="5" t="n">
        <v>483</v>
      </c>
      <c r="B489" s="5">
        <f>'G - Struktur'!M3961</f>
        <v/>
      </c>
      <c r="C489" s="5">
        <f>VLOOKUP('G - Struktur'!C3961,'G - Struktur'!$C$2:$M$4456,2,FALSE)</f>
        <v/>
      </c>
      <c r="D489" s="5" t="inlineStr">
        <is>
          <t>Buah</t>
        </is>
      </c>
      <c r="E489" s="6">
        <f>VLOOKUP('G - Struktur'!C3961,'G - Struktur'!$C$3961:$K$3961,9,FALSE)</f>
        <v/>
      </c>
      <c r="F489" s="5" t="inlineStr">
        <is>
          <t>Informatif</t>
        </is>
      </c>
      <c r="G489" s="5" t="inlineStr">
        <is>
          <t>G</t>
        </is>
      </c>
      <c r="H489" s="5" t="n">
        <v>1391</v>
      </c>
      <c r="I489" s="7" t="inlineStr"/>
    </row>
    <row r="490">
      <c r="A490" s="5" t="n">
        <v>484</v>
      </c>
      <c r="B490" s="5">
        <f>'G - Struktur'!M3978</f>
        <v/>
      </c>
      <c r="C490" s="5">
        <f>VLOOKUP('G - Struktur'!C3978,'G - Struktur'!$C$2:$M$4456,2,FALSE)</f>
        <v/>
      </c>
      <c r="D490" s="5" t="inlineStr">
        <is>
          <t>Meter Panjang</t>
        </is>
      </c>
      <c r="E490" s="6">
        <f>VLOOKUP('G - Struktur'!C3978,'G - Struktur'!$C$3978:$K$3978,9,FALSE)</f>
        <v/>
      </c>
      <c r="F490" s="5" t="inlineStr">
        <is>
          <t>Informatif</t>
        </is>
      </c>
      <c r="G490" s="5" t="inlineStr">
        <is>
          <t>G</t>
        </is>
      </c>
      <c r="H490" s="5" t="n">
        <v>1393</v>
      </c>
      <c r="I490" s="7" t="inlineStr"/>
    </row>
    <row r="491">
      <c r="A491" s="5" t="n">
        <v>485</v>
      </c>
      <c r="B491" s="5">
        <f>'G - Struktur'!M4000</f>
        <v/>
      </c>
      <c r="C491" s="5">
        <f>VLOOKUP('G - Struktur'!C4000,'G - Struktur'!$C$2:$M$4456,2,FALSE)</f>
        <v/>
      </c>
      <c r="D491" s="5" t="inlineStr">
        <is>
          <t>Buah</t>
        </is>
      </c>
      <c r="E491" s="6">
        <f>VLOOKUP('G - Struktur'!C4000,'G - Struktur'!$C$4000:$K$4000,9,FALSE)</f>
        <v/>
      </c>
      <c r="F491" s="5" t="inlineStr">
        <is>
          <t>Informatif</t>
        </is>
      </c>
      <c r="G491" s="5" t="inlineStr">
        <is>
          <t>G</t>
        </is>
      </c>
      <c r="H491" s="5" t="n">
        <v>1395</v>
      </c>
      <c r="I491" s="7" t="inlineStr"/>
    </row>
    <row r="492">
      <c r="A492" s="5" t="n">
        <v>486</v>
      </c>
      <c r="B492" s="5">
        <f>'G - Struktur'!M4019</f>
        <v/>
      </c>
      <c r="C492" s="5">
        <f>VLOOKUP('G - Struktur'!C4019,'G - Struktur'!$C$2:$M$4456,2,FALSE)</f>
        <v/>
      </c>
      <c r="D492" s="5" t="inlineStr">
        <is>
          <t>Meter Kubik</t>
        </is>
      </c>
      <c r="E492" s="6">
        <f>VLOOKUP('G - Struktur'!C4019,'G - Struktur'!$C$4019:$K$4019,9,FALSE)</f>
        <v/>
      </c>
      <c r="F492" s="5" t="inlineStr">
        <is>
          <t>Informatif</t>
        </is>
      </c>
      <c r="G492" s="5" t="inlineStr">
        <is>
          <t>G</t>
        </is>
      </c>
      <c r="H492" s="5" t="n">
        <v>1397</v>
      </c>
      <c r="I492" s="7" t="inlineStr"/>
    </row>
    <row r="493">
      <c r="A493" s="5" t="n">
        <v>487</v>
      </c>
      <c r="B493" s="5">
        <f>'G - Struktur'!M4038</f>
        <v/>
      </c>
      <c r="C493" s="5">
        <f>VLOOKUP('G - Struktur'!C4038,'G - Struktur'!$C$2:$M$4456,2,FALSE)</f>
        <v/>
      </c>
      <c r="D493" s="5" t="inlineStr">
        <is>
          <t>Meter Kubik</t>
        </is>
      </c>
      <c r="E493" s="6">
        <f>VLOOKUP('G - Struktur'!C4038,'G - Struktur'!$C$4038:$K$4038,9,FALSE)</f>
        <v/>
      </c>
      <c r="F493" s="5" t="inlineStr">
        <is>
          <t>Informatif</t>
        </is>
      </c>
      <c r="G493" s="5" t="inlineStr">
        <is>
          <t>G</t>
        </is>
      </c>
      <c r="H493" s="5" t="n">
        <v>1400</v>
      </c>
      <c r="I493" s="7" t="inlineStr"/>
    </row>
    <row r="494">
      <c r="A494" s="5" t="n">
        <v>488</v>
      </c>
      <c r="B494" s="5">
        <f>'G - Struktur'!M4057</f>
        <v/>
      </c>
      <c r="C494" s="5">
        <f>VLOOKUP('G - Struktur'!C4057,'G - Struktur'!$C$2:$M$4456,2,FALSE)</f>
        <v/>
      </c>
      <c r="D494" s="5" t="inlineStr">
        <is>
          <t>Meter Kubik</t>
        </is>
      </c>
      <c r="E494" s="6">
        <f>VLOOKUP('G - Struktur'!C4057,'G - Struktur'!$C$4057:$K$4057,9,FALSE)</f>
        <v/>
      </c>
      <c r="F494" s="5" t="inlineStr">
        <is>
          <t>Informatif</t>
        </is>
      </c>
      <c r="G494" s="5" t="inlineStr">
        <is>
          <t>G</t>
        </is>
      </c>
      <c r="H494" s="5" t="n">
        <v>1403</v>
      </c>
      <c r="I494" s="7" t="inlineStr"/>
    </row>
    <row r="495">
      <c r="A495" s="5" t="n">
        <v>489</v>
      </c>
      <c r="B495" s="5">
        <f>'G - Struktur'!M4075</f>
        <v/>
      </c>
      <c r="C495" s="5">
        <f>VLOOKUP('G - Struktur'!C4075,'G - Struktur'!$C$2:$M$4456,2,FALSE)</f>
        <v/>
      </c>
      <c r="D495" s="5" t="inlineStr">
        <is>
          <t>Buah</t>
        </is>
      </c>
      <c r="E495" s="6">
        <f>VLOOKUP('G - Struktur'!C4075,'G - Struktur'!$C$4075:$K$4075,9,FALSE)</f>
        <v/>
      </c>
      <c r="F495" s="5" t="inlineStr">
        <is>
          <t>Informatif</t>
        </is>
      </c>
      <c r="G495" s="5" t="inlineStr">
        <is>
          <t>G</t>
        </is>
      </c>
      <c r="H495" s="5" t="n">
        <v>1406</v>
      </c>
      <c r="I495" s="7" t="inlineStr"/>
    </row>
    <row r="496">
      <c r="A496" s="5" t="n">
        <v>490</v>
      </c>
      <c r="B496" s="5">
        <f>'G - Struktur'!M4092</f>
        <v/>
      </c>
      <c r="C496" s="5">
        <f>VLOOKUP('G - Struktur'!C4092,'G - Struktur'!$C$2:$M$4456,2,FALSE)</f>
        <v/>
      </c>
      <c r="D496" s="5" t="inlineStr">
        <is>
          <t>Meter Persegi</t>
        </is>
      </c>
      <c r="E496" s="6">
        <f>VLOOKUP('G - Struktur'!C4092,'G - Struktur'!$C$4092:$K$4092,9,FALSE)</f>
        <v/>
      </c>
      <c r="F496" s="5" t="inlineStr">
        <is>
          <t>Informatif</t>
        </is>
      </c>
      <c r="G496" s="5" t="inlineStr">
        <is>
          <t>G</t>
        </is>
      </c>
      <c r="H496" s="5" t="n">
        <v>1409</v>
      </c>
      <c r="I496" s="7" t="inlineStr"/>
    </row>
    <row r="497">
      <c r="A497" s="5" t="n">
        <v>491</v>
      </c>
      <c r="B497" s="5">
        <f>'G - Struktur'!M4110</f>
        <v/>
      </c>
      <c r="C497" s="5">
        <f>VLOOKUP('G - Struktur'!C4110,'G - Struktur'!$C$2:$M$4456,2,FALSE)</f>
        <v/>
      </c>
      <c r="D497" s="5" t="inlineStr">
        <is>
          <t>Meter Persegi</t>
        </is>
      </c>
      <c r="E497" s="6">
        <f>VLOOKUP('G - Struktur'!C4110,'G - Struktur'!$C$4110:$K$4110,9,FALSE)</f>
        <v/>
      </c>
      <c r="F497" s="5" t="inlineStr">
        <is>
          <t>Informatif</t>
        </is>
      </c>
      <c r="G497" s="5" t="inlineStr">
        <is>
          <t>G</t>
        </is>
      </c>
      <c r="H497" s="5" t="n">
        <v>1412</v>
      </c>
      <c r="I497" s="7" t="inlineStr"/>
    </row>
    <row r="498">
      <c r="A498" s="5" t="n">
        <v>492</v>
      </c>
      <c r="B498" s="5">
        <f>'G - Struktur'!M4128</f>
        <v/>
      </c>
      <c r="C498" s="5">
        <f>VLOOKUP('G - Struktur'!C4128,'G - Struktur'!$C$2:$M$4456,2,FALSE)</f>
        <v/>
      </c>
      <c r="D498" s="5" t="inlineStr">
        <is>
          <t>Meter Panjang</t>
        </is>
      </c>
      <c r="E498" s="6">
        <f>VLOOKUP('G - Struktur'!C4128,'G - Struktur'!$C$4128:$K$4128,9,FALSE)</f>
        <v/>
      </c>
      <c r="F498" s="5" t="inlineStr">
        <is>
          <t>Informatif</t>
        </is>
      </c>
      <c r="G498" s="5" t="inlineStr">
        <is>
          <t>G</t>
        </is>
      </c>
      <c r="H498" s="5" t="n">
        <v>1415</v>
      </c>
      <c r="I498" s="7" t="inlineStr"/>
    </row>
    <row r="499">
      <c r="A499" s="5" t="n">
        <v>493</v>
      </c>
      <c r="B499" s="5">
        <f>'G - Struktur'!M4146</f>
        <v/>
      </c>
      <c r="C499" s="5">
        <f>VLOOKUP('G - Struktur'!C4146,'G - Struktur'!$C$2:$M$4456,2,FALSE)</f>
        <v/>
      </c>
      <c r="D499" s="5" t="inlineStr">
        <is>
          <t>Meter Persegi</t>
        </is>
      </c>
      <c r="E499" s="6">
        <f>VLOOKUP('G - Struktur'!C4146,'G - Struktur'!$C$4146:$K$4146,9,FALSE)</f>
        <v/>
      </c>
      <c r="F499" s="5" t="inlineStr">
        <is>
          <t>Informatif</t>
        </is>
      </c>
      <c r="G499" s="5" t="inlineStr">
        <is>
          <t>G</t>
        </is>
      </c>
      <c r="H499" s="5" t="n">
        <v>1418</v>
      </c>
      <c r="I499" s="7" t="inlineStr"/>
    </row>
    <row r="500">
      <c r="A500" s="5" t="n">
        <v>494</v>
      </c>
      <c r="B500" s="5">
        <f>'G - Struktur'!M4162</f>
        <v/>
      </c>
      <c r="C500" s="5">
        <f>VLOOKUP('G - Struktur'!C4162,'G - Struktur'!$C$2:$M$4456,2,FALSE)</f>
        <v/>
      </c>
      <c r="D500" s="5" t="inlineStr">
        <is>
          <t>Meter Persegi</t>
        </is>
      </c>
      <c r="E500" s="6">
        <f>VLOOKUP('G - Struktur'!C4162,'G - Struktur'!$C$4162:$K$4162,9,FALSE)</f>
        <v/>
      </c>
      <c r="F500" s="5" t="inlineStr">
        <is>
          <t>Informatif</t>
        </is>
      </c>
      <c r="G500" s="5" t="inlineStr">
        <is>
          <t>G</t>
        </is>
      </c>
      <c r="H500" s="5" t="n">
        <v>1421</v>
      </c>
      <c r="I500" s="7" t="inlineStr"/>
    </row>
    <row r="501">
      <c r="A501" s="5" t="n">
        <v>495</v>
      </c>
      <c r="B501" s="5">
        <f>'G - Struktur'!M4180</f>
        <v/>
      </c>
      <c r="C501" s="5">
        <f>VLOOKUP('G - Struktur'!C4180,'G - Struktur'!$C$2:$M$4456,2,FALSE)</f>
        <v/>
      </c>
      <c r="D501" s="5" t="inlineStr">
        <is>
          <t>Meter Kubik per km</t>
        </is>
      </c>
      <c r="E501" s="6">
        <f>VLOOKUP('G - Struktur'!C4180,'G - Struktur'!$C$4180:$K$4180,9,FALSE)</f>
        <v/>
      </c>
      <c r="F501" s="5" t="inlineStr">
        <is>
          <t>Informatif</t>
        </is>
      </c>
      <c r="G501" s="5" t="inlineStr">
        <is>
          <t>G</t>
        </is>
      </c>
      <c r="H501" s="5" t="n">
        <v>1424</v>
      </c>
      <c r="I501" s="7" t="inlineStr"/>
    </row>
    <row r="502">
      <c r="A502" s="5" t="n">
        <v>496</v>
      </c>
      <c r="B502" s="5">
        <f>'G - Struktur'!M4196</f>
        <v/>
      </c>
      <c r="C502" s="5">
        <f>VLOOKUP('G - Struktur'!C4196,'G - Struktur'!$C$2:$M$4456,2,FALSE)</f>
        <v/>
      </c>
      <c r="D502" s="5" t="inlineStr">
        <is>
          <t>Buah</t>
        </is>
      </c>
      <c r="E502" s="6">
        <f>VLOOKUP('G - Struktur'!C4196,'G - Struktur'!$C$4196:$K$4196,9,FALSE)</f>
        <v/>
      </c>
      <c r="F502" s="5" t="inlineStr">
        <is>
          <t>Informatif</t>
        </is>
      </c>
      <c r="G502" s="5" t="inlineStr">
        <is>
          <t>G</t>
        </is>
      </c>
      <c r="H502" s="5" t="n">
        <v>1427</v>
      </c>
      <c r="I502" s="7" t="inlineStr"/>
    </row>
    <row r="503">
      <c r="A503" s="5" t="n">
        <v>497</v>
      </c>
      <c r="B503" s="5">
        <f>'G - Struktur'!M4213</f>
        <v/>
      </c>
      <c r="C503" s="5">
        <f>VLOOKUP('G - Struktur'!C4213,'G - Struktur'!$C$2:$M$4456,2,FALSE)</f>
        <v/>
      </c>
      <c r="D503" s="5" t="inlineStr">
        <is>
          <t>Buah</t>
        </is>
      </c>
      <c r="E503" s="6">
        <f>VLOOKUP('G - Struktur'!C4213,'G - Struktur'!$C$4213:$K$4213,9,FALSE)</f>
        <v/>
      </c>
      <c r="F503" s="5" t="inlineStr">
        <is>
          <t>Informatif</t>
        </is>
      </c>
      <c r="G503" s="5" t="inlineStr">
        <is>
          <t>G</t>
        </is>
      </c>
      <c r="H503" s="5" t="n">
        <v>1429</v>
      </c>
      <c r="I503" s="7" t="inlineStr"/>
    </row>
    <row r="504">
      <c r="A504" s="5" t="n">
        <v>498</v>
      </c>
      <c r="B504" s="5">
        <f>'G - Struktur'!M4230</f>
        <v/>
      </c>
      <c r="C504" s="5">
        <f>VLOOKUP('G - Struktur'!C4230,'G - Struktur'!$C$2:$M$4456,2,FALSE)</f>
        <v/>
      </c>
      <c r="D504" s="5" t="inlineStr">
        <is>
          <t>Meter Panjang</t>
        </is>
      </c>
      <c r="E504" s="6">
        <f>VLOOKUP('G - Struktur'!C4230,'G - Struktur'!$C$4230:$K$4230,9,FALSE)</f>
        <v/>
      </c>
      <c r="F504" s="5" t="inlineStr">
        <is>
          <t>Informatif</t>
        </is>
      </c>
      <c r="G504" s="5" t="inlineStr">
        <is>
          <t>G</t>
        </is>
      </c>
      <c r="H504" s="5" t="n">
        <v>1431</v>
      </c>
      <c r="I504" s="7" t="inlineStr"/>
    </row>
    <row r="505">
      <c r="A505" s="5" t="n">
        <v>499</v>
      </c>
      <c r="B505" s="5">
        <f>'G - Struktur'!M4250</f>
        <v/>
      </c>
      <c r="C505" s="5">
        <f>VLOOKUP('G - Struktur'!C4250,'G - Struktur'!$C$2:$M$4456,2,FALSE)</f>
        <v/>
      </c>
      <c r="D505" s="5" t="inlineStr">
        <is>
          <t>Meter Panjang</t>
        </is>
      </c>
      <c r="E505" s="6">
        <f>VLOOKUP('G - Struktur'!C4250,'G - Struktur'!$C$4250:$K$4250,9,FALSE)</f>
        <v/>
      </c>
      <c r="F505" s="5" t="inlineStr">
        <is>
          <t>Informatif</t>
        </is>
      </c>
      <c r="G505" s="5" t="inlineStr">
        <is>
          <t>G</t>
        </is>
      </c>
      <c r="H505" s="5" t="n">
        <v>1433</v>
      </c>
      <c r="I505" s="7" t="inlineStr"/>
    </row>
    <row r="506">
      <c r="A506" s="5" t="n">
        <v>500</v>
      </c>
      <c r="B506" s="5">
        <f>'G - Struktur'!M4269</f>
        <v/>
      </c>
      <c r="C506" s="5">
        <f>VLOOKUP('G - Struktur'!C4269,'G - Struktur'!$C$2:$M$4456,2,FALSE)</f>
        <v/>
      </c>
      <c r="D506" s="5" t="inlineStr">
        <is>
          <t>Meter Panjang</t>
        </is>
      </c>
      <c r="E506" s="6">
        <f>VLOOKUP('G - Struktur'!C4269,'G - Struktur'!$C$4269:$K$4269,9,FALSE)</f>
        <v/>
      </c>
      <c r="F506" s="5" t="inlineStr">
        <is>
          <t>Informatif</t>
        </is>
      </c>
      <c r="G506" s="5" t="inlineStr">
        <is>
          <t>G</t>
        </is>
      </c>
      <c r="H506" s="5" t="n">
        <v>1435</v>
      </c>
      <c r="I506" s="7" t="inlineStr"/>
    </row>
    <row r="507">
      <c r="A507" s="5" t="n">
        <v>501</v>
      </c>
      <c r="B507" s="5">
        <f>'G - Struktur'!M4288</f>
        <v/>
      </c>
      <c r="C507" s="5">
        <f>VLOOKUP('G - Struktur'!C4288,'G - Struktur'!$C$2:$M$4456,2,FALSE)</f>
        <v/>
      </c>
      <c r="D507" s="5" t="inlineStr">
        <is>
          <t>Meter Panjang</t>
        </is>
      </c>
      <c r="E507" s="6">
        <f>VLOOKUP('G - Struktur'!C4288,'G - Struktur'!$C$4288:$K$4288,9,FALSE)</f>
        <v/>
      </c>
      <c r="F507" s="5" t="inlineStr">
        <is>
          <t>Informatif</t>
        </is>
      </c>
      <c r="G507" s="5" t="inlineStr">
        <is>
          <t>G</t>
        </is>
      </c>
      <c r="H507" s="5" t="n">
        <v>1437</v>
      </c>
      <c r="I507" s="7" t="inlineStr"/>
    </row>
    <row r="508">
      <c r="A508" s="5" t="n">
        <v>502</v>
      </c>
      <c r="B508" s="5">
        <f>'G - Struktur'!M4307</f>
        <v/>
      </c>
      <c r="C508" s="5">
        <f>VLOOKUP('G - Struktur'!C4307,'G - Struktur'!$C$2:$M$4456,2,FALSE)</f>
        <v/>
      </c>
      <c r="D508" s="5" t="inlineStr">
        <is>
          <t>Meter Panjang</t>
        </is>
      </c>
      <c r="E508" s="6">
        <f>VLOOKUP('G - Struktur'!C4307,'G - Struktur'!$C$4307:$K$4307,9,FALSE)</f>
        <v/>
      </c>
      <c r="F508" s="5" t="inlineStr">
        <is>
          <t>Informatif</t>
        </is>
      </c>
      <c r="G508" s="5" t="inlineStr">
        <is>
          <t>G</t>
        </is>
      </c>
      <c r="H508" s="5" t="n">
        <v>1439</v>
      </c>
      <c r="I508" s="7" t="inlineStr"/>
    </row>
    <row r="509">
      <c r="A509" s="5" t="n">
        <v>503</v>
      </c>
      <c r="B509" s="5">
        <f>'G - Struktur'!M4326</f>
        <v/>
      </c>
      <c r="C509" s="5">
        <f>VLOOKUP('G - Struktur'!C4326,'G - Struktur'!$C$2:$M$4456,2,FALSE)</f>
        <v/>
      </c>
      <c r="D509" s="5" t="inlineStr">
        <is>
          <t>Meter Panjang</t>
        </is>
      </c>
      <c r="E509" s="6">
        <f>VLOOKUP('G - Struktur'!C4326,'G - Struktur'!$C$4326:$K$4326,9,FALSE)</f>
        <v/>
      </c>
      <c r="F509" s="5" t="inlineStr">
        <is>
          <t>Informatif</t>
        </is>
      </c>
      <c r="G509" s="5" t="inlineStr">
        <is>
          <t>G</t>
        </is>
      </c>
      <c r="H509" s="5" t="n">
        <v>1441</v>
      </c>
      <c r="I509" s="7" t="inlineStr"/>
    </row>
    <row r="510">
      <c r="A510" s="5" t="n">
        <v>504</v>
      </c>
      <c r="B510" s="5">
        <f>'G - Struktur'!M4345</f>
        <v/>
      </c>
      <c r="C510" s="5">
        <f>VLOOKUP('G - Struktur'!C4345,'G - Struktur'!$C$2:$M$4456,2,FALSE)</f>
        <v/>
      </c>
      <c r="D510" s="5" t="inlineStr">
        <is>
          <t>Buah</t>
        </is>
      </c>
      <c r="E510" s="6">
        <f>VLOOKUP('G - Struktur'!C4345,'G - Struktur'!$C$4345:$K$4345,9,FALSE)</f>
        <v/>
      </c>
      <c r="F510" s="5" t="inlineStr">
        <is>
          <t>Informatif</t>
        </is>
      </c>
      <c r="G510" s="5" t="inlineStr">
        <is>
          <t>G</t>
        </is>
      </c>
      <c r="H510" s="5" t="n">
        <v>1443</v>
      </c>
      <c r="I510" s="7" t="inlineStr"/>
    </row>
    <row r="511">
      <c r="A511" s="5" t="n">
        <v>505</v>
      </c>
      <c r="B511" s="5">
        <f>'G - Struktur'!M4359</f>
        <v/>
      </c>
      <c r="C511" s="5">
        <f>VLOOKUP('G - Struktur'!C4359,'G - Struktur'!$C$2:$M$4456,2,FALSE)</f>
        <v/>
      </c>
      <c r="D511" s="5" t="inlineStr">
        <is>
          <t>Meter Kubik</t>
        </is>
      </c>
      <c r="E511" s="6">
        <f>VLOOKUP('G - Struktur'!C4359,'G - Struktur'!$C$4359:$K$4359,9,FALSE)</f>
        <v/>
      </c>
      <c r="F511" s="5" t="inlineStr">
        <is>
          <t>Informatif</t>
        </is>
      </c>
      <c r="G511" s="5" t="inlineStr">
        <is>
          <t>G</t>
        </is>
      </c>
      <c r="H511" s="5" t="n">
        <v>1444</v>
      </c>
      <c r="I511" s="7" t="inlineStr"/>
    </row>
    <row r="512">
      <c r="A512" s="5" t="n">
        <v>506</v>
      </c>
      <c r="B512" s="5">
        <f>'G - Struktur'!M4384</f>
        <v/>
      </c>
      <c r="C512" s="5">
        <f>VLOOKUP('G - Struktur'!C4384,'G - Struktur'!$C$2:$M$4456,2,FALSE)</f>
        <v/>
      </c>
      <c r="D512" s="5" t="inlineStr">
        <is>
          <t>Meter Kubik</t>
        </is>
      </c>
      <c r="E512" s="6">
        <f>VLOOKUP('G - Struktur'!C4384,'G - Struktur'!$C$4384:$K$4384,9,FALSE)</f>
        <v/>
      </c>
      <c r="F512" s="5" t="inlineStr">
        <is>
          <t>Informatif</t>
        </is>
      </c>
      <c r="G512" s="5" t="inlineStr">
        <is>
          <t>G</t>
        </is>
      </c>
      <c r="H512" s="5" t="n">
        <v>1447</v>
      </c>
      <c r="I512" s="7" t="inlineStr"/>
    </row>
    <row r="513">
      <c r="A513" s="5" t="n">
        <v>507</v>
      </c>
      <c r="B513" s="5">
        <f>'G - Struktur'!M4409</f>
        <v/>
      </c>
      <c r="C513" s="5">
        <f>VLOOKUP('G - Struktur'!C4409,'G - Struktur'!$C$2:$M$4456,2,FALSE)</f>
        <v/>
      </c>
      <c r="D513" s="5" t="inlineStr">
        <is>
          <t>Meter Kubik</t>
        </is>
      </c>
      <c r="E513" s="6">
        <f>VLOOKUP('G - Struktur'!C4409,'G - Struktur'!$C$4409:$K$4409,9,FALSE)</f>
        <v/>
      </c>
      <c r="F513" s="5" t="inlineStr">
        <is>
          <t>Informatif</t>
        </is>
      </c>
      <c r="G513" s="5" t="inlineStr">
        <is>
          <t>G</t>
        </is>
      </c>
      <c r="H513" s="5" t="n">
        <v>1450</v>
      </c>
      <c r="I513" s="7" t="inlineStr"/>
    </row>
    <row r="514">
      <c r="A514" s="5" t="n">
        <v>508</v>
      </c>
      <c r="B514" s="5">
        <f>'G - Struktur'!M4434</f>
        <v/>
      </c>
      <c r="C514" s="5">
        <f>VLOOKUP('G - Struktur'!C4434,'G - Struktur'!$C$2:$M$4456,2,FALSE)</f>
        <v/>
      </c>
      <c r="D514" s="5" t="inlineStr">
        <is>
          <t>Meter Kubik</t>
        </is>
      </c>
      <c r="E514" s="6">
        <f>VLOOKUP('G - Struktur'!C4434,'G - Struktur'!$C$4434:$K$4434,9,FALSE)</f>
        <v/>
      </c>
      <c r="F514" s="5" t="inlineStr">
        <is>
          <t>Informatif</t>
        </is>
      </c>
      <c r="G514" s="5" t="inlineStr">
        <is>
          <t>G</t>
        </is>
      </c>
      <c r="H514" s="5" t="n">
        <v>1453</v>
      </c>
      <c r="I514" s="7" t="inlineStr"/>
    </row>
    <row r="515">
      <c r="A515" s="5" t="n">
        <v>509</v>
      </c>
      <c r="B515" s="5">
        <f>'H - Rehabilitasi Jembatan'!M2</f>
        <v/>
      </c>
      <c r="C515" s="5">
        <f>VLOOKUP('H - Rehabilitasi Jembatan'!C2,'H - Rehabilitasi Jembatan'!$C$2:$M$2218,2,FALSE)</f>
        <v/>
      </c>
      <c r="D515" s="5" t="inlineStr">
        <is>
          <t>Kilogram</t>
        </is>
      </c>
      <c r="E515" s="6">
        <f>VLOOKUP('H - Rehabilitasi Jembatan'!C2,'H - Rehabilitasi Jembatan'!$C$2:$K$2,9,FALSE)</f>
        <v/>
      </c>
      <c r="F515" s="5" t="inlineStr">
        <is>
          <t>Informatif</t>
        </is>
      </c>
      <c r="G515" s="5" t="inlineStr">
        <is>
          <t>H</t>
        </is>
      </c>
      <c r="H515" s="5" t="n">
        <v>1456</v>
      </c>
      <c r="I515" s="7" t="inlineStr"/>
    </row>
    <row r="516">
      <c r="A516" s="5" t="n">
        <v>510</v>
      </c>
      <c r="B516" s="5">
        <f>'H - Rehabilitasi Jembatan'!M21</f>
        <v/>
      </c>
      <c r="C516" s="5">
        <f>VLOOKUP('H - Rehabilitasi Jembatan'!C21,'H - Rehabilitasi Jembatan'!$C$2:$M$2218,2,FALSE)</f>
        <v/>
      </c>
      <c r="D516" s="5" t="inlineStr">
        <is>
          <t>Kilogram</t>
        </is>
      </c>
      <c r="E516" s="6">
        <f>VLOOKUP('H - Rehabilitasi Jembatan'!C21,'H - Rehabilitasi Jembatan'!$C$21:$K$21,9,FALSE)</f>
        <v/>
      </c>
      <c r="F516" s="5" t="inlineStr">
        <is>
          <t>Informatif</t>
        </is>
      </c>
      <c r="G516" s="5" t="inlineStr">
        <is>
          <t>H</t>
        </is>
      </c>
      <c r="H516" s="5" t="n">
        <v>1458</v>
      </c>
      <c r="I516" s="7" t="inlineStr"/>
    </row>
    <row r="517">
      <c r="A517" s="5" t="n">
        <v>511</v>
      </c>
      <c r="B517" s="5">
        <f>'H - Rehabilitasi Jembatan'!M39</f>
        <v/>
      </c>
      <c r="C517" s="5">
        <f>VLOOKUP('H - Rehabilitasi Jembatan'!C39,'H - Rehabilitasi Jembatan'!$C$2:$M$2218,2,FALSE)</f>
        <v/>
      </c>
      <c r="D517" s="5" t="inlineStr">
        <is>
          <t>Buah</t>
        </is>
      </c>
      <c r="E517" s="6">
        <f>VLOOKUP('H - Rehabilitasi Jembatan'!C39,'H - Rehabilitasi Jembatan'!$C$39:$K$39,9,FALSE)</f>
        <v/>
      </c>
      <c r="F517" s="5" t="inlineStr">
        <is>
          <t>Informatif</t>
        </is>
      </c>
      <c r="G517" s="5" t="inlineStr">
        <is>
          <t>H</t>
        </is>
      </c>
      <c r="H517" s="5" t="n">
        <v>1460</v>
      </c>
      <c r="I517" s="7" t="inlineStr">
        <is>
          <t>cek: sumber Rp 72.113</t>
        </is>
      </c>
    </row>
    <row r="518">
      <c r="A518" s="5" t="n">
        <v>512</v>
      </c>
      <c r="B518" s="5">
        <f>'H - Rehabilitasi Jembatan'!M57</f>
        <v/>
      </c>
      <c r="C518" s="5">
        <f>VLOOKUP('H - Rehabilitasi Jembatan'!C57,'H - Rehabilitasi Jembatan'!$C$2:$M$2218,2,FALSE)</f>
        <v/>
      </c>
      <c r="D518" s="5" t="inlineStr">
        <is>
          <t>Meter Kubik</t>
        </is>
      </c>
      <c r="E518" s="6">
        <f>VLOOKUP('H - Rehabilitasi Jembatan'!C57,'H - Rehabilitasi Jembatan'!$C$57:$K$57,9,FALSE)</f>
        <v/>
      </c>
      <c r="F518" s="5" t="inlineStr">
        <is>
          <t>Informatif</t>
        </is>
      </c>
      <c r="G518" s="5" t="inlineStr">
        <is>
          <t>H</t>
        </is>
      </c>
      <c r="H518" s="5" t="n">
        <v>1462</v>
      </c>
      <c r="I518" s="7" t="inlineStr"/>
    </row>
    <row r="519">
      <c r="A519" s="5" t="n">
        <v>513</v>
      </c>
      <c r="B519" s="5">
        <f>'H - Rehabilitasi Jembatan'!M78</f>
        <v/>
      </c>
      <c r="C519" s="5">
        <f>VLOOKUP('H - Rehabilitasi Jembatan'!C78,'H - Rehabilitasi Jembatan'!$C$2:$M$2218,2,FALSE)</f>
        <v/>
      </c>
      <c r="D519" s="5" t="inlineStr">
        <is>
          <t>Meter Kubik</t>
        </is>
      </c>
      <c r="E519" s="6">
        <f>VLOOKUP('H - Rehabilitasi Jembatan'!C78,'H - Rehabilitasi Jembatan'!$C$78:$K$78,9,FALSE)</f>
        <v/>
      </c>
      <c r="F519" s="5" t="inlineStr">
        <is>
          <t>Informatif</t>
        </is>
      </c>
      <c r="G519" s="5" t="inlineStr">
        <is>
          <t>H</t>
        </is>
      </c>
      <c r="H519" s="5" t="n">
        <v>1465</v>
      </c>
      <c r="I519" s="7" t="inlineStr"/>
    </row>
    <row r="520">
      <c r="A520" s="5" t="n">
        <v>514</v>
      </c>
      <c r="B520" s="5">
        <f>'H - Rehabilitasi Jembatan'!M99</f>
        <v/>
      </c>
      <c r="C520" s="5">
        <f>VLOOKUP('H - Rehabilitasi Jembatan'!C99,'H - Rehabilitasi Jembatan'!$C$2:$M$2218,2,FALSE)</f>
        <v/>
      </c>
      <c r="D520" s="5" t="inlineStr">
        <is>
          <t>Meter Persegi</t>
        </is>
      </c>
      <c r="E520" s="6">
        <f>VLOOKUP('H - Rehabilitasi Jembatan'!C99,'H - Rehabilitasi Jembatan'!$C$99:$K$99,9,FALSE)</f>
        <v/>
      </c>
      <c r="F520" s="5" t="inlineStr">
        <is>
          <t>Informatif</t>
        </is>
      </c>
      <c r="G520" s="5" t="inlineStr">
        <is>
          <t>H</t>
        </is>
      </c>
      <c r="H520" s="5" t="n">
        <v>1468</v>
      </c>
      <c r="I520" s="7" t="inlineStr"/>
    </row>
    <row r="521">
      <c r="A521" s="5" t="n">
        <v>515</v>
      </c>
      <c r="B521" s="5">
        <f>'H - Rehabilitasi Jembatan'!M120</f>
        <v/>
      </c>
      <c r="C521" s="5">
        <f>VLOOKUP('H - Rehabilitasi Jembatan'!C120,'H - Rehabilitasi Jembatan'!$C$2:$M$2218,2,FALSE)</f>
        <v/>
      </c>
      <c r="D521" s="5" t="inlineStr">
        <is>
          <t>Meter Persegi</t>
        </is>
      </c>
      <c r="E521" s="6">
        <f>VLOOKUP('H - Rehabilitasi Jembatan'!C120,'H - Rehabilitasi Jembatan'!$C$120:$K$120,9,FALSE)</f>
        <v/>
      </c>
      <c r="F521" s="5" t="inlineStr">
        <is>
          <t>Informatif</t>
        </is>
      </c>
      <c r="G521" s="5" t="inlineStr">
        <is>
          <t>H</t>
        </is>
      </c>
      <c r="H521" s="5" t="n">
        <v>1470</v>
      </c>
      <c r="I521" s="7" t="inlineStr">
        <is>
          <t>cek: sumber Rp 126.656</t>
        </is>
      </c>
    </row>
    <row r="522">
      <c r="A522" s="5" t="n">
        <v>516</v>
      </c>
      <c r="B522" s="5">
        <f>'H - Rehabilitasi Jembatan'!M141</f>
        <v/>
      </c>
      <c r="C522" s="5">
        <f>VLOOKUP('H - Rehabilitasi Jembatan'!C141,'H - Rehabilitasi Jembatan'!$C$2:$M$2218,2,FALSE)</f>
        <v/>
      </c>
      <c r="D522" s="5" t="inlineStr">
        <is>
          <t>Meter Persegi</t>
        </is>
      </c>
      <c r="E522" s="6">
        <f>VLOOKUP('H - Rehabilitasi Jembatan'!C141,'H - Rehabilitasi Jembatan'!$C$141:$K$141,9,FALSE)</f>
        <v/>
      </c>
      <c r="F522" s="5" t="inlineStr">
        <is>
          <t>Informatif</t>
        </is>
      </c>
      <c r="G522" s="5" t="inlineStr">
        <is>
          <t>H</t>
        </is>
      </c>
      <c r="H522" s="5" t="n">
        <v>1472</v>
      </c>
      <c r="I522" s="7" t="inlineStr">
        <is>
          <t>cek: sumber Rp 140.989</t>
        </is>
      </c>
    </row>
    <row r="523">
      <c r="A523" s="5" t="n">
        <v>517</v>
      </c>
      <c r="B523" s="5">
        <f>'H - Rehabilitasi Jembatan'!M162</f>
        <v/>
      </c>
      <c r="C523" s="5">
        <f>VLOOKUP('H - Rehabilitasi Jembatan'!C162,'H - Rehabilitasi Jembatan'!$C$2:$M$2218,2,FALSE)</f>
        <v/>
      </c>
      <c r="D523" s="5" t="inlineStr">
        <is>
          <t>Meter Persegi</t>
        </is>
      </c>
      <c r="E523" s="6">
        <f>VLOOKUP('H - Rehabilitasi Jembatan'!C162,'H - Rehabilitasi Jembatan'!$C$162:$K$162,9,FALSE)</f>
        <v/>
      </c>
      <c r="F523" s="5" t="inlineStr">
        <is>
          <t>Informatif</t>
        </is>
      </c>
      <c r="G523" s="5" t="inlineStr">
        <is>
          <t>H</t>
        </is>
      </c>
      <c r="H523" s="5" t="n">
        <v>1474</v>
      </c>
      <c r="I523" s="7" t="inlineStr"/>
    </row>
    <row r="524">
      <c r="A524" s="5" t="n">
        <v>518</v>
      </c>
      <c r="B524" s="5">
        <f>'H - Rehabilitasi Jembatan'!M185</f>
        <v/>
      </c>
      <c r="C524" s="5">
        <f>VLOOKUP('H - Rehabilitasi Jembatan'!C185,'H - Rehabilitasi Jembatan'!$C$2:$M$2218,2,FALSE)</f>
        <v/>
      </c>
      <c r="D524" s="5" t="inlineStr">
        <is>
          <t>Meter Persegi</t>
        </is>
      </c>
      <c r="E524" s="6">
        <f>VLOOKUP('H - Rehabilitasi Jembatan'!C185,'H - Rehabilitasi Jembatan'!$C$185:$K$185,9,FALSE)</f>
        <v/>
      </c>
      <c r="F524" s="5" t="inlineStr">
        <is>
          <t>Informatif</t>
        </is>
      </c>
      <c r="G524" s="5" t="inlineStr">
        <is>
          <t>H</t>
        </is>
      </c>
      <c r="H524" s="5" t="n">
        <v>1477</v>
      </c>
      <c r="I524" s="7" t="inlineStr"/>
    </row>
    <row r="525">
      <c r="A525" s="5" t="n">
        <v>519</v>
      </c>
      <c r="B525" s="5">
        <f>'H - Rehabilitasi Jembatan'!M208</f>
        <v/>
      </c>
      <c r="C525" s="5">
        <f>VLOOKUP('H - Rehabilitasi Jembatan'!C208,'H - Rehabilitasi Jembatan'!$C$2:$M$2218,2,FALSE)</f>
        <v/>
      </c>
      <c r="D525" s="5" t="inlineStr">
        <is>
          <t>Meter Persegi</t>
        </is>
      </c>
      <c r="E525" s="6">
        <f>VLOOKUP('H - Rehabilitasi Jembatan'!C208,'H - Rehabilitasi Jembatan'!$C$208:$K$208,9,FALSE)</f>
        <v/>
      </c>
      <c r="F525" s="5" t="inlineStr">
        <is>
          <t>Informatif</t>
        </is>
      </c>
      <c r="G525" s="5" t="inlineStr">
        <is>
          <t>H</t>
        </is>
      </c>
      <c r="H525" s="5" t="n">
        <v>1480</v>
      </c>
      <c r="I525" s="7" t="inlineStr"/>
    </row>
    <row r="526">
      <c r="A526" s="5" t="n">
        <v>520</v>
      </c>
      <c r="B526" s="5">
        <f>'H - Rehabilitasi Jembatan'!M231</f>
        <v/>
      </c>
      <c r="C526" s="5">
        <f>VLOOKUP('H - Rehabilitasi Jembatan'!C231,'H - Rehabilitasi Jembatan'!$C$2:$M$2218,2,FALSE)</f>
        <v/>
      </c>
      <c r="D526" s="5" t="inlineStr">
        <is>
          <t>Meter Persegi</t>
        </is>
      </c>
      <c r="E526" s="6">
        <f>VLOOKUP('H - Rehabilitasi Jembatan'!C231,'H - Rehabilitasi Jembatan'!$C$231:$K$231,9,FALSE)</f>
        <v/>
      </c>
      <c r="F526" s="5" t="inlineStr">
        <is>
          <t>Informatif</t>
        </is>
      </c>
      <c r="G526" s="5" t="inlineStr">
        <is>
          <t>H</t>
        </is>
      </c>
      <c r="H526" s="5" t="n">
        <v>1483</v>
      </c>
      <c r="I526" s="7" t="inlineStr"/>
    </row>
    <row r="527">
      <c r="A527" s="5" t="n">
        <v>521</v>
      </c>
      <c r="B527" s="5">
        <f>'H - Rehabilitasi Jembatan'!M254</f>
        <v/>
      </c>
      <c r="C527" s="5">
        <f>VLOOKUP('H - Rehabilitasi Jembatan'!C254,'H - Rehabilitasi Jembatan'!$C$2:$M$2218,2,FALSE)</f>
        <v/>
      </c>
      <c r="D527" s="5" t="inlineStr">
        <is>
          <t>Meter Persegi</t>
        </is>
      </c>
      <c r="E527" s="6">
        <f>VLOOKUP('H - Rehabilitasi Jembatan'!C254,'H - Rehabilitasi Jembatan'!$C$254:$K$254,9,FALSE)</f>
        <v/>
      </c>
      <c r="F527" s="5" t="inlineStr">
        <is>
          <t>Informatif</t>
        </is>
      </c>
      <c r="G527" s="5" t="inlineStr">
        <is>
          <t>H</t>
        </is>
      </c>
      <c r="H527" s="5" t="n">
        <v>1486</v>
      </c>
      <c r="I527" s="7" t="inlineStr"/>
    </row>
    <row r="528">
      <c r="A528" s="5" t="n">
        <v>522</v>
      </c>
      <c r="B528" s="5">
        <f>'H - Rehabilitasi Jembatan'!M277</f>
        <v/>
      </c>
      <c r="C528" s="5">
        <f>VLOOKUP('H - Rehabilitasi Jembatan'!C277,'H - Rehabilitasi Jembatan'!$C$2:$M$2218,2,FALSE)</f>
        <v/>
      </c>
      <c r="D528" s="5" t="inlineStr">
        <is>
          <t>Meter Persegi</t>
        </is>
      </c>
      <c r="E528" s="6">
        <f>VLOOKUP('H - Rehabilitasi Jembatan'!C277,'H - Rehabilitasi Jembatan'!$C$277:$K$277,9,FALSE)</f>
        <v/>
      </c>
      <c r="F528" s="5" t="inlineStr">
        <is>
          <t>Informatif</t>
        </is>
      </c>
      <c r="G528" s="5" t="inlineStr">
        <is>
          <t>H</t>
        </is>
      </c>
      <c r="H528" s="5" t="n">
        <v>1489</v>
      </c>
      <c r="I528" s="7" t="inlineStr"/>
    </row>
    <row r="529">
      <c r="A529" s="5" t="n">
        <v>523</v>
      </c>
      <c r="B529" s="5">
        <f>'H - Rehabilitasi Jembatan'!M300</f>
        <v/>
      </c>
      <c r="C529" s="5">
        <f>VLOOKUP('H - Rehabilitasi Jembatan'!C300,'H - Rehabilitasi Jembatan'!$C$2:$M$2218,2,FALSE)</f>
        <v/>
      </c>
      <c r="D529" s="5" t="inlineStr">
        <is>
          <t>Buah</t>
        </is>
      </c>
      <c r="E529" s="6">
        <f>VLOOKUP('H - Rehabilitasi Jembatan'!C300,'H - Rehabilitasi Jembatan'!$C$300:$K$300,9,FALSE)</f>
        <v/>
      </c>
      <c r="F529" s="5" t="inlineStr">
        <is>
          <t>Informatif</t>
        </is>
      </c>
      <c r="G529" s="5" t="inlineStr">
        <is>
          <t>H</t>
        </is>
      </c>
      <c r="H529" s="5" t="n">
        <v>1492</v>
      </c>
      <c r="I529" s="7" t="inlineStr"/>
    </row>
    <row r="530">
      <c r="A530" s="5" t="n">
        <v>524</v>
      </c>
      <c r="B530" s="5">
        <f>'H - Rehabilitasi Jembatan'!M325</f>
        <v/>
      </c>
      <c r="C530" s="5">
        <f>VLOOKUP('H - Rehabilitasi Jembatan'!C325,'H - Rehabilitasi Jembatan'!$C$2:$M$2218,2,FALSE)</f>
        <v/>
      </c>
      <c r="D530" s="5" t="inlineStr">
        <is>
          <t>Buah</t>
        </is>
      </c>
      <c r="E530" s="6">
        <f>VLOOKUP('H - Rehabilitasi Jembatan'!C325,'H - Rehabilitasi Jembatan'!$C$325:$K$325,9,FALSE)</f>
        <v/>
      </c>
      <c r="F530" s="5" t="inlineStr">
        <is>
          <t>Informatif</t>
        </is>
      </c>
      <c r="G530" s="5" t="inlineStr">
        <is>
          <t>H</t>
        </is>
      </c>
      <c r="H530" s="5" t="n">
        <v>1495</v>
      </c>
      <c r="I530" s="7" t="inlineStr"/>
    </row>
    <row r="531">
      <c r="A531" s="5" t="n">
        <v>525</v>
      </c>
      <c r="B531" s="5">
        <f>'H - Rehabilitasi Jembatan'!M343</f>
        <v/>
      </c>
      <c r="C531" s="5">
        <f>VLOOKUP('H - Rehabilitasi Jembatan'!C343,'H - Rehabilitasi Jembatan'!$C$2:$M$2218,2,FALSE)</f>
        <v/>
      </c>
      <c r="D531" s="5" t="inlineStr">
        <is>
          <t>Buah</t>
        </is>
      </c>
      <c r="E531" s="6">
        <f>VLOOKUP('H - Rehabilitasi Jembatan'!C343,'H - Rehabilitasi Jembatan'!$C$343:$K$343,9,FALSE)</f>
        <v/>
      </c>
      <c r="F531" s="5" t="inlineStr">
        <is>
          <t>Informatif</t>
        </is>
      </c>
      <c r="G531" s="5" t="inlineStr">
        <is>
          <t>H</t>
        </is>
      </c>
      <c r="H531" s="5" t="n">
        <v>1497</v>
      </c>
      <c r="I531" s="7" t="inlineStr"/>
    </row>
    <row r="532">
      <c r="A532" s="5" t="n">
        <v>526</v>
      </c>
      <c r="B532" s="5">
        <f>'H - Rehabilitasi Jembatan'!M361</f>
        <v/>
      </c>
      <c r="C532" s="5">
        <f>VLOOKUP('H - Rehabilitasi Jembatan'!C361,'H - Rehabilitasi Jembatan'!$C$2:$M$2218,2,FALSE)</f>
        <v/>
      </c>
      <c r="D532" s="5" t="inlineStr">
        <is>
          <t>Buah</t>
        </is>
      </c>
      <c r="E532" s="6">
        <f>VLOOKUP('H - Rehabilitasi Jembatan'!C361,'H - Rehabilitasi Jembatan'!$C$361:$K$361,9,FALSE)</f>
        <v/>
      </c>
      <c r="F532" s="5" t="inlineStr">
        <is>
          <t>Informatif</t>
        </is>
      </c>
      <c r="G532" s="5" t="inlineStr">
        <is>
          <t>H</t>
        </is>
      </c>
      <c r="H532" s="5" t="n">
        <v>1499</v>
      </c>
      <c r="I532" s="7" t="inlineStr"/>
    </row>
    <row r="533">
      <c r="A533" s="5" t="n">
        <v>527</v>
      </c>
      <c r="B533" s="5">
        <f>'H - Rehabilitasi Jembatan'!M379</f>
        <v/>
      </c>
      <c r="C533" s="5">
        <f>VLOOKUP('H - Rehabilitasi Jembatan'!C379,'H - Rehabilitasi Jembatan'!$C$2:$M$2218,2,FALSE)</f>
        <v/>
      </c>
      <c r="D533" s="5" t="inlineStr">
        <is>
          <t>Buah</t>
        </is>
      </c>
      <c r="E533" s="6">
        <f>VLOOKUP('H - Rehabilitasi Jembatan'!C379,'H - Rehabilitasi Jembatan'!$C$379:$K$379,9,FALSE)</f>
        <v/>
      </c>
      <c r="F533" s="5" t="inlineStr">
        <is>
          <t>Informatif</t>
        </is>
      </c>
      <c r="G533" s="5" t="inlineStr">
        <is>
          <t>H</t>
        </is>
      </c>
      <c r="H533" s="5" t="n">
        <v>1501</v>
      </c>
      <c r="I533" s="7" t="inlineStr"/>
    </row>
    <row r="534">
      <c r="A534" s="5" t="n">
        <v>528</v>
      </c>
      <c r="B534" s="5">
        <f>'H - Rehabilitasi Jembatan'!M397</f>
        <v/>
      </c>
      <c r="C534" s="5">
        <f>VLOOKUP('H - Rehabilitasi Jembatan'!C397,'H - Rehabilitasi Jembatan'!$C$2:$M$2218,2,FALSE)</f>
        <v/>
      </c>
      <c r="D534" s="5" t="inlineStr">
        <is>
          <t>Buah</t>
        </is>
      </c>
      <c r="E534" s="6">
        <f>VLOOKUP('H - Rehabilitasi Jembatan'!C397,'H - Rehabilitasi Jembatan'!$C$397:$K$397,9,FALSE)</f>
        <v/>
      </c>
      <c r="F534" s="5" t="inlineStr">
        <is>
          <t>Informatif</t>
        </is>
      </c>
      <c r="G534" s="5" t="inlineStr">
        <is>
          <t>H</t>
        </is>
      </c>
      <c r="H534" s="5" t="n">
        <v>1503</v>
      </c>
      <c r="I534" s="7" t="inlineStr"/>
    </row>
    <row r="535">
      <c r="A535" s="5" t="n">
        <v>529</v>
      </c>
      <c r="B535" s="5">
        <f>'H - Rehabilitasi Jembatan'!M415</f>
        <v/>
      </c>
      <c r="C535" s="5">
        <f>VLOOKUP('H - Rehabilitasi Jembatan'!C415,'H - Rehabilitasi Jembatan'!$C$2:$M$2218,2,FALSE)</f>
        <v/>
      </c>
      <c r="D535" s="5" t="inlineStr">
        <is>
          <t>Buah</t>
        </is>
      </c>
      <c r="E535" s="6">
        <f>VLOOKUP('H - Rehabilitasi Jembatan'!C415,'H - Rehabilitasi Jembatan'!$C$415:$K$415,9,FALSE)</f>
        <v/>
      </c>
      <c r="F535" s="5" t="inlineStr">
        <is>
          <t>Informatif</t>
        </is>
      </c>
      <c r="G535" s="5" t="inlineStr">
        <is>
          <t>H</t>
        </is>
      </c>
      <c r="H535" s="5" t="n">
        <v>1505</v>
      </c>
      <c r="I535" s="7" t="inlineStr"/>
    </row>
    <row r="536">
      <c r="A536" s="5" t="n">
        <v>530</v>
      </c>
      <c r="B536" s="5">
        <f>'H - Rehabilitasi Jembatan'!M433</f>
        <v/>
      </c>
      <c r="C536" s="5">
        <f>VLOOKUP('H - Rehabilitasi Jembatan'!C433,'H - Rehabilitasi Jembatan'!$C$2:$M$2218,2,FALSE)</f>
        <v/>
      </c>
      <c r="D536" s="5" t="inlineStr">
        <is>
          <t>Buah</t>
        </is>
      </c>
      <c r="E536" s="6">
        <f>VLOOKUP('H - Rehabilitasi Jembatan'!C433,'H - Rehabilitasi Jembatan'!$C$433:$K$433,9,FALSE)</f>
        <v/>
      </c>
      <c r="F536" s="5" t="inlineStr">
        <is>
          <t>Informatif</t>
        </is>
      </c>
      <c r="G536" s="5" t="inlineStr">
        <is>
          <t>H</t>
        </is>
      </c>
      <c r="H536" s="5" t="n">
        <v>1507</v>
      </c>
      <c r="I536" s="7" t="inlineStr"/>
    </row>
    <row r="537">
      <c r="A537" s="5" t="n">
        <v>531</v>
      </c>
      <c r="B537" s="5">
        <f>'H - Rehabilitasi Jembatan'!M451</f>
        <v/>
      </c>
      <c r="C537" s="5">
        <f>VLOOKUP('H - Rehabilitasi Jembatan'!C451,'H - Rehabilitasi Jembatan'!$C$2:$M$2218,2,FALSE)</f>
        <v/>
      </c>
      <c r="D537" s="5" t="inlineStr">
        <is>
          <t>Buah</t>
        </is>
      </c>
      <c r="E537" s="6">
        <f>VLOOKUP('H - Rehabilitasi Jembatan'!C451,'H - Rehabilitasi Jembatan'!$C$451:$K$451,9,FALSE)</f>
        <v/>
      </c>
      <c r="F537" s="5" t="inlineStr">
        <is>
          <t>Informatif</t>
        </is>
      </c>
      <c r="G537" s="5" t="inlineStr">
        <is>
          <t>H</t>
        </is>
      </c>
      <c r="H537" s="5" t="n">
        <v>1509</v>
      </c>
      <c r="I537" s="7" t="inlineStr"/>
    </row>
    <row r="538">
      <c r="A538" s="5" t="n">
        <v>532</v>
      </c>
      <c r="B538" s="5">
        <f>'H - Rehabilitasi Jembatan'!M469</f>
        <v/>
      </c>
      <c r="C538" s="5">
        <f>VLOOKUP('H - Rehabilitasi Jembatan'!C469,'H - Rehabilitasi Jembatan'!$C$2:$M$2218,2,FALSE)</f>
        <v/>
      </c>
      <c r="D538" s="5" t="inlineStr">
        <is>
          <t>Buah</t>
        </is>
      </c>
      <c r="E538" s="6">
        <f>VLOOKUP('H - Rehabilitasi Jembatan'!C469,'H - Rehabilitasi Jembatan'!$C$469:$K$469,9,FALSE)</f>
        <v/>
      </c>
      <c r="F538" s="5" t="inlineStr">
        <is>
          <t>Informatif</t>
        </is>
      </c>
      <c r="G538" s="5" t="inlineStr">
        <is>
          <t>H</t>
        </is>
      </c>
      <c r="H538" s="5" t="n">
        <v>1511</v>
      </c>
      <c r="I538" s="7" t="inlineStr"/>
    </row>
    <row r="539">
      <c r="A539" s="5" t="n">
        <v>533</v>
      </c>
      <c r="B539" s="5">
        <f>'H - Rehabilitasi Jembatan'!M487</f>
        <v/>
      </c>
      <c r="C539" s="5">
        <f>VLOOKUP('H - Rehabilitasi Jembatan'!C487,'H - Rehabilitasi Jembatan'!$C$2:$M$2218,2,FALSE)</f>
        <v/>
      </c>
      <c r="D539" s="5" t="inlineStr">
        <is>
          <t>Buah</t>
        </is>
      </c>
      <c r="E539" s="6">
        <f>VLOOKUP('H - Rehabilitasi Jembatan'!C487,'H - Rehabilitasi Jembatan'!$C$487:$K$487,9,FALSE)</f>
        <v/>
      </c>
      <c r="F539" s="5" t="inlineStr">
        <is>
          <t>Informatif</t>
        </is>
      </c>
      <c r="G539" s="5" t="inlineStr">
        <is>
          <t>H</t>
        </is>
      </c>
      <c r="H539" s="5" t="n">
        <v>1513</v>
      </c>
      <c r="I539" s="7" t="inlineStr"/>
    </row>
    <row r="540">
      <c r="A540" s="5" t="n">
        <v>534</v>
      </c>
      <c r="B540" s="5">
        <f>'H - Rehabilitasi Jembatan'!M505</f>
        <v/>
      </c>
      <c r="C540" s="5">
        <f>VLOOKUP('H - Rehabilitasi Jembatan'!C505,'H - Rehabilitasi Jembatan'!$C$2:$M$2218,2,FALSE)</f>
        <v/>
      </c>
      <c r="D540" s="5" t="inlineStr">
        <is>
          <t>Buah</t>
        </is>
      </c>
      <c r="E540" s="6">
        <f>VLOOKUP('H - Rehabilitasi Jembatan'!C505,'H - Rehabilitasi Jembatan'!$C$505:$K$505,9,FALSE)</f>
        <v/>
      </c>
      <c r="F540" s="5" t="inlineStr">
        <is>
          <t>Informatif</t>
        </is>
      </c>
      <c r="G540" s="5" t="inlineStr">
        <is>
          <t>H</t>
        </is>
      </c>
      <c r="H540" s="5" t="n">
        <v>1515</v>
      </c>
      <c r="I540" s="7" t="inlineStr"/>
    </row>
    <row r="541">
      <c r="A541" s="5" t="n">
        <v>535</v>
      </c>
      <c r="B541" s="5">
        <f>'H - Rehabilitasi Jembatan'!M522</f>
        <v/>
      </c>
      <c r="C541" s="5">
        <f>VLOOKUP('H - Rehabilitasi Jembatan'!C522,'H - Rehabilitasi Jembatan'!$C$2:$M$2218,2,FALSE)</f>
        <v/>
      </c>
      <c r="D541" s="5" t="inlineStr">
        <is>
          <t>Buah</t>
        </is>
      </c>
      <c r="E541" s="6">
        <f>VLOOKUP('H - Rehabilitasi Jembatan'!C522,'H - Rehabilitasi Jembatan'!$C$522:$K$522,9,FALSE)</f>
        <v/>
      </c>
      <c r="F541" s="5" t="inlineStr">
        <is>
          <t>Informatif</t>
        </is>
      </c>
      <c r="G541" s="5" t="inlineStr">
        <is>
          <t>H</t>
        </is>
      </c>
      <c r="H541" s="5" t="n">
        <v>1517</v>
      </c>
      <c r="I541" s="7" t="inlineStr"/>
    </row>
    <row r="542">
      <c r="A542" s="5" t="n">
        <v>536</v>
      </c>
      <c r="B542" s="5">
        <f>'H - Rehabilitasi Jembatan'!M539</f>
        <v/>
      </c>
      <c r="C542" s="5">
        <f>VLOOKUP('H - Rehabilitasi Jembatan'!C539,'H - Rehabilitasi Jembatan'!$C$2:$M$2218,2,FALSE)</f>
        <v/>
      </c>
      <c r="D542" s="5" t="inlineStr">
        <is>
          <t>Meter Panjang</t>
        </is>
      </c>
      <c r="E542" s="6">
        <f>VLOOKUP('H - Rehabilitasi Jembatan'!C539,'H - Rehabilitasi Jembatan'!$C$539:$K$539,9,FALSE)</f>
        <v/>
      </c>
      <c r="F542" s="5" t="inlineStr">
        <is>
          <t>Informatif</t>
        </is>
      </c>
      <c r="G542" s="5" t="inlineStr">
        <is>
          <t>H</t>
        </is>
      </c>
      <c r="H542" s="5" t="n">
        <v>1519</v>
      </c>
      <c r="I542" s="7" t="inlineStr"/>
    </row>
    <row r="543">
      <c r="A543" s="5" t="n">
        <v>537</v>
      </c>
      <c r="B543" s="5">
        <f>'H - Rehabilitasi Jembatan'!M558</f>
        <v/>
      </c>
      <c r="C543" s="5">
        <f>VLOOKUP('H - Rehabilitasi Jembatan'!C558,'H - Rehabilitasi Jembatan'!$C$2:$M$2218,2,FALSE)</f>
        <v/>
      </c>
      <c r="D543" s="5" t="inlineStr">
        <is>
          <t>Meter Panjang</t>
        </is>
      </c>
      <c r="E543" s="6">
        <f>VLOOKUP('H - Rehabilitasi Jembatan'!C558,'H - Rehabilitasi Jembatan'!$C$558:$K$558,9,FALSE)</f>
        <v/>
      </c>
      <c r="F543" s="5" t="inlineStr">
        <is>
          <t>Informatif</t>
        </is>
      </c>
      <c r="G543" s="5" t="inlineStr">
        <is>
          <t>H</t>
        </is>
      </c>
      <c r="H543" s="5" t="n">
        <v>1522</v>
      </c>
      <c r="I543" s="7" t="inlineStr"/>
    </row>
    <row r="544">
      <c r="A544" s="5" t="n">
        <v>538</v>
      </c>
      <c r="B544" s="5">
        <f>'H - Rehabilitasi Jembatan'!M577</f>
        <v/>
      </c>
      <c r="C544" s="5">
        <f>VLOOKUP('H - Rehabilitasi Jembatan'!C577,'H - Rehabilitasi Jembatan'!$C$2:$M$2218,2,FALSE)</f>
        <v/>
      </c>
      <c r="D544" s="5" t="inlineStr">
        <is>
          <t>Meter Panjang</t>
        </is>
      </c>
      <c r="E544" s="6">
        <f>VLOOKUP('H - Rehabilitasi Jembatan'!C577,'H - Rehabilitasi Jembatan'!$C$577:$K$577,9,FALSE)</f>
        <v/>
      </c>
      <c r="F544" s="5" t="inlineStr">
        <is>
          <t>Informatif</t>
        </is>
      </c>
      <c r="G544" s="5" t="inlineStr">
        <is>
          <t>H</t>
        </is>
      </c>
      <c r="H544" s="5" t="n">
        <v>1525</v>
      </c>
      <c r="I544" s="7" t="inlineStr"/>
    </row>
    <row r="545">
      <c r="A545" s="5" t="n">
        <v>539</v>
      </c>
      <c r="B545" s="5">
        <f>'H - Rehabilitasi Jembatan'!M597</f>
        <v/>
      </c>
      <c r="C545" s="5">
        <f>VLOOKUP('H - Rehabilitasi Jembatan'!C597,'H - Rehabilitasi Jembatan'!$C$2:$M$2218,2,FALSE)</f>
        <v/>
      </c>
      <c r="D545" s="5" t="inlineStr">
        <is>
          <t>Meter Panjang</t>
        </is>
      </c>
      <c r="E545" s="6">
        <f>VLOOKUP('H - Rehabilitasi Jembatan'!C597,'H - Rehabilitasi Jembatan'!$C$597:$K$597,9,FALSE)</f>
        <v/>
      </c>
      <c r="F545" s="5" t="inlineStr">
        <is>
          <t>Informatif</t>
        </is>
      </c>
      <c r="G545" s="5" t="inlineStr">
        <is>
          <t>H</t>
        </is>
      </c>
      <c r="H545" s="5" t="n">
        <v>1528</v>
      </c>
      <c r="I545" s="7" t="inlineStr"/>
    </row>
    <row r="546">
      <c r="A546" s="5" t="n">
        <v>540</v>
      </c>
      <c r="B546" s="5">
        <f>'H - Rehabilitasi Jembatan'!M617</f>
        <v/>
      </c>
      <c r="C546" s="5">
        <f>VLOOKUP('H - Rehabilitasi Jembatan'!C617,'H - Rehabilitasi Jembatan'!$C$2:$M$2218,2,FALSE)</f>
        <v/>
      </c>
      <c r="D546" s="5" t="inlineStr">
        <is>
          <t>Meter Panjang</t>
        </is>
      </c>
      <c r="E546" s="6">
        <f>VLOOKUP('H - Rehabilitasi Jembatan'!C617,'H - Rehabilitasi Jembatan'!$C$617:$K$617,9,FALSE)</f>
        <v/>
      </c>
      <c r="F546" s="5" t="inlineStr">
        <is>
          <t>Informatif</t>
        </is>
      </c>
      <c r="G546" s="5" t="inlineStr">
        <is>
          <t>H</t>
        </is>
      </c>
      <c r="H546" s="5" t="n">
        <v>1531</v>
      </c>
      <c r="I546" s="7" t="inlineStr"/>
    </row>
    <row r="547">
      <c r="A547" s="5" t="n">
        <v>541</v>
      </c>
      <c r="B547" s="5">
        <f>'H - Rehabilitasi Jembatan'!M637</f>
        <v/>
      </c>
      <c r="C547" s="5">
        <f>VLOOKUP('H - Rehabilitasi Jembatan'!C637,'H - Rehabilitasi Jembatan'!$C$2:$M$2218,2,FALSE)</f>
        <v/>
      </c>
      <c r="D547" s="5" t="inlineStr">
        <is>
          <t>Meter Panjang</t>
        </is>
      </c>
      <c r="E547" s="6">
        <f>VLOOKUP('H - Rehabilitasi Jembatan'!C637,'H - Rehabilitasi Jembatan'!$C$637:$K$637,9,FALSE)</f>
        <v/>
      </c>
      <c r="F547" s="5" t="inlineStr">
        <is>
          <t>Informatif</t>
        </is>
      </c>
      <c r="G547" s="5" t="inlineStr">
        <is>
          <t>H</t>
        </is>
      </c>
      <c r="H547" s="5" t="n">
        <v>1534</v>
      </c>
      <c r="I547" s="7" t="inlineStr"/>
    </row>
    <row r="548">
      <c r="A548" s="5" t="n">
        <v>542</v>
      </c>
      <c r="B548" s="5">
        <f>'H - Rehabilitasi Jembatan'!M657</f>
        <v/>
      </c>
      <c r="C548" s="5">
        <f>VLOOKUP('H - Rehabilitasi Jembatan'!C657,'H - Rehabilitasi Jembatan'!$C$2:$M$2218,2,FALSE)</f>
        <v/>
      </c>
      <c r="D548" s="5" t="inlineStr">
        <is>
          <t>Meter Panjang</t>
        </is>
      </c>
      <c r="E548" s="6">
        <f>VLOOKUP('H - Rehabilitasi Jembatan'!C657,'H - Rehabilitasi Jembatan'!$C$657:$K$657,9,FALSE)</f>
        <v/>
      </c>
      <c r="F548" s="5" t="inlineStr">
        <is>
          <t>Informatif</t>
        </is>
      </c>
      <c r="G548" s="5" t="inlineStr">
        <is>
          <t>H</t>
        </is>
      </c>
      <c r="H548" s="5" t="n">
        <v>1537</v>
      </c>
      <c r="I548" s="7" t="inlineStr"/>
    </row>
    <row r="549">
      <c r="A549" s="5" t="n">
        <v>543</v>
      </c>
      <c r="B549" s="5">
        <f>'H - Rehabilitasi Jembatan'!M677</f>
        <v/>
      </c>
      <c r="C549" s="5">
        <f>VLOOKUP('H - Rehabilitasi Jembatan'!C677,'H - Rehabilitasi Jembatan'!$C$2:$M$2218,2,FALSE)</f>
        <v/>
      </c>
      <c r="D549" s="5" t="inlineStr">
        <is>
          <t>Meter Panjang</t>
        </is>
      </c>
      <c r="E549" s="6">
        <f>VLOOKUP('H - Rehabilitasi Jembatan'!C677,'H - Rehabilitasi Jembatan'!$C$677:$K$677,9,FALSE)</f>
        <v/>
      </c>
      <c r="F549" s="5" t="inlineStr">
        <is>
          <t>Informatif</t>
        </is>
      </c>
      <c r="G549" s="5" t="inlineStr">
        <is>
          <t>H</t>
        </is>
      </c>
      <c r="H549" s="5" t="n">
        <v>1540</v>
      </c>
      <c r="I549" s="7" t="inlineStr"/>
    </row>
    <row r="550">
      <c r="A550" s="5" t="n">
        <v>544</v>
      </c>
      <c r="B550" s="5">
        <f>'H - Rehabilitasi Jembatan'!M698</f>
        <v/>
      </c>
      <c r="C550" s="5">
        <f>VLOOKUP('H - Rehabilitasi Jembatan'!C698,'H - Rehabilitasi Jembatan'!$C$2:$M$2218,2,FALSE)</f>
        <v/>
      </c>
      <c r="D550" s="5" t="inlineStr">
        <is>
          <t>Meter Persegi</t>
        </is>
      </c>
      <c r="E550" s="6">
        <f>VLOOKUP('H - Rehabilitasi Jembatan'!C698,'H - Rehabilitasi Jembatan'!$C$698:$K$698,9,FALSE)</f>
        <v/>
      </c>
      <c r="F550" s="5" t="inlineStr">
        <is>
          <t>Informatif</t>
        </is>
      </c>
      <c r="G550" s="5" t="inlineStr">
        <is>
          <t>H</t>
        </is>
      </c>
      <c r="H550" s="5" t="n">
        <v>1543</v>
      </c>
      <c r="I550" s="7" t="inlineStr"/>
    </row>
    <row r="551">
      <c r="A551" s="5" t="n">
        <v>545</v>
      </c>
      <c r="B551" s="5">
        <f>'H - Rehabilitasi Jembatan'!M719</f>
        <v/>
      </c>
      <c r="C551" s="5">
        <f>VLOOKUP('H - Rehabilitasi Jembatan'!C719,'H - Rehabilitasi Jembatan'!$C$2:$M$2218,2,FALSE)</f>
        <v/>
      </c>
      <c r="D551" s="5" t="inlineStr">
        <is>
          <t>Meter Persegi</t>
        </is>
      </c>
      <c r="E551" s="6">
        <f>VLOOKUP('H - Rehabilitasi Jembatan'!C719,'H - Rehabilitasi Jembatan'!$C$719:$K$719,9,FALSE)</f>
        <v/>
      </c>
      <c r="F551" s="5" t="inlineStr">
        <is>
          <t>Informatif</t>
        </is>
      </c>
      <c r="G551" s="5" t="inlineStr">
        <is>
          <t>H</t>
        </is>
      </c>
      <c r="H551" s="5" t="n">
        <v>1546</v>
      </c>
      <c r="I551" s="7" t="inlineStr"/>
    </row>
    <row r="552">
      <c r="A552" s="5" t="n">
        <v>546</v>
      </c>
      <c r="B552" s="5">
        <f>'H - Rehabilitasi Jembatan'!M740</f>
        <v/>
      </c>
      <c r="C552" s="5">
        <f>VLOOKUP('H - Rehabilitasi Jembatan'!C740,'H - Rehabilitasi Jembatan'!$C$2:$M$2218,2,FALSE)</f>
        <v/>
      </c>
      <c r="D552" s="5" t="inlineStr">
        <is>
          <t>Meter Persegi</t>
        </is>
      </c>
      <c r="E552" s="6">
        <f>VLOOKUP('H - Rehabilitasi Jembatan'!C740,'H - Rehabilitasi Jembatan'!$C$740:$K$740,9,FALSE)</f>
        <v/>
      </c>
      <c r="F552" s="5" t="inlineStr">
        <is>
          <t>Informatif</t>
        </is>
      </c>
      <c r="G552" s="5" t="inlineStr">
        <is>
          <t>H</t>
        </is>
      </c>
      <c r="H552" s="5" t="n">
        <v>1549</v>
      </c>
      <c r="I552" s="7" t="inlineStr"/>
    </row>
    <row r="553">
      <c r="A553" s="5" t="n">
        <v>547</v>
      </c>
      <c r="B553" s="5">
        <f>'H - Rehabilitasi Jembatan'!M761</f>
        <v/>
      </c>
      <c r="C553" s="5">
        <f>VLOOKUP('H - Rehabilitasi Jembatan'!C761,'H - Rehabilitasi Jembatan'!$C$2:$M$2218,2,FALSE)</f>
        <v/>
      </c>
      <c r="D553" s="5" t="inlineStr">
        <is>
          <t>Meter Persegi</t>
        </is>
      </c>
      <c r="E553" s="6">
        <f>VLOOKUP('H - Rehabilitasi Jembatan'!C761,'H - Rehabilitasi Jembatan'!$C$761:$K$761,9,FALSE)</f>
        <v/>
      </c>
      <c r="F553" s="5" t="inlineStr">
        <is>
          <t>Informatif</t>
        </is>
      </c>
      <c r="G553" s="5" t="inlineStr">
        <is>
          <t>H</t>
        </is>
      </c>
      <c r="H553" s="5" t="n">
        <v>1552</v>
      </c>
      <c r="I553" s="7" t="inlineStr"/>
    </row>
    <row r="554">
      <c r="A554" s="5" t="n">
        <v>548</v>
      </c>
      <c r="B554" s="5">
        <f>'H - Rehabilitasi Jembatan'!M782</f>
        <v/>
      </c>
      <c r="C554" s="5">
        <f>VLOOKUP('H - Rehabilitasi Jembatan'!C782,'H - Rehabilitasi Jembatan'!$C$2:$M$2218,2,FALSE)</f>
        <v/>
      </c>
      <c r="D554" s="5" t="inlineStr">
        <is>
          <t>Meter Persegi</t>
        </is>
      </c>
      <c r="E554" s="6">
        <f>VLOOKUP('H - Rehabilitasi Jembatan'!C782,'H - Rehabilitasi Jembatan'!$C$782:$K$782,9,FALSE)</f>
        <v/>
      </c>
      <c r="F554" s="5" t="inlineStr">
        <is>
          <t>Informatif</t>
        </is>
      </c>
      <c r="G554" s="5" t="inlineStr">
        <is>
          <t>H</t>
        </is>
      </c>
      <c r="H554" s="5" t="n">
        <v>1555</v>
      </c>
      <c r="I554" s="7" t="inlineStr"/>
    </row>
    <row r="555">
      <c r="A555" s="5" t="n">
        <v>549</v>
      </c>
      <c r="B555" s="5">
        <f>'H - Rehabilitasi Jembatan'!M803</f>
        <v/>
      </c>
      <c r="C555" s="5">
        <f>VLOOKUP('H - Rehabilitasi Jembatan'!C803,'H - Rehabilitasi Jembatan'!$C$2:$M$2218,2,FALSE)</f>
        <v/>
      </c>
      <c r="D555" s="5" t="inlineStr">
        <is>
          <t>Meter Persegi</t>
        </is>
      </c>
      <c r="E555" s="6">
        <f>VLOOKUP('H - Rehabilitasi Jembatan'!C803,'H - Rehabilitasi Jembatan'!$C$803:$K$803,9,FALSE)</f>
        <v/>
      </c>
      <c r="F555" s="5" t="inlineStr">
        <is>
          <t>Informatif</t>
        </is>
      </c>
      <c r="G555" s="5" t="inlineStr">
        <is>
          <t>H</t>
        </is>
      </c>
      <c r="H555" s="5" t="n">
        <v>1558</v>
      </c>
      <c r="I555" s="7" t="inlineStr"/>
    </row>
    <row r="556">
      <c r="A556" s="5" t="n">
        <v>550</v>
      </c>
      <c r="B556" s="5">
        <f>'H - Rehabilitasi Jembatan'!M824</f>
        <v/>
      </c>
      <c r="C556" s="5">
        <f>VLOOKUP('H - Rehabilitasi Jembatan'!C824,'H - Rehabilitasi Jembatan'!$C$2:$M$2218,2,FALSE)</f>
        <v/>
      </c>
      <c r="D556" s="5" t="inlineStr">
        <is>
          <t>Lumpsum</t>
        </is>
      </c>
      <c r="E556" s="6">
        <f>VLOOKUP('H - Rehabilitasi Jembatan'!C824,'H - Rehabilitasi Jembatan'!$C$824:$K$824,9,FALSE)</f>
        <v/>
      </c>
      <c r="F556" s="5" t="inlineStr">
        <is>
          <t>Informatif</t>
        </is>
      </c>
      <c r="G556" s="5" t="inlineStr">
        <is>
          <t>H</t>
        </is>
      </c>
      <c r="H556" s="5" t="n">
        <v>1561</v>
      </c>
      <c r="I556" s="7" t="inlineStr"/>
    </row>
    <row r="557">
      <c r="A557" s="5" t="n">
        <v>551</v>
      </c>
      <c r="B557" s="5">
        <f>'H - Rehabilitasi Jembatan'!M843</f>
        <v/>
      </c>
      <c r="C557" s="5">
        <f>VLOOKUP('H - Rehabilitasi Jembatan'!C843,'H - Rehabilitasi Jembatan'!$C$2:$M$2218,2,FALSE)</f>
        <v/>
      </c>
      <c r="D557" s="5" t="inlineStr">
        <is>
          <t>Kilogram</t>
        </is>
      </c>
      <c r="E557" s="6">
        <f>VLOOKUP('H - Rehabilitasi Jembatan'!C843,'H - Rehabilitasi Jembatan'!$C$843:$K$843,9,FALSE)</f>
        <v/>
      </c>
      <c r="F557" s="5" t="inlineStr">
        <is>
          <t>Informatif</t>
        </is>
      </c>
      <c r="G557" s="5" t="inlineStr">
        <is>
          <t>H</t>
        </is>
      </c>
      <c r="H557" s="5" t="n">
        <v>1564</v>
      </c>
      <c r="I557" s="7" t="inlineStr"/>
    </row>
    <row r="558">
      <c r="A558" s="5" t="n">
        <v>552</v>
      </c>
      <c r="B558" s="5">
        <f>'H - Rehabilitasi Jembatan'!M865</f>
        <v/>
      </c>
      <c r="C558" s="5">
        <f>VLOOKUP('H - Rehabilitasi Jembatan'!C865,'H - Rehabilitasi Jembatan'!$C$2:$M$2218,2,FALSE)</f>
        <v/>
      </c>
      <c r="D558" s="5" t="inlineStr">
        <is>
          <t>Kilogram</t>
        </is>
      </c>
      <c r="E558" s="6">
        <f>VLOOKUP('H - Rehabilitasi Jembatan'!C865,'H - Rehabilitasi Jembatan'!$C$865:$K$865,9,FALSE)</f>
        <v/>
      </c>
      <c r="F558" s="5" t="inlineStr">
        <is>
          <t>Informatif</t>
        </is>
      </c>
      <c r="G558" s="5" t="inlineStr">
        <is>
          <t>H</t>
        </is>
      </c>
      <c r="H558" s="5" t="n">
        <v>1567</v>
      </c>
      <c r="I558" s="7" t="inlineStr"/>
    </row>
    <row r="559">
      <c r="A559" s="5" t="n">
        <v>553</v>
      </c>
      <c r="B559" s="5">
        <f>'H - Rehabilitasi Jembatan'!M887</f>
        <v/>
      </c>
      <c r="C559" s="5">
        <f>VLOOKUP('H - Rehabilitasi Jembatan'!C887,'H - Rehabilitasi Jembatan'!$C$2:$M$2218,2,FALSE)</f>
        <v/>
      </c>
      <c r="D559" s="5" t="inlineStr">
        <is>
          <t>Kilogram</t>
        </is>
      </c>
      <c r="E559" s="6">
        <f>VLOOKUP('H - Rehabilitasi Jembatan'!C887,'H - Rehabilitasi Jembatan'!$C$887:$K$887,9,FALSE)</f>
        <v/>
      </c>
      <c r="F559" s="5" t="inlineStr">
        <is>
          <t>Informatif</t>
        </is>
      </c>
      <c r="G559" s="5" t="inlineStr">
        <is>
          <t>H</t>
        </is>
      </c>
      <c r="H559" s="5" t="n">
        <v>1570</v>
      </c>
      <c r="I559" s="7" t="inlineStr"/>
    </row>
    <row r="560">
      <c r="A560" s="5" t="n">
        <v>554</v>
      </c>
      <c r="B560" s="5">
        <f>'H - Rehabilitasi Jembatan'!M909</f>
        <v/>
      </c>
      <c r="C560" s="5">
        <f>VLOOKUP('H - Rehabilitasi Jembatan'!C909,'H - Rehabilitasi Jembatan'!$C$2:$M$2218,2,FALSE)</f>
        <v/>
      </c>
      <c r="D560" s="5" t="inlineStr">
        <is>
          <t>Kilogram</t>
        </is>
      </c>
      <c r="E560" s="6">
        <f>VLOOKUP('H - Rehabilitasi Jembatan'!C909,'H - Rehabilitasi Jembatan'!$C$909:$K$909,9,FALSE)</f>
        <v/>
      </c>
      <c r="F560" s="5" t="inlineStr">
        <is>
          <t>Informatif</t>
        </is>
      </c>
      <c r="G560" s="5" t="inlineStr">
        <is>
          <t>H</t>
        </is>
      </c>
      <c r="H560" s="5" t="n">
        <v>1573</v>
      </c>
      <c r="I560" s="7" t="inlineStr"/>
    </row>
    <row r="561">
      <c r="A561" s="5" t="n">
        <v>555</v>
      </c>
      <c r="B561" s="5">
        <f>'H - Rehabilitasi Jembatan'!M931</f>
        <v/>
      </c>
      <c r="C561" s="5">
        <f>VLOOKUP('H - Rehabilitasi Jembatan'!C931,'H - Rehabilitasi Jembatan'!$C$2:$M$2218,2,FALSE)</f>
        <v/>
      </c>
      <c r="D561" s="5" t="inlineStr">
        <is>
          <t>Kilogram</t>
        </is>
      </c>
      <c r="E561" s="6">
        <f>VLOOKUP('H - Rehabilitasi Jembatan'!C931,'H - Rehabilitasi Jembatan'!$C$931:$K$931,9,FALSE)</f>
        <v/>
      </c>
      <c r="F561" s="5" t="inlineStr">
        <is>
          <t>Informatif</t>
        </is>
      </c>
      <c r="G561" s="5" t="inlineStr">
        <is>
          <t>H</t>
        </is>
      </c>
      <c r="H561" s="5" t="n">
        <v>1576</v>
      </c>
      <c r="I561" s="7" t="inlineStr"/>
    </row>
    <row r="562">
      <c r="A562" s="5" t="n">
        <v>556</v>
      </c>
      <c r="B562" s="5">
        <f>'H - Rehabilitasi Jembatan'!M953</f>
        <v/>
      </c>
      <c r="C562" s="5">
        <f>VLOOKUP('H - Rehabilitasi Jembatan'!C953,'H - Rehabilitasi Jembatan'!$C$2:$M$2218,2,FALSE)</f>
        <v/>
      </c>
      <c r="D562" s="5" t="inlineStr">
        <is>
          <t>Kilogram</t>
        </is>
      </c>
      <c r="E562" s="6">
        <f>VLOOKUP('H - Rehabilitasi Jembatan'!C953,'H - Rehabilitasi Jembatan'!$C$953:$K$953,9,FALSE)</f>
        <v/>
      </c>
      <c r="F562" s="5" t="inlineStr">
        <is>
          <t>Informatif</t>
        </is>
      </c>
      <c r="G562" s="5" t="inlineStr">
        <is>
          <t>H</t>
        </is>
      </c>
      <c r="H562" s="5" t="n">
        <v>1579</v>
      </c>
      <c r="I562" s="7" t="inlineStr"/>
    </row>
    <row r="563">
      <c r="A563" s="5" t="n">
        <v>557</v>
      </c>
      <c r="B563" s="5">
        <f>'H - Rehabilitasi Jembatan'!M975</f>
        <v/>
      </c>
      <c r="C563" s="5">
        <f>VLOOKUP('H - Rehabilitasi Jembatan'!C975,'H - Rehabilitasi Jembatan'!$C$2:$M$2218,2,FALSE)</f>
        <v/>
      </c>
      <c r="D563" s="5" t="inlineStr">
        <is>
          <t>Kilogram</t>
        </is>
      </c>
      <c r="E563" s="6">
        <f>VLOOKUP('H - Rehabilitasi Jembatan'!C975,'H - Rehabilitasi Jembatan'!$C$975:$K$975,9,FALSE)</f>
        <v/>
      </c>
      <c r="F563" s="5" t="inlineStr">
        <is>
          <t>Informatif</t>
        </is>
      </c>
      <c r="G563" s="5" t="inlineStr">
        <is>
          <t>H</t>
        </is>
      </c>
      <c r="H563" s="5" t="n">
        <v>1582</v>
      </c>
      <c r="I563" s="7" t="inlineStr"/>
    </row>
    <row r="564">
      <c r="A564" s="5" t="n">
        <v>558</v>
      </c>
      <c r="B564" s="5">
        <f>'H - Rehabilitasi Jembatan'!M997</f>
        <v/>
      </c>
      <c r="C564" s="5">
        <f>VLOOKUP('H - Rehabilitasi Jembatan'!C997,'H - Rehabilitasi Jembatan'!$C$2:$M$2218,2,FALSE)</f>
        <v/>
      </c>
      <c r="D564" s="5" t="inlineStr">
        <is>
          <t>Kilogram</t>
        </is>
      </c>
      <c r="E564" s="6">
        <f>VLOOKUP('H - Rehabilitasi Jembatan'!C997,'H - Rehabilitasi Jembatan'!$C$997:$K$997,9,FALSE)</f>
        <v/>
      </c>
      <c r="F564" s="5" t="inlineStr">
        <is>
          <t>Informatif</t>
        </is>
      </c>
      <c r="G564" s="5" t="inlineStr">
        <is>
          <t>H</t>
        </is>
      </c>
      <c r="H564" s="5" t="n">
        <v>1585</v>
      </c>
      <c r="I564" s="7" t="inlineStr"/>
    </row>
    <row r="565">
      <c r="A565" s="5" t="n">
        <v>559</v>
      </c>
      <c r="B565" s="5">
        <f>'H - Rehabilitasi Jembatan'!M1019</f>
        <v/>
      </c>
      <c r="C565" s="5">
        <f>VLOOKUP('H - Rehabilitasi Jembatan'!C1019,'H - Rehabilitasi Jembatan'!$C$2:$M$2218,2,FALSE)</f>
        <v/>
      </c>
      <c r="D565" s="5" t="inlineStr">
        <is>
          <t>Buah</t>
        </is>
      </c>
      <c r="E565" s="6">
        <f>VLOOKUP('H - Rehabilitasi Jembatan'!C1019,'H - Rehabilitasi Jembatan'!$C$1019:$K$1019,9,FALSE)</f>
        <v/>
      </c>
      <c r="F565" s="5" t="inlineStr">
        <is>
          <t>Informatif</t>
        </is>
      </c>
      <c r="G565" s="5" t="inlineStr">
        <is>
          <t>H</t>
        </is>
      </c>
      <c r="H565" s="5" t="n">
        <v>1588</v>
      </c>
      <c r="I565" s="7" t="inlineStr"/>
    </row>
    <row r="566">
      <c r="A566" s="5" t="n">
        <v>560</v>
      </c>
      <c r="B566" s="5">
        <f>'H - Rehabilitasi Jembatan'!M1044</f>
        <v/>
      </c>
      <c r="C566" s="5">
        <f>VLOOKUP('H - Rehabilitasi Jembatan'!C1044,'H - Rehabilitasi Jembatan'!$C$2:$M$2218,2,FALSE)</f>
        <v/>
      </c>
      <c r="D566" s="5" t="inlineStr">
        <is>
          <t>Buah</t>
        </is>
      </c>
      <c r="E566" s="6">
        <f>VLOOKUP('H - Rehabilitasi Jembatan'!C1044,'H - Rehabilitasi Jembatan'!$C$1044:$K$1044,9,FALSE)</f>
        <v/>
      </c>
      <c r="F566" s="5" t="inlineStr">
        <is>
          <t>Informatif</t>
        </is>
      </c>
      <c r="G566" s="5" t="inlineStr">
        <is>
          <t>H</t>
        </is>
      </c>
      <c r="H566" s="5" t="n">
        <v>1591</v>
      </c>
      <c r="I566" s="7" t="inlineStr"/>
    </row>
    <row r="567">
      <c r="A567" s="5" t="n">
        <v>561</v>
      </c>
      <c r="B567" s="5">
        <f>'H - Rehabilitasi Jembatan'!M1069</f>
        <v/>
      </c>
      <c r="C567" s="5">
        <f>VLOOKUP('H - Rehabilitasi Jembatan'!C1069,'H - Rehabilitasi Jembatan'!$C$2:$M$2218,2,FALSE)</f>
        <v/>
      </c>
      <c r="D567" s="5" t="inlineStr">
        <is>
          <t>Buah</t>
        </is>
      </c>
      <c r="E567" s="6">
        <f>VLOOKUP('H - Rehabilitasi Jembatan'!C1069,'H - Rehabilitasi Jembatan'!$C$1069:$K$1069,9,FALSE)</f>
        <v/>
      </c>
      <c r="F567" s="5" t="inlineStr">
        <is>
          <t>Informatif</t>
        </is>
      </c>
      <c r="G567" s="5" t="inlineStr">
        <is>
          <t>H</t>
        </is>
      </c>
      <c r="H567" s="5" t="n">
        <v>1594</v>
      </c>
      <c r="I567" s="7" t="inlineStr"/>
    </row>
    <row r="568">
      <c r="A568" s="5" t="n">
        <v>562</v>
      </c>
      <c r="B568" s="5">
        <f>'H - Rehabilitasi Jembatan'!M1094</f>
        <v/>
      </c>
      <c r="C568" s="5">
        <f>VLOOKUP('H - Rehabilitasi Jembatan'!C1094,'H - Rehabilitasi Jembatan'!$C$2:$M$2218,2,FALSE)</f>
        <v/>
      </c>
      <c r="D568" s="5" t="inlineStr">
        <is>
          <t>Buah</t>
        </is>
      </c>
      <c r="E568" s="6">
        <f>VLOOKUP('H - Rehabilitasi Jembatan'!C1094,'H - Rehabilitasi Jembatan'!$C$1094:$K$1094,9,FALSE)</f>
        <v/>
      </c>
      <c r="F568" s="5" t="inlineStr">
        <is>
          <t>Informatif</t>
        </is>
      </c>
      <c r="G568" s="5" t="inlineStr">
        <is>
          <t>H</t>
        </is>
      </c>
      <c r="H568" s="5" t="n">
        <v>1597</v>
      </c>
      <c r="I568" s="7" t="inlineStr"/>
    </row>
    <row r="569">
      <c r="A569" s="5" t="n">
        <v>563</v>
      </c>
      <c r="B569" s="5">
        <f>'H - Rehabilitasi Jembatan'!M1119</f>
        <v/>
      </c>
      <c r="C569" s="5">
        <f>VLOOKUP('H - Rehabilitasi Jembatan'!C1119,'H - Rehabilitasi Jembatan'!$C$2:$M$2218,2,FALSE)</f>
        <v/>
      </c>
      <c r="D569" s="5" t="inlineStr">
        <is>
          <t>Buah</t>
        </is>
      </c>
      <c r="E569" s="6">
        <f>VLOOKUP('H - Rehabilitasi Jembatan'!C1119,'H - Rehabilitasi Jembatan'!$C$1119:$K$1119,9,FALSE)</f>
        <v/>
      </c>
      <c r="F569" s="5" t="inlineStr">
        <is>
          <t>Informatif</t>
        </is>
      </c>
      <c r="G569" s="5" t="inlineStr">
        <is>
          <t>H</t>
        </is>
      </c>
      <c r="H569" s="5" t="n">
        <v>1600</v>
      </c>
      <c r="I569" s="7" t="inlineStr"/>
    </row>
    <row r="570">
      <c r="A570" s="5" t="n">
        <v>564</v>
      </c>
      <c r="B570" s="5">
        <f>'H - Rehabilitasi Jembatan'!M1144</f>
        <v/>
      </c>
      <c r="C570" s="5">
        <f>VLOOKUP('H - Rehabilitasi Jembatan'!C1144,'H - Rehabilitasi Jembatan'!$C$2:$M$2218,2,FALSE)</f>
        <v/>
      </c>
      <c r="D570" s="5" t="inlineStr">
        <is>
          <t>Buah</t>
        </is>
      </c>
      <c r="E570" s="6">
        <f>VLOOKUP('H - Rehabilitasi Jembatan'!C1144,'H - Rehabilitasi Jembatan'!$C$1144:$K$1144,9,FALSE)</f>
        <v/>
      </c>
      <c r="F570" s="5" t="inlineStr">
        <is>
          <t>Informatif</t>
        </is>
      </c>
      <c r="G570" s="5" t="inlineStr">
        <is>
          <t>H</t>
        </is>
      </c>
      <c r="H570" s="5" t="n">
        <v>1603</v>
      </c>
      <c r="I570" s="7" t="inlineStr"/>
    </row>
    <row r="571">
      <c r="A571" s="5" t="n">
        <v>565</v>
      </c>
      <c r="B571" s="5">
        <f>'H - Rehabilitasi Jembatan'!M1169</f>
        <v/>
      </c>
      <c r="C571" s="5">
        <f>VLOOKUP('H - Rehabilitasi Jembatan'!C1169,'H - Rehabilitasi Jembatan'!$C$2:$M$2218,2,FALSE)</f>
        <v/>
      </c>
      <c r="D571" s="5" t="inlineStr">
        <is>
          <t>Meter Kubik</t>
        </is>
      </c>
      <c r="E571" s="6">
        <f>VLOOKUP('H - Rehabilitasi Jembatan'!C1169,'H - Rehabilitasi Jembatan'!$C$1169:$K$1169,9,FALSE)</f>
        <v/>
      </c>
      <c r="F571" s="5" t="inlineStr">
        <is>
          <t>Informatif</t>
        </is>
      </c>
      <c r="G571" s="5" t="inlineStr">
        <is>
          <t>H</t>
        </is>
      </c>
      <c r="H571" s="5" t="n">
        <v>1606</v>
      </c>
      <c r="I571" s="7" t="inlineStr"/>
    </row>
    <row r="572">
      <c r="A572" s="5" t="n">
        <v>566</v>
      </c>
      <c r="B572" s="5">
        <f>'H - Rehabilitasi Jembatan'!M1189</f>
        <v/>
      </c>
      <c r="C572" s="5">
        <f>VLOOKUP('H - Rehabilitasi Jembatan'!C1189,'H - Rehabilitasi Jembatan'!$C$2:$M$2218,2,FALSE)</f>
        <v/>
      </c>
      <c r="D572" s="5" t="inlineStr">
        <is>
          <t>Meter Kubik</t>
        </is>
      </c>
      <c r="E572" s="6">
        <f>VLOOKUP('H - Rehabilitasi Jembatan'!C1189,'H - Rehabilitasi Jembatan'!$C$1189:$K$1189,9,FALSE)</f>
        <v/>
      </c>
      <c r="F572" s="5" t="inlineStr">
        <is>
          <t>Informatif</t>
        </is>
      </c>
      <c r="G572" s="5" t="inlineStr">
        <is>
          <t>H</t>
        </is>
      </c>
      <c r="H572" s="5" t="n">
        <v>1608</v>
      </c>
      <c r="I572" s="7" t="inlineStr"/>
    </row>
    <row r="573">
      <c r="A573" s="5" t="n">
        <v>567</v>
      </c>
      <c r="B573" s="5">
        <f>'H - Rehabilitasi Jembatan'!M1209</f>
        <v/>
      </c>
      <c r="C573" s="5">
        <f>VLOOKUP('H - Rehabilitasi Jembatan'!C1209,'H - Rehabilitasi Jembatan'!$C$2:$M$2218,2,FALSE)</f>
        <v/>
      </c>
      <c r="D573" s="5" t="inlineStr">
        <is>
          <t>Meter Kubik</t>
        </is>
      </c>
      <c r="E573" s="6">
        <f>VLOOKUP('H - Rehabilitasi Jembatan'!C1209,'H - Rehabilitasi Jembatan'!$C$1209:$K$1209,9,FALSE)</f>
        <v/>
      </c>
      <c r="F573" s="5" t="inlineStr">
        <is>
          <t>Informatif</t>
        </is>
      </c>
      <c r="G573" s="5" t="inlineStr">
        <is>
          <t>H</t>
        </is>
      </c>
      <c r="H573" s="5" t="n">
        <v>1610</v>
      </c>
      <c r="I573" s="7" t="inlineStr"/>
    </row>
    <row r="574">
      <c r="A574" s="5" t="n">
        <v>568</v>
      </c>
      <c r="B574" s="5">
        <f>'H - Rehabilitasi Jembatan'!M1229</f>
        <v/>
      </c>
      <c r="C574" s="5">
        <f>VLOOKUP('H - Rehabilitasi Jembatan'!C1229,'H - Rehabilitasi Jembatan'!$C$2:$M$2218,2,FALSE)</f>
        <v/>
      </c>
      <c r="D574" s="5" t="inlineStr">
        <is>
          <t>Meter Kubik</t>
        </is>
      </c>
      <c r="E574" s="6">
        <f>VLOOKUP('H - Rehabilitasi Jembatan'!C1229,'H - Rehabilitasi Jembatan'!$C$1229:$K$1229,9,FALSE)</f>
        <v/>
      </c>
      <c r="F574" s="5" t="inlineStr">
        <is>
          <t>Informatif</t>
        </is>
      </c>
      <c r="G574" s="5" t="inlineStr">
        <is>
          <t>H</t>
        </is>
      </c>
      <c r="H574" s="5" t="n">
        <v>1612</v>
      </c>
      <c r="I574" s="7" t="inlineStr"/>
    </row>
    <row r="575">
      <c r="A575" s="5" t="n">
        <v>569</v>
      </c>
      <c r="B575" s="5">
        <f>'H - Rehabilitasi Jembatan'!M1249</f>
        <v/>
      </c>
      <c r="C575" s="5">
        <f>VLOOKUP('H - Rehabilitasi Jembatan'!C1249,'H - Rehabilitasi Jembatan'!$C$2:$M$2218,2,FALSE)</f>
        <v/>
      </c>
      <c r="D575" s="5" t="inlineStr">
        <is>
          <t>Meter Kubik</t>
        </is>
      </c>
      <c r="E575" s="6">
        <f>VLOOKUP('H - Rehabilitasi Jembatan'!C1249,'H - Rehabilitasi Jembatan'!$C$1249:$K$1249,9,FALSE)</f>
        <v/>
      </c>
      <c r="F575" s="5" t="inlineStr">
        <is>
          <t>Informatif</t>
        </is>
      </c>
      <c r="G575" s="5" t="inlineStr">
        <is>
          <t>H</t>
        </is>
      </c>
      <c r="H575" s="5" t="n">
        <v>1614</v>
      </c>
      <c r="I575" s="7" t="inlineStr"/>
    </row>
    <row r="576">
      <c r="A576" s="5" t="n">
        <v>570</v>
      </c>
      <c r="B576" s="5">
        <f>'H - Rehabilitasi Jembatan'!M1269</f>
        <v/>
      </c>
      <c r="C576" s="5">
        <f>VLOOKUP('H - Rehabilitasi Jembatan'!C1269,'H - Rehabilitasi Jembatan'!$C$2:$M$2218,2,FALSE)</f>
        <v/>
      </c>
      <c r="D576" s="5" t="inlineStr">
        <is>
          <t>Meter Kubik</t>
        </is>
      </c>
      <c r="E576" s="6">
        <f>VLOOKUP('H - Rehabilitasi Jembatan'!C1269,'H - Rehabilitasi Jembatan'!$C$1269:$K$1269,9,FALSE)</f>
        <v/>
      </c>
      <c r="F576" s="5" t="inlineStr">
        <is>
          <t>Informatif</t>
        </is>
      </c>
      <c r="G576" s="5" t="inlineStr">
        <is>
          <t>H</t>
        </is>
      </c>
      <c r="H576" s="5" t="n">
        <v>1616</v>
      </c>
      <c r="I576" s="7" t="inlineStr"/>
    </row>
    <row r="577">
      <c r="A577" s="5" t="n">
        <v>571</v>
      </c>
      <c r="B577" s="5">
        <f>'H - Rehabilitasi Jembatan'!M1289</f>
        <v/>
      </c>
      <c r="C577" s="5">
        <f>VLOOKUP('H - Rehabilitasi Jembatan'!C1289,'H - Rehabilitasi Jembatan'!$C$2:$M$2218,2,FALSE)</f>
        <v/>
      </c>
      <c r="D577" s="5" t="inlineStr">
        <is>
          <t>Meter Kubik</t>
        </is>
      </c>
      <c r="E577" s="6">
        <f>VLOOKUP('H - Rehabilitasi Jembatan'!C1289,'H - Rehabilitasi Jembatan'!$C$1289:$K$1289,9,FALSE)</f>
        <v/>
      </c>
      <c r="F577" s="5" t="inlineStr">
        <is>
          <t>Informatif</t>
        </is>
      </c>
      <c r="G577" s="5" t="inlineStr">
        <is>
          <t>H</t>
        </is>
      </c>
      <c r="H577" s="5" t="n">
        <v>1618</v>
      </c>
      <c r="I577" s="7" t="inlineStr"/>
    </row>
    <row r="578">
      <c r="A578" s="5" t="n">
        <v>572</v>
      </c>
      <c r="B578" s="5">
        <f>'H - Rehabilitasi Jembatan'!M1311</f>
        <v/>
      </c>
      <c r="C578" s="5">
        <f>VLOOKUP('H - Rehabilitasi Jembatan'!C1311,'H - Rehabilitasi Jembatan'!$C$2:$M$2218,2,FALSE)</f>
        <v/>
      </c>
      <c r="D578" s="5" t="inlineStr">
        <is>
          <t>Meter Kubik</t>
        </is>
      </c>
      <c r="E578" s="6">
        <f>VLOOKUP('H - Rehabilitasi Jembatan'!C1311,'H - Rehabilitasi Jembatan'!$C$1311:$K$1311,9,FALSE)</f>
        <v/>
      </c>
      <c r="F578" s="5" t="inlineStr">
        <is>
          <t>Informatif</t>
        </is>
      </c>
      <c r="G578" s="5" t="inlineStr">
        <is>
          <t>H</t>
        </is>
      </c>
      <c r="H578" s="5" t="n">
        <v>1620</v>
      </c>
      <c r="I578" s="7" t="inlineStr"/>
    </row>
    <row r="579">
      <c r="A579" s="5" t="n">
        <v>573</v>
      </c>
      <c r="B579" s="5">
        <f>'H - Rehabilitasi Jembatan'!M1331</f>
        <v/>
      </c>
      <c r="C579" s="5">
        <f>VLOOKUP('H - Rehabilitasi Jembatan'!C1331,'H - Rehabilitasi Jembatan'!$C$2:$M$2218,2,FALSE)</f>
        <v/>
      </c>
      <c r="D579" s="5" t="inlineStr">
        <is>
          <t>Meter Kubik</t>
        </is>
      </c>
      <c r="E579" s="6">
        <f>VLOOKUP('H - Rehabilitasi Jembatan'!C1331,'H - Rehabilitasi Jembatan'!$C$1331:$K$1331,9,FALSE)</f>
        <v/>
      </c>
      <c r="F579" s="5" t="inlineStr">
        <is>
          <t>Informatif</t>
        </is>
      </c>
      <c r="G579" s="5" t="inlineStr">
        <is>
          <t>H</t>
        </is>
      </c>
      <c r="H579" s="5" t="n">
        <v>1622</v>
      </c>
      <c r="I579" s="7" t="inlineStr"/>
    </row>
    <row r="580">
      <c r="A580" s="5" t="n">
        <v>574</v>
      </c>
      <c r="B580" s="5">
        <f>'H - Rehabilitasi Jembatan'!M1351</f>
        <v/>
      </c>
      <c r="C580" s="5">
        <f>VLOOKUP('H - Rehabilitasi Jembatan'!C1351,'H - Rehabilitasi Jembatan'!$C$2:$M$2218,2,FALSE)</f>
        <v/>
      </c>
      <c r="D580" s="5" t="inlineStr">
        <is>
          <t>Meter Persegi</t>
        </is>
      </c>
      <c r="E580" s="6">
        <f>VLOOKUP('H - Rehabilitasi Jembatan'!C1351,'H - Rehabilitasi Jembatan'!$C$1351:$K$1351,9,FALSE)</f>
        <v/>
      </c>
      <c r="F580" s="5" t="inlineStr">
        <is>
          <t>Informatif</t>
        </is>
      </c>
      <c r="G580" s="5" t="inlineStr">
        <is>
          <t>H</t>
        </is>
      </c>
      <c r="H580" s="5" t="n">
        <v>1624</v>
      </c>
      <c r="I580" s="7" t="inlineStr"/>
    </row>
    <row r="581">
      <c r="A581" s="5" t="n">
        <v>575</v>
      </c>
      <c r="B581" s="5">
        <f>'H - Rehabilitasi Jembatan'!M1372</f>
        <v/>
      </c>
      <c r="C581" s="5">
        <f>VLOOKUP('H - Rehabilitasi Jembatan'!C1372,'H - Rehabilitasi Jembatan'!$C$2:$M$2218,2,FALSE)</f>
        <v/>
      </c>
      <c r="D581" s="5" t="inlineStr">
        <is>
          <t>Meter Persegi</t>
        </is>
      </c>
      <c r="E581" s="6">
        <f>VLOOKUP('H - Rehabilitasi Jembatan'!C1372,'H - Rehabilitasi Jembatan'!$C$1372:$K$1372,9,FALSE)</f>
        <v/>
      </c>
      <c r="F581" s="5" t="inlineStr">
        <is>
          <t>Informatif</t>
        </is>
      </c>
      <c r="G581" s="5" t="inlineStr">
        <is>
          <t>H</t>
        </is>
      </c>
      <c r="H581" s="5" t="n">
        <v>1627</v>
      </c>
      <c r="I581" s="7" t="inlineStr"/>
    </row>
    <row r="582">
      <c r="A582" s="5" t="n">
        <v>576</v>
      </c>
      <c r="B582" s="5">
        <f>'H - Rehabilitasi Jembatan'!M1393</f>
        <v/>
      </c>
      <c r="C582" s="5">
        <f>VLOOKUP('H - Rehabilitasi Jembatan'!C1393,'H - Rehabilitasi Jembatan'!$C$2:$M$2218,2,FALSE)</f>
        <v/>
      </c>
      <c r="D582" s="5" t="inlineStr">
        <is>
          <t>Meter Persegi</t>
        </is>
      </c>
      <c r="E582" s="6">
        <f>VLOOKUP('H - Rehabilitasi Jembatan'!C1393,'H - Rehabilitasi Jembatan'!$C$1393:$K$1393,9,FALSE)</f>
        <v/>
      </c>
      <c r="F582" s="5" t="inlineStr">
        <is>
          <t>Informatif</t>
        </is>
      </c>
      <c r="G582" s="5" t="inlineStr">
        <is>
          <t>H</t>
        </is>
      </c>
      <c r="H582" s="5" t="n">
        <v>1629</v>
      </c>
      <c r="I582" s="7" t="inlineStr"/>
    </row>
    <row r="583">
      <c r="A583" s="5" t="n">
        <v>577</v>
      </c>
      <c r="B583" s="5">
        <f>'H - Rehabilitasi Jembatan'!M1414</f>
        <v/>
      </c>
      <c r="C583" s="5">
        <f>VLOOKUP('H - Rehabilitasi Jembatan'!C1414,'H - Rehabilitasi Jembatan'!$C$2:$M$2218,2,FALSE)</f>
        <v/>
      </c>
      <c r="D583" s="5" t="inlineStr">
        <is>
          <t>Meter Persegi</t>
        </is>
      </c>
      <c r="E583" s="6">
        <f>VLOOKUP('H - Rehabilitasi Jembatan'!C1414,'H - Rehabilitasi Jembatan'!$C$1414:$K$1414,9,FALSE)</f>
        <v/>
      </c>
      <c r="F583" s="5" t="inlineStr">
        <is>
          <t>Informatif</t>
        </is>
      </c>
      <c r="G583" s="5" t="inlineStr">
        <is>
          <t>H</t>
        </is>
      </c>
      <c r="H583" s="5" t="n">
        <v>1631</v>
      </c>
      <c r="I583" s="7" t="inlineStr"/>
    </row>
    <row r="584">
      <c r="A584" s="5" t="n">
        <v>578</v>
      </c>
      <c r="B584" s="5">
        <f>'H - Rehabilitasi Jembatan'!M1435</f>
        <v/>
      </c>
      <c r="C584" s="5">
        <f>VLOOKUP('H - Rehabilitasi Jembatan'!C1435,'H - Rehabilitasi Jembatan'!$C$2:$M$2218,2,FALSE)</f>
        <v/>
      </c>
      <c r="D584" s="5" t="inlineStr">
        <is>
          <t>Meter Panjang</t>
        </is>
      </c>
      <c r="E584" s="6">
        <f>VLOOKUP('H - Rehabilitasi Jembatan'!C1435,'H - Rehabilitasi Jembatan'!$C$1435:$K$1435,9,FALSE)</f>
        <v/>
      </c>
      <c r="F584" s="5" t="inlineStr">
        <is>
          <t>Informatif</t>
        </is>
      </c>
      <c r="G584" s="5" t="inlineStr">
        <is>
          <t>H</t>
        </is>
      </c>
      <c r="H584" s="5" t="n">
        <v>1633</v>
      </c>
      <c r="I584" s="7" t="inlineStr"/>
    </row>
    <row r="585">
      <c r="A585" s="5" t="n">
        <v>579</v>
      </c>
      <c r="B585" s="5">
        <f>'H - Rehabilitasi Jembatan'!M1456</f>
        <v/>
      </c>
      <c r="C585" s="5">
        <f>VLOOKUP('H - Rehabilitasi Jembatan'!C1456,'H - Rehabilitasi Jembatan'!$C$2:$M$2218,2,FALSE)</f>
        <v/>
      </c>
      <c r="D585" s="5" t="inlineStr">
        <is>
          <t>Meter Panjang</t>
        </is>
      </c>
      <c r="E585" s="6">
        <f>VLOOKUP('H - Rehabilitasi Jembatan'!C1456,'H - Rehabilitasi Jembatan'!$C$1456:$K$1456,9,FALSE)</f>
        <v/>
      </c>
      <c r="F585" s="5" t="inlineStr">
        <is>
          <t>Informatif</t>
        </is>
      </c>
      <c r="G585" s="5" t="inlineStr">
        <is>
          <t>H</t>
        </is>
      </c>
      <c r="H585" s="5" t="n">
        <v>1635</v>
      </c>
      <c r="I585" s="7" t="inlineStr"/>
    </row>
    <row r="586">
      <c r="A586" s="5" t="n">
        <v>580</v>
      </c>
      <c r="B586" s="5">
        <f>'H - Rehabilitasi Jembatan'!M1484</f>
        <v/>
      </c>
      <c r="C586" s="5">
        <f>VLOOKUP('H - Rehabilitasi Jembatan'!C1484,'H - Rehabilitasi Jembatan'!$C$2:$M$2218,2,FALSE)</f>
        <v/>
      </c>
      <c r="D586" s="5" t="inlineStr">
        <is>
          <t>Meter Panjang</t>
        </is>
      </c>
      <c r="E586" s="6">
        <f>VLOOKUP('H - Rehabilitasi Jembatan'!C1484,'H - Rehabilitasi Jembatan'!$C$1484:$K$1484,9,FALSE)</f>
        <v/>
      </c>
      <c r="F586" s="5" t="inlineStr">
        <is>
          <t>Informatif</t>
        </is>
      </c>
      <c r="G586" s="5" t="inlineStr">
        <is>
          <t>H</t>
        </is>
      </c>
      <c r="H586" s="5" t="n">
        <v>1638</v>
      </c>
      <c r="I586" s="7" t="inlineStr"/>
    </row>
    <row r="587">
      <c r="A587" s="5" t="n">
        <v>581</v>
      </c>
      <c r="B587" s="5">
        <f>'H - Rehabilitasi Jembatan'!M1508</f>
        <v/>
      </c>
      <c r="C587" s="5">
        <f>VLOOKUP('H - Rehabilitasi Jembatan'!C1508,'H - Rehabilitasi Jembatan'!$C$2:$M$2218,2,FALSE)</f>
        <v/>
      </c>
      <c r="D587" s="5" t="inlineStr">
        <is>
          <t>Meter Panjang</t>
        </is>
      </c>
      <c r="E587" s="6">
        <f>VLOOKUP('H - Rehabilitasi Jembatan'!C1508,'H - Rehabilitasi Jembatan'!$C$1508:$K$1508,9,FALSE)</f>
        <v/>
      </c>
      <c r="F587" s="5" t="inlineStr">
        <is>
          <t>Informatif</t>
        </is>
      </c>
      <c r="G587" s="5" t="inlineStr">
        <is>
          <t>H</t>
        </is>
      </c>
      <c r="H587" s="5" t="n">
        <v>1641</v>
      </c>
      <c r="I587" s="7" t="inlineStr"/>
    </row>
    <row r="588">
      <c r="A588" s="5" t="n">
        <v>582</v>
      </c>
      <c r="B588" s="5">
        <f>'H - Rehabilitasi Jembatan'!M1527</f>
        <v/>
      </c>
      <c r="C588" s="5">
        <f>VLOOKUP('H - Rehabilitasi Jembatan'!C1527,'H - Rehabilitasi Jembatan'!$C$2:$M$2218,2,FALSE)</f>
        <v/>
      </c>
      <c r="D588" s="5" t="inlineStr">
        <is>
          <t>Meter Panjang</t>
        </is>
      </c>
      <c r="E588" s="6">
        <f>VLOOKUP('H - Rehabilitasi Jembatan'!C1527,'H - Rehabilitasi Jembatan'!$C$1527:$K$1527,9,FALSE)</f>
        <v/>
      </c>
      <c r="F588" s="5" t="inlineStr">
        <is>
          <t>Informatif</t>
        </is>
      </c>
      <c r="G588" s="5" t="inlineStr">
        <is>
          <t>H</t>
        </is>
      </c>
      <c r="H588" s="5" t="n">
        <v>1643</v>
      </c>
      <c r="I588" s="7" t="inlineStr"/>
    </row>
    <row r="589">
      <c r="A589" s="5" t="n">
        <v>583</v>
      </c>
      <c r="B589" s="5">
        <f>'H - Rehabilitasi Jembatan'!M1545</f>
        <v/>
      </c>
      <c r="C589" s="5">
        <f>VLOOKUP('H - Rehabilitasi Jembatan'!C1545,'H - Rehabilitasi Jembatan'!$C$2:$M$2218,2,FALSE)</f>
        <v/>
      </c>
      <c r="D589" s="5" t="inlineStr">
        <is>
          <t>Meter Panjang</t>
        </is>
      </c>
      <c r="E589" s="6">
        <f>VLOOKUP('H - Rehabilitasi Jembatan'!C1545,'H - Rehabilitasi Jembatan'!$C$1545:$K$1545,9,FALSE)</f>
        <v/>
      </c>
      <c r="F589" s="5" t="inlineStr">
        <is>
          <t>Informatif</t>
        </is>
      </c>
      <c r="G589" s="5" t="inlineStr">
        <is>
          <t>H</t>
        </is>
      </c>
      <c r="H589" s="5" t="n">
        <v>1645</v>
      </c>
      <c r="I589" s="7" t="inlineStr"/>
    </row>
    <row r="590">
      <c r="A590" s="5" t="n">
        <v>584</v>
      </c>
      <c r="B590" s="5">
        <f>'H - Rehabilitasi Jembatan'!M1568</f>
        <v/>
      </c>
      <c r="C590" s="5">
        <f>VLOOKUP('H - Rehabilitasi Jembatan'!C1568,'H - Rehabilitasi Jembatan'!$C$2:$M$2218,2,FALSE)</f>
        <v/>
      </c>
      <c r="D590" s="5" t="inlineStr">
        <is>
          <t>Meter Panjang</t>
        </is>
      </c>
      <c r="E590" s="6">
        <f>VLOOKUP('H - Rehabilitasi Jembatan'!C1568,'H - Rehabilitasi Jembatan'!$C$1568:$K$1568,9,FALSE)</f>
        <v/>
      </c>
      <c r="F590" s="5" t="inlineStr">
        <is>
          <t>Informatif</t>
        </is>
      </c>
      <c r="G590" s="5" t="inlineStr">
        <is>
          <t>H</t>
        </is>
      </c>
      <c r="H590" s="5" t="n">
        <v>1647</v>
      </c>
      <c r="I590" s="7" t="inlineStr"/>
    </row>
    <row r="591">
      <c r="A591" s="5" t="n">
        <v>585</v>
      </c>
      <c r="B591" s="5">
        <f>'H - Rehabilitasi Jembatan'!M1590</f>
        <v/>
      </c>
      <c r="C591" s="5">
        <f>VLOOKUP('H - Rehabilitasi Jembatan'!C1590,'H - Rehabilitasi Jembatan'!$C$2:$M$2218,2,FALSE)</f>
        <v/>
      </c>
      <c r="D591" s="5" t="inlineStr">
        <is>
          <t>Meter Panjang</t>
        </is>
      </c>
      <c r="E591" s="6">
        <f>VLOOKUP('H - Rehabilitasi Jembatan'!C1590,'H - Rehabilitasi Jembatan'!$C$1590:$K$1590,9,FALSE)</f>
        <v/>
      </c>
      <c r="F591" s="5" t="inlineStr">
        <is>
          <t>Informatif</t>
        </is>
      </c>
      <c r="G591" s="5" t="inlineStr">
        <is>
          <t>H</t>
        </is>
      </c>
      <c r="H591" s="5" t="n">
        <v>1649</v>
      </c>
      <c r="I591" s="7" t="inlineStr"/>
    </row>
    <row r="592">
      <c r="A592" s="5" t="n">
        <v>586</v>
      </c>
      <c r="B592" s="5">
        <f>'H - Rehabilitasi Jembatan'!M1613</f>
        <v/>
      </c>
      <c r="C592" s="5">
        <f>VLOOKUP('H - Rehabilitasi Jembatan'!C1613,'H - Rehabilitasi Jembatan'!$C$2:$M$2218,2,FALSE)</f>
        <v/>
      </c>
      <c r="D592" s="5" t="inlineStr">
        <is>
          <t>Buah</t>
        </is>
      </c>
      <c r="E592" s="6">
        <f>VLOOKUP('H - Rehabilitasi Jembatan'!C1613,'H - Rehabilitasi Jembatan'!$C$1613:$K$1613,9,FALSE)</f>
        <v/>
      </c>
      <c r="F592" s="5" t="inlineStr">
        <is>
          <t>Informatif</t>
        </is>
      </c>
      <c r="G592" s="5" t="inlineStr">
        <is>
          <t>H</t>
        </is>
      </c>
      <c r="H592" s="5" t="n">
        <v>1651</v>
      </c>
      <c r="I592" s="7" t="inlineStr"/>
    </row>
    <row r="593">
      <c r="A593" s="5" t="n">
        <v>587</v>
      </c>
      <c r="B593" s="5">
        <f>'H - Rehabilitasi Jembatan'!M1633</f>
        <v/>
      </c>
      <c r="C593" s="5">
        <f>VLOOKUP('H - Rehabilitasi Jembatan'!C1633,'H - Rehabilitasi Jembatan'!$C$2:$M$2218,2,FALSE)</f>
        <v/>
      </c>
      <c r="D593" s="5" t="inlineStr">
        <is>
          <t>Buah</t>
        </is>
      </c>
      <c r="E593" s="6">
        <f>VLOOKUP('H - Rehabilitasi Jembatan'!C1633,'H - Rehabilitasi Jembatan'!$C$1633:$K$1633,9,FALSE)</f>
        <v/>
      </c>
      <c r="F593" s="5" t="inlineStr">
        <is>
          <t>Informatif</t>
        </is>
      </c>
      <c r="G593" s="5" t="inlineStr">
        <is>
          <t>H</t>
        </is>
      </c>
      <c r="H593" s="5" t="n">
        <v>1654</v>
      </c>
      <c r="I593" s="7" t="inlineStr"/>
    </row>
    <row r="594">
      <c r="A594" s="5" t="n">
        <v>588</v>
      </c>
      <c r="B594" s="5">
        <f>'H - Rehabilitasi Jembatan'!M1653</f>
        <v/>
      </c>
      <c r="C594" s="5">
        <f>VLOOKUP('H - Rehabilitasi Jembatan'!C1653,'H - Rehabilitasi Jembatan'!$C$2:$M$2218,2,FALSE)</f>
        <v/>
      </c>
      <c r="D594" s="5" t="inlineStr">
        <is>
          <t>Buah</t>
        </is>
      </c>
      <c r="E594" s="6">
        <f>VLOOKUP('H - Rehabilitasi Jembatan'!C1653,'H - Rehabilitasi Jembatan'!$C$1653:$K$1653,9,FALSE)</f>
        <v/>
      </c>
      <c r="F594" s="5" t="inlineStr">
        <is>
          <t>Informatif</t>
        </is>
      </c>
      <c r="G594" s="5" t="inlineStr">
        <is>
          <t>H</t>
        </is>
      </c>
      <c r="H594" s="5" t="n">
        <v>1657</v>
      </c>
      <c r="I594" s="7" t="inlineStr"/>
    </row>
    <row r="595">
      <c r="A595" s="5" t="n">
        <v>589</v>
      </c>
      <c r="B595" s="5">
        <f>'H - Rehabilitasi Jembatan'!M1673</f>
        <v/>
      </c>
      <c r="C595" s="5">
        <f>VLOOKUP('H - Rehabilitasi Jembatan'!C1673,'H - Rehabilitasi Jembatan'!$C$2:$M$2218,2,FALSE)</f>
        <v/>
      </c>
      <c r="D595" s="5" t="inlineStr">
        <is>
          <t>Buah</t>
        </is>
      </c>
      <c r="E595" s="6">
        <f>VLOOKUP('H - Rehabilitasi Jembatan'!C1673,'H - Rehabilitasi Jembatan'!$C$1673:$K$1673,9,FALSE)</f>
        <v/>
      </c>
      <c r="F595" s="5" t="inlineStr">
        <is>
          <t>Informatif</t>
        </is>
      </c>
      <c r="G595" s="5" t="inlineStr">
        <is>
          <t>H</t>
        </is>
      </c>
      <c r="H595" s="5" t="n">
        <v>1660</v>
      </c>
      <c r="I595" s="7" t="inlineStr"/>
    </row>
    <row r="596">
      <c r="A596" s="5" t="n">
        <v>590</v>
      </c>
      <c r="B596" s="5">
        <f>'H - Rehabilitasi Jembatan'!M1693</f>
        <v/>
      </c>
      <c r="C596" s="5">
        <f>VLOOKUP('H - Rehabilitasi Jembatan'!C1693,'H - Rehabilitasi Jembatan'!$C$2:$M$2218,2,FALSE)</f>
        <v/>
      </c>
      <c r="D596" s="5" t="inlineStr">
        <is>
          <t>Buah</t>
        </is>
      </c>
      <c r="E596" s="6">
        <f>VLOOKUP('H - Rehabilitasi Jembatan'!C1693,'H - Rehabilitasi Jembatan'!$C$1693:$K$1693,9,FALSE)</f>
        <v/>
      </c>
      <c r="F596" s="5" t="inlineStr">
        <is>
          <t>Informatif</t>
        </is>
      </c>
      <c r="G596" s="5" t="inlineStr">
        <is>
          <t>H</t>
        </is>
      </c>
      <c r="H596" s="5" t="n">
        <v>1663</v>
      </c>
      <c r="I596" s="7" t="inlineStr"/>
    </row>
    <row r="597">
      <c r="A597" s="5" t="n">
        <v>591</v>
      </c>
      <c r="B597" s="5">
        <f>'H - Rehabilitasi Jembatan'!M1713</f>
        <v/>
      </c>
      <c r="C597" s="5">
        <f>VLOOKUP('H - Rehabilitasi Jembatan'!C1713,'H - Rehabilitasi Jembatan'!$C$2:$M$2218,2,FALSE)</f>
        <v/>
      </c>
      <c r="D597" s="5" t="inlineStr">
        <is>
          <t>Buah</t>
        </is>
      </c>
      <c r="E597" s="6">
        <f>VLOOKUP('H - Rehabilitasi Jembatan'!C1713,'H - Rehabilitasi Jembatan'!$C$1713:$K$1713,9,FALSE)</f>
        <v/>
      </c>
      <c r="F597" s="5" t="inlineStr">
        <is>
          <t>Informatif</t>
        </is>
      </c>
      <c r="G597" s="5" t="inlineStr">
        <is>
          <t>H</t>
        </is>
      </c>
      <c r="H597" s="5" t="n">
        <v>1666</v>
      </c>
      <c r="I597" s="7" t="inlineStr"/>
    </row>
    <row r="598">
      <c r="A598" s="5" t="n">
        <v>592</v>
      </c>
      <c r="B598" s="5">
        <f>'H - Rehabilitasi Jembatan'!M1733</f>
        <v/>
      </c>
      <c r="C598" s="5">
        <f>VLOOKUP('H - Rehabilitasi Jembatan'!C1733,'H - Rehabilitasi Jembatan'!$C$2:$M$2218,2,FALSE)</f>
        <v/>
      </c>
      <c r="D598" s="5" t="inlineStr">
        <is>
          <t>Buah</t>
        </is>
      </c>
      <c r="E598" s="6">
        <f>VLOOKUP('H - Rehabilitasi Jembatan'!C1733,'H - Rehabilitasi Jembatan'!$C$1733:$K$1733,9,FALSE)</f>
        <v/>
      </c>
      <c r="F598" s="5" t="inlineStr">
        <is>
          <t>Informatif</t>
        </is>
      </c>
      <c r="G598" s="5" t="inlineStr">
        <is>
          <t>H</t>
        </is>
      </c>
      <c r="H598" s="5" t="n">
        <v>1669</v>
      </c>
      <c r="I598" s="7" t="inlineStr"/>
    </row>
    <row r="599">
      <c r="A599" s="5" t="n">
        <v>593</v>
      </c>
      <c r="B599" s="5">
        <f>'H - Rehabilitasi Jembatan'!M1753</f>
        <v/>
      </c>
      <c r="C599" s="5">
        <f>VLOOKUP('H - Rehabilitasi Jembatan'!C1753,'H - Rehabilitasi Jembatan'!$C$2:$M$2218,2,FALSE)</f>
        <v/>
      </c>
      <c r="D599" s="5" t="inlineStr">
        <is>
          <t>Buah</t>
        </is>
      </c>
      <c r="E599" s="6">
        <f>VLOOKUP('H - Rehabilitasi Jembatan'!C1753,'H - Rehabilitasi Jembatan'!$C$1753:$K$1753,9,FALSE)</f>
        <v/>
      </c>
      <c r="F599" s="5" t="inlineStr">
        <is>
          <t>Informatif</t>
        </is>
      </c>
      <c r="G599" s="5" t="inlineStr">
        <is>
          <t>H</t>
        </is>
      </c>
      <c r="H599" s="5" t="n">
        <v>1672</v>
      </c>
      <c r="I599" s="7" t="inlineStr"/>
    </row>
    <row r="600">
      <c r="A600" s="5" t="n">
        <v>594</v>
      </c>
      <c r="B600" s="5">
        <f>'H - Rehabilitasi Jembatan'!M1773</f>
        <v/>
      </c>
      <c r="C600" s="5">
        <f>VLOOKUP('H - Rehabilitasi Jembatan'!C1773,'H - Rehabilitasi Jembatan'!$C$2:$M$2218,2,FALSE)</f>
        <v/>
      </c>
      <c r="D600" s="5" t="inlineStr">
        <is>
          <t>Buah</t>
        </is>
      </c>
      <c r="E600" s="6">
        <f>VLOOKUP('H - Rehabilitasi Jembatan'!C1773,'H - Rehabilitasi Jembatan'!$C$1773:$K$1773,9,FALSE)</f>
        <v/>
      </c>
      <c r="F600" s="5" t="inlineStr">
        <is>
          <t>Informatif</t>
        </is>
      </c>
      <c r="G600" s="5" t="inlineStr">
        <is>
          <t>H</t>
        </is>
      </c>
      <c r="H600" s="5" t="n">
        <v>1675</v>
      </c>
      <c r="I600" s="7" t="inlineStr"/>
    </row>
    <row r="601">
      <c r="A601" s="5" t="n">
        <v>595</v>
      </c>
      <c r="B601" s="5">
        <f>'H - Rehabilitasi Jembatan'!M1793</f>
        <v/>
      </c>
      <c r="C601" s="5">
        <f>VLOOKUP('H - Rehabilitasi Jembatan'!C1793,'H - Rehabilitasi Jembatan'!$C$2:$M$2218,2,FALSE)</f>
        <v/>
      </c>
      <c r="D601" s="5" t="inlineStr">
        <is>
          <t>Buah</t>
        </is>
      </c>
      <c r="E601" s="6">
        <f>VLOOKUP('H - Rehabilitasi Jembatan'!C1793,'H - Rehabilitasi Jembatan'!$C$1793:$K$1793,9,FALSE)</f>
        <v/>
      </c>
      <c r="F601" s="5" t="inlineStr">
        <is>
          <t>Informatif</t>
        </is>
      </c>
      <c r="G601" s="5" t="inlineStr">
        <is>
          <t>H</t>
        </is>
      </c>
      <c r="H601" s="5" t="n">
        <v>1678</v>
      </c>
      <c r="I601" s="7" t="inlineStr"/>
    </row>
    <row r="602">
      <c r="A602" s="5" t="n">
        <v>596</v>
      </c>
      <c r="B602" s="5">
        <f>'H - Rehabilitasi Jembatan'!M1813</f>
        <v/>
      </c>
      <c r="C602" s="5">
        <f>VLOOKUP('H - Rehabilitasi Jembatan'!C1813,'H - Rehabilitasi Jembatan'!$C$2:$M$2218,2,FALSE)</f>
        <v/>
      </c>
      <c r="D602" s="5" t="inlineStr">
        <is>
          <t>Buah</t>
        </is>
      </c>
      <c r="E602" s="6">
        <f>VLOOKUP('H - Rehabilitasi Jembatan'!C1813,'H - Rehabilitasi Jembatan'!$C$1813:$K$1813,9,FALSE)</f>
        <v/>
      </c>
      <c r="F602" s="5" t="inlineStr">
        <is>
          <t>Informatif</t>
        </is>
      </c>
      <c r="G602" s="5" t="inlineStr">
        <is>
          <t>H</t>
        </is>
      </c>
      <c r="H602" s="5" t="n">
        <v>1681</v>
      </c>
      <c r="I602" s="7" t="inlineStr"/>
    </row>
    <row r="603">
      <c r="A603" s="5" t="n">
        <v>597</v>
      </c>
      <c r="B603" s="5">
        <f>'H - Rehabilitasi Jembatan'!M1833</f>
        <v/>
      </c>
      <c r="C603" s="5">
        <f>VLOOKUP('H - Rehabilitasi Jembatan'!C1833,'H - Rehabilitasi Jembatan'!$C$2:$M$2218,2,FALSE)</f>
        <v/>
      </c>
      <c r="D603" s="5" t="inlineStr">
        <is>
          <t>Buah</t>
        </is>
      </c>
      <c r="E603" s="6">
        <f>VLOOKUP('H - Rehabilitasi Jembatan'!C1833,'H - Rehabilitasi Jembatan'!$C$1833:$K$1833,9,FALSE)</f>
        <v/>
      </c>
      <c r="F603" s="5" t="inlineStr">
        <is>
          <t>Informatif</t>
        </is>
      </c>
      <c r="G603" s="5" t="inlineStr">
        <is>
          <t>H</t>
        </is>
      </c>
      <c r="H603" s="5" t="n">
        <v>1684</v>
      </c>
      <c r="I603" s="7" t="inlineStr"/>
    </row>
    <row r="604">
      <c r="A604" s="5" t="n">
        <v>598</v>
      </c>
      <c r="B604" s="5">
        <f>'H - Rehabilitasi Jembatan'!M1853</f>
        <v/>
      </c>
      <c r="C604" s="5">
        <f>VLOOKUP('H - Rehabilitasi Jembatan'!C1853,'H - Rehabilitasi Jembatan'!$C$2:$M$2218,2,FALSE)</f>
        <v/>
      </c>
      <c r="D604" s="5" t="inlineStr">
        <is>
          <t>Meter Panjang</t>
        </is>
      </c>
      <c r="E604" s="6">
        <f>VLOOKUP('H - Rehabilitasi Jembatan'!C1853,'H - Rehabilitasi Jembatan'!$C$1853:$K$1853,9,FALSE)</f>
        <v/>
      </c>
      <c r="F604" s="5" t="inlineStr">
        <is>
          <t>Informatif</t>
        </is>
      </c>
      <c r="G604" s="5" t="inlineStr">
        <is>
          <t>H</t>
        </is>
      </c>
      <c r="H604" s="5" t="n">
        <v>1687</v>
      </c>
      <c r="I604" s="7" t="inlineStr"/>
    </row>
    <row r="605">
      <c r="A605" s="5" t="n">
        <v>599</v>
      </c>
      <c r="B605" s="5">
        <f>'H - Rehabilitasi Jembatan'!M1873</f>
        <v/>
      </c>
      <c r="C605" s="5">
        <f>VLOOKUP('H - Rehabilitasi Jembatan'!C1873,'H - Rehabilitasi Jembatan'!$C$2:$M$2218,2,FALSE)</f>
        <v/>
      </c>
      <c r="D605" s="5" t="inlineStr">
        <is>
          <t>Buah</t>
        </is>
      </c>
      <c r="E605" s="6">
        <f>VLOOKUP('H - Rehabilitasi Jembatan'!C1873,'H - Rehabilitasi Jembatan'!$C$1873:$K$1873,9,FALSE)</f>
        <v/>
      </c>
      <c r="F605" s="5" t="inlineStr">
        <is>
          <t>Informatif</t>
        </is>
      </c>
      <c r="G605" s="5" t="inlineStr">
        <is>
          <t>H</t>
        </is>
      </c>
      <c r="H605" s="5" t="n">
        <v>1690</v>
      </c>
      <c r="I605" s="7" t="inlineStr"/>
    </row>
    <row r="606">
      <c r="A606" s="5" t="n">
        <v>600</v>
      </c>
      <c r="B606" s="5">
        <f>'H - Rehabilitasi Jembatan'!M1893</f>
        <v/>
      </c>
      <c r="C606" s="5">
        <f>VLOOKUP('H - Rehabilitasi Jembatan'!C1893,'H - Rehabilitasi Jembatan'!$C$2:$M$2218,2,FALSE)</f>
        <v/>
      </c>
      <c r="D606" s="5" t="inlineStr">
        <is>
          <t>Buah</t>
        </is>
      </c>
      <c r="E606" s="6">
        <f>VLOOKUP('H - Rehabilitasi Jembatan'!C1893,'H - Rehabilitasi Jembatan'!$C$1893:$K$1893,9,FALSE)</f>
        <v/>
      </c>
      <c r="F606" s="5" t="inlineStr">
        <is>
          <t>Informatif</t>
        </is>
      </c>
      <c r="G606" s="5" t="inlineStr">
        <is>
          <t>H</t>
        </is>
      </c>
      <c r="H606" s="5" t="n">
        <v>1693</v>
      </c>
      <c r="I606" s="7" t="inlineStr"/>
    </row>
    <row r="607">
      <c r="A607" s="5" t="n">
        <v>601</v>
      </c>
      <c r="B607" s="5">
        <f>'H - Rehabilitasi Jembatan'!M1913</f>
        <v/>
      </c>
      <c r="C607" s="5">
        <f>VLOOKUP('H - Rehabilitasi Jembatan'!C1913,'H - Rehabilitasi Jembatan'!$C$2:$M$2218,2,FALSE)</f>
        <v/>
      </c>
      <c r="D607" s="5" t="inlineStr">
        <is>
          <t>Buah</t>
        </is>
      </c>
      <c r="E607" s="6">
        <f>VLOOKUP('H - Rehabilitasi Jembatan'!C1913,'H - Rehabilitasi Jembatan'!$C$1913:$K$1913,9,FALSE)</f>
        <v/>
      </c>
      <c r="F607" s="5" t="inlineStr">
        <is>
          <t>Informatif</t>
        </is>
      </c>
      <c r="G607" s="5" t="inlineStr">
        <is>
          <t>H</t>
        </is>
      </c>
      <c r="H607" s="5" t="n">
        <v>1696</v>
      </c>
      <c r="I607" s="7" t="inlineStr"/>
    </row>
    <row r="608">
      <c r="A608" s="5" t="n">
        <v>602</v>
      </c>
      <c r="B608" s="5">
        <f>'H - Rehabilitasi Jembatan'!M1933</f>
        <v/>
      </c>
      <c r="C608" s="5">
        <f>VLOOKUP('H - Rehabilitasi Jembatan'!C1933,'H - Rehabilitasi Jembatan'!$C$2:$M$2218,2,FALSE)</f>
        <v/>
      </c>
      <c r="D608" s="5" t="inlineStr">
        <is>
          <t>Buah</t>
        </is>
      </c>
      <c r="E608" s="6">
        <f>VLOOKUP('H - Rehabilitasi Jembatan'!C1933,'H - Rehabilitasi Jembatan'!$C$1933:$K$1933,9,FALSE)</f>
        <v/>
      </c>
      <c r="F608" s="5" t="inlineStr">
        <is>
          <t>Informatif</t>
        </is>
      </c>
      <c r="G608" s="5" t="inlineStr">
        <is>
          <t>H</t>
        </is>
      </c>
      <c r="H608" s="5" t="n">
        <v>1699</v>
      </c>
      <c r="I608" s="7" t="inlineStr"/>
    </row>
    <row r="609">
      <c r="A609" s="5" t="n">
        <v>603</v>
      </c>
      <c r="B609" s="5">
        <f>'H - Rehabilitasi Jembatan'!M1953</f>
        <v/>
      </c>
      <c r="C609" s="5">
        <f>VLOOKUP('H - Rehabilitasi Jembatan'!C1953,'H - Rehabilitasi Jembatan'!$C$2:$M$2218,2,FALSE)</f>
        <v/>
      </c>
      <c r="D609" s="5" t="inlineStr">
        <is>
          <t>Meter Panjang</t>
        </is>
      </c>
      <c r="E609" s="6">
        <f>VLOOKUP('H - Rehabilitasi Jembatan'!C1953,'H - Rehabilitasi Jembatan'!$C$1953:$K$1953,9,FALSE)</f>
        <v/>
      </c>
      <c r="F609" s="5" t="inlineStr">
        <is>
          <t>Informatif</t>
        </is>
      </c>
      <c r="G609" s="5" t="inlineStr">
        <is>
          <t>H</t>
        </is>
      </c>
      <c r="H609" s="5" t="n">
        <v>1702</v>
      </c>
      <c r="I609" s="7" t="inlineStr"/>
    </row>
    <row r="610">
      <c r="A610" s="5" t="n">
        <v>604</v>
      </c>
      <c r="B610" s="5">
        <f>'H - Rehabilitasi Jembatan'!M1972</f>
        <v/>
      </c>
      <c r="C610" s="5">
        <f>VLOOKUP('H - Rehabilitasi Jembatan'!C1972,'H - Rehabilitasi Jembatan'!$C$2:$M$2218,2,FALSE)</f>
        <v/>
      </c>
      <c r="D610" s="5" t="inlineStr">
        <is>
          <t>Meter Panjang</t>
        </is>
      </c>
      <c r="E610" s="6">
        <f>VLOOKUP('H - Rehabilitasi Jembatan'!C1972,'H - Rehabilitasi Jembatan'!$C$1972:$K$1972,9,FALSE)</f>
        <v/>
      </c>
      <c r="F610" s="5" t="inlineStr">
        <is>
          <t>Informatif</t>
        </is>
      </c>
      <c r="G610" s="5" t="inlineStr">
        <is>
          <t>H</t>
        </is>
      </c>
      <c r="H610" s="5" t="n">
        <v>1704</v>
      </c>
      <c r="I610" s="7" t="inlineStr"/>
    </row>
    <row r="611">
      <c r="A611" s="5" t="n">
        <v>605</v>
      </c>
      <c r="B611" s="5">
        <f>'H - Rehabilitasi Jembatan'!M1990</f>
        <v/>
      </c>
      <c r="C611" s="5">
        <f>VLOOKUP('H - Rehabilitasi Jembatan'!C1990,'H - Rehabilitasi Jembatan'!$C$2:$M$2218,2,FALSE)</f>
        <v/>
      </c>
      <c r="D611" s="5" t="inlineStr">
        <is>
          <t>Meter Panjang</t>
        </is>
      </c>
      <c r="E611" s="6">
        <f>VLOOKUP('H - Rehabilitasi Jembatan'!C1990,'H - Rehabilitasi Jembatan'!$C$1990:$K$1990,9,FALSE)</f>
        <v/>
      </c>
      <c r="F611" s="5" t="inlineStr">
        <is>
          <t>Informatif</t>
        </is>
      </c>
      <c r="G611" s="5" t="inlineStr">
        <is>
          <t>H</t>
        </is>
      </c>
      <c r="H611" s="5" t="n">
        <v>1706</v>
      </c>
      <c r="I611" s="7" t="inlineStr"/>
    </row>
    <row r="612">
      <c r="A612" s="5" t="n">
        <v>606</v>
      </c>
      <c r="B612" s="5">
        <f>'H - Rehabilitasi Jembatan'!M2008</f>
        <v/>
      </c>
      <c r="C612" s="5">
        <f>VLOOKUP('H - Rehabilitasi Jembatan'!C2008,'H - Rehabilitasi Jembatan'!$C$2:$M$2218,2,FALSE)</f>
        <v/>
      </c>
      <c r="D612" s="5" t="inlineStr">
        <is>
          <t>Meter Panjang</t>
        </is>
      </c>
      <c r="E612" s="6">
        <f>VLOOKUP('H - Rehabilitasi Jembatan'!C2008,'H - Rehabilitasi Jembatan'!$C$2008:$K$2008,9,FALSE)</f>
        <v/>
      </c>
      <c r="F612" s="5" t="inlineStr">
        <is>
          <t>Informatif</t>
        </is>
      </c>
      <c r="G612" s="5" t="inlineStr">
        <is>
          <t>H</t>
        </is>
      </c>
      <c r="H612" s="5" t="n">
        <v>1708</v>
      </c>
      <c r="I612" s="7" t="inlineStr"/>
    </row>
    <row r="613">
      <c r="A613" s="5" t="n">
        <v>607</v>
      </c>
      <c r="B613" s="5">
        <f>'H - Rehabilitasi Jembatan'!M2030</f>
        <v/>
      </c>
      <c r="C613" s="5">
        <f>VLOOKUP('H - Rehabilitasi Jembatan'!C2030,'H - Rehabilitasi Jembatan'!$C$2:$M$2218,2,FALSE)</f>
        <v/>
      </c>
      <c r="D613" s="5" t="inlineStr">
        <is>
          <t>Meter Panjang</t>
        </is>
      </c>
      <c r="E613" s="6">
        <f>VLOOKUP('H - Rehabilitasi Jembatan'!C2030,'H - Rehabilitasi Jembatan'!$C$2030:$K$2030,9,FALSE)</f>
        <v/>
      </c>
      <c r="F613" s="5" t="inlineStr">
        <is>
          <t>Informatif</t>
        </is>
      </c>
      <c r="G613" s="5" t="inlineStr">
        <is>
          <t>H</t>
        </is>
      </c>
      <c r="H613" s="5" t="n">
        <v>1710</v>
      </c>
      <c r="I613" s="7" t="inlineStr"/>
    </row>
    <row r="614">
      <c r="A614" s="5" t="n">
        <v>608</v>
      </c>
      <c r="B614" s="5">
        <f>'H - Rehabilitasi Jembatan'!M2052</f>
        <v/>
      </c>
      <c r="C614" s="5">
        <f>VLOOKUP('H - Rehabilitasi Jembatan'!C2052,'H - Rehabilitasi Jembatan'!$C$2:$M$2218,2,FALSE)</f>
        <v/>
      </c>
      <c r="D614" s="5" t="inlineStr">
        <is>
          <t>Buah</t>
        </is>
      </c>
      <c r="E614" s="6">
        <f>VLOOKUP('H - Rehabilitasi Jembatan'!C2052,'H - Rehabilitasi Jembatan'!$C$2052:$K$2052,9,FALSE)</f>
        <v/>
      </c>
      <c r="F614" s="5" t="inlineStr">
        <is>
          <t>Informatif</t>
        </is>
      </c>
      <c r="G614" s="5" t="inlineStr">
        <is>
          <t>H</t>
        </is>
      </c>
      <c r="H614" s="5" t="n">
        <v>1712</v>
      </c>
      <c r="I614" s="7" t="inlineStr"/>
    </row>
    <row r="615">
      <c r="A615" s="5" t="n">
        <v>609</v>
      </c>
      <c r="B615" s="5">
        <f>'H - Rehabilitasi Jembatan'!M2076</f>
        <v/>
      </c>
      <c r="C615" s="5">
        <f>VLOOKUP('H - Rehabilitasi Jembatan'!C2076,'H - Rehabilitasi Jembatan'!$C$2:$M$2218,2,FALSE)</f>
        <v/>
      </c>
      <c r="D615" s="5" t="inlineStr">
        <is>
          <t>Meter Panjang</t>
        </is>
      </c>
      <c r="E615" s="6">
        <f>VLOOKUP('H - Rehabilitasi Jembatan'!C2076,'H - Rehabilitasi Jembatan'!$C$2076:$K$2076,9,FALSE)</f>
        <v/>
      </c>
      <c r="F615" s="5" t="inlineStr">
        <is>
          <t>Informatif</t>
        </is>
      </c>
      <c r="G615" s="5" t="inlineStr">
        <is>
          <t>H</t>
        </is>
      </c>
      <c r="H615" s="5" t="n">
        <v>1715</v>
      </c>
      <c r="I615" s="7" t="inlineStr"/>
    </row>
    <row r="616">
      <c r="A616" s="5" t="n">
        <v>610</v>
      </c>
      <c r="B616" s="5">
        <f>'H - Rehabilitasi Jembatan'!M2100</f>
        <v/>
      </c>
      <c r="C616" s="5">
        <f>VLOOKUP('H - Rehabilitasi Jembatan'!C2100,'H - Rehabilitasi Jembatan'!$C$2:$M$2218,2,FALSE)</f>
        <v/>
      </c>
      <c r="D616" s="5" t="inlineStr">
        <is>
          <t>Meter Panjang</t>
        </is>
      </c>
      <c r="E616" s="6">
        <f>VLOOKUP('H - Rehabilitasi Jembatan'!C2100,'H - Rehabilitasi Jembatan'!$C$2100:$K$2100,9,FALSE)</f>
        <v/>
      </c>
      <c r="F616" s="5" t="inlineStr">
        <is>
          <t>Informatif</t>
        </is>
      </c>
      <c r="G616" s="5" t="inlineStr">
        <is>
          <t>H</t>
        </is>
      </c>
      <c r="H616" s="5" t="n">
        <v>1718</v>
      </c>
      <c r="I616" s="7" t="inlineStr"/>
    </row>
    <row r="617">
      <c r="A617" s="5" t="n">
        <v>611</v>
      </c>
      <c r="B617" s="5">
        <f>'H - Rehabilitasi Jembatan'!M2124</f>
        <v/>
      </c>
      <c r="C617" s="5">
        <f>VLOOKUP('H - Rehabilitasi Jembatan'!C2124,'H - Rehabilitasi Jembatan'!$C$2:$M$2218,2,FALSE)</f>
        <v/>
      </c>
      <c r="D617" s="5" t="inlineStr">
        <is>
          <t>Meter Panjang</t>
        </is>
      </c>
      <c r="E617" s="6">
        <f>VLOOKUP('H - Rehabilitasi Jembatan'!C2124,'H - Rehabilitasi Jembatan'!$C$2124:$K$2124,9,FALSE)</f>
        <v/>
      </c>
      <c r="F617" s="5" t="inlineStr">
        <is>
          <t>Informatif</t>
        </is>
      </c>
      <c r="G617" s="5" t="inlineStr">
        <is>
          <t>H</t>
        </is>
      </c>
      <c r="H617" s="5" t="n">
        <v>1721</v>
      </c>
      <c r="I617" s="7" t="inlineStr"/>
    </row>
    <row r="618">
      <c r="A618" s="5" t="n">
        <v>612</v>
      </c>
      <c r="B618" s="5">
        <f>'H - Rehabilitasi Jembatan'!M2148</f>
        <v/>
      </c>
      <c r="C618" s="5">
        <f>VLOOKUP('H - Rehabilitasi Jembatan'!C2148,'H - Rehabilitasi Jembatan'!$C$2:$M$2218,2,FALSE)</f>
        <v/>
      </c>
      <c r="D618" s="5" t="inlineStr">
        <is>
          <t>Meter Panjang</t>
        </is>
      </c>
      <c r="E618" s="6">
        <f>VLOOKUP('H - Rehabilitasi Jembatan'!C2148,'H - Rehabilitasi Jembatan'!$C$2148:$K$2148,9,FALSE)</f>
        <v/>
      </c>
      <c r="F618" s="5" t="inlineStr">
        <is>
          <t>Informatif</t>
        </is>
      </c>
      <c r="G618" s="5" t="inlineStr">
        <is>
          <t>H</t>
        </is>
      </c>
      <c r="H618" s="5" t="n">
        <v>1724</v>
      </c>
      <c r="I618" s="7" t="inlineStr"/>
    </row>
    <row r="619">
      <c r="A619" s="5" t="n">
        <v>613</v>
      </c>
      <c r="B619" s="5">
        <f>'H - Rehabilitasi Jembatan'!M2172</f>
        <v/>
      </c>
      <c r="C619" s="5">
        <f>VLOOKUP('H - Rehabilitasi Jembatan'!C2172,'H - Rehabilitasi Jembatan'!$C$2:$M$2218,2,FALSE)</f>
        <v/>
      </c>
      <c r="D619" s="5" t="inlineStr">
        <is>
          <t>Meter Panjang</t>
        </is>
      </c>
      <c r="E619" s="6">
        <f>VLOOKUP('H - Rehabilitasi Jembatan'!C2172,'H - Rehabilitasi Jembatan'!$C$2172:$K$2172,9,FALSE)</f>
        <v/>
      </c>
      <c r="F619" s="5" t="inlineStr">
        <is>
          <t>Informatif</t>
        </is>
      </c>
      <c r="G619" s="5" t="inlineStr">
        <is>
          <t>H</t>
        </is>
      </c>
      <c r="H619" s="5" t="n">
        <v>1727</v>
      </c>
      <c r="I619" s="7" t="inlineStr"/>
    </row>
    <row r="620">
      <c r="A620" s="5" t="n">
        <v>614</v>
      </c>
      <c r="B620" s="5">
        <f>'H - Rehabilitasi Jembatan'!M2196</f>
        <v/>
      </c>
      <c r="C620" s="5">
        <f>VLOOKUP('H - Rehabilitasi Jembatan'!C2196,'H - Rehabilitasi Jembatan'!$C$2:$M$2218,2,FALSE)</f>
        <v/>
      </c>
      <c r="D620" s="5" t="inlineStr">
        <is>
          <t>Meter Panjang</t>
        </is>
      </c>
      <c r="E620" s="6">
        <f>VLOOKUP('H - Rehabilitasi Jembatan'!C2196,'H - Rehabilitasi Jembatan'!$C$2196:$K$2196,9,FALSE)</f>
        <v/>
      </c>
      <c r="F620" s="5" t="inlineStr">
        <is>
          <t>Informatif</t>
        </is>
      </c>
      <c r="G620" s="5" t="inlineStr">
        <is>
          <t>H</t>
        </is>
      </c>
      <c r="H620" s="5" t="n">
        <v>1730</v>
      </c>
      <c r="I620" s="7" t="inlineStr"/>
    </row>
    <row r="621">
      <c r="A621" s="5" t="n">
        <v>615</v>
      </c>
      <c r="B621" s="5">
        <f>'I - Harian dan Pekerjaan Lain-l'!M2</f>
        <v/>
      </c>
      <c r="C621" s="5">
        <f>VLOOKUP('I - Harian dan Pekerjaan Lain-l'!C2,'I - Harian dan Pekerjaan Lain-l'!$C$2:$M$9418,2,FALSE)</f>
        <v/>
      </c>
      <c r="D621" s="5" t="inlineStr">
        <is>
          <t>Jam</t>
        </is>
      </c>
      <c r="E621" s="6">
        <f>VLOOKUP('I - Harian dan Pekerjaan Lain-l'!C2,'I - Harian dan Pekerjaan Lain-l'!$C$2:$K$2,9,FALSE)</f>
        <v/>
      </c>
      <c r="F621" s="5" t="inlineStr">
        <is>
          <t>Normatif</t>
        </is>
      </c>
      <c r="G621" s="5" t="inlineStr">
        <is>
          <t>I</t>
        </is>
      </c>
      <c r="H621" s="5" t="n">
        <v>1733</v>
      </c>
      <c r="I621" s="7" t="inlineStr"/>
    </row>
    <row r="622">
      <c r="A622" s="5" t="n">
        <v>616</v>
      </c>
      <c r="B622" s="5">
        <f>'I - Harian dan Pekerjaan Lain-l'!M15</f>
        <v/>
      </c>
      <c r="C622" s="5">
        <f>VLOOKUP('I - Harian dan Pekerjaan Lain-l'!C15,'I - Harian dan Pekerjaan Lain-l'!$C$2:$M$9418,2,FALSE)</f>
        <v/>
      </c>
      <c r="D622" s="5" t="inlineStr">
        <is>
          <t>Jam</t>
        </is>
      </c>
      <c r="E622" s="6">
        <f>VLOOKUP('I - Harian dan Pekerjaan Lain-l'!C15,'I - Harian dan Pekerjaan Lain-l'!$C$15:$K$15,9,FALSE)</f>
        <v/>
      </c>
      <c r="F622" s="5" t="inlineStr">
        <is>
          <t>Normatif</t>
        </is>
      </c>
      <c r="G622" s="5" t="inlineStr">
        <is>
          <t>I</t>
        </is>
      </c>
      <c r="H622" s="5" t="n">
        <v>1735</v>
      </c>
      <c r="I622" s="7" t="inlineStr"/>
    </row>
    <row r="623">
      <c r="A623" s="5" t="n">
        <v>617</v>
      </c>
      <c r="B623" s="5">
        <f>'I - Harian dan Pekerjaan Lain-l'!M28</f>
        <v/>
      </c>
      <c r="C623" s="5">
        <f>VLOOKUP('I - Harian dan Pekerjaan Lain-l'!C28,'I - Harian dan Pekerjaan Lain-l'!$C$2:$M$9418,2,FALSE)</f>
        <v/>
      </c>
      <c r="D623" s="5" t="inlineStr">
        <is>
          <t>Jam</t>
        </is>
      </c>
      <c r="E623" s="6">
        <f>VLOOKUP('I - Harian dan Pekerjaan Lain-l'!C28,'I - Harian dan Pekerjaan Lain-l'!$C$28:$K$28,9,FALSE)</f>
        <v/>
      </c>
      <c r="F623" s="5" t="inlineStr">
        <is>
          <t>Normatif</t>
        </is>
      </c>
      <c r="G623" s="5" t="inlineStr">
        <is>
          <t>I</t>
        </is>
      </c>
      <c r="H623" s="5" t="n">
        <v>1737</v>
      </c>
      <c r="I623" s="7" t="inlineStr"/>
    </row>
    <row r="624">
      <c r="A624" s="5" t="n">
        <v>618</v>
      </c>
      <c r="B624" s="5">
        <f>'I - Harian dan Pekerjaan Lain-l'!M41</f>
        <v/>
      </c>
      <c r="C624" s="5">
        <f>VLOOKUP('I - Harian dan Pekerjaan Lain-l'!C41,'I - Harian dan Pekerjaan Lain-l'!$C$2:$M$9418,2,FALSE)</f>
        <v/>
      </c>
      <c r="D624" s="5" t="inlineStr">
        <is>
          <t>Jam</t>
        </is>
      </c>
      <c r="E624" s="6">
        <f>VLOOKUP('I - Harian dan Pekerjaan Lain-l'!C41,'I - Harian dan Pekerjaan Lain-l'!$C$41:$K$41,9,FALSE)</f>
        <v/>
      </c>
      <c r="F624" s="5" t="inlineStr">
        <is>
          <t>Normatif</t>
        </is>
      </c>
      <c r="G624" s="5" t="inlineStr">
        <is>
          <t>I</t>
        </is>
      </c>
      <c r="H624" s="5" t="n">
        <v>1739</v>
      </c>
      <c r="I624" s="7" t="inlineStr"/>
    </row>
    <row r="625">
      <c r="A625" s="5" t="n">
        <v>619</v>
      </c>
      <c r="B625" s="5">
        <f>'I - Harian dan Pekerjaan Lain-l'!M54</f>
        <v/>
      </c>
      <c r="C625" s="5">
        <f>VLOOKUP('I - Harian dan Pekerjaan Lain-l'!C54,'I - Harian dan Pekerjaan Lain-l'!$C$2:$M$9418,2,FALSE)</f>
        <v/>
      </c>
      <c r="D625" s="5" t="inlineStr">
        <is>
          <t>Jam</t>
        </is>
      </c>
      <c r="E625" s="6">
        <f>VLOOKUP('I - Harian dan Pekerjaan Lain-l'!C54,'I - Harian dan Pekerjaan Lain-l'!$C$54:$K$54,9,FALSE)</f>
        <v/>
      </c>
      <c r="F625" s="5" t="inlineStr">
        <is>
          <t>Normatif</t>
        </is>
      </c>
      <c r="G625" s="5" t="inlineStr">
        <is>
          <t>I</t>
        </is>
      </c>
      <c r="H625" s="5" t="n">
        <v>1741</v>
      </c>
      <c r="I625" s="7" t="inlineStr"/>
    </row>
    <row r="626">
      <c r="A626" s="5" t="n">
        <v>620</v>
      </c>
      <c r="B626" s="5">
        <f>'I - Harian dan Pekerjaan Lain-l'!M67</f>
        <v/>
      </c>
      <c r="C626" s="5">
        <f>VLOOKUP('I - Harian dan Pekerjaan Lain-l'!C67,'I - Harian dan Pekerjaan Lain-l'!$C$2:$M$9418,2,FALSE)</f>
        <v/>
      </c>
      <c r="D626" s="5" t="inlineStr">
        <is>
          <t>Jam</t>
        </is>
      </c>
      <c r="E626" s="6">
        <f>VLOOKUP('I - Harian dan Pekerjaan Lain-l'!C67,'I - Harian dan Pekerjaan Lain-l'!$C$67:$K$67,9,FALSE)</f>
        <v/>
      </c>
      <c r="F626" s="5" t="inlineStr">
        <is>
          <t>Normatif</t>
        </is>
      </c>
      <c r="G626" s="5" t="inlineStr">
        <is>
          <t>I</t>
        </is>
      </c>
      <c r="H626" s="5" t="n">
        <v>1743</v>
      </c>
      <c r="I626" s="7" t="inlineStr"/>
    </row>
    <row r="627">
      <c r="A627" s="5" t="n">
        <v>621</v>
      </c>
      <c r="B627" s="5">
        <f>'I - Harian dan Pekerjaan Lain-l'!M80</f>
        <v/>
      </c>
      <c r="C627" s="5">
        <f>VLOOKUP('I - Harian dan Pekerjaan Lain-l'!C80,'I - Harian dan Pekerjaan Lain-l'!$C$2:$M$9418,2,FALSE)</f>
        <v/>
      </c>
      <c r="D627" s="5" t="inlineStr">
        <is>
          <t>Jam</t>
        </is>
      </c>
      <c r="E627" s="6">
        <f>VLOOKUP('I - Harian dan Pekerjaan Lain-l'!C80,'I - Harian dan Pekerjaan Lain-l'!$C$80:$K$80,9,FALSE)</f>
        <v/>
      </c>
      <c r="F627" s="5" t="inlineStr">
        <is>
          <t>Normatif</t>
        </is>
      </c>
      <c r="G627" s="5" t="inlineStr">
        <is>
          <t>I</t>
        </is>
      </c>
      <c r="H627" s="5" t="n">
        <v>1745</v>
      </c>
      <c r="I627" s="7" t="inlineStr"/>
    </row>
    <row r="628">
      <c r="A628" s="5" t="n">
        <v>622</v>
      </c>
      <c r="B628" s="5">
        <f>'I - Harian dan Pekerjaan Lain-l'!M93</f>
        <v/>
      </c>
      <c r="C628" s="5">
        <f>VLOOKUP('I - Harian dan Pekerjaan Lain-l'!C93,'I - Harian dan Pekerjaan Lain-l'!$C$2:$M$9418,2,FALSE)</f>
        <v/>
      </c>
      <c r="D628" s="5" t="inlineStr">
        <is>
          <t>Jam</t>
        </is>
      </c>
      <c r="E628" s="6">
        <f>VLOOKUP('I - Harian dan Pekerjaan Lain-l'!C93,'I - Harian dan Pekerjaan Lain-l'!$C$93:$K$93,9,FALSE)</f>
        <v/>
      </c>
      <c r="F628" s="5" t="inlineStr">
        <is>
          <t>Normatif</t>
        </is>
      </c>
      <c r="G628" s="5" t="inlineStr">
        <is>
          <t>I</t>
        </is>
      </c>
      <c r="H628" s="5" t="n">
        <v>1747</v>
      </c>
      <c r="I628" s="7" t="inlineStr"/>
    </row>
    <row r="629">
      <c r="A629" s="5" t="n">
        <v>623</v>
      </c>
      <c r="B629" s="5">
        <f>'I - Harian dan Pekerjaan Lain-l'!M106</f>
        <v/>
      </c>
      <c r="C629" s="5">
        <f>VLOOKUP('I - Harian dan Pekerjaan Lain-l'!C106,'I - Harian dan Pekerjaan Lain-l'!$C$2:$M$9418,2,FALSE)</f>
        <v/>
      </c>
      <c r="D629" s="5" t="inlineStr">
        <is>
          <t>Jam</t>
        </is>
      </c>
      <c r="E629" s="6">
        <f>VLOOKUP('I - Harian dan Pekerjaan Lain-l'!C106,'I - Harian dan Pekerjaan Lain-l'!$C$106:$K$106,9,FALSE)</f>
        <v/>
      </c>
      <c r="F629" s="5" t="inlineStr">
        <is>
          <t>Normatif</t>
        </is>
      </c>
      <c r="G629" s="5" t="inlineStr">
        <is>
          <t>I</t>
        </is>
      </c>
      <c r="H629" s="5" t="n">
        <v>1749</v>
      </c>
      <c r="I629" s="7" t="inlineStr"/>
    </row>
    <row r="630">
      <c r="A630" s="5" t="n">
        <v>624</v>
      </c>
      <c r="B630" s="5">
        <f>'I - Harian dan Pekerjaan Lain-l'!M119</f>
        <v/>
      </c>
      <c r="C630" s="5">
        <f>VLOOKUP('I - Harian dan Pekerjaan Lain-l'!C119,'I - Harian dan Pekerjaan Lain-l'!$C$2:$M$9418,2,FALSE)</f>
        <v/>
      </c>
      <c r="D630" s="5" t="inlineStr">
        <is>
          <t>Jam</t>
        </is>
      </c>
      <c r="E630" s="6">
        <f>VLOOKUP('I - Harian dan Pekerjaan Lain-l'!C119,'I - Harian dan Pekerjaan Lain-l'!$C$119:$K$119,9,FALSE)</f>
        <v/>
      </c>
      <c r="F630" s="5" t="inlineStr">
        <is>
          <t>Normatif</t>
        </is>
      </c>
      <c r="G630" s="5" t="inlineStr">
        <is>
          <t>I</t>
        </is>
      </c>
      <c r="H630" s="5" t="n">
        <v>1751</v>
      </c>
      <c r="I630" s="7" t="inlineStr"/>
    </row>
    <row r="631">
      <c r="A631" s="5" t="n">
        <v>625</v>
      </c>
      <c r="B631" s="5">
        <f>'I - Harian dan Pekerjaan Lain-l'!M132</f>
        <v/>
      </c>
      <c r="C631" s="5">
        <f>VLOOKUP('I - Harian dan Pekerjaan Lain-l'!C132,'I - Harian dan Pekerjaan Lain-l'!$C$2:$M$9418,2,FALSE)</f>
        <v/>
      </c>
      <c r="D631" s="5" t="inlineStr">
        <is>
          <t>Jam</t>
        </is>
      </c>
      <c r="E631" s="6">
        <f>VLOOKUP('I - Harian dan Pekerjaan Lain-l'!C132,'I - Harian dan Pekerjaan Lain-l'!$C$132:$K$132,9,FALSE)</f>
        <v/>
      </c>
      <c r="F631" s="5" t="inlineStr">
        <is>
          <t>Normatif</t>
        </is>
      </c>
      <c r="G631" s="5" t="inlineStr">
        <is>
          <t>I</t>
        </is>
      </c>
      <c r="H631" s="5" t="n">
        <v>1753</v>
      </c>
      <c r="I631" s="7" t="inlineStr"/>
    </row>
    <row r="632">
      <c r="A632" s="5" t="n">
        <v>626</v>
      </c>
      <c r="B632" s="5">
        <f>'I - Harian dan Pekerjaan Lain-l'!M145</f>
        <v/>
      </c>
      <c r="C632" s="5">
        <f>VLOOKUP('I - Harian dan Pekerjaan Lain-l'!C145,'I - Harian dan Pekerjaan Lain-l'!$C$2:$M$9418,2,FALSE)</f>
        <v/>
      </c>
      <c r="D632" s="5" t="inlineStr">
        <is>
          <t>Jam</t>
        </is>
      </c>
      <c r="E632" s="6">
        <f>VLOOKUP('I - Harian dan Pekerjaan Lain-l'!C145,'I - Harian dan Pekerjaan Lain-l'!$C$145:$K$145,9,FALSE)</f>
        <v/>
      </c>
      <c r="F632" s="5" t="inlineStr">
        <is>
          <t>Normatif</t>
        </is>
      </c>
      <c r="G632" s="5" t="inlineStr">
        <is>
          <t>I</t>
        </is>
      </c>
      <c r="H632" s="5" t="n">
        <v>1755</v>
      </c>
      <c r="I632" s="7" t="inlineStr"/>
    </row>
    <row r="633">
      <c r="A633" s="5" t="n">
        <v>627</v>
      </c>
      <c r="B633" s="5">
        <f>'I - Harian dan Pekerjaan Lain-l'!M158</f>
        <v/>
      </c>
      <c r="C633" s="5">
        <f>VLOOKUP('I - Harian dan Pekerjaan Lain-l'!C158,'I - Harian dan Pekerjaan Lain-l'!$C$2:$M$9418,2,FALSE)</f>
        <v/>
      </c>
      <c r="D633" s="5" t="inlineStr">
        <is>
          <t>Jam</t>
        </is>
      </c>
      <c r="E633" s="6">
        <f>VLOOKUP('I - Harian dan Pekerjaan Lain-l'!C158,'I - Harian dan Pekerjaan Lain-l'!$C$158:$K$158,9,FALSE)</f>
        <v/>
      </c>
      <c r="F633" s="5" t="inlineStr">
        <is>
          <t>Normatif</t>
        </is>
      </c>
      <c r="G633" s="5" t="inlineStr">
        <is>
          <t>I</t>
        </is>
      </c>
      <c r="H633" s="5" t="n">
        <v>1757</v>
      </c>
      <c r="I633" s="7" t="inlineStr"/>
    </row>
    <row r="634">
      <c r="A634" s="5" t="n">
        <v>628</v>
      </c>
      <c r="B634" s="5">
        <f>'I - Harian dan Pekerjaan Lain-l'!M171</f>
        <v/>
      </c>
      <c r="C634" s="5">
        <f>VLOOKUP('I - Harian dan Pekerjaan Lain-l'!C171,'I - Harian dan Pekerjaan Lain-l'!$C$2:$M$9418,2,FALSE)</f>
        <v/>
      </c>
      <c r="D634" s="5" t="inlineStr">
        <is>
          <t>Jam</t>
        </is>
      </c>
      <c r="E634" s="6">
        <f>VLOOKUP('I - Harian dan Pekerjaan Lain-l'!C171,'I - Harian dan Pekerjaan Lain-l'!$C$171:$K$171,9,FALSE)</f>
        <v/>
      </c>
      <c r="F634" s="5" t="inlineStr">
        <is>
          <t>Normatif</t>
        </is>
      </c>
      <c r="G634" s="5" t="inlineStr">
        <is>
          <t>I</t>
        </is>
      </c>
      <c r="H634" s="5" t="n">
        <v>1759</v>
      </c>
      <c r="I634" s="7" t="inlineStr"/>
    </row>
    <row r="635">
      <c r="A635" s="5" t="n">
        <v>629</v>
      </c>
      <c r="B635" s="5">
        <f>'I - Harian dan Pekerjaan Lain-l'!M184</f>
        <v/>
      </c>
      <c r="C635" s="5">
        <f>VLOOKUP('I - Harian dan Pekerjaan Lain-l'!C184,'I - Harian dan Pekerjaan Lain-l'!$C$2:$M$9418,2,FALSE)</f>
        <v/>
      </c>
      <c r="D635" s="5" t="inlineStr">
        <is>
          <t>Jam</t>
        </is>
      </c>
      <c r="E635" s="6">
        <f>VLOOKUP('I - Harian dan Pekerjaan Lain-l'!C184,'I - Harian dan Pekerjaan Lain-l'!$C$184:$K$184,9,FALSE)</f>
        <v/>
      </c>
      <c r="F635" s="5" t="inlineStr">
        <is>
          <t>Normatif</t>
        </is>
      </c>
      <c r="G635" s="5" t="inlineStr">
        <is>
          <t>I</t>
        </is>
      </c>
      <c r="H635" s="5" t="n">
        <v>1761</v>
      </c>
      <c r="I635" s="7" t="inlineStr"/>
    </row>
    <row r="636">
      <c r="A636" s="5" t="n">
        <v>630</v>
      </c>
      <c r="B636" s="5">
        <f>'I - Harian dan Pekerjaan Lain-l'!M197</f>
        <v/>
      </c>
      <c r="C636" s="5">
        <f>VLOOKUP('I - Harian dan Pekerjaan Lain-l'!C197,'I - Harian dan Pekerjaan Lain-l'!$C$2:$M$9418,2,FALSE)</f>
        <v/>
      </c>
      <c r="D636" s="5" t="inlineStr">
        <is>
          <t>Jam</t>
        </is>
      </c>
      <c r="E636" s="6">
        <f>VLOOKUP('I - Harian dan Pekerjaan Lain-l'!C197,'I - Harian dan Pekerjaan Lain-l'!$C$197:$K$197,9,FALSE)</f>
        <v/>
      </c>
      <c r="F636" s="5" t="inlineStr">
        <is>
          <t>Normatif</t>
        </is>
      </c>
      <c r="G636" s="5" t="inlineStr">
        <is>
          <t>I</t>
        </is>
      </c>
      <c r="H636" s="5" t="n">
        <v>1763</v>
      </c>
      <c r="I636" s="7" t="inlineStr"/>
    </row>
    <row r="637">
      <c r="A637" s="5" t="n">
        <v>631</v>
      </c>
      <c r="B637" s="5">
        <f>'I - Harian dan Pekerjaan Lain-l'!M210</f>
        <v/>
      </c>
      <c r="C637" s="5">
        <f>VLOOKUP('I - Harian dan Pekerjaan Lain-l'!C210,'I - Harian dan Pekerjaan Lain-l'!$C$2:$M$9418,2,FALSE)</f>
        <v/>
      </c>
      <c r="D637" s="5" t="inlineStr">
        <is>
          <t>Jam</t>
        </is>
      </c>
      <c r="E637" s="6">
        <f>VLOOKUP('I - Harian dan Pekerjaan Lain-l'!C210,'I - Harian dan Pekerjaan Lain-l'!$C$210:$K$210,9,FALSE)</f>
        <v/>
      </c>
      <c r="F637" s="5" t="inlineStr">
        <is>
          <t>Normatif</t>
        </is>
      </c>
      <c r="G637" s="5" t="inlineStr">
        <is>
          <t>I</t>
        </is>
      </c>
      <c r="H637" s="5" t="n">
        <v>1765</v>
      </c>
      <c r="I637" s="7" t="inlineStr"/>
    </row>
    <row r="638">
      <c r="A638" s="5" t="n">
        <v>632</v>
      </c>
      <c r="B638" s="5">
        <f>'I - Harian dan Pekerjaan Lain-l'!M223</f>
        <v/>
      </c>
      <c r="C638" s="5">
        <f>VLOOKUP('I - Harian dan Pekerjaan Lain-l'!C223,'I - Harian dan Pekerjaan Lain-l'!$C$2:$M$9418,2,FALSE)</f>
        <v/>
      </c>
      <c r="D638" s="5" t="inlineStr">
        <is>
          <t>Jam</t>
        </is>
      </c>
      <c r="E638" s="6">
        <f>VLOOKUP('I - Harian dan Pekerjaan Lain-l'!C223,'I - Harian dan Pekerjaan Lain-l'!$C$223:$K$223,9,FALSE)</f>
        <v/>
      </c>
      <c r="F638" s="5" t="inlineStr">
        <is>
          <t>Normatif</t>
        </is>
      </c>
      <c r="G638" s="5" t="inlineStr">
        <is>
          <t>I</t>
        </is>
      </c>
      <c r="H638" s="5" t="n">
        <v>1767</v>
      </c>
      <c r="I638" s="7" t="inlineStr"/>
    </row>
    <row r="639">
      <c r="A639" s="5" t="n">
        <v>633</v>
      </c>
      <c r="B639" s="5">
        <f>'I - Harian dan Pekerjaan Lain-l'!M236</f>
        <v/>
      </c>
      <c r="C639" s="5">
        <f>VLOOKUP('I - Harian dan Pekerjaan Lain-l'!C236,'I - Harian dan Pekerjaan Lain-l'!$C$2:$M$9418,2,FALSE)</f>
        <v/>
      </c>
      <c r="D639" s="5" t="inlineStr">
        <is>
          <t>Jam</t>
        </is>
      </c>
      <c r="E639" s="6">
        <f>VLOOKUP('I - Harian dan Pekerjaan Lain-l'!C236,'I - Harian dan Pekerjaan Lain-l'!$C$236:$K$236,9,FALSE)</f>
        <v/>
      </c>
      <c r="F639" s="5" t="inlineStr">
        <is>
          <t>Normatif</t>
        </is>
      </c>
      <c r="G639" s="5" t="inlineStr">
        <is>
          <t>I</t>
        </is>
      </c>
      <c r="H639" s="5" t="n">
        <v>1769</v>
      </c>
      <c r="I639" s="7" t="inlineStr"/>
    </row>
    <row r="640">
      <c r="A640" s="5" t="n">
        <v>634</v>
      </c>
      <c r="B640" s="5">
        <f>'I - Harian dan Pekerjaan Lain-l'!M249</f>
        <v/>
      </c>
      <c r="C640" s="5">
        <f>VLOOKUP('I - Harian dan Pekerjaan Lain-l'!C249,'I - Harian dan Pekerjaan Lain-l'!$C$2:$M$9418,2,FALSE)</f>
        <v/>
      </c>
      <c r="D640" s="5" t="inlineStr">
        <is>
          <t>Jam</t>
        </is>
      </c>
      <c r="E640" s="6">
        <f>VLOOKUP('I - Harian dan Pekerjaan Lain-l'!C249,'I - Harian dan Pekerjaan Lain-l'!$C$249:$K$249,9,FALSE)</f>
        <v/>
      </c>
      <c r="F640" s="5" t="inlineStr">
        <is>
          <t>Normatif</t>
        </is>
      </c>
      <c r="G640" s="5" t="inlineStr">
        <is>
          <t>I</t>
        </is>
      </c>
      <c r="H640" s="5" t="n">
        <v>1771</v>
      </c>
      <c r="I640" s="7" t="inlineStr"/>
    </row>
    <row r="641">
      <c r="A641" s="5" t="n">
        <v>635</v>
      </c>
      <c r="B641" s="5">
        <f>'I - Harian dan Pekerjaan Lain-l'!M262</f>
        <v/>
      </c>
      <c r="C641" s="5">
        <f>VLOOKUP('I - Harian dan Pekerjaan Lain-l'!C262,'I - Harian dan Pekerjaan Lain-l'!$C$2:$M$9418,2,FALSE)</f>
        <v/>
      </c>
      <c r="D641" s="5" t="inlineStr">
        <is>
          <t>Jam</t>
        </is>
      </c>
      <c r="E641" s="6">
        <f>VLOOKUP('I - Harian dan Pekerjaan Lain-l'!C262,'I - Harian dan Pekerjaan Lain-l'!$C$262:$K$262,9,FALSE)</f>
        <v/>
      </c>
      <c r="F641" s="5" t="inlineStr">
        <is>
          <t>Normatif</t>
        </is>
      </c>
      <c r="G641" s="5" t="inlineStr">
        <is>
          <t>I</t>
        </is>
      </c>
      <c r="H641" s="5" t="n">
        <v>1773</v>
      </c>
      <c r="I641" s="7" t="inlineStr"/>
    </row>
    <row r="642">
      <c r="A642" s="5" t="n">
        <v>636</v>
      </c>
      <c r="B642" s="5">
        <f>'I - Harian dan Pekerjaan Lain-l'!M275</f>
        <v/>
      </c>
      <c r="C642" s="5">
        <f>VLOOKUP('I - Harian dan Pekerjaan Lain-l'!C275,'I - Harian dan Pekerjaan Lain-l'!$C$2:$M$9418,2,FALSE)</f>
        <v/>
      </c>
      <c r="D642" s="5" t="inlineStr">
        <is>
          <t>Jam</t>
        </is>
      </c>
      <c r="E642" s="6">
        <f>VLOOKUP('I - Harian dan Pekerjaan Lain-l'!C275,'I - Harian dan Pekerjaan Lain-l'!$C$275:$K$275,9,FALSE)</f>
        <v/>
      </c>
      <c r="F642" s="5" t="inlineStr">
        <is>
          <t>Normatif</t>
        </is>
      </c>
      <c r="G642" s="5" t="inlineStr">
        <is>
          <t>I</t>
        </is>
      </c>
      <c r="H642" s="5" t="n">
        <v>1775</v>
      </c>
      <c r="I642" s="7" t="inlineStr"/>
    </row>
    <row r="643">
      <c r="A643" s="5" t="n">
        <v>637</v>
      </c>
      <c r="B643" s="5">
        <f>'I - Harian dan Pekerjaan Lain-l'!M288</f>
        <v/>
      </c>
      <c r="C643" s="5">
        <f>VLOOKUP('I - Harian dan Pekerjaan Lain-l'!C288,'I - Harian dan Pekerjaan Lain-l'!$C$2:$M$9418,2,FALSE)</f>
        <v/>
      </c>
      <c r="D643" s="5" t="inlineStr">
        <is>
          <t>Jam</t>
        </is>
      </c>
      <c r="E643" s="6">
        <f>VLOOKUP('I - Harian dan Pekerjaan Lain-l'!C288,'I - Harian dan Pekerjaan Lain-l'!$C$288:$K$288,9,FALSE)</f>
        <v/>
      </c>
      <c r="F643" s="5" t="inlineStr">
        <is>
          <t>Normatif</t>
        </is>
      </c>
      <c r="G643" s="5" t="inlineStr">
        <is>
          <t>I</t>
        </is>
      </c>
      <c r="H643" s="5" t="n">
        <v>1777</v>
      </c>
      <c r="I643" s="7" t="inlineStr"/>
    </row>
    <row r="644">
      <c r="A644" s="5" t="n">
        <v>638</v>
      </c>
      <c r="B644" s="5">
        <f>'I - Harian dan Pekerjaan Lain-l'!M301</f>
        <v/>
      </c>
      <c r="C644" s="5">
        <f>VLOOKUP('I - Harian dan Pekerjaan Lain-l'!C301,'I - Harian dan Pekerjaan Lain-l'!$C$2:$M$9418,2,FALSE)</f>
        <v/>
      </c>
      <c r="D644" s="5" t="inlineStr">
        <is>
          <t>Jam</t>
        </is>
      </c>
      <c r="E644" s="6">
        <f>VLOOKUP('I - Harian dan Pekerjaan Lain-l'!C301,'I - Harian dan Pekerjaan Lain-l'!$C$301:$K$301,9,FALSE)</f>
        <v/>
      </c>
      <c r="F644" s="5" t="inlineStr">
        <is>
          <t>Normatif</t>
        </is>
      </c>
      <c r="G644" s="5" t="inlineStr">
        <is>
          <t>I</t>
        </is>
      </c>
      <c r="H644" s="5" t="n">
        <v>1779</v>
      </c>
      <c r="I644" s="7" t="inlineStr"/>
    </row>
    <row r="645">
      <c r="A645" s="5" t="n">
        <v>639</v>
      </c>
      <c r="B645" s="5">
        <f>'I - Harian dan Pekerjaan Lain-l'!M314</f>
        <v/>
      </c>
      <c r="C645" s="5">
        <f>VLOOKUP('I - Harian dan Pekerjaan Lain-l'!C314,'I - Harian dan Pekerjaan Lain-l'!$C$2:$M$9418,2,FALSE)</f>
        <v/>
      </c>
      <c r="D645" s="5" t="inlineStr">
        <is>
          <t>Jam</t>
        </is>
      </c>
      <c r="E645" s="6">
        <f>VLOOKUP('I - Harian dan Pekerjaan Lain-l'!C314,'I - Harian dan Pekerjaan Lain-l'!$C$314:$K$314,9,FALSE)</f>
        <v/>
      </c>
      <c r="F645" s="5" t="inlineStr">
        <is>
          <t>Normatif</t>
        </is>
      </c>
      <c r="G645" s="5" t="inlineStr">
        <is>
          <t>I</t>
        </is>
      </c>
      <c r="H645" s="5" t="n">
        <v>1781</v>
      </c>
      <c r="I645" s="7" t="inlineStr"/>
    </row>
    <row r="646">
      <c r="A646" s="5" t="n">
        <v>640</v>
      </c>
      <c r="B646" s="5">
        <f>'I - Harian dan Pekerjaan Lain-l'!M327</f>
        <v/>
      </c>
      <c r="C646" s="5">
        <f>VLOOKUP('I - Harian dan Pekerjaan Lain-l'!C327,'I - Harian dan Pekerjaan Lain-l'!$C$2:$M$9418,2,FALSE)</f>
        <v/>
      </c>
      <c r="D646" s="5" t="inlineStr">
        <is>
          <t>Jam</t>
        </is>
      </c>
      <c r="E646" s="6">
        <f>VLOOKUP('I - Harian dan Pekerjaan Lain-l'!C327,'I - Harian dan Pekerjaan Lain-l'!$C$327:$K$327,9,FALSE)</f>
        <v/>
      </c>
      <c r="F646" s="5" t="inlineStr">
        <is>
          <t>Normatif</t>
        </is>
      </c>
      <c r="G646" s="5" t="inlineStr">
        <is>
          <t>I</t>
        </is>
      </c>
      <c r="H646" s="5" t="n">
        <v>1783</v>
      </c>
      <c r="I646" s="7" t="inlineStr"/>
    </row>
    <row r="647">
      <c r="A647" s="5" t="n">
        <v>641</v>
      </c>
      <c r="B647" s="5">
        <f>'I - Harian dan Pekerjaan Lain-l'!M340</f>
        <v/>
      </c>
      <c r="C647" s="5">
        <f>VLOOKUP('I - Harian dan Pekerjaan Lain-l'!C340,'I - Harian dan Pekerjaan Lain-l'!$C$2:$M$9418,2,FALSE)</f>
        <v/>
      </c>
      <c r="D647" s="5" t="inlineStr">
        <is>
          <t>Jam</t>
        </is>
      </c>
      <c r="E647" s="6">
        <f>VLOOKUP('I - Harian dan Pekerjaan Lain-l'!C340,'I - Harian dan Pekerjaan Lain-l'!$C$340:$K$340,9,FALSE)</f>
        <v/>
      </c>
      <c r="F647" s="5" t="inlineStr">
        <is>
          <t>Normatif</t>
        </is>
      </c>
      <c r="G647" s="5" t="inlineStr">
        <is>
          <t>I</t>
        </is>
      </c>
      <c r="H647" s="5" t="n">
        <v>1785</v>
      </c>
      <c r="I647" s="7" t="inlineStr"/>
    </row>
    <row r="648">
      <c r="A648" s="5" t="n">
        <v>642</v>
      </c>
      <c r="B648" s="5">
        <f>'I - Harian dan Pekerjaan Lain-l'!M353</f>
        <v/>
      </c>
      <c r="C648" s="5">
        <f>VLOOKUP('I - Harian dan Pekerjaan Lain-l'!C353,'I - Harian dan Pekerjaan Lain-l'!$C$2:$M$9418,2,FALSE)</f>
        <v/>
      </c>
      <c r="D648" s="5" t="inlineStr">
        <is>
          <t>Jam</t>
        </is>
      </c>
      <c r="E648" s="6">
        <f>VLOOKUP('I - Harian dan Pekerjaan Lain-l'!C353,'I - Harian dan Pekerjaan Lain-l'!$C$353:$K$353,9,FALSE)</f>
        <v/>
      </c>
      <c r="F648" s="5" t="inlineStr">
        <is>
          <t>Normatif</t>
        </is>
      </c>
      <c r="G648" s="5" t="inlineStr">
        <is>
          <t>I</t>
        </is>
      </c>
      <c r="H648" s="5" t="n">
        <v>1787</v>
      </c>
      <c r="I648" s="7" t="inlineStr"/>
    </row>
    <row r="649">
      <c r="A649" s="5" t="n">
        <v>643</v>
      </c>
      <c r="B649" s="5">
        <f>'I - Harian dan Pekerjaan Lain-l'!M366</f>
        <v/>
      </c>
      <c r="C649" s="5">
        <f>VLOOKUP('I - Harian dan Pekerjaan Lain-l'!C366,'I - Harian dan Pekerjaan Lain-l'!$C$2:$M$9418,2,FALSE)</f>
        <v/>
      </c>
      <c r="D649" s="5" t="inlineStr">
        <is>
          <t>Jam</t>
        </is>
      </c>
      <c r="E649" s="6">
        <f>VLOOKUP('I - Harian dan Pekerjaan Lain-l'!C366,'I - Harian dan Pekerjaan Lain-l'!$C$366:$K$366,9,FALSE)</f>
        <v/>
      </c>
      <c r="F649" s="5" t="inlineStr">
        <is>
          <t>Normatif</t>
        </is>
      </c>
      <c r="G649" s="5" t="inlineStr">
        <is>
          <t>I</t>
        </is>
      </c>
      <c r="H649" s="5" t="n">
        <v>1789</v>
      </c>
      <c r="I649" s="7" t="inlineStr"/>
    </row>
    <row r="650">
      <c r="A650" s="5" t="n">
        <v>644</v>
      </c>
      <c r="B650" s="5">
        <f>'I - Harian dan Pekerjaan Lain-l'!M379</f>
        <v/>
      </c>
      <c r="C650" s="5">
        <f>VLOOKUP('I - Harian dan Pekerjaan Lain-l'!C379,'I - Harian dan Pekerjaan Lain-l'!$C$2:$M$9418,2,FALSE)</f>
        <v/>
      </c>
      <c r="D650" s="5" t="inlineStr">
        <is>
          <t>Jam</t>
        </is>
      </c>
      <c r="E650" s="6">
        <f>VLOOKUP('I - Harian dan Pekerjaan Lain-l'!C379,'I - Harian dan Pekerjaan Lain-l'!$C$379:$K$379,9,FALSE)</f>
        <v/>
      </c>
      <c r="F650" s="5" t="inlineStr">
        <is>
          <t>Normatif</t>
        </is>
      </c>
      <c r="G650" s="5" t="inlineStr">
        <is>
          <t>I</t>
        </is>
      </c>
      <c r="H650" s="5" t="n">
        <v>1791</v>
      </c>
      <c r="I650" s="7" t="inlineStr"/>
    </row>
    <row r="651">
      <c r="A651" s="5" t="n">
        <v>645</v>
      </c>
      <c r="B651" s="5">
        <f>'I - Harian dan Pekerjaan Lain-l'!M392</f>
        <v/>
      </c>
      <c r="C651" s="5">
        <f>VLOOKUP('I - Harian dan Pekerjaan Lain-l'!C392,'I - Harian dan Pekerjaan Lain-l'!$C$2:$M$9418,2,FALSE)</f>
        <v/>
      </c>
      <c r="D651" s="5" t="inlineStr">
        <is>
          <t>Jam</t>
        </is>
      </c>
      <c r="E651" s="6">
        <f>VLOOKUP('I - Harian dan Pekerjaan Lain-l'!C392,'I - Harian dan Pekerjaan Lain-l'!$C$392:$K$392,9,FALSE)</f>
        <v/>
      </c>
      <c r="F651" s="5" t="inlineStr">
        <is>
          <t>Normatif</t>
        </is>
      </c>
      <c r="G651" s="5" t="inlineStr">
        <is>
          <t>I</t>
        </is>
      </c>
      <c r="H651" s="5" t="n">
        <v>1793</v>
      </c>
      <c r="I651" s="7" t="inlineStr"/>
    </row>
    <row r="652">
      <c r="A652" s="5" t="n">
        <v>646</v>
      </c>
      <c r="B652" s="5">
        <f>'I - Harian dan Pekerjaan Lain-l'!M405</f>
        <v/>
      </c>
      <c r="C652" s="5">
        <f>VLOOKUP('I - Harian dan Pekerjaan Lain-l'!C405,'I - Harian dan Pekerjaan Lain-l'!$C$2:$M$9418,2,FALSE)</f>
        <v/>
      </c>
      <c r="D652" s="5" t="inlineStr">
        <is>
          <t>Jam</t>
        </is>
      </c>
      <c r="E652" s="6">
        <f>VLOOKUP('I - Harian dan Pekerjaan Lain-l'!C405,'I - Harian dan Pekerjaan Lain-l'!$C$405:$K$405,9,FALSE)</f>
        <v/>
      </c>
      <c r="F652" s="5" t="inlineStr">
        <is>
          <t>Normatif</t>
        </is>
      </c>
      <c r="G652" s="5" t="inlineStr">
        <is>
          <t>I</t>
        </is>
      </c>
      <c r="H652" s="5" t="n">
        <v>1795</v>
      </c>
      <c r="I652" s="7" t="inlineStr"/>
    </row>
    <row r="653">
      <c r="A653" s="5" t="n">
        <v>647</v>
      </c>
      <c r="B653" s="5">
        <f>'I - Harian dan Pekerjaan Lain-l'!M418</f>
        <v/>
      </c>
      <c r="C653" s="5">
        <f>VLOOKUP('I - Harian dan Pekerjaan Lain-l'!C418,'I - Harian dan Pekerjaan Lain-l'!$C$2:$M$9418,2,FALSE)</f>
        <v/>
      </c>
      <c r="D653" s="5" t="inlineStr">
        <is>
          <t>Jam</t>
        </is>
      </c>
      <c r="E653" s="6">
        <f>VLOOKUP('I - Harian dan Pekerjaan Lain-l'!C418,'I - Harian dan Pekerjaan Lain-l'!$C$418:$K$418,9,FALSE)</f>
        <v/>
      </c>
      <c r="F653" s="5" t="inlineStr">
        <is>
          <t>Normatif</t>
        </is>
      </c>
      <c r="G653" s="5" t="inlineStr">
        <is>
          <t>I</t>
        </is>
      </c>
      <c r="H653" s="5" t="n">
        <v>1797</v>
      </c>
      <c r="I653" s="7" t="inlineStr"/>
    </row>
    <row r="654">
      <c r="A654" s="5" t="n">
        <v>648</v>
      </c>
      <c r="B654" s="5">
        <f>'I - Harian dan Pekerjaan Lain-l'!M431</f>
        <v/>
      </c>
      <c r="C654" s="5">
        <f>VLOOKUP('I - Harian dan Pekerjaan Lain-l'!C431,'I - Harian dan Pekerjaan Lain-l'!$C$2:$M$9418,2,FALSE)</f>
        <v/>
      </c>
      <c r="D654" s="5" t="inlineStr">
        <is>
          <t>Jam</t>
        </is>
      </c>
      <c r="E654" s="6">
        <f>VLOOKUP('I - Harian dan Pekerjaan Lain-l'!C431,'I - Harian dan Pekerjaan Lain-l'!$C$431:$K$431,9,FALSE)</f>
        <v/>
      </c>
      <c r="F654" s="5" t="inlineStr">
        <is>
          <t>Normatif</t>
        </is>
      </c>
      <c r="G654" s="5" t="inlineStr">
        <is>
          <t>I</t>
        </is>
      </c>
      <c r="H654" s="5" t="n">
        <v>1800</v>
      </c>
      <c r="I654" s="7" t="inlineStr"/>
    </row>
    <row r="655">
      <c r="A655" s="5" t="n">
        <v>649</v>
      </c>
      <c r="B655" s="5">
        <f>'I - Harian dan Pekerjaan Lain-l'!M444</f>
        <v/>
      </c>
      <c r="C655" s="5">
        <f>VLOOKUP('I - Harian dan Pekerjaan Lain-l'!C444,'I - Harian dan Pekerjaan Lain-l'!$C$2:$M$9418,2,FALSE)</f>
        <v/>
      </c>
      <c r="D655" s="5" t="inlineStr">
        <is>
          <t>Jam</t>
        </is>
      </c>
      <c r="E655" s="6">
        <f>VLOOKUP('I - Harian dan Pekerjaan Lain-l'!C444,'I - Harian dan Pekerjaan Lain-l'!$C$444:$K$444,9,FALSE)</f>
        <v/>
      </c>
      <c r="F655" s="5" t="inlineStr">
        <is>
          <t>Normatif</t>
        </is>
      </c>
      <c r="G655" s="5" t="inlineStr">
        <is>
          <t>I</t>
        </is>
      </c>
      <c r="H655" s="5" t="n">
        <v>1802</v>
      </c>
      <c r="I655" s="7" t="inlineStr"/>
    </row>
    <row r="656">
      <c r="A656" s="5" t="n">
        <v>650</v>
      </c>
      <c r="B656" s="5">
        <f>'I - Harian dan Pekerjaan Lain-l'!M457</f>
        <v/>
      </c>
      <c r="C656" s="5">
        <f>VLOOKUP('I - Harian dan Pekerjaan Lain-l'!C457,'I - Harian dan Pekerjaan Lain-l'!$C$2:$M$9418,2,FALSE)</f>
        <v/>
      </c>
      <c r="D656" s="5" t="inlineStr">
        <is>
          <t>Jam</t>
        </is>
      </c>
      <c r="E656" s="6">
        <f>VLOOKUP('I - Harian dan Pekerjaan Lain-l'!C457,'I - Harian dan Pekerjaan Lain-l'!$C$457:$K$457,9,FALSE)</f>
        <v/>
      </c>
      <c r="F656" s="5" t="inlineStr">
        <is>
          <t>Normatif</t>
        </is>
      </c>
      <c r="G656" s="5" t="inlineStr">
        <is>
          <t>I</t>
        </is>
      </c>
      <c r="H656" s="5" t="n">
        <v>1804</v>
      </c>
      <c r="I656" s="7" t="inlineStr"/>
    </row>
    <row r="657">
      <c r="A657" s="5" t="n">
        <v>651</v>
      </c>
      <c r="B657" s="5">
        <f>'I - Harian dan Pekerjaan Lain-l'!M470</f>
        <v/>
      </c>
      <c r="C657" s="5">
        <f>VLOOKUP('I - Harian dan Pekerjaan Lain-l'!C470,'I - Harian dan Pekerjaan Lain-l'!$C$2:$M$9418,2,FALSE)</f>
        <v/>
      </c>
      <c r="D657" s="5" t="inlineStr">
        <is>
          <t>Jam</t>
        </is>
      </c>
      <c r="E657" s="6">
        <f>VLOOKUP('I - Harian dan Pekerjaan Lain-l'!C470,'I - Harian dan Pekerjaan Lain-l'!$C$470:$K$470,9,FALSE)</f>
        <v/>
      </c>
      <c r="F657" s="5" t="inlineStr">
        <is>
          <t>Normatif</t>
        </is>
      </c>
      <c r="G657" s="5" t="inlineStr">
        <is>
          <t>I</t>
        </is>
      </c>
      <c r="H657" s="5" t="n">
        <v>1806</v>
      </c>
      <c r="I657" s="7" t="inlineStr"/>
    </row>
    <row r="658">
      <c r="A658" s="5" t="n">
        <v>652</v>
      </c>
      <c r="B658" s="5">
        <f>'I - Harian dan Pekerjaan Lain-l'!M483</f>
        <v/>
      </c>
      <c r="C658" s="5">
        <f>VLOOKUP('I - Harian dan Pekerjaan Lain-l'!C483,'I - Harian dan Pekerjaan Lain-l'!$C$2:$M$9418,2,FALSE)</f>
        <v/>
      </c>
      <c r="D658" s="5" t="inlineStr">
        <is>
          <t>Jam</t>
        </is>
      </c>
      <c r="E658" s="6">
        <f>VLOOKUP('I - Harian dan Pekerjaan Lain-l'!C483,'I - Harian dan Pekerjaan Lain-l'!$C$483:$K$483,9,FALSE)</f>
        <v/>
      </c>
      <c r="F658" s="5" t="inlineStr">
        <is>
          <t>Normatif</t>
        </is>
      </c>
      <c r="G658" s="5" t="inlineStr">
        <is>
          <t>I</t>
        </is>
      </c>
      <c r="H658" s="5" t="n">
        <v>1808</v>
      </c>
      <c r="I658" s="7" t="inlineStr"/>
    </row>
    <row r="659">
      <c r="A659" s="5" t="n">
        <v>653</v>
      </c>
      <c r="B659" s="5">
        <f>'I - Harian dan Pekerjaan Lain-l'!M496</f>
        <v/>
      </c>
      <c r="C659" s="5">
        <f>VLOOKUP('I - Harian dan Pekerjaan Lain-l'!C496,'I - Harian dan Pekerjaan Lain-l'!$C$2:$M$9418,2,FALSE)</f>
        <v/>
      </c>
      <c r="D659" s="5" t="inlineStr">
        <is>
          <t>Jam</t>
        </is>
      </c>
      <c r="E659" s="6">
        <f>VLOOKUP('I - Harian dan Pekerjaan Lain-l'!C496,'I - Harian dan Pekerjaan Lain-l'!$C$496:$K$496,9,FALSE)</f>
        <v/>
      </c>
      <c r="F659" s="5" t="inlineStr">
        <is>
          <t>Normatif</t>
        </is>
      </c>
      <c r="G659" s="5" t="inlineStr">
        <is>
          <t>I</t>
        </is>
      </c>
      <c r="H659" s="5" t="n">
        <v>1810</v>
      </c>
      <c r="I659" s="7" t="inlineStr"/>
    </row>
    <row r="660">
      <c r="A660" s="5" t="n">
        <v>654</v>
      </c>
      <c r="B660" s="5">
        <f>'I - Harian dan Pekerjaan Lain-l'!M509</f>
        <v/>
      </c>
      <c r="C660" s="5">
        <f>VLOOKUP('I - Harian dan Pekerjaan Lain-l'!C509,'I - Harian dan Pekerjaan Lain-l'!$C$2:$M$9418,2,FALSE)</f>
        <v/>
      </c>
      <c r="D660" s="5" t="inlineStr">
        <is>
          <t>Jam</t>
        </is>
      </c>
      <c r="E660" s="6">
        <f>VLOOKUP('I - Harian dan Pekerjaan Lain-l'!C509,'I - Harian dan Pekerjaan Lain-l'!$C$509:$K$509,9,FALSE)</f>
        <v/>
      </c>
      <c r="F660" s="5" t="inlineStr">
        <is>
          <t>Normatif</t>
        </is>
      </c>
      <c r="G660" s="5" t="inlineStr">
        <is>
          <t>I</t>
        </is>
      </c>
      <c r="H660" s="5" t="n">
        <v>1812</v>
      </c>
      <c r="I660" s="7" t="inlineStr"/>
    </row>
    <row r="661">
      <c r="A661" s="5" t="n">
        <v>655</v>
      </c>
      <c r="B661" s="5">
        <f>'I - Harian dan Pekerjaan Lain-l'!M522</f>
        <v/>
      </c>
      <c r="C661" s="5">
        <f>VLOOKUP('I - Harian dan Pekerjaan Lain-l'!C522,'I - Harian dan Pekerjaan Lain-l'!$C$2:$M$9418,2,FALSE)</f>
        <v/>
      </c>
      <c r="D661" s="5" t="inlineStr">
        <is>
          <t>Jam</t>
        </is>
      </c>
      <c r="E661" s="6">
        <f>VLOOKUP('I - Harian dan Pekerjaan Lain-l'!C522,'I - Harian dan Pekerjaan Lain-l'!$C$522:$K$522,9,FALSE)</f>
        <v/>
      </c>
      <c r="F661" s="5" t="inlineStr">
        <is>
          <t>Normatif</t>
        </is>
      </c>
      <c r="G661" s="5" t="inlineStr">
        <is>
          <t>I</t>
        </is>
      </c>
      <c r="H661" s="5" t="n">
        <v>1814</v>
      </c>
      <c r="I661" s="7" t="inlineStr"/>
    </row>
    <row r="662">
      <c r="A662" s="5" t="n">
        <v>656</v>
      </c>
      <c r="B662" s="5">
        <f>'I - Harian dan Pekerjaan Lain-l'!M535</f>
        <v/>
      </c>
      <c r="C662" s="5">
        <f>VLOOKUP('I - Harian dan Pekerjaan Lain-l'!C535,'I - Harian dan Pekerjaan Lain-l'!$C$2:$M$9418,2,FALSE)</f>
        <v/>
      </c>
      <c r="D662" s="5" t="inlineStr">
        <is>
          <t>Meter Persegi</t>
        </is>
      </c>
      <c r="E662" s="6">
        <f>VLOOKUP('I - Harian dan Pekerjaan Lain-l'!C535,'I - Harian dan Pekerjaan Lain-l'!$C$535:$K$535,9,FALSE)</f>
        <v/>
      </c>
      <c r="F662" s="5" t="inlineStr">
        <is>
          <t>Informatif</t>
        </is>
      </c>
      <c r="G662" s="5" t="inlineStr">
        <is>
          <t>I</t>
        </is>
      </c>
      <c r="H662" s="5" t="n">
        <v>1816</v>
      </c>
      <c r="I662" s="7" t="inlineStr"/>
    </row>
    <row r="663">
      <c r="A663" s="5" t="n">
        <v>657</v>
      </c>
      <c r="B663" s="5">
        <f>'I - Harian dan Pekerjaan Lain-l'!M556</f>
        <v/>
      </c>
      <c r="C663" s="5">
        <f>VLOOKUP('I - Harian dan Pekerjaan Lain-l'!C556,'I - Harian dan Pekerjaan Lain-l'!$C$2:$M$9418,2,FALSE)</f>
        <v/>
      </c>
      <c r="D663" s="5" t="inlineStr">
        <is>
          <t>Meter Persegi</t>
        </is>
      </c>
      <c r="E663" s="6">
        <f>VLOOKUP('I - Harian dan Pekerjaan Lain-l'!C556,'I - Harian dan Pekerjaan Lain-l'!$C$556:$K$556,9,FALSE)</f>
        <v/>
      </c>
      <c r="F663" s="5" t="inlineStr">
        <is>
          <t>Informatif</t>
        </is>
      </c>
      <c r="G663" s="5" t="inlineStr">
        <is>
          <t>I</t>
        </is>
      </c>
      <c r="H663" s="5" t="n">
        <v>1819</v>
      </c>
      <c r="I663" s="7" t="inlineStr"/>
    </row>
    <row r="664">
      <c r="A664" s="5" t="n">
        <v>658</v>
      </c>
      <c r="B664" s="5">
        <f>'I - Harian dan Pekerjaan Lain-l'!M577</f>
        <v/>
      </c>
      <c r="C664" s="5">
        <f>VLOOKUP('I - Harian dan Pekerjaan Lain-l'!C577,'I - Harian dan Pekerjaan Lain-l'!$C$2:$M$9418,2,FALSE)</f>
        <v/>
      </c>
      <c r="D664" s="5" t="inlineStr">
        <is>
          <t>Meter Persegi</t>
        </is>
      </c>
      <c r="E664" s="6">
        <f>VLOOKUP('I - Harian dan Pekerjaan Lain-l'!C577,'I - Harian dan Pekerjaan Lain-l'!$C$577:$K$577,9,FALSE)</f>
        <v/>
      </c>
      <c r="F664" s="5" t="inlineStr">
        <is>
          <t>Informatif</t>
        </is>
      </c>
      <c r="G664" s="5" t="inlineStr">
        <is>
          <t>I</t>
        </is>
      </c>
      <c r="H664" s="5" t="n">
        <v>1822</v>
      </c>
      <c r="I664" s="7" t="inlineStr"/>
    </row>
    <row r="665">
      <c r="A665" s="5" t="n">
        <v>659</v>
      </c>
      <c r="B665" s="5">
        <f>'I - Harian dan Pekerjaan Lain-l'!M597</f>
        <v/>
      </c>
      <c r="C665" s="5">
        <f>VLOOKUP('I - Harian dan Pekerjaan Lain-l'!C597,'I - Harian dan Pekerjaan Lain-l'!$C$2:$M$9418,2,FALSE)</f>
        <v/>
      </c>
      <c r="D665" s="5" t="inlineStr">
        <is>
          <t>Meter Persegi</t>
        </is>
      </c>
      <c r="E665" s="6">
        <f>VLOOKUP('I - Harian dan Pekerjaan Lain-l'!C597,'I - Harian dan Pekerjaan Lain-l'!$C$597:$K$597,9,FALSE)</f>
        <v/>
      </c>
      <c r="F665" s="5" t="inlineStr">
        <is>
          <t>Informatif</t>
        </is>
      </c>
      <c r="G665" s="5" t="inlineStr">
        <is>
          <t>I</t>
        </is>
      </c>
      <c r="H665" s="5" t="n">
        <v>1825</v>
      </c>
      <c r="I665" s="7" t="inlineStr"/>
    </row>
    <row r="666">
      <c r="A666" s="5" t="n">
        <v>660</v>
      </c>
      <c r="B666" s="5">
        <f>'I - Harian dan Pekerjaan Lain-l'!M618</f>
        <v/>
      </c>
      <c r="C666" s="5">
        <f>VLOOKUP('I - Harian dan Pekerjaan Lain-l'!C618,'I - Harian dan Pekerjaan Lain-l'!$C$2:$M$9418,2,FALSE)</f>
        <v/>
      </c>
      <c r="D666" s="5" t="inlineStr">
        <is>
          <t>Meter Persegi</t>
        </is>
      </c>
      <c r="E666" s="6">
        <f>VLOOKUP('I - Harian dan Pekerjaan Lain-l'!C618,'I - Harian dan Pekerjaan Lain-l'!$C$618:$K$618,9,FALSE)</f>
        <v/>
      </c>
      <c r="F666" s="5" t="inlineStr">
        <is>
          <t>Informatif</t>
        </is>
      </c>
      <c r="G666" s="5" t="inlineStr">
        <is>
          <t>I</t>
        </is>
      </c>
      <c r="H666" s="5" t="n">
        <v>1828</v>
      </c>
      <c r="I666" s="7" t="inlineStr"/>
    </row>
    <row r="667">
      <c r="A667" s="5" t="n">
        <v>661</v>
      </c>
      <c r="B667" s="5">
        <f>'I - Harian dan Pekerjaan Lain-l'!M638</f>
        <v/>
      </c>
      <c r="C667" s="5">
        <f>VLOOKUP('I - Harian dan Pekerjaan Lain-l'!C638,'I - Harian dan Pekerjaan Lain-l'!$C$2:$M$9418,2,FALSE)</f>
        <v/>
      </c>
      <c r="D667" s="5" t="inlineStr">
        <is>
          <t>Meter Persegi</t>
        </is>
      </c>
      <c r="E667" s="6">
        <f>VLOOKUP('I - Harian dan Pekerjaan Lain-l'!C638,'I - Harian dan Pekerjaan Lain-l'!$C$638:$K$638,9,FALSE)</f>
        <v/>
      </c>
      <c r="F667" s="5" t="inlineStr">
        <is>
          <t>Informatif</t>
        </is>
      </c>
      <c r="G667" s="5" t="inlineStr">
        <is>
          <t>I</t>
        </is>
      </c>
      <c r="H667" s="5" t="n">
        <v>1831</v>
      </c>
      <c r="I667" s="7" t="inlineStr"/>
    </row>
    <row r="668">
      <c r="A668" s="5" t="n">
        <v>662</v>
      </c>
      <c r="B668" s="5">
        <f>'I - Harian dan Pekerjaan Lain-l'!M659</f>
        <v/>
      </c>
      <c r="C668" s="5">
        <f>VLOOKUP('I - Harian dan Pekerjaan Lain-l'!C659,'I - Harian dan Pekerjaan Lain-l'!$C$2:$M$9418,2,FALSE)</f>
        <v/>
      </c>
      <c r="D668" s="5" t="inlineStr">
        <is>
          <t>Meter Persegi</t>
        </is>
      </c>
      <c r="E668" s="6">
        <f>VLOOKUP('I - Harian dan Pekerjaan Lain-l'!C659,'I - Harian dan Pekerjaan Lain-l'!$C$659:$K$659,9,FALSE)</f>
        <v/>
      </c>
      <c r="F668" s="5" t="inlineStr">
        <is>
          <t>Informatif</t>
        </is>
      </c>
      <c r="G668" s="5" t="inlineStr">
        <is>
          <t>I</t>
        </is>
      </c>
      <c r="H668" s="5" t="n">
        <v>1834</v>
      </c>
      <c r="I668" s="7" t="inlineStr"/>
    </row>
    <row r="669">
      <c r="A669" s="5" t="n">
        <v>663</v>
      </c>
      <c r="B669" s="5">
        <f>'I - Harian dan Pekerjaan Lain-l'!M681</f>
        <v/>
      </c>
      <c r="C669" s="5">
        <f>VLOOKUP('I - Harian dan Pekerjaan Lain-l'!C681,'I - Harian dan Pekerjaan Lain-l'!$C$2:$M$9418,2,FALSE)</f>
        <v/>
      </c>
      <c r="D669" s="5" t="inlineStr">
        <is>
          <t>Meter Persegi</t>
        </is>
      </c>
      <c r="E669" s="6">
        <f>VLOOKUP('I - Harian dan Pekerjaan Lain-l'!C681,'I - Harian dan Pekerjaan Lain-l'!$C$681:$K$681,9,FALSE)</f>
        <v/>
      </c>
      <c r="F669" s="5" t="inlineStr">
        <is>
          <t>Informatif</t>
        </is>
      </c>
      <c r="G669" s="5" t="inlineStr">
        <is>
          <t>I</t>
        </is>
      </c>
      <c r="H669" s="5" t="n">
        <v>1837</v>
      </c>
      <c r="I669" s="7" t="inlineStr"/>
    </row>
    <row r="670">
      <c r="A670" s="5" t="n">
        <v>664</v>
      </c>
      <c r="B670" s="5">
        <f>'I - Harian dan Pekerjaan Lain-l'!M704</f>
        <v/>
      </c>
      <c r="C670" s="5">
        <f>VLOOKUP('I - Harian dan Pekerjaan Lain-l'!C704,'I - Harian dan Pekerjaan Lain-l'!$C$2:$M$9418,2,FALSE)</f>
        <v/>
      </c>
      <c r="D670" s="5" t="inlineStr">
        <is>
          <t>Meter Persegi</t>
        </is>
      </c>
      <c r="E670" s="6">
        <f>VLOOKUP('I - Harian dan Pekerjaan Lain-l'!C704,'I - Harian dan Pekerjaan Lain-l'!$C$704:$K$704,9,FALSE)</f>
        <v/>
      </c>
      <c r="F670" s="5" t="inlineStr">
        <is>
          <t>Informatif</t>
        </is>
      </c>
      <c r="G670" s="5" t="inlineStr">
        <is>
          <t>I</t>
        </is>
      </c>
      <c r="H670" s="5" t="n">
        <v>1840</v>
      </c>
      <c r="I670" s="7" t="inlineStr"/>
    </row>
    <row r="671">
      <c r="A671" s="5" t="n">
        <v>665</v>
      </c>
      <c r="B671" s="5">
        <f>'I - Harian dan Pekerjaan Lain-l'!M720</f>
        <v/>
      </c>
      <c r="C671" s="5">
        <f>VLOOKUP('I - Harian dan Pekerjaan Lain-l'!C720,'I - Harian dan Pekerjaan Lain-l'!$C$2:$M$9418,2,FALSE)</f>
        <v/>
      </c>
      <c r="D671" s="5" t="inlineStr">
        <is>
          <t>Meter Persegi</t>
        </is>
      </c>
      <c r="E671" s="6">
        <f>VLOOKUP('I - Harian dan Pekerjaan Lain-l'!C720,'I - Harian dan Pekerjaan Lain-l'!$C$720:$K$720,9,FALSE)</f>
        <v/>
      </c>
      <c r="F671" s="5" t="inlineStr">
        <is>
          <t>Informatif</t>
        </is>
      </c>
      <c r="G671" s="5" t="inlineStr">
        <is>
          <t>I</t>
        </is>
      </c>
      <c r="H671" s="5" t="n">
        <v>1842</v>
      </c>
      <c r="I671" s="7" t="inlineStr"/>
    </row>
    <row r="672">
      <c r="A672" s="5" t="n">
        <v>666</v>
      </c>
      <c r="B672" s="5">
        <f>'I - Harian dan Pekerjaan Lain-l'!M736</f>
        <v/>
      </c>
      <c r="C672" s="5">
        <f>VLOOKUP('I - Harian dan Pekerjaan Lain-l'!C736,'I - Harian dan Pekerjaan Lain-l'!$C$2:$M$9418,2,FALSE)</f>
        <v/>
      </c>
      <c r="D672" s="5" t="inlineStr">
        <is>
          <t>Meter Persegi</t>
        </is>
      </c>
      <c r="E672" s="6">
        <f>VLOOKUP('I - Harian dan Pekerjaan Lain-l'!C736,'I - Harian dan Pekerjaan Lain-l'!$C$736:$K$736,9,FALSE)</f>
        <v/>
      </c>
      <c r="F672" s="5" t="inlineStr">
        <is>
          <t>Informatif</t>
        </is>
      </c>
      <c r="G672" s="5" t="inlineStr">
        <is>
          <t>I</t>
        </is>
      </c>
      <c r="H672" s="5" t="n">
        <v>1844</v>
      </c>
      <c r="I672" s="7" t="inlineStr"/>
    </row>
    <row r="673">
      <c r="A673" s="5" t="n">
        <v>667</v>
      </c>
      <c r="B673" s="5">
        <f>'I - Harian dan Pekerjaan Lain-l'!M752</f>
        <v/>
      </c>
      <c r="C673" s="5">
        <f>VLOOKUP('I - Harian dan Pekerjaan Lain-l'!C752,'I - Harian dan Pekerjaan Lain-l'!$C$2:$M$9418,2,FALSE)</f>
        <v/>
      </c>
      <c r="D673" s="5" t="inlineStr">
        <is>
          <t>Meter Persegi</t>
        </is>
      </c>
      <c r="E673" s="6">
        <f>VLOOKUP('I - Harian dan Pekerjaan Lain-l'!C752,'I - Harian dan Pekerjaan Lain-l'!$C$752:$K$752,9,FALSE)</f>
        <v/>
      </c>
      <c r="F673" s="5" t="inlineStr">
        <is>
          <t>Informatif</t>
        </is>
      </c>
      <c r="G673" s="5" t="inlineStr">
        <is>
          <t>I</t>
        </is>
      </c>
      <c r="H673" s="5" t="n">
        <v>1846</v>
      </c>
      <c r="I673" s="7" t="inlineStr"/>
    </row>
    <row r="674">
      <c r="A674" s="5" t="n">
        <v>668</v>
      </c>
      <c r="B674" s="5">
        <f>'I - Harian dan Pekerjaan Lain-l'!M768</f>
        <v/>
      </c>
      <c r="C674" s="5">
        <f>VLOOKUP('I - Harian dan Pekerjaan Lain-l'!C768,'I - Harian dan Pekerjaan Lain-l'!$C$2:$M$9418,2,FALSE)</f>
        <v/>
      </c>
      <c r="D674" s="5" t="inlineStr">
        <is>
          <t>Meter Persegi</t>
        </is>
      </c>
      <c r="E674" s="6">
        <f>VLOOKUP('I - Harian dan Pekerjaan Lain-l'!C768,'I - Harian dan Pekerjaan Lain-l'!$C$768:$K$768,9,FALSE)</f>
        <v/>
      </c>
      <c r="F674" s="5" t="inlineStr">
        <is>
          <t>Informatif</t>
        </is>
      </c>
      <c r="G674" s="5" t="inlineStr">
        <is>
          <t>I</t>
        </is>
      </c>
      <c r="H674" s="5" t="n">
        <v>1848</v>
      </c>
      <c r="I674" s="7" t="inlineStr"/>
    </row>
    <row r="675">
      <c r="A675" s="5" t="n">
        <v>669</v>
      </c>
      <c r="B675" s="5">
        <f>'I - Harian dan Pekerjaan Lain-l'!M784</f>
        <v/>
      </c>
      <c r="C675" s="5">
        <f>VLOOKUP('I - Harian dan Pekerjaan Lain-l'!C784,'I - Harian dan Pekerjaan Lain-l'!$C$2:$M$9418,2,FALSE)</f>
        <v/>
      </c>
      <c r="D675" s="5" t="inlineStr">
        <is>
          <t>Meter Persegi</t>
        </is>
      </c>
      <c r="E675" s="6">
        <f>VLOOKUP('I - Harian dan Pekerjaan Lain-l'!C784,'I - Harian dan Pekerjaan Lain-l'!$C$784:$K$784,9,FALSE)</f>
        <v/>
      </c>
      <c r="F675" s="5" t="inlineStr">
        <is>
          <t>Informatif</t>
        </is>
      </c>
      <c r="G675" s="5" t="inlineStr">
        <is>
          <t>I</t>
        </is>
      </c>
      <c r="H675" s="5" t="n">
        <v>1850</v>
      </c>
      <c r="I675" s="7" t="inlineStr"/>
    </row>
    <row r="676">
      <c r="A676" s="5" t="n">
        <v>670</v>
      </c>
      <c r="B676" s="5">
        <f>'I - Harian dan Pekerjaan Lain-l'!M800</f>
        <v/>
      </c>
      <c r="C676" s="5">
        <f>VLOOKUP('I - Harian dan Pekerjaan Lain-l'!C800,'I - Harian dan Pekerjaan Lain-l'!$C$2:$M$9418,2,FALSE)</f>
        <v/>
      </c>
      <c r="D676" s="5" t="inlineStr">
        <is>
          <t>Meter Panjang</t>
        </is>
      </c>
      <c r="E676" s="6">
        <f>VLOOKUP('I - Harian dan Pekerjaan Lain-l'!C800,'I - Harian dan Pekerjaan Lain-l'!$C$800:$K$800,9,FALSE)</f>
        <v/>
      </c>
      <c r="F676" s="5" t="inlineStr">
        <is>
          <t>Informatif</t>
        </is>
      </c>
      <c r="G676" s="5" t="inlineStr">
        <is>
          <t>I</t>
        </is>
      </c>
      <c r="H676" s="5" t="n">
        <v>1852</v>
      </c>
      <c r="I676" s="7" t="inlineStr"/>
    </row>
    <row r="677">
      <c r="A677" s="5" t="n">
        <v>671</v>
      </c>
      <c r="B677" s="5">
        <f>'I - Harian dan Pekerjaan Lain-l'!M816</f>
        <v/>
      </c>
      <c r="C677" s="5">
        <f>VLOOKUP('I - Harian dan Pekerjaan Lain-l'!C816,'I - Harian dan Pekerjaan Lain-l'!$C$2:$M$9418,2,FALSE)</f>
        <v/>
      </c>
      <c r="D677" s="5" t="inlineStr">
        <is>
          <t>Meter Persegi</t>
        </is>
      </c>
      <c r="E677" s="6">
        <f>VLOOKUP('I - Harian dan Pekerjaan Lain-l'!C816,'I - Harian dan Pekerjaan Lain-l'!$C$816:$K$816,9,FALSE)</f>
        <v/>
      </c>
      <c r="F677" s="5" t="inlineStr">
        <is>
          <t>Informatif</t>
        </is>
      </c>
      <c r="G677" s="5" t="inlineStr">
        <is>
          <t>I</t>
        </is>
      </c>
      <c r="H677" s="5" t="n">
        <v>1854</v>
      </c>
      <c r="I677" s="7" t="inlineStr"/>
    </row>
    <row r="678">
      <c r="A678" s="5" t="n">
        <v>672</v>
      </c>
      <c r="B678" s="5">
        <f>'I - Harian dan Pekerjaan Lain-l'!M836</f>
        <v/>
      </c>
      <c r="C678" s="5">
        <f>VLOOKUP('I - Harian dan Pekerjaan Lain-l'!C836,'I - Harian dan Pekerjaan Lain-l'!$C$2:$M$9418,2,FALSE)</f>
        <v/>
      </c>
      <c r="D678" s="5" t="inlineStr">
        <is>
          <t>Meter Persegi</t>
        </is>
      </c>
      <c r="E678" s="6">
        <f>VLOOKUP('I - Harian dan Pekerjaan Lain-l'!C836,'I - Harian dan Pekerjaan Lain-l'!$C$836:$K$836,9,FALSE)</f>
        <v/>
      </c>
      <c r="F678" s="5" t="inlineStr">
        <is>
          <t>Informatif</t>
        </is>
      </c>
      <c r="G678" s="5" t="inlineStr">
        <is>
          <t>I</t>
        </is>
      </c>
      <c r="H678" s="5" t="n">
        <v>1857</v>
      </c>
      <c r="I678" s="7" t="inlineStr"/>
    </row>
    <row r="679">
      <c r="A679" s="5" t="n">
        <v>673</v>
      </c>
      <c r="B679" s="5">
        <f>'I - Harian dan Pekerjaan Lain-l'!M856</f>
        <v/>
      </c>
      <c r="C679" s="5">
        <f>VLOOKUP('I - Harian dan Pekerjaan Lain-l'!C856,'I - Harian dan Pekerjaan Lain-l'!$C$2:$M$9418,2,FALSE)</f>
        <v/>
      </c>
      <c r="D679" s="5" t="inlineStr">
        <is>
          <t>Meter Persegi</t>
        </is>
      </c>
      <c r="E679" s="6">
        <f>VLOOKUP('I - Harian dan Pekerjaan Lain-l'!C856,'I - Harian dan Pekerjaan Lain-l'!$C$856:$K$856,9,FALSE)</f>
        <v/>
      </c>
      <c r="F679" s="5" t="inlineStr">
        <is>
          <t>Informatif</t>
        </is>
      </c>
      <c r="G679" s="5" t="inlineStr">
        <is>
          <t>I</t>
        </is>
      </c>
      <c r="H679" s="5" t="n">
        <v>1860</v>
      </c>
      <c r="I679" s="7" t="inlineStr"/>
    </row>
    <row r="680">
      <c r="A680" s="5" t="n">
        <v>674</v>
      </c>
      <c r="B680" s="5">
        <f>'I - Harian dan Pekerjaan Lain-l'!M876</f>
        <v/>
      </c>
      <c r="C680" s="5">
        <f>VLOOKUP('I - Harian dan Pekerjaan Lain-l'!C876,'I - Harian dan Pekerjaan Lain-l'!$C$2:$M$9418,2,FALSE)</f>
        <v/>
      </c>
      <c r="D680" s="5" t="inlineStr">
        <is>
          <t>Meter Persegi</t>
        </is>
      </c>
      <c r="E680" s="6">
        <f>VLOOKUP('I - Harian dan Pekerjaan Lain-l'!C876,'I - Harian dan Pekerjaan Lain-l'!$C$876:$K$876,9,FALSE)</f>
        <v/>
      </c>
      <c r="F680" s="5" t="inlineStr">
        <is>
          <t>Informatif</t>
        </is>
      </c>
      <c r="G680" s="5" t="inlineStr">
        <is>
          <t>I</t>
        </is>
      </c>
      <c r="H680" s="5" t="n">
        <v>1863</v>
      </c>
      <c r="I680" s="7" t="inlineStr"/>
    </row>
    <row r="681">
      <c r="A681" s="5" t="n">
        <v>675</v>
      </c>
      <c r="B681" s="5">
        <f>'I - Harian dan Pekerjaan Lain-l'!M893</f>
        <v/>
      </c>
      <c r="C681" s="5">
        <f>VLOOKUP('I - Harian dan Pekerjaan Lain-l'!C893,'I - Harian dan Pekerjaan Lain-l'!$C$2:$M$9418,2,FALSE)</f>
        <v/>
      </c>
      <c r="D681" s="5" t="inlineStr">
        <is>
          <t>Meter Persegi</t>
        </is>
      </c>
      <c r="E681" s="6">
        <f>VLOOKUP('I - Harian dan Pekerjaan Lain-l'!C893,'I - Harian dan Pekerjaan Lain-l'!$C$893:$K$893,9,FALSE)</f>
        <v/>
      </c>
      <c r="F681" s="5" t="inlineStr">
        <is>
          <t>Informatif</t>
        </is>
      </c>
      <c r="G681" s="5" t="inlineStr">
        <is>
          <t>I</t>
        </is>
      </c>
      <c r="H681" s="5" t="n">
        <v>1866</v>
      </c>
      <c r="I681" s="7" t="inlineStr"/>
    </row>
    <row r="682">
      <c r="A682" s="5" t="n">
        <v>676</v>
      </c>
      <c r="B682" s="5">
        <f>'I - Harian dan Pekerjaan Lain-l'!M913</f>
        <v/>
      </c>
      <c r="C682" s="5">
        <f>VLOOKUP('I - Harian dan Pekerjaan Lain-l'!C913,'I - Harian dan Pekerjaan Lain-l'!$C$2:$M$9418,2,FALSE)</f>
        <v/>
      </c>
      <c r="D682" s="5" t="inlineStr">
        <is>
          <t>Meter Panjang</t>
        </is>
      </c>
      <c r="E682" s="6">
        <f>VLOOKUP('I - Harian dan Pekerjaan Lain-l'!C913,'I - Harian dan Pekerjaan Lain-l'!$C$913:$K$913,9,FALSE)</f>
        <v/>
      </c>
      <c r="F682" s="5" t="inlineStr">
        <is>
          <t>Informatif</t>
        </is>
      </c>
      <c r="G682" s="5" t="inlineStr">
        <is>
          <t>I</t>
        </is>
      </c>
      <c r="H682" s="5" t="n">
        <v>1869</v>
      </c>
      <c r="I682" s="7" t="inlineStr"/>
    </row>
    <row r="683">
      <c r="A683" s="5" t="n">
        <v>677</v>
      </c>
      <c r="B683" s="5">
        <f>'I - Harian dan Pekerjaan Lain-l'!M936</f>
        <v/>
      </c>
      <c r="C683" s="5">
        <f>VLOOKUP('I - Harian dan Pekerjaan Lain-l'!C936,'I - Harian dan Pekerjaan Lain-l'!$C$2:$M$9418,2,FALSE)</f>
        <v/>
      </c>
      <c r="D683" s="5" t="inlineStr">
        <is>
          <t>Buah</t>
        </is>
      </c>
      <c r="E683" s="6">
        <f>VLOOKUP('I - Harian dan Pekerjaan Lain-l'!C936,'I - Harian dan Pekerjaan Lain-l'!$C$936:$K$936,9,FALSE)</f>
        <v/>
      </c>
      <c r="F683" s="5" t="inlineStr">
        <is>
          <t>Informatif</t>
        </is>
      </c>
      <c r="G683" s="5" t="inlineStr">
        <is>
          <t>I</t>
        </is>
      </c>
      <c r="H683" s="5" t="n">
        <v>1872</v>
      </c>
      <c r="I683" s="7" t="inlineStr"/>
    </row>
    <row r="684">
      <c r="A684" s="5" t="n">
        <v>678</v>
      </c>
      <c r="B684" s="5">
        <f>'I - Harian dan Pekerjaan Lain-l'!M956</f>
        <v/>
      </c>
      <c r="C684" s="5">
        <f>VLOOKUP('I - Harian dan Pekerjaan Lain-l'!C956,'I - Harian dan Pekerjaan Lain-l'!$C$2:$M$9418,2,FALSE)</f>
        <v/>
      </c>
      <c r="D684" s="5" t="inlineStr">
        <is>
          <t>Buah</t>
        </is>
      </c>
      <c r="E684" s="6">
        <f>VLOOKUP('I - Harian dan Pekerjaan Lain-l'!C956,'I - Harian dan Pekerjaan Lain-l'!$C$956:$K$956,9,FALSE)</f>
        <v/>
      </c>
      <c r="F684" s="5" t="inlineStr">
        <is>
          <t>Informatif</t>
        </is>
      </c>
      <c r="G684" s="5" t="inlineStr">
        <is>
          <t>I</t>
        </is>
      </c>
      <c r="H684" s="5" t="n">
        <v>1875</v>
      </c>
      <c r="I684" s="7" t="inlineStr"/>
    </row>
    <row r="685">
      <c r="A685" s="5" t="n">
        <v>679</v>
      </c>
      <c r="B685" s="5">
        <f>'I - Harian dan Pekerjaan Lain-l'!M976</f>
        <v/>
      </c>
      <c r="C685" s="5">
        <f>VLOOKUP('I - Harian dan Pekerjaan Lain-l'!C976,'I - Harian dan Pekerjaan Lain-l'!$C$2:$M$9418,2,FALSE)</f>
        <v/>
      </c>
      <c r="D685" s="5" t="inlineStr">
        <is>
          <t>Buah</t>
        </is>
      </c>
      <c r="E685" s="6">
        <f>VLOOKUP('I - Harian dan Pekerjaan Lain-l'!C976,'I - Harian dan Pekerjaan Lain-l'!$C$976:$K$976,9,FALSE)</f>
        <v/>
      </c>
      <c r="F685" s="5" t="inlineStr">
        <is>
          <t>Informatif</t>
        </is>
      </c>
      <c r="G685" s="5" t="inlineStr">
        <is>
          <t>I</t>
        </is>
      </c>
      <c r="H685" s="5" t="n">
        <v>1878</v>
      </c>
      <c r="I685" s="7" t="inlineStr"/>
    </row>
    <row r="686">
      <c r="A686" s="5" t="n">
        <v>680</v>
      </c>
      <c r="B686" s="5">
        <f>'I - Harian dan Pekerjaan Lain-l'!M996</f>
        <v/>
      </c>
      <c r="C686" s="5">
        <f>VLOOKUP('I - Harian dan Pekerjaan Lain-l'!C996,'I - Harian dan Pekerjaan Lain-l'!$C$2:$M$9418,2,FALSE)</f>
        <v/>
      </c>
      <c r="D686" s="5" t="inlineStr">
        <is>
          <t>Buah</t>
        </is>
      </c>
      <c r="E686" s="6">
        <f>VLOOKUP('I - Harian dan Pekerjaan Lain-l'!C996,'I - Harian dan Pekerjaan Lain-l'!$C$996:$K$996,9,FALSE)</f>
        <v/>
      </c>
      <c r="F686" s="5" t="inlineStr">
        <is>
          <t>Informatif</t>
        </is>
      </c>
      <c r="G686" s="5" t="inlineStr">
        <is>
          <t>I</t>
        </is>
      </c>
      <c r="H686" s="5" t="n">
        <v>1881</v>
      </c>
      <c r="I686" s="7" t="inlineStr"/>
    </row>
    <row r="687">
      <c r="A687" s="5" t="n">
        <v>681</v>
      </c>
      <c r="B687" s="5">
        <f>'I - Harian dan Pekerjaan Lain-l'!M1016</f>
        <v/>
      </c>
      <c r="C687" s="5">
        <f>VLOOKUP('I - Harian dan Pekerjaan Lain-l'!C1016,'I - Harian dan Pekerjaan Lain-l'!$C$2:$M$9418,2,FALSE)</f>
        <v/>
      </c>
      <c r="D687" s="5" t="inlineStr">
        <is>
          <t>Buah</t>
        </is>
      </c>
      <c r="E687" s="6">
        <f>VLOOKUP('I - Harian dan Pekerjaan Lain-l'!C1016,'I - Harian dan Pekerjaan Lain-l'!$C$1016:$K$1016,9,FALSE)</f>
        <v/>
      </c>
      <c r="F687" s="5" t="inlineStr">
        <is>
          <t>Informatif</t>
        </is>
      </c>
      <c r="G687" s="5" t="inlineStr">
        <is>
          <t>I</t>
        </is>
      </c>
      <c r="H687" s="5" t="n">
        <v>1884</v>
      </c>
      <c r="I687" s="7" t="inlineStr"/>
    </row>
    <row r="688">
      <c r="A688" s="5" t="n">
        <v>682</v>
      </c>
      <c r="B688" s="5">
        <f>'I - Harian dan Pekerjaan Lain-l'!M1036</f>
        <v/>
      </c>
      <c r="C688" s="5">
        <f>VLOOKUP('I - Harian dan Pekerjaan Lain-l'!C1036,'I - Harian dan Pekerjaan Lain-l'!$C$2:$M$9418,2,FALSE)</f>
        <v/>
      </c>
      <c r="D688" s="5" t="inlineStr">
        <is>
          <t>Buah</t>
        </is>
      </c>
      <c r="E688" s="6">
        <f>VLOOKUP('I - Harian dan Pekerjaan Lain-l'!C1036,'I - Harian dan Pekerjaan Lain-l'!$C$1036:$K$1036,9,FALSE)</f>
        <v/>
      </c>
      <c r="F688" s="5" t="inlineStr">
        <is>
          <t>Informatif</t>
        </is>
      </c>
      <c r="G688" s="5" t="inlineStr">
        <is>
          <t>I</t>
        </is>
      </c>
      <c r="H688" s="5" t="n">
        <v>1887</v>
      </c>
      <c r="I688" s="7" t="inlineStr"/>
    </row>
    <row r="689">
      <c r="A689" s="5" t="n">
        <v>683</v>
      </c>
      <c r="B689" s="5">
        <f>'I - Harian dan Pekerjaan Lain-l'!M1056</f>
        <v/>
      </c>
      <c r="C689" s="5">
        <f>VLOOKUP('I - Harian dan Pekerjaan Lain-l'!C1056,'I - Harian dan Pekerjaan Lain-l'!$C$2:$M$9418,2,FALSE)</f>
        <v/>
      </c>
      <c r="D689" s="5" t="inlineStr">
        <is>
          <t>Buah</t>
        </is>
      </c>
      <c r="E689" s="6">
        <f>VLOOKUP('I - Harian dan Pekerjaan Lain-l'!C1056,'I - Harian dan Pekerjaan Lain-l'!$C$1056:$K$1056,9,FALSE)</f>
        <v/>
      </c>
      <c r="F689" s="5" t="inlineStr">
        <is>
          <t>Informatif</t>
        </is>
      </c>
      <c r="G689" s="5" t="inlineStr">
        <is>
          <t>I</t>
        </is>
      </c>
      <c r="H689" s="5" t="n">
        <v>1890</v>
      </c>
      <c r="I689" s="7" t="inlineStr"/>
    </row>
    <row r="690">
      <c r="A690" s="5" t="n">
        <v>684</v>
      </c>
      <c r="B690" s="5">
        <f>'I - Harian dan Pekerjaan Lain-l'!M1076</f>
        <v/>
      </c>
      <c r="C690" s="5">
        <f>VLOOKUP('I - Harian dan Pekerjaan Lain-l'!C1076,'I - Harian dan Pekerjaan Lain-l'!$C$2:$M$9418,2,FALSE)</f>
        <v/>
      </c>
      <c r="D690" s="5" t="inlineStr">
        <is>
          <t>Buah</t>
        </is>
      </c>
      <c r="E690" s="6">
        <f>VLOOKUP('I - Harian dan Pekerjaan Lain-l'!C1076,'I - Harian dan Pekerjaan Lain-l'!$C$1076:$K$1076,9,FALSE)</f>
        <v/>
      </c>
      <c r="F690" s="5" t="inlineStr">
        <is>
          <t>Informatif</t>
        </is>
      </c>
      <c r="G690" s="5" t="inlineStr">
        <is>
          <t>I</t>
        </is>
      </c>
      <c r="H690" s="5" t="n">
        <v>1893</v>
      </c>
      <c r="I690" s="7" t="inlineStr"/>
    </row>
    <row r="691">
      <c r="A691" s="5" t="n">
        <v>685</v>
      </c>
      <c r="B691" s="5">
        <f>'I - Harian dan Pekerjaan Lain-l'!M1096</f>
        <v/>
      </c>
      <c r="C691" s="5">
        <f>VLOOKUP('I - Harian dan Pekerjaan Lain-l'!C1096,'I - Harian dan Pekerjaan Lain-l'!$C$2:$M$9418,2,FALSE)</f>
        <v/>
      </c>
      <c r="D691" s="5" t="inlineStr">
        <is>
          <t>Buah</t>
        </is>
      </c>
      <c r="E691" s="6">
        <f>VLOOKUP('I - Harian dan Pekerjaan Lain-l'!C1096,'I - Harian dan Pekerjaan Lain-l'!$C$1096:$K$1096,9,FALSE)</f>
        <v/>
      </c>
      <c r="F691" s="5" t="inlineStr">
        <is>
          <t>Informatif</t>
        </is>
      </c>
      <c r="G691" s="5" t="inlineStr">
        <is>
          <t>I</t>
        </is>
      </c>
      <c r="H691" s="5" t="n">
        <v>1896</v>
      </c>
      <c r="I691" s="7" t="inlineStr"/>
    </row>
    <row r="692">
      <c r="A692" s="5" t="n">
        <v>686</v>
      </c>
      <c r="B692" s="5">
        <f>'I - Harian dan Pekerjaan Lain-l'!M1116</f>
        <v/>
      </c>
      <c r="C692" s="5">
        <f>VLOOKUP('I - Harian dan Pekerjaan Lain-l'!C1116,'I - Harian dan Pekerjaan Lain-l'!$C$2:$M$9418,2,FALSE)</f>
        <v/>
      </c>
      <c r="D692" s="5" t="inlineStr">
        <is>
          <t>Buah</t>
        </is>
      </c>
      <c r="E692" s="6">
        <f>VLOOKUP('I - Harian dan Pekerjaan Lain-l'!C1116,'I - Harian dan Pekerjaan Lain-l'!$C$1116:$K$1116,9,FALSE)</f>
        <v/>
      </c>
      <c r="F692" s="5" t="inlineStr">
        <is>
          <t>Informatif</t>
        </is>
      </c>
      <c r="G692" s="5" t="inlineStr">
        <is>
          <t>I</t>
        </is>
      </c>
      <c r="H692" s="5" t="n">
        <v>1899</v>
      </c>
      <c r="I692" s="7" t="inlineStr"/>
    </row>
    <row r="693">
      <c r="A693" s="5" t="n">
        <v>687</v>
      </c>
      <c r="B693" s="5">
        <f>'I - Harian dan Pekerjaan Lain-l'!M1136</f>
        <v/>
      </c>
      <c r="C693" s="5">
        <f>VLOOKUP('I - Harian dan Pekerjaan Lain-l'!C1136,'I - Harian dan Pekerjaan Lain-l'!$C$2:$M$9418,2,FALSE)</f>
        <v/>
      </c>
      <c r="D693" s="5" t="inlineStr">
        <is>
          <t>Buah</t>
        </is>
      </c>
      <c r="E693" s="6">
        <f>VLOOKUP('I - Harian dan Pekerjaan Lain-l'!C1136,'I - Harian dan Pekerjaan Lain-l'!$C$1136:$K$1136,9,FALSE)</f>
        <v/>
      </c>
      <c r="F693" s="5" t="inlineStr">
        <is>
          <t>Informatif</t>
        </is>
      </c>
      <c r="G693" s="5" t="inlineStr">
        <is>
          <t>I</t>
        </is>
      </c>
      <c r="H693" s="5" t="n">
        <v>1902</v>
      </c>
      <c r="I693" s="7" t="inlineStr"/>
    </row>
    <row r="694">
      <c r="A694" s="5" t="n">
        <v>688</v>
      </c>
      <c r="B694" s="5">
        <f>'I - Harian dan Pekerjaan Lain-l'!M1156</f>
        <v/>
      </c>
      <c r="C694" s="5">
        <f>VLOOKUP('I - Harian dan Pekerjaan Lain-l'!C1156,'I - Harian dan Pekerjaan Lain-l'!$C$2:$M$9418,2,FALSE)</f>
        <v/>
      </c>
      <c r="D694" s="5" t="inlineStr">
        <is>
          <t>Buah</t>
        </is>
      </c>
      <c r="E694" s="6">
        <f>VLOOKUP('I - Harian dan Pekerjaan Lain-l'!C1156,'I - Harian dan Pekerjaan Lain-l'!$C$1156:$K$1156,9,FALSE)</f>
        <v/>
      </c>
      <c r="F694" s="5" t="inlineStr">
        <is>
          <t>Informatif</t>
        </is>
      </c>
      <c r="G694" s="5" t="inlineStr">
        <is>
          <t>I</t>
        </is>
      </c>
      <c r="H694" s="5" t="n">
        <v>1905</v>
      </c>
      <c r="I694" s="7" t="inlineStr"/>
    </row>
    <row r="695">
      <c r="A695" s="5" t="n">
        <v>689</v>
      </c>
      <c r="B695" s="5">
        <f>'I - Harian dan Pekerjaan Lain-l'!M1176</f>
        <v/>
      </c>
      <c r="C695" s="5">
        <f>VLOOKUP('I - Harian dan Pekerjaan Lain-l'!C1176,'I - Harian dan Pekerjaan Lain-l'!$C$2:$M$9418,2,FALSE)</f>
        <v/>
      </c>
      <c r="D695" s="5" t="inlineStr">
        <is>
          <t>Buah</t>
        </is>
      </c>
      <c r="E695" s="6">
        <f>VLOOKUP('I - Harian dan Pekerjaan Lain-l'!C1176,'I - Harian dan Pekerjaan Lain-l'!$C$1176:$K$1176,9,FALSE)</f>
        <v/>
      </c>
      <c r="F695" s="5" t="inlineStr">
        <is>
          <t>Informatif</t>
        </is>
      </c>
      <c r="G695" s="5" t="inlineStr">
        <is>
          <t>I</t>
        </is>
      </c>
      <c r="H695" s="5" t="n">
        <v>1908</v>
      </c>
      <c r="I695" s="7" t="inlineStr"/>
    </row>
    <row r="696">
      <c r="A696" s="5" t="n">
        <v>690</v>
      </c>
      <c r="B696" s="5">
        <f>'I - Harian dan Pekerjaan Lain-l'!M1196</f>
        <v/>
      </c>
      <c r="C696" s="5">
        <f>VLOOKUP('I - Harian dan Pekerjaan Lain-l'!C1196,'I - Harian dan Pekerjaan Lain-l'!$C$2:$M$9418,2,FALSE)</f>
        <v/>
      </c>
      <c r="D696" s="5" t="inlineStr">
        <is>
          <t>Buah</t>
        </is>
      </c>
      <c r="E696" s="6">
        <f>VLOOKUP('I - Harian dan Pekerjaan Lain-l'!C1196,'I - Harian dan Pekerjaan Lain-l'!$C$1196:$K$1196,9,FALSE)</f>
        <v/>
      </c>
      <c r="F696" s="5" t="inlineStr">
        <is>
          <t>Informatif</t>
        </is>
      </c>
      <c r="G696" s="5" t="inlineStr">
        <is>
          <t>I</t>
        </is>
      </c>
      <c r="H696" s="5" t="n">
        <v>1910</v>
      </c>
      <c r="I696" s="7" t="inlineStr"/>
    </row>
    <row r="697">
      <c r="A697" s="5" t="n">
        <v>691</v>
      </c>
      <c r="B697" s="5">
        <f>'I - Harian dan Pekerjaan Lain-l'!M1216</f>
        <v/>
      </c>
      <c r="C697" s="5">
        <f>VLOOKUP('I - Harian dan Pekerjaan Lain-l'!C1216,'I - Harian dan Pekerjaan Lain-l'!$C$2:$M$9418,2,FALSE)</f>
        <v/>
      </c>
      <c r="D697" s="5" t="inlineStr">
        <is>
          <t>Buah</t>
        </is>
      </c>
      <c r="E697" s="6">
        <f>VLOOKUP('I - Harian dan Pekerjaan Lain-l'!C1216,'I - Harian dan Pekerjaan Lain-l'!$C$1216:$K$1216,9,FALSE)</f>
        <v/>
      </c>
      <c r="F697" s="5" t="inlineStr">
        <is>
          <t>Informatif</t>
        </is>
      </c>
      <c r="G697" s="5" t="inlineStr">
        <is>
          <t>I</t>
        </is>
      </c>
      <c r="H697" s="5" t="n">
        <v>1912</v>
      </c>
      <c r="I697" s="7" t="inlineStr"/>
    </row>
    <row r="698">
      <c r="A698" s="5" t="n">
        <v>692</v>
      </c>
      <c r="B698" s="5">
        <f>'I - Harian dan Pekerjaan Lain-l'!M1236</f>
        <v/>
      </c>
      <c r="C698" s="5">
        <f>VLOOKUP('I - Harian dan Pekerjaan Lain-l'!C1236,'I - Harian dan Pekerjaan Lain-l'!$C$2:$M$9418,2,FALSE)</f>
        <v/>
      </c>
      <c r="D698" s="5" t="inlineStr">
        <is>
          <t>Buah</t>
        </is>
      </c>
      <c r="E698" s="6">
        <f>VLOOKUP('I - Harian dan Pekerjaan Lain-l'!C1236,'I - Harian dan Pekerjaan Lain-l'!$C$1236:$K$1236,9,FALSE)</f>
        <v/>
      </c>
      <c r="F698" s="5" t="inlineStr">
        <is>
          <t>Informatif</t>
        </is>
      </c>
      <c r="G698" s="5" t="inlineStr">
        <is>
          <t>I</t>
        </is>
      </c>
      <c r="H698" s="5" t="n">
        <v>1915</v>
      </c>
      <c r="I698" s="7" t="inlineStr"/>
    </row>
    <row r="699">
      <c r="A699" s="5" t="n">
        <v>693</v>
      </c>
      <c r="B699" s="5">
        <f>'I - Harian dan Pekerjaan Lain-l'!M1256</f>
        <v/>
      </c>
      <c r="C699" s="5">
        <f>VLOOKUP('I - Harian dan Pekerjaan Lain-l'!C1256,'I - Harian dan Pekerjaan Lain-l'!$C$2:$M$9418,2,FALSE)</f>
        <v/>
      </c>
      <c r="D699" s="5" t="inlineStr">
        <is>
          <t>Buah</t>
        </is>
      </c>
      <c r="E699" s="6">
        <f>VLOOKUP('I - Harian dan Pekerjaan Lain-l'!C1256,'I - Harian dan Pekerjaan Lain-l'!$C$1256:$K$1256,9,FALSE)</f>
        <v/>
      </c>
      <c r="F699" s="5" t="inlineStr">
        <is>
          <t>Informatif</t>
        </is>
      </c>
      <c r="G699" s="5" t="inlineStr">
        <is>
          <t>I</t>
        </is>
      </c>
      <c r="H699" s="5" t="n">
        <v>1918</v>
      </c>
      <c r="I699" s="7" t="inlineStr"/>
    </row>
    <row r="700">
      <c r="A700" s="5" t="n">
        <v>694</v>
      </c>
      <c r="B700" s="5">
        <f>'I - Harian dan Pekerjaan Lain-l'!M1276</f>
        <v/>
      </c>
      <c r="C700" s="5">
        <f>VLOOKUP('I - Harian dan Pekerjaan Lain-l'!C1276,'I - Harian dan Pekerjaan Lain-l'!$C$2:$M$9418,2,FALSE)</f>
        <v/>
      </c>
      <c r="D700" s="5" t="inlineStr">
        <is>
          <t>Buah</t>
        </is>
      </c>
      <c r="E700" s="6">
        <f>VLOOKUP('I - Harian dan Pekerjaan Lain-l'!C1276,'I - Harian dan Pekerjaan Lain-l'!$C$1276:$K$1276,9,FALSE)</f>
        <v/>
      </c>
      <c r="F700" s="5" t="inlineStr">
        <is>
          <t>Informatif</t>
        </is>
      </c>
      <c r="G700" s="5" t="inlineStr">
        <is>
          <t>I</t>
        </is>
      </c>
      <c r="H700" s="5" t="n">
        <v>1921</v>
      </c>
      <c r="I700" s="7" t="inlineStr"/>
    </row>
    <row r="701">
      <c r="A701" s="5" t="n">
        <v>695</v>
      </c>
      <c r="B701" s="5">
        <f>'I - Harian dan Pekerjaan Lain-l'!M1296</f>
        <v/>
      </c>
      <c r="C701" s="5">
        <f>VLOOKUP('I - Harian dan Pekerjaan Lain-l'!C1296,'I - Harian dan Pekerjaan Lain-l'!$C$2:$M$9418,2,FALSE)</f>
        <v/>
      </c>
      <c r="D701" s="5" t="inlineStr">
        <is>
          <t>Buah</t>
        </is>
      </c>
      <c r="E701" s="6">
        <f>VLOOKUP('I - Harian dan Pekerjaan Lain-l'!C1296,'I - Harian dan Pekerjaan Lain-l'!$C$1296:$K$1296,9,FALSE)</f>
        <v/>
      </c>
      <c r="F701" s="5" t="inlineStr">
        <is>
          <t>Informatif</t>
        </is>
      </c>
      <c r="G701" s="5" t="inlineStr">
        <is>
          <t>I</t>
        </is>
      </c>
      <c r="H701" s="5" t="n">
        <v>1924</v>
      </c>
      <c r="I701" s="7" t="inlineStr"/>
    </row>
    <row r="702">
      <c r="A702" s="5" t="n">
        <v>696</v>
      </c>
      <c r="B702" s="5">
        <f>'I - Harian dan Pekerjaan Lain-l'!M1316</f>
        <v/>
      </c>
      <c r="C702" s="5">
        <f>VLOOKUP('I - Harian dan Pekerjaan Lain-l'!C1316,'I - Harian dan Pekerjaan Lain-l'!$C$2:$M$9418,2,FALSE)</f>
        <v/>
      </c>
      <c r="D702" s="5" t="inlineStr">
        <is>
          <t>Buah</t>
        </is>
      </c>
      <c r="E702" s="6">
        <f>VLOOKUP('I - Harian dan Pekerjaan Lain-l'!C1316,'I - Harian dan Pekerjaan Lain-l'!$C$1316:$K$1316,9,FALSE)</f>
        <v/>
      </c>
      <c r="F702" s="5" t="inlineStr">
        <is>
          <t>Informatif</t>
        </is>
      </c>
      <c r="G702" s="5" t="inlineStr">
        <is>
          <t>I</t>
        </is>
      </c>
      <c r="H702" s="5" t="n">
        <v>1926</v>
      </c>
      <c r="I702" s="7" t="inlineStr"/>
    </row>
    <row r="703">
      <c r="A703" s="5" t="n">
        <v>697</v>
      </c>
      <c r="B703" s="5">
        <f>'I - Harian dan Pekerjaan Lain-l'!M1336</f>
        <v/>
      </c>
      <c r="C703" s="5">
        <f>VLOOKUP('I - Harian dan Pekerjaan Lain-l'!C1336,'I - Harian dan Pekerjaan Lain-l'!$C$2:$M$9418,2,FALSE)</f>
        <v/>
      </c>
      <c r="D703" s="5" t="inlineStr">
        <is>
          <t>Buah</t>
        </is>
      </c>
      <c r="E703" s="6">
        <f>VLOOKUP('I - Harian dan Pekerjaan Lain-l'!C1336,'I - Harian dan Pekerjaan Lain-l'!$C$1336:$K$1336,9,FALSE)</f>
        <v/>
      </c>
      <c r="F703" s="5" t="inlineStr">
        <is>
          <t>Informatif</t>
        </is>
      </c>
      <c r="G703" s="5" t="inlineStr">
        <is>
          <t>I</t>
        </is>
      </c>
      <c r="H703" s="5" t="n">
        <v>1928</v>
      </c>
      <c r="I703" s="7" t="inlineStr"/>
    </row>
    <row r="704">
      <c r="A704" s="5" t="n">
        <v>698</v>
      </c>
      <c r="B704" s="5">
        <f>'I - Harian dan Pekerjaan Lain-l'!M1356</f>
        <v/>
      </c>
      <c r="C704" s="5">
        <f>VLOOKUP('I - Harian dan Pekerjaan Lain-l'!C1356,'I - Harian dan Pekerjaan Lain-l'!$C$2:$M$9418,2,FALSE)</f>
        <v/>
      </c>
      <c r="D704" s="5" t="inlineStr">
        <is>
          <t>Buah</t>
        </is>
      </c>
      <c r="E704" s="6">
        <f>VLOOKUP('I - Harian dan Pekerjaan Lain-l'!C1356,'I - Harian dan Pekerjaan Lain-l'!$C$1356:$K$1356,9,FALSE)</f>
        <v/>
      </c>
      <c r="F704" s="5" t="inlineStr">
        <is>
          <t>Informatif</t>
        </is>
      </c>
      <c r="G704" s="5" t="inlineStr">
        <is>
          <t>I</t>
        </is>
      </c>
      <c r="H704" s="5" t="n">
        <v>1930</v>
      </c>
      <c r="I704" s="7" t="inlineStr"/>
    </row>
    <row r="705">
      <c r="A705" s="5" t="n">
        <v>699</v>
      </c>
      <c r="B705" s="5">
        <f>'I - Harian dan Pekerjaan Lain-l'!M1377</f>
        <v/>
      </c>
      <c r="C705" s="5">
        <f>VLOOKUP('I - Harian dan Pekerjaan Lain-l'!C1377,'I - Harian dan Pekerjaan Lain-l'!$C$2:$M$9418,2,FALSE)</f>
        <v/>
      </c>
      <c r="D705" s="5" t="inlineStr">
        <is>
          <t>Buah</t>
        </is>
      </c>
      <c r="E705" s="6">
        <f>VLOOKUP('I - Harian dan Pekerjaan Lain-l'!C1377,'I - Harian dan Pekerjaan Lain-l'!$C$1377:$K$1377,9,FALSE)</f>
        <v/>
      </c>
      <c r="F705" s="5" t="inlineStr">
        <is>
          <t>Informatif</t>
        </is>
      </c>
      <c r="G705" s="5" t="inlineStr">
        <is>
          <t>I</t>
        </is>
      </c>
      <c r="H705" s="5" t="n">
        <v>1932</v>
      </c>
      <c r="I705" s="7" t="inlineStr"/>
    </row>
    <row r="706">
      <c r="A706" s="5" t="n">
        <v>700</v>
      </c>
      <c r="B706" s="5">
        <f>'I - Harian dan Pekerjaan Lain-l'!M1397</f>
        <v/>
      </c>
      <c r="C706" s="5">
        <f>VLOOKUP('I - Harian dan Pekerjaan Lain-l'!C1397,'I - Harian dan Pekerjaan Lain-l'!$C$2:$M$9418,2,FALSE)</f>
        <v/>
      </c>
      <c r="D706" s="5" t="inlineStr">
        <is>
          <t>Buah</t>
        </is>
      </c>
      <c r="E706" s="6">
        <f>VLOOKUP('I - Harian dan Pekerjaan Lain-l'!C1397,'I - Harian dan Pekerjaan Lain-l'!$C$1397:$K$1397,9,FALSE)</f>
        <v/>
      </c>
      <c r="F706" s="5" t="inlineStr">
        <is>
          <t>Informatif</t>
        </is>
      </c>
      <c r="G706" s="5" t="inlineStr">
        <is>
          <t>I</t>
        </is>
      </c>
      <c r="H706" s="5" t="n">
        <v>1934</v>
      </c>
      <c r="I706" s="7" t="inlineStr"/>
    </row>
    <row r="707">
      <c r="A707" s="5" t="n">
        <v>701</v>
      </c>
      <c r="B707" s="5">
        <f>'I - Harian dan Pekerjaan Lain-l'!M1417</f>
        <v/>
      </c>
      <c r="C707" s="5">
        <f>VLOOKUP('I - Harian dan Pekerjaan Lain-l'!C1417,'I - Harian dan Pekerjaan Lain-l'!$C$2:$M$9418,2,FALSE)</f>
        <v/>
      </c>
      <c r="D707" s="5" t="inlineStr">
        <is>
          <t>Buah</t>
        </is>
      </c>
      <c r="E707" s="6">
        <f>VLOOKUP('I - Harian dan Pekerjaan Lain-l'!C1417,'I - Harian dan Pekerjaan Lain-l'!$C$1417:$K$1417,9,FALSE)</f>
        <v/>
      </c>
      <c r="F707" s="5" t="inlineStr">
        <is>
          <t>Informatif</t>
        </is>
      </c>
      <c r="G707" s="5" t="inlineStr">
        <is>
          <t>I</t>
        </is>
      </c>
      <c r="H707" s="5" t="n">
        <v>1936</v>
      </c>
      <c r="I707" s="7" t="inlineStr"/>
    </row>
    <row r="708">
      <c r="A708" s="5" t="n">
        <v>702</v>
      </c>
      <c r="B708" s="5">
        <f>'I - Harian dan Pekerjaan Lain-l'!M1437</f>
        <v/>
      </c>
      <c r="C708" s="5">
        <f>VLOOKUP('I - Harian dan Pekerjaan Lain-l'!C1437,'I - Harian dan Pekerjaan Lain-l'!$C$2:$M$9418,2,FALSE)</f>
        <v/>
      </c>
      <c r="D708" s="5" t="inlineStr">
        <is>
          <t>Buah</t>
        </is>
      </c>
      <c r="E708" s="6">
        <f>VLOOKUP('I - Harian dan Pekerjaan Lain-l'!C1437,'I - Harian dan Pekerjaan Lain-l'!$C$1437:$K$1437,9,FALSE)</f>
        <v/>
      </c>
      <c r="F708" s="5" t="inlineStr">
        <is>
          <t>Informatif</t>
        </is>
      </c>
      <c r="G708" s="5" t="inlineStr">
        <is>
          <t>I</t>
        </is>
      </c>
      <c r="H708" s="5" t="n">
        <v>1938</v>
      </c>
      <c r="I708" s="7" t="inlineStr"/>
    </row>
    <row r="709">
      <c r="A709" s="5" t="n">
        <v>703</v>
      </c>
      <c r="B709" s="5">
        <f>'I - Harian dan Pekerjaan Lain-l'!M1457</f>
        <v/>
      </c>
      <c r="C709" s="5">
        <f>VLOOKUP('I - Harian dan Pekerjaan Lain-l'!C1457,'I - Harian dan Pekerjaan Lain-l'!$C$2:$M$9418,2,FALSE)</f>
        <v/>
      </c>
      <c r="D709" s="5" t="inlineStr">
        <is>
          <t>Buah</t>
        </is>
      </c>
      <c r="E709" s="6">
        <f>VLOOKUP('I - Harian dan Pekerjaan Lain-l'!C1457,'I - Harian dan Pekerjaan Lain-l'!$C$1457:$K$1457,9,FALSE)</f>
        <v/>
      </c>
      <c r="F709" s="5" t="inlineStr">
        <is>
          <t>Informatif</t>
        </is>
      </c>
      <c r="G709" s="5" t="inlineStr">
        <is>
          <t>I</t>
        </is>
      </c>
      <c r="H709" s="5" t="n">
        <v>1940</v>
      </c>
      <c r="I709" s="7" t="inlineStr"/>
    </row>
    <row r="710">
      <c r="A710" s="5" t="n">
        <v>704</v>
      </c>
      <c r="B710" s="5">
        <f>'I - Harian dan Pekerjaan Lain-l'!M1477</f>
        <v/>
      </c>
      <c r="C710" s="5">
        <f>VLOOKUP('I - Harian dan Pekerjaan Lain-l'!C1477,'I - Harian dan Pekerjaan Lain-l'!$C$2:$M$9418,2,FALSE)</f>
        <v/>
      </c>
      <c r="D710" s="5" t="inlineStr">
        <is>
          <t>Buah</t>
        </is>
      </c>
      <c r="E710" s="6">
        <f>VLOOKUP('I - Harian dan Pekerjaan Lain-l'!C1477,'I - Harian dan Pekerjaan Lain-l'!$C$1477:$K$1477,9,FALSE)</f>
        <v/>
      </c>
      <c r="F710" s="5" t="inlineStr">
        <is>
          <t>Informatif</t>
        </is>
      </c>
      <c r="G710" s="5" t="inlineStr">
        <is>
          <t>I</t>
        </is>
      </c>
      <c r="H710" s="5" t="n">
        <v>1942</v>
      </c>
      <c r="I710" s="7" t="inlineStr"/>
    </row>
    <row r="711">
      <c r="A711" s="5" t="n">
        <v>705</v>
      </c>
      <c r="B711" s="5">
        <f>'I - Harian dan Pekerjaan Lain-l'!M1497</f>
        <v/>
      </c>
      <c r="C711" s="5">
        <f>VLOOKUP('I - Harian dan Pekerjaan Lain-l'!C1497,'I - Harian dan Pekerjaan Lain-l'!$C$2:$M$9418,2,FALSE)</f>
        <v/>
      </c>
      <c r="D711" s="5" t="inlineStr">
        <is>
          <t>Buah</t>
        </is>
      </c>
      <c r="E711" s="6">
        <f>VLOOKUP('I - Harian dan Pekerjaan Lain-l'!C1497,'I - Harian dan Pekerjaan Lain-l'!$C$1497:$K$1497,9,FALSE)</f>
        <v/>
      </c>
      <c r="F711" s="5" t="inlineStr">
        <is>
          <t>Informatif</t>
        </is>
      </c>
      <c r="G711" s="5" t="inlineStr">
        <is>
          <t>I</t>
        </is>
      </c>
      <c r="H711" s="5" t="n">
        <v>1944</v>
      </c>
      <c r="I711" s="7" t="inlineStr"/>
    </row>
    <row r="712">
      <c r="A712" s="5" t="n">
        <v>706</v>
      </c>
      <c r="B712" s="5">
        <f>'I - Harian dan Pekerjaan Lain-l'!M1517</f>
        <v/>
      </c>
      <c r="C712" s="5">
        <f>VLOOKUP('I - Harian dan Pekerjaan Lain-l'!C1517,'I - Harian dan Pekerjaan Lain-l'!$C$2:$M$9418,2,FALSE)</f>
        <v/>
      </c>
      <c r="D712" s="5" t="inlineStr">
        <is>
          <t>Buah</t>
        </is>
      </c>
      <c r="E712" s="6">
        <f>VLOOKUP('I - Harian dan Pekerjaan Lain-l'!C1517,'I - Harian dan Pekerjaan Lain-l'!$C$1517:$K$1517,9,FALSE)</f>
        <v/>
      </c>
      <c r="F712" s="5" t="inlineStr">
        <is>
          <t>Informatif</t>
        </is>
      </c>
      <c r="G712" s="5" t="inlineStr">
        <is>
          <t>I</t>
        </is>
      </c>
      <c r="H712" s="5" t="n">
        <v>1946</v>
      </c>
      <c r="I712" s="7" t="inlineStr"/>
    </row>
    <row r="713">
      <c r="A713" s="5" t="n">
        <v>707</v>
      </c>
      <c r="B713" s="5">
        <f>'I - Harian dan Pekerjaan Lain-l'!M1537</f>
        <v/>
      </c>
      <c r="C713" s="5">
        <f>VLOOKUP('I - Harian dan Pekerjaan Lain-l'!C1537,'I - Harian dan Pekerjaan Lain-l'!$C$2:$M$9418,2,FALSE)</f>
        <v/>
      </c>
      <c r="D713" s="5" t="inlineStr">
        <is>
          <t>Buah</t>
        </is>
      </c>
      <c r="E713" s="6">
        <f>VLOOKUP('I - Harian dan Pekerjaan Lain-l'!C1537,'I - Harian dan Pekerjaan Lain-l'!$C$1537:$K$1537,9,FALSE)</f>
        <v/>
      </c>
      <c r="F713" s="5" t="inlineStr">
        <is>
          <t>Informatif</t>
        </is>
      </c>
      <c r="G713" s="5" t="inlineStr">
        <is>
          <t>I</t>
        </is>
      </c>
      <c r="H713" s="5" t="n">
        <v>1948</v>
      </c>
      <c r="I713" s="7" t="inlineStr"/>
    </row>
    <row r="714">
      <c r="A714" s="5" t="n">
        <v>708</v>
      </c>
      <c r="B714" s="5">
        <f>'I - Harian dan Pekerjaan Lain-l'!M1555</f>
        <v/>
      </c>
      <c r="C714" s="5">
        <f>VLOOKUP('I - Harian dan Pekerjaan Lain-l'!C1555,'I - Harian dan Pekerjaan Lain-l'!$C$2:$M$9418,2,FALSE)</f>
        <v/>
      </c>
      <c r="D714" s="5" t="inlineStr">
        <is>
          <t>Meter Kubik</t>
        </is>
      </c>
      <c r="E714" s="6">
        <f>VLOOKUP('I - Harian dan Pekerjaan Lain-l'!C1555,'I - Harian dan Pekerjaan Lain-l'!$C$1555:$K$1555,9,FALSE)</f>
        <v/>
      </c>
      <c r="F714" s="5" t="inlineStr">
        <is>
          <t>Informatif</t>
        </is>
      </c>
      <c r="G714" s="5" t="inlineStr">
        <is>
          <t>I</t>
        </is>
      </c>
      <c r="H714" s="5" t="n">
        <v>1951</v>
      </c>
      <c r="I714" s="7" t="inlineStr"/>
    </row>
    <row r="715">
      <c r="A715" s="5" t="n">
        <v>709</v>
      </c>
      <c r="B715" s="5">
        <f>'I - Harian dan Pekerjaan Lain-l'!M1579</f>
        <v/>
      </c>
      <c r="C715" s="5">
        <f>VLOOKUP('I - Harian dan Pekerjaan Lain-l'!C1579,'I - Harian dan Pekerjaan Lain-l'!$C$2:$M$9418,2,FALSE)</f>
        <v/>
      </c>
      <c r="D715" s="5" t="inlineStr">
        <is>
          <t>Buah</t>
        </is>
      </c>
      <c r="E715" s="6">
        <f>VLOOKUP('I - Harian dan Pekerjaan Lain-l'!C1579,'I - Harian dan Pekerjaan Lain-l'!$C$1579:$K$1579,9,FALSE)</f>
        <v/>
      </c>
      <c r="F715" s="5" t="inlineStr">
        <is>
          <t>Informatif</t>
        </is>
      </c>
      <c r="G715" s="5" t="inlineStr">
        <is>
          <t>I</t>
        </is>
      </c>
      <c r="H715" s="5" t="n">
        <v>1954</v>
      </c>
      <c r="I715" s="7" t="inlineStr"/>
    </row>
    <row r="716">
      <c r="A716" s="5" t="n">
        <v>710</v>
      </c>
      <c r="B716" s="5">
        <f>'I - Harian dan Pekerjaan Lain-l'!M1610</f>
        <v/>
      </c>
      <c r="C716" s="5">
        <f>VLOOKUP('I - Harian dan Pekerjaan Lain-l'!C1610,'I - Harian dan Pekerjaan Lain-l'!$C$2:$M$9418,2,FALSE)</f>
        <v/>
      </c>
      <c r="D716" s="5" t="inlineStr">
        <is>
          <t>Buah</t>
        </is>
      </c>
      <c r="E716" s="6">
        <f>VLOOKUP('I - Harian dan Pekerjaan Lain-l'!C1610,'I - Harian dan Pekerjaan Lain-l'!$C$1610:$K$1610,9,FALSE)</f>
        <v/>
      </c>
      <c r="F716" s="5" t="inlineStr">
        <is>
          <t>Informatif</t>
        </is>
      </c>
      <c r="G716" s="5" t="inlineStr">
        <is>
          <t>I</t>
        </is>
      </c>
      <c r="H716" s="5" t="n">
        <v>1958</v>
      </c>
      <c r="I716" s="7" t="inlineStr"/>
    </row>
    <row r="717">
      <c r="A717" s="5" t="n">
        <v>711</v>
      </c>
      <c r="B717" s="5">
        <f>'I - Harian dan Pekerjaan Lain-l'!M1641</f>
        <v/>
      </c>
      <c r="C717" s="5">
        <f>VLOOKUP('I - Harian dan Pekerjaan Lain-l'!C1641,'I - Harian dan Pekerjaan Lain-l'!$C$2:$M$9418,2,FALSE)</f>
        <v/>
      </c>
      <c r="D717" s="5" t="inlineStr">
        <is>
          <t>Buah</t>
        </is>
      </c>
      <c r="E717" s="6">
        <f>VLOOKUP('I - Harian dan Pekerjaan Lain-l'!C1641,'I - Harian dan Pekerjaan Lain-l'!$C$1641:$K$1641,9,FALSE)</f>
        <v/>
      </c>
      <c r="F717" s="5" t="inlineStr">
        <is>
          <t>Informatif</t>
        </is>
      </c>
      <c r="G717" s="5" t="inlineStr">
        <is>
          <t>I</t>
        </is>
      </c>
      <c r="H717" s="5" t="n">
        <v>1961</v>
      </c>
      <c r="I717" s="7" t="inlineStr"/>
    </row>
    <row r="718">
      <c r="A718" s="5" t="n">
        <v>712</v>
      </c>
      <c r="B718" s="5">
        <f>'I - Harian dan Pekerjaan Lain-l'!M1671</f>
        <v/>
      </c>
      <c r="C718" s="5">
        <f>VLOOKUP('I - Harian dan Pekerjaan Lain-l'!C1671,'I - Harian dan Pekerjaan Lain-l'!$C$2:$M$9418,2,FALSE)</f>
        <v/>
      </c>
      <c r="D718" s="5" t="inlineStr">
        <is>
          <t>Buah</t>
        </is>
      </c>
      <c r="E718" s="6">
        <f>VLOOKUP('I - Harian dan Pekerjaan Lain-l'!C1671,'I - Harian dan Pekerjaan Lain-l'!$C$1671:$K$1671,9,FALSE)</f>
        <v/>
      </c>
      <c r="F718" s="5" t="inlineStr">
        <is>
          <t>Informatif</t>
        </is>
      </c>
      <c r="G718" s="5" t="inlineStr">
        <is>
          <t>I</t>
        </is>
      </c>
      <c r="H718" s="5" t="n">
        <v>1964</v>
      </c>
      <c r="I718" s="7" t="inlineStr"/>
    </row>
    <row r="719">
      <c r="A719" s="5" t="n">
        <v>713</v>
      </c>
      <c r="B719" s="5">
        <f>'I - Harian dan Pekerjaan Lain-l'!M1699</f>
        <v/>
      </c>
      <c r="C719" s="5">
        <f>VLOOKUP('I - Harian dan Pekerjaan Lain-l'!C1699,'I - Harian dan Pekerjaan Lain-l'!$C$2:$M$9418,2,FALSE)</f>
        <v/>
      </c>
      <c r="D719" s="5" t="inlineStr">
        <is>
          <t>Buah</t>
        </is>
      </c>
      <c r="E719" s="6">
        <f>VLOOKUP('I - Harian dan Pekerjaan Lain-l'!C1699,'I - Harian dan Pekerjaan Lain-l'!$C$1699:$K$1699,9,FALSE)</f>
        <v/>
      </c>
      <c r="F719" s="5" t="inlineStr">
        <is>
          <t>Informatif</t>
        </is>
      </c>
      <c r="G719" s="5" t="inlineStr">
        <is>
          <t>I</t>
        </is>
      </c>
      <c r="H719" s="5" t="n">
        <v>1967</v>
      </c>
      <c r="I719" s="7" t="inlineStr"/>
    </row>
    <row r="720">
      <c r="A720" s="5" t="n">
        <v>714</v>
      </c>
      <c r="B720" s="5">
        <f>'I - Harian dan Pekerjaan Lain-l'!M1730</f>
        <v/>
      </c>
      <c r="C720" s="5">
        <f>VLOOKUP('I - Harian dan Pekerjaan Lain-l'!C1730,'I - Harian dan Pekerjaan Lain-l'!$C$2:$M$9418,2,FALSE)</f>
        <v/>
      </c>
      <c r="D720" s="5" t="inlineStr">
        <is>
          <t>Buah</t>
        </is>
      </c>
      <c r="E720" s="6">
        <f>VLOOKUP('I - Harian dan Pekerjaan Lain-l'!C1730,'I - Harian dan Pekerjaan Lain-l'!$C$1730:$K$1730,9,FALSE)</f>
        <v/>
      </c>
      <c r="F720" s="5" t="inlineStr">
        <is>
          <t>Informatif</t>
        </is>
      </c>
      <c r="G720" s="5" t="inlineStr">
        <is>
          <t>I</t>
        </is>
      </c>
      <c r="H720" s="5" t="n">
        <v>1971</v>
      </c>
      <c r="I720" s="7" t="inlineStr"/>
    </row>
    <row r="721">
      <c r="A721" s="5" t="n">
        <v>715</v>
      </c>
      <c r="B721" s="5">
        <f>'I - Harian dan Pekerjaan Lain-l'!M1758</f>
        <v/>
      </c>
      <c r="C721" s="5">
        <f>VLOOKUP('I - Harian dan Pekerjaan Lain-l'!C1758,'I - Harian dan Pekerjaan Lain-l'!$C$2:$M$9418,2,FALSE)</f>
        <v/>
      </c>
      <c r="D721" s="5" t="inlineStr">
        <is>
          <t>Buah</t>
        </is>
      </c>
      <c r="E721" s="6">
        <f>VLOOKUP('I - Harian dan Pekerjaan Lain-l'!C1758,'I - Harian dan Pekerjaan Lain-l'!$C$1758:$K$1758,9,FALSE)</f>
        <v/>
      </c>
      <c r="F721" s="5" t="inlineStr">
        <is>
          <t>Informatif</t>
        </is>
      </c>
      <c r="G721" s="5" t="inlineStr">
        <is>
          <t>I</t>
        </is>
      </c>
      <c r="H721" s="5" t="n">
        <v>1974</v>
      </c>
      <c r="I721" s="7" t="inlineStr"/>
    </row>
    <row r="722">
      <c r="A722" s="5" t="n">
        <v>716</v>
      </c>
      <c r="B722" s="5">
        <f>'I - Harian dan Pekerjaan Lain-l'!M1788</f>
        <v/>
      </c>
      <c r="C722" s="5">
        <f>VLOOKUP('I - Harian dan Pekerjaan Lain-l'!C1788,'I - Harian dan Pekerjaan Lain-l'!$C$2:$M$9418,2,FALSE)</f>
        <v/>
      </c>
      <c r="D722" s="5" t="inlineStr">
        <is>
          <t>Buah</t>
        </is>
      </c>
      <c r="E722" s="6">
        <f>VLOOKUP('I - Harian dan Pekerjaan Lain-l'!C1788,'I - Harian dan Pekerjaan Lain-l'!$C$1788:$K$1788,9,FALSE)</f>
        <v/>
      </c>
      <c r="F722" s="5" t="inlineStr">
        <is>
          <t>Informatif</t>
        </is>
      </c>
      <c r="G722" s="5" t="inlineStr">
        <is>
          <t>I</t>
        </is>
      </c>
      <c r="H722" s="5" t="n">
        <v>1977</v>
      </c>
      <c r="I722" s="7" t="inlineStr"/>
    </row>
    <row r="723">
      <c r="A723" s="5" t="n">
        <v>717</v>
      </c>
      <c r="B723" s="5">
        <f>'I - Harian dan Pekerjaan Lain-l'!M1817</f>
        <v/>
      </c>
      <c r="C723" s="5">
        <f>VLOOKUP('I - Harian dan Pekerjaan Lain-l'!C1817,'I - Harian dan Pekerjaan Lain-l'!$C$2:$M$9418,2,FALSE)</f>
        <v/>
      </c>
      <c r="D723" s="5" t="inlineStr">
        <is>
          <t>Buah</t>
        </is>
      </c>
      <c r="E723" s="6">
        <f>VLOOKUP('I - Harian dan Pekerjaan Lain-l'!C1817,'I - Harian dan Pekerjaan Lain-l'!$C$1817:$K$1817,9,FALSE)</f>
        <v/>
      </c>
      <c r="F723" s="5" t="inlineStr">
        <is>
          <t>Informatif</t>
        </is>
      </c>
      <c r="G723" s="5" t="inlineStr">
        <is>
          <t>I</t>
        </is>
      </c>
      <c r="H723" s="5" t="n">
        <v>1980</v>
      </c>
      <c r="I723" s="7" t="inlineStr"/>
    </row>
    <row r="724">
      <c r="A724" s="5" t="n">
        <v>718</v>
      </c>
      <c r="B724" s="5">
        <f>'I - Harian dan Pekerjaan Lain-l'!M1847</f>
        <v/>
      </c>
      <c r="C724" s="5">
        <f>VLOOKUP('I - Harian dan Pekerjaan Lain-l'!C1847,'I - Harian dan Pekerjaan Lain-l'!$C$2:$M$9418,2,FALSE)</f>
        <v/>
      </c>
      <c r="D724" s="5" t="inlineStr">
        <is>
          <t>Meter Panjang</t>
        </is>
      </c>
      <c r="E724" s="6">
        <f>VLOOKUP('I - Harian dan Pekerjaan Lain-l'!C1847,'I - Harian dan Pekerjaan Lain-l'!$C$1847:$K$1847,9,FALSE)</f>
        <v/>
      </c>
      <c r="F724" s="5" t="inlineStr">
        <is>
          <t>Informatif</t>
        </is>
      </c>
      <c r="G724" s="5" t="inlineStr">
        <is>
          <t>I</t>
        </is>
      </c>
      <c r="H724" s="5" t="n">
        <v>1983</v>
      </c>
      <c r="I724" s="7" t="inlineStr"/>
    </row>
    <row r="725">
      <c r="A725" s="5" t="n">
        <v>719</v>
      </c>
      <c r="B725" s="5">
        <f>'I - Harian dan Pekerjaan Lain-l'!M1872</f>
        <v/>
      </c>
      <c r="C725" s="5">
        <f>VLOOKUP('I - Harian dan Pekerjaan Lain-l'!C1872,'I - Harian dan Pekerjaan Lain-l'!$C$2:$M$9418,2,FALSE)</f>
        <v/>
      </c>
      <c r="D725" s="5" t="inlineStr">
        <is>
          <t>Meter Panjang</t>
        </is>
      </c>
      <c r="E725" s="6">
        <f>VLOOKUP('I - Harian dan Pekerjaan Lain-l'!C1872,'I - Harian dan Pekerjaan Lain-l'!$C$1872:$K$1872,9,FALSE)</f>
        <v/>
      </c>
      <c r="F725" s="5" t="inlineStr">
        <is>
          <t>Informatif</t>
        </is>
      </c>
      <c r="G725" s="5" t="inlineStr">
        <is>
          <t>I</t>
        </is>
      </c>
      <c r="H725" s="5" t="n">
        <v>1986</v>
      </c>
      <c r="I725" s="7" t="inlineStr"/>
    </row>
    <row r="726">
      <c r="A726" s="5" t="n">
        <v>720</v>
      </c>
      <c r="B726" s="5">
        <f>'I - Harian dan Pekerjaan Lain-l'!M1897</f>
        <v/>
      </c>
      <c r="C726" s="5">
        <f>VLOOKUP('I - Harian dan Pekerjaan Lain-l'!C1897,'I - Harian dan Pekerjaan Lain-l'!$C$2:$M$9418,2,FALSE)</f>
        <v/>
      </c>
      <c r="D726" s="5" t="inlineStr">
        <is>
          <t>Meter Panjang</t>
        </is>
      </c>
      <c r="E726" s="6">
        <f>VLOOKUP('I - Harian dan Pekerjaan Lain-l'!C1897,'I - Harian dan Pekerjaan Lain-l'!$C$1897:$K$1897,9,FALSE)</f>
        <v/>
      </c>
      <c r="F726" s="5" t="inlineStr">
        <is>
          <t>Informatif</t>
        </is>
      </c>
      <c r="G726" s="5" t="inlineStr">
        <is>
          <t>I</t>
        </is>
      </c>
      <c r="H726" s="5" t="n">
        <v>1989</v>
      </c>
      <c r="I726" s="7" t="inlineStr"/>
    </row>
    <row r="727">
      <c r="A727" s="5" t="n">
        <v>721</v>
      </c>
      <c r="B727" s="5">
        <f>'I - Harian dan Pekerjaan Lain-l'!M1922</f>
        <v/>
      </c>
      <c r="C727" s="5">
        <f>VLOOKUP('I - Harian dan Pekerjaan Lain-l'!C1922,'I - Harian dan Pekerjaan Lain-l'!$C$2:$M$9418,2,FALSE)</f>
        <v/>
      </c>
      <c r="D727" s="5" t="inlineStr">
        <is>
          <t>Meter Panjang</t>
        </is>
      </c>
      <c r="E727" s="6">
        <f>VLOOKUP('I - Harian dan Pekerjaan Lain-l'!C1922,'I - Harian dan Pekerjaan Lain-l'!$C$1922:$K$1922,9,FALSE)</f>
        <v/>
      </c>
      <c r="F727" s="5" t="inlineStr">
        <is>
          <t>Informatif</t>
        </is>
      </c>
      <c r="G727" s="5" t="inlineStr">
        <is>
          <t>I</t>
        </is>
      </c>
      <c r="H727" s="5" t="n">
        <v>1992</v>
      </c>
      <c r="I727" s="7" t="inlineStr"/>
    </row>
    <row r="728">
      <c r="A728" s="5" t="n">
        <v>722</v>
      </c>
      <c r="B728" s="5">
        <f>'I - Harian dan Pekerjaan Lain-l'!M1947</f>
        <v/>
      </c>
      <c r="C728" s="5">
        <f>VLOOKUP('I - Harian dan Pekerjaan Lain-l'!C1947,'I - Harian dan Pekerjaan Lain-l'!$C$2:$M$9418,2,FALSE)</f>
        <v/>
      </c>
      <c r="D728" s="5" t="inlineStr">
        <is>
          <t>Buah</t>
        </is>
      </c>
      <c r="E728" s="6">
        <f>VLOOKUP('I - Harian dan Pekerjaan Lain-l'!C1947,'I - Harian dan Pekerjaan Lain-l'!$C$1947:$K$1947,9,FALSE)</f>
        <v/>
      </c>
      <c r="F728" s="5" t="inlineStr">
        <is>
          <t>Informatif</t>
        </is>
      </c>
      <c r="G728" s="5" t="inlineStr">
        <is>
          <t>I</t>
        </is>
      </c>
      <c r="H728" s="5" t="n">
        <v>1995</v>
      </c>
      <c r="I728" s="7" t="inlineStr"/>
    </row>
    <row r="729">
      <c r="A729" s="5" t="n">
        <v>723</v>
      </c>
      <c r="B729" s="5">
        <f>'I - Harian dan Pekerjaan Lain-l'!M1966</f>
        <v/>
      </c>
      <c r="C729" s="5">
        <f>VLOOKUP('I - Harian dan Pekerjaan Lain-l'!C1966,'I - Harian dan Pekerjaan Lain-l'!$C$2:$M$9418,2,FALSE)</f>
        <v/>
      </c>
      <c r="D729" s="5" t="inlineStr">
        <is>
          <t>Buah</t>
        </is>
      </c>
      <c r="E729" s="6">
        <f>VLOOKUP('I - Harian dan Pekerjaan Lain-l'!C1966,'I - Harian dan Pekerjaan Lain-l'!$C$1966:$K$1966,9,FALSE)</f>
        <v/>
      </c>
      <c r="F729" s="5" t="inlineStr">
        <is>
          <t>Informatif</t>
        </is>
      </c>
      <c r="G729" s="5" t="inlineStr">
        <is>
          <t>I</t>
        </is>
      </c>
      <c r="H729" s="5" t="n">
        <v>1997</v>
      </c>
      <c r="I729" s="7" t="inlineStr"/>
    </row>
    <row r="730">
      <c r="A730" s="5" t="n">
        <v>724</v>
      </c>
      <c r="B730" s="5">
        <f>'I - Harian dan Pekerjaan Lain-l'!M1985</f>
        <v/>
      </c>
      <c r="C730" s="5">
        <f>VLOOKUP('I - Harian dan Pekerjaan Lain-l'!C1985,'I - Harian dan Pekerjaan Lain-l'!$C$2:$M$9418,2,FALSE)</f>
        <v/>
      </c>
      <c r="D730" s="5" t="inlineStr">
        <is>
          <t>Buah</t>
        </is>
      </c>
      <c r="E730" s="6">
        <f>VLOOKUP('I - Harian dan Pekerjaan Lain-l'!C1985,'I - Harian dan Pekerjaan Lain-l'!$C$1985:$K$1985,9,FALSE)</f>
        <v/>
      </c>
      <c r="F730" s="5" t="inlineStr">
        <is>
          <t>Informatif</t>
        </is>
      </c>
      <c r="G730" s="5" t="inlineStr">
        <is>
          <t>I</t>
        </is>
      </c>
      <c r="H730" s="5" t="n">
        <v>1999</v>
      </c>
      <c r="I730" s="7" t="inlineStr"/>
    </row>
    <row r="731">
      <c r="A731" s="5" t="n">
        <v>725</v>
      </c>
      <c r="B731" s="5">
        <f>'I - Harian dan Pekerjaan Lain-l'!M2004</f>
        <v/>
      </c>
      <c r="C731" s="5">
        <f>VLOOKUP('I - Harian dan Pekerjaan Lain-l'!C2004,'I - Harian dan Pekerjaan Lain-l'!$C$2:$M$9418,2,FALSE)</f>
        <v/>
      </c>
      <c r="D731" s="5" t="inlineStr">
        <is>
          <t>Buah</t>
        </is>
      </c>
      <c r="E731" s="6">
        <f>VLOOKUP('I - Harian dan Pekerjaan Lain-l'!C2004,'I - Harian dan Pekerjaan Lain-l'!$C$2004:$K$2004,9,FALSE)</f>
        <v/>
      </c>
      <c r="F731" s="5" t="inlineStr">
        <is>
          <t>Informatif</t>
        </is>
      </c>
      <c r="G731" s="5" t="inlineStr">
        <is>
          <t>I</t>
        </is>
      </c>
      <c r="H731" s="5" t="n">
        <v>2001</v>
      </c>
      <c r="I731" s="7" t="inlineStr"/>
    </row>
    <row r="732">
      <c r="A732" s="5" t="n">
        <v>726</v>
      </c>
      <c r="B732" s="5">
        <f>'I - Harian dan Pekerjaan Lain-l'!M2023</f>
        <v/>
      </c>
      <c r="C732" s="5">
        <f>VLOOKUP('I - Harian dan Pekerjaan Lain-l'!C2023,'I - Harian dan Pekerjaan Lain-l'!$C$2:$M$9418,2,FALSE)</f>
        <v/>
      </c>
      <c r="D732" s="5" t="inlineStr">
        <is>
          <t>Meter Panjang</t>
        </is>
      </c>
      <c r="E732" s="6">
        <f>VLOOKUP('I - Harian dan Pekerjaan Lain-l'!C2023,'I - Harian dan Pekerjaan Lain-l'!$C$2023:$K$2023,9,FALSE)</f>
        <v/>
      </c>
      <c r="F732" s="5" t="inlineStr">
        <is>
          <t>Informatif</t>
        </is>
      </c>
      <c r="G732" s="5" t="inlineStr">
        <is>
          <t>I</t>
        </is>
      </c>
      <c r="H732" s="5" t="n">
        <v>2003</v>
      </c>
      <c r="I732" s="7" t="inlineStr"/>
    </row>
    <row r="733">
      <c r="A733" s="5" t="n">
        <v>727</v>
      </c>
      <c r="B733" s="5">
        <f>'I - Harian dan Pekerjaan Lain-l'!M2042</f>
        <v/>
      </c>
      <c r="C733" s="5">
        <f>VLOOKUP('I - Harian dan Pekerjaan Lain-l'!C2042,'I - Harian dan Pekerjaan Lain-l'!$C$2:$M$9418,2,FALSE)</f>
        <v/>
      </c>
      <c r="D733" s="5" t="inlineStr">
        <is>
          <t>Meter Panjang</t>
        </is>
      </c>
      <c r="E733" s="6">
        <f>VLOOKUP('I - Harian dan Pekerjaan Lain-l'!C2042,'I - Harian dan Pekerjaan Lain-l'!$C$2042:$K$2042,9,FALSE)</f>
        <v/>
      </c>
      <c r="F733" s="5" t="inlineStr">
        <is>
          <t>Informatif</t>
        </is>
      </c>
      <c r="G733" s="5" t="inlineStr">
        <is>
          <t>I</t>
        </is>
      </c>
      <c r="H733" s="5" t="n">
        <v>2006</v>
      </c>
      <c r="I733" s="7" t="inlineStr"/>
    </row>
    <row r="734">
      <c r="A734" s="5" t="n">
        <v>728</v>
      </c>
      <c r="B734" s="5">
        <f>'I - Harian dan Pekerjaan Lain-l'!M2070</f>
        <v/>
      </c>
      <c r="C734" s="5">
        <f>VLOOKUP('I - Harian dan Pekerjaan Lain-l'!C2070,'I - Harian dan Pekerjaan Lain-l'!$C$2:$M$9418,2,FALSE)</f>
        <v/>
      </c>
      <c r="D734" s="5" t="inlineStr">
        <is>
          <t>Meter Panjang</t>
        </is>
      </c>
      <c r="E734" s="6">
        <f>VLOOKUP('I - Harian dan Pekerjaan Lain-l'!C2070,'I - Harian dan Pekerjaan Lain-l'!$C$2070:$K$2070,9,FALSE)</f>
        <v/>
      </c>
      <c r="F734" s="5" t="inlineStr">
        <is>
          <t>Informatif</t>
        </is>
      </c>
      <c r="G734" s="5" t="inlineStr">
        <is>
          <t>I</t>
        </is>
      </c>
      <c r="H734" s="5" t="n">
        <v>2009</v>
      </c>
      <c r="I734" s="7" t="inlineStr"/>
    </row>
    <row r="735">
      <c r="A735" s="5" t="n">
        <v>729</v>
      </c>
      <c r="B735" s="5">
        <f>'I - Harian dan Pekerjaan Lain-l'!M2098</f>
        <v/>
      </c>
      <c r="C735" s="5">
        <f>VLOOKUP('I - Harian dan Pekerjaan Lain-l'!C2098,'I - Harian dan Pekerjaan Lain-l'!$C$2:$M$9418,2,FALSE)</f>
        <v/>
      </c>
      <c r="D735" s="5" t="inlineStr">
        <is>
          <t>Buah</t>
        </is>
      </c>
      <c r="E735" s="6">
        <f>VLOOKUP('I - Harian dan Pekerjaan Lain-l'!C2098,'I - Harian dan Pekerjaan Lain-l'!$C$2098:$K$2098,9,FALSE)</f>
        <v/>
      </c>
      <c r="F735" s="5" t="inlineStr">
        <is>
          <t>Informatif</t>
        </is>
      </c>
      <c r="G735" s="5" t="inlineStr">
        <is>
          <t>I</t>
        </is>
      </c>
      <c r="H735" s="5" t="n">
        <v>2012</v>
      </c>
      <c r="I735" s="7" t="inlineStr"/>
    </row>
    <row r="736">
      <c r="A736" s="5" t="n">
        <v>730</v>
      </c>
      <c r="B736" s="5">
        <f>'I - Harian dan Pekerjaan Lain-l'!M2130</f>
        <v/>
      </c>
      <c r="C736" s="5">
        <f>VLOOKUP('I - Harian dan Pekerjaan Lain-l'!C2130,'I - Harian dan Pekerjaan Lain-l'!$C$2:$M$9418,2,FALSE)</f>
        <v/>
      </c>
      <c r="D736" s="5" t="inlineStr">
        <is>
          <t>Buah</t>
        </is>
      </c>
      <c r="E736" s="6">
        <f>VLOOKUP('I - Harian dan Pekerjaan Lain-l'!C2130,'I - Harian dan Pekerjaan Lain-l'!$C$2130:$K$2130,9,FALSE)</f>
        <v/>
      </c>
      <c r="F736" s="5" t="inlineStr">
        <is>
          <t>Informatif</t>
        </is>
      </c>
      <c r="G736" s="5" t="inlineStr">
        <is>
          <t>I</t>
        </is>
      </c>
      <c r="H736" s="5" t="n">
        <v>2016</v>
      </c>
      <c r="I736" s="7" t="inlineStr"/>
    </row>
    <row r="737">
      <c r="A737" s="5" t="n">
        <v>731</v>
      </c>
      <c r="B737" s="5">
        <f>'I - Harian dan Pekerjaan Lain-l'!M2160</f>
        <v/>
      </c>
      <c r="C737" s="5">
        <f>VLOOKUP('I - Harian dan Pekerjaan Lain-l'!C2160,'I - Harian dan Pekerjaan Lain-l'!$C$2:$M$9418,2,FALSE)</f>
        <v/>
      </c>
      <c r="D737" s="5" t="inlineStr">
        <is>
          <t>Buah</t>
        </is>
      </c>
      <c r="E737" s="6">
        <f>VLOOKUP('I - Harian dan Pekerjaan Lain-l'!C2160,'I - Harian dan Pekerjaan Lain-l'!$C$2160:$K$2160,9,FALSE)</f>
        <v/>
      </c>
      <c r="F737" s="5" t="inlineStr">
        <is>
          <t>Informatif</t>
        </is>
      </c>
      <c r="G737" s="5" t="inlineStr">
        <is>
          <t>I</t>
        </is>
      </c>
      <c r="H737" s="5" t="n">
        <v>2019</v>
      </c>
      <c r="I737" s="7" t="inlineStr"/>
    </row>
    <row r="738">
      <c r="A738" s="5" t="n">
        <v>732</v>
      </c>
      <c r="B738" s="5">
        <f>'I - Harian dan Pekerjaan Lain-l'!M2190</f>
        <v/>
      </c>
      <c r="C738" s="5">
        <f>VLOOKUP('I - Harian dan Pekerjaan Lain-l'!C2190,'I - Harian dan Pekerjaan Lain-l'!$C$2:$M$9418,2,FALSE)</f>
        <v/>
      </c>
      <c r="D738" s="5" t="inlineStr">
        <is>
          <t>Buah</t>
        </is>
      </c>
      <c r="E738" s="6">
        <f>VLOOKUP('I - Harian dan Pekerjaan Lain-l'!C2190,'I - Harian dan Pekerjaan Lain-l'!$C$2190:$K$2190,9,FALSE)</f>
        <v/>
      </c>
      <c r="F738" s="5" t="inlineStr">
        <is>
          <t>Informatif</t>
        </is>
      </c>
      <c r="G738" s="5" t="inlineStr">
        <is>
          <t>I</t>
        </is>
      </c>
      <c r="H738" s="5" t="n">
        <v>2022</v>
      </c>
      <c r="I738" s="7" t="inlineStr"/>
    </row>
    <row r="739">
      <c r="A739" s="5" t="n">
        <v>733</v>
      </c>
      <c r="B739" s="5">
        <f>'I - Harian dan Pekerjaan Lain-l'!M2220</f>
        <v/>
      </c>
      <c r="C739" s="5">
        <f>VLOOKUP('I - Harian dan Pekerjaan Lain-l'!C2220,'I - Harian dan Pekerjaan Lain-l'!$C$2:$M$9418,2,FALSE)</f>
        <v/>
      </c>
      <c r="D739" s="5" t="inlineStr">
        <is>
          <t>Buah</t>
        </is>
      </c>
      <c r="E739" s="6">
        <f>VLOOKUP('I - Harian dan Pekerjaan Lain-l'!C2220,'I - Harian dan Pekerjaan Lain-l'!$C$2220:$K$2220,9,FALSE)</f>
        <v/>
      </c>
      <c r="F739" s="5" t="inlineStr">
        <is>
          <t>Informatif</t>
        </is>
      </c>
      <c r="G739" s="5" t="inlineStr">
        <is>
          <t>I</t>
        </is>
      </c>
      <c r="H739" s="5" t="n">
        <v>2025</v>
      </c>
      <c r="I739" s="7" t="inlineStr"/>
    </row>
    <row r="740">
      <c r="A740" s="5" t="n">
        <v>734</v>
      </c>
      <c r="B740" s="5">
        <f>'I - Harian dan Pekerjaan Lain-l'!M2250</f>
        <v/>
      </c>
      <c r="C740" s="5">
        <f>VLOOKUP('I - Harian dan Pekerjaan Lain-l'!C2250,'I - Harian dan Pekerjaan Lain-l'!$C$2:$M$9418,2,FALSE)</f>
        <v/>
      </c>
      <c r="D740" s="5" t="inlineStr">
        <is>
          <t>Buah</t>
        </is>
      </c>
      <c r="E740" s="6">
        <f>VLOOKUP('I - Harian dan Pekerjaan Lain-l'!C2250,'I - Harian dan Pekerjaan Lain-l'!$C$2250:$K$2250,9,FALSE)</f>
        <v/>
      </c>
      <c r="F740" s="5" t="inlineStr">
        <is>
          <t>Informatif</t>
        </is>
      </c>
      <c r="G740" s="5" t="inlineStr">
        <is>
          <t>I</t>
        </is>
      </c>
      <c r="H740" s="5" t="n">
        <v>2028</v>
      </c>
      <c r="I740" s="7" t="inlineStr"/>
    </row>
    <row r="741">
      <c r="A741" s="5" t="n">
        <v>735</v>
      </c>
      <c r="B741" s="5">
        <f>'I - Harian dan Pekerjaan Lain-l'!M2280</f>
        <v/>
      </c>
      <c r="C741" s="5">
        <f>VLOOKUP('I - Harian dan Pekerjaan Lain-l'!C2280,'I - Harian dan Pekerjaan Lain-l'!$C$2:$M$9418,2,FALSE)</f>
        <v/>
      </c>
      <c r="D741" s="5" t="inlineStr">
        <is>
          <t>Buah</t>
        </is>
      </c>
      <c r="E741" s="6">
        <f>VLOOKUP('I - Harian dan Pekerjaan Lain-l'!C2280,'I - Harian dan Pekerjaan Lain-l'!$C$2280:$K$2280,9,FALSE)</f>
        <v/>
      </c>
      <c r="F741" s="5" t="inlineStr">
        <is>
          <t>Informatif</t>
        </is>
      </c>
      <c r="G741" s="5" t="inlineStr">
        <is>
          <t>I</t>
        </is>
      </c>
      <c r="H741" s="5" t="n">
        <v>2031</v>
      </c>
      <c r="I741" s="7" t="inlineStr"/>
    </row>
    <row r="742">
      <c r="A742" s="5" t="n">
        <v>736</v>
      </c>
      <c r="B742" s="5">
        <f>'I - Harian dan Pekerjaan Lain-l'!M2298</f>
        <v/>
      </c>
      <c r="C742" s="5">
        <f>VLOOKUP('I - Harian dan Pekerjaan Lain-l'!C2298,'I - Harian dan Pekerjaan Lain-l'!$C$2:$M$9418,2,FALSE)</f>
        <v/>
      </c>
      <c r="D742" s="5" t="inlineStr">
        <is>
          <t>Buah</t>
        </is>
      </c>
      <c r="E742" s="6">
        <f>VLOOKUP('I - Harian dan Pekerjaan Lain-l'!C2298,'I - Harian dan Pekerjaan Lain-l'!$C$2298:$K$2298,9,FALSE)</f>
        <v/>
      </c>
      <c r="F742" s="5" t="inlineStr">
        <is>
          <t>Informatif</t>
        </is>
      </c>
      <c r="G742" s="5" t="inlineStr">
        <is>
          <t>I</t>
        </is>
      </c>
      <c r="H742" s="5" t="n">
        <v>2033</v>
      </c>
      <c r="I742" s="7" t="inlineStr"/>
    </row>
    <row r="743">
      <c r="A743" s="5" t="n">
        <v>737</v>
      </c>
      <c r="B743" s="5">
        <f>'I - Harian dan Pekerjaan Lain-l'!M2316</f>
        <v/>
      </c>
      <c r="C743" s="5">
        <f>VLOOKUP('I - Harian dan Pekerjaan Lain-l'!C2316,'I - Harian dan Pekerjaan Lain-l'!$C$2:$M$9418,2,FALSE)</f>
        <v/>
      </c>
      <c r="D743" s="5" t="inlineStr">
        <is>
          <t>Buah</t>
        </is>
      </c>
      <c r="E743" s="6">
        <f>VLOOKUP('I - Harian dan Pekerjaan Lain-l'!C2316,'I - Harian dan Pekerjaan Lain-l'!$C$2316:$K$2316,9,FALSE)</f>
        <v/>
      </c>
      <c r="F743" s="5" t="inlineStr">
        <is>
          <t>Informatif</t>
        </is>
      </c>
      <c r="G743" s="5" t="inlineStr">
        <is>
          <t>I</t>
        </is>
      </c>
      <c r="H743" s="5" t="n">
        <v>2035</v>
      </c>
      <c r="I743" s="7" t="inlineStr"/>
    </row>
    <row r="744">
      <c r="A744" s="5" t="n">
        <v>738</v>
      </c>
      <c r="B744" s="5">
        <f>'I - Harian dan Pekerjaan Lain-l'!M2334</f>
        <v/>
      </c>
      <c r="C744" s="5">
        <f>VLOOKUP('I - Harian dan Pekerjaan Lain-l'!C2334,'I - Harian dan Pekerjaan Lain-l'!$C$2:$M$9418,2,FALSE)</f>
        <v/>
      </c>
      <c r="D744" s="5" t="inlineStr">
        <is>
          <t>Buah</t>
        </is>
      </c>
      <c r="E744" s="6">
        <f>VLOOKUP('I - Harian dan Pekerjaan Lain-l'!C2334,'I - Harian dan Pekerjaan Lain-l'!$C$2334:$K$2334,9,FALSE)</f>
        <v/>
      </c>
      <c r="F744" s="5" t="inlineStr">
        <is>
          <t>Informatif</t>
        </is>
      </c>
      <c r="G744" s="5" t="inlineStr">
        <is>
          <t>I</t>
        </is>
      </c>
      <c r="H744" s="5" t="n">
        <v>2037</v>
      </c>
      <c r="I744" s="7" t="inlineStr"/>
    </row>
    <row r="745">
      <c r="A745" s="5" t="n">
        <v>739</v>
      </c>
      <c r="B745" s="5">
        <f>'I - Harian dan Pekerjaan Lain-l'!M2363</f>
        <v/>
      </c>
      <c r="C745" s="5">
        <f>VLOOKUP('I - Harian dan Pekerjaan Lain-l'!C2363,'I - Harian dan Pekerjaan Lain-l'!$C$2:$M$9418,2,FALSE)</f>
        <v/>
      </c>
      <c r="D745" s="5" t="inlineStr">
        <is>
          <t>Buah</t>
        </is>
      </c>
      <c r="E745" s="6">
        <f>VLOOKUP('I - Harian dan Pekerjaan Lain-l'!C2363,'I - Harian dan Pekerjaan Lain-l'!$C$2363:$K$2363,9,FALSE)</f>
        <v/>
      </c>
      <c r="F745" s="5" t="inlineStr">
        <is>
          <t>Informatif</t>
        </is>
      </c>
      <c r="G745" s="5" t="inlineStr">
        <is>
          <t>I</t>
        </is>
      </c>
      <c r="H745" s="5" t="n">
        <v>2040</v>
      </c>
      <c r="I745" s="7" t="inlineStr"/>
    </row>
    <row r="746">
      <c r="A746" s="5" t="n">
        <v>740</v>
      </c>
      <c r="B746" s="5">
        <f>'I - Harian dan Pekerjaan Lain-l'!M2381</f>
        <v/>
      </c>
      <c r="C746" s="5">
        <f>VLOOKUP('I - Harian dan Pekerjaan Lain-l'!C2381,'I - Harian dan Pekerjaan Lain-l'!$C$2:$M$9418,2,FALSE)</f>
        <v/>
      </c>
      <c r="D746" s="5" t="inlineStr">
        <is>
          <t>Buah</t>
        </is>
      </c>
      <c r="E746" s="6">
        <f>VLOOKUP('I - Harian dan Pekerjaan Lain-l'!C2381,'I - Harian dan Pekerjaan Lain-l'!$C$2381:$K$2381,9,FALSE)</f>
        <v/>
      </c>
      <c r="F746" s="5" t="inlineStr">
        <is>
          <t>Informatif</t>
        </is>
      </c>
      <c r="G746" s="5" t="inlineStr">
        <is>
          <t>I</t>
        </is>
      </c>
      <c r="H746" s="5" t="n">
        <v>2042</v>
      </c>
      <c r="I746" s="7" t="inlineStr"/>
    </row>
    <row r="747">
      <c r="A747" s="5" t="n">
        <v>741</v>
      </c>
      <c r="B747" s="5">
        <f>'I - Harian dan Pekerjaan Lain-l'!M2404</f>
        <v/>
      </c>
      <c r="C747" s="5">
        <f>VLOOKUP('I - Harian dan Pekerjaan Lain-l'!C2404,'I - Harian dan Pekerjaan Lain-l'!$C$2:$M$9418,2,FALSE)</f>
        <v/>
      </c>
      <c r="D747" s="5" t="inlineStr">
        <is>
          <t>Buah</t>
        </is>
      </c>
      <c r="E747" s="6">
        <f>VLOOKUP('I - Harian dan Pekerjaan Lain-l'!C2404,'I - Harian dan Pekerjaan Lain-l'!$C$2404:$K$2404,9,FALSE)</f>
        <v/>
      </c>
      <c r="F747" s="5" t="inlineStr">
        <is>
          <t>Informatif</t>
        </is>
      </c>
      <c r="G747" s="5" t="inlineStr">
        <is>
          <t>I</t>
        </is>
      </c>
      <c r="H747" s="5" t="n">
        <v>2045</v>
      </c>
      <c r="I747" s="7" t="inlineStr"/>
    </row>
    <row r="748">
      <c r="A748" s="5" t="n">
        <v>742</v>
      </c>
      <c r="B748" s="5">
        <f>'I - Harian dan Pekerjaan Lain-l'!M2427</f>
        <v/>
      </c>
      <c r="C748" s="5">
        <f>VLOOKUP('I - Harian dan Pekerjaan Lain-l'!C2427,'I - Harian dan Pekerjaan Lain-l'!$C$2:$M$9418,2,FALSE)</f>
        <v/>
      </c>
      <c r="D748" s="5" t="inlineStr">
        <is>
          <t>Buah</t>
        </is>
      </c>
      <c r="E748" s="6">
        <f>VLOOKUP('I - Harian dan Pekerjaan Lain-l'!C2427,'I - Harian dan Pekerjaan Lain-l'!$C$2427:$K$2427,9,FALSE)</f>
        <v/>
      </c>
      <c r="F748" s="5" t="inlineStr">
        <is>
          <t>Informatif</t>
        </is>
      </c>
      <c r="G748" s="5" t="inlineStr">
        <is>
          <t>I</t>
        </is>
      </c>
      <c r="H748" s="5" t="n">
        <v>2048</v>
      </c>
      <c r="I748" s="7" t="inlineStr"/>
    </row>
    <row r="749">
      <c r="A749" s="5" t="n">
        <v>743</v>
      </c>
      <c r="B749" s="5">
        <f>'I - Harian dan Pekerjaan Lain-l'!M2450</f>
        <v/>
      </c>
      <c r="C749" s="5">
        <f>VLOOKUP('I - Harian dan Pekerjaan Lain-l'!C2450,'I - Harian dan Pekerjaan Lain-l'!$C$2:$M$9418,2,FALSE)</f>
        <v/>
      </c>
      <c r="D749" s="5" t="inlineStr">
        <is>
          <t>Buah</t>
        </is>
      </c>
      <c r="E749" s="6">
        <f>VLOOKUP('I - Harian dan Pekerjaan Lain-l'!C2450,'I - Harian dan Pekerjaan Lain-l'!$C$2450:$K$2450,9,FALSE)</f>
        <v/>
      </c>
      <c r="F749" s="5" t="inlineStr">
        <is>
          <t>Informatif</t>
        </is>
      </c>
      <c r="G749" s="5" t="inlineStr">
        <is>
          <t>I</t>
        </is>
      </c>
      <c r="H749" s="5" t="n">
        <v>2051</v>
      </c>
      <c r="I749" s="7" t="inlineStr"/>
    </row>
    <row r="750">
      <c r="A750" s="5" t="n">
        <v>744</v>
      </c>
      <c r="B750" s="5">
        <f>'I - Harian dan Pekerjaan Lain-l'!M2473</f>
        <v/>
      </c>
      <c r="C750" s="5">
        <f>VLOOKUP('I - Harian dan Pekerjaan Lain-l'!C2473,'I - Harian dan Pekerjaan Lain-l'!$C$2:$M$9418,2,FALSE)</f>
        <v/>
      </c>
      <c r="D750" s="5" t="inlineStr">
        <is>
          <t>Buah</t>
        </is>
      </c>
      <c r="E750" s="6">
        <f>VLOOKUP('I - Harian dan Pekerjaan Lain-l'!C2473,'I - Harian dan Pekerjaan Lain-l'!$C$2473:$K$2473,9,FALSE)</f>
        <v/>
      </c>
      <c r="F750" s="5" t="inlineStr">
        <is>
          <t>Informatif</t>
        </is>
      </c>
      <c r="G750" s="5" t="inlineStr">
        <is>
          <t>I</t>
        </is>
      </c>
      <c r="H750" s="5" t="n">
        <v>2054</v>
      </c>
      <c r="I750" s="7" t="inlineStr"/>
    </row>
    <row r="751">
      <c r="A751" s="5" t="n">
        <v>745</v>
      </c>
      <c r="B751" s="5">
        <f>'I - Harian dan Pekerjaan Lain-l'!M2496</f>
        <v/>
      </c>
      <c r="C751" s="5">
        <f>VLOOKUP('I - Harian dan Pekerjaan Lain-l'!C2496,'I - Harian dan Pekerjaan Lain-l'!$C$2:$M$9418,2,FALSE)</f>
        <v/>
      </c>
      <c r="D751" s="5" t="inlineStr">
        <is>
          <t>Buah</t>
        </is>
      </c>
      <c r="E751" s="6">
        <f>VLOOKUP('I - Harian dan Pekerjaan Lain-l'!C2496,'I - Harian dan Pekerjaan Lain-l'!$C$2496:$K$2496,9,FALSE)</f>
        <v/>
      </c>
      <c r="F751" s="5" t="inlineStr">
        <is>
          <t>Informatif</t>
        </is>
      </c>
      <c r="G751" s="5" t="inlineStr">
        <is>
          <t>I</t>
        </is>
      </c>
      <c r="H751" s="5" t="n">
        <v>2057</v>
      </c>
      <c r="I751" s="7" t="inlineStr"/>
    </row>
    <row r="752">
      <c r="A752" s="5" t="n">
        <v>746</v>
      </c>
      <c r="B752" s="5">
        <f>'I - Harian dan Pekerjaan Lain-l'!M2519</f>
        <v/>
      </c>
      <c r="C752" s="5">
        <f>VLOOKUP('I - Harian dan Pekerjaan Lain-l'!C2519,'I - Harian dan Pekerjaan Lain-l'!$C$2:$M$9418,2,FALSE)</f>
        <v/>
      </c>
      <c r="D752" s="5" t="inlineStr">
        <is>
          <t>Buah</t>
        </is>
      </c>
      <c r="E752" s="6">
        <f>VLOOKUP('I - Harian dan Pekerjaan Lain-l'!C2519,'I - Harian dan Pekerjaan Lain-l'!$C$2519:$K$2519,9,FALSE)</f>
        <v/>
      </c>
      <c r="F752" s="5" t="inlineStr">
        <is>
          <t>Informatif</t>
        </is>
      </c>
      <c r="G752" s="5" t="inlineStr">
        <is>
          <t>I</t>
        </is>
      </c>
      <c r="H752" s="5" t="n">
        <v>2060</v>
      </c>
      <c r="I752" s="7" t="inlineStr"/>
    </row>
    <row r="753">
      <c r="A753" s="5" t="n">
        <v>747</v>
      </c>
      <c r="B753" s="5">
        <f>'I - Harian dan Pekerjaan Lain-l'!M2542</f>
        <v/>
      </c>
      <c r="C753" s="5">
        <f>VLOOKUP('I - Harian dan Pekerjaan Lain-l'!C2542,'I - Harian dan Pekerjaan Lain-l'!$C$2:$M$9418,2,FALSE)</f>
        <v/>
      </c>
      <c r="D753" s="5" t="inlineStr">
        <is>
          <t>Buah</t>
        </is>
      </c>
      <c r="E753" s="6">
        <f>VLOOKUP('I - Harian dan Pekerjaan Lain-l'!C2542,'I - Harian dan Pekerjaan Lain-l'!$C$2542:$K$2542,9,FALSE)</f>
        <v/>
      </c>
      <c r="F753" s="5" t="inlineStr">
        <is>
          <t>Informatif</t>
        </is>
      </c>
      <c r="G753" s="5" t="inlineStr">
        <is>
          <t>I</t>
        </is>
      </c>
      <c r="H753" s="5" t="n">
        <v>2063</v>
      </c>
      <c r="I753" s="7" t="inlineStr"/>
    </row>
    <row r="754">
      <c r="A754" s="5" t="n">
        <v>748</v>
      </c>
      <c r="B754" s="5">
        <f>'I - Harian dan Pekerjaan Lain-l'!M2565</f>
        <v/>
      </c>
      <c r="C754" s="5">
        <f>VLOOKUP('I - Harian dan Pekerjaan Lain-l'!C2565,'I - Harian dan Pekerjaan Lain-l'!$C$2:$M$9418,2,FALSE)</f>
        <v/>
      </c>
      <c r="D754" s="5" t="inlineStr">
        <is>
          <t>Buah</t>
        </is>
      </c>
      <c r="E754" s="6">
        <f>VLOOKUP('I - Harian dan Pekerjaan Lain-l'!C2565,'I - Harian dan Pekerjaan Lain-l'!$C$2565:$K$2565,9,FALSE)</f>
        <v/>
      </c>
      <c r="F754" s="5" t="inlineStr">
        <is>
          <t>Informatif</t>
        </is>
      </c>
      <c r="G754" s="5" t="inlineStr">
        <is>
          <t>I</t>
        </is>
      </c>
      <c r="H754" s="5" t="n">
        <v>2066</v>
      </c>
      <c r="I754" s="7" t="inlineStr"/>
    </row>
    <row r="755">
      <c r="A755" s="5" t="n">
        <v>749</v>
      </c>
      <c r="B755" s="5">
        <f>'I - Harian dan Pekerjaan Lain-l'!M2588</f>
        <v/>
      </c>
      <c r="C755" s="5">
        <f>VLOOKUP('I - Harian dan Pekerjaan Lain-l'!C2588,'I - Harian dan Pekerjaan Lain-l'!$C$2:$M$9418,2,FALSE)</f>
        <v/>
      </c>
      <c r="D755" s="5" t="inlineStr">
        <is>
          <t>Buah</t>
        </is>
      </c>
      <c r="E755" s="6">
        <f>VLOOKUP('I - Harian dan Pekerjaan Lain-l'!C2588,'I - Harian dan Pekerjaan Lain-l'!$C$2588:$K$2588,9,FALSE)</f>
        <v/>
      </c>
      <c r="F755" s="5" t="inlineStr">
        <is>
          <t>Informatif</t>
        </is>
      </c>
      <c r="G755" s="5" t="inlineStr">
        <is>
          <t>I</t>
        </is>
      </c>
      <c r="H755" s="5" t="n">
        <v>2069</v>
      </c>
      <c r="I755" s="7" t="inlineStr"/>
    </row>
    <row r="756">
      <c r="A756" s="5" t="n">
        <v>750</v>
      </c>
      <c r="B756" s="5">
        <f>'I - Harian dan Pekerjaan Lain-l'!M2611</f>
        <v/>
      </c>
      <c r="C756" s="5">
        <f>VLOOKUP('I - Harian dan Pekerjaan Lain-l'!C2611,'I - Harian dan Pekerjaan Lain-l'!$C$2:$M$9418,2,FALSE)</f>
        <v/>
      </c>
      <c r="D756" s="5" t="inlineStr">
        <is>
          <t>Buah</t>
        </is>
      </c>
      <c r="E756" s="6">
        <f>VLOOKUP('I - Harian dan Pekerjaan Lain-l'!C2611,'I - Harian dan Pekerjaan Lain-l'!$C$2611:$K$2611,9,FALSE)</f>
        <v/>
      </c>
      <c r="F756" s="5" t="inlineStr">
        <is>
          <t>Informatif</t>
        </is>
      </c>
      <c r="G756" s="5" t="inlineStr">
        <is>
          <t>I</t>
        </is>
      </c>
      <c r="H756" s="5" t="n">
        <v>2072</v>
      </c>
      <c r="I756" s="7" t="inlineStr"/>
    </row>
    <row r="757">
      <c r="A757" s="5" t="n">
        <v>751</v>
      </c>
      <c r="B757" s="5">
        <f>'I - Harian dan Pekerjaan Lain-l'!M2634</f>
        <v/>
      </c>
      <c r="C757" s="5">
        <f>VLOOKUP('I - Harian dan Pekerjaan Lain-l'!C2634,'I - Harian dan Pekerjaan Lain-l'!$C$2:$M$9418,2,FALSE)</f>
        <v/>
      </c>
      <c r="D757" s="5" t="inlineStr">
        <is>
          <t>Buah</t>
        </is>
      </c>
      <c r="E757" s="6">
        <f>VLOOKUP('I - Harian dan Pekerjaan Lain-l'!C2634,'I - Harian dan Pekerjaan Lain-l'!$C$2634:$K$2634,9,FALSE)</f>
        <v/>
      </c>
      <c r="F757" s="5" t="inlineStr">
        <is>
          <t>Informatif</t>
        </is>
      </c>
      <c r="G757" s="5" t="inlineStr">
        <is>
          <t>I</t>
        </is>
      </c>
      <c r="H757" s="5" t="n">
        <v>2075</v>
      </c>
      <c r="I757" s="7" t="inlineStr"/>
    </row>
    <row r="758">
      <c r="A758" s="5" t="n">
        <v>752</v>
      </c>
      <c r="B758" s="5">
        <f>'I - Harian dan Pekerjaan Lain-l'!M2657</f>
        <v/>
      </c>
      <c r="C758" s="5">
        <f>VLOOKUP('I - Harian dan Pekerjaan Lain-l'!C2657,'I - Harian dan Pekerjaan Lain-l'!$C$2:$M$9418,2,FALSE)</f>
        <v/>
      </c>
      <c r="D758" s="5" t="inlineStr">
        <is>
          <t>Buah</t>
        </is>
      </c>
      <c r="E758" s="6">
        <f>VLOOKUP('I - Harian dan Pekerjaan Lain-l'!C2657,'I - Harian dan Pekerjaan Lain-l'!$C$2657:$K$2657,9,FALSE)</f>
        <v/>
      </c>
      <c r="F758" s="5" t="inlineStr">
        <is>
          <t>Informatif</t>
        </is>
      </c>
      <c r="G758" s="5" t="inlineStr">
        <is>
          <t>I</t>
        </is>
      </c>
      <c r="H758" s="5" t="n">
        <v>2078</v>
      </c>
      <c r="I758" s="7" t="inlineStr"/>
    </row>
    <row r="759">
      <c r="A759" s="5" t="n">
        <v>753</v>
      </c>
      <c r="B759" s="5">
        <f>'I - Harian dan Pekerjaan Lain-l'!M2680</f>
        <v/>
      </c>
      <c r="C759" s="5">
        <f>VLOOKUP('I - Harian dan Pekerjaan Lain-l'!C2680,'I - Harian dan Pekerjaan Lain-l'!$C$2:$M$9418,2,FALSE)</f>
        <v/>
      </c>
      <c r="D759" s="5" t="inlineStr">
        <is>
          <t>Buah</t>
        </is>
      </c>
      <c r="E759" s="6">
        <f>VLOOKUP('I - Harian dan Pekerjaan Lain-l'!C2680,'I - Harian dan Pekerjaan Lain-l'!$C$2680:$K$2680,9,FALSE)</f>
        <v/>
      </c>
      <c r="F759" s="5" t="inlineStr">
        <is>
          <t>Informatif</t>
        </is>
      </c>
      <c r="G759" s="5" t="inlineStr">
        <is>
          <t>I</t>
        </is>
      </c>
      <c r="H759" s="5" t="n">
        <v>2081</v>
      </c>
      <c r="I759" s="7" t="inlineStr"/>
    </row>
    <row r="760">
      <c r="A760" s="5" t="n">
        <v>754</v>
      </c>
      <c r="B760" s="5">
        <f>'I - Harian dan Pekerjaan Lain-l'!M2703</f>
        <v/>
      </c>
      <c r="C760" s="5">
        <f>VLOOKUP('I - Harian dan Pekerjaan Lain-l'!C2703,'I - Harian dan Pekerjaan Lain-l'!$C$2:$M$9418,2,FALSE)</f>
        <v/>
      </c>
      <c r="D760" s="5" t="inlineStr">
        <is>
          <t>Buah</t>
        </is>
      </c>
      <c r="E760" s="6">
        <f>VLOOKUP('I - Harian dan Pekerjaan Lain-l'!C2703,'I - Harian dan Pekerjaan Lain-l'!$C$2703:$K$2703,9,FALSE)</f>
        <v/>
      </c>
      <c r="F760" s="5" t="inlineStr">
        <is>
          <t>Informatif</t>
        </is>
      </c>
      <c r="G760" s="5" t="inlineStr">
        <is>
          <t>I</t>
        </is>
      </c>
      <c r="H760" s="5" t="n">
        <v>2084</v>
      </c>
      <c r="I760" s="7" t="inlineStr"/>
    </row>
    <row r="761">
      <c r="A761" s="5" t="n">
        <v>755</v>
      </c>
      <c r="B761" s="5">
        <f>'I - Harian dan Pekerjaan Lain-l'!M2726</f>
        <v/>
      </c>
      <c r="C761" s="5">
        <f>VLOOKUP('I - Harian dan Pekerjaan Lain-l'!C2726,'I - Harian dan Pekerjaan Lain-l'!$C$2:$M$9418,2,FALSE)</f>
        <v/>
      </c>
      <c r="D761" s="5" t="inlineStr">
        <is>
          <t>Buah</t>
        </is>
      </c>
      <c r="E761" s="6">
        <f>VLOOKUP('I - Harian dan Pekerjaan Lain-l'!C2726,'I - Harian dan Pekerjaan Lain-l'!$C$2726:$K$2726,9,FALSE)</f>
        <v/>
      </c>
      <c r="F761" s="5" t="inlineStr">
        <is>
          <t>Informatif</t>
        </is>
      </c>
      <c r="G761" s="5" t="inlineStr">
        <is>
          <t>I</t>
        </is>
      </c>
      <c r="H761" s="5" t="n">
        <v>2087</v>
      </c>
      <c r="I761" s="7" t="inlineStr"/>
    </row>
    <row r="762">
      <c r="A762" s="5" t="n">
        <v>756</v>
      </c>
      <c r="B762" s="5">
        <f>'I - Harian dan Pekerjaan Lain-l'!M2749</f>
        <v/>
      </c>
      <c r="C762" s="5">
        <f>VLOOKUP('I - Harian dan Pekerjaan Lain-l'!C2749,'I - Harian dan Pekerjaan Lain-l'!$C$2:$M$9418,2,FALSE)</f>
        <v/>
      </c>
      <c r="D762" s="5" t="inlineStr">
        <is>
          <t>Buah</t>
        </is>
      </c>
      <c r="E762" s="6">
        <f>VLOOKUP('I - Harian dan Pekerjaan Lain-l'!C2749,'I - Harian dan Pekerjaan Lain-l'!$C$2749:$K$2749,9,FALSE)</f>
        <v/>
      </c>
      <c r="F762" s="5" t="inlineStr">
        <is>
          <t>Informatif</t>
        </is>
      </c>
      <c r="G762" s="5" t="inlineStr">
        <is>
          <t>I</t>
        </is>
      </c>
      <c r="H762" s="5" t="n">
        <v>2090</v>
      </c>
      <c r="I762" s="7" t="inlineStr"/>
    </row>
    <row r="763">
      <c r="A763" s="5" t="n">
        <v>757</v>
      </c>
      <c r="B763" s="5">
        <f>'I - Harian dan Pekerjaan Lain-l'!M2772</f>
        <v/>
      </c>
      <c r="C763" s="5">
        <f>VLOOKUP('I - Harian dan Pekerjaan Lain-l'!C2772,'I - Harian dan Pekerjaan Lain-l'!$C$2:$M$9418,2,FALSE)</f>
        <v/>
      </c>
      <c r="D763" s="5" t="inlineStr">
        <is>
          <t>Buah</t>
        </is>
      </c>
      <c r="E763" s="6">
        <f>VLOOKUP('I - Harian dan Pekerjaan Lain-l'!C2772,'I - Harian dan Pekerjaan Lain-l'!$C$2772:$K$2772,9,FALSE)</f>
        <v/>
      </c>
      <c r="F763" s="5" t="inlineStr">
        <is>
          <t>Informatif</t>
        </is>
      </c>
      <c r="G763" s="5" t="inlineStr">
        <is>
          <t>I</t>
        </is>
      </c>
      <c r="H763" s="5" t="n">
        <v>2093</v>
      </c>
      <c r="I763" s="7" t="inlineStr"/>
    </row>
    <row r="764">
      <c r="A764" s="5" t="n">
        <v>758</v>
      </c>
      <c r="B764" s="5">
        <f>'I - Harian dan Pekerjaan Lain-l'!M2795</f>
        <v/>
      </c>
      <c r="C764" s="5">
        <f>VLOOKUP('I - Harian dan Pekerjaan Lain-l'!C2795,'I - Harian dan Pekerjaan Lain-l'!$C$2:$M$9418,2,FALSE)</f>
        <v/>
      </c>
      <c r="D764" s="5" t="inlineStr">
        <is>
          <t>Buah</t>
        </is>
      </c>
      <c r="E764" s="6">
        <f>VLOOKUP('I - Harian dan Pekerjaan Lain-l'!C2795,'I - Harian dan Pekerjaan Lain-l'!$C$2795:$K$2795,9,FALSE)</f>
        <v/>
      </c>
      <c r="F764" s="5" t="inlineStr">
        <is>
          <t>Informatif</t>
        </is>
      </c>
      <c r="G764" s="5" t="inlineStr">
        <is>
          <t>I</t>
        </is>
      </c>
      <c r="H764" s="5" t="n">
        <v>2096</v>
      </c>
      <c r="I764" s="7" t="inlineStr"/>
    </row>
    <row r="765">
      <c r="A765" s="5" t="n">
        <v>759</v>
      </c>
      <c r="B765" s="5">
        <f>'I - Harian dan Pekerjaan Lain-l'!M2818</f>
        <v/>
      </c>
      <c r="C765" s="5">
        <f>VLOOKUP('I - Harian dan Pekerjaan Lain-l'!C2818,'I - Harian dan Pekerjaan Lain-l'!$C$2:$M$9418,2,FALSE)</f>
        <v/>
      </c>
      <c r="D765" s="5" t="inlineStr">
        <is>
          <t>Buah</t>
        </is>
      </c>
      <c r="E765" s="6">
        <f>VLOOKUP('I - Harian dan Pekerjaan Lain-l'!C2818,'I - Harian dan Pekerjaan Lain-l'!$C$2818:$K$2818,9,FALSE)</f>
        <v/>
      </c>
      <c r="F765" s="5" t="inlineStr">
        <is>
          <t>Informatif</t>
        </is>
      </c>
      <c r="G765" s="5" t="inlineStr">
        <is>
          <t>I</t>
        </is>
      </c>
      <c r="H765" s="5" t="n">
        <v>2099</v>
      </c>
      <c r="I765" s="7" t="inlineStr"/>
    </row>
    <row r="766">
      <c r="A766" s="5" t="n">
        <v>760</v>
      </c>
      <c r="B766" s="5">
        <f>'I - Harian dan Pekerjaan Lain-l'!M2841</f>
        <v/>
      </c>
      <c r="C766" s="5">
        <f>VLOOKUP('I - Harian dan Pekerjaan Lain-l'!C2841,'I - Harian dan Pekerjaan Lain-l'!$C$2:$M$9418,2,FALSE)</f>
        <v/>
      </c>
      <c r="D766" s="5" t="inlineStr">
        <is>
          <t>Buah</t>
        </is>
      </c>
      <c r="E766" s="6">
        <f>VLOOKUP('I - Harian dan Pekerjaan Lain-l'!C2841,'I - Harian dan Pekerjaan Lain-l'!$C$2841:$K$2841,9,FALSE)</f>
        <v/>
      </c>
      <c r="F766" s="5" t="inlineStr">
        <is>
          <t>Informatif</t>
        </is>
      </c>
      <c r="G766" s="5" t="inlineStr">
        <is>
          <t>I</t>
        </is>
      </c>
      <c r="H766" s="5" t="n">
        <v>2102</v>
      </c>
      <c r="I766" s="7" t="inlineStr"/>
    </row>
    <row r="767">
      <c r="A767" s="5" t="n">
        <v>761</v>
      </c>
      <c r="B767" s="5">
        <f>'I - Harian dan Pekerjaan Lain-l'!M2864</f>
        <v/>
      </c>
      <c r="C767" s="5">
        <f>VLOOKUP('I - Harian dan Pekerjaan Lain-l'!C2864,'I - Harian dan Pekerjaan Lain-l'!$C$2:$M$9418,2,FALSE)</f>
        <v/>
      </c>
      <c r="D767" s="5" t="inlineStr">
        <is>
          <t>Buah</t>
        </is>
      </c>
      <c r="E767" s="6">
        <f>VLOOKUP('I - Harian dan Pekerjaan Lain-l'!C2864,'I - Harian dan Pekerjaan Lain-l'!$C$2864:$K$2864,9,FALSE)</f>
        <v/>
      </c>
      <c r="F767" s="5" t="inlineStr">
        <is>
          <t>Informatif</t>
        </is>
      </c>
      <c r="G767" s="5" t="inlineStr">
        <is>
          <t>I</t>
        </is>
      </c>
      <c r="H767" s="5" t="n">
        <v>2105</v>
      </c>
      <c r="I767" s="7" t="inlineStr"/>
    </row>
    <row r="768">
      <c r="A768" s="5" t="n">
        <v>762</v>
      </c>
      <c r="B768" s="5">
        <f>'I - Harian dan Pekerjaan Lain-l'!M2887</f>
        <v/>
      </c>
      <c r="C768" s="5">
        <f>VLOOKUP('I - Harian dan Pekerjaan Lain-l'!C2887,'I - Harian dan Pekerjaan Lain-l'!$C$2:$M$9418,2,FALSE)</f>
        <v/>
      </c>
      <c r="D768" s="5" t="inlineStr">
        <is>
          <t>Buah</t>
        </is>
      </c>
      <c r="E768" s="6">
        <f>VLOOKUP('I - Harian dan Pekerjaan Lain-l'!C2887,'I - Harian dan Pekerjaan Lain-l'!$C$2887:$K$2887,9,FALSE)</f>
        <v/>
      </c>
      <c r="F768" s="5" t="inlineStr">
        <is>
          <t>Informatif</t>
        </is>
      </c>
      <c r="G768" s="5" t="inlineStr">
        <is>
          <t>I</t>
        </is>
      </c>
      <c r="H768" s="5" t="n">
        <v>2108</v>
      </c>
      <c r="I768" s="7" t="inlineStr"/>
    </row>
    <row r="769">
      <c r="A769" s="5" t="n">
        <v>763</v>
      </c>
      <c r="B769" s="5">
        <f>'I - Harian dan Pekerjaan Lain-l'!M2910</f>
        <v/>
      </c>
      <c r="C769" s="5">
        <f>VLOOKUP('I - Harian dan Pekerjaan Lain-l'!C2910,'I - Harian dan Pekerjaan Lain-l'!$C$2:$M$9418,2,FALSE)</f>
        <v/>
      </c>
      <c r="D769" s="5" t="inlineStr">
        <is>
          <t>Buah</t>
        </is>
      </c>
      <c r="E769" s="6">
        <f>VLOOKUP('I - Harian dan Pekerjaan Lain-l'!C2910,'I - Harian dan Pekerjaan Lain-l'!$C$2910:$K$2910,9,FALSE)</f>
        <v/>
      </c>
      <c r="F769" s="5" t="inlineStr">
        <is>
          <t>Informatif</t>
        </is>
      </c>
      <c r="G769" s="5" t="inlineStr">
        <is>
          <t>I</t>
        </is>
      </c>
      <c r="H769" s="5" t="n">
        <v>2111</v>
      </c>
      <c r="I769" s="7" t="inlineStr"/>
    </row>
    <row r="770">
      <c r="A770" s="5" t="n">
        <v>764</v>
      </c>
      <c r="B770" s="5">
        <f>'I - Harian dan Pekerjaan Lain-l'!M2933</f>
        <v/>
      </c>
      <c r="C770" s="5">
        <f>VLOOKUP('I - Harian dan Pekerjaan Lain-l'!C2933,'I - Harian dan Pekerjaan Lain-l'!$C$2:$M$9418,2,FALSE)</f>
        <v/>
      </c>
      <c r="D770" s="5" t="inlineStr">
        <is>
          <t>Buah</t>
        </is>
      </c>
      <c r="E770" s="6">
        <f>VLOOKUP('I - Harian dan Pekerjaan Lain-l'!C2933,'I - Harian dan Pekerjaan Lain-l'!$C$2933:$K$2933,9,FALSE)</f>
        <v/>
      </c>
      <c r="F770" s="5" t="inlineStr">
        <is>
          <t>Informatif</t>
        </is>
      </c>
      <c r="G770" s="5" t="inlineStr">
        <is>
          <t>I</t>
        </is>
      </c>
      <c r="H770" s="5" t="n">
        <v>2114</v>
      </c>
      <c r="I770" s="7" t="inlineStr"/>
    </row>
    <row r="771">
      <c r="A771" s="5" t="n">
        <v>765</v>
      </c>
      <c r="B771" s="5">
        <f>'I - Harian dan Pekerjaan Lain-l'!M2956</f>
        <v/>
      </c>
      <c r="C771" s="5">
        <f>VLOOKUP('I - Harian dan Pekerjaan Lain-l'!C2956,'I - Harian dan Pekerjaan Lain-l'!$C$2:$M$9418,2,FALSE)</f>
        <v/>
      </c>
      <c r="D771" s="5" t="inlineStr">
        <is>
          <t>Buah</t>
        </is>
      </c>
      <c r="E771" s="6">
        <f>VLOOKUP('I - Harian dan Pekerjaan Lain-l'!C2956,'I - Harian dan Pekerjaan Lain-l'!$C$2956:$K$2956,9,FALSE)</f>
        <v/>
      </c>
      <c r="F771" s="5" t="inlineStr">
        <is>
          <t>Informatif</t>
        </is>
      </c>
      <c r="G771" s="5" t="inlineStr">
        <is>
          <t>I</t>
        </is>
      </c>
      <c r="H771" s="5" t="n">
        <v>2117</v>
      </c>
      <c r="I771" s="7" t="inlineStr"/>
    </row>
    <row r="772">
      <c r="A772" s="5" t="n">
        <v>766</v>
      </c>
      <c r="B772" s="5">
        <f>'I - Harian dan Pekerjaan Lain-l'!M2979</f>
        <v/>
      </c>
      <c r="C772" s="5">
        <f>VLOOKUP('I - Harian dan Pekerjaan Lain-l'!C2979,'I - Harian dan Pekerjaan Lain-l'!$C$2:$M$9418,2,FALSE)</f>
        <v/>
      </c>
      <c r="D772" s="5" t="inlineStr">
        <is>
          <t>Buah</t>
        </is>
      </c>
      <c r="E772" s="6">
        <f>VLOOKUP('I - Harian dan Pekerjaan Lain-l'!C2979,'I - Harian dan Pekerjaan Lain-l'!$C$2979:$K$2979,9,FALSE)</f>
        <v/>
      </c>
      <c r="F772" s="5" t="inlineStr">
        <is>
          <t>Informatif</t>
        </is>
      </c>
      <c r="G772" s="5" t="inlineStr">
        <is>
          <t>I</t>
        </is>
      </c>
      <c r="H772" s="5" t="n">
        <v>2120</v>
      </c>
      <c r="I772" s="7" t="inlineStr"/>
    </row>
    <row r="773">
      <c r="A773" s="5" t="n">
        <v>767</v>
      </c>
      <c r="B773" s="5">
        <f>'I - Harian dan Pekerjaan Lain-l'!M3002</f>
        <v/>
      </c>
      <c r="C773" s="5">
        <f>VLOOKUP('I - Harian dan Pekerjaan Lain-l'!C3002,'I - Harian dan Pekerjaan Lain-l'!$C$2:$M$9418,2,FALSE)</f>
        <v/>
      </c>
      <c r="D773" s="5" t="inlineStr">
        <is>
          <t>Buah</t>
        </is>
      </c>
      <c r="E773" s="6">
        <f>VLOOKUP('I - Harian dan Pekerjaan Lain-l'!C3002,'I - Harian dan Pekerjaan Lain-l'!$C$3002:$K$3002,9,FALSE)</f>
        <v/>
      </c>
      <c r="F773" s="5" t="inlineStr">
        <is>
          <t>Informatif</t>
        </is>
      </c>
      <c r="G773" s="5" t="inlineStr">
        <is>
          <t>I</t>
        </is>
      </c>
      <c r="H773" s="5" t="n">
        <v>2123</v>
      </c>
      <c r="I773" s="7" t="inlineStr"/>
    </row>
    <row r="774">
      <c r="A774" s="5" t="n">
        <v>768</v>
      </c>
      <c r="B774" s="5">
        <f>'I - Harian dan Pekerjaan Lain-l'!M3025</f>
        <v/>
      </c>
      <c r="C774" s="5">
        <f>VLOOKUP('I - Harian dan Pekerjaan Lain-l'!C3025,'I - Harian dan Pekerjaan Lain-l'!$C$2:$M$9418,2,FALSE)</f>
        <v/>
      </c>
      <c r="D774" s="5" t="inlineStr">
        <is>
          <t>Buah</t>
        </is>
      </c>
      <c r="E774" s="6">
        <f>VLOOKUP('I - Harian dan Pekerjaan Lain-l'!C3025,'I - Harian dan Pekerjaan Lain-l'!$C$3025:$K$3025,9,FALSE)</f>
        <v/>
      </c>
      <c r="F774" s="5" t="inlineStr">
        <is>
          <t>Informatif</t>
        </is>
      </c>
      <c r="G774" s="5" t="inlineStr">
        <is>
          <t>I</t>
        </is>
      </c>
      <c r="H774" s="5" t="n">
        <v>2126</v>
      </c>
      <c r="I774" s="7" t="inlineStr"/>
    </row>
    <row r="775">
      <c r="A775" s="5" t="n">
        <v>769</v>
      </c>
      <c r="B775" s="5">
        <f>'I - Harian dan Pekerjaan Lain-l'!M3048</f>
        <v/>
      </c>
      <c r="C775" s="5">
        <f>VLOOKUP('I - Harian dan Pekerjaan Lain-l'!C3048,'I - Harian dan Pekerjaan Lain-l'!$C$2:$M$9418,2,FALSE)</f>
        <v/>
      </c>
      <c r="D775" s="5" t="inlineStr">
        <is>
          <t>Buah</t>
        </is>
      </c>
      <c r="E775" s="6">
        <f>VLOOKUP('I - Harian dan Pekerjaan Lain-l'!C3048,'I - Harian dan Pekerjaan Lain-l'!$C$3048:$K$3048,9,FALSE)</f>
        <v/>
      </c>
      <c r="F775" s="5" t="inlineStr">
        <is>
          <t>Informatif</t>
        </is>
      </c>
      <c r="G775" s="5" t="inlineStr">
        <is>
          <t>I</t>
        </is>
      </c>
      <c r="H775" s="5" t="n">
        <v>2129</v>
      </c>
      <c r="I775" s="7" t="inlineStr"/>
    </row>
    <row r="776">
      <c r="A776" s="5" t="n">
        <v>770</v>
      </c>
      <c r="B776" s="5">
        <f>'I - Harian dan Pekerjaan Lain-l'!M3071</f>
        <v/>
      </c>
      <c r="C776" s="5">
        <f>VLOOKUP('I - Harian dan Pekerjaan Lain-l'!C3071,'I - Harian dan Pekerjaan Lain-l'!$C$2:$M$9418,2,FALSE)</f>
        <v/>
      </c>
      <c r="D776" s="5" t="inlineStr">
        <is>
          <t>Buah</t>
        </is>
      </c>
      <c r="E776" s="6">
        <f>VLOOKUP('I - Harian dan Pekerjaan Lain-l'!C3071,'I - Harian dan Pekerjaan Lain-l'!$C$3071:$K$3071,9,FALSE)</f>
        <v/>
      </c>
      <c r="F776" s="5" t="inlineStr">
        <is>
          <t>Informatif</t>
        </is>
      </c>
      <c r="G776" s="5" t="inlineStr">
        <is>
          <t>I</t>
        </is>
      </c>
      <c r="H776" s="5" t="n">
        <v>2132</v>
      </c>
      <c r="I776" s="7" t="inlineStr"/>
    </row>
    <row r="777">
      <c r="A777" s="5" t="n">
        <v>771</v>
      </c>
      <c r="B777" s="5">
        <f>'I - Harian dan Pekerjaan Lain-l'!M3094</f>
        <v/>
      </c>
      <c r="C777" s="5">
        <f>VLOOKUP('I - Harian dan Pekerjaan Lain-l'!C3094,'I - Harian dan Pekerjaan Lain-l'!$C$2:$M$9418,2,FALSE)</f>
        <v/>
      </c>
      <c r="D777" s="5" t="inlineStr">
        <is>
          <t>Buah</t>
        </is>
      </c>
      <c r="E777" s="6">
        <f>VLOOKUP('I - Harian dan Pekerjaan Lain-l'!C3094,'I - Harian dan Pekerjaan Lain-l'!$C$3094:$K$3094,9,FALSE)</f>
        <v/>
      </c>
      <c r="F777" s="5" t="inlineStr">
        <is>
          <t>Informatif</t>
        </is>
      </c>
      <c r="G777" s="5" t="inlineStr">
        <is>
          <t>I</t>
        </is>
      </c>
      <c r="H777" s="5" t="n">
        <v>2135</v>
      </c>
      <c r="I777" s="7" t="inlineStr"/>
    </row>
    <row r="778">
      <c r="A778" s="5" t="n">
        <v>772</v>
      </c>
      <c r="B778" s="5">
        <f>'I - Harian dan Pekerjaan Lain-l'!M3117</f>
        <v/>
      </c>
      <c r="C778" s="5">
        <f>VLOOKUP('I - Harian dan Pekerjaan Lain-l'!C3117,'I - Harian dan Pekerjaan Lain-l'!$C$2:$M$9418,2,FALSE)</f>
        <v/>
      </c>
      <c r="D778" s="5" t="inlineStr">
        <is>
          <t>Buah</t>
        </is>
      </c>
      <c r="E778" s="6">
        <f>VLOOKUP('I - Harian dan Pekerjaan Lain-l'!C3117,'I - Harian dan Pekerjaan Lain-l'!$C$3117:$K$3117,9,FALSE)</f>
        <v/>
      </c>
      <c r="F778" s="5" t="inlineStr">
        <is>
          <t>Informatif</t>
        </is>
      </c>
      <c r="G778" s="5" t="inlineStr">
        <is>
          <t>I</t>
        </is>
      </c>
      <c r="H778" s="5" t="n">
        <v>2138</v>
      </c>
      <c r="I778" s="7" t="inlineStr"/>
    </row>
    <row r="779">
      <c r="A779" s="5" t="n">
        <v>773</v>
      </c>
      <c r="B779" s="5">
        <f>'I - Harian dan Pekerjaan Lain-l'!M3140</f>
        <v/>
      </c>
      <c r="C779" s="5">
        <f>VLOOKUP('I - Harian dan Pekerjaan Lain-l'!C3140,'I - Harian dan Pekerjaan Lain-l'!$C$2:$M$9418,2,FALSE)</f>
        <v/>
      </c>
      <c r="D779" s="5" t="inlineStr">
        <is>
          <t>Buah</t>
        </is>
      </c>
      <c r="E779" s="6">
        <f>VLOOKUP('I - Harian dan Pekerjaan Lain-l'!C3140,'I - Harian dan Pekerjaan Lain-l'!$C$3140:$K$3140,9,FALSE)</f>
        <v/>
      </c>
      <c r="F779" s="5" t="inlineStr">
        <is>
          <t>Informatif</t>
        </is>
      </c>
      <c r="G779" s="5" t="inlineStr">
        <is>
          <t>I</t>
        </is>
      </c>
      <c r="H779" s="5" t="n">
        <v>2141</v>
      </c>
      <c r="I779" s="7" t="inlineStr"/>
    </row>
    <row r="780">
      <c r="A780" s="5" t="n">
        <v>774</v>
      </c>
      <c r="B780" s="5">
        <f>'I - Harian dan Pekerjaan Lain-l'!M3163</f>
        <v/>
      </c>
      <c r="C780" s="5">
        <f>VLOOKUP('I - Harian dan Pekerjaan Lain-l'!C3163,'I - Harian dan Pekerjaan Lain-l'!$C$2:$M$9418,2,FALSE)</f>
        <v/>
      </c>
      <c r="D780" s="5" t="inlineStr">
        <is>
          <t>Buah</t>
        </is>
      </c>
      <c r="E780" s="6">
        <f>VLOOKUP('I - Harian dan Pekerjaan Lain-l'!C3163,'I - Harian dan Pekerjaan Lain-l'!$C$3163:$K$3163,9,FALSE)</f>
        <v/>
      </c>
      <c r="F780" s="5" t="inlineStr">
        <is>
          <t>Informatif</t>
        </is>
      </c>
      <c r="G780" s="5" t="inlineStr">
        <is>
          <t>I</t>
        </is>
      </c>
      <c r="H780" s="5" t="n">
        <v>2144</v>
      </c>
      <c r="I780" s="7" t="inlineStr"/>
    </row>
    <row r="781">
      <c r="A781" s="5" t="n">
        <v>775</v>
      </c>
      <c r="B781" s="5">
        <f>'I - Harian dan Pekerjaan Lain-l'!M3186</f>
        <v/>
      </c>
      <c r="C781" s="5">
        <f>VLOOKUP('I - Harian dan Pekerjaan Lain-l'!C3186,'I - Harian dan Pekerjaan Lain-l'!$C$2:$M$9418,2,FALSE)</f>
        <v/>
      </c>
      <c r="D781" s="5" t="inlineStr">
        <is>
          <t>Buah</t>
        </is>
      </c>
      <c r="E781" s="6">
        <f>VLOOKUP('I - Harian dan Pekerjaan Lain-l'!C3186,'I - Harian dan Pekerjaan Lain-l'!$C$3186:$K$3186,9,FALSE)</f>
        <v/>
      </c>
      <c r="F781" s="5" t="inlineStr">
        <is>
          <t>Informatif</t>
        </is>
      </c>
      <c r="G781" s="5" t="inlineStr">
        <is>
          <t>I</t>
        </is>
      </c>
      <c r="H781" s="5" t="n">
        <v>2147</v>
      </c>
      <c r="I781" s="7" t="inlineStr"/>
    </row>
    <row r="782">
      <c r="A782" s="5" t="n">
        <v>776</v>
      </c>
      <c r="B782" s="5">
        <f>'I - Harian dan Pekerjaan Lain-l'!M3209</f>
        <v/>
      </c>
      <c r="C782" s="5">
        <f>VLOOKUP('I - Harian dan Pekerjaan Lain-l'!C3209,'I - Harian dan Pekerjaan Lain-l'!$C$2:$M$9418,2,FALSE)</f>
        <v/>
      </c>
      <c r="D782" s="5" t="inlineStr">
        <is>
          <t>Buah</t>
        </is>
      </c>
      <c r="E782" s="6">
        <f>VLOOKUP('I - Harian dan Pekerjaan Lain-l'!C3209,'I - Harian dan Pekerjaan Lain-l'!$C$3209:$K$3209,9,FALSE)</f>
        <v/>
      </c>
      <c r="F782" s="5" t="inlineStr">
        <is>
          <t>Informatif</t>
        </is>
      </c>
      <c r="G782" s="5" t="inlineStr">
        <is>
          <t>I</t>
        </is>
      </c>
      <c r="H782" s="5" t="n">
        <v>2150</v>
      </c>
      <c r="I782" s="7" t="inlineStr"/>
    </row>
    <row r="783">
      <c r="A783" s="5" t="n">
        <v>777</v>
      </c>
      <c r="B783" s="5">
        <f>'I - Harian dan Pekerjaan Lain-l'!M3232</f>
        <v/>
      </c>
      <c r="C783" s="5">
        <f>VLOOKUP('I - Harian dan Pekerjaan Lain-l'!C3232,'I - Harian dan Pekerjaan Lain-l'!$C$2:$M$9418,2,FALSE)</f>
        <v/>
      </c>
      <c r="D783" s="5" t="inlineStr">
        <is>
          <t>Meter Panjang</t>
        </is>
      </c>
      <c r="E783" s="6">
        <f>VLOOKUP('I - Harian dan Pekerjaan Lain-l'!C3232,'I - Harian dan Pekerjaan Lain-l'!$C$3232:$K$3232,9,FALSE)</f>
        <v/>
      </c>
      <c r="F783" s="5" t="inlineStr">
        <is>
          <t>Informatif</t>
        </is>
      </c>
      <c r="G783" s="5" t="inlineStr">
        <is>
          <t>I</t>
        </is>
      </c>
      <c r="H783" s="5" t="n">
        <v>2153</v>
      </c>
      <c r="I783" s="7" t="inlineStr"/>
    </row>
    <row r="784">
      <c r="A784" s="5" t="n">
        <v>778</v>
      </c>
      <c r="B784" s="5">
        <f>'I - Harian dan Pekerjaan Lain-l'!M3249</f>
        <v/>
      </c>
      <c r="C784" s="5">
        <f>VLOOKUP('I - Harian dan Pekerjaan Lain-l'!C3249,'I - Harian dan Pekerjaan Lain-l'!$C$2:$M$9418,2,FALSE)</f>
        <v/>
      </c>
      <c r="D784" s="5" t="inlineStr">
        <is>
          <t>Meter Panjang</t>
        </is>
      </c>
      <c r="E784" s="6">
        <f>VLOOKUP('I - Harian dan Pekerjaan Lain-l'!C3249,'I - Harian dan Pekerjaan Lain-l'!$C$3249:$K$3249,9,FALSE)</f>
        <v/>
      </c>
      <c r="F784" s="5" t="inlineStr">
        <is>
          <t>Informatif</t>
        </is>
      </c>
      <c r="G784" s="5" t="inlineStr">
        <is>
          <t>I</t>
        </is>
      </c>
      <c r="H784" s="5" t="n">
        <v>2155</v>
      </c>
      <c r="I784" s="7" t="inlineStr"/>
    </row>
    <row r="785">
      <c r="A785" s="5" t="n">
        <v>779</v>
      </c>
      <c r="B785" s="5">
        <f>'I - Harian dan Pekerjaan Lain-l'!M3265</f>
        <v/>
      </c>
      <c r="C785" s="5">
        <f>VLOOKUP('I - Harian dan Pekerjaan Lain-l'!C3265,'I - Harian dan Pekerjaan Lain-l'!$C$2:$M$9418,2,FALSE)</f>
        <v/>
      </c>
      <c r="D785" s="5" t="inlineStr">
        <is>
          <t>Meter Persegi</t>
        </is>
      </c>
      <c r="E785" s="6">
        <f>VLOOKUP('I - Harian dan Pekerjaan Lain-l'!C3265,'I - Harian dan Pekerjaan Lain-l'!$C$3265:$K$3265,9,FALSE)</f>
        <v/>
      </c>
      <c r="F785" s="5" t="inlineStr">
        <is>
          <t>Informatif</t>
        </is>
      </c>
      <c r="G785" s="5" t="inlineStr">
        <is>
          <t>I</t>
        </is>
      </c>
      <c r="H785" s="5" t="n">
        <v>2157</v>
      </c>
      <c r="I785" s="7" t="inlineStr"/>
    </row>
    <row r="786">
      <c r="A786" s="5" t="n">
        <v>780</v>
      </c>
      <c r="B786" s="5">
        <f>'I - Harian dan Pekerjaan Lain-l'!M3284</f>
        <v/>
      </c>
      <c r="C786" s="5">
        <f>VLOOKUP('I - Harian dan Pekerjaan Lain-l'!C3284,'I - Harian dan Pekerjaan Lain-l'!$C$2:$M$9418,2,FALSE)</f>
        <v/>
      </c>
      <c r="D786" s="5" t="inlineStr">
        <is>
          <t>Meter Persegi</t>
        </is>
      </c>
      <c r="E786" s="6">
        <f>VLOOKUP('I - Harian dan Pekerjaan Lain-l'!C3284,'I - Harian dan Pekerjaan Lain-l'!$C$3284:$K$3284,9,FALSE)</f>
        <v/>
      </c>
      <c r="F786" s="5" t="inlineStr">
        <is>
          <t>Informatif</t>
        </is>
      </c>
      <c r="G786" s="5" t="inlineStr">
        <is>
          <t>I</t>
        </is>
      </c>
      <c r="H786" s="5" t="n">
        <v>2159</v>
      </c>
      <c r="I786" s="7" t="inlineStr"/>
    </row>
    <row r="787">
      <c r="A787" s="5" t="n">
        <v>781</v>
      </c>
      <c r="B787" s="5">
        <f>'I - Harian dan Pekerjaan Lain-l'!M3302</f>
        <v/>
      </c>
      <c r="C787" s="5">
        <f>VLOOKUP('I - Harian dan Pekerjaan Lain-l'!C3302,'I - Harian dan Pekerjaan Lain-l'!$C$2:$M$9418,2,FALSE)</f>
        <v/>
      </c>
      <c r="D787" s="5" t="inlineStr">
        <is>
          <t>Meter Persegi</t>
        </is>
      </c>
      <c r="E787" s="6">
        <f>VLOOKUP('I - Harian dan Pekerjaan Lain-l'!C3302,'I - Harian dan Pekerjaan Lain-l'!$C$3302:$K$3302,9,FALSE)</f>
        <v/>
      </c>
      <c r="F787" s="5" t="inlineStr">
        <is>
          <t>Informatif</t>
        </is>
      </c>
      <c r="G787" s="5" t="inlineStr">
        <is>
          <t>I</t>
        </is>
      </c>
      <c r="H787" s="5" t="n">
        <v>2161</v>
      </c>
      <c r="I787" s="7" t="inlineStr"/>
    </row>
    <row r="788">
      <c r="A788" s="5" t="n">
        <v>782</v>
      </c>
      <c r="B788" s="5">
        <f>'I - Harian dan Pekerjaan Lain-l'!M3319</f>
        <v/>
      </c>
      <c r="C788" s="5">
        <f>VLOOKUP('I - Harian dan Pekerjaan Lain-l'!C3319,'I - Harian dan Pekerjaan Lain-l'!$C$2:$M$9418,2,FALSE)</f>
        <v/>
      </c>
      <c r="D788" s="5" t="inlineStr">
        <is>
          <t>Meter Panjang</t>
        </is>
      </c>
      <c r="E788" s="6">
        <f>VLOOKUP('I - Harian dan Pekerjaan Lain-l'!C3319,'I - Harian dan Pekerjaan Lain-l'!$C$3319:$K$3319,9,FALSE)</f>
        <v/>
      </c>
      <c r="F788" s="5" t="inlineStr">
        <is>
          <t>Informatif</t>
        </is>
      </c>
      <c r="G788" s="5" t="inlineStr">
        <is>
          <t>I</t>
        </is>
      </c>
      <c r="H788" s="5" t="n">
        <v>2163</v>
      </c>
      <c r="I788" s="7" t="inlineStr"/>
    </row>
    <row r="789">
      <c r="A789" s="5" t="n">
        <v>783</v>
      </c>
      <c r="B789" s="5">
        <f>'I - Harian dan Pekerjaan Lain-l'!M3347</f>
        <v/>
      </c>
      <c r="C789" s="5">
        <f>VLOOKUP('I - Harian dan Pekerjaan Lain-l'!C3347,'I - Harian dan Pekerjaan Lain-l'!$C$2:$M$9418,2,FALSE)</f>
        <v/>
      </c>
      <c r="D789" s="5" t="inlineStr">
        <is>
          <t>Meter Panjang</t>
        </is>
      </c>
      <c r="E789" s="6">
        <f>VLOOKUP('I - Harian dan Pekerjaan Lain-l'!C3347,'I - Harian dan Pekerjaan Lain-l'!$C$3347:$K$3347,9,FALSE)</f>
        <v/>
      </c>
      <c r="F789" s="5" t="inlineStr">
        <is>
          <t>Informatif</t>
        </is>
      </c>
      <c r="G789" s="5" t="inlineStr">
        <is>
          <t>I</t>
        </is>
      </c>
      <c r="H789" s="5" t="n">
        <v>2167</v>
      </c>
      <c r="I789" s="7" t="inlineStr"/>
    </row>
    <row r="790">
      <c r="A790" s="5" t="n">
        <v>784</v>
      </c>
      <c r="B790" s="5">
        <f>'I - Harian dan Pekerjaan Lain-l'!M3376</f>
        <v/>
      </c>
      <c r="C790" s="5">
        <f>VLOOKUP('I - Harian dan Pekerjaan Lain-l'!C3376,'I - Harian dan Pekerjaan Lain-l'!$C$2:$M$9418,2,FALSE)</f>
        <v/>
      </c>
      <c r="D790" s="5" t="inlineStr">
        <is>
          <t>Meter Panjang</t>
        </is>
      </c>
      <c r="E790" s="6">
        <f>VLOOKUP('I - Harian dan Pekerjaan Lain-l'!C3376,'I - Harian dan Pekerjaan Lain-l'!$C$3376:$K$3376,9,FALSE)</f>
        <v/>
      </c>
      <c r="F790" s="5" t="inlineStr">
        <is>
          <t>Informatif</t>
        </is>
      </c>
      <c r="G790" s="5" t="inlineStr">
        <is>
          <t>I</t>
        </is>
      </c>
      <c r="H790" s="5" t="n">
        <v>2171</v>
      </c>
      <c r="I790" s="7" t="inlineStr"/>
    </row>
    <row r="791">
      <c r="A791" s="5" t="n">
        <v>785</v>
      </c>
      <c r="B791" s="5">
        <f>'I - Harian dan Pekerjaan Lain-l'!M3404</f>
        <v/>
      </c>
      <c r="C791" s="5">
        <f>VLOOKUP('I - Harian dan Pekerjaan Lain-l'!C3404,'I - Harian dan Pekerjaan Lain-l'!$C$2:$M$9418,2,FALSE)</f>
        <v/>
      </c>
      <c r="D791" s="5" t="inlineStr">
        <is>
          <t>Meter Panjang</t>
        </is>
      </c>
      <c r="E791" s="6">
        <f>VLOOKUP('I - Harian dan Pekerjaan Lain-l'!C3404,'I - Harian dan Pekerjaan Lain-l'!$C$3404:$K$3404,9,FALSE)</f>
        <v/>
      </c>
      <c r="F791" s="5" t="inlineStr">
        <is>
          <t>Informatif</t>
        </is>
      </c>
      <c r="G791" s="5" t="inlineStr">
        <is>
          <t>I</t>
        </is>
      </c>
      <c r="H791" s="5" t="n">
        <v>2175</v>
      </c>
      <c r="I791" s="7" t="inlineStr"/>
    </row>
    <row r="792">
      <c r="A792" s="5" t="n">
        <v>786</v>
      </c>
      <c r="B792" s="5">
        <f>'I - Harian dan Pekerjaan Lain-l'!M3433</f>
        <v/>
      </c>
      <c r="C792" s="5">
        <f>VLOOKUP('I - Harian dan Pekerjaan Lain-l'!C3433,'I - Harian dan Pekerjaan Lain-l'!$C$2:$M$9418,2,FALSE)</f>
        <v/>
      </c>
      <c r="D792" s="5" t="inlineStr">
        <is>
          <t>Meter Panjang</t>
        </is>
      </c>
      <c r="E792" s="6">
        <f>VLOOKUP('I - Harian dan Pekerjaan Lain-l'!C3433,'I - Harian dan Pekerjaan Lain-l'!$C$3433:$K$3433,9,FALSE)</f>
        <v/>
      </c>
      <c r="F792" s="5" t="inlineStr">
        <is>
          <t>Informatif</t>
        </is>
      </c>
      <c r="G792" s="5" t="inlineStr">
        <is>
          <t>I</t>
        </is>
      </c>
      <c r="H792" s="5" t="n">
        <v>2179</v>
      </c>
      <c r="I792" s="7" t="inlineStr"/>
    </row>
    <row r="793">
      <c r="A793" s="5" t="n">
        <v>787</v>
      </c>
      <c r="B793" s="5">
        <f>'I - Harian dan Pekerjaan Lain-l'!M3461</f>
        <v/>
      </c>
      <c r="C793" s="5">
        <f>VLOOKUP('I - Harian dan Pekerjaan Lain-l'!C3461,'I - Harian dan Pekerjaan Lain-l'!$C$2:$M$9418,2,FALSE)</f>
        <v/>
      </c>
      <c r="D793" s="5" t="inlineStr">
        <is>
          <t>Meter Panjang</t>
        </is>
      </c>
      <c r="E793" s="6">
        <f>VLOOKUP('I - Harian dan Pekerjaan Lain-l'!C3461,'I - Harian dan Pekerjaan Lain-l'!$C$3461:$K$3461,9,FALSE)</f>
        <v/>
      </c>
      <c r="F793" s="5" t="inlineStr">
        <is>
          <t>Informatif</t>
        </is>
      </c>
      <c r="G793" s="5" t="inlineStr">
        <is>
          <t>I</t>
        </is>
      </c>
      <c r="H793" s="5" t="n">
        <v>2183</v>
      </c>
      <c r="I793" s="7" t="inlineStr"/>
    </row>
    <row r="794">
      <c r="A794" s="5" t="n">
        <v>788</v>
      </c>
      <c r="B794" s="5">
        <f>'I - Harian dan Pekerjaan Lain-l'!M3490</f>
        <v/>
      </c>
      <c r="C794" s="5">
        <f>VLOOKUP('I - Harian dan Pekerjaan Lain-l'!C3490,'I - Harian dan Pekerjaan Lain-l'!$C$2:$M$9418,2,FALSE)</f>
        <v/>
      </c>
      <c r="D794" s="5" t="inlineStr">
        <is>
          <t>Meter Panjang</t>
        </is>
      </c>
      <c r="E794" s="6">
        <f>VLOOKUP('I - Harian dan Pekerjaan Lain-l'!C3490,'I - Harian dan Pekerjaan Lain-l'!$C$3490:$K$3490,9,FALSE)</f>
        <v/>
      </c>
      <c r="F794" s="5" t="inlineStr">
        <is>
          <t>Informatif</t>
        </is>
      </c>
      <c r="G794" s="5" t="inlineStr">
        <is>
          <t>I</t>
        </is>
      </c>
      <c r="H794" s="5" t="n">
        <v>2187</v>
      </c>
      <c r="I794" s="7" t="inlineStr"/>
    </row>
    <row r="795">
      <c r="A795" s="5" t="n">
        <v>789</v>
      </c>
      <c r="B795" s="5">
        <f>'I - Harian dan Pekerjaan Lain-l'!M3518</f>
        <v/>
      </c>
      <c r="C795" s="5">
        <f>VLOOKUP('I - Harian dan Pekerjaan Lain-l'!C3518,'I - Harian dan Pekerjaan Lain-l'!$C$2:$M$9418,2,FALSE)</f>
        <v/>
      </c>
      <c r="D795" s="5" t="inlineStr">
        <is>
          <t>Meter Panjang</t>
        </is>
      </c>
      <c r="E795" s="6">
        <f>VLOOKUP('I - Harian dan Pekerjaan Lain-l'!C3518,'I - Harian dan Pekerjaan Lain-l'!$C$3518:$K$3518,9,FALSE)</f>
        <v/>
      </c>
      <c r="F795" s="5" t="inlineStr">
        <is>
          <t>Informatif</t>
        </is>
      </c>
      <c r="G795" s="5" t="inlineStr">
        <is>
          <t>I</t>
        </is>
      </c>
      <c r="H795" s="5" t="n">
        <v>2191</v>
      </c>
      <c r="I795" s="7" t="inlineStr"/>
    </row>
    <row r="796">
      <c r="A796" s="5" t="n">
        <v>790</v>
      </c>
      <c r="B796" s="5">
        <f>'I - Harian dan Pekerjaan Lain-l'!M3547</f>
        <v/>
      </c>
      <c r="C796" s="5">
        <f>VLOOKUP('I - Harian dan Pekerjaan Lain-l'!C3547,'I - Harian dan Pekerjaan Lain-l'!$C$2:$M$9418,2,FALSE)</f>
        <v/>
      </c>
      <c r="D796" s="5" t="inlineStr">
        <is>
          <t>Meter Persegi</t>
        </is>
      </c>
      <c r="E796" s="6">
        <f>VLOOKUP('I - Harian dan Pekerjaan Lain-l'!C3547,'I - Harian dan Pekerjaan Lain-l'!$C$3547:$K$3547,9,FALSE)</f>
        <v/>
      </c>
      <c r="F796" s="5" t="inlineStr">
        <is>
          <t>Informatif</t>
        </is>
      </c>
      <c r="G796" s="5" t="inlineStr">
        <is>
          <t>I</t>
        </is>
      </c>
      <c r="H796" s="5" t="n">
        <v>2195</v>
      </c>
      <c r="I796" s="7" t="inlineStr"/>
    </row>
    <row r="797">
      <c r="A797" s="5" t="n">
        <v>791</v>
      </c>
      <c r="B797" s="5">
        <f>'I - Harian dan Pekerjaan Lain-l'!M3572</f>
        <v/>
      </c>
      <c r="C797" s="5">
        <f>VLOOKUP('I - Harian dan Pekerjaan Lain-l'!C3572,'I - Harian dan Pekerjaan Lain-l'!$C$2:$M$9418,2,FALSE)</f>
        <v/>
      </c>
      <c r="D797" s="5" t="inlineStr">
        <is>
          <t>Meter Panjang</t>
        </is>
      </c>
      <c r="E797" s="6">
        <f>VLOOKUP('I - Harian dan Pekerjaan Lain-l'!C3572,'I - Harian dan Pekerjaan Lain-l'!$C$3572:$K$3572,9,FALSE)</f>
        <v/>
      </c>
      <c r="F797" s="5" t="inlineStr">
        <is>
          <t>Informatif</t>
        </is>
      </c>
      <c r="G797" s="5" t="inlineStr">
        <is>
          <t>I</t>
        </is>
      </c>
      <c r="H797" s="5" t="n">
        <v>2198</v>
      </c>
      <c r="I797" s="7" t="inlineStr"/>
    </row>
    <row r="798">
      <c r="A798" s="5" t="n">
        <v>792</v>
      </c>
      <c r="B798" s="5">
        <f>'I - Harian dan Pekerjaan Lain-l'!M3590</f>
        <v/>
      </c>
      <c r="C798" s="5">
        <f>VLOOKUP('I - Harian dan Pekerjaan Lain-l'!C3590,'I - Harian dan Pekerjaan Lain-l'!$C$2:$M$9418,2,FALSE)</f>
        <v/>
      </c>
      <c r="D798" s="5" t="inlineStr">
        <is>
          <t>Meter Panjang</t>
        </is>
      </c>
      <c r="E798" s="6">
        <f>VLOOKUP('I - Harian dan Pekerjaan Lain-l'!C3590,'I - Harian dan Pekerjaan Lain-l'!$C$3590:$K$3590,9,FALSE)</f>
        <v/>
      </c>
      <c r="F798" s="5" t="inlineStr">
        <is>
          <t>Informatif</t>
        </is>
      </c>
      <c r="G798" s="5" t="inlineStr">
        <is>
          <t>I</t>
        </is>
      </c>
      <c r="H798" s="5" t="n">
        <v>2200</v>
      </c>
      <c r="I798" s="7" t="inlineStr"/>
    </row>
    <row r="799">
      <c r="A799" s="5" t="n">
        <v>793</v>
      </c>
      <c r="B799" s="5">
        <f>'I - Harian dan Pekerjaan Lain-l'!M3608</f>
        <v/>
      </c>
      <c r="C799" s="5">
        <f>VLOOKUP('I - Harian dan Pekerjaan Lain-l'!C3608,'I - Harian dan Pekerjaan Lain-l'!$C$2:$M$9418,2,FALSE)</f>
        <v/>
      </c>
      <c r="D799" s="5" t="inlineStr">
        <is>
          <t>Meter Panjang</t>
        </is>
      </c>
      <c r="E799" s="6">
        <f>VLOOKUP('I - Harian dan Pekerjaan Lain-l'!C3608,'I - Harian dan Pekerjaan Lain-l'!$C$3608:$K$3608,9,FALSE)</f>
        <v/>
      </c>
      <c r="F799" s="5" t="inlineStr">
        <is>
          <t>Informatif</t>
        </is>
      </c>
      <c r="G799" s="5" t="inlineStr">
        <is>
          <t>I</t>
        </is>
      </c>
      <c r="H799" s="5" t="n">
        <v>2202</v>
      </c>
      <c r="I799" s="7" t="inlineStr"/>
    </row>
    <row r="800">
      <c r="A800" s="5" t="n">
        <v>794</v>
      </c>
      <c r="B800" s="5">
        <f>'I - Harian dan Pekerjaan Lain-l'!M3629</f>
        <v/>
      </c>
      <c r="C800" s="5">
        <f>VLOOKUP('I - Harian dan Pekerjaan Lain-l'!C3629,'I - Harian dan Pekerjaan Lain-l'!$C$2:$M$9418,2,FALSE)</f>
        <v/>
      </c>
      <c r="D800" s="5" t="inlineStr">
        <is>
          <t>Meter Panjang</t>
        </is>
      </c>
      <c r="E800" s="6">
        <f>VLOOKUP('I - Harian dan Pekerjaan Lain-l'!C3629,'I - Harian dan Pekerjaan Lain-l'!$C$3629:$K$3629,9,FALSE)</f>
        <v/>
      </c>
      <c r="F800" s="5" t="inlineStr">
        <is>
          <t>Informatif</t>
        </is>
      </c>
      <c r="G800" s="5" t="inlineStr">
        <is>
          <t>I</t>
        </is>
      </c>
      <c r="H800" s="5" t="n">
        <v>2205</v>
      </c>
      <c r="I800" s="7" t="inlineStr"/>
    </row>
    <row r="801">
      <c r="A801" s="5" t="n">
        <v>795</v>
      </c>
      <c r="B801" s="5">
        <f>'I - Harian dan Pekerjaan Lain-l'!M3650</f>
        <v/>
      </c>
      <c r="C801" s="5">
        <f>VLOOKUP('I - Harian dan Pekerjaan Lain-l'!C3650,'I - Harian dan Pekerjaan Lain-l'!$C$2:$M$9418,2,FALSE)</f>
        <v/>
      </c>
      <c r="D801" s="5" t="inlineStr">
        <is>
          <t>Meter Panjang</t>
        </is>
      </c>
      <c r="E801" s="6">
        <f>VLOOKUP('I - Harian dan Pekerjaan Lain-l'!C3650,'I - Harian dan Pekerjaan Lain-l'!$C$3650:$K$3650,9,FALSE)</f>
        <v/>
      </c>
      <c r="F801" s="5" t="inlineStr">
        <is>
          <t>Informatif</t>
        </is>
      </c>
      <c r="G801" s="5" t="inlineStr">
        <is>
          <t>I</t>
        </is>
      </c>
      <c r="H801" s="5" t="n">
        <v>2208</v>
      </c>
      <c r="I801" s="7" t="inlineStr"/>
    </row>
    <row r="802">
      <c r="A802" s="5" t="n">
        <v>796</v>
      </c>
      <c r="B802" s="5">
        <f>'I - Harian dan Pekerjaan Lain-l'!M3671</f>
        <v/>
      </c>
      <c r="C802" s="5">
        <f>VLOOKUP('I - Harian dan Pekerjaan Lain-l'!C3671,'I - Harian dan Pekerjaan Lain-l'!$C$2:$M$9418,2,FALSE)</f>
        <v/>
      </c>
      <c r="D802" s="5" t="inlineStr">
        <is>
          <t>Meter Panjang</t>
        </is>
      </c>
      <c r="E802" s="6">
        <f>VLOOKUP('I - Harian dan Pekerjaan Lain-l'!C3671,'I - Harian dan Pekerjaan Lain-l'!$C$3671:$K$3671,9,FALSE)</f>
        <v/>
      </c>
      <c r="F802" s="5" t="inlineStr">
        <is>
          <t>Informatif</t>
        </is>
      </c>
      <c r="G802" s="5" t="inlineStr">
        <is>
          <t>I</t>
        </is>
      </c>
      <c r="H802" s="5" t="n">
        <v>2211</v>
      </c>
      <c r="I802" s="7" t="inlineStr"/>
    </row>
    <row r="803">
      <c r="A803" s="5" t="n">
        <v>797</v>
      </c>
      <c r="B803" s="5">
        <f>'I - Harian dan Pekerjaan Lain-l'!M3699</f>
        <v/>
      </c>
      <c r="C803" s="5">
        <f>VLOOKUP('I - Harian dan Pekerjaan Lain-l'!C3699,'I - Harian dan Pekerjaan Lain-l'!$C$2:$M$9418,2,FALSE)</f>
        <v/>
      </c>
      <c r="D803" s="5" t="inlineStr">
        <is>
          <t>Meter Panjang</t>
        </is>
      </c>
      <c r="E803" s="6">
        <f>VLOOKUP('I - Harian dan Pekerjaan Lain-l'!C3699,'I - Harian dan Pekerjaan Lain-l'!$C$3699:$K$3699,9,FALSE)</f>
        <v/>
      </c>
      <c r="F803" s="5" t="inlineStr">
        <is>
          <t>Informatif</t>
        </is>
      </c>
      <c r="G803" s="5" t="inlineStr">
        <is>
          <t>I</t>
        </is>
      </c>
      <c r="H803" s="5" t="n">
        <v>2214</v>
      </c>
      <c r="I803" s="7" t="inlineStr"/>
    </row>
    <row r="804">
      <c r="A804" s="5" t="n">
        <v>798</v>
      </c>
      <c r="B804" s="5">
        <f>'I - Harian dan Pekerjaan Lain-l'!M3727</f>
        <v/>
      </c>
      <c r="C804" s="5">
        <f>VLOOKUP('I - Harian dan Pekerjaan Lain-l'!C3727,'I - Harian dan Pekerjaan Lain-l'!$C$2:$M$9418,2,FALSE)</f>
        <v/>
      </c>
      <c r="D804" s="5" t="inlineStr">
        <is>
          <t>Buah</t>
        </is>
      </c>
      <c r="E804" s="6">
        <f>VLOOKUP('I - Harian dan Pekerjaan Lain-l'!C3727,'I - Harian dan Pekerjaan Lain-l'!$C$3727:$K$3727,9,FALSE)</f>
        <v/>
      </c>
      <c r="F804" s="5" t="inlineStr">
        <is>
          <t>Informatif</t>
        </is>
      </c>
      <c r="G804" s="5" t="inlineStr">
        <is>
          <t>I</t>
        </is>
      </c>
      <c r="H804" s="5" t="n">
        <v>2217</v>
      </c>
      <c r="I804" s="7" t="inlineStr"/>
    </row>
    <row r="805">
      <c r="A805" s="5" t="n">
        <v>799</v>
      </c>
      <c r="B805" s="5">
        <f>'I - Harian dan Pekerjaan Lain-l'!M3742</f>
        <v/>
      </c>
      <c r="C805" s="5">
        <f>VLOOKUP('I - Harian dan Pekerjaan Lain-l'!C3742,'I - Harian dan Pekerjaan Lain-l'!$C$2:$M$9418,2,FALSE)</f>
        <v/>
      </c>
      <c r="D805" s="5" t="inlineStr">
        <is>
          <t>Buah</t>
        </is>
      </c>
      <c r="E805" s="6">
        <f>VLOOKUP('I - Harian dan Pekerjaan Lain-l'!C3742,'I - Harian dan Pekerjaan Lain-l'!$C$3742:$K$3742,9,FALSE)</f>
        <v/>
      </c>
      <c r="F805" s="5" t="inlineStr">
        <is>
          <t>Informatif</t>
        </is>
      </c>
      <c r="G805" s="5" t="inlineStr">
        <is>
          <t>I</t>
        </is>
      </c>
      <c r="H805" s="5" t="n">
        <v>2219</v>
      </c>
      <c r="I805" s="7" t="inlineStr"/>
    </row>
    <row r="806">
      <c r="A806" s="5" t="n">
        <v>800</v>
      </c>
      <c r="B806" s="5">
        <f>'I - Harian dan Pekerjaan Lain-l'!M3757</f>
        <v/>
      </c>
      <c r="C806" s="5">
        <f>VLOOKUP('I - Harian dan Pekerjaan Lain-l'!C3757,'I - Harian dan Pekerjaan Lain-l'!$C$2:$M$9418,2,FALSE)</f>
        <v/>
      </c>
      <c r="D806" s="5" t="inlineStr">
        <is>
          <t>Meter Panjang</t>
        </is>
      </c>
      <c r="E806" s="6">
        <f>VLOOKUP('I - Harian dan Pekerjaan Lain-l'!C3757,'I - Harian dan Pekerjaan Lain-l'!$C$3757:$K$3757,9,FALSE)</f>
        <v/>
      </c>
      <c r="F806" s="5" t="inlineStr">
        <is>
          <t>Informatif</t>
        </is>
      </c>
      <c r="G806" s="5" t="inlineStr">
        <is>
          <t>I</t>
        </is>
      </c>
      <c r="H806" s="5" t="n">
        <v>2221</v>
      </c>
      <c r="I806" s="7" t="inlineStr"/>
    </row>
    <row r="807">
      <c r="A807" s="5" t="n">
        <v>801</v>
      </c>
      <c r="B807" s="5">
        <f>'I - Harian dan Pekerjaan Lain-l'!M3787</f>
        <v/>
      </c>
      <c r="C807" s="5">
        <f>VLOOKUP('I - Harian dan Pekerjaan Lain-l'!C3787,'I - Harian dan Pekerjaan Lain-l'!$C$2:$M$9418,2,FALSE)</f>
        <v/>
      </c>
      <c r="D807" s="5" t="inlineStr">
        <is>
          <t>Meter Panjang</t>
        </is>
      </c>
      <c r="E807" s="6">
        <f>VLOOKUP('I - Harian dan Pekerjaan Lain-l'!C3787,'I - Harian dan Pekerjaan Lain-l'!$C$3787:$K$3787,9,FALSE)</f>
        <v/>
      </c>
      <c r="F807" s="5" t="inlineStr">
        <is>
          <t>Informatif</t>
        </is>
      </c>
      <c r="G807" s="5" t="inlineStr">
        <is>
          <t>I</t>
        </is>
      </c>
      <c r="H807" s="5" t="n">
        <v>2224</v>
      </c>
      <c r="I807" s="7" t="inlineStr"/>
    </row>
    <row r="808">
      <c r="A808" s="5" t="n">
        <v>802</v>
      </c>
      <c r="B808" s="5">
        <f>'I - Harian dan Pekerjaan Lain-l'!M3805</f>
        <v/>
      </c>
      <c r="C808" s="5">
        <f>VLOOKUP('I - Harian dan Pekerjaan Lain-l'!C3805,'I - Harian dan Pekerjaan Lain-l'!$C$2:$M$9418,2,FALSE)</f>
        <v/>
      </c>
      <c r="D808" s="5" t="inlineStr">
        <is>
          <t>Buah</t>
        </is>
      </c>
      <c r="E808" s="6">
        <f>VLOOKUP('I - Harian dan Pekerjaan Lain-l'!C3805,'I - Harian dan Pekerjaan Lain-l'!$C$3805:$K$3805,9,FALSE)</f>
        <v/>
      </c>
      <c r="F808" s="5" t="inlineStr">
        <is>
          <t>Informatif</t>
        </is>
      </c>
      <c r="G808" s="5" t="inlineStr">
        <is>
          <t>I</t>
        </is>
      </c>
      <c r="H808" s="5" t="n">
        <v>2227</v>
      </c>
      <c r="I808" s="7" t="inlineStr"/>
    </row>
    <row r="809">
      <c r="A809" s="5" t="n">
        <v>803</v>
      </c>
      <c r="B809" s="5">
        <f>'I - Harian dan Pekerjaan Lain-l'!M3824</f>
        <v/>
      </c>
      <c r="C809" s="5">
        <f>VLOOKUP('I - Harian dan Pekerjaan Lain-l'!C3824,'I - Harian dan Pekerjaan Lain-l'!$C$2:$M$9418,2,FALSE)</f>
        <v/>
      </c>
      <c r="D809" s="5" t="inlineStr">
        <is>
          <t>Buah</t>
        </is>
      </c>
      <c r="E809" s="6">
        <f>VLOOKUP('I - Harian dan Pekerjaan Lain-l'!C3824,'I - Harian dan Pekerjaan Lain-l'!$C$3824:$K$3824,9,FALSE)</f>
        <v/>
      </c>
      <c r="F809" s="5" t="inlineStr">
        <is>
          <t>Informatif</t>
        </is>
      </c>
      <c r="G809" s="5" t="inlineStr">
        <is>
          <t>I</t>
        </is>
      </c>
      <c r="H809" s="5" t="n">
        <v>2229</v>
      </c>
      <c r="I809" s="7" t="inlineStr"/>
    </row>
    <row r="810">
      <c r="A810" s="5" t="n">
        <v>804</v>
      </c>
      <c r="B810" s="5">
        <f>'I - Harian dan Pekerjaan Lain-l'!M3843</f>
        <v/>
      </c>
      <c r="C810" s="5">
        <f>VLOOKUP('I - Harian dan Pekerjaan Lain-l'!C3843,'I - Harian dan Pekerjaan Lain-l'!$C$2:$M$9418,2,FALSE)</f>
        <v/>
      </c>
      <c r="D810" s="5" t="inlineStr">
        <is>
          <t>Buah</t>
        </is>
      </c>
      <c r="E810" s="6">
        <f>VLOOKUP('I - Harian dan Pekerjaan Lain-l'!C3843,'I - Harian dan Pekerjaan Lain-l'!$C$3843:$K$3843,9,FALSE)</f>
        <v/>
      </c>
      <c r="F810" s="5" t="inlineStr">
        <is>
          <t>Informatif</t>
        </is>
      </c>
      <c r="G810" s="5" t="inlineStr">
        <is>
          <t>I</t>
        </is>
      </c>
      <c r="H810" s="5" t="n">
        <v>2231</v>
      </c>
      <c r="I810" s="7" t="inlineStr"/>
    </row>
    <row r="811">
      <c r="A811" s="5" t="n">
        <v>805</v>
      </c>
      <c r="B811" s="5">
        <f>'I - Harian dan Pekerjaan Lain-l'!M3875</f>
        <v/>
      </c>
      <c r="C811" s="5">
        <f>VLOOKUP('I - Harian dan Pekerjaan Lain-l'!C3875,'I - Harian dan Pekerjaan Lain-l'!$C$2:$M$9418,2,FALSE)</f>
        <v/>
      </c>
      <c r="D811" s="5" t="inlineStr">
        <is>
          <t>Meter Persegi</t>
        </is>
      </c>
      <c r="E811" s="6">
        <f>VLOOKUP('I - Harian dan Pekerjaan Lain-l'!C3875,'I - Harian dan Pekerjaan Lain-l'!$C$3875:$K$3875,9,FALSE)</f>
        <v/>
      </c>
      <c r="F811" s="5" t="inlineStr">
        <is>
          <t>Informatif</t>
        </is>
      </c>
      <c r="G811" s="5" t="inlineStr">
        <is>
          <t>I</t>
        </is>
      </c>
      <c r="H811" s="5" t="n">
        <v>2236</v>
      </c>
      <c r="I811" s="7" t="inlineStr"/>
    </row>
    <row r="812">
      <c r="A812" s="5" t="n">
        <v>806</v>
      </c>
      <c r="B812" s="5">
        <f>'I - Harian dan Pekerjaan Lain-l'!M3896</f>
        <v/>
      </c>
      <c r="C812" s="5">
        <f>VLOOKUP('I - Harian dan Pekerjaan Lain-l'!C3896,'I - Harian dan Pekerjaan Lain-l'!$C$2:$M$9418,2,FALSE)</f>
        <v/>
      </c>
      <c r="D812" s="5" t="inlineStr">
        <is>
          <t>Meter Persegi</t>
        </is>
      </c>
      <c r="E812" s="6">
        <f>VLOOKUP('I - Harian dan Pekerjaan Lain-l'!C3896,'I - Harian dan Pekerjaan Lain-l'!$C$3896:$K$3896,9,FALSE)</f>
        <v/>
      </c>
      <c r="F812" s="5" t="inlineStr">
        <is>
          <t>Informatif</t>
        </is>
      </c>
      <c r="G812" s="5" t="inlineStr">
        <is>
          <t>I</t>
        </is>
      </c>
      <c r="H812" s="5" t="n">
        <v>2239</v>
      </c>
      <c r="I812" s="7" t="inlineStr"/>
    </row>
    <row r="813">
      <c r="A813" s="5" t="n">
        <v>807</v>
      </c>
      <c r="B813" s="5">
        <f>'I - Harian dan Pekerjaan Lain-l'!M3917</f>
        <v/>
      </c>
      <c r="C813" s="5">
        <f>VLOOKUP('I - Harian dan Pekerjaan Lain-l'!C3917,'I - Harian dan Pekerjaan Lain-l'!$C$2:$M$9418,2,FALSE)</f>
        <v/>
      </c>
      <c r="D813" s="5" t="inlineStr">
        <is>
          <t>Meter Persegi</t>
        </is>
      </c>
      <c r="E813" s="6">
        <f>VLOOKUP('I - Harian dan Pekerjaan Lain-l'!C3917,'I - Harian dan Pekerjaan Lain-l'!$C$3917:$K$3917,9,FALSE)</f>
        <v/>
      </c>
      <c r="F813" s="5" t="inlineStr">
        <is>
          <t>Informatif</t>
        </is>
      </c>
      <c r="G813" s="5" t="inlineStr">
        <is>
          <t>I</t>
        </is>
      </c>
      <c r="H813" s="5" t="n">
        <v>2242</v>
      </c>
      <c r="I813" s="7" t="inlineStr"/>
    </row>
    <row r="814">
      <c r="A814" s="5" t="n">
        <v>808</v>
      </c>
      <c r="B814" s="5">
        <f>'I - Harian dan Pekerjaan Lain-l'!M3938</f>
        <v/>
      </c>
      <c r="C814" s="5">
        <f>VLOOKUP('I - Harian dan Pekerjaan Lain-l'!C3938,'I - Harian dan Pekerjaan Lain-l'!$C$2:$M$9418,2,FALSE)</f>
        <v/>
      </c>
      <c r="D814" s="5" t="inlineStr">
        <is>
          <t>Meter Persegi</t>
        </is>
      </c>
      <c r="E814" s="6">
        <f>VLOOKUP('I - Harian dan Pekerjaan Lain-l'!C3938,'I - Harian dan Pekerjaan Lain-l'!$C$3938:$K$3938,9,FALSE)</f>
        <v/>
      </c>
      <c r="F814" s="5" t="inlineStr">
        <is>
          <t>Informatif</t>
        </is>
      </c>
      <c r="G814" s="5" t="inlineStr">
        <is>
          <t>I</t>
        </is>
      </c>
      <c r="H814" s="5" t="n">
        <v>2245</v>
      </c>
      <c r="I814" s="7" t="inlineStr"/>
    </row>
    <row r="815">
      <c r="A815" s="5" t="n">
        <v>809</v>
      </c>
      <c r="B815" s="5">
        <f>'I - Harian dan Pekerjaan Lain-l'!M3959</f>
        <v/>
      </c>
      <c r="C815" s="5">
        <f>VLOOKUP('I - Harian dan Pekerjaan Lain-l'!C3959,'I - Harian dan Pekerjaan Lain-l'!$C$2:$M$9418,2,FALSE)</f>
        <v/>
      </c>
      <c r="D815" s="5" t="inlineStr">
        <is>
          <t>Meter Persegi</t>
        </is>
      </c>
      <c r="E815" s="6">
        <f>VLOOKUP('I - Harian dan Pekerjaan Lain-l'!C3959,'I - Harian dan Pekerjaan Lain-l'!$C$3959:$K$3959,9,FALSE)</f>
        <v/>
      </c>
      <c r="F815" s="5" t="inlineStr">
        <is>
          <t>Informatif</t>
        </is>
      </c>
      <c r="G815" s="5" t="inlineStr">
        <is>
          <t>I</t>
        </is>
      </c>
      <c r="H815" s="5" t="n">
        <v>2248</v>
      </c>
      <c r="I815" s="7" t="inlineStr"/>
    </row>
    <row r="816">
      <c r="A816" s="5" t="n">
        <v>810</v>
      </c>
      <c r="B816" s="5">
        <f>'I - Harian dan Pekerjaan Lain-l'!M3980</f>
        <v/>
      </c>
      <c r="C816" s="5">
        <f>VLOOKUP('I - Harian dan Pekerjaan Lain-l'!C3980,'I - Harian dan Pekerjaan Lain-l'!$C$2:$M$9418,2,FALSE)</f>
        <v/>
      </c>
      <c r="D816" s="5" t="inlineStr">
        <is>
          <t>Meter Persegi</t>
        </is>
      </c>
      <c r="E816" s="6">
        <f>VLOOKUP('I - Harian dan Pekerjaan Lain-l'!C3980,'I - Harian dan Pekerjaan Lain-l'!$C$3980:$K$3980,9,FALSE)</f>
        <v/>
      </c>
      <c r="F816" s="5" t="inlineStr">
        <is>
          <t>Informatif</t>
        </is>
      </c>
      <c r="G816" s="5" t="inlineStr">
        <is>
          <t>I</t>
        </is>
      </c>
      <c r="H816" s="5" t="n">
        <v>2251</v>
      </c>
      <c r="I816" s="7" t="inlineStr"/>
    </row>
    <row r="817">
      <c r="A817" s="5" t="n">
        <v>811</v>
      </c>
      <c r="B817" s="5">
        <f>'I - Harian dan Pekerjaan Lain-l'!M4001</f>
        <v/>
      </c>
      <c r="C817" s="5">
        <f>VLOOKUP('I - Harian dan Pekerjaan Lain-l'!C4001,'I - Harian dan Pekerjaan Lain-l'!$C$2:$M$9418,2,FALSE)</f>
        <v/>
      </c>
      <c r="D817" s="5" t="inlineStr">
        <is>
          <t>Meter Persegi</t>
        </is>
      </c>
      <c r="E817" s="6">
        <f>VLOOKUP('I - Harian dan Pekerjaan Lain-l'!C4001,'I - Harian dan Pekerjaan Lain-l'!$C$4001:$K$4001,9,FALSE)</f>
        <v/>
      </c>
      <c r="F817" s="5" t="inlineStr">
        <is>
          <t>Informatif</t>
        </is>
      </c>
      <c r="G817" s="5" t="inlineStr">
        <is>
          <t>I</t>
        </is>
      </c>
      <c r="H817" s="5" t="n">
        <v>2254</v>
      </c>
      <c r="I817" s="7" t="inlineStr"/>
    </row>
    <row r="818">
      <c r="A818" s="5" t="n">
        <v>812</v>
      </c>
      <c r="B818" s="5">
        <f>'I - Harian dan Pekerjaan Lain-l'!M4022</f>
        <v/>
      </c>
      <c r="C818" s="5">
        <f>VLOOKUP('I - Harian dan Pekerjaan Lain-l'!C4022,'I - Harian dan Pekerjaan Lain-l'!$C$2:$M$9418,2,FALSE)</f>
        <v/>
      </c>
      <c r="D818" s="5" t="inlineStr">
        <is>
          <t>Meter Persegi</t>
        </is>
      </c>
      <c r="E818" s="6">
        <f>VLOOKUP('I - Harian dan Pekerjaan Lain-l'!C4022,'I - Harian dan Pekerjaan Lain-l'!$C$4022:$K$4022,9,FALSE)</f>
        <v/>
      </c>
      <c r="F818" s="5" t="inlineStr">
        <is>
          <t>Informatif</t>
        </is>
      </c>
      <c r="G818" s="5" t="inlineStr">
        <is>
          <t>I</t>
        </is>
      </c>
      <c r="H818" s="5" t="n">
        <v>2257</v>
      </c>
      <c r="I818" s="7" t="inlineStr"/>
    </row>
    <row r="819">
      <c r="A819" s="5" t="n">
        <v>813</v>
      </c>
      <c r="B819" s="5">
        <f>'I - Harian dan Pekerjaan Lain-l'!M4043</f>
        <v/>
      </c>
      <c r="C819" s="5">
        <f>VLOOKUP('I - Harian dan Pekerjaan Lain-l'!C4043,'I - Harian dan Pekerjaan Lain-l'!$C$2:$M$9418,2,FALSE)</f>
        <v/>
      </c>
      <c r="D819" s="5" t="inlineStr">
        <is>
          <t>Meter Persegi</t>
        </is>
      </c>
      <c r="E819" s="6">
        <f>VLOOKUP('I - Harian dan Pekerjaan Lain-l'!C4043,'I - Harian dan Pekerjaan Lain-l'!$C$4043:$K$4043,9,FALSE)</f>
        <v/>
      </c>
      <c r="F819" s="5" t="inlineStr">
        <is>
          <t>Informatif</t>
        </is>
      </c>
      <c r="G819" s="5" t="inlineStr">
        <is>
          <t>I</t>
        </is>
      </c>
      <c r="H819" s="5" t="n">
        <v>2260</v>
      </c>
      <c r="I819" s="7" t="inlineStr"/>
    </row>
    <row r="820">
      <c r="A820" s="5" t="n">
        <v>814</v>
      </c>
      <c r="B820" s="5">
        <f>'I - Harian dan Pekerjaan Lain-l'!M4061</f>
        <v/>
      </c>
      <c r="C820" s="5">
        <f>VLOOKUP('I - Harian dan Pekerjaan Lain-l'!C4061,'I - Harian dan Pekerjaan Lain-l'!$C$2:$M$9418,2,FALSE)</f>
        <v/>
      </c>
      <c r="D820" s="5" t="inlineStr">
        <is>
          <t>Meter Persegi</t>
        </is>
      </c>
      <c r="E820" s="6">
        <f>VLOOKUP('I - Harian dan Pekerjaan Lain-l'!C4061,'I - Harian dan Pekerjaan Lain-l'!$C$4061:$K$4061,9,FALSE)</f>
        <v/>
      </c>
      <c r="F820" s="5" t="inlineStr">
        <is>
          <t>Informatif</t>
        </is>
      </c>
      <c r="G820" s="5" t="inlineStr">
        <is>
          <t>I</t>
        </is>
      </c>
      <c r="H820" s="5" t="n">
        <v>2262</v>
      </c>
      <c r="I820" s="7" t="inlineStr"/>
    </row>
    <row r="821">
      <c r="A821" s="5" t="n">
        <v>815</v>
      </c>
      <c r="B821" s="5">
        <f>'I - Harian dan Pekerjaan Lain-l'!M4079</f>
        <v/>
      </c>
      <c r="C821" s="5">
        <f>VLOOKUP('I - Harian dan Pekerjaan Lain-l'!C4079,'I - Harian dan Pekerjaan Lain-l'!$C$2:$M$9418,2,FALSE)</f>
        <v/>
      </c>
      <c r="D821" s="5" t="inlineStr">
        <is>
          <t>Meter Persegi</t>
        </is>
      </c>
      <c r="E821" s="6">
        <f>VLOOKUP('I - Harian dan Pekerjaan Lain-l'!C4079,'I - Harian dan Pekerjaan Lain-l'!$C$4079:$K$4079,9,FALSE)</f>
        <v/>
      </c>
      <c r="F821" s="5" t="inlineStr">
        <is>
          <t>Informatif</t>
        </is>
      </c>
      <c r="G821" s="5" t="inlineStr">
        <is>
          <t>I</t>
        </is>
      </c>
      <c r="H821" s="5" t="n">
        <v>2264</v>
      </c>
      <c r="I821" s="7" t="inlineStr"/>
    </row>
    <row r="822">
      <c r="A822" s="5" t="n">
        <v>816</v>
      </c>
      <c r="B822" s="5">
        <f>'I - Harian dan Pekerjaan Lain-l'!M4097</f>
        <v/>
      </c>
      <c r="C822" s="5">
        <f>VLOOKUP('I - Harian dan Pekerjaan Lain-l'!C4097,'I - Harian dan Pekerjaan Lain-l'!$C$2:$M$9418,2,FALSE)</f>
        <v/>
      </c>
      <c r="D822" s="5" t="inlineStr">
        <is>
          <t>Meter Persegi</t>
        </is>
      </c>
      <c r="E822" s="6">
        <f>VLOOKUP('I - Harian dan Pekerjaan Lain-l'!C4097,'I - Harian dan Pekerjaan Lain-l'!$C$4097:$K$4097,9,FALSE)</f>
        <v/>
      </c>
      <c r="F822" s="5" t="inlineStr">
        <is>
          <t>Informatif</t>
        </is>
      </c>
      <c r="G822" s="5" t="inlineStr">
        <is>
          <t>I</t>
        </is>
      </c>
      <c r="H822" s="5" t="n">
        <v>2266</v>
      </c>
      <c r="I822" s="7" t="inlineStr"/>
    </row>
    <row r="823">
      <c r="A823" s="5" t="n">
        <v>817</v>
      </c>
      <c r="B823" s="5">
        <f>'I - Harian dan Pekerjaan Lain-l'!M4115</f>
        <v/>
      </c>
      <c r="C823" s="5">
        <f>VLOOKUP('I - Harian dan Pekerjaan Lain-l'!C4115,'I - Harian dan Pekerjaan Lain-l'!$C$2:$M$9418,2,FALSE)</f>
        <v/>
      </c>
      <c r="D823" s="5" t="inlineStr">
        <is>
          <t>Meter Persegi</t>
        </is>
      </c>
      <c r="E823" s="6">
        <f>VLOOKUP('I - Harian dan Pekerjaan Lain-l'!C4115,'I - Harian dan Pekerjaan Lain-l'!$C$4115:$K$4115,9,FALSE)</f>
        <v/>
      </c>
      <c r="F823" s="5" t="inlineStr">
        <is>
          <t>Informatif</t>
        </is>
      </c>
      <c r="G823" s="5" t="inlineStr">
        <is>
          <t>I</t>
        </is>
      </c>
      <c r="H823" s="5" t="n">
        <v>2268</v>
      </c>
      <c r="I823" s="7" t="inlineStr"/>
    </row>
    <row r="824">
      <c r="A824" s="5" t="n">
        <v>818</v>
      </c>
      <c r="B824" s="5">
        <f>'I - Harian dan Pekerjaan Lain-l'!M4133</f>
        <v/>
      </c>
      <c r="C824" s="5">
        <f>VLOOKUP('I - Harian dan Pekerjaan Lain-l'!C4133,'I - Harian dan Pekerjaan Lain-l'!$C$2:$M$9418,2,FALSE)</f>
        <v/>
      </c>
      <c r="D824" s="5" t="inlineStr">
        <is>
          <t>Meter Persegi</t>
        </is>
      </c>
      <c r="E824" s="6">
        <f>VLOOKUP('I - Harian dan Pekerjaan Lain-l'!C4133,'I - Harian dan Pekerjaan Lain-l'!$C$4133:$K$4133,9,FALSE)</f>
        <v/>
      </c>
      <c r="F824" s="5" t="inlineStr">
        <is>
          <t>Informatif</t>
        </is>
      </c>
      <c r="G824" s="5" t="inlineStr">
        <is>
          <t>I</t>
        </is>
      </c>
      <c r="H824" s="5" t="n">
        <v>2270</v>
      </c>
      <c r="I824" s="7" t="inlineStr"/>
    </row>
    <row r="825">
      <c r="A825" s="5" t="n">
        <v>819</v>
      </c>
      <c r="B825" s="5">
        <f>'I - Harian dan Pekerjaan Lain-l'!M4151</f>
        <v/>
      </c>
      <c r="C825" s="5">
        <f>VLOOKUP('I - Harian dan Pekerjaan Lain-l'!C4151,'I - Harian dan Pekerjaan Lain-l'!$C$2:$M$9418,2,FALSE)</f>
        <v/>
      </c>
      <c r="D825" s="5" t="inlineStr">
        <is>
          <t>Meter Persegi</t>
        </is>
      </c>
      <c r="E825" s="6">
        <f>VLOOKUP('I - Harian dan Pekerjaan Lain-l'!C4151,'I - Harian dan Pekerjaan Lain-l'!$C$4151:$K$4151,9,FALSE)</f>
        <v/>
      </c>
      <c r="F825" s="5" t="inlineStr">
        <is>
          <t>Informatif</t>
        </is>
      </c>
      <c r="G825" s="5" t="inlineStr">
        <is>
          <t>I</t>
        </is>
      </c>
      <c r="H825" s="5" t="n">
        <v>2272</v>
      </c>
      <c r="I825" s="7" t="inlineStr"/>
    </row>
    <row r="826">
      <c r="A826" s="5" t="n">
        <v>820</v>
      </c>
      <c r="B826" s="5">
        <f>'I - Harian dan Pekerjaan Lain-l'!M4169</f>
        <v/>
      </c>
      <c r="C826" s="5">
        <f>VLOOKUP('I - Harian dan Pekerjaan Lain-l'!C4169,'I - Harian dan Pekerjaan Lain-l'!$C$2:$M$9418,2,FALSE)</f>
        <v/>
      </c>
      <c r="D826" s="5" t="inlineStr">
        <is>
          <t>Meter Persegi</t>
        </is>
      </c>
      <c r="E826" s="6">
        <f>VLOOKUP('I - Harian dan Pekerjaan Lain-l'!C4169,'I - Harian dan Pekerjaan Lain-l'!$C$4169:$K$4169,9,FALSE)</f>
        <v/>
      </c>
      <c r="F826" s="5" t="inlineStr">
        <is>
          <t>Informatif</t>
        </is>
      </c>
      <c r="G826" s="5" t="inlineStr">
        <is>
          <t>I</t>
        </is>
      </c>
      <c r="H826" s="5" t="n">
        <v>2274</v>
      </c>
      <c r="I826" s="7" t="inlineStr"/>
    </row>
    <row r="827">
      <c r="A827" s="5" t="n">
        <v>821</v>
      </c>
      <c r="B827" s="5">
        <f>'I - Harian dan Pekerjaan Lain-l'!M4187</f>
        <v/>
      </c>
      <c r="C827" s="5">
        <f>VLOOKUP('I - Harian dan Pekerjaan Lain-l'!C4187,'I - Harian dan Pekerjaan Lain-l'!$C$2:$M$9418,2,FALSE)</f>
        <v/>
      </c>
      <c r="D827" s="5" t="inlineStr">
        <is>
          <t>Meter Persegi</t>
        </is>
      </c>
      <c r="E827" s="6">
        <f>VLOOKUP('I - Harian dan Pekerjaan Lain-l'!C4187,'I - Harian dan Pekerjaan Lain-l'!$C$4187:$K$4187,9,FALSE)</f>
        <v/>
      </c>
      <c r="F827" s="5" t="inlineStr">
        <is>
          <t>Informatif</t>
        </is>
      </c>
      <c r="G827" s="5" t="inlineStr">
        <is>
          <t>I</t>
        </is>
      </c>
      <c r="H827" s="5" t="n">
        <v>2276</v>
      </c>
      <c r="I827" s="7" t="inlineStr"/>
    </row>
    <row r="828">
      <c r="A828" s="5" t="n">
        <v>822</v>
      </c>
      <c r="B828" s="5">
        <f>'I - Harian dan Pekerjaan Lain-l'!M4205</f>
        <v/>
      </c>
      <c r="C828" s="5">
        <f>VLOOKUP('I - Harian dan Pekerjaan Lain-l'!C4205,'I - Harian dan Pekerjaan Lain-l'!$C$2:$M$9418,2,FALSE)</f>
        <v/>
      </c>
      <c r="D828" s="5" t="inlineStr">
        <is>
          <t>Meter Persegi</t>
        </is>
      </c>
      <c r="E828" s="6">
        <f>VLOOKUP('I - Harian dan Pekerjaan Lain-l'!C4205,'I - Harian dan Pekerjaan Lain-l'!$C$4205:$K$4205,9,FALSE)</f>
        <v/>
      </c>
      <c r="F828" s="5" t="inlineStr">
        <is>
          <t>Informatif</t>
        </is>
      </c>
      <c r="G828" s="5" t="inlineStr">
        <is>
          <t>I</t>
        </is>
      </c>
      <c r="H828" s="5" t="n">
        <v>2278</v>
      </c>
      <c r="I828" s="7" t="inlineStr"/>
    </row>
    <row r="829">
      <c r="A829" s="5" t="n">
        <v>823</v>
      </c>
      <c r="B829" s="5">
        <f>'I - Harian dan Pekerjaan Lain-l'!M4223</f>
        <v/>
      </c>
      <c r="C829" s="5">
        <f>VLOOKUP('I - Harian dan Pekerjaan Lain-l'!C4223,'I - Harian dan Pekerjaan Lain-l'!$C$2:$M$9418,2,FALSE)</f>
        <v/>
      </c>
      <c r="D829" s="5" t="inlineStr">
        <is>
          <t>Meter Persegi</t>
        </is>
      </c>
      <c r="E829" s="6">
        <f>VLOOKUP('I - Harian dan Pekerjaan Lain-l'!C4223,'I - Harian dan Pekerjaan Lain-l'!$C$4223:$K$4223,9,FALSE)</f>
        <v/>
      </c>
      <c r="F829" s="5" t="inlineStr">
        <is>
          <t>Informatif</t>
        </is>
      </c>
      <c r="G829" s="5" t="inlineStr">
        <is>
          <t>I</t>
        </is>
      </c>
      <c r="H829" s="5" t="n">
        <v>2280</v>
      </c>
      <c r="I829" s="7" t="inlineStr"/>
    </row>
    <row r="830">
      <c r="A830" s="5" t="n">
        <v>824</v>
      </c>
      <c r="B830" s="5">
        <f>'I - Harian dan Pekerjaan Lain-l'!M4241</f>
        <v/>
      </c>
      <c r="C830" s="5">
        <f>VLOOKUP('I - Harian dan Pekerjaan Lain-l'!C4241,'I - Harian dan Pekerjaan Lain-l'!$C$2:$M$9418,2,FALSE)</f>
        <v/>
      </c>
      <c r="D830" s="5" t="inlineStr">
        <is>
          <t>Meter Persegi</t>
        </is>
      </c>
      <c r="E830" s="6">
        <f>VLOOKUP('I - Harian dan Pekerjaan Lain-l'!C4241,'I - Harian dan Pekerjaan Lain-l'!$C$4241:$K$4241,9,FALSE)</f>
        <v/>
      </c>
      <c r="F830" s="5" t="inlineStr">
        <is>
          <t>Informatif</t>
        </is>
      </c>
      <c r="G830" s="5" t="inlineStr">
        <is>
          <t>I</t>
        </is>
      </c>
      <c r="H830" s="5" t="n">
        <v>2282</v>
      </c>
      <c r="I830" s="7" t="inlineStr"/>
    </row>
    <row r="831">
      <c r="A831" s="5" t="n">
        <v>825</v>
      </c>
      <c r="B831" s="5">
        <f>'I - Harian dan Pekerjaan Lain-l'!M4259</f>
        <v/>
      </c>
      <c r="C831" s="5">
        <f>VLOOKUP('I - Harian dan Pekerjaan Lain-l'!C4259,'I - Harian dan Pekerjaan Lain-l'!$C$2:$M$9418,2,FALSE)</f>
        <v/>
      </c>
      <c r="D831" s="5" t="inlineStr">
        <is>
          <t>Meter Persegi</t>
        </is>
      </c>
      <c r="E831" s="6">
        <f>VLOOKUP('I - Harian dan Pekerjaan Lain-l'!C4259,'I - Harian dan Pekerjaan Lain-l'!$C$4259:$K$4259,9,FALSE)</f>
        <v/>
      </c>
      <c r="F831" s="5" t="inlineStr">
        <is>
          <t>Informatif</t>
        </is>
      </c>
      <c r="G831" s="5" t="inlineStr">
        <is>
          <t>I</t>
        </is>
      </c>
      <c r="H831" s="5" t="n">
        <v>2284</v>
      </c>
      <c r="I831" s="7" t="inlineStr"/>
    </row>
    <row r="832">
      <c r="A832" s="5" t="n">
        <v>826</v>
      </c>
      <c r="B832" s="5">
        <f>'I - Harian dan Pekerjaan Lain-l'!M4277</f>
        <v/>
      </c>
      <c r="C832" s="5">
        <f>VLOOKUP('I - Harian dan Pekerjaan Lain-l'!C4277,'I - Harian dan Pekerjaan Lain-l'!$C$2:$M$9418,2,FALSE)</f>
        <v/>
      </c>
      <c r="D832" s="5" t="inlineStr">
        <is>
          <t>Meter Persegi</t>
        </is>
      </c>
      <c r="E832" s="6">
        <f>VLOOKUP('I - Harian dan Pekerjaan Lain-l'!C4277,'I - Harian dan Pekerjaan Lain-l'!$C$4277:$K$4277,9,FALSE)</f>
        <v/>
      </c>
      <c r="F832" s="5" t="inlineStr">
        <is>
          <t>Informatif</t>
        </is>
      </c>
      <c r="G832" s="5" t="inlineStr">
        <is>
          <t>I</t>
        </is>
      </c>
      <c r="H832" s="5" t="n">
        <v>2286</v>
      </c>
      <c r="I832" s="7" t="inlineStr"/>
    </row>
    <row r="833">
      <c r="A833" s="5" t="n">
        <v>827</v>
      </c>
      <c r="B833" s="5">
        <f>'I - Harian dan Pekerjaan Lain-l'!M4295</f>
        <v/>
      </c>
      <c r="C833" s="5">
        <f>VLOOKUP('I - Harian dan Pekerjaan Lain-l'!C4295,'I - Harian dan Pekerjaan Lain-l'!$C$2:$M$9418,2,FALSE)</f>
        <v/>
      </c>
      <c r="D833" s="5" t="inlineStr">
        <is>
          <t>Meter Persegi</t>
        </is>
      </c>
      <c r="E833" s="6">
        <f>VLOOKUP('I - Harian dan Pekerjaan Lain-l'!C4295,'I - Harian dan Pekerjaan Lain-l'!$C$4295:$K$4295,9,FALSE)</f>
        <v/>
      </c>
      <c r="F833" s="5" t="inlineStr">
        <is>
          <t>Informatif</t>
        </is>
      </c>
      <c r="G833" s="5" t="inlineStr">
        <is>
          <t>I</t>
        </is>
      </c>
      <c r="H833" s="5" t="n">
        <v>2288</v>
      </c>
      <c r="I833" s="7" t="inlineStr"/>
    </row>
    <row r="834">
      <c r="A834" s="5" t="n">
        <v>828</v>
      </c>
      <c r="B834" s="5">
        <f>'I - Harian dan Pekerjaan Lain-l'!M4313</f>
        <v/>
      </c>
      <c r="C834" s="5">
        <f>VLOOKUP('I - Harian dan Pekerjaan Lain-l'!C4313,'I - Harian dan Pekerjaan Lain-l'!$C$2:$M$9418,2,FALSE)</f>
        <v/>
      </c>
      <c r="D834" s="5" t="inlineStr">
        <is>
          <t>Meter Persegi</t>
        </is>
      </c>
      <c r="E834" s="6">
        <f>VLOOKUP('I - Harian dan Pekerjaan Lain-l'!C4313,'I - Harian dan Pekerjaan Lain-l'!$C$4313:$K$4313,9,FALSE)</f>
        <v/>
      </c>
      <c r="F834" s="5" t="inlineStr">
        <is>
          <t>Informatif</t>
        </is>
      </c>
      <c r="G834" s="5" t="inlineStr">
        <is>
          <t>I</t>
        </is>
      </c>
      <c r="H834" s="5" t="n">
        <v>2290</v>
      </c>
      <c r="I834" s="7" t="inlineStr"/>
    </row>
    <row r="835">
      <c r="A835" s="5" t="n">
        <v>829</v>
      </c>
      <c r="B835" s="5">
        <f>'I - Harian dan Pekerjaan Lain-l'!M4331</f>
        <v/>
      </c>
      <c r="C835" s="5">
        <f>VLOOKUP('I - Harian dan Pekerjaan Lain-l'!C4331,'I - Harian dan Pekerjaan Lain-l'!$C$2:$M$9418,2,FALSE)</f>
        <v/>
      </c>
      <c r="D835" s="5" t="inlineStr">
        <is>
          <t>Meter Persegi</t>
        </is>
      </c>
      <c r="E835" s="6">
        <f>VLOOKUP('I - Harian dan Pekerjaan Lain-l'!C4331,'I - Harian dan Pekerjaan Lain-l'!$C$4331:$K$4331,9,FALSE)</f>
        <v/>
      </c>
      <c r="F835" s="5" t="inlineStr">
        <is>
          <t>Informatif</t>
        </is>
      </c>
      <c r="G835" s="5" t="inlineStr">
        <is>
          <t>I</t>
        </is>
      </c>
      <c r="H835" s="5" t="n">
        <v>2292</v>
      </c>
      <c r="I835" s="7" t="inlineStr"/>
    </row>
    <row r="836">
      <c r="A836" s="5" t="n">
        <v>830</v>
      </c>
      <c r="B836" s="5">
        <f>'I - Harian dan Pekerjaan Lain-l'!M4349</f>
        <v/>
      </c>
      <c r="C836" s="5">
        <f>VLOOKUP('I - Harian dan Pekerjaan Lain-l'!C4349,'I - Harian dan Pekerjaan Lain-l'!$C$2:$M$9418,2,FALSE)</f>
        <v/>
      </c>
      <c r="D836" s="5" t="inlineStr">
        <is>
          <t>Meter Persegi</t>
        </is>
      </c>
      <c r="E836" s="6">
        <f>VLOOKUP('I - Harian dan Pekerjaan Lain-l'!C4349,'I - Harian dan Pekerjaan Lain-l'!$C$4349:$K$4349,9,FALSE)</f>
        <v/>
      </c>
      <c r="F836" s="5" t="inlineStr">
        <is>
          <t>Informatif</t>
        </is>
      </c>
      <c r="G836" s="5" t="inlineStr">
        <is>
          <t>I</t>
        </is>
      </c>
      <c r="H836" s="5" t="n">
        <v>2294</v>
      </c>
      <c r="I836" s="7" t="inlineStr"/>
    </row>
    <row r="837">
      <c r="A837" s="5" t="n">
        <v>831</v>
      </c>
      <c r="B837" s="5">
        <f>'I - Harian dan Pekerjaan Lain-l'!M4367</f>
        <v/>
      </c>
      <c r="C837" s="5">
        <f>VLOOKUP('I - Harian dan Pekerjaan Lain-l'!C4367,'I - Harian dan Pekerjaan Lain-l'!$C$2:$M$9418,2,FALSE)</f>
        <v/>
      </c>
      <c r="D837" s="5" t="inlineStr">
        <is>
          <t>Meter Persegi</t>
        </is>
      </c>
      <c r="E837" s="6">
        <f>VLOOKUP('I - Harian dan Pekerjaan Lain-l'!C4367,'I - Harian dan Pekerjaan Lain-l'!$C$4367:$K$4367,9,FALSE)</f>
        <v/>
      </c>
      <c r="F837" s="5" t="inlineStr">
        <is>
          <t>Informatif</t>
        </is>
      </c>
      <c r="G837" s="5" t="inlineStr">
        <is>
          <t>I</t>
        </is>
      </c>
      <c r="H837" s="5" t="n">
        <v>2296</v>
      </c>
      <c r="I837" s="7" t="inlineStr"/>
    </row>
    <row r="838">
      <c r="A838" s="5" t="n">
        <v>832</v>
      </c>
      <c r="B838" s="5">
        <f>'I - Harian dan Pekerjaan Lain-l'!M4385</f>
        <v/>
      </c>
      <c r="C838" s="5">
        <f>VLOOKUP('I - Harian dan Pekerjaan Lain-l'!C4385,'I - Harian dan Pekerjaan Lain-l'!$C$2:$M$9418,2,FALSE)</f>
        <v/>
      </c>
      <c r="D838" s="5" t="inlineStr">
        <is>
          <t>Meter Persegi</t>
        </is>
      </c>
      <c r="E838" s="6">
        <f>VLOOKUP('I - Harian dan Pekerjaan Lain-l'!C4385,'I - Harian dan Pekerjaan Lain-l'!$C$4385:$K$4385,9,FALSE)</f>
        <v/>
      </c>
      <c r="F838" s="5" t="inlineStr">
        <is>
          <t>Informatif</t>
        </is>
      </c>
      <c r="G838" s="5" t="inlineStr">
        <is>
          <t>I</t>
        </is>
      </c>
      <c r="H838" s="5" t="n">
        <v>2298</v>
      </c>
      <c r="I838" s="7" t="inlineStr"/>
    </row>
    <row r="839">
      <c r="A839" s="5" t="n">
        <v>833</v>
      </c>
      <c r="B839" s="5">
        <f>'I - Harian dan Pekerjaan Lain-l'!M4403</f>
        <v/>
      </c>
      <c r="C839" s="5">
        <f>VLOOKUP('I - Harian dan Pekerjaan Lain-l'!C4403,'I - Harian dan Pekerjaan Lain-l'!$C$2:$M$9418,2,FALSE)</f>
        <v/>
      </c>
      <c r="D839" s="5" t="inlineStr">
        <is>
          <t>Meter Persegi</t>
        </is>
      </c>
      <c r="E839" s="6">
        <f>VLOOKUP('I - Harian dan Pekerjaan Lain-l'!C4403,'I - Harian dan Pekerjaan Lain-l'!$C$4403:$K$4403,9,FALSE)</f>
        <v/>
      </c>
      <c r="F839" s="5" t="inlineStr">
        <is>
          <t>Informatif</t>
        </is>
      </c>
      <c r="G839" s="5" t="inlineStr">
        <is>
          <t>I</t>
        </is>
      </c>
      <c r="H839" s="5" t="n">
        <v>2300</v>
      </c>
      <c r="I839" s="7" t="inlineStr"/>
    </row>
    <row r="840">
      <c r="A840" s="5" t="n">
        <v>834</v>
      </c>
      <c r="B840" s="5">
        <f>'I - Harian dan Pekerjaan Lain-l'!M4421</f>
        <v/>
      </c>
      <c r="C840" s="5">
        <f>VLOOKUP('I - Harian dan Pekerjaan Lain-l'!C4421,'I - Harian dan Pekerjaan Lain-l'!$C$2:$M$9418,2,FALSE)</f>
        <v/>
      </c>
      <c r="D840" s="5" t="inlineStr">
        <is>
          <t>Meter Persegi</t>
        </is>
      </c>
      <c r="E840" s="6">
        <f>VLOOKUP('I - Harian dan Pekerjaan Lain-l'!C4421,'I - Harian dan Pekerjaan Lain-l'!$C$4421:$K$4421,9,FALSE)</f>
        <v/>
      </c>
      <c r="F840" s="5" t="inlineStr">
        <is>
          <t>Informatif</t>
        </is>
      </c>
      <c r="G840" s="5" t="inlineStr">
        <is>
          <t>I</t>
        </is>
      </c>
      <c r="H840" s="5" t="n">
        <v>2302</v>
      </c>
      <c r="I840" s="7" t="inlineStr"/>
    </row>
    <row r="841">
      <c r="A841" s="5" t="n">
        <v>835</v>
      </c>
      <c r="B841" s="5">
        <f>'I - Harian dan Pekerjaan Lain-l'!M4439</f>
        <v/>
      </c>
      <c r="C841" s="5">
        <f>VLOOKUP('I - Harian dan Pekerjaan Lain-l'!C4439,'I - Harian dan Pekerjaan Lain-l'!$C$2:$M$9418,2,FALSE)</f>
        <v/>
      </c>
      <c r="D841" s="5" t="inlineStr">
        <is>
          <t>Meter Persegi</t>
        </is>
      </c>
      <c r="E841" s="6">
        <f>VLOOKUP('I - Harian dan Pekerjaan Lain-l'!C4439,'I - Harian dan Pekerjaan Lain-l'!$C$4439:$K$4439,9,FALSE)</f>
        <v/>
      </c>
      <c r="F841" s="5" t="inlineStr">
        <is>
          <t>Informatif</t>
        </is>
      </c>
      <c r="G841" s="5" t="inlineStr">
        <is>
          <t>I</t>
        </is>
      </c>
      <c r="H841" s="5" t="n">
        <v>2304</v>
      </c>
      <c r="I841" s="7" t="inlineStr"/>
    </row>
    <row r="842">
      <c r="A842" s="5" t="n">
        <v>836</v>
      </c>
      <c r="B842" s="5">
        <f>'I - Harian dan Pekerjaan Lain-l'!M4457</f>
        <v/>
      </c>
      <c r="C842" s="5">
        <f>VLOOKUP('I - Harian dan Pekerjaan Lain-l'!C4457,'I - Harian dan Pekerjaan Lain-l'!$C$2:$M$9418,2,FALSE)</f>
        <v/>
      </c>
      <c r="D842" s="5" t="inlineStr">
        <is>
          <t>Meter Persegi</t>
        </is>
      </c>
      <c r="E842" s="6">
        <f>VLOOKUP('I - Harian dan Pekerjaan Lain-l'!C4457,'I - Harian dan Pekerjaan Lain-l'!$C$4457:$K$4457,9,FALSE)</f>
        <v/>
      </c>
      <c r="F842" s="5" t="inlineStr">
        <is>
          <t>Informatif</t>
        </is>
      </c>
      <c r="G842" s="5" t="inlineStr">
        <is>
          <t>I</t>
        </is>
      </c>
      <c r="H842" s="5" t="n">
        <v>2306</v>
      </c>
      <c r="I842" s="7" t="inlineStr"/>
    </row>
    <row r="843">
      <c r="A843" s="5" t="n">
        <v>837</v>
      </c>
      <c r="B843" s="5">
        <f>'I - Harian dan Pekerjaan Lain-l'!M4475</f>
        <v/>
      </c>
      <c r="C843" s="5">
        <f>VLOOKUP('I - Harian dan Pekerjaan Lain-l'!C4475,'I - Harian dan Pekerjaan Lain-l'!$C$2:$M$9418,2,FALSE)</f>
        <v/>
      </c>
      <c r="D843" s="5" t="inlineStr">
        <is>
          <t>Meter Persegi</t>
        </is>
      </c>
      <c r="E843" s="6">
        <f>VLOOKUP('I - Harian dan Pekerjaan Lain-l'!C4475,'I - Harian dan Pekerjaan Lain-l'!$C$4475:$K$4475,9,FALSE)</f>
        <v/>
      </c>
      <c r="F843" s="5" t="inlineStr">
        <is>
          <t>Informatif</t>
        </is>
      </c>
      <c r="G843" s="5" t="inlineStr">
        <is>
          <t>I</t>
        </is>
      </c>
      <c r="H843" s="5" t="n">
        <v>2308</v>
      </c>
      <c r="I843" s="7" t="inlineStr"/>
    </row>
    <row r="844">
      <c r="A844" s="5" t="n">
        <v>838</v>
      </c>
      <c r="B844" s="5">
        <f>'I - Harian dan Pekerjaan Lain-l'!M4493</f>
        <v/>
      </c>
      <c r="C844" s="5">
        <f>VLOOKUP('I - Harian dan Pekerjaan Lain-l'!C4493,'I - Harian dan Pekerjaan Lain-l'!$C$2:$M$9418,2,FALSE)</f>
        <v/>
      </c>
      <c r="D844" s="5" t="inlineStr">
        <is>
          <t>Meter Persegi</t>
        </is>
      </c>
      <c r="E844" s="6">
        <f>VLOOKUP('I - Harian dan Pekerjaan Lain-l'!C4493,'I - Harian dan Pekerjaan Lain-l'!$C$4493:$K$4493,9,FALSE)</f>
        <v/>
      </c>
      <c r="F844" s="5" t="inlineStr">
        <is>
          <t>Informatif</t>
        </is>
      </c>
      <c r="G844" s="5" t="inlineStr">
        <is>
          <t>I</t>
        </is>
      </c>
      <c r="H844" s="5" t="n">
        <v>2310</v>
      </c>
      <c r="I844" s="7" t="inlineStr"/>
    </row>
    <row r="845">
      <c r="A845" s="5" t="n">
        <v>839</v>
      </c>
      <c r="B845" s="5">
        <f>'I - Harian dan Pekerjaan Lain-l'!M4511</f>
        <v/>
      </c>
      <c r="C845" s="5">
        <f>VLOOKUP('I - Harian dan Pekerjaan Lain-l'!C4511,'I - Harian dan Pekerjaan Lain-l'!$C$2:$M$9418,2,FALSE)</f>
        <v/>
      </c>
      <c r="D845" s="5" t="inlineStr">
        <is>
          <t>Meter Persegi</t>
        </is>
      </c>
      <c r="E845" s="6">
        <f>VLOOKUP('I - Harian dan Pekerjaan Lain-l'!C4511,'I - Harian dan Pekerjaan Lain-l'!$C$4511:$K$4511,9,FALSE)</f>
        <v/>
      </c>
      <c r="F845" s="5" t="inlineStr">
        <is>
          <t>Informatif</t>
        </is>
      </c>
      <c r="G845" s="5" t="inlineStr">
        <is>
          <t>I</t>
        </is>
      </c>
      <c r="H845" s="5" t="n">
        <v>2312</v>
      </c>
      <c r="I845" s="7" t="inlineStr"/>
    </row>
    <row r="846">
      <c r="A846" s="5" t="n">
        <v>840</v>
      </c>
      <c r="B846" s="5">
        <f>'I - Harian dan Pekerjaan Lain-l'!M4529</f>
        <v/>
      </c>
      <c r="C846" s="5">
        <f>VLOOKUP('I - Harian dan Pekerjaan Lain-l'!C4529,'I - Harian dan Pekerjaan Lain-l'!$C$2:$M$9418,2,FALSE)</f>
        <v/>
      </c>
      <c r="D846" s="5" t="inlineStr">
        <is>
          <t>Meter Persegi</t>
        </is>
      </c>
      <c r="E846" s="6">
        <f>VLOOKUP('I - Harian dan Pekerjaan Lain-l'!C4529,'I - Harian dan Pekerjaan Lain-l'!$C$4529:$K$4529,9,FALSE)</f>
        <v/>
      </c>
      <c r="F846" s="5" t="inlineStr">
        <is>
          <t>Informatif</t>
        </is>
      </c>
      <c r="G846" s="5" t="inlineStr">
        <is>
          <t>I</t>
        </is>
      </c>
      <c r="H846" s="5" t="n">
        <v>2314</v>
      </c>
      <c r="I846" s="7" t="inlineStr"/>
    </row>
    <row r="847">
      <c r="A847" s="5" t="n">
        <v>841</v>
      </c>
      <c r="B847" s="5">
        <f>'I - Harian dan Pekerjaan Lain-l'!M4547</f>
        <v/>
      </c>
      <c r="C847" s="5">
        <f>VLOOKUP('I - Harian dan Pekerjaan Lain-l'!C4547,'I - Harian dan Pekerjaan Lain-l'!$C$2:$M$9418,2,FALSE)</f>
        <v/>
      </c>
      <c r="D847" s="5" t="inlineStr">
        <is>
          <t>Meter Persegi</t>
        </is>
      </c>
      <c r="E847" s="6">
        <f>VLOOKUP('I - Harian dan Pekerjaan Lain-l'!C4547,'I - Harian dan Pekerjaan Lain-l'!$C$4547:$K$4547,9,FALSE)</f>
        <v/>
      </c>
      <c r="F847" s="5" t="inlineStr">
        <is>
          <t>Informatif</t>
        </is>
      </c>
      <c r="G847" s="5" t="inlineStr">
        <is>
          <t>I</t>
        </is>
      </c>
      <c r="H847" s="5" t="n">
        <v>2316</v>
      </c>
      <c r="I847" s="7" t="inlineStr"/>
    </row>
    <row r="848">
      <c r="A848" s="5" t="n">
        <v>842</v>
      </c>
      <c r="B848" s="5">
        <f>'I - Harian dan Pekerjaan Lain-l'!M4565</f>
        <v/>
      </c>
      <c r="C848" s="5">
        <f>VLOOKUP('I - Harian dan Pekerjaan Lain-l'!C4565,'I - Harian dan Pekerjaan Lain-l'!$C$2:$M$9418,2,FALSE)</f>
        <v/>
      </c>
      <c r="D848" s="5" t="inlineStr">
        <is>
          <t>Meter Persegi</t>
        </is>
      </c>
      <c r="E848" s="6">
        <f>VLOOKUP('I - Harian dan Pekerjaan Lain-l'!C4565,'I - Harian dan Pekerjaan Lain-l'!$C$4565:$K$4565,9,FALSE)</f>
        <v/>
      </c>
      <c r="F848" s="5" t="inlineStr">
        <is>
          <t>Informatif</t>
        </is>
      </c>
      <c r="G848" s="5" t="inlineStr">
        <is>
          <t>I</t>
        </is>
      </c>
      <c r="H848" s="5" t="n">
        <v>2318</v>
      </c>
      <c r="I848" s="7" t="inlineStr"/>
    </row>
    <row r="849">
      <c r="A849" s="5" t="n">
        <v>843</v>
      </c>
      <c r="B849" s="5">
        <f>'I - Harian dan Pekerjaan Lain-l'!M4583</f>
        <v/>
      </c>
      <c r="C849" s="5">
        <f>VLOOKUP('I - Harian dan Pekerjaan Lain-l'!C4583,'I - Harian dan Pekerjaan Lain-l'!$C$2:$M$9418,2,FALSE)</f>
        <v/>
      </c>
      <c r="D849" s="5" t="inlineStr">
        <is>
          <t>Meter Persegi</t>
        </is>
      </c>
      <c r="E849" s="6">
        <f>VLOOKUP('I - Harian dan Pekerjaan Lain-l'!C4583,'I - Harian dan Pekerjaan Lain-l'!$C$4583:$K$4583,9,FALSE)</f>
        <v/>
      </c>
      <c r="F849" s="5" t="inlineStr">
        <is>
          <t>Informatif</t>
        </is>
      </c>
      <c r="G849" s="5" t="inlineStr">
        <is>
          <t>I</t>
        </is>
      </c>
      <c r="H849" s="5" t="n">
        <v>2320</v>
      </c>
      <c r="I849" s="7" t="inlineStr"/>
    </row>
    <row r="850">
      <c r="A850" s="5" t="n">
        <v>844</v>
      </c>
      <c r="B850" s="5">
        <f>'I - Harian dan Pekerjaan Lain-l'!M4601</f>
        <v/>
      </c>
      <c r="C850" s="5">
        <f>VLOOKUP('I - Harian dan Pekerjaan Lain-l'!C4601,'I - Harian dan Pekerjaan Lain-l'!$C$2:$M$9418,2,FALSE)</f>
        <v/>
      </c>
      <c r="D850" s="5" t="inlineStr">
        <is>
          <t>Meter Persegi</t>
        </is>
      </c>
      <c r="E850" s="6">
        <f>VLOOKUP('I - Harian dan Pekerjaan Lain-l'!C4601,'I - Harian dan Pekerjaan Lain-l'!$C$4601:$K$4601,9,FALSE)</f>
        <v/>
      </c>
      <c r="F850" s="5" t="inlineStr">
        <is>
          <t>Informatif</t>
        </is>
      </c>
      <c r="G850" s="5" t="inlineStr">
        <is>
          <t>I</t>
        </is>
      </c>
      <c r="H850" s="5" t="n">
        <v>2322</v>
      </c>
      <c r="I850" s="7" t="inlineStr"/>
    </row>
    <row r="851">
      <c r="A851" s="5" t="n">
        <v>845</v>
      </c>
      <c r="B851" s="5">
        <f>'I - Harian dan Pekerjaan Lain-l'!M4619</f>
        <v/>
      </c>
      <c r="C851" s="5">
        <f>VLOOKUP('I - Harian dan Pekerjaan Lain-l'!C4619,'I - Harian dan Pekerjaan Lain-l'!$C$2:$M$9418,2,FALSE)</f>
        <v/>
      </c>
      <c r="D851" s="5" t="inlineStr">
        <is>
          <t>Meter Persegi</t>
        </is>
      </c>
      <c r="E851" s="6">
        <f>VLOOKUP('I - Harian dan Pekerjaan Lain-l'!C4619,'I - Harian dan Pekerjaan Lain-l'!$C$4619:$K$4619,9,FALSE)</f>
        <v/>
      </c>
      <c r="F851" s="5" t="inlineStr">
        <is>
          <t>Informatif</t>
        </is>
      </c>
      <c r="G851" s="5" t="inlineStr">
        <is>
          <t>I</t>
        </is>
      </c>
      <c r="H851" s="5" t="n">
        <v>2324</v>
      </c>
      <c r="I851" s="7" t="inlineStr"/>
    </row>
    <row r="852">
      <c r="A852" s="5" t="n">
        <v>846</v>
      </c>
      <c r="B852" s="5">
        <f>'I - Harian dan Pekerjaan Lain-l'!M4637</f>
        <v/>
      </c>
      <c r="C852" s="5">
        <f>VLOOKUP('I - Harian dan Pekerjaan Lain-l'!C4637,'I - Harian dan Pekerjaan Lain-l'!$C$2:$M$9418,2,FALSE)</f>
        <v/>
      </c>
      <c r="D852" s="5" t="inlineStr">
        <is>
          <t>Meter Persegi</t>
        </is>
      </c>
      <c r="E852" s="6">
        <f>VLOOKUP('I - Harian dan Pekerjaan Lain-l'!C4637,'I - Harian dan Pekerjaan Lain-l'!$C$4637:$K$4637,9,FALSE)</f>
        <v/>
      </c>
      <c r="F852" s="5" t="inlineStr">
        <is>
          <t>Informatif</t>
        </is>
      </c>
      <c r="G852" s="5" t="inlineStr">
        <is>
          <t>I</t>
        </is>
      </c>
      <c r="H852" s="5" t="n">
        <v>2326</v>
      </c>
      <c r="I852" s="7" t="inlineStr"/>
    </row>
    <row r="853">
      <c r="A853" s="5" t="n">
        <v>847</v>
      </c>
      <c r="B853" s="5">
        <f>'I - Harian dan Pekerjaan Lain-l'!M4655</f>
        <v/>
      </c>
      <c r="C853" s="5">
        <f>VLOOKUP('I - Harian dan Pekerjaan Lain-l'!C4655,'I - Harian dan Pekerjaan Lain-l'!$C$2:$M$9418,2,FALSE)</f>
        <v/>
      </c>
      <c r="D853" s="5" t="inlineStr">
        <is>
          <t>Meter Persegi Meter</t>
        </is>
      </c>
      <c r="E853" s="6">
        <f>VLOOKUP('I - Harian dan Pekerjaan Lain-l'!C4655,'I - Harian dan Pekerjaan Lain-l'!$C$4655:$K$4655,9,FALSE)</f>
        <v/>
      </c>
      <c r="F853" s="5" t="inlineStr">
        <is>
          <t>Informatif</t>
        </is>
      </c>
      <c r="G853" s="5" t="inlineStr">
        <is>
          <t>I</t>
        </is>
      </c>
      <c r="H853" s="5" t="n">
        <v>2328</v>
      </c>
      <c r="I853" s="7" t="inlineStr"/>
    </row>
    <row r="854">
      <c r="A854" s="5" t="n">
        <v>848</v>
      </c>
      <c r="B854" s="5">
        <f>'I - Harian dan Pekerjaan Lain-l'!M4673</f>
        <v/>
      </c>
      <c r="C854" s="5">
        <f>VLOOKUP('I - Harian dan Pekerjaan Lain-l'!C4673,'I - Harian dan Pekerjaan Lain-l'!$C$2:$M$9418,2,FALSE)</f>
        <v/>
      </c>
      <c r="D854" s="5" t="inlineStr">
        <is>
          <t>Persegi</t>
        </is>
      </c>
      <c r="E854" s="6">
        <f>VLOOKUP('I - Harian dan Pekerjaan Lain-l'!C4673,'I - Harian dan Pekerjaan Lain-l'!$C$4673:$K$4673,9,FALSE)</f>
        <v/>
      </c>
      <c r="F854" s="5" t="inlineStr">
        <is>
          <t>Informatif</t>
        </is>
      </c>
      <c r="G854" s="5" t="inlineStr">
        <is>
          <t>I</t>
        </is>
      </c>
      <c r="H854" s="5" t="n">
        <v>2330</v>
      </c>
      <c r="I854" s="7" t="inlineStr"/>
    </row>
    <row r="855">
      <c r="A855" s="5" t="n">
        <v>849</v>
      </c>
      <c r="B855" s="5">
        <f>'I - Harian dan Pekerjaan Lain-l'!M4691</f>
        <v/>
      </c>
      <c r="C855" s="5">
        <f>VLOOKUP('I - Harian dan Pekerjaan Lain-l'!C4691,'I - Harian dan Pekerjaan Lain-l'!$C$2:$M$9418,2,FALSE)</f>
        <v/>
      </c>
      <c r="D855" s="5" t="inlineStr">
        <is>
          <t>Meter Persegi</t>
        </is>
      </c>
      <c r="E855" s="6">
        <f>VLOOKUP('I - Harian dan Pekerjaan Lain-l'!C4691,'I - Harian dan Pekerjaan Lain-l'!$C$4691:$K$4691,9,FALSE)</f>
        <v/>
      </c>
      <c r="F855" s="5" t="inlineStr">
        <is>
          <t>Informatif</t>
        </is>
      </c>
      <c r="G855" s="5" t="inlineStr">
        <is>
          <t>I</t>
        </is>
      </c>
      <c r="H855" s="5" t="n">
        <v>2332</v>
      </c>
      <c r="I855" s="7" t="inlineStr"/>
    </row>
    <row r="856">
      <c r="A856" s="5" t="n">
        <v>850</v>
      </c>
      <c r="B856" s="5">
        <f>'I - Harian dan Pekerjaan Lain-l'!M4709</f>
        <v/>
      </c>
      <c r="C856" s="5">
        <f>VLOOKUP('I - Harian dan Pekerjaan Lain-l'!C4709,'I - Harian dan Pekerjaan Lain-l'!$C$2:$M$9418,2,FALSE)</f>
        <v/>
      </c>
      <c r="D856" s="5" t="inlineStr">
        <is>
          <t>Meter Persegi</t>
        </is>
      </c>
      <c r="E856" s="6">
        <f>VLOOKUP('I - Harian dan Pekerjaan Lain-l'!C4709,'I - Harian dan Pekerjaan Lain-l'!$C$4709:$K$4709,9,FALSE)</f>
        <v/>
      </c>
      <c r="F856" s="5" t="inlineStr">
        <is>
          <t>Informatif</t>
        </is>
      </c>
      <c r="G856" s="5" t="inlineStr">
        <is>
          <t>I</t>
        </is>
      </c>
      <c r="H856" s="5" t="n">
        <v>2334</v>
      </c>
      <c r="I856" s="7" t="inlineStr"/>
    </row>
    <row r="857">
      <c r="A857" s="5" t="n">
        <v>851</v>
      </c>
      <c r="B857" s="5">
        <f>'I - Harian dan Pekerjaan Lain-l'!M4727</f>
        <v/>
      </c>
      <c r="C857" s="5">
        <f>VLOOKUP('I - Harian dan Pekerjaan Lain-l'!C4727,'I - Harian dan Pekerjaan Lain-l'!$C$2:$M$9418,2,FALSE)</f>
        <v/>
      </c>
      <c r="D857" s="5" t="inlineStr">
        <is>
          <t>Meter Persegi</t>
        </is>
      </c>
      <c r="E857" s="6">
        <f>VLOOKUP('I - Harian dan Pekerjaan Lain-l'!C4727,'I - Harian dan Pekerjaan Lain-l'!$C$4727:$K$4727,9,FALSE)</f>
        <v/>
      </c>
      <c r="F857" s="5" t="inlineStr">
        <is>
          <t>Informatif</t>
        </is>
      </c>
      <c r="G857" s="5" t="inlineStr">
        <is>
          <t>I</t>
        </is>
      </c>
      <c r="H857" s="5" t="n">
        <v>2336</v>
      </c>
      <c r="I857" s="7" t="inlineStr"/>
    </row>
    <row r="858">
      <c r="A858" s="5" t="n">
        <v>852</v>
      </c>
      <c r="B858" s="5">
        <f>'I - Harian dan Pekerjaan Lain-l'!M4745</f>
        <v/>
      </c>
      <c r="C858" s="5">
        <f>VLOOKUP('I - Harian dan Pekerjaan Lain-l'!C4745,'I - Harian dan Pekerjaan Lain-l'!$C$2:$M$9418,2,FALSE)</f>
        <v/>
      </c>
      <c r="D858" s="5" t="inlineStr">
        <is>
          <t>Meter Persegi</t>
        </is>
      </c>
      <c r="E858" s="6">
        <f>VLOOKUP('I - Harian dan Pekerjaan Lain-l'!C4745,'I - Harian dan Pekerjaan Lain-l'!$C$4745:$K$4745,9,FALSE)</f>
        <v/>
      </c>
      <c r="F858" s="5" t="inlineStr">
        <is>
          <t>Informatif</t>
        </is>
      </c>
      <c r="G858" s="5" t="inlineStr">
        <is>
          <t>I</t>
        </is>
      </c>
      <c r="H858" s="5" t="n">
        <v>2338</v>
      </c>
      <c r="I858" s="7" t="inlineStr"/>
    </row>
    <row r="859">
      <c r="A859" s="5" t="n">
        <v>853</v>
      </c>
      <c r="B859" s="5">
        <f>'I - Harian dan Pekerjaan Lain-l'!M4763</f>
        <v/>
      </c>
      <c r="C859" s="5">
        <f>VLOOKUP('I - Harian dan Pekerjaan Lain-l'!C4763,'I - Harian dan Pekerjaan Lain-l'!$C$2:$M$9418,2,FALSE)</f>
        <v/>
      </c>
      <c r="D859" s="5" t="inlineStr">
        <is>
          <t>Buah</t>
        </is>
      </c>
      <c r="E859" s="6">
        <f>VLOOKUP('I - Harian dan Pekerjaan Lain-l'!C4763,'I - Harian dan Pekerjaan Lain-l'!$C$4763:$K$4763,9,FALSE)</f>
        <v/>
      </c>
      <c r="F859" s="5" t="inlineStr">
        <is>
          <t>Informatif</t>
        </is>
      </c>
      <c r="G859" s="5" t="inlineStr">
        <is>
          <t>I</t>
        </is>
      </c>
      <c r="H859" s="5" t="n">
        <v>2340</v>
      </c>
      <c r="I859" s="7" t="inlineStr"/>
    </row>
    <row r="860">
      <c r="A860" s="5" t="n">
        <v>854</v>
      </c>
      <c r="B860" s="5">
        <f>'I - Harian dan Pekerjaan Lain-l'!M4790</f>
        <v/>
      </c>
      <c r="C860" s="5">
        <f>VLOOKUP('I - Harian dan Pekerjaan Lain-l'!C4790,'I - Harian dan Pekerjaan Lain-l'!$C$2:$M$9418,2,FALSE)</f>
        <v/>
      </c>
      <c r="D860" s="5" t="inlineStr">
        <is>
          <t>Buah</t>
        </is>
      </c>
      <c r="E860" s="6">
        <f>VLOOKUP('I - Harian dan Pekerjaan Lain-l'!C4790,'I - Harian dan Pekerjaan Lain-l'!$C$4790:$K$4790,9,FALSE)</f>
        <v/>
      </c>
      <c r="F860" s="5" t="inlineStr">
        <is>
          <t>Informatif</t>
        </is>
      </c>
      <c r="G860" s="5" t="inlineStr">
        <is>
          <t>I</t>
        </is>
      </c>
      <c r="H860" s="5" t="n">
        <v>2343</v>
      </c>
      <c r="I860" s="7" t="inlineStr"/>
    </row>
    <row r="861">
      <c r="A861" s="5" t="n">
        <v>855</v>
      </c>
      <c r="B861" s="5">
        <f>'I - Harian dan Pekerjaan Lain-l'!M4817</f>
        <v/>
      </c>
      <c r="C861" s="5">
        <f>VLOOKUP('I - Harian dan Pekerjaan Lain-l'!C4817,'I - Harian dan Pekerjaan Lain-l'!$C$2:$M$9418,2,FALSE)</f>
        <v/>
      </c>
      <c r="D861" s="5" t="inlineStr">
        <is>
          <t>Buah</t>
        </is>
      </c>
      <c r="E861" s="6">
        <f>VLOOKUP('I - Harian dan Pekerjaan Lain-l'!C4817,'I - Harian dan Pekerjaan Lain-l'!$C$4817:$K$4817,9,FALSE)</f>
        <v/>
      </c>
      <c r="F861" s="5" t="inlineStr">
        <is>
          <t>Informatif</t>
        </is>
      </c>
      <c r="G861" s="5" t="inlineStr">
        <is>
          <t>I</t>
        </is>
      </c>
      <c r="H861" s="5" t="n">
        <v>2346</v>
      </c>
      <c r="I861" s="7" t="inlineStr"/>
    </row>
    <row r="862">
      <c r="A862" s="5" t="n">
        <v>856</v>
      </c>
      <c r="B862" s="5">
        <f>'I - Harian dan Pekerjaan Lain-l'!M4844</f>
        <v/>
      </c>
      <c r="C862" s="5">
        <f>VLOOKUP('I - Harian dan Pekerjaan Lain-l'!C4844,'I - Harian dan Pekerjaan Lain-l'!$C$2:$M$9418,2,FALSE)</f>
        <v/>
      </c>
      <c r="D862" s="5" t="inlineStr">
        <is>
          <t>Buah</t>
        </is>
      </c>
      <c r="E862" s="6">
        <f>VLOOKUP('I - Harian dan Pekerjaan Lain-l'!C4844,'I - Harian dan Pekerjaan Lain-l'!$C$4844:$K$4844,9,FALSE)</f>
        <v/>
      </c>
      <c r="F862" s="5" t="inlineStr">
        <is>
          <t>Informatif</t>
        </is>
      </c>
      <c r="G862" s="5" t="inlineStr">
        <is>
          <t>I</t>
        </is>
      </c>
      <c r="H862" s="5" t="n">
        <v>2349</v>
      </c>
      <c r="I862" s="7" t="inlineStr"/>
    </row>
    <row r="863">
      <c r="A863" s="5" t="n">
        <v>857</v>
      </c>
      <c r="B863" s="5">
        <f>'I - Harian dan Pekerjaan Lain-l'!M4870</f>
        <v/>
      </c>
      <c r="C863" s="5">
        <f>VLOOKUP('I - Harian dan Pekerjaan Lain-l'!C4870,'I - Harian dan Pekerjaan Lain-l'!$C$2:$M$9418,2,FALSE)</f>
        <v/>
      </c>
      <c r="D863" s="5" t="inlineStr">
        <is>
          <t>Buah</t>
        </is>
      </c>
      <c r="E863" s="6">
        <f>VLOOKUP('I - Harian dan Pekerjaan Lain-l'!C4870,'I - Harian dan Pekerjaan Lain-l'!$C$4870:$K$4870,9,FALSE)</f>
        <v/>
      </c>
      <c r="F863" s="5" t="inlineStr">
        <is>
          <t>Informatif</t>
        </is>
      </c>
      <c r="G863" s="5" t="inlineStr">
        <is>
          <t>I</t>
        </is>
      </c>
      <c r="H863" s="5" t="n">
        <v>2351</v>
      </c>
      <c r="I863" s="7" t="inlineStr"/>
    </row>
    <row r="864">
      <c r="A864" s="5" t="n">
        <v>858</v>
      </c>
      <c r="B864" s="5">
        <f>'I - Harian dan Pekerjaan Lain-l'!M4885</f>
        <v/>
      </c>
      <c r="C864" s="5">
        <f>VLOOKUP('I - Harian dan Pekerjaan Lain-l'!C4885,'I - Harian dan Pekerjaan Lain-l'!$C$2:$M$9418,2,FALSE)</f>
        <v/>
      </c>
      <c r="D864" s="5" t="inlineStr">
        <is>
          <t>Buah</t>
        </is>
      </c>
      <c r="E864" s="6">
        <f>VLOOKUP('I - Harian dan Pekerjaan Lain-l'!C4885,'I - Harian dan Pekerjaan Lain-l'!$C$4885:$K$4885,9,FALSE)</f>
        <v/>
      </c>
      <c r="F864" s="5" t="inlineStr">
        <is>
          <t>Informatif</t>
        </is>
      </c>
      <c r="G864" s="5" t="inlineStr">
        <is>
          <t>I</t>
        </is>
      </c>
      <c r="H864" s="5" t="n">
        <v>2353</v>
      </c>
      <c r="I864" s="7" t="inlineStr"/>
    </row>
    <row r="865">
      <c r="A865" s="5" t="n">
        <v>859</v>
      </c>
      <c r="B865" s="5">
        <f>'I - Harian dan Pekerjaan Lain-l'!M4902</f>
        <v/>
      </c>
      <c r="C865" s="5">
        <f>VLOOKUP('I - Harian dan Pekerjaan Lain-l'!C4902,'I - Harian dan Pekerjaan Lain-l'!$C$2:$M$9418,2,FALSE)</f>
        <v/>
      </c>
      <c r="D865" s="5" t="inlineStr">
        <is>
          <t>Buah</t>
        </is>
      </c>
      <c r="E865" s="6">
        <f>VLOOKUP('I - Harian dan Pekerjaan Lain-l'!C4902,'I - Harian dan Pekerjaan Lain-l'!$C$4902:$K$4902,9,FALSE)</f>
        <v/>
      </c>
      <c r="F865" s="5" t="inlineStr">
        <is>
          <t>Informatif</t>
        </is>
      </c>
      <c r="G865" s="5" t="inlineStr">
        <is>
          <t>I</t>
        </is>
      </c>
      <c r="H865" s="5" t="n">
        <v>2355</v>
      </c>
      <c r="I865" s="7" t="inlineStr"/>
    </row>
    <row r="866">
      <c r="A866" s="5" t="n">
        <v>860</v>
      </c>
      <c r="B866" s="5">
        <f>'I - Harian dan Pekerjaan Lain-l'!M4927</f>
        <v/>
      </c>
      <c r="C866" s="5">
        <f>VLOOKUP('I - Harian dan Pekerjaan Lain-l'!C4927,'I - Harian dan Pekerjaan Lain-l'!$C$2:$M$9418,2,FALSE)</f>
        <v/>
      </c>
      <c r="D866" s="5" t="inlineStr">
        <is>
          <t>Buah</t>
        </is>
      </c>
      <c r="E866" s="6">
        <f>VLOOKUP('I - Harian dan Pekerjaan Lain-l'!C4927,'I - Harian dan Pekerjaan Lain-l'!$C$4927:$K$4927,9,FALSE)</f>
        <v/>
      </c>
      <c r="F866" s="5" t="inlineStr">
        <is>
          <t>Informatif</t>
        </is>
      </c>
      <c r="G866" s="5" t="inlineStr">
        <is>
          <t>I</t>
        </is>
      </c>
      <c r="H866" s="5" t="n">
        <v>2359</v>
      </c>
      <c r="I866" s="7" t="inlineStr"/>
    </row>
    <row r="867">
      <c r="A867" s="5" t="n">
        <v>861</v>
      </c>
      <c r="B867" s="5">
        <f>'I - Harian dan Pekerjaan Lain-l'!M4939</f>
        <v/>
      </c>
      <c r="C867" s="5">
        <f>VLOOKUP('I - Harian dan Pekerjaan Lain-l'!C4939,'I - Harian dan Pekerjaan Lain-l'!$C$2:$M$9418,2,FALSE)</f>
        <v/>
      </c>
      <c r="D867" s="5" t="inlineStr">
        <is>
          <t>Buah</t>
        </is>
      </c>
      <c r="E867" s="6">
        <f>VLOOKUP('I - Harian dan Pekerjaan Lain-l'!C4939,'I - Harian dan Pekerjaan Lain-l'!$C$4939:$K$4939,9,FALSE)</f>
        <v/>
      </c>
      <c r="F867" s="5" t="inlineStr">
        <is>
          <t>Informatif</t>
        </is>
      </c>
      <c r="G867" s="5" t="inlineStr">
        <is>
          <t>I</t>
        </is>
      </c>
      <c r="H867" s="5" t="n">
        <v>2361</v>
      </c>
      <c r="I867" s="7" t="inlineStr"/>
    </row>
    <row r="868">
      <c r="A868" s="5" t="n">
        <v>862</v>
      </c>
      <c r="B868" s="5">
        <f>'I - Harian dan Pekerjaan Lain-l'!M4951</f>
        <v/>
      </c>
      <c r="C868" s="5">
        <f>VLOOKUP('I - Harian dan Pekerjaan Lain-l'!C4951,'I - Harian dan Pekerjaan Lain-l'!$C$2:$M$9418,2,FALSE)</f>
        <v/>
      </c>
      <c r="D868" s="5" t="inlineStr">
        <is>
          <t>Buah</t>
        </is>
      </c>
      <c r="E868" s="6">
        <f>VLOOKUP('I - Harian dan Pekerjaan Lain-l'!C4951,'I - Harian dan Pekerjaan Lain-l'!$C$4951:$K$4951,9,FALSE)</f>
        <v/>
      </c>
      <c r="F868" s="5" t="inlineStr">
        <is>
          <t>Informatif</t>
        </is>
      </c>
      <c r="G868" s="5" t="inlineStr">
        <is>
          <t>I</t>
        </is>
      </c>
      <c r="H868" s="5" t="n">
        <v>2363</v>
      </c>
      <c r="I868" s="7" t="inlineStr"/>
    </row>
    <row r="869">
      <c r="A869" s="5" t="n">
        <v>863</v>
      </c>
      <c r="B869" s="5">
        <f>'I - Harian dan Pekerjaan Lain-l'!M4970</f>
        <v/>
      </c>
      <c r="C869" s="5">
        <f>VLOOKUP('I - Harian dan Pekerjaan Lain-l'!C4970,'I - Harian dan Pekerjaan Lain-l'!$C$2:$M$9418,2,FALSE)</f>
        <v/>
      </c>
      <c r="D869" s="5" t="inlineStr">
        <is>
          <t>Buah</t>
        </is>
      </c>
      <c r="E869" s="6">
        <f>VLOOKUP('I - Harian dan Pekerjaan Lain-l'!C4970,'I - Harian dan Pekerjaan Lain-l'!$C$4970:$K$4970,9,FALSE)</f>
        <v/>
      </c>
      <c r="F869" s="5" t="inlineStr">
        <is>
          <t>Informatif</t>
        </is>
      </c>
      <c r="G869" s="5" t="inlineStr">
        <is>
          <t>I</t>
        </is>
      </c>
      <c r="H869" s="5" t="n">
        <v>2366</v>
      </c>
      <c r="I869" s="7" t="inlineStr"/>
    </row>
    <row r="870">
      <c r="A870" s="5" t="n">
        <v>864</v>
      </c>
      <c r="B870" s="5">
        <f>'I - Harian dan Pekerjaan Lain-l'!M4982</f>
        <v/>
      </c>
      <c r="C870" s="5">
        <f>VLOOKUP('I - Harian dan Pekerjaan Lain-l'!C4982,'I - Harian dan Pekerjaan Lain-l'!$C$2:$M$9418,2,FALSE)</f>
        <v/>
      </c>
      <c r="D870" s="5" t="inlineStr">
        <is>
          <t>Buah</t>
        </is>
      </c>
      <c r="E870" s="6">
        <f>VLOOKUP('I - Harian dan Pekerjaan Lain-l'!C4982,'I - Harian dan Pekerjaan Lain-l'!$C$4982:$K$4982,9,FALSE)</f>
        <v/>
      </c>
      <c r="F870" s="5" t="inlineStr">
        <is>
          <t>Informatif</t>
        </is>
      </c>
      <c r="G870" s="5" t="inlineStr">
        <is>
          <t>I</t>
        </is>
      </c>
      <c r="H870" s="5" t="n">
        <v>2368</v>
      </c>
      <c r="I870" s="7" t="inlineStr"/>
    </row>
    <row r="871">
      <c r="A871" s="5" t="n">
        <v>865</v>
      </c>
      <c r="B871" s="5">
        <f>'I - Harian dan Pekerjaan Lain-l'!M5004</f>
        <v/>
      </c>
      <c r="C871" s="5">
        <f>VLOOKUP('I - Harian dan Pekerjaan Lain-l'!C5004,'I - Harian dan Pekerjaan Lain-l'!$C$2:$M$9418,2,FALSE)</f>
        <v/>
      </c>
      <c r="D871" s="5" t="inlineStr">
        <is>
          <t>Buah</t>
        </is>
      </c>
      <c r="E871" s="6">
        <f>VLOOKUP('I - Harian dan Pekerjaan Lain-l'!C5004,'I - Harian dan Pekerjaan Lain-l'!$C$5004:$K$5004,9,FALSE)</f>
        <v/>
      </c>
      <c r="F871" s="5" t="inlineStr">
        <is>
          <t>Informatif</t>
        </is>
      </c>
      <c r="G871" s="5" t="inlineStr">
        <is>
          <t>I</t>
        </is>
      </c>
      <c r="H871" s="5" t="n">
        <v>2372</v>
      </c>
      <c r="I871" s="7" t="inlineStr"/>
    </row>
    <row r="872">
      <c r="A872" s="5" t="n">
        <v>866</v>
      </c>
      <c r="B872" s="5">
        <f>'I - Harian dan Pekerjaan Lain-l'!M5022</f>
        <v/>
      </c>
      <c r="C872" s="5">
        <f>VLOOKUP('I - Harian dan Pekerjaan Lain-l'!C5022,'I - Harian dan Pekerjaan Lain-l'!$C$2:$M$9418,2,FALSE)</f>
        <v/>
      </c>
      <c r="D872" s="5" t="inlineStr">
        <is>
          <t>Buah</t>
        </is>
      </c>
      <c r="E872" s="6">
        <f>VLOOKUP('I - Harian dan Pekerjaan Lain-l'!C5022,'I - Harian dan Pekerjaan Lain-l'!$C$5022:$K$5022,9,FALSE)</f>
        <v/>
      </c>
      <c r="F872" s="5" t="inlineStr">
        <is>
          <t>Informatif</t>
        </is>
      </c>
      <c r="G872" s="5" t="inlineStr">
        <is>
          <t>I</t>
        </is>
      </c>
      <c r="H872" s="5" t="n">
        <v>2375</v>
      </c>
      <c r="I872" s="7" t="inlineStr"/>
    </row>
    <row r="873">
      <c r="A873" s="5" t="n">
        <v>867</v>
      </c>
      <c r="B873" s="5">
        <f>'I - Harian dan Pekerjaan Lain-l'!M5037</f>
        <v/>
      </c>
      <c r="C873" s="5">
        <f>VLOOKUP('I - Harian dan Pekerjaan Lain-l'!C5037,'I - Harian dan Pekerjaan Lain-l'!$C$2:$M$9418,2,FALSE)</f>
        <v/>
      </c>
      <c r="D873" s="5" t="inlineStr">
        <is>
          <t>Meter Persegi</t>
        </is>
      </c>
      <c r="E873" s="6">
        <f>VLOOKUP('I - Harian dan Pekerjaan Lain-l'!C5037,'I - Harian dan Pekerjaan Lain-l'!$C$5037:$K$5037,9,FALSE)</f>
        <v/>
      </c>
      <c r="F873" s="5" t="inlineStr">
        <is>
          <t>Informatif</t>
        </is>
      </c>
      <c r="G873" s="5" t="inlineStr">
        <is>
          <t>I</t>
        </is>
      </c>
      <c r="H873" s="5" t="n">
        <v>2378</v>
      </c>
      <c r="I873" s="7" t="inlineStr"/>
    </row>
    <row r="874">
      <c r="A874" s="5" t="n">
        <v>868</v>
      </c>
      <c r="B874" s="5">
        <f>'I - Harian dan Pekerjaan Lain-l'!M5054</f>
        <v/>
      </c>
      <c r="C874" s="5">
        <f>VLOOKUP('I - Harian dan Pekerjaan Lain-l'!C5054,'I - Harian dan Pekerjaan Lain-l'!$C$2:$M$9418,2,FALSE)</f>
        <v/>
      </c>
      <c r="D874" s="5" t="inlineStr">
        <is>
          <t>Buah</t>
        </is>
      </c>
      <c r="E874" s="6">
        <f>VLOOKUP('I - Harian dan Pekerjaan Lain-l'!C5054,'I - Harian dan Pekerjaan Lain-l'!$C$5054:$K$5054,9,FALSE)</f>
        <v/>
      </c>
      <c r="F874" s="5" t="inlineStr">
        <is>
          <t>Informatif</t>
        </is>
      </c>
      <c r="G874" s="5" t="inlineStr">
        <is>
          <t>I</t>
        </is>
      </c>
      <c r="H874" s="5" t="n">
        <v>2381</v>
      </c>
      <c r="I874" s="7" t="inlineStr"/>
    </row>
    <row r="875">
      <c r="A875" s="5" t="n">
        <v>869</v>
      </c>
      <c r="B875" s="5">
        <f>'I - Harian dan Pekerjaan Lain-l'!M5067</f>
        <v/>
      </c>
      <c r="C875" s="5">
        <f>VLOOKUP('I - Harian dan Pekerjaan Lain-l'!C5067,'I - Harian dan Pekerjaan Lain-l'!$C$2:$M$9418,2,FALSE)</f>
        <v/>
      </c>
      <c r="D875" s="5" t="inlineStr">
        <is>
          <t>Meter Kubik</t>
        </is>
      </c>
      <c r="E875" s="6">
        <f>VLOOKUP('I - Harian dan Pekerjaan Lain-l'!C5067,'I - Harian dan Pekerjaan Lain-l'!$C$5067:$K$5067,9,FALSE)</f>
        <v/>
      </c>
      <c r="F875" s="5" t="inlineStr">
        <is>
          <t>Informatif</t>
        </is>
      </c>
      <c r="G875" s="5" t="inlineStr">
        <is>
          <t>I</t>
        </is>
      </c>
      <c r="H875" s="5" t="n">
        <v>2383</v>
      </c>
      <c r="I875" s="7" t="inlineStr"/>
    </row>
    <row r="876">
      <c r="A876" s="5" t="n">
        <v>870</v>
      </c>
      <c r="B876" s="5">
        <f>'I - Harian dan Pekerjaan Lain-l'!M5089</f>
        <v/>
      </c>
      <c r="C876" s="5">
        <f>VLOOKUP('I - Harian dan Pekerjaan Lain-l'!C5089,'I - Harian dan Pekerjaan Lain-l'!$C$2:$M$9418,2,FALSE)</f>
        <v/>
      </c>
      <c r="D876" s="5" t="inlineStr">
        <is>
          <t>Meter Persegi</t>
        </is>
      </c>
      <c r="E876" s="6">
        <f>VLOOKUP('I - Harian dan Pekerjaan Lain-l'!C5089,'I - Harian dan Pekerjaan Lain-l'!$C$5089:$K$5089,9,FALSE)</f>
        <v/>
      </c>
      <c r="F876" s="5" t="inlineStr">
        <is>
          <t>Informatif</t>
        </is>
      </c>
      <c r="G876" s="5" t="inlineStr">
        <is>
          <t>I</t>
        </is>
      </c>
      <c r="H876" s="5" t="n">
        <v>2386</v>
      </c>
      <c r="I876" s="7" t="inlineStr"/>
    </row>
    <row r="877">
      <c r="A877" s="5" t="n">
        <v>871</v>
      </c>
      <c r="B877" s="5">
        <f>'I - Harian dan Pekerjaan Lain-l'!M5109</f>
        <v/>
      </c>
      <c r="C877" s="5">
        <f>VLOOKUP('I - Harian dan Pekerjaan Lain-l'!C5109,'I - Harian dan Pekerjaan Lain-l'!$C$2:$M$9418,2,FALSE)</f>
        <v/>
      </c>
      <c r="D877" s="5" t="inlineStr">
        <is>
          <t>Meter Persegi</t>
        </is>
      </c>
      <c r="E877" s="6">
        <f>VLOOKUP('I - Harian dan Pekerjaan Lain-l'!C5109,'I - Harian dan Pekerjaan Lain-l'!$C$5109:$K$5109,9,FALSE)</f>
        <v/>
      </c>
      <c r="F877" s="5" t="inlineStr">
        <is>
          <t>Informatif</t>
        </is>
      </c>
      <c r="G877" s="5" t="inlineStr">
        <is>
          <t>I</t>
        </is>
      </c>
      <c r="H877" s="5" t="n">
        <v>2388</v>
      </c>
      <c r="I877" s="7" t="inlineStr"/>
    </row>
    <row r="878">
      <c r="A878" s="5" t="n">
        <v>872</v>
      </c>
      <c r="B878" s="5">
        <f>'I - Harian dan Pekerjaan Lain-l'!M5129</f>
        <v/>
      </c>
      <c r="C878" s="5">
        <f>VLOOKUP('I - Harian dan Pekerjaan Lain-l'!C5129,'I - Harian dan Pekerjaan Lain-l'!$C$2:$M$9418,2,FALSE)</f>
        <v/>
      </c>
      <c r="D878" s="5" t="inlineStr">
        <is>
          <t>Meter Persegi</t>
        </is>
      </c>
      <c r="E878" s="6">
        <f>VLOOKUP('I - Harian dan Pekerjaan Lain-l'!C5129,'I - Harian dan Pekerjaan Lain-l'!$C$5129:$K$5129,9,FALSE)</f>
        <v/>
      </c>
      <c r="F878" s="5" t="inlineStr">
        <is>
          <t>Informatif</t>
        </is>
      </c>
      <c r="G878" s="5" t="inlineStr">
        <is>
          <t>I</t>
        </is>
      </c>
      <c r="H878" s="5" t="n">
        <v>2390</v>
      </c>
      <c r="I878" s="7" t="inlineStr"/>
    </row>
    <row r="879">
      <c r="A879" s="5" t="n">
        <v>873</v>
      </c>
      <c r="B879" s="5">
        <f>'I - Harian dan Pekerjaan Lain-l'!M5149</f>
        <v/>
      </c>
      <c r="C879" s="5">
        <f>VLOOKUP('I - Harian dan Pekerjaan Lain-l'!C5149,'I - Harian dan Pekerjaan Lain-l'!$C$2:$M$9418,2,FALSE)</f>
        <v/>
      </c>
      <c r="D879" s="5" t="inlineStr">
        <is>
          <t>Buah</t>
        </is>
      </c>
      <c r="E879" s="6">
        <f>VLOOKUP('I - Harian dan Pekerjaan Lain-l'!C5149,'I - Harian dan Pekerjaan Lain-l'!$C$5149:$K$5149,9,FALSE)</f>
        <v/>
      </c>
      <c r="F879" s="5" t="inlineStr">
        <is>
          <t>Informatif</t>
        </is>
      </c>
      <c r="G879" s="5" t="inlineStr">
        <is>
          <t>I</t>
        </is>
      </c>
      <c r="H879" s="5" t="n">
        <v>2392</v>
      </c>
      <c r="I879" s="7" t="inlineStr"/>
    </row>
    <row r="880">
      <c r="A880" s="5" t="n">
        <v>874</v>
      </c>
      <c r="B880" s="5">
        <f>'I - Harian dan Pekerjaan Lain-l'!M5170</f>
        <v/>
      </c>
      <c r="C880" s="5">
        <f>VLOOKUP('I - Harian dan Pekerjaan Lain-l'!C5170,'I - Harian dan Pekerjaan Lain-l'!$C$2:$M$9418,2,FALSE)</f>
        <v/>
      </c>
      <c r="D880" s="5" t="inlineStr">
        <is>
          <t>Buah</t>
        </is>
      </c>
      <c r="E880" s="6">
        <f>VLOOKUP('I - Harian dan Pekerjaan Lain-l'!C5170,'I - Harian dan Pekerjaan Lain-l'!$C$5170:$K$5170,9,FALSE)</f>
        <v/>
      </c>
      <c r="F880" s="5" t="inlineStr">
        <is>
          <t>Informatif</t>
        </is>
      </c>
      <c r="G880" s="5" t="inlineStr">
        <is>
          <t>I</t>
        </is>
      </c>
      <c r="H880" s="5" t="n">
        <v>2395</v>
      </c>
      <c r="I880" s="7" t="inlineStr"/>
    </row>
    <row r="881">
      <c r="A881" s="5" t="n">
        <v>875</v>
      </c>
      <c r="B881" s="5">
        <f>'I - Harian dan Pekerjaan Lain-l'!M5191</f>
        <v/>
      </c>
      <c r="C881" s="5">
        <f>VLOOKUP('I - Harian dan Pekerjaan Lain-l'!C5191,'I - Harian dan Pekerjaan Lain-l'!$C$2:$M$9418,2,FALSE)</f>
        <v/>
      </c>
      <c r="D881" s="5" t="inlineStr">
        <is>
          <t>Buah</t>
        </is>
      </c>
      <c r="E881" s="6">
        <f>VLOOKUP('I - Harian dan Pekerjaan Lain-l'!C5191,'I - Harian dan Pekerjaan Lain-l'!$C$5191:$K$5191,9,FALSE)</f>
        <v/>
      </c>
      <c r="F881" s="5" t="inlineStr">
        <is>
          <t>Informatif</t>
        </is>
      </c>
      <c r="G881" s="5" t="inlineStr">
        <is>
          <t>I</t>
        </is>
      </c>
      <c r="H881" s="5" t="n">
        <v>2398</v>
      </c>
      <c r="I881" s="7" t="inlineStr"/>
    </row>
    <row r="882">
      <c r="A882" s="5" t="n">
        <v>876</v>
      </c>
      <c r="B882" s="5">
        <f>'I - Harian dan Pekerjaan Lain-l'!M5212</f>
        <v/>
      </c>
      <c r="C882" s="5">
        <f>VLOOKUP('I - Harian dan Pekerjaan Lain-l'!C5212,'I - Harian dan Pekerjaan Lain-l'!$C$2:$M$9418,2,FALSE)</f>
        <v/>
      </c>
      <c r="D882" s="5" t="inlineStr">
        <is>
          <t>Buah</t>
        </is>
      </c>
      <c r="E882" s="6">
        <f>VLOOKUP('I - Harian dan Pekerjaan Lain-l'!C5212,'I - Harian dan Pekerjaan Lain-l'!$C$5212:$K$5212,9,FALSE)</f>
        <v/>
      </c>
      <c r="F882" s="5" t="inlineStr">
        <is>
          <t>Informatif</t>
        </is>
      </c>
      <c r="G882" s="5" t="inlineStr">
        <is>
          <t>I</t>
        </is>
      </c>
      <c r="H882" s="5" t="n">
        <v>2401</v>
      </c>
      <c r="I882" s="7" t="inlineStr"/>
    </row>
    <row r="883">
      <c r="A883" s="5" t="n">
        <v>877</v>
      </c>
      <c r="B883" s="5">
        <f>'I - Harian dan Pekerjaan Lain-l'!M5234</f>
        <v/>
      </c>
      <c r="C883" s="5">
        <f>VLOOKUP('I - Harian dan Pekerjaan Lain-l'!C5234,'I - Harian dan Pekerjaan Lain-l'!$C$2:$M$9418,2,FALSE)</f>
        <v/>
      </c>
      <c r="D883" s="5" t="inlineStr">
        <is>
          <t>Buah</t>
        </is>
      </c>
      <c r="E883" s="6">
        <f>VLOOKUP('I - Harian dan Pekerjaan Lain-l'!C5234,'I - Harian dan Pekerjaan Lain-l'!$C$5234:$K$5234,9,FALSE)</f>
        <v/>
      </c>
      <c r="F883" s="5" t="inlineStr">
        <is>
          <t>Informatif</t>
        </is>
      </c>
      <c r="G883" s="5" t="inlineStr">
        <is>
          <t>I</t>
        </is>
      </c>
      <c r="H883" s="5" t="n">
        <v>2404</v>
      </c>
      <c r="I883" s="7" t="inlineStr"/>
    </row>
    <row r="884">
      <c r="A884" s="5" t="n">
        <v>878</v>
      </c>
      <c r="B884" s="5">
        <f>'I - Harian dan Pekerjaan Lain-l'!M5255</f>
        <v/>
      </c>
      <c r="C884" s="5">
        <f>VLOOKUP('I - Harian dan Pekerjaan Lain-l'!C5255,'I - Harian dan Pekerjaan Lain-l'!$C$2:$M$9418,2,FALSE)</f>
        <v/>
      </c>
      <c r="D884" s="5" t="inlineStr">
        <is>
          <t>Buah</t>
        </is>
      </c>
      <c r="E884" s="6">
        <f>VLOOKUP('I - Harian dan Pekerjaan Lain-l'!C5255,'I - Harian dan Pekerjaan Lain-l'!$C$5255:$K$5255,9,FALSE)</f>
        <v/>
      </c>
      <c r="F884" s="5" t="inlineStr">
        <is>
          <t>Informatif</t>
        </is>
      </c>
      <c r="G884" s="5" t="inlineStr">
        <is>
          <t>I</t>
        </is>
      </c>
      <c r="H884" s="5" t="n">
        <v>2407</v>
      </c>
      <c r="I884" s="7" t="inlineStr"/>
    </row>
    <row r="885">
      <c r="A885" s="5" t="n">
        <v>879</v>
      </c>
      <c r="B885" s="5">
        <f>'I - Harian dan Pekerjaan Lain-l'!M5276</f>
        <v/>
      </c>
      <c r="C885" s="5">
        <f>VLOOKUP('I - Harian dan Pekerjaan Lain-l'!C5276,'I - Harian dan Pekerjaan Lain-l'!$C$2:$M$9418,2,FALSE)</f>
        <v/>
      </c>
      <c r="D885" s="5" t="inlineStr">
        <is>
          <t>Buah</t>
        </is>
      </c>
      <c r="E885" s="6">
        <f>VLOOKUP('I - Harian dan Pekerjaan Lain-l'!C5276,'I - Harian dan Pekerjaan Lain-l'!$C$5276:$K$5276,9,FALSE)</f>
        <v/>
      </c>
      <c r="F885" s="5" t="inlineStr">
        <is>
          <t>Informatif</t>
        </is>
      </c>
      <c r="G885" s="5" t="inlineStr">
        <is>
          <t>I</t>
        </is>
      </c>
      <c r="H885" s="5" t="n">
        <v>2410</v>
      </c>
      <c r="I885" s="7" t="inlineStr"/>
    </row>
    <row r="886">
      <c r="A886" s="5" t="n">
        <v>880</v>
      </c>
      <c r="B886" s="5">
        <f>'I - Harian dan Pekerjaan Lain-l'!M5297</f>
        <v/>
      </c>
      <c r="C886" s="5">
        <f>VLOOKUP('I - Harian dan Pekerjaan Lain-l'!C5297,'I - Harian dan Pekerjaan Lain-l'!$C$2:$M$9418,2,FALSE)</f>
        <v/>
      </c>
      <c r="D886" s="5" t="inlineStr">
        <is>
          <t>Buah</t>
        </is>
      </c>
      <c r="E886" s="6">
        <f>VLOOKUP('I - Harian dan Pekerjaan Lain-l'!C5297,'I - Harian dan Pekerjaan Lain-l'!$C$5297:$K$5297,9,FALSE)</f>
        <v/>
      </c>
      <c r="F886" s="5" t="inlineStr">
        <is>
          <t>Informatif</t>
        </is>
      </c>
      <c r="G886" s="5" t="inlineStr">
        <is>
          <t>I</t>
        </is>
      </c>
      <c r="H886" s="5" t="n">
        <v>2413</v>
      </c>
      <c r="I886" s="7" t="inlineStr"/>
    </row>
    <row r="887">
      <c r="A887" s="5" t="n">
        <v>881</v>
      </c>
      <c r="B887" s="5">
        <f>'I - Harian dan Pekerjaan Lain-l'!M5318</f>
        <v/>
      </c>
      <c r="C887" s="5">
        <f>VLOOKUP('I - Harian dan Pekerjaan Lain-l'!C5318,'I - Harian dan Pekerjaan Lain-l'!$C$2:$M$9418,2,FALSE)</f>
        <v/>
      </c>
      <c r="D887" s="5" t="inlineStr">
        <is>
          <t>Buah</t>
        </is>
      </c>
      <c r="E887" s="6">
        <f>VLOOKUP('I - Harian dan Pekerjaan Lain-l'!C5318,'I - Harian dan Pekerjaan Lain-l'!$C$5318:$K$5318,9,FALSE)</f>
        <v/>
      </c>
      <c r="F887" s="5" t="inlineStr">
        <is>
          <t>Informatif</t>
        </is>
      </c>
      <c r="G887" s="5" t="inlineStr">
        <is>
          <t>I</t>
        </is>
      </c>
      <c r="H887" s="5" t="n">
        <v>2416</v>
      </c>
      <c r="I887" s="7" t="inlineStr"/>
    </row>
    <row r="888">
      <c r="A888" s="5" t="n">
        <v>882</v>
      </c>
      <c r="B888" s="5">
        <f>'I - Harian dan Pekerjaan Lain-l'!M5340</f>
        <v/>
      </c>
      <c r="C888" s="5">
        <f>VLOOKUP('I - Harian dan Pekerjaan Lain-l'!C5340,'I - Harian dan Pekerjaan Lain-l'!$C$2:$M$9418,2,FALSE)</f>
        <v/>
      </c>
      <c r="D888" s="5" t="inlineStr">
        <is>
          <t>Buah</t>
        </is>
      </c>
      <c r="E888" s="6">
        <f>VLOOKUP('I - Harian dan Pekerjaan Lain-l'!C5340,'I - Harian dan Pekerjaan Lain-l'!$C$5340:$K$5340,9,FALSE)</f>
        <v/>
      </c>
      <c r="F888" s="5" t="inlineStr">
        <is>
          <t>Informatif</t>
        </is>
      </c>
      <c r="G888" s="5" t="inlineStr">
        <is>
          <t>I</t>
        </is>
      </c>
      <c r="H888" s="5" t="n">
        <v>2419</v>
      </c>
      <c r="I888" s="7" t="inlineStr"/>
    </row>
    <row r="889">
      <c r="A889" s="5" t="n">
        <v>883</v>
      </c>
      <c r="B889" s="5">
        <f>'I - Harian dan Pekerjaan Lain-l'!M5362</f>
        <v/>
      </c>
      <c r="C889" s="5">
        <f>VLOOKUP('I - Harian dan Pekerjaan Lain-l'!C5362,'I - Harian dan Pekerjaan Lain-l'!$C$2:$M$9418,2,FALSE)</f>
        <v/>
      </c>
      <c r="D889" s="5" t="inlineStr">
        <is>
          <t>Buah</t>
        </is>
      </c>
      <c r="E889" s="6">
        <f>VLOOKUP('I - Harian dan Pekerjaan Lain-l'!C5362,'I - Harian dan Pekerjaan Lain-l'!$C$5362:$K$5362,9,FALSE)</f>
        <v/>
      </c>
      <c r="F889" s="5" t="inlineStr">
        <is>
          <t>Informatif</t>
        </is>
      </c>
      <c r="G889" s="5" t="inlineStr">
        <is>
          <t>I</t>
        </is>
      </c>
      <c r="H889" s="5" t="n">
        <v>2422</v>
      </c>
      <c r="I889" s="7" t="inlineStr"/>
    </row>
    <row r="890">
      <c r="A890" s="5" t="n">
        <v>884</v>
      </c>
      <c r="B890" s="5">
        <f>'I - Harian dan Pekerjaan Lain-l'!M5383</f>
        <v/>
      </c>
      <c r="C890" s="5">
        <f>VLOOKUP('I - Harian dan Pekerjaan Lain-l'!C5383,'I - Harian dan Pekerjaan Lain-l'!$C$2:$M$9418,2,FALSE)</f>
        <v/>
      </c>
      <c r="D890" s="5" t="inlineStr">
        <is>
          <t>Buah</t>
        </is>
      </c>
      <c r="E890" s="6">
        <f>VLOOKUP('I - Harian dan Pekerjaan Lain-l'!C5383,'I - Harian dan Pekerjaan Lain-l'!$C$5383:$K$5383,9,FALSE)</f>
        <v/>
      </c>
      <c r="F890" s="5" t="inlineStr">
        <is>
          <t>Informatif</t>
        </is>
      </c>
      <c r="G890" s="5" t="inlineStr">
        <is>
          <t>I</t>
        </is>
      </c>
      <c r="H890" s="5" t="n">
        <v>2425</v>
      </c>
      <c r="I890" s="7" t="inlineStr"/>
    </row>
    <row r="891">
      <c r="A891" s="5" t="n">
        <v>885</v>
      </c>
      <c r="B891" s="5">
        <f>'I - Harian dan Pekerjaan Lain-l'!M5404</f>
        <v/>
      </c>
      <c r="C891" s="5">
        <f>VLOOKUP('I - Harian dan Pekerjaan Lain-l'!C5404,'I - Harian dan Pekerjaan Lain-l'!$C$2:$M$9418,2,FALSE)</f>
        <v/>
      </c>
      <c r="D891" s="5" t="inlineStr">
        <is>
          <t>Buah</t>
        </is>
      </c>
      <c r="E891" s="6">
        <f>VLOOKUP('I - Harian dan Pekerjaan Lain-l'!C5404,'I - Harian dan Pekerjaan Lain-l'!$C$5404:$K$5404,9,FALSE)</f>
        <v/>
      </c>
      <c r="F891" s="5" t="inlineStr">
        <is>
          <t>Informatif</t>
        </is>
      </c>
      <c r="G891" s="5" t="inlineStr">
        <is>
          <t>I</t>
        </is>
      </c>
      <c r="H891" s="5" t="n">
        <v>2428</v>
      </c>
      <c r="I891" s="7" t="inlineStr"/>
    </row>
    <row r="892">
      <c r="A892" s="5" t="n">
        <v>886</v>
      </c>
      <c r="B892" s="5">
        <f>'I - Harian dan Pekerjaan Lain-l'!M5425</f>
        <v/>
      </c>
      <c r="C892" s="5">
        <f>VLOOKUP('I - Harian dan Pekerjaan Lain-l'!C5425,'I - Harian dan Pekerjaan Lain-l'!$C$2:$M$9418,2,FALSE)</f>
        <v/>
      </c>
      <c r="D892" s="5" t="inlineStr">
        <is>
          <t>Buah</t>
        </is>
      </c>
      <c r="E892" s="6">
        <f>VLOOKUP('I - Harian dan Pekerjaan Lain-l'!C5425,'I - Harian dan Pekerjaan Lain-l'!$C$5425:$K$5425,9,FALSE)</f>
        <v/>
      </c>
      <c r="F892" s="5" t="inlineStr">
        <is>
          <t>Informatif</t>
        </is>
      </c>
      <c r="G892" s="5" t="inlineStr">
        <is>
          <t>I</t>
        </is>
      </c>
      <c r="H892" s="5" t="n">
        <v>2431</v>
      </c>
      <c r="I892" s="7" t="inlineStr"/>
    </row>
    <row r="893">
      <c r="A893" s="5" t="n">
        <v>887</v>
      </c>
      <c r="B893" s="5">
        <f>'I - Harian dan Pekerjaan Lain-l'!M5447</f>
        <v/>
      </c>
      <c r="C893" s="5">
        <f>VLOOKUP('I - Harian dan Pekerjaan Lain-l'!C5447,'I - Harian dan Pekerjaan Lain-l'!$C$2:$M$9418,2,FALSE)</f>
        <v/>
      </c>
      <c r="D893" s="5" t="inlineStr">
        <is>
          <t>Buah</t>
        </is>
      </c>
      <c r="E893" s="6">
        <f>VLOOKUP('I - Harian dan Pekerjaan Lain-l'!C5447,'I - Harian dan Pekerjaan Lain-l'!$C$5447:$K$5447,9,FALSE)</f>
        <v/>
      </c>
      <c r="F893" s="5" t="inlineStr">
        <is>
          <t>Informatif</t>
        </is>
      </c>
      <c r="G893" s="5" t="inlineStr">
        <is>
          <t>I</t>
        </is>
      </c>
      <c r="H893" s="5" t="n">
        <v>2434</v>
      </c>
      <c r="I893" s="7" t="inlineStr"/>
    </row>
    <row r="894">
      <c r="A894" s="5" t="n">
        <v>888</v>
      </c>
      <c r="B894" s="5">
        <f>'I - Harian dan Pekerjaan Lain-l'!M5469</f>
        <v/>
      </c>
      <c r="C894" s="5">
        <f>VLOOKUP('I - Harian dan Pekerjaan Lain-l'!C5469,'I - Harian dan Pekerjaan Lain-l'!$C$2:$M$9418,2,FALSE)</f>
        <v/>
      </c>
      <c r="D894" s="5" t="inlineStr">
        <is>
          <t>Buah</t>
        </is>
      </c>
      <c r="E894" s="6">
        <f>VLOOKUP('I - Harian dan Pekerjaan Lain-l'!C5469,'I - Harian dan Pekerjaan Lain-l'!$C$5469:$K$5469,9,FALSE)</f>
        <v/>
      </c>
      <c r="F894" s="5" t="inlineStr">
        <is>
          <t>Informatif</t>
        </is>
      </c>
      <c r="G894" s="5" t="inlineStr">
        <is>
          <t>I</t>
        </is>
      </c>
      <c r="H894" s="5" t="n">
        <v>2437</v>
      </c>
      <c r="I894" s="7" t="inlineStr"/>
    </row>
    <row r="895">
      <c r="A895" s="5" t="n">
        <v>889</v>
      </c>
      <c r="B895" s="5">
        <f>'I - Harian dan Pekerjaan Lain-l'!M5490</f>
        <v/>
      </c>
      <c r="C895" s="5">
        <f>VLOOKUP('I - Harian dan Pekerjaan Lain-l'!C5490,'I - Harian dan Pekerjaan Lain-l'!$C$2:$M$9418,2,FALSE)</f>
        <v/>
      </c>
      <c r="D895" s="5" t="inlineStr">
        <is>
          <t>Buah</t>
        </is>
      </c>
      <c r="E895" s="6">
        <f>VLOOKUP('I - Harian dan Pekerjaan Lain-l'!C5490,'I - Harian dan Pekerjaan Lain-l'!$C$5490:$K$5490,9,FALSE)</f>
        <v/>
      </c>
      <c r="F895" s="5" t="inlineStr">
        <is>
          <t>Informatif</t>
        </is>
      </c>
      <c r="G895" s="5" t="inlineStr">
        <is>
          <t>I</t>
        </is>
      </c>
      <c r="H895" s="5" t="n">
        <v>2440</v>
      </c>
      <c r="I895" s="7" t="inlineStr"/>
    </row>
    <row r="896">
      <c r="A896" s="5" t="n">
        <v>890</v>
      </c>
      <c r="B896" s="5">
        <f>'I - Harian dan Pekerjaan Lain-l'!M5512</f>
        <v/>
      </c>
      <c r="C896" s="5">
        <f>VLOOKUP('I - Harian dan Pekerjaan Lain-l'!C5512,'I - Harian dan Pekerjaan Lain-l'!$C$2:$M$9418,2,FALSE)</f>
        <v/>
      </c>
      <c r="D896" s="5" t="inlineStr">
        <is>
          <t>Buah</t>
        </is>
      </c>
      <c r="E896" s="6">
        <f>VLOOKUP('I - Harian dan Pekerjaan Lain-l'!C5512,'I - Harian dan Pekerjaan Lain-l'!$C$5512:$K$5512,9,FALSE)</f>
        <v/>
      </c>
      <c r="F896" s="5" t="inlineStr">
        <is>
          <t>Informatif</t>
        </is>
      </c>
      <c r="G896" s="5" t="inlineStr">
        <is>
          <t>I</t>
        </is>
      </c>
      <c r="H896" s="5" t="n">
        <v>2443</v>
      </c>
      <c r="I896" s="7" t="inlineStr"/>
    </row>
    <row r="897">
      <c r="A897" s="5" t="n">
        <v>891</v>
      </c>
      <c r="B897" s="5">
        <f>'I - Harian dan Pekerjaan Lain-l'!M5534</f>
        <v/>
      </c>
      <c r="C897" s="5">
        <f>VLOOKUP('I - Harian dan Pekerjaan Lain-l'!C5534,'I - Harian dan Pekerjaan Lain-l'!$C$2:$M$9418,2,FALSE)</f>
        <v/>
      </c>
      <c r="D897" s="5" t="inlineStr">
        <is>
          <t>Buah</t>
        </is>
      </c>
      <c r="E897" s="6">
        <f>VLOOKUP('I - Harian dan Pekerjaan Lain-l'!C5534,'I - Harian dan Pekerjaan Lain-l'!$C$5534:$K$5534,9,FALSE)</f>
        <v/>
      </c>
      <c r="F897" s="5" t="inlineStr">
        <is>
          <t>Informatif</t>
        </is>
      </c>
      <c r="G897" s="5" t="inlineStr">
        <is>
          <t>I</t>
        </is>
      </c>
      <c r="H897" s="5" t="n">
        <v>2446</v>
      </c>
      <c r="I897" s="7" t="inlineStr"/>
    </row>
    <row r="898">
      <c r="A898" s="5" t="n">
        <v>892</v>
      </c>
      <c r="B898" s="5">
        <f>'I - Harian dan Pekerjaan Lain-l'!M5556</f>
        <v/>
      </c>
      <c r="C898" s="5">
        <f>VLOOKUP('I - Harian dan Pekerjaan Lain-l'!C5556,'I - Harian dan Pekerjaan Lain-l'!$C$2:$M$9418,2,FALSE)</f>
        <v/>
      </c>
      <c r="D898" s="5" t="inlineStr">
        <is>
          <t>Buah</t>
        </is>
      </c>
      <c r="E898" s="6">
        <f>VLOOKUP('I - Harian dan Pekerjaan Lain-l'!C5556,'I - Harian dan Pekerjaan Lain-l'!$C$5556:$K$5556,9,FALSE)</f>
        <v/>
      </c>
      <c r="F898" s="5" t="inlineStr">
        <is>
          <t>Informatif</t>
        </is>
      </c>
      <c r="G898" s="5" t="inlineStr">
        <is>
          <t>I</t>
        </is>
      </c>
      <c r="H898" s="5" t="n">
        <v>2449</v>
      </c>
      <c r="I898" s="7" t="inlineStr"/>
    </row>
    <row r="899">
      <c r="A899" s="5" t="n">
        <v>893</v>
      </c>
      <c r="B899" s="5">
        <f>'I - Harian dan Pekerjaan Lain-l'!M5578</f>
        <v/>
      </c>
      <c r="C899" s="5">
        <f>VLOOKUP('I - Harian dan Pekerjaan Lain-l'!C5578,'I - Harian dan Pekerjaan Lain-l'!$C$2:$M$9418,2,FALSE)</f>
        <v/>
      </c>
      <c r="D899" s="5" t="inlineStr">
        <is>
          <t>Buah</t>
        </is>
      </c>
      <c r="E899" s="6">
        <f>VLOOKUP('I - Harian dan Pekerjaan Lain-l'!C5578,'I - Harian dan Pekerjaan Lain-l'!$C$5578:$K$5578,9,FALSE)</f>
        <v/>
      </c>
      <c r="F899" s="5" t="inlineStr">
        <is>
          <t>Informatif</t>
        </is>
      </c>
      <c r="G899" s="5" t="inlineStr">
        <is>
          <t>I</t>
        </is>
      </c>
      <c r="H899" s="5" t="n">
        <v>2452</v>
      </c>
      <c r="I899" s="7" t="inlineStr"/>
    </row>
    <row r="900">
      <c r="A900" s="5" t="n">
        <v>894</v>
      </c>
      <c r="B900" s="5">
        <f>'I - Harian dan Pekerjaan Lain-l'!M5600</f>
        <v/>
      </c>
      <c r="C900" s="5">
        <f>VLOOKUP('I - Harian dan Pekerjaan Lain-l'!C5600,'I - Harian dan Pekerjaan Lain-l'!$C$2:$M$9418,2,FALSE)</f>
        <v/>
      </c>
      <c r="D900" s="5" t="inlineStr">
        <is>
          <t>Buah</t>
        </is>
      </c>
      <c r="E900" s="6">
        <f>VLOOKUP('I - Harian dan Pekerjaan Lain-l'!C5600,'I - Harian dan Pekerjaan Lain-l'!$C$5600:$K$5600,9,FALSE)</f>
        <v/>
      </c>
      <c r="F900" s="5" t="inlineStr">
        <is>
          <t>Informatif</t>
        </is>
      </c>
      <c r="G900" s="5" t="inlineStr">
        <is>
          <t>I</t>
        </is>
      </c>
      <c r="H900" s="5" t="n">
        <v>2455</v>
      </c>
      <c r="I900" s="7" t="inlineStr"/>
    </row>
    <row r="901">
      <c r="A901" s="5" t="n">
        <v>895</v>
      </c>
      <c r="B901" s="5">
        <f>'I - Harian dan Pekerjaan Lain-l'!M5622</f>
        <v/>
      </c>
      <c r="C901" s="5">
        <f>VLOOKUP('I - Harian dan Pekerjaan Lain-l'!C5622,'I - Harian dan Pekerjaan Lain-l'!$C$2:$M$9418,2,FALSE)</f>
        <v/>
      </c>
      <c r="D901" s="5" t="inlineStr">
        <is>
          <t>Buah</t>
        </is>
      </c>
      <c r="E901" s="6">
        <f>VLOOKUP('I - Harian dan Pekerjaan Lain-l'!C5622,'I - Harian dan Pekerjaan Lain-l'!$C$5622:$K$5622,9,FALSE)</f>
        <v/>
      </c>
      <c r="F901" s="5" t="inlineStr">
        <is>
          <t>Informatif</t>
        </is>
      </c>
      <c r="G901" s="5" t="inlineStr">
        <is>
          <t>I</t>
        </is>
      </c>
      <c r="H901" s="5" t="n">
        <v>2458</v>
      </c>
      <c r="I901" s="7" t="inlineStr"/>
    </row>
    <row r="902">
      <c r="A902" s="5" t="n">
        <v>896</v>
      </c>
      <c r="B902" s="5">
        <f>'I - Harian dan Pekerjaan Lain-l'!M5644</f>
        <v/>
      </c>
      <c r="C902" s="5">
        <f>VLOOKUP('I - Harian dan Pekerjaan Lain-l'!C5644,'I - Harian dan Pekerjaan Lain-l'!$C$2:$M$9418,2,FALSE)</f>
        <v/>
      </c>
      <c r="D902" s="5" t="inlineStr">
        <is>
          <t>Buah</t>
        </is>
      </c>
      <c r="E902" s="6">
        <f>VLOOKUP('I - Harian dan Pekerjaan Lain-l'!C5644,'I - Harian dan Pekerjaan Lain-l'!$C$5644:$K$5644,9,FALSE)</f>
        <v/>
      </c>
      <c r="F902" s="5" t="inlineStr">
        <is>
          <t>Informatif</t>
        </is>
      </c>
      <c r="G902" s="5" t="inlineStr">
        <is>
          <t>I</t>
        </is>
      </c>
      <c r="H902" s="5" t="n">
        <v>2461</v>
      </c>
      <c r="I902" s="7" t="inlineStr"/>
    </row>
    <row r="903">
      <c r="A903" s="5" t="n">
        <v>897</v>
      </c>
      <c r="B903" s="5">
        <f>'I - Harian dan Pekerjaan Lain-l'!M5665</f>
        <v/>
      </c>
      <c r="C903" s="5">
        <f>VLOOKUP('I - Harian dan Pekerjaan Lain-l'!C5665,'I - Harian dan Pekerjaan Lain-l'!$C$2:$M$9418,2,FALSE)</f>
        <v/>
      </c>
      <c r="D903" s="5" t="inlineStr">
        <is>
          <t>Buah</t>
        </is>
      </c>
      <c r="E903" s="6">
        <f>VLOOKUP('I - Harian dan Pekerjaan Lain-l'!C5665,'I - Harian dan Pekerjaan Lain-l'!$C$5665:$K$5665,9,FALSE)</f>
        <v/>
      </c>
      <c r="F903" s="5" t="inlineStr">
        <is>
          <t>Informatif</t>
        </is>
      </c>
      <c r="G903" s="5" t="inlineStr">
        <is>
          <t>I</t>
        </is>
      </c>
      <c r="H903" s="5" t="n">
        <v>2464</v>
      </c>
      <c r="I903" s="7" t="inlineStr"/>
    </row>
    <row r="904">
      <c r="A904" s="5" t="n">
        <v>898</v>
      </c>
      <c r="B904" s="5">
        <f>'I - Harian dan Pekerjaan Lain-l'!M5686</f>
        <v/>
      </c>
      <c r="C904" s="5">
        <f>VLOOKUP('I - Harian dan Pekerjaan Lain-l'!C5686,'I - Harian dan Pekerjaan Lain-l'!$C$2:$M$9418,2,FALSE)</f>
        <v/>
      </c>
      <c r="D904" s="5" t="inlineStr">
        <is>
          <t>Buah</t>
        </is>
      </c>
      <c r="E904" s="6">
        <f>VLOOKUP('I - Harian dan Pekerjaan Lain-l'!C5686,'I - Harian dan Pekerjaan Lain-l'!$C$5686:$K$5686,9,FALSE)</f>
        <v/>
      </c>
      <c r="F904" s="5" t="inlineStr">
        <is>
          <t>Informatif</t>
        </is>
      </c>
      <c r="G904" s="5" t="inlineStr">
        <is>
          <t>I</t>
        </is>
      </c>
      <c r="H904" s="5" t="n">
        <v>2467</v>
      </c>
      <c r="I904" s="7" t="inlineStr"/>
    </row>
    <row r="905">
      <c r="A905" s="5" t="n">
        <v>899</v>
      </c>
      <c r="B905" s="5">
        <f>'I - Harian dan Pekerjaan Lain-l'!M5707</f>
        <v/>
      </c>
      <c r="C905" s="5">
        <f>VLOOKUP('I - Harian dan Pekerjaan Lain-l'!C5707,'I - Harian dan Pekerjaan Lain-l'!$C$2:$M$9418,2,FALSE)</f>
        <v/>
      </c>
      <c r="D905" s="5" t="inlineStr">
        <is>
          <t>Buah</t>
        </is>
      </c>
      <c r="E905" s="6">
        <f>VLOOKUP('I - Harian dan Pekerjaan Lain-l'!C5707,'I - Harian dan Pekerjaan Lain-l'!$C$5707:$K$5707,9,FALSE)</f>
        <v/>
      </c>
      <c r="F905" s="5" t="inlineStr">
        <is>
          <t>Informatif</t>
        </is>
      </c>
      <c r="G905" s="5" t="inlineStr">
        <is>
          <t>I</t>
        </is>
      </c>
      <c r="H905" s="5" t="n">
        <v>2470</v>
      </c>
      <c r="I905" s="7" t="inlineStr"/>
    </row>
    <row r="906">
      <c r="A906" s="5" t="n">
        <v>900</v>
      </c>
      <c r="B906" s="5">
        <f>'I - Harian dan Pekerjaan Lain-l'!M5729</f>
        <v/>
      </c>
      <c r="C906" s="5">
        <f>VLOOKUP('I - Harian dan Pekerjaan Lain-l'!C5729,'I - Harian dan Pekerjaan Lain-l'!$C$2:$M$9418,2,FALSE)</f>
        <v/>
      </c>
      <c r="D906" s="5" t="inlineStr">
        <is>
          <t>Buah</t>
        </is>
      </c>
      <c r="E906" s="6">
        <f>VLOOKUP('I - Harian dan Pekerjaan Lain-l'!C5729,'I - Harian dan Pekerjaan Lain-l'!$C$5729:$K$5729,9,FALSE)</f>
        <v/>
      </c>
      <c r="F906" s="5" t="inlineStr">
        <is>
          <t>Informatif</t>
        </is>
      </c>
      <c r="G906" s="5" t="inlineStr">
        <is>
          <t>I</t>
        </is>
      </c>
      <c r="H906" s="5" t="n">
        <v>2473</v>
      </c>
      <c r="I906" s="7" t="inlineStr"/>
    </row>
    <row r="907">
      <c r="A907" s="5" t="n">
        <v>901</v>
      </c>
      <c r="B907" s="5">
        <f>'I - Harian dan Pekerjaan Lain-l'!M5751</f>
        <v/>
      </c>
      <c r="C907" s="5">
        <f>VLOOKUP('I - Harian dan Pekerjaan Lain-l'!C5751,'I - Harian dan Pekerjaan Lain-l'!$C$2:$M$9418,2,FALSE)</f>
        <v/>
      </c>
      <c r="D907" s="5" t="inlineStr">
        <is>
          <t>Buah</t>
        </is>
      </c>
      <c r="E907" s="6">
        <f>VLOOKUP('I - Harian dan Pekerjaan Lain-l'!C5751,'I - Harian dan Pekerjaan Lain-l'!$C$5751:$K$5751,9,FALSE)</f>
        <v/>
      </c>
      <c r="F907" s="5" t="inlineStr">
        <is>
          <t>Informatif</t>
        </is>
      </c>
      <c r="G907" s="5" t="inlineStr">
        <is>
          <t>I</t>
        </is>
      </c>
      <c r="H907" s="5" t="n">
        <v>2476</v>
      </c>
      <c r="I907" s="7" t="inlineStr"/>
    </row>
    <row r="908">
      <c r="A908" s="5" t="n">
        <v>902</v>
      </c>
      <c r="B908" s="5">
        <f>'I - Harian dan Pekerjaan Lain-l'!M5772</f>
        <v/>
      </c>
      <c r="C908" s="5">
        <f>VLOOKUP('I - Harian dan Pekerjaan Lain-l'!C5772,'I - Harian dan Pekerjaan Lain-l'!$C$2:$M$9418,2,FALSE)</f>
        <v/>
      </c>
      <c r="D908" s="5" t="inlineStr">
        <is>
          <t>Buah</t>
        </is>
      </c>
      <c r="E908" s="6">
        <f>VLOOKUP('I - Harian dan Pekerjaan Lain-l'!C5772,'I - Harian dan Pekerjaan Lain-l'!$C$5772:$K$5772,9,FALSE)</f>
        <v/>
      </c>
      <c r="F908" s="5" t="inlineStr">
        <is>
          <t>Informatif</t>
        </is>
      </c>
      <c r="G908" s="5" t="inlineStr">
        <is>
          <t>I</t>
        </is>
      </c>
      <c r="H908" s="5" t="n">
        <v>2479</v>
      </c>
      <c r="I908" s="7" t="inlineStr"/>
    </row>
    <row r="909">
      <c r="A909" s="5" t="n">
        <v>903</v>
      </c>
      <c r="B909" s="5">
        <f>'I - Harian dan Pekerjaan Lain-l'!M5793</f>
        <v/>
      </c>
      <c r="C909" s="5">
        <f>VLOOKUP('I - Harian dan Pekerjaan Lain-l'!C5793,'I - Harian dan Pekerjaan Lain-l'!$C$2:$M$9418,2,FALSE)</f>
        <v/>
      </c>
      <c r="D909" s="5" t="inlineStr">
        <is>
          <t>Buah</t>
        </is>
      </c>
      <c r="E909" s="6">
        <f>VLOOKUP('I - Harian dan Pekerjaan Lain-l'!C5793,'I - Harian dan Pekerjaan Lain-l'!$C$5793:$K$5793,9,FALSE)</f>
        <v/>
      </c>
      <c r="F909" s="5" t="inlineStr">
        <is>
          <t>Informatif</t>
        </is>
      </c>
      <c r="G909" s="5" t="inlineStr">
        <is>
          <t>I</t>
        </is>
      </c>
      <c r="H909" s="5" t="n">
        <v>2482</v>
      </c>
      <c r="I909" s="7" t="inlineStr"/>
    </row>
    <row r="910">
      <c r="A910" s="5" t="n">
        <v>904</v>
      </c>
      <c r="B910" s="5">
        <f>'I - Harian dan Pekerjaan Lain-l'!M5814</f>
        <v/>
      </c>
      <c r="C910" s="5">
        <f>VLOOKUP('I - Harian dan Pekerjaan Lain-l'!C5814,'I - Harian dan Pekerjaan Lain-l'!$C$2:$M$9418,2,FALSE)</f>
        <v/>
      </c>
      <c r="D910" s="5" t="inlineStr">
        <is>
          <t>Buah</t>
        </is>
      </c>
      <c r="E910" s="6">
        <f>VLOOKUP('I - Harian dan Pekerjaan Lain-l'!C5814,'I - Harian dan Pekerjaan Lain-l'!$C$5814:$K$5814,9,FALSE)</f>
        <v/>
      </c>
      <c r="F910" s="5" t="inlineStr">
        <is>
          <t>Informatif</t>
        </is>
      </c>
      <c r="G910" s="5" t="inlineStr">
        <is>
          <t>I</t>
        </is>
      </c>
      <c r="H910" s="5" t="n">
        <v>2485</v>
      </c>
      <c r="I910" s="7" t="inlineStr"/>
    </row>
    <row r="911">
      <c r="A911" s="5" t="n">
        <v>905</v>
      </c>
      <c r="B911" s="5">
        <f>'I - Harian dan Pekerjaan Lain-l'!M5835</f>
        <v/>
      </c>
      <c r="C911" s="5">
        <f>VLOOKUP('I - Harian dan Pekerjaan Lain-l'!C5835,'I - Harian dan Pekerjaan Lain-l'!$C$2:$M$9418,2,FALSE)</f>
        <v/>
      </c>
      <c r="D911" s="5" t="inlineStr">
        <is>
          <t>Buah</t>
        </is>
      </c>
      <c r="E911" s="6">
        <f>VLOOKUP('I - Harian dan Pekerjaan Lain-l'!C5835,'I - Harian dan Pekerjaan Lain-l'!$C$5835:$K$5835,9,FALSE)</f>
        <v/>
      </c>
      <c r="F911" s="5" t="inlineStr">
        <is>
          <t>Informatif</t>
        </is>
      </c>
      <c r="G911" s="5" t="inlineStr">
        <is>
          <t>I</t>
        </is>
      </c>
      <c r="H911" s="5" t="n">
        <v>2488</v>
      </c>
      <c r="I911" s="7" t="inlineStr"/>
    </row>
    <row r="912">
      <c r="A912" s="5" t="n">
        <v>906</v>
      </c>
      <c r="B912" s="5">
        <f>'I - Harian dan Pekerjaan Lain-l'!M5856</f>
        <v/>
      </c>
      <c r="C912" s="5">
        <f>VLOOKUP('I - Harian dan Pekerjaan Lain-l'!C5856,'I - Harian dan Pekerjaan Lain-l'!$C$2:$M$9418,2,FALSE)</f>
        <v/>
      </c>
      <c r="D912" s="5" t="inlineStr">
        <is>
          <t>Buah</t>
        </is>
      </c>
      <c r="E912" s="6">
        <f>VLOOKUP('I - Harian dan Pekerjaan Lain-l'!C5856,'I - Harian dan Pekerjaan Lain-l'!$C$5856:$K$5856,9,FALSE)</f>
        <v/>
      </c>
      <c r="F912" s="5" t="inlineStr">
        <is>
          <t>Informatif</t>
        </is>
      </c>
      <c r="G912" s="5" t="inlineStr">
        <is>
          <t>I</t>
        </is>
      </c>
      <c r="H912" s="5" t="n">
        <v>2491</v>
      </c>
      <c r="I912" s="7" t="inlineStr"/>
    </row>
    <row r="913">
      <c r="A913" s="5" t="n">
        <v>907</v>
      </c>
      <c r="B913" s="5">
        <f>'I - Harian dan Pekerjaan Lain-l'!M5878</f>
        <v/>
      </c>
      <c r="C913" s="5">
        <f>VLOOKUP('I - Harian dan Pekerjaan Lain-l'!C5878,'I - Harian dan Pekerjaan Lain-l'!$C$2:$M$9418,2,FALSE)</f>
        <v/>
      </c>
      <c r="D913" s="5" t="inlineStr">
        <is>
          <t>Buah</t>
        </is>
      </c>
      <c r="E913" s="6">
        <f>VLOOKUP('I - Harian dan Pekerjaan Lain-l'!C5878,'I - Harian dan Pekerjaan Lain-l'!$C$5878:$K$5878,9,FALSE)</f>
        <v/>
      </c>
      <c r="F913" s="5" t="inlineStr">
        <is>
          <t>Informatif</t>
        </is>
      </c>
      <c r="G913" s="5" t="inlineStr">
        <is>
          <t>I</t>
        </is>
      </c>
      <c r="H913" s="5" t="n">
        <v>2494</v>
      </c>
      <c r="I913" s="7" t="inlineStr"/>
    </row>
    <row r="914">
      <c r="A914" s="5" t="n">
        <v>908</v>
      </c>
      <c r="B914" s="5">
        <f>'I - Harian dan Pekerjaan Lain-l'!M5900</f>
        <v/>
      </c>
      <c r="C914" s="5">
        <f>VLOOKUP('I - Harian dan Pekerjaan Lain-l'!C5900,'I - Harian dan Pekerjaan Lain-l'!$C$2:$M$9418,2,FALSE)</f>
        <v/>
      </c>
      <c r="D914" s="5" t="inlineStr">
        <is>
          <t>Buah</t>
        </is>
      </c>
      <c r="E914" s="6">
        <f>VLOOKUP('I - Harian dan Pekerjaan Lain-l'!C5900,'I - Harian dan Pekerjaan Lain-l'!$C$5900:$K$5900,9,FALSE)</f>
        <v/>
      </c>
      <c r="F914" s="5" t="inlineStr">
        <is>
          <t>Informatif</t>
        </is>
      </c>
      <c r="G914" s="5" t="inlineStr">
        <is>
          <t>I</t>
        </is>
      </c>
      <c r="H914" s="5" t="n">
        <v>2497</v>
      </c>
      <c r="I914" s="7" t="inlineStr"/>
    </row>
    <row r="915">
      <c r="A915" s="5" t="n">
        <v>909</v>
      </c>
      <c r="B915" s="5">
        <f>'I - Harian dan Pekerjaan Lain-l'!M5921</f>
        <v/>
      </c>
      <c r="C915" s="5">
        <f>VLOOKUP('I - Harian dan Pekerjaan Lain-l'!C5921,'I - Harian dan Pekerjaan Lain-l'!$C$2:$M$9418,2,FALSE)</f>
        <v/>
      </c>
      <c r="D915" s="5" t="inlineStr">
        <is>
          <t>Buah</t>
        </is>
      </c>
      <c r="E915" s="6">
        <f>VLOOKUP('I - Harian dan Pekerjaan Lain-l'!C5921,'I - Harian dan Pekerjaan Lain-l'!$C$5921:$K$5921,9,FALSE)</f>
        <v/>
      </c>
      <c r="F915" s="5" t="inlineStr">
        <is>
          <t>Informatif</t>
        </is>
      </c>
      <c r="G915" s="5" t="inlineStr">
        <is>
          <t>I</t>
        </is>
      </c>
      <c r="H915" s="5" t="n">
        <v>2500</v>
      </c>
      <c r="I915" s="7" t="inlineStr"/>
    </row>
    <row r="916">
      <c r="A916" s="5" t="n">
        <v>910</v>
      </c>
      <c r="B916" s="5">
        <f>'I - Harian dan Pekerjaan Lain-l'!M5942</f>
        <v/>
      </c>
      <c r="C916" s="5">
        <f>VLOOKUP('I - Harian dan Pekerjaan Lain-l'!C5942,'I - Harian dan Pekerjaan Lain-l'!$C$2:$M$9418,2,FALSE)</f>
        <v/>
      </c>
      <c r="D916" s="5" t="inlineStr">
        <is>
          <t>Buah</t>
        </is>
      </c>
      <c r="E916" s="6">
        <f>VLOOKUP('I - Harian dan Pekerjaan Lain-l'!C5942,'I - Harian dan Pekerjaan Lain-l'!$C$5942:$K$5942,9,FALSE)</f>
        <v/>
      </c>
      <c r="F916" s="5" t="inlineStr">
        <is>
          <t>Informatif</t>
        </is>
      </c>
      <c r="G916" s="5" t="inlineStr">
        <is>
          <t>I</t>
        </is>
      </c>
      <c r="H916" s="5" t="n">
        <v>2503</v>
      </c>
      <c r="I916" s="7" t="inlineStr"/>
    </row>
    <row r="917">
      <c r="A917" s="5" t="n">
        <v>911</v>
      </c>
      <c r="B917" s="5">
        <f>'I - Harian dan Pekerjaan Lain-l'!M5964</f>
        <v/>
      </c>
      <c r="C917" s="5">
        <f>VLOOKUP('I - Harian dan Pekerjaan Lain-l'!C5964,'I - Harian dan Pekerjaan Lain-l'!$C$2:$M$9418,2,FALSE)</f>
        <v/>
      </c>
      <c r="D917" s="5" t="inlineStr">
        <is>
          <t>Buah</t>
        </is>
      </c>
      <c r="E917" s="6">
        <f>VLOOKUP('I - Harian dan Pekerjaan Lain-l'!C5964,'I - Harian dan Pekerjaan Lain-l'!$C$5964:$K$5964,9,FALSE)</f>
        <v/>
      </c>
      <c r="F917" s="5" t="inlineStr">
        <is>
          <t>Informatif</t>
        </is>
      </c>
      <c r="G917" s="5" t="inlineStr">
        <is>
          <t>I</t>
        </is>
      </c>
      <c r="H917" s="5" t="n">
        <v>2506</v>
      </c>
      <c r="I917" s="7" t="inlineStr"/>
    </row>
    <row r="918">
      <c r="A918" s="5" t="n">
        <v>912</v>
      </c>
      <c r="B918" s="5">
        <f>'I - Harian dan Pekerjaan Lain-l'!M5986</f>
        <v/>
      </c>
      <c r="C918" s="5">
        <f>VLOOKUP('I - Harian dan Pekerjaan Lain-l'!C5986,'I - Harian dan Pekerjaan Lain-l'!$C$2:$M$9418,2,FALSE)</f>
        <v/>
      </c>
      <c r="D918" s="5" t="inlineStr">
        <is>
          <t>Buah</t>
        </is>
      </c>
      <c r="E918" s="6">
        <f>VLOOKUP('I - Harian dan Pekerjaan Lain-l'!C5986,'I - Harian dan Pekerjaan Lain-l'!$C$5986:$K$5986,9,FALSE)</f>
        <v/>
      </c>
      <c r="F918" s="5" t="inlineStr">
        <is>
          <t>Informatif</t>
        </is>
      </c>
      <c r="G918" s="5" t="inlineStr">
        <is>
          <t>I</t>
        </is>
      </c>
      <c r="H918" s="5" t="n">
        <v>2509</v>
      </c>
      <c r="I918" s="7" t="inlineStr"/>
    </row>
    <row r="919">
      <c r="A919" s="5" t="n">
        <v>913</v>
      </c>
      <c r="B919" s="5">
        <f>'I - Harian dan Pekerjaan Lain-l'!M6008</f>
        <v/>
      </c>
      <c r="C919" s="5">
        <f>VLOOKUP('I - Harian dan Pekerjaan Lain-l'!C6008,'I - Harian dan Pekerjaan Lain-l'!$C$2:$M$9418,2,FALSE)</f>
        <v/>
      </c>
      <c r="D919" s="5" t="inlineStr">
        <is>
          <t>Buah</t>
        </is>
      </c>
      <c r="E919" s="6">
        <f>VLOOKUP('I - Harian dan Pekerjaan Lain-l'!C6008,'I - Harian dan Pekerjaan Lain-l'!$C$6008:$K$6008,9,FALSE)</f>
        <v/>
      </c>
      <c r="F919" s="5" t="inlineStr">
        <is>
          <t>Informatif</t>
        </is>
      </c>
      <c r="G919" s="5" t="inlineStr">
        <is>
          <t>I</t>
        </is>
      </c>
      <c r="H919" s="5" t="n">
        <v>2512</v>
      </c>
      <c r="I919" s="7" t="inlineStr"/>
    </row>
    <row r="920">
      <c r="A920" s="5" t="n">
        <v>914</v>
      </c>
      <c r="B920" s="5">
        <f>'I - Harian dan Pekerjaan Lain-l'!M6029</f>
        <v/>
      </c>
      <c r="C920" s="5">
        <f>VLOOKUP('I - Harian dan Pekerjaan Lain-l'!C6029,'I - Harian dan Pekerjaan Lain-l'!$C$2:$M$9418,2,FALSE)</f>
        <v/>
      </c>
      <c r="D920" s="5" t="inlineStr">
        <is>
          <t>Buah</t>
        </is>
      </c>
      <c r="E920" s="6">
        <f>VLOOKUP('I - Harian dan Pekerjaan Lain-l'!C6029,'I - Harian dan Pekerjaan Lain-l'!$C$6029:$K$6029,9,FALSE)</f>
        <v/>
      </c>
      <c r="F920" s="5" t="inlineStr">
        <is>
          <t>Informatif</t>
        </is>
      </c>
      <c r="G920" s="5" t="inlineStr">
        <is>
          <t>I</t>
        </is>
      </c>
      <c r="H920" s="5" t="n">
        <v>2515</v>
      </c>
      <c r="I920" s="7" t="inlineStr"/>
    </row>
    <row r="921">
      <c r="A921" s="5" t="n">
        <v>915</v>
      </c>
      <c r="B921" s="5">
        <f>'I - Harian dan Pekerjaan Lain-l'!M6050</f>
        <v/>
      </c>
      <c r="C921" s="5">
        <f>VLOOKUP('I - Harian dan Pekerjaan Lain-l'!C6050,'I - Harian dan Pekerjaan Lain-l'!$C$2:$M$9418,2,FALSE)</f>
        <v/>
      </c>
      <c r="D921" s="5" t="inlineStr">
        <is>
          <t>Buah</t>
        </is>
      </c>
      <c r="E921" s="6">
        <f>VLOOKUP('I - Harian dan Pekerjaan Lain-l'!C6050,'I - Harian dan Pekerjaan Lain-l'!$C$6050:$K$6050,9,FALSE)</f>
        <v/>
      </c>
      <c r="F921" s="5" t="inlineStr">
        <is>
          <t>Informatif</t>
        </is>
      </c>
      <c r="G921" s="5" t="inlineStr">
        <is>
          <t>I</t>
        </is>
      </c>
      <c r="H921" s="5" t="n">
        <v>2518</v>
      </c>
      <c r="I921" s="7" t="inlineStr"/>
    </row>
    <row r="922">
      <c r="A922" s="5" t="n">
        <v>916</v>
      </c>
      <c r="B922" s="5">
        <f>'I - Harian dan Pekerjaan Lain-l'!M6072</f>
        <v/>
      </c>
      <c r="C922" s="5">
        <f>VLOOKUP('I - Harian dan Pekerjaan Lain-l'!C6072,'I - Harian dan Pekerjaan Lain-l'!$C$2:$M$9418,2,FALSE)</f>
        <v/>
      </c>
      <c r="D922" s="5" t="inlineStr">
        <is>
          <t>Buah</t>
        </is>
      </c>
      <c r="E922" s="6">
        <f>VLOOKUP('I - Harian dan Pekerjaan Lain-l'!C6072,'I - Harian dan Pekerjaan Lain-l'!$C$6072:$K$6072,9,FALSE)</f>
        <v/>
      </c>
      <c r="F922" s="5" t="inlineStr">
        <is>
          <t>Informatif</t>
        </is>
      </c>
      <c r="G922" s="5" t="inlineStr">
        <is>
          <t>I</t>
        </is>
      </c>
      <c r="H922" s="5" t="n">
        <v>2521</v>
      </c>
      <c r="I922" s="7" t="inlineStr"/>
    </row>
    <row r="923">
      <c r="A923" s="5" t="n">
        <v>917</v>
      </c>
      <c r="B923" s="5">
        <f>'I - Harian dan Pekerjaan Lain-l'!M6094</f>
        <v/>
      </c>
      <c r="C923" s="5">
        <f>VLOOKUP('I - Harian dan Pekerjaan Lain-l'!C6094,'I - Harian dan Pekerjaan Lain-l'!$C$2:$M$9418,2,FALSE)</f>
        <v/>
      </c>
      <c r="D923" s="5" t="inlineStr">
        <is>
          <t>Buah</t>
        </is>
      </c>
      <c r="E923" s="6">
        <f>VLOOKUP('I - Harian dan Pekerjaan Lain-l'!C6094,'I - Harian dan Pekerjaan Lain-l'!$C$6094:$K$6094,9,FALSE)</f>
        <v/>
      </c>
      <c r="F923" s="5" t="inlineStr">
        <is>
          <t>Informatif</t>
        </is>
      </c>
      <c r="G923" s="5" t="inlineStr">
        <is>
          <t>I</t>
        </is>
      </c>
      <c r="H923" s="5" t="n">
        <v>2524</v>
      </c>
      <c r="I923" s="7" t="inlineStr"/>
    </row>
    <row r="924">
      <c r="A924" s="5" t="n">
        <v>918</v>
      </c>
      <c r="B924" s="5">
        <f>'I - Harian dan Pekerjaan Lain-l'!M6116</f>
        <v/>
      </c>
      <c r="C924" s="5">
        <f>VLOOKUP('I - Harian dan Pekerjaan Lain-l'!C6116,'I - Harian dan Pekerjaan Lain-l'!$C$2:$M$9418,2,FALSE)</f>
        <v/>
      </c>
      <c r="D924" s="5" t="inlineStr">
        <is>
          <t>Buah</t>
        </is>
      </c>
      <c r="E924" s="6">
        <f>VLOOKUP('I - Harian dan Pekerjaan Lain-l'!C6116,'I - Harian dan Pekerjaan Lain-l'!$C$6116:$K$6116,9,FALSE)</f>
        <v/>
      </c>
      <c r="F924" s="5" t="inlineStr">
        <is>
          <t>Informatif</t>
        </is>
      </c>
      <c r="G924" s="5" t="inlineStr">
        <is>
          <t>I</t>
        </is>
      </c>
      <c r="H924" s="5" t="n">
        <v>2527</v>
      </c>
      <c r="I924" s="7" t="inlineStr"/>
    </row>
    <row r="925">
      <c r="A925" s="5" t="n">
        <v>919</v>
      </c>
      <c r="B925" s="5">
        <f>'I - Harian dan Pekerjaan Lain-l'!M6138</f>
        <v/>
      </c>
      <c r="C925" s="5">
        <f>VLOOKUP('I - Harian dan Pekerjaan Lain-l'!C6138,'I - Harian dan Pekerjaan Lain-l'!$C$2:$M$9418,2,FALSE)</f>
        <v/>
      </c>
      <c r="D925" s="5" t="inlineStr">
        <is>
          <t>Buah</t>
        </is>
      </c>
      <c r="E925" s="6">
        <f>VLOOKUP('I - Harian dan Pekerjaan Lain-l'!C6138,'I - Harian dan Pekerjaan Lain-l'!$C$6138:$K$6138,9,FALSE)</f>
        <v/>
      </c>
      <c r="F925" s="5" t="inlineStr">
        <is>
          <t>Informatif</t>
        </is>
      </c>
      <c r="G925" s="5" t="inlineStr">
        <is>
          <t>I</t>
        </is>
      </c>
      <c r="H925" s="5" t="n">
        <v>2530</v>
      </c>
      <c r="I925" s="7" t="inlineStr"/>
    </row>
    <row r="926">
      <c r="A926" s="5" t="n">
        <v>920</v>
      </c>
      <c r="B926" s="5">
        <f>'I - Harian dan Pekerjaan Lain-l'!M6159</f>
        <v/>
      </c>
      <c r="C926" s="5">
        <f>VLOOKUP('I - Harian dan Pekerjaan Lain-l'!C6159,'I - Harian dan Pekerjaan Lain-l'!$C$2:$M$9418,2,FALSE)</f>
        <v/>
      </c>
      <c r="D926" s="5" t="inlineStr">
        <is>
          <t>Buah</t>
        </is>
      </c>
      <c r="E926" s="6">
        <f>VLOOKUP('I - Harian dan Pekerjaan Lain-l'!C6159,'I - Harian dan Pekerjaan Lain-l'!$C$6159:$K$6159,9,FALSE)</f>
        <v/>
      </c>
      <c r="F926" s="5" t="inlineStr">
        <is>
          <t>Informatif</t>
        </is>
      </c>
      <c r="G926" s="5" t="inlineStr">
        <is>
          <t>I</t>
        </is>
      </c>
      <c r="H926" s="5" t="n">
        <v>2533</v>
      </c>
      <c r="I926" s="7" t="inlineStr"/>
    </row>
    <row r="927">
      <c r="A927" s="5" t="n">
        <v>921</v>
      </c>
      <c r="B927" s="5">
        <f>'I - Harian dan Pekerjaan Lain-l'!M6181</f>
        <v/>
      </c>
      <c r="C927" s="5">
        <f>VLOOKUP('I - Harian dan Pekerjaan Lain-l'!C6181,'I - Harian dan Pekerjaan Lain-l'!$C$2:$M$9418,2,FALSE)</f>
        <v/>
      </c>
      <c r="D927" s="5" t="inlineStr">
        <is>
          <t>Buah</t>
        </is>
      </c>
      <c r="E927" s="6">
        <f>VLOOKUP('I - Harian dan Pekerjaan Lain-l'!C6181,'I - Harian dan Pekerjaan Lain-l'!$C$6181:$K$6181,9,FALSE)</f>
        <v/>
      </c>
      <c r="F927" s="5" t="inlineStr">
        <is>
          <t>Informatif</t>
        </is>
      </c>
      <c r="G927" s="5" t="inlineStr">
        <is>
          <t>I</t>
        </is>
      </c>
      <c r="H927" s="5" t="n">
        <v>2536</v>
      </c>
      <c r="I927" s="7" t="inlineStr"/>
    </row>
    <row r="928">
      <c r="A928" s="5" t="n">
        <v>922</v>
      </c>
      <c r="B928" s="5">
        <f>'I - Harian dan Pekerjaan Lain-l'!M6203</f>
        <v/>
      </c>
      <c r="C928" s="5">
        <f>VLOOKUP('I - Harian dan Pekerjaan Lain-l'!C6203,'I - Harian dan Pekerjaan Lain-l'!$C$2:$M$9418,2,FALSE)</f>
        <v/>
      </c>
      <c r="D928" s="5" t="inlineStr">
        <is>
          <t>Buah</t>
        </is>
      </c>
      <c r="E928" s="6">
        <f>VLOOKUP('I - Harian dan Pekerjaan Lain-l'!C6203,'I - Harian dan Pekerjaan Lain-l'!$C$6203:$K$6203,9,FALSE)</f>
        <v/>
      </c>
      <c r="F928" s="5" t="inlineStr">
        <is>
          <t>Informatif</t>
        </is>
      </c>
      <c r="G928" s="5" t="inlineStr">
        <is>
          <t>I</t>
        </is>
      </c>
      <c r="H928" s="5" t="n">
        <v>2539</v>
      </c>
      <c r="I928" s="7" t="inlineStr"/>
    </row>
    <row r="929">
      <c r="A929" s="5" t="n">
        <v>923</v>
      </c>
      <c r="B929" s="5">
        <f>'I - Harian dan Pekerjaan Lain-l'!M6224</f>
        <v/>
      </c>
      <c r="C929" s="5">
        <f>VLOOKUP('I - Harian dan Pekerjaan Lain-l'!C6224,'I - Harian dan Pekerjaan Lain-l'!$C$2:$M$9418,2,FALSE)</f>
        <v/>
      </c>
      <c r="D929" s="5" t="inlineStr">
        <is>
          <t>Buah</t>
        </is>
      </c>
      <c r="E929" s="6">
        <f>VLOOKUP('I - Harian dan Pekerjaan Lain-l'!C6224,'I - Harian dan Pekerjaan Lain-l'!$C$6224:$K$6224,9,FALSE)</f>
        <v/>
      </c>
      <c r="F929" s="5" t="inlineStr">
        <is>
          <t>Informatif</t>
        </is>
      </c>
      <c r="G929" s="5" t="inlineStr">
        <is>
          <t>I</t>
        </is>
      </c>
      <c r="H929" s="5" t="n">
        <v>2542</v>
      </c>
      <c r="I929" s="7" t="inlineStr"/>
    </row>
    <row r="930">
      <c r="A930" s="5" t="n">
        <v>924</v>
      </c>
      <c r="B930" s="5">
        <f>'I - Harian dan Pekerjaan Lain-l'!M6246</f>
        <v/>
      </c>
      <c r="C930" s="5">
        <f>VLOOKUP('I - Harian dan Pekerjaan Lain-l'!C6246,'I - Harian dan Pekerjaan Lain-l'!$C$2:$M$9418,2,FALSE)</f>
        <v/>
      </c>
      <c r="D930" s="5" t="inlineStr">
        <is>
          <t>Buah</t>
        </is>
      </c>
      <c r="E930" s="6">
        <f>VLOOKUP('I - Harian dan Pekerjaan Lain-l'!C6246,'I - Harian dan Pekerjaan Lain-l'!$C$6246:$K$6246,9,FALSE)</f>
        <v/>
      </c>
      <c r="F930" s="5" t="inlineStr">
        <is>
          <t>Informatif</t>
        </is>
      </c>
      <c r="G930" s="5" t="inlineStr">
        <is>
          <t>I</t>
        </is>
      </c>
      <c r="H930" s="5" t="n">
        <v>2545</v>
      </c>
      <c r="I930" s="7" t="inlineStr"/>
    </row>
    <row r="931">
      <c r="A931" s="5" t="n">
        <v>925</v>
      </c>
      <c r="B931" s="5">
        <f>'I - Harian dan Pekerjaan Lain-l'!M6267</f>
        <v/>
      </c>
      <c r="C931" s="5">
        <f>VLOOKUP('I - Harian dan Pekerjaan Lain-l'!C6267,'I - Harian dan Pekerjaan Lain-l'!$C$2:$M$9418,2,FALSE)</f>
        <v/>
      </c>
      <c r="D931" s="5" t="inlineStr">
        <is>
          <t>Buah</t>
        </is>
      </c>
      <c r="E931" s="6">
        <f>VLOOKUP('I - Harian dan Pekerjaan Lain-l'!C6267,'I - Harian dan Pekerjaan Lain-l'!$C$6267:$K$6267,9,FALSE)</f>
        <v/>
      </c>
      <c r="F931" s="5" t="inlineStr">
        <is>
          <t>Informatif</t>
        </is>
      </c>
      <c r="G931" s="5" t="inlineStr">
        <is>
          <t>I</t>
        </is>
      </c>
      <c r="H931" s="5" t="n">
        <v>2548</v>
      </c>
      <c r="I931" s="7" t="inlineStr"/>
    </row>
    <row r="932">
      <c r="A932" s="5" t="n">
        <v>926</v>
      </c>
      <c r="B932" s="5">
        <f>'I - Harian dan Pekerjaan Lain-l'!M6288</f>
        <v/>
      </c>
      <c r="C932" s="5">
        <f>VLOOKUP('I - Harian dan Pekerjaan Lain-l'!C6288,'I - Harian dan Pekerjaan Lain-l'!$C$2:$M$9418,2,FALSE)</f>
        <v/>
      </c>
      <c r="D932" s="5" t="inlineStr">
        <is>
          <t>Buah</t>
        </is>
      </c>
      <c r="E932" s="6">
        <f>VLOOKUP('I - Harian dan Pekerjaan Lain-l'!C6288,'I - Harian dan Pekerjaan Lain-l'!$C$6288:$K$6288,9,FALSE)</f>
        <v/>
      </c>
      <c r="F932" s="5" t="inlineStr">
        <is>
          <t>Informatif</t>
        </is>
      </c>
      <c r="G932" s="5" t="inlineStr">
        <is>
          <t>I</t>
        </is>
      </c>
      <c r="H932" s="5" t="n">
        <v>2551</v>
      </c>
      <c r="I932" s="7" t="inlineStr"/>
    </row>
    <row r="933">
      <c r="A933" s="5" t="n">
        <v>927</v>
      </c>
      <c r="B933" s="5">
        <f>'I - Harian dan Pekerjaan Lain-l'!M6309</f>
        <v/>
      </c>
      <c r="C933" s="5">
        <f>VLOOKUP('I - Harian dan Pekerjaan Lain-l'!C6309,'I - Harian dan Pekerjaan Lain-l'!$C$2:$M$9418,2,FALSE)</f>
        <v/>
      </c>
      <c r="D933" s="5" t="inlineStr">
        <is>
          <t>Buah</t>
        </is>
      </c>
      <c r="E933" s="6">
        <f>VLOOKUP('I - Harian dan Pekerjaan Lain-l'!C6309,'I - Harian dan Pekerjaan Lain-l'!$C$6309:$K$6309,9,FALSE)</f>
        <v/>
      </c>
      <c r="F933" s="5" t="inlineStr">
        <is>
          <t>Informatif</t>
        </is>
      </c>
      <c r="G933" s="5" t="inlineStr">
        <is>
          <t>I</t>
        </is>
      </c>
      <c r="H933" s="5" t="n">
        <v>2554</v>
      </c>
      <c r="I933" s="7" t="inlineStr"/>
    </row>
    <row r="934">
      <c r="A934" s="5" t="n">
        <v>928</v>
      </c>
      <c r="B934" s="5">
        <f>'I - Harian dan Pekerjaan Lain-l'!M6330</f>
        <v/>
      </c>
      <c r="C934" s="5">
        <f>VLOOKUP('I - Harian dan Pekerjaan Lain-l'!C6330,'I - Harian dan Pekerjaan Lain-l'!$C$2:$M$9418,2,FALSE)</f>
        <v/>
      </c>
      <c r="D934" s="5" t="inlineStr">
        <is>
          <t>Buah</t>
        </is>
      </c>
      <c r="E934" s="6">
        <f>VLOOKUP('I - Harian dan Pekerjaan Lain-l'!C6330,'I - Harian dan Pekerjaan Lain-l'!$C$6330:$K$6330,9,FALSE)</f>
        <v/>
      </c>
      <c r="F934" s="5" t="inlineStr">
        <is>
          <t>Informatif</t>
        </is>
      </c>
      <c r="G934" s="5" t="inlineStr">
        <is>
          <t>I</t>
        </is>
      </c>
      <c r="H934" s="5" t="n">
        <v>2557</v>
      </c>
      <c r="I934" s="7" t="inlineStr"/>
    </row>
    <row r="935">
      <c r="A935" s="5" t="n">
        <v>929</v>
      </c>
      <c r="B935" s="5">
        <f>'I - Harian dan Pekerjaan Lain-l'!M6351</f>
        <v/>
      </c>
      <c r="C935" s="5">
        <f>VLOOKUP('I - Harian dan Pekerjaan Lain-l'!C6351,'I - Harian dan Pekerjaan Lain-l'!$C$2:$M$9418,2,FALSE)</f>
        <v/>
      </c>
      <c r="D935" s="5" t="inlineStr">
        <is>
          <t>Buah</t>
        </is>
      </c>
      <c r="E935" s="6">
        <f>VLOOKUP('I - Harian dan Pekerjaan Lain-l'!C6351,'I - Harian dan Pekerjaan Lain-l'!$C$6351:$K$6351,9,FALSE)</f>
        <v/>
      </c>
      <c r="F935" s="5" t="inlineStr">
        <is>
          <t>Informatif</t>
        </is>
      </c>
      <c r="G935" s="5" t="inlineStr">
        <is>
          <t>I</t>
        </is>
      </c>
      <c r="H935" s="5" t="n">
        <v>2560</v>
      </c>
      <c r="I935" s="7" t="inlineStr"/>
    </row>
    <row r="936">
      <c r="A936" s="5" t="n">
        <v>930</v>
      </c>
      <c r="B936" s="5">
        <f>'I - Harian dan Pekerjaan Lain-l'!M6373</f>
        <v/>
      </c>
      <c r="C936" s="5">
        <f>VLOOKUP('I - Harian dan Pekerjaan Lain-l'!C6373,'I - Harian dan Pekerjaan Lain-l'!$C$2:$M$9418,2,FALSE)</f>
        <v/>
      </c>
      <c r="D936" s="5" t="inlineStr">
        <is>
          <t>Buah</t>
        </is>
      </c>
      <c r="E936" s="6">
        <f>VLOOKUP('I - Harian dan Pekerjaan Lain-l'!C6373,'I - Harian dan Pekerjaan Lain-l'!$C$6373:$K$6373,9,FALSE)</f>
        <v/>
      </c>
      <c r="F936" s="5" t="inlineStr">
        <is>
          <t>Informatif</t>
        </is>
      </c>
      <c r="G936" s="5" t="inlineStr">
        <is>
          <t>I</t>
        </is>
      </c>
      <c r="H936" s="5" t="n">
        <v>2563</v>
      </c>
      <c r="I936" s="7" t="inlineStr"/>
    </row>
    <row r="937">
      <c r="A937" s="5" t="n">
        <v>931</v>
      </c>
      <c r="B937" s="5">
        <f>'I - Harian dan Pekerjaan Lain-l'!M6395</f>
        <v/>
      </c>
      <c r="C937" s="5">
        <f>VLOOKUP('I - Harian dan Pekerjaan Lain-l'!C6395,'I - Harian dan Pekerjaan Lain-l'!$C$2:$M$9418,2,FALSE)</f>
        <v/>
      </c>
      <c r="D937" s="5" t="inlineStr">
        <is>
          <t>Buah</t>
        </is>
      </c>
      <c r="E937" s="6">
        <f>VLOOKUP('I - Harian dan Pekerjaan Lain-l'!C6395,'I - Harian dan Pekerjaan Lain-l'!$C$6395:$K$6395,9,FALSE)</f>
        <v/>
      </c>
      <c r="F937" s="5" t="inlineStr">
        <is>
          <t>Informatif</t>
        </is>
      </c>
      <c r="G937" s="5" t="inlineStr">
        <is>
          <t>I</t>
        </is>
      </c>
      <c r="H937" s="5" t="n">
        <v>2566</v>
      </c>
      <c r="I937" s="7" t="inlineStr"/>
    </row>
    <row r="938">
      <c r="A938" s="5" t="n">
        <v>932</v>
      </c>
      <c r="B938" s="5">
        <f>'I - Harian dan Pekerjaan Lain-l'!M6417</f>
        <v/>
      </c>
      <c r="C938" s="5">
        <f>VLOOKUP('I - Harian dan Pekerjaan Lain-l'!C6417,'I - Harian dan Pekerjaan Lain-l'!$C$2:$M$9418,2,FALSE)</f>
        <v/>
      </c>
      <c r="D938" s="5" t="inlineStr">
        <is>
          <t>Buah</t>
        </is>
      </c>
      <c r="E938" s="6">
        <f>VLOOKUP('I - Harian dan Pekerjaan Lain-l'!C6417,'I - Harian dan Pekerjaan Lain-l'!$C$6417:$K$6417,9,FALSE)</f>
        <v/>
      </c>
      <c r="F938" s="5" t="inlineStr">
        <is>
          <t>Informatif</t>
        </is>
      </c>
      <c r="G938" s="5" t="inlineStr">
        <is>
          <t>I</t>
        </is>
      </c>
      <c r="H938" s="5" t="n">
        <v>2569</v>
      </c>
      <c r="I938" s="7" t="inlineStr"/>
    </row>
    <row r="939">
      <c r="A939" s="5" t="n">
        <v>933</v>
      </c>
      <c r="B939" s="5">
        <f>'I - Harian dan Pekerjaan Lain-l'!M6439</f>
        <v/>
      </c>
      <c r="C939" s="5">
        <f>VLOOKUP('I - Harian dan Pekerjaan Lain-l'!C6439,'I - Harian dan Pekerjaan Lain-l'!$C$2:$M$9418,2,FALSE)</f>
        <v/>
      </c>
      <c r="D939" s="5" t="inlineStr">
        <is>
          <t>Buah</t>
        </is>
      </c>
      <c r="E939" s="6">
        <f>VLOOKUP('I - Harian dan Pekerjaan Lain-l'!C6439,'I - Harian dan Pekerjaan Lain-l'!$C$6439:$K$6439,9,FALSE)</f>
        <v/>
      </c>
      <c r="F939" s="5" t="inlineStr">
        <is>
          <t>Informatif</t>
        </is>
      </c>
      <c r="G939" s="5" t="inlineStr">
        <is>
          <t>I</t>
        </is>
      </c>
      <c r="H939" s="5" t="n">
        <v>2572</v>
      </c>
      <c r="I939" s="7" t="inlineStr"/>
    </row>
    <row r="940">
      <c r="A940" s="5" t="n">
        <v>934</v>
      </c>
      <c r="B940" s="5">
        <f>'I - Harian dan Pekerjaan Lain-l'!M6461</f>
        <v/>
      </c>
      <c r="C940" s="5">
        <f>VLOOKUP('I - Harian dan Pekerjaan Lain-l'!C6461,'I - Harian dan Pekerjaan Lain-l'!$C$2:$M$9418,2,FALSE)</f>
        <v/>
      </c>
      <c r="D940" s="5" t="inlineStr">
        <is>
          <t>Buah</t>
        </is>
      </c>
      <c r="E940" s="6">
        <f>VLOOKUP('I - Harian dan Pekerjaan Lain-l'!C6461,'I - Harian dan Pekerjaan Lain-l'!$C$6461:$K$6461,9,FALSE)</f>
        <v/>
      </c>
      <c r="F940" s="5" t="inlineStr">
        <is>
          <t>Informatif</t>
        </is>
      </c>
      <c r="G940" s="5" t="inlineStr">
        <is>
          <t>I</t>
        </is>
      </c>
      <c r="H940" s="5" t="n">
        <v>2575</v>
      </c>
      <c r="I940" s="7" t="inlineStr"/>
    </row>
    <row r="941">
      <c r="A941" s="5" t="n">
        <v>935</v>
      </c>
      <c r="B941" s="5">
        <f>'I - Harian dan Pekerjaan Lain-l'!M6483</f>
        <v/>
      </c>
      <c r="C941" s="5">
        <f>VLOOKUP('I - Harian dan Pekerjaan Lain-l'!C6483,'I - Harian dan Pekerjaan Lain-l'!$C$2:$M$9418,2,FALSE)</f>
        <v/>
      </c>
      <c r="D941" s="5" t="inlineStr">
        <is>
          <t>Buah</t>
        </is>
      </c>
      <c r="E941" s="6">
        <f>VLOOKUP('I - Harian dan Pekerjaan Lain-l'!C6483,'I - Harian dan Pekerjaan Lain-l'!$C$6483:$K$6483,9,FALSE)</f>
        <v/>
      </c>
      <c r="F941" s="5" t="inlineStr">
        <is>
          <t>Informatif</t>
        </is>
      </c>
      <c r="G941" s="5" t="inlineStr">
        <is>
          <t>I</t>
        </is>
      </c>
      <c r="H941" s="5" t="n">
        <v>2578</v>
      </c>
      <c r="I941" s="7" t="inlineStr"/>
    </row>
    <row r="942">
      <c r="A942" s="5" t="n">
        <v>936</v>
      </c>
      <c r="B942" s="5">
        <f>'I - Harian dan Pekerjaan Lain-l'!M6505</f>
        <v/>
      </c>
      <c r="C942" s="5">
        <f>VLOOKUP('I - Harian dan Pekerjaan Lain-l'!C6505,'I - Harian dan Pekerjaan Lain-l'!$C$2:$M$9418,2,FALSE)</f>
        <v/>
      </c>
      <c r="D942" s="5" t="inlineStr">
        <is>
          <t>Buah</t>
        </is>
      </c>
      <c r="E942" s="6">
        <f>VLOOKUP('I - Harian dan Pekerjaan Lain-l'!C6505,'I - Harian dan Pekerjaan Lain-l'!$C$6505:$K$6505,9,FALSE)</f>
        <v/>
      </c>
      <c r="F942" s="5" t="inlineStr">
        <is>
          <t>Informatif</t>
        </is>
      </c>
      <c r="G942" s="5" t="inlineStr">
        <is>
          <t>I</t>
        </is>
      </c>
      <c r="H942" s="5" t="n">
        <v>2581</v>
      </c>
      <c r="I942" s="7" t="inlineStr"/>
    </row>
    <row r="943">
      <c r="A943" s="5" t="n">
        <v>937</v>
      </c>
      <c r="B943" s="5">
        <f>'I - Harian dan Pekerjaan Lain-l'!M6526</f>
        <v/>
      </c>
      <c r="C943" s="5">
        <f>VLOOKUP('I - Harian dan Pekerjaan Lain-l'!C6526,'I - Harian dan Pekerjaan Lain-l'!$C$2:$M$9418,2,FALSE)</f>
        <v/>
      </c>
      <c r="D943" s="5" t="inlineStr">
        <is>
          <t>Buah</t>
        </is>
      </c>
      <c r="E943" s="6">
        <f>VLOOKUP('I - Harian dan Pekerjaan Lain-l'!C6526,'I - Harian dan Pekerjaan Lain-l'!$C$6526:$K$6526,9,FALSE)</f>
        <v/>
      </c>
      <c r="F943" s="5" t="inlineStr">
        <is>
          <t>Informatif</t>
        </is>
      </c>
      <c r="G943" s="5" t="inlineStr">
        <is>
          <t>I</t>
        </is>
      </c>
      <c r="H943" s="5" t="n">
        <v>2584</v>
      </c>
      <c r="I943" s="7" t="inlineStr"/>
    </row>
    <row r="944">
      <c r="A944" s="5" t="n">
        <v>938</v>
      </c>
      <c r="B944" s="5">
        <f>'I - Harian dan Pekerjaan Lain-l'!M6548</f>
        <v/>
      </c>
      <c r="C944" s="5">
        <f>VLOOKUP('I - Harian dan Pekerjaan Lain-l'!C6548,'I - Harian dan Pekerjaan Lain-l'!$C$2:$M$9418,2,FALSE)</f>
        <v/>
      </c>
      <c r="D944" s="5" t="inlineStr">
        <is>
          <t>Buah</t>
        </is>
      </c>
      <c r="E944" s="6">
        <f>VLOOKUP('I - Harian dan Pekerjaan Lain-l'!C6548,'I - Harian dan Pekerjaan Lain-l'!$C$6548:$K$6548,9,FALSE)</f>
        <v/>
      </c>
      <c r="F944" s="5" t="inlineStr">
        <is>
          <t>Informatif</t>
        </is>
      </c>
      <c r="G944" s="5" t="inlineStr">
        <is>
          <t>I</t>
        </is>
      </c>
      <c r="H944" s="5" t="n">
        <v>2587</v>
      </c>
      <c r="I944" s="7" t="inlineStr"/>
    </row>
    <row r="945">
      <c r="A945" s="5" t="n">
        <v>939</v>
      </c>
      <c r="B945" s="5">
        <f>'I - Harian dan Pekerjaan Lain-l'!M6569</f>
        <v/>
      </c>
      <c r="C945" s="5">
        <f>VLOOKUP('I - Harian dan Pekerjaan Lain-l'!C6569,'I - Harian dan Pekerjaan Lain-l'!$C$2:$M$9418,2,FALSE)</f>
        <v/>
      </c>
      <c r="D945" s="5" t="inlineStr">
        <is>
          <t>Buah</t>
        </is>
      </c>
      <c r="E945" s="6">
        <f>VLOOKUP('I - Harian dan Pekerjaan Lain-l'!C6569,'I - Harian dan Pekerjaan Lain-l'!$C$6569:$K$6569,9,FALSE)</f>
        <v/>
      </c>
      <c r="F945" s="5" t="inlineStr">
        <is>
          <t>Informatif</t>
        </is>
      </c>
      <c r="G945" s="5" t="inlineStr">
        <is>
          <t>I</t>
        </is>
      </c>
      <c r="H945" s="5" t="n">
        <v>2590</v>
      </c>
      <c r="I945" s="7" t="inlineStr"/>
    </row>
    <row r="946">
      <c r="A946" s="5" t="n">
        <v>940</v>
      </c>
      <c r="B946" s="5">
        <f>'I - Harian dan Pekerjaan Lain-l'!M6591</f>
        <v/>
      </c>
      <c r="C946" s="5">
        <f>VLOOKUP('I - Harian dan Pekerjaan Lain-l'!C6591,'I - Harian dan Pekerjaan Lain-l'!$C$2:$M$9418,2,FALSE)</f>
        <v/>
      </c>
      <c r="D946" s="5" t="inlineStr">
        <is>
          <t>Buah</t>
        </is>
      </c>
      <c r="E946" s="6">
        <f>VLOOKUP('I - Harian dan Pekerjaan Lain-l'!C6591,'I - Harian dan Pekerjaan Lain-l'!$C$6591:$K$6591,9,FALSE)</f>
        <v/>
      </c>
      <c r="F946" s="5" t="inlineStr">
        <is>
          <t>Informatif</t>
        </is>
      </c>
      <c r="G946" s="5" t="inlineStr">
        <is>
          <t>I</t>
        </is>
      </c>
      <c r="H946" s="5" t="n">
        <v>2593</v>
      </c>
      <c r="I946" s="7" t="inlineStr"/>
    </row>
    <row r="947">
      <c r="A947" s="5" t="n">
        <v>941</v>
      </c>
      <c r="B947" s="5">
        <f>'I - Harian dan Pekerjaan Lain-l'!M6613</f>
        <v/>
      </c>
      <c r="C947" s="5">
        <f>VLOOKUP('I - Harian dan Pekerjaan Lain-l'!C6613,'I - Harian dan Pekerjaan Lain-l'!$C$2:$M$9418,2,FALSE)</f>
        <v/>
      </c>
      <c r="D947" s="5" t="inlineStr">
        <is>
          <t>Buah</t>
        </is>
      </c>
      <c r="E947" s="6">
        <f>VLOOKUP('I - Harian dan Pekerjaan Lain-l'!C6613,'I - Harian dan Pekerjaan Lain-l'!$C$6613:$K$6613,9,FALSE)</f>
        <v/>
      </c>
      <c r="F947" s="5" t="inlineStr">
        <is>
          <t>Informatif</t>
        </is>
      </c>
      <c r="G947" s="5" t="inlineStr">
        <is>
          <t>I</t>
        </is>
      </c>
      <c r="H947" s="5" t="n">
        <v>2596</v>
      </c>
      <c r="I947" s="7" t="inlineStr"/>
    </row>
    <row r="948">
      <c r="A948" s="5" t="n">
        <v>942</v>
      </c>
      <c r="B948" s="5">
        <f>'I - Harian dan Pekerjaan Lain-l'!M6635</f>
        <v/>
      </c>
      <c r="C948" s="5">
        <f>VLOOKUP('I - Harian dan Pekerjaan Lain-l'!C6635,'I - Harian dan Pekerjaan Lain-l'!$C$2:$M$9418,2,FALSE)</f>
        <v/>
      </c>
      <c r="D948" s="5" t="inlineStr">
        <is>
          <t>Buah</t>
        </is>
      </c>
      <c r="E948" s="6">
        <f>VLOOKUP('I - Harian dan Pekerjaan Lain-l'!C6635,'I - Harian dan Pekerjaan Lain-l'!$C$6635:$K$6635,9,FALSE)</f>
        <v/>
      </c>
      <c r="F948" s="5" t="inlineStr">
        <is>
          <t>Informatif</t>
        </is>
      </c>
      <c r="G948" s="5" t="inlineStr">
        <is>
          <t>I</t>
        </is>
      </c>
      <c r="H948" s="5" t="n">
        <v>2599</v>
      </c>
      <c r="I948" s="7" t="inlineStr"/>
    </row>
    <row r="949">
      <c r="A949" s="5" t="n">
        <v>943</v>
      </c>
      <c r="B949" s="5">
        <f>'I - Harian dan Pekerjaan Lain-l'!M6657</f>
        <v/>
      </c>
      <c r="C949" s="5">
        <f>VLOOKUP('I - Harian dan Pekerjaan Lain-l'!C6657,'I - Harian dan Pekerjaan Lain-l'!$C$2:$M$9418,2,FALSE)</f>
        <v/>
      </c>
      <c r="D949" s="5" t="inlineStr">
        <is>
          <t>Buah</t>
        </is>
      </c>
      <c r="E949" s="6">
        <f>VLOOKUP('I - Harian dan Pekerjaan Lain-l'!C6657,'I - Harian dan Pekerjaan Lain-l'!$C$6657:$K$6657,9,FALSE)</f>
        <v/>
      </c>
      <c r="F949" s="5" t="inlineStr">
        <is>
          <t>Informatif</t>
        </is>
      </c>
      <c r="G949" s="5" t="inlineStr">
        <is>
          <t>I</t>
        </is>
      </c>
      <c r="H949" s="5" t="n">
        <v>2602</v>
      </c>
      <c r="I949" s="7" t="inlineStr"/>
    </row>
    <row r="950">
      <c r="A950" s="5" t="n">
        <v>944</v>
      </c>
      <c r="B950" s="5">
        <f>'I - Harian dan Pekerjaan Lain-l'!M6678</f>
        <v/>
      </c>
      <c r="C950" s="5">
        <f>VLOOKUP('I - Harian dan Pekerjaan Lain-l'!C6678,'I - Harian dan Pekerjaan Lain-l'!$C$2:$M$9418,2,FALSE)</f>
        <v/>
      </c>
      <c r="D950" s="5" t="inlineStr">
        <is>
          <t>Buah</t>
        </is>
      </c>
      <c r="E950" s="6">
        <f>VLOOKUP('I - Harian dan Pekerjaan Lain-l'!C6678,'I - Harian dan Pekerjaan Lain-l'!$C$6678:$K$6678,9,FALSE)</f>
        <v/>
      </c>
      <c r="F950" s="5" t="inlineStr">
        <is>
          <t>Informatif</t>
        </is>
      </c>
      <c r="G950" s="5" t="inlineStr">
        <is>
          <t>I</t>
        </is>
      </c>
      <c r="H950" s="5" t="n">
        <v>2605</v>
      </c>
      <c r="I950" s="7" t="inlineStr"/>
    </row>
    <row r="951">
      <c r="A951" s="5" t="n">
        <v>945</v>
      </c>
      <c r="B951" s="5">
        <f>'I - Harian dan Pekerjaan Lain-l'!M6699</f>
        <v/>
      </c>
      <c r="C951" s="5">
        <f>VLOOKUP('I - Harian dan Pekerjaan Lain-l'!C6699,'I - Harian dan Pekerjaan Lain-l'!$C$2:$M$9418,2,FALSE)</f>
        <v/>
      </c>
      <c r="D951" s="5" t="inlineStr">
        <is>
          <t>Buah</t>
        </is>
      </c>
      <c r="E951" s="6">
        <f>VLOOKUP('I - Harian dan Pekerjaan Lain-l'!C6699,'I - Harian dan Pekerjaan Lain-l'!$C$6699:$K$6699,9,FALSE)</f>
        <v/>
      </c>
      <c r="F951" s="5" t="inlineStr">
        <is>
          <t>Informatif</t>
        </is>
      </c>
      <c r="G951" s="5" t="inlineStr">
        <is>
          <t>I</t>
        </is>
      </c>
      <c r="H951" s="5" t="n">
        <v>2608</v>
      </c>
      <c r="I951" s="7" t="inlineStr"/>
    </row>
    <row r="952">
      <c r="A952" s="5" t="n">
        <v>946</v>
      </c>
      <c r="B952" s="5">
        <f>'I - Harian dan Pekerjaan Lain-l'!M6720</f>
        <v/>
      </c>
      <c r="C952" s="5">
        <f>VLOOKUP('I - Harian dan Pekerjaan Lain-l'!C6720,'I - Harian dan Pekerjaan Lain-l'!$C$2:$M$9418,2,FALSE)</f>
        <v/>
      </c>
      <c r="D952" s="5" t="inlineStr">
        <is>
          <t>Buah</t>
        </is>
      </c>
      <c r="E952" s="6">
        <f>VLOOKUP('I - Harian dan Pekerjaan Lain-l'!C6720,'I - Harian dan Pekerjaan Lain-l'!$C$6720:$K$6720,9,FALSE)</f>
        <v/>
      </c>
      <c r="F952" s="5" t="inlineStr">
        <is>
          <t>Informatif</t>
        </is>
      </c>
      <c r="G952" s="5" t="inlineStr">
        <is>
          <t>I</t>
        </is>
      </c>
      <c r="H952" s="5" t="n">
        <v>2611</v>
      </c>
      <c r="I952" s="7" t="inlineStr"/>
    </row>
    <row r="953">
      <c r="A953" s="5" t="n">
        <v>947</v>
      </c>
      <c r="B953" s="5">
        <f>'I - Harian dan Pekerjaan Lain-l'!M6741</f>
        <v/>
      </c>
      <c r="C953" s="5">
        <f>VLOOKUP('I - Harian dan Pekerjaan Lain-l'!C6741,'I - Harian dan Pekerjaan Lain-l'!$C$2:$M$9418,2,FALSE)</f>
        <v/>
      </c>
      <c r="D953" s="5" t="inlineStr">
        <is>
          <t>Buah</t>
        </is>
      </c>
      <c r="E953" s="6">
        <f>VLOOKUP('I - Harian dan Pekerjaan Lain-l'!C6741,'I - Harian dan Pekerjaan Lain-l'!$C$6741:$K$6741,9,FALSE)</f>
        <v/>
      </c>
      <c r="F953" s="5" t="inlineStr">
        <is>
          <t>Informatif</t>
        </is>
      </c>
      <c r="G953" s="5" t="inlineStr">
        <is>
          <t>I</t>
        </is>
      </c>
      <c r="H953" s="5" t="n">
        <v>2614</v>
      </c>
      <c r="I953" s="7" t="inlineStr"/>
    </row>
    <row r="954">
      <c r="A954" s="5" t="n">
        <v>948</v>
      </c>
      <c r="B954" s="5">
        <f>'I - Harian dan Pekerjaan Lain-l'!M6763</f>
        <v/>
      </c>
      <c r="C954" s="5">
        <f>VLOOKUP('I - Harian dan Pekerjaan Lain-l'!C6763,'I - Harian dan Pekerjaan Lain-l'!$C$2:$M$9418,2,FALSE)</f>
        <v/>
      </c>
      <c r="D954" s="5" t="inlineStr">
        <is>
          <t>Buah</t>
        </is>
      </c>
      <c r="E954" s="6">
        <f>VLOOKUP('I - Harian dan Pekerjaan Lain-l'!C6763,'I - Harian dan Pekerjaan Lain-l'!$C$6763:$K$6763,9,FALSE)</f>
        <v/>
      </c>
      <c r="F954" s="5" t="inlineStr">
        <is>
          <t>Informatif</t>
        </is>
      </c>
      <c r="G954" s="5" t="inlineStr">
        <is>
          <t>I</t>
        </is>
      </c>
      <c r="H954" s="5" t="n">
        <v>2617</v>
      </c>
      <c r="I954" s="7" t="inlineStr"/>
    </row>
    <row r="955">
      <c r="A955" s="5" t="n">
        <v>949</v>
      </c>
      <c r="B955" s="5">
        <f>'I - Harian dan Pekerjaan Lain-l'!M6785</f>
        <v/>
      </c>
      <c r="C955" s="5">
        <f>VLOOKUP('I - Harian dan Pekerjaan Lain-l'!C6785,'I - Harian dan Pekerjaan Lain-l'!$C$2:$M$9418,2,FALSE)</f>
        <v/>
      </c>
      <c r="D955" s="5" t="inlineStr">
        <is>
          <t>Buah</t>
        </is>
      </c>
      <c r="E955" s="6">
        <f>VLOOKUP('I - Harian dan Pekerjaan Lain-l'!C6785,'I - Harian dan Pekerjaan Lain-l'!$C$6785:$K$6785,9,FALSE)</f>
        <v/>
      </c>
      <c r="F955" s="5" t="inlineStr">
        <is>
          <t>Informatif</t>
        </is>
      </c>
      <c r="G955" s="5" t="inlineStr">
        <is>
          <t>I</t>
        </is>
      </c>
      <c r="H955" s="5" t="n">
        <v>2620</v>
      </c>
      <c r="I955" s="7" t="inlineStr"/>
    </row>
    <row r="956">
      <c r="A956" s="5" t="n">
        <v>950</v>
      </c>
      <c r="B956" s="5">
        <f>'I - Harian dan Pekerjaan Lain-l'!M6807</f>
        <v/>
      </c>
      <c r="C956" s="5">
        <f>VLOOKUP('I - Harian dan Pekerjaan Lain-l'!C6807,'I - Harian dan Pekerjaan Lain-l'!$C$2:$M$9418,2,FALSE)</f>
        <v/>
      </c>
      <c r="D956" s="5" t="inlineStr">
        <is>
          <t>Buah</t>
        </is>
      </c>
      <c r="E956" s="6">
        <f>VLOOKUP('I - Harian dan Pekerjaan Lain-l'!C6807,'I - Harian dan Pekerjaan Lain-l'!$C$6807:$K$6807,9,FALSE)</f>
        <v/>
      </c>
      <c r="F956" s="5" t="inlineStr">
        <is>
          <t>Informatif</t>
        </is>
      </c>
      <c r="G956" s="5" t="inlineStr">
        <is>
          <t>I</t>
        </is>
      </c>
      <c r="H956" s="5" t="n">
        <v>2623</v>
      </c>
      <c r="I956" s="7" t="inlineStr"/>
    </row>
    <row r="957">
      <c r="A957" s="5" t="n">
        <v>951</v>
      </c>
      <c r="B957" s="5">
        <f>'I - Harian dan Pekerjaan Lain-l'!M6829</f>
        <v/>
      </c>
      <c r="C957" s="5">
        <f>VLOOKUP('I - Harian dan Pekerjaan Lain-l'!C6829,'I - Harian dan Pekerjaan Lain-l'!$C$2:$M$9418,2,FALSE)</f>
        <v/>
      </c>
      <c r="D957" s="5" t="inlineStr">
        <is>
          <t>Buah</t>
        </is>
      </c>
      <c r="E957" s="6">
        <f>VLOOKUP('I - Harian dan Pekerjaan Lain-l'!C6829,'I - Harian dan Pekerjaan Lain-l'!$C$6829:$K$6829,9,FALSE)</f>
        <v/>
      </c>
      <c r="F957" s="5" t="inlineStr">
        <is>
          <t>Informatif</t>
        </is>
      </c>
      <c r="G957" s="5" t="inlineStr">
        <is>
          <t>I</t>
        </is>
      </c>
      <c r="H957" s="5" t="n">
        <v>2626</v>
      </c>
      <c r="I957" s="7" t="inlineStr"/>
    </row>
    <row r="958">
      <c r="A958" s="5" t="n">
        <v>952</v>
      </c>
      <c r="B958" s="5">
        <f>'I - Harian dan Pekerjaan Lain-l'!M6851</f>
        <v/>
      </c>
      <c r="C958" s="5">
        <f>VLOOKUP('I - Harian dan Pekerjaan Lain-l'!C6851,'I - Harian dan Pekerjaan Lain-l'!$C$2:$M$9418,2,FALSE)</f>
        <v/>
      </c>
      <c r="D958" s="5" t="inlineStr">
        <is>
          <t>Buah</t>
        </is>
      </c>
      <c r="E958" s="6">
        <f>VLOOKUP('I - Harian dan Pekerjaan Lain-l'!C6851,'I - Harian dan Pekerjaan Lain-l'!$C$6851:$K$6851,9,FALSE)</f>
        <v/>
      </c>
      <c r="F958" s="5" t="inlineStr">
        <is>
          <t>Informatif</t>
        </is>
      </c>
      <c r="G958" s="5" t="inlineStr">
        <is>
          <t>I</t>
        </is>
      </c>
      <c r="H958" s="5" t="n">
        <v>2629</v>
      </c>
      <c r="I958" s="7" t="inlineStr"/>
    </row>
    <row r="959">
      <c r="A959" s="5" t="n">
        <v>953</v>
      </c>
      <c r="B959" s="5">
        <f>'I - Harian dan Pekerjaan Lain-l'!M6872</f>
        <v/>
      </c>
      <c r="C959" s="5">
        <f>VLOOKUP('I - Harian dan Pekerjaan Lain-l'!C6872,'I - Harian dan Pekerjaan Lain-l'!$C$2:$M$9418,2,FALSE)</f>
        <v/>
      </c>
      <c r="D959" s="5" t="inlineStr">
        <is>
          <t>Buah</t>
        </is>
      </c>
      <c r="E959" s="6">
        <f>VLOOKUP('I - Harian dan Pekerjaan Lain-l'!C6872,'I - Harian dan Pekerjaan Lain-l'!$C$6872:$K$6872,9,FALSE)</f>
        <v/>
      </c>
      <c r="F959" s="5" t="inlineStr">
        <is>
          <t>Informatif</t>
        </is>
      </c>
      <c r="G959" s="5" t="inlineStr">
        <is>
          <t>I</t>
        </is>
      </c>
      <c r="H959" s="5" t="n">
        <v>2632</v>
      </c>
      <c r="I959" s="7" t="inlineStr"/>
    </row>
    <row r="960">
      <c r="A960" s="5" t="n">
        <v>954</v>
      </c>
      <c r="B960" s="5">
        <f>'I - Harian dan Pekerjaan Lain-l'!M6894</f>
        <v/>
      </c>
      <c r="C960" s="5">
        <f>VLOOKUP('I - Harian dan Pekerjaan Lain-l'!C6894,'I - Harian dan Pekerjaan Lain-l'!$C$2:$M$9418,2,FALSE)</f>
        <v/>
      </c>
      <c r="D960" s="5" t="inlineStr">
        <is>
          <t>Buah</t>
        </is>
      </c>
      <c r="E960" s="6">
        <f>VLOOKUP('I - Harian dan Pekerjaan Lain-l'!C6894,'I - Harian dan Pekerjaan Lain-l'!$C$6894:$K$6894,9,FALSE)</f>
        <v/>
      </c>
      <c r="F960" s="5" t="inlineStr">
        <is>
          <t>Informatif</t>
        </is>
      </c>
      <c r="G960" s="5" t="inlineStr">
        <is>
          <t>I</t>
        </is>
      </c>
      <c r="H960" s="5" t="n">
        <v>2635</v>
      </c>
      <c r="I960" s="7" t="inlineStr"/>
    </row>
    <row r="961">
      <c r="A961" s="5" t="n">
        <v>955</v>
      </c>
      <c r="B961" s="5">
        <f>'I - Harian dan Pekerjaan Lain-l'!M6916</f>
        <v/>
      </c>
      <c r="C961" s="5">
        <f>VLOOKUP('I - Harian dan Pekerjaan Lain-l'!C6916,'I - Harian dan Pekerjaan Lain-l'!$C$2:$M$9418,2,FALSE)</f>
        <v/>
      </c>
      <c r="D961" s="5" t="inlineStr">
        <is>
          <t>Buah</t>
        </is>
      </c>
      <c r="E961" s="6">
        <f>VLOOKUP('I - Harian dan Pekerjaan Lain-l'!C6916,'I - Harian dan Pekerjaan Lain-l'!$C$6916:$K$6916,9,FALSE)</f>
        <v/>
      </c>
      <c r="F961" s="5" t="inlineStr">
        <is>
          <t>Informatif</t>
        </is>
      </c>
      <c r="G961" s="5" t="inlineStr">
        <is>
          <t>I</t>
        </is>
      </c>
      <c r="H961" s="5" t="n">
        <v>2638</v>
      </c>
      <c r="I961" s="7" t="inlineStr"/>
    </row>
    <row r="962">
      <c r="A962" s="5" t="n">
        <v>956</v>
      </c>
      <c r="B962" s="5">
        <f>'I - Harian dan Pekerjaan Lain-l'!M6938</f>
        <v/>
      </c>
      <c r="C962" s="5">
        <f>VLOOKUP('I - Harian dan Pekerjaan Lain-l'!C6938,'I - Harian dan Pekerjaan Lain-l'!$C$2:$M$9418,2,FALSE)</f>
        <v/>
      </c>
      <c r="D962" s="5" t="inlineStr">
        <is>
          <t>Buah</t>
        </is>
      </c>
      <c r="E962" s="6">
        <f>VLOOKUP('I - Harian dan Pekerjaan Lain-l'!C6938,'I - Harian dan Pekerjaan Lain-l'!$C$6938:$K$6938,9,FALSE)</f>
        <v/>
      </c>
      <c r="F962" s="5" t="inlineStr">
        <is>
          <t>Informatif</t>
        </is>
      </c>
      <c r="G962" s="5" t="inlineStr">
        <is>
          <t>I</t>
        </is>
      </c>
      <c r="H962" s="5" t="n">
        <v>2641</v>
      </c>
      <c r="I962" s="7" t="inlineStr"/>
    </row>
    <row r="963">
      <c r="A963" s="5" t="n">
        <v>957</v>
      </c>
      <c r="B963" s="5">
        <f>'I - Harian dan Pekerjaan Lain-l'!M6957</f>
        <v/>
      </c>
      <c r="C963" s="5">
        <f>VLOOKUP('I - Harian dan Pekerjaan Lain-l'!C6957,'I - Harian dan Pekerjaan Lain-l'!$C$2:$M$9418,2,FALSE)</f>
        <v/>
      </c>
      <c r="D963" s="5" t="inlineStr">
        <is>
          <t>Buah</t>
        </is>
      </c>
      <c r="E963" s="6">
        <f>VLOOKUP('I - Harian dan Pekerjaan Lain-l'!C6957,'I - Harian dan Pekerjaan Lain-l'!$C$6957:$K$6957,9,FALSE)</f>
        <v/>
      </c>
      <c r="F963" s="5" t="inlineStr">
        <is>
          <t>Informatif</t>
        </is>
      </c>
      <c r="G963" s="5" t="inlineStr">
        <is>
          <t>I</t>
        </is>
      </c>
      <c r="H963" s="5" t="n">
        <v>2643</v>
      </c>
      <c r="I963" s="7" t="inlineStr"/>
    </row>
    <row r="964">
      <c r="A964" s="5" t="n">
        <v>958</v>
      </c>
      <c r="B964" s="5">
        <f>'I - Harian dan Pekerjaan Lain-l'!M6979</f>
        <v/>
      </c>
      <c r="C964" s="5">
        <f>VLOOKUP('I - Harian dan Pekerjaan Lain-l'!C6979,'I - Harian dan Pekerjaan Lain-l'!$C$2:$M$9418,2,FALSE)</f>
        <v/>
      </c>
      <c r="D964" s="5" t="inlineStr">
        <is>
          <t>Buah</t>
        </is>
      </c>
      <c r="E964" s="6">
        <f>VLOOKUP('I - Harian dan Pekerjaan Lain-l'!C6979,'I - Harian dan Pekerjaan Lain-l'!$C$6979:$K$6979,9,FALSE)</f>
        <v/>
      </c>
      <c r="F964" s="5" t="inlineStr">
        <is>
          <t>Informatif</t>
        </is>
      </c>
      <c r="G964" s="5" t="inlineStr">
        <is>
          <t>I</t>
        </is>
      </c>
      <c r="H964" s="5" t="n">
        <v>2646</v>
      </c>
      <c r="I964" s="7" t="inlineStr"/>
    </row>
    <row r="965">
      <c r="A965" s="5" t="n">
        <v>959</v>
      </c>
      <c r="B965" s="5">
        <f>'I - Harian dan Pekerjaan Lain-l'!M7001</f>
        <v/>
      </c>
      <c r="C965" s="5">
        <f>VLOOKUP('I - Harian dan Pekerjaan Lain-l'!C7001,'I - Harian dan Pekerjaan Lain-l'!$C$2:$M$9418,2,FALSE)</f>
        <v/>
      </c>
      <c r="D965" s="5" t="inlineStr">
        <is>
          <t>Buah</t>
        </is>
      </c>
      <c r="E965" s="6">
        <f>VLOOKUP('I - Harian dan Pekerjaan Lain-l'!C7001,'I - Harian dan Pekerjaan Lain-l'!$C$7001:$K$7001,9,FALSE)</f>
        <v/>
      </c>
      <c r="F965" s="5" t="inlineStr">
        <is>
          <t>Informatif</t>
        </is>
      </c>
      <c r="G965" s="5" t="inlineStr">
        <is>
          <t>I</t>
        </is>
      </c>
      <c r="H965" s="5" t="n">
        <v>2649</v>
      </c>
      <c r="I965" s="7" t="inlineStr"/>
    </row>
    <row r="966">
      <c r="A966" s="5" t="n">
        <v>960</v>
      </c>
      <c r="B966" s="5">
        <f>'I - Harian dan Pekerjaan Lain-l'!M7021</f>
        <v/>
      </c>
      <c r="C966" s="5">
        <f>VLOOKUP('I - Harian dan Pekerjaan Lain-l'!C7021,'I - Harian dan Pekerjaan Lain-l'!$C$2:$M$9418,2,FALSE)</f>
        <v/>
      </c>
      <c r="D966" s="5" t="inlineStr">
        <is>
          <t>Buah</t>
        </is>
      </c>
      <c r="E966" s="6">
        <f>VLOOKUP('I - Harian dan Pekerjaan Lain-l'!C7021,'I - Harian dan Pekerjaan Lain-l'!$C$7021:$K$7021,9,FALSE)</f>
        <v/>
      </c>
      <c r="F966" s="5" t="inlineStr">
        <is>
          <t>Informatif</t>
        </is>
      </c>
      <c r="G966" s="5" t="inlineStr">
        <is>
          <t>I</t>
        </is>
      </c>
      <c r="H966" s="5" t="n">
        <v>2652</v>
      </c>
      <c r="I966" s="7" t="inlineStr"/>
    </row>
    <row r="967">
      <c r="A967" s="5" t="n">
        <v>961</v>
      </c>
      <c r="B967" s="5">
        <f>'I - Harian dan Pekerjaan Lain-l'!M7042</f>
        <v/>
      </c>
      <c r="C967" s="5">
        <f>VLOOKUP('I - Harian dan Pekerjaan Lain-l'!C7042,'I - Harian dan Pekerjaan Lain-l'!$C$2:$M$9418,2,FALSE)</f>
        <v/>
      </c>
      <c r="D967" s="5" t="inlineStr">
        <is>
          <t>Buah</t>
        </is>
      </c>
      <c r="E967" s="6">
        <f>VLOOKUP('I - Harian dan Pekerjaan Lain-l'!C7042,'I - Harian dan Pekerjaan Lain-l'!$C$7042:$K$7042,9,FALSE)</f>
        <v/>
      </c>
      <c r="F967" s="5" t="inlineStr">
        <is>
          <t>Informatif</t>
        </is>
      </c>
      <c r="G967" s="5" t="inlineStr">
        <is>
          <t>I</t>
        </is>
      </c>
      <c r="H967" s="5" t="n">
        <v>2655</v>
      </c>
      <c r="I967" s="7" t="inlineStr"/>
    </row>
    <row r="968">
      <c r="A968" s="5" t="n">
        <v>962</v>
      </c>
      <c r="B968" s="5">
        <f>'I - Harian dan Pekerjaan Lain-l'!M7066</f>
        <v/>
      </c>
      <c r="C968" s="5">
        <f>VLOOKUP('I - Harian dan Pekerjaan Lain-l'!C7066,'I - Harian dan Pekerjaan Lain-l'!$C$2:$M$9418,2,FALSE)</f>
        <v/>
      </c>
      <c r="D968" s="5" t="inlineStr">
        <is>
          <t>Meter Persegi</t>
        </is>
      </c>
      <c r="E968" s="6">
        <f>VLOOKUP('I - Harian dan Pekerjaan Lain-l'!C7066,'I - Harian dan Pekerjaan Lain-l'!$C$7066:$K$7066,9,FALSE)</f>
        <v/>
      </c>
      <c r="F968" s="5" t="inlineStr">
        <is>
          <t>Informatif</t>
        </is>
      </c>
      <c r="G968" s="5" t="inlineStr">
        <is>
          <t>I</t>
        </is>
      </c>
      <c r="H968" s="5" t="n">
        <v>2658</v>
      </c>
      <c r="I968" s="7" t="inlineStr"/>
    </row>
    <row r="969">
      <c r="A969" s="5" t="n">
        <v>963</v>
      </c>
      <c r="B969" s="5">
        <f>'I - Harian dan Pekerjaan Lain-l'!M7082</f>
        <v/>
      </c>
      <c r="C969" s="5">
        <f>VLOOKUP('I - Harian dan Pekerjaan Lain-l'!C7082,'I - Harian dan Pekerjaan Lain-l'!$C$2:$M$9418,2,FALSE)</f>
        <v/>
      </c>
      <c r="D969" s="5" t="inlineStr">
        <is>
          <t>Buah</t>
        </is>
      </c>
      <c r="E969" s="6">
        <f>VLOOKUP('I - Harian dan Pekerjaan Lain-l'!C7082,'I - Harian dan Pekerjaan Lain-l'!$C$7082:$K$7082,9,FALSE)</f>
        <v/>
      </c>
      <c r="F969" s="5" t="inlineStr">
        <is>
          <t>Informatif</t>
        </is>
      </c>
      <c r="G969" s="5" t="inlineStr">
        <is>
          <t>I</t>
        </is>
      </c>
      <c r="H969" s="5" t="n">
        <v>2660</v>
      </c>
      <c r="I969" s="7" t="inlineStr"/>
    </row>
    <row r="970">
      <c r="A970" s="5" t="n">
        <v>964</v>
      </c>
      <c r="B970" s="5">
        <f>'I - Harian dan Pekerjaan Lain-l'!M7109</f>
        <v/>
      </c>
      <c r="C970" s="5">
        <f>VLOOKUP('I - Harian dan Pekerjaan Lain-l'!C7109,'I - Harian dan Pekerjaan Lain-l'!$C$2:$M$9418,2,FALSE)</f>
        <v/>
      </c>
      <c r="D970" s="5" t="inlineStr">
        <is>
          <t>Buah</t>
        </is>
      </c>
      <c r="E970" s="6">
        <f>VLOOKUP('I - Harian dan Pekerjaan Lain-l'!C7109,'I - Harian dan Pekerjaan Lain-l'!$C$7109:$K$7109,9,FALSE)</f>
        <v/>
      </c>
      <c r="F970" s="5" t="inlineStr">
        <is>
          <t>Informatif</t>
        </is>
      </c>
      <c r="G970" s="5" t="inlineStr">
        <is>
          <t>I</t>
        </is>
      </c>
      <c r="H970" s="5" t="n">
        <v>2663</v>
      </c>
      <c r="I970" s="7" t="inlineStr"/>
    </row>
    <row r="971">
      <c r="A971" s="5" t="n">
        <v>965</v>
      </c>
      <c r="B971" s="5">
        <f>'I - Harian dan Pekerjaan Lain-l'!M7136</f>
        <v/>
      </c>
      <c r="C971" s="5">
        <f>VLOOKUP('I - Harian dan Pekerjaan Lain-l'!C7136,'I - Harian dan Pekerjaan Lain-l'!$C$2:$M$9418,2,FALSE)</f>
        <v/>
      </c>
      <c r="D971" s="5" t="inlineStr">
        <is>
          <t>Buah</t>
        </is>
      </c>
      <c r="E971" s="6">
        <f>VLOOKUP('I - Harian dan Pekerjaan Lain-l'!C7136,'I - Harian dan Pekerjaan Lain-l'!$C$7136:$K$7136,9,FALSE)</f>
        <v/>
      </c>
      <c r="F971" s="5" t="inlineStr">
        <is>
          <t>Informatif</t>
        </is>
      </c>
      <c r="G971" s="5" t="inlineStr">
        <is>
          <t>I</t>
        </is>
      </c>
      <c r="H971" s="5" t="n">
        <v>2666</v>
      </c>
      <c r="I971" s="7" t="inlineStr"/>
    </row>
    <row r="972">
      <c r="A972" s="5" t="n">
        <v>966</v>
      </c>
      <c r="B972" s="5">
        <f>'I - Harian dan Pekerjaan Lain-l'!M7163</f>
        <v/>
      </c>
      <c r="C972" s="5">
        <f>VLOOKUP('I - Harian dan Pekerjaan Lain-l'!C7163,'I - Harian dan Pekerjaan Lain-l'!$C$2:$M$9418,2,FALSE)</f>
        <v/>
      </c>
      <c r="D972" s="5" t="inlineStr">
        <is>
          <t>Buah</t>
        </is>
      </c>
      <c r="E972" s="6">
        <f>VLOOKUP('I - Harian dan Pekerjaan Lain-l'!C7163,'I - Harian dan Pekerjaan Lain-l'!$C$7163:$K$7163,9,FALSE)</f>
        <v/>
      </c>
      <c r="F972" s="5" t="inlineStr">
        <is>
          <t>Informatif</t>
        </is>
      </c>
      <c r="G972" s="5" t="inlineStr">
        <is>
          <t>I</t>
        </is>
      </c>
      <c r="H972" s="5" t="n">
        <v>2669</v>
      </c>
      <c r="I972" s="7" t="inlineStr"/>
    </row>
    <row r="973">
      <c r="A973" s="5" t="n">
        <v>967</v>
      </c>
      <c r="B973" s="5">
        <f>'I - Harian dan Pekerjaan Lain-l'!M7190</f>
        <v/>
      </c>
      <c r="C973" s="5">
        <f>VLOOKUP('I - Harian dan Pekerjaan Lain-l'!C7190,'I - Harian dan Pekerjaan Lain-l'!$C$2:$M$9418,2,FALSE)</f>
        <v/>
      </c>
      <c r="D973" s="5" t="inlineStr">
        <is>
          <t>Buah</t>
        </is>
      </c>
      <c r="E973" s="6">
        <f>VLOOKUP('I - Harian dan Pekerjaan Lain-l'!C7190,'I - Harian dan Pekerjaan Lain-l'!$C$7190:$K$7190,9,FALSE)</f>
        <v/>
      </c>
      <c r="F973" s="5" t="inlineStr">
        <is>
          <t>Informatif</t>
        </is>
      </c>
      <c r="G973" s="5" t="inlineStr">
        <is>
          <t>I</t>
        </is>
      </c>
      <c r="H973" s="5" t="n">
        <v>2672</v>
      </c>
      <c r="I973" s="7" t="inlineStr"/>
    </row>
    <row r="974">
      <c r="A974" s="5" t="n">
        <v>968</v>
      </c>
      <c r="B974" s="5">
        <f>'I - Harian dan Pekerjaan Lain-l'!M7217</f>
        <v/>
      </c>
      <c r="C974" s="5">
        <f>VLOOKUP('I - Harian dan Pekerjaan Lain-l'!C7217,'I - Harian dan Pekerjaan Lain-l'!$C$2:$M$9418,2,FALSE)</f>
        <v/>
      </c>
      <c r="D974" s="5" t="inlineStr">
        <is>
          <t>Buah</t>
        </is>
      </c>
      <c r="E974" s="6">
        <f>VLOOKUP('I - Harian dan Pekerjaan Lain-l'!C7217,'I - Harian dan Pekerjaan Lain-l'!$C$7217:$K$7217,9,FALSE)</f>
        <v/>
      </c>
      <c r="F974" s="5" t="inlineStr">
        <is>
          <t>Informatif</t>
        </is>
      </c>
      <c r="G974" s="5" t="inlineStr">
        <is>
          <t>I</t>
        </is>
      </c>
      <c r="H974" s="5" t="n">
        <v>2675</v>
      </c>
      <c r="I974" s="7" t="inlineStr"/>
    </row>
    <row r="975">
      <c r="A975" s="5" t="n">
        <v>969</v>
      </c>
      <c r="B975" s="5">
        <f>'I - Harian dan Pekerjaan Lain-l'!M7244</f>
        <v/>
      </c>
      <c r="C975" s="5">
        <f>VLOOKUP('I - Harian dan Pekerjaan Lain-l'!C7244,'I - Harian dan Pekerjaan Lain-l'!$C$2:$M$9418,2,FALSE)</f>
        <v/>
      </c>
      <c r="D975" s="5" t="inlineStr">
        <is>
          <t>Buah</t>
        </is>
      </c>
      <c r="E975" s="6">
        <f>VLOOKUP('I - Harian dan Pekerjaan Lain-l'!C7244,'I - Harian dan Pekerjaan Lain-l'!$C$7244:$K$7244,9,FALSE)</f>
        <v/>
      </c>
      <c r="F975" s="5" t="inlineStr">
        <is>
          <t>Informatif</t>
        </is>
      </c>
      <c r="G975" s="5" t="inlineStr">
        <is>
          <t>I</t>
        </is>
      </c>
      <c r="H975" s="5" t="n">
        <v>2678</v>
      </c>
      <c r="I975" s="7" t="inlineStr"/>
    </row>
    <row r="976">
      <c r="A976" s="5" t="n">
        <v>970</v>
      </c>
      <c r="B976" s="5">
        <f>'I - Harian dan Pekerjaan Lain-l'!M7271</f>
        <v/>
      </c>
      <c r="C976" s="5">
        <f>VLOOKUP('I - Harian dan Pekerjaan Lain-l'!C7271,'I - Harian dan Pekerjaan Lain-l'!$C$2:$M$9418,2,FALSE)</f>
        <v/>
      </c>
      <c r="D976" s="5" t="inlineStr">
        <is>
          <t>Buah</t>
        </is>
      </c>
      <c r="E976" s="6">
        <f>VLOOKUP('I - Harian dan Pekerjaan Lain-l'!C7271,'I - Harian dan Pekerjaan Lain-l'!$C$7271:$K$7271,9,FALSE)</f>
        <v/>
      </c>
      <c r="F976" s="5" t="inlineStr">
        <is>
          <t>Informatif</t>
        </is>
      </c>
      <c r="G976" s="5" t="inlineStr">
        <is>
          <t>I</t>
        </is>
      </c>
      <c r="H976" s="5" t="n">
        <v>2681</v>
      </c>
      <c r="I976" s="7" t="inlineStr"/>
    </row>
    <row r="977">
      <c r="A977" s="5" t="n">
        <v>971</v>
      </c>
      <c r="B977" s="5">
        <f>'I - Harian dan Pekerjaan Lain-l'!M7298</f>
        <v/>
      </c>
      <c r="C977" s="5">
        <f>VLOOKUP('I - Harian dan Pekerjaan Lain-l'!C7298,'I - Harian dan Pekerjaan Lain-l'!$C$2:$M$9418,2,FALSE)</f>
        <v/>
      </c>
      <c r="D977" s="5" t="inlineStr">
        <is>
          <t>Buah</t>
        </is>
      </c>
      <c r="E977" s="6">
        <f>VLOOKUP('I - Harian dan Pekerjaan Lain-l'!C7298,'I - Harian dan Pekerjaan Lain-l'!$C$7298:$K$7298,9,FALSE)</f>
        <v/>
      </c>
      <c r="F977" s="5" t="inlineStr">
        <is>
          <t>Informatif</t>
        </is>
      </c>
      <c r="G977" s="5" t="inlineStr">
        <is>
          <t>I</t>
        </is>
      </c>
      <c r="H977" s="5" t="n">
        <v>2684</v>
      </c>
      <c r="I977" s="7" t="inlineStr"/>
    </row>
    <row r="978">
      <c r="A978" s="5" t="n">
        <v>972</v>
      </c>
      <c r="B978" s="5">
        <f>'I - Harian dan Pekerjaan Lain-l'!M7325</f>
        <v/>
      </c>
      <c r="C978" s="5">
        <f>VLOOKUP('I - Harian dan Pekerjaan Lain-l'!C7325,'I - Harian dan Pekerjaan Lain-l'!$C$2:$M$9418,2,FALSE)</f>
        <v/>
      </c>
      <c r="D978" s="5" t="inlineStr">
        <is>
          <t>Buah</t>
        </is>
      </c>
      <c r="E978" s="6">
        <f>VLOOKUP('I - Harian dan Pekerjaan Lain-l'!C7325,'I - Harian dan Pekerjaan Lain-l'!$C$7325:$K$7325,9,FALSE)</f>
        <v/>
      </c>
      <c r="F978" s="5" t="inlineStr">
        <is>
          <t>Informatif</t>
        </is>
      </c>
      <c r="G978" s="5" t="inlineStr">
        <is>
          <t>I</t>
        </is>
      </c>
      <c r="H978" s="5" t="n">
        <v>2687</v>
      </c>
      <c r="I978" s="7" t="inlineStr"/>
    </row>
    <row r="979">
      <c r="A979" s="5" t="n">
        <v>973</v>
      </c>
      <c r="B979" s="5">
        <f>'I - Harian dan Pekerjaan Lain-l'!M7352</f>
        <v/>
      </c>
      <c r="C979" s="5">
        <f>VLOOKUP('I - Harian dan Pekerjaan Lain-l'!C7352,'I - Harian dan Pekerjaan Lain-l'!$C$2:$M$9418,2,FALSE)</f>
        <v/>
      </c>
      <c r="D979" s="5" t="inlineStr">
        <is>
          <t>Buah</t>
        </is>
      </c>
      <c r="E979" s="6">
        <f>VLOOKUP('I - Harian dan Pekerjaan Lain-l'!C7352,'I - Harian dan Pekerjaan Lain-l'!$C$7352:$K$7352,9,FALSE)</f>
        <v/>
      </c>
      <c r="F979" s="5" t="inlineStr">
        <is>
          <t>Informatif</t>
        </is>
      </c>
      <c r="G979" s="5" t="inlineStr">
        <is>
          <t>I</t>
        </is>
      </c>
      <c r="H979" s="5" t="n">
        <v>2690</v>
      </c>
      <c r="I979" s="7" t="inlineStr"/>
    </row>
    <row r="980">
      <c r="A980" s="5" t="n">
        <v>974</v>
      </c>
      <c r="B980" s="5">
        <f>'I - Harian dan Pekerjaan Lain-l'!M7379</f>
        <v/>
      </c>
      <c r="C980" s="5">
        <f>VLOOKUP('I - Harian dan Pekerjaan Lain-l'!C7379,'I - Harian dan Pekerjaan Lain-l'!$C$2:$M$9418,2,FALSE)</f>
        <v/>
      </c>
      <c r="D980" s="5" t="inlineStr">
        <is>
          <t>Buah</t>
        </is>
      </c>
      <c r="E980" s="6">
        <f>VLOOKUP('I - Harian dan Pekerjaan Lain-l'!C7379,'I - Harian dan Pekerjaan Lain-l'!$C$7379:$K$7379,9,FALSE)</f>
        <v/>
      </c>
      <c r="F980" s="5" t="inlineStr">
        <is>
          <t>Informatif</t>
        </is>
      </c>
      <c r="G980" s="5" t="inlineStr">
        <is>
          <t>I</t>
        </is>
      </c>
      <c r="H980" s="5" t="n">
        <v>2693</v>
      </c>
      <c r="I980" s="7" t="inlineStr"/>
    </row>
    <row r="981">
      <c r="A981" s="5" t="n">
        <v>975</v>
      </c>
      <c r="B981" s="5">
        <f>'I - Harian dan Pekerjaan Lain-l'!M7406</f>
        <v/>
      </c>
      <c r="C981" s="5">
        <f>VLOOKUP('I - Harian dan Pekerjaan Lain-l'!C7406,'I - Harian dan Pekerjaan Lain-l'!$C$2:$M$9418,2,FALSE)</f>
        <v/>
      </c>
      <c r="D981" s="5" t="inlineStr">
        <is>
          <t>Buah</t>
        </is>
      </c>
      <c r="E981" s="6">
        <f>VLOOKUP('I - Harian dan Pekerjaan Lain-l'!C7406,'I - Harian dan Pekerjaan Lain-l'!$C$7406:$K$7406,9,FALSE)</f>
        <v/>
      </c>
      <c r="F981" s="5" t="inlineStr">
        <is>
          <t>Informatif</t>
        </is>
      </c>
      <c r="G981" s="5" t="inlineStr">
        <is>
          <t>I</t>
        </is>
      </c>
      <c r="H981" s="5" t="n">
        <v>2696</v>
      </c>
      <c r="I981" s="7" t="inlineStr"/>
    </row>
    <row r="982">
      <c r="A982" s="5" t="n">
        <v>976</v>
      </c>
      <c r="B982" s="5">
        <f>'I - Harian dan Pekerjaan Lain-l'!M7433</f>
        <v/>
      </c>
      <c r="C982" s="5">
        <f>VLOOKUP('I - Harian dan Pekerjaan Lain-l'!C7433,'I - Harian dan Pekerjaan Lain-l'!$C$2:$M$9418,2,FALSE)</f>
        <v/>
      </c>
      <c r="D982" s="5" t="inlineStr">
        <is>
          <t>Buah</t>
        </is>
      </c>
      <c r="E982" s="6">
        <f>VLOOKUP('I - Harian dan Pekerjaan Lain-l'!C7433,'I - Harian dan Pekerjaan Lain-l'!$C$7433:$K$7433,9,FALSE)</f>
        <v/>
      </c>
      <c r="F982" s="5" t="inlineStr">
        <is>
          <t>Informatif</t>
        </is>
      </c>
      <c r="G982" s="5" t="inlineStr">
        <is>
          <t>I</t>
        </is>
      </c>
      <c r="H982" s="5" t="n">
        <v>2699</v>
      </c>
      <c r="I982" s="7" t="inlineStr"/>
    </row>
    <row r="983">
      <c r="A983" s="5" t="n">
        <v>977</v>
      </c>
      <c r="B983" s="5">
        <f>'I - Harian dan Pekerjaan Lain-l'!M7460</f>
        <v/>
      </c>
      <c r="C983" s="5">
        <f>VLOOKUP('I - Harian dan Pekerjaan Lain-l'!C7460,'I - Harian dan Pekerjaan Lain-l'!$C$2:$M$9418,2,FALSE)</f>
        <v/>
      </c>
      <c r="D983" s="5" t="inlineStr">
        <is>
          <t>Buah</t>
        </is>
      </c>
      <c r="E983" s="6">
        <f>VLOOKUP('I - Harian dan Pekerjaan Lain-l'!C7460,'I - Harian dan Pekerjaan Lain-l'!$C$7460:$K$7460,9,FALSE)</f>
        <v/>
      </c>
      <c r="F983" s="5" t="inlineStr">
        <is>
          <t>Informatif</t>
        </is>
      </c>
      <c r="G983" s="5" t="inlineStr">
        <is>
          <t>I</t>
        </is>
      </c>
      <c r="H983" s="5" t="n">
        <v>2702</v>
      </c>
      <c r="I983" s="7" t="inlineStr"/>
    </row>
    <row r="984">
      <c r="A984" s="5" t="n">
        <v>978</v>
      </c>
      <c r="B984" s="5">
        <f>'I - Harian dan Pekerjaan Lain-l'!M7487</f>
        <v/>
      </c>
      <c r="C984" s="5">
        <f>VLOOKUP('I - Harian dan Pekerjaan Lain-l'!C7487,'I - Harian dan Pekerjaan Lain-l'!$C$2:$M$9418,2,FALSE)</f>
        <v/>
      </c>
      <c r="D984" s="5" t="inlineStr">
        <is>
          <t>Buah</t>
        </is>
      </c>
      <c r="E984" s="6">
        <f>VLOOKUP('I - Harian dan Pekerjaan Lain-l'!C7487,'I - Harian dan Pekerjaan Lain-l'!$C$7487:$K$7487,9,FALSE)</f>
        <v/>
      </c>
      <c r="F984" s="5" t="inlineStr">
        <is>
          <t>Informatif</t>
        </is>
      </c>
      <c r="G984" s="5" t="inlineStr">
        <is>
          <t>I</t>
        </is>
      </c>
      <c r="H984" s="5" t="n">
        <v>2704</v>
      </c>
      <c r="I984" s="7" t="inlineStr"/>
    </row>
    <row r="985">
      <c r="A985" s="5" t="n">
        <v>979</v>
      </c>
      <c r="B985" s="5">
        <f>'I - Harian dan Pekerjaan Lain-l'!M7514</f>
        <v/>
      </c>
      <c r="C985" s="5">
        <f>VLOOKUP('I - Harian dan Pekerjaan Lain-l'!C7514,'I - Harian dan Pekerjaan Lain-l'!$C$2:$M$9418,2,FALSE)</f>
        <v/>
      </c>
      <c r="D985" s="5" t="inlineStr">
        <is>
          <t>Buah</t>
        </is>
      </c>
      <c r="E985" s="6">
        <f>VLOOKUP('I - Harian dan Pekerjaan Lain-l'!C7514,'I - Harian dan Pekerjaan Lain-l'!$C$7514:$K$7514,9,FALSE)</f>
        <v/>
      </c>
      <c r="F985" s="5" t="inlineStr">
        <is>
          <t>Informatif</t>
        </is>
      </c>
      <c r="G985" s="5" t="inlineStr">
        <is>
          <t>I</t>
        </is>
      </c>
      <c r="H985" s="5" t="n">
        <v>2707</v>
      </c>
      <c r="I985" s="7" t="inlineStr"/>
    </row>
    <row r="986">
      <c r="A986" s="5" t="n">
        <v>980</v>
      </c>
      <c r="B986" s="5">
        <f>'I - Harian dan Pekerjaan Lain-l'!M7541</f>
        <v/>
      </c>
      <c r="C986" s="5">
        <f>VLOOKUP('I - Harian dan Pekerjaan Lain-l'!C7541,'I - Harian dan Pekerjaan Lain-l'!$C$2:$M$9418,2,FALSE)</f>
        <v/>
      </c>
      <c r="D986" s="5" t="inlineStr">
        <is>
          <t>Buah</t>
        </is>
      </c>
      <c r="E986" s="6">
        <f>VLOOKUP('I - Harian dan Pekerjaan Lain-l'!C7541,'I - Harian dan Pekerjaan Lain-l'!$C$7541:$K$7541,9,FALSE)</f>
        <v/>
      </c>
      <c r="F986" s="5" t="inlineStr">
        <is>
          <t>Informatif</t>
        </is>
      </c>
      <c r="G986" s="5" t="inlineStr">
        <is>
          <t>I</t>
        </is>
      </c>
      <c r="H986" s="5" t="n">
        <v>2710</v>
      </c>
      <c r="I986" s="7" t="inlineStr"/>
    </row>
    <row r="987">
      <c r="A987" s="5" t="n">
        <v>981</v>
      </c>
      <c r="B987" s="5">
        <f>'I - Harian dan Pekerjaan Lain-l'!M7568</f>
        <v/>
      </c>
      <c r="C987" s="5">
        <f>VLOOKUP('I - Harian dan Pekerjaan Lain-l'!C7568,'I - Harian dan Pekerjaan Lain-l'!$C$2:$M$9418,2,FALSE)</f>
        <v/>
      </c>
      <c r="D987" s="5" t="inlineStr">
        <is>
          <t>Buah</t>
        </is>
      </c>
      <c r="E987" s="6">
        <f>VLOOKUP('I - Harian dan Pekerjaan Lain-l'!C7568,'I - Harian dan Pekerjaan Lain-l'!$C$7568:$K$7568,9,FALSE)</f>
        <v/>
      </c>
      <c r="F987" s="5" t="inlineStr">
        <is>
          <t>Informatif</t>
        </is>
      </c>
      <c r="G987" s="5" t="inlineStr">
        <is>
          <t>I</t>
        </is>
      </c>
      <c r="H987" s="5" t="n">
        <v>2713</v>
      </c>
      <c r="I987" s="7" t="inlineStr"/>
    </row>
    <row r="988">
      <c r="A988" s="5" t="n">
        <v>982</v>
      </c>
      <c r="B988" s="5">
        <f>'I - Harian dan Pekerjaan Lain-l'!M7595</f>
        <v/>
      </c>
      <c r="C988" s="5">
        <f>VLOOKUP('I - Harian dan Pekerjaan Lain-l'!C7595,'I - Harian dan Pekerjaan Lain-l'!$C$2:$M$9418,2,FALSE)</f>
        <v/>
      </c>
      <c r="D988" s="5" t="inlineStr">
        <is>
          <t>Buah</t>
        </is>
      </c>
      <c r="E988" s="6">
        <f>VLOOKUP('I - Harian dan Pekerjaan Lain-l'!C7595,'I - Harian dan Pekerjaan Lain-l'!$C$7595:$K$7595,9,FALSE)</f>
        <v/>
      </c>
      <c r="F988" s="5" t="inlineStr">
        <is>
          <t>Informatif</t>
        </is>
      </c>
      <c r="G988" s="5" t="inlineStr">
        <is>
          <t>I</t>
        </is>
      </c>
      <c r="H988" s="5" t="n">
        <v>2716</v>
      </c>
      <c r="I988" s="7" t="inlineStr"/>
    </row>
    <row r="989">
      <c r="A989" s="5" t="n">
        <v>983</v>
      </c>
      <c r="B989" s="5">
        <f>'I - Harian dan Pekerjaan Lain-l'!M7622</f>
        <v/>
      </c>
      <c r="C989" s="5">
        <f>VLOOKUP('I - Harian dan Pekerjaan Lain-l'!C7622,'I - Harian dan Pekerjaan Lain-l'!$C$2:$M$9418,2,FALSE)</f>
        <v/>
      </c>
      <c r="D989" s="5" t="inlineStr">
        <is>
          <t>Buah</t>
        </is>
      </c>
      <c r="E989" s="6">
        <f>VLOOKUP('I - Harian dan Pekerjaan Lain-l'!C7622,'I - Harian dan Pekerjaan Lain-l'!$C$7622:$K$7622,9,FALSE)</f>
        <v/>
      </c>
      <c r="F989" s="5" t="inlineStr">
        <is>
          <t>Informatif</t>
        </is>
      </c>
      <c r="G989" s="5" t="inlineStr">
        <is>
          <t>I</t>
        </is>
      </c>
      <c r="H989" s="5" t="n">
        <v>2719</v>
      </c>
      <c r="I989" s="7" t="inlineStr"/>
    </row>
    <row r="990">
      <c r="A990" s="5" t="n">
        <v>984</v>
      </c>
      <c r="B990" s="5">
        <f>'I - Harian dan Pekerjaan Lain-l'!M7644</f>
        <v/>
      </c>
      <c r="C990" s="5">
        <f>VLOOKUP('I - Harian dan Pekerjaan Lain-l'!C7644,'I - Harian dan Pekerjaan Lain-l'!$C$2:$M$9418,2,FALSE)</f>
        <v/>
      </c>
      <c r="D990" s="5" t="inlineStr">
        <is>
          <t>Buah</t>
        </is>
      </c>
      <c r="E990" s="6">
        <f>VLOOKUP('I - Harian dan Pekerjaan Lain-l'!C7644,'I - Harian dan Pekerjaan Lain-l'!$C$7644:$K$7644,9,FALSE)</f>
        <v/>
      </c>
      <c r="F990" s="5" t="inlineStr">
        <is>
          <t>Informatif</t>
        </is>
      </c>
      <c r="G990" s="5" t="inlineStr">
        <is>
          <t>I</t>
        </is>
      </c>
      <c r="H990" s="5" t="n">
        <v>2721</v>
      </c>
      <c r="I990" s="7" t="inlineStr"/>
    </row>
    <row r="991">
      <c r="A991" s="5" t="n">
        <v>985</v>
      </c>
      <c r="B991" s="5">
        <f>'I - Harian dan Pekerjaan Lain-l'!M7681</f>
        <v/>
      </c>
      <c r="C991" s="5">
        <f>VLOOKUP('I - Harian dan Pekerjaan Lain-l'!C7681,'I - Harian dan Pekerjaan Lain-l'!$C$2:$M$9418,2,FALSE)</f>
        <v/>
      </c>
      <c r="D991" s="5" t="inlineStr">
        <is>
          <t>Buah</t>
        </is>
      </c>
      <c r="E991" s="6">
        <f>VLOOKUP('I - Harian dan Pekerjaan Lain-l'!C7681,'I - Harian dan Pekerjaan Lain-l'!$C$7681:$K$7681,9,FALSE)</f>
        <v/>
      </c>
      <c r="F991" s="5" t="inlineStr">
        <is>
          <t>Informatif</t>
        </is>
      </c>
      <c r="G991" s="5" t="inlineStr">
        <is>
          <t>I</t>
        </is>
      </c>
      <c r="H991" s="5" t="n">
        <v>2724</v>
      </c>
      <c r="I991" s="7" t="inlineStr"/>
    </row>
    <row r="992">
      <c r="A992" s="5" t="n">
        <v>986</v>
      </c>
      <c r="B992" s="5">
        <f>'I - Harian dan Pekerjaan Lain-l'!M7718</f>
        <v/>
      </c>
      <c r="C992" s="5">
        <f>VLOOKUP('I - Harian dan Pekerjaan Lain-l'!C7718,'I - Harian dan Pekerjaan Lain-l'!$C$2:$M$9418,2,FALSE)</f>
        <v/>
      </c>
      <c r="D992" s="5" t="inlineStr">
        <is>
          <t>Buah</t>
        </is>
      </c>
      <c r="E992" s="6">
        <f>VLOOKUP('I - Harian dan Pekerjaan Lain-l'!C7718,'I - Harian dan Pekerjaan Lain-l'!$C$7718:$K$7718,9,FALSE)</f>
        <v/>
      </c>
      <c r="F992" s="5" t="inlineStr">
        <is>
          <t>Informatif</t>
        </is>
      </c>
      <c r="G992" s="5" t="inlineStr">
        <is>
          <t>I</t>
        </is>
      </c>
      <c r="H992" s="5" t="n">
        <v>2727</v>
      </c>
      <c r="I992" s="7" t="inlineStr"/>
    </row>
    <row r="993">
      <c r="A993" s="5" t="n">
        <v>987</v>
      </c>
      <c r="B993" s="5">
        <f>'I - Harian dan Pekerjaan Lain-l'!M7752</f>
        <v/>
      </c>
      <c r="C993" s="5">
        <f>VLOOKUP('I - Harian dan Pekerjaan Lain-l'!C7752,'I - Harian dan Pekerjaan Lain-l'!$C$2:$M$9418,2,FALSE)</f>
        <v/>
      </c>
      <c r="D993" s="5" t="inlineStr">
        <is>
          <t>Buah</t>
        </is>
      </c>
      <c r="E993" s="6">
        <f>VLOOKUP('I - Harian dan Pekerjaan Lain-l'!C7752,'I - Harian dan Pekerjaan Lain-l'!$C$7752:$K$7752,9,FALSE)</f>
        <v/>
      </c>
      <c r="F993" s="5" t="inlineStr">
        <is>
          <t>Informatif</t>
        </is>
      </c>
      <c r="G993" s="5" t="inlineStr">
        <is>
          <t>I</t>
        </is>
      </c>
      <c r="H993" s="5" t="n">
        <v>2730</v>
      </c>
      <c r="I993" s="7" t="inlineStr"/>
    </row>
    <row r="994">
      <c r="A994" s="5" t="n">
        <v>988</v>
      </c>
      <c r="B994" s="5">
        <f>'I - Harian dan Pekerjaan Lain-l'!M7787</f>
        <v/>
      </c>
      <c r="C994" s="5">
        <f>VLOOKUP('I - Harian dan Pekerjaan Lain-l'!C7787,'I - Harian dan Pekerjaan Lain-l'!$C$2:$M$9418,2,FALSE)</f>
        <v/>
      </c>
      <c r="D994" s="5" t="inlineStr">
        <is>
          <t>Buah</t>
        </is>
      </c>
      <c r="E994" s="6">
        <f>VLOOKUP('I - Harian dan Pekerjaan Lain-l'!C7787,'I - Harian dan Pekerjaan Lain-l'!$C$7787:$K$7787,9,FALSE)</f>
        <v/>
      </c>
      <c r="F994" s="5" t="inlineStr">
        <is>
          <t>Informatif</t>
        </is>
      </c>
      <c r="G994" s="5" t="inlineStr">
        <is>
          <t>I</t>
        </is>
      </c>
      <c r="H994" s="5" t="n">
        <v>2733</v>
      </c>
      <c r="I994" s="7" t="inlineStr"/>
    </row>
    <row r="995">
      <c r="A995" s="5" t="n">
        <v>989</v>
      </c>
      <c r="B995" s="5">
        <f>'I - Harian dan Pekerjaan Lain-l'!M7822</f>
        <v/>
      </c>
      <c r="C995" s="5">
        <f>VLOOKUP('I - Harian dan Pekerjaan Lain-l'!C7822,'I - Harian dan Pekerjaan Lain-l'!$C$2:$M$9418,2,FALSE)</f>
        <v/>
      </c>
      <c r="D995" s="5" t="inlineStr">
        <is>
          <t>Buah</t>
        </is>
      </c>
      <c r="E995" s="6">
        <f>VLOOKUP('I - Harian dan Pekerjaan Lain-l'!C7822,'I - Harian dan Pekerjaan Lain-l'!$C$7822:$K$7822,9,FALSE)</f>
        <v/>
      </c>
      <c r="F995" s="5" t="inlineStr">
        <is>
          <t>Informatif</t>
        </is>
      </c>
      <c r="G995" s="5" t="inlineStr">
        <is>
          <t>I</t>
        </is>
      </c>
      <c r="H995" s="5" t="n">
        <v>2736</v>
      </c>
      <c r="I995" s="7" t="inlineStr"/>
    </row>
    <row r="996">
      <c r="A996" s="5" t="n">
        <v>990</v>
      </c>
      <c r="B996" s="5">
        <f>'I - Harian dan Pekerjaan Lain-l'!M7857</f>
        <v/>
      </c>
      <c r="C996" s="5">
        <f>VLOOKUP('I - Harian dan Pekerjaan Lain-l'!C7857,'I - Harian dan Pekerjaan Lain-l'!$C$2:$M$9418,2,FALSE)</f>
        <v/>
      </c>
      <c r="D996" s="5" t="inlineStr">
        <is>
          <t>Buah</t>
        </is>
      </c>
      <c r="E996" s="6">
        <f>VLOOKUP('I - Harian dan Pekerjaan Lain-l'!C7857,'I - Harian dan Pekerjaan Lain-l'!$C$7857:$K$7857,9,FALSE)</f>
        <v/>
      </c>
      <c r="F996" s="5" t="inlineStr">
        <is>
          <t>Informatif</t>
        </is>
      </c>
      <c r="G996" s="5" t="inlineStr">
        <is>
          <t>I</t>
        </is>
      </c>
      <c r="H996" s="5" t="n">
        <v>2739</v>
      </c>
      <c r="I996" s="7" t="inlineStr"/>
    </row>
    <row r="997">
      <c r="A997" s="5" t="n">
        <v>991</v>
      </c>
      <c r="B997" s="5">
        <f>'I - Harian dan Pekerjaan Lain-l'!M7892</f>
        <v/>
      </c>
      <c r="C997" s="5">
        <f>VLOOKUP('I - Harian dan Pekerjaan Lain-l'!C7892,'I - Harian dan Pekerjaan Lain-l'!$C$2:$M$9418,2,FALSE)</f>
        <v/>
      </c>
      <c r="D997" s="5" t="inlineStr">
        <is>
          <t>Buah</t>
        </is>
      </c>
      <c r="E997" s="6">
        <f>VLOOKUP('I - Harian dan Pekerjaan Lain-l'!C7892,'I - Harian dan Pekerjaan Lain-l'!$C$7892:$K$7892,9,FALSE)</f>
        <v/>
      </c>
      <c r="F997" s="5" t="inlineStr">
        <is>
          <t>Informatif</t>
        </is>
      </c>
      <c r="G997" s="5" t="inlineStr">
        <is>
          <t>I</t>
        </is>
      </c>
      <c r="H997" s="5" t="n">
        <v>2742</v>
      </c>
      <c r="I997" s="7" t="inlineStr"/>
    </row>
    <row r="998">
      <c r="A998" s="5" t="n">
        <v>992</v>
      </c>
      <c r="B998" s="5">
        <f>'I - Harian dan Pekerjaan Lain-l'!M7927</f>
        <v/>
      </c>
      <c r="C998" s="5">
        <f>VLOOKUP('I - Harian dan Pekerjaan Lain-l'!C7927,'I - Harian dan Pekerjaan Lain-l'!$C$2:$M$9418,2,FALSE)</f>
        <v/>
      </c>
      <c r="D998" s="5" t="inlineStr">
        <is>
          <t>Buah</t>
        </is>
      </c>
      <c r="E998" s="6">
        <f>VLOOKUP('I - Harian dan Pekerjaan Lain-l'!C7927,'I - Harian dan Pekerjaan Lain-l'!$C$7927:$K$7927,9,FALSE)</f>
        <v/>
      </c>
      <c r="F998" s="5" t="inlineStr">
        <is>
          <t>Informatif</t>
        </is>
      </c>
      <c r="G998" s="5" t="inlineStr">
        <is>
          <t>I</t>
        </is>
      </c>
      <c r="H998" s="5" t="n">
        <v>2745</v>
      </c>
      <c r="I998" s="7" t="inlineStr"/>
    </row>
    <row r="999">
      <c r="A999" s="5" t="n">
        <v>993</v>
      </c>
      <c r="B999" s="5">
        <f>'I - Harian dan Pekerjaan Lain-l'!M7961</f>
        <v/>
      </c>
      <c r="C999" s="5">
        <f>VLOOKUP('I - Harian dan Pekerjaan Lain-l'!C7961,'I - Harian dan Pekerjaan Lain-l'!$C$2:$M$9418,2,FALSE)</f>
        <v/>
      </c>
      <c r="D999" s="5" t="inlineStr">
        <is>
          <t>Buah</t>
        </is>
      </c>
      <c r="E999" s="6">
        <f>VLOOKUP('I - Harian dan Pekerjaan Lain-l'!C7961,'I - Harian dan Pekerjaan Lain-l'!$C$7961:$K$7961,9,FALSE)</f>
        <v/>
      </c>
      <c r="F999" s="5" t="inlineStr">
        <is>
          <t>Informatif</t>
        </is>
      </c>
      <c r="G999" s="5" t="inlineStr">
        <is>
          <t>I</t>
        </is>
      </c>
      <c r="H999" s="5" t="n">
        <v>2748</v>
      </c>
      <c r="I999" s="7" t="inlineStr"/>
    </row>
    <row r="1000">
      <c r="A1000" s="5" t="n">
        <v>994</v>
      </c>
      <c r="B1000" s="5">
        <f>'I - Harian dan Pekerjaan Lain-l'!M7983</f>
        <v/>
      </c>
      <c r="C1000" s="5">
        <f>VLOOKUP('I - Harian dan Pekerjaan Lain-l'!C7983,'I - Harian dan Pekerjaan Lain-l'!$C$2:$M$9418,2,FALSE)</f>
        <v/>
      </c>
      <c r="D1000" s="5" t="inlineStr">
        <is>
          <t>Buah</t>
        </is>
      </c>
      <c r="E1000" s="6">
        <f>VLOOKUP('I - Harian dan Pekerjaan Lain-l'!C7983,'I - Harian dan Pekerjaan Lain-l'!$C$7983:$K$7983,9,FALSE)</f>
        <v/>
      </c>
      <c r="F1000" s="5" t="inlineStr">
        <is>
          <t>Informatif</t>
        </is>
      </c>
      <c r="G1000" s="5" t="inlineStr">
        <is>
          <t>I</t>
        </is>
      </c>
      <c r="H1000" s="5" t="n">
        <v>2750</v>
      </c>
      <c r="I1000" s="7" t="inlineStr"/>
    </row>
    <row r="1001">
      <c r="A1001" s="5" t="n">
        <v>995</v>
      </c>
      <c r="B1001" s="5">
        <f>'I - Harian dan Pekerjaan Lain-l'!M8005</f>
        <v/>
      </c>
      <c r="C1001" s="5">
        <f>VLOOKUP('I - Harian dan Pekerjaan Lain-l'!C8005,'I - Harian dan Pekerjaan Lain-l'!$C$2:$M$9418,2,FALSE)</f>
        <v/>
      </c>
      <c r="D1001" s="5" t="inlineStr">
        <is>
          <t>Buah</t>
        </is>
      </c>
      <c r="E1001" s="6">
        <f>VLOOKUP('I - Harian dan Pekerjaan Lain-l'!C8005,'I - Harian dan Pekerjaan Lain-l'!$C$8005:$K$8005,9,FALSE)</f>
        <v/>
      </c>
      <c r="F1001" s="5" t="inlineStr">
        <is>
          <t>Informatif</t>
        </is>
      </c>
      <c r="G1001" s="5" t="inlineStr">
        <is>
          <t>I</t>
        </is>
      </c>
      <c r="H1001" s="5" t="n">
        <v>2752</v>
      </c>
      <c r="I1001" s="7" t="inlineStr"/>
    </row>
    <row r="1002">
      <c r="A1002" s="5" t="n">
        <v>996</v>
      </c>
      <c r="B1002" s="5">
        <f>'I - Harian dan Pekerjaan Lain-l'!M8024</f>
        <v/>
      </c>
      <c r="C1002" s="5">
        <f>VLOOKUP('I - Harian dan Pekerjaan Lain-l'!C8024,'I - Harian dan Pekerjaan Lain-l'!$C$2:$M$9418,2,FALSE)</f>
        <v/>
      </c>
      <c r="D1002" s="5" t="inlineStr">
        <is>
          <t>Buah</t>
        </is>
      </c>
      <c r="E1002" s="6">
        <f>VLOOKUP('I - Harian dan Pekerjaan Lain-l'!C8024,'I - Harian dan Pekerjaan Lain-l'!$C$8024:$K$8024,9,FALSE)</f>
        <v/>
      </c>
      <c r="F1002" s="5" t="inlineStr">
        <is>
          <t>Informatif</t>
        </is>
      </c>
      <c r="G1002" s="5" t="inlineStr">
        <is>
          <t>I</t>
        </is>
      </c>
      <c r="H1002" s="5" t="n">
        <v>2754</v>
      </c>
      <c r="I1002" s="7" t="inlineStr"/>
    </row>
    <row r="1003">
      <c r="A1003" s="5" t="n">
        <v>997</v>
      </c>
      <c r="B1003" s="5">
        <f>'I - Harian dan Pekerjaan Lain-l'!M8043</f>
        <v/>
      </c>
      <c r="C1003" s="5">
        <f>VLOOKUP('I - Harian dan Pekerjaan Lain-l'!C8043,'I - Harian dan Pekerjaan Lain-l'!$C$2:$M$9418,2,FALSE)</f>
        <v/>
      </c>
      <c r="D1003" s="5" t="inlineStr">
        <is>
          <t>Buah</t>
        </is>
      </c>
      <c r="E1003" s="6">
        <f>VLOOKUP('I - Harian dan Pekerjaan Lain-l'!C8043,'I - Harian dan Pekerjaan Lain-l'!$C$8043:$K$8043,9,FALSE)</f>
        <v/>
      </c>
      <c r="F1003" s="5" t="inlineStr">
        <is>
          <t>Informatif</t>
        </is>
      </c>
      <c r="G1003" s="5" t="inlineStr">
        <is>
          <t>I</t>
        </is>
      </c>
      <c r="H1003" s="5" t="n">
        <v>2756</v>
      </c>
      <c r="I1003" s="7" t="inlineStr"/>
    </row>
    <row r="1004">
      <c r="A1004" s="5" t="n">
        <v>998</v>
      </c>
      <c r="B1004" s="5">
        <f>'I - Harian dan Pekerjaan Lain-l'!M8068</f>
        <v/>
      </c>
      <c r="C1004" s="5">
        <f>VLOOKUP('I - Harian dan Pekerjaan Lain-l'!C8068,'I - Harian dan Pekerjaan Lain-l'!$C$2:$M$9418,2,FALSE)</f>
        <v/>
      </c>
      <c r="D1004" s="5" t="inlineStr">
        <is>
          <t>Buah</t>
        </is>
      </c>
      <c r="E1004" s="6">
        <f>VLOOKUP('I - Harian dan Pekerjaan Lain-l'!C8068,'I - Harian dan Pekerjaan Lain-l'!$C$8068:$K$8068,9,FALSE)</f>
        <v/>
      </c>
      <c r="F1004" s="5" t="inlineStr">
        <is>
          <t>Informatif</t>
        </is>
      </c>
      <c r="G1004" s="5" t="inlineStr">
        <is>
          <t>I</t>
        </is>
      </c>
      <c r="H1004" s="5" t="n">
        <v>2759</v>
      </c>
      <c r="I1004" s="7" t="inlineStr"/>
    </row>
    <row r="1005">
      <c r="A1005" s="5" t="n">
        <v>999</v>
      </c>
      <c r="B1005" s="5">
        <f>'I - Harian dan Pekerjaan Lain-l'!M8093</f>
        <v/>
      </c>
      <c r="C1005" s="5">
        <f>VLOOKUP('I - Harian dan Pekerjaan Lain-l'!C8093,'I - Harian dan Pekerjaan Lain-l'!$C$2:$M$9418,2,FALSE)</f>
        <v/>
      </c>
      <c r="D1005" s="5" t="inlineStr">
        <is>
          <t>Buah</t>
        </is>
      </c>
      <c r="E1005" s="6">
        <f>VLOOKUP('I - Harian dan Pekerjaan Lain-l'!C8093,'I - Harian dan Pekerjaan Lain-l'!$C$8093:$K$8093,9,FALSE)</f>
        <v/>
      </c>
      <c r="F1005" s="5" t="inlineStr">
        <is>
          <t>Informatif</t>
        </is>
      </c>
      <c r="G1005" s="5" t="inlineStr">
        <is>
          <t>I</t>
        </is>
      </c>
      <c r="H1005" s="5" t="n">
        <v>2762</v>
      </c>
      <c r="I1005" s="7" t="inlineStr"/>
    </row>
    <row r="1006">
      <c r="A1006" s="5" t="n">
        <v>1000</v>
      </c>
      <c r="B1006" s="5">
        <f>'I - Harian dan Pekerjaan Lain-l'!M8118</f>
        <v/>
      </c>
      <c r="C1006" s="5">
        <f>VLOOKUP('I - Harian dan Pekerjaan Lain-l'!C8118,'I - Harian dan Pekerjaan Lain-l'!$C$2:$M$9418,2,FALSE)</f>
        <v/>
      </c>
      <c r="D1006" s="5" t="inlineStr">
        <is>
          <t>Buah</t>
        </is>
      </c>
      <c r="E1006" s="6">
        <f>VLOOKUP('I - Harian dan Pekerjaan Lain-l'!C8118,'I - Harian dan Pekerjaan Lain-l'!$C$8118:$K$8118,9,FALSE)</f>
        <v/>
      </c>
      <c r="F1006" s="5" t="inlineStr">
        <is>
          <t>Informatif</t>
        </is>
      </c>
      <c r="G1006" s="5" t="inlineStr">
        <is>
          <t>I</t>
        </is>
      </c>
      <c r="H1006" s="5" t="n">
        <v>2765</v>
      </c>
      <c r="I1006" s="7" t="inlineStr"/>
    </row>
    <row r="1007">
      <c r="A1007" s="5" t="n">
        <v>1001</v>
      </c>
      <c r="B1007" s="5">
        <f>'I - Harian dan Pekerjaan Lain-l'!M8143</f>
        <v/>
      </c>
      <c r="C1007" s="5">
        <f>VLOOKUP('I - Harian dan Pekerjaan Lain-l'!C8143,'I - Harian dan Pekerjaan Lain-l'!$C$2:$M$9418,2,FALSE)</f>
        <v/>
      </c>
      <c r="D1007" s="5" t="inlineStr">
        <is>
          <t>Buah</t>
        </is>
      </c>
      <c r="E1007" s="6">
        <f>VLOOKUP('I - Harian dan Pekerjaan Lain-l'!C8143,'I - Harian dan Pekerjaan Lain-l'!$C$8143:$K$8143,9,FALSE)</f>
        <v/>
      </c>
      <c r="F1007" s="5" t="inlineStr">
        <is>
          <t>Informatif</t>
        </is>
      </c>
      <c r="G1007" s="5" t="inlineStr">
        <is>
          <t>I</t>
        </is>
      </c>
      <c r="H1007" s="5" t="n">
        <v>2768</v>
      </c>
      <c r="I1007" s="7" t="inlineStr"/>
    </row>
    <row r="1008">
      <c r="A1008" s="5" t="n">
        <v>1002</v>
      </c>
      <c r="B1008" s="5">
        <f>'I - Harian dan Pekerjaan Lain-l'!M8170</f>
        <v/>
      </c>
      <c r="C1008" s="5">
        <f>VLOOKUP('I - Harian dan Pekerjaan Lain-l'!C8170,'I - Harian dan Pekerjaan Lain-l'!$C$2:$M$9418,2,FALSE)</f>
        <v/>
      </c>
      <c r="D1008" s="5" t="inlineStr">
        <is>
          <t>Buah</t>
        </is>
      </c>
      <c r="E1008" s="6">
        <f>VLOOKUP('I - Harian dan Pekerjaan Lain-l'!C8170,'I - Harian dan Pekerjaan Lain-l'!$C$8170:$K$8170,9,FALSE)</f>
        <v/>
      </c>
      <c r="F1008" s="5" t="inlineStr">
        <is>
          <t>Informatif</t>
        </is>
      </c>
      <c r="G1008" s="5" t="inlineStr">
        <is>
          <t>I</t>
        </is>
      </c>
      <c r="H1008" s="5" t="n">
        <v>2771</v>
      </c>
      <c r="I1008" s="7" t="inlineStr"/>
    </row>
    <row r="1009">
      <c r="A1009" s="5" t="n">
        <v>1003</v>
      </c>
      <c r="B1009" s="5">
        <f>'I - Harian dan Pekerjaan Lain-l'!M8193</f>
        <v/>
      </c>
      <c r="C1009" s="5">
        <f>VLOOKUP('I - Harian dan Pekerjaan Lain-l'!C8193,'I - Harian dan Pekerjaan Lain-l'!$C$2:$M$9418,2,FALSE)</f>
        <v/>
      </c>
      <c r="D1009" s="5" t="inlineStr">
        <is>
          <t>Buah</t>
        </is>
      </c>
      <c r="E1009" s="6">
        <f>VLOOKUP('I - Harian dan Pekerjaan Lain-l'!C8193,'I - Harian dan Pekerjaan Lain-l'!$C$8193:$K$8193,9,FALSE)</f>
        <v/>
      </c>
      <c r="F1009" s="5" t="inlineStr">
        <is>
          <t>Informatif</t>
        </is>
      </c>
      <c r="G1009" s="5" t="inlineStr">
        <is>
          <t>I</t>
        </is>
      </c>
      <c r="H1009" s="5" t="n">
        <v>2774</v>
      </c>
      <c r="I1009" s="7" t="inlineStr"/>
    </row>
    <row r="1010">
      <c r="A1010" s="5" t="n">
        <v>1004</v>
      </c>
      <c r="B1010" s="5">
        <f>'I - Harian dan Pekerjaan Lain-l'!M8216</f>
        <v/>
      </c>
      <c r="C1010" s="5">
        <f>VLOOKUP('I - Harian dan Pekerjaan Lain-l'!C8216,'I - Harian dan Pekerjaan Lain-l'!$C$2:$M$9418,2,FALSE)</f>
        <v/>
      </c>
      <c r="D1010" s="5" t="inlineStr">
        <is>
          <t>Buah</t>
        </is>
      </c>
      <c r="E1010" s="6">
        <f>VLOOKUP('I - Harian dan Pekerjaan Lain-l'!C8216,'I - Harian dan Pekerjaan Lain-l'!$C$8216:$K$8216,9,FALSE)</f>
        <v/>
      </c>
      <c r="F1010" s="5" t="inlineStr">
        <is>
          <t>Informatif</t>
        </is>
      </c>
      <c r="G1010" s="5" t="inlineStr">
        <is>
          <t>I</t>
        </is>
      </c>
      <c r="H1010" s="5" t="n">
        <v>2777</v>
      </c>
      <c r="I1010" s="7" t="inlineStr"/>
    </row>
    <row r="1011">
      <c r="A1011" s="5" t="n">
        <v>1005</v>
      </c>
      <c r="B1011" s="5">
        <f>'I - Harian dan Pekerjaan Lain-l'!M8239</f>
        <v/>
      </c>
      <c r="C1011" s="5">
        <f>VLOOKUP('I - Harian dan Pekerjaan Lain-l'!C8239,'I - Harian dan Pekerjaan Lain-l'!$C$2:$M$9418,2,FALSE)</f>
        <v/>
      </c>
      <c r="D1011" s="5" t="inlineStr">
        <is>
          <t>Buah</t>
        </is>
      </c>
      <c r="E1011" s="6">
        <f>VLOOKUP('I - Harian dan Pekerjaan Lain-l'!C8239,'I - Harian dan Pekerjaan Lain-l'!$C$8239:$K$8239,9,FALSE)</f>
        <v/>
      </c>
      <c r="F1011" s="5" t="inlineStr">
        <is>
          <t>Informatif</t>
        </is>
      </c>
      <c r="G1011" s="5" t="inlineStr">
        <is>
          <t>I</t>
        </is>
      </c>
      <c r="H1011" s="5" t="n">
        <v>2780</v>
      </c>
      <c r="I1011" s="7" t="inlineStr"/>
    </row>
    <row r="1012">
      <c r="A1012" s="5" t="n">
        <v>1006</v>
      </c>
      <c r="B1012" s="5">
        <f>'I - Harian dan Pekerjaan Lain-l'!M8262</f>
        <v/>
      </c>
      <c r="C1012" s="5">
        <f>VLOOKUP('I - Harian dan Pekerjaan Lain-l'!C8262,'I - Harian dan Pekerjaan Lain-l'!$C$2:$M$9418,2,FALSE)</f>
        <v/>
      </c>
      <c r="D1012" s="5" t="inlineStr">
        <is>
          <t>Buah</t>
        </is>
      </c>
      <c r="E1012" s="6">
        <f>VLOOKUP('I - Harian dan Pekerjaan Lain-l'!C8262,'I - Harian dan Pekerjaan Lain-l'!$C$8262:$K$8262,9,FALSE)</f>
        <v/>
      </c>
      <c r="F1012" s="5" t="inlineStr">
        <is>
          <t>Informatif</t>
        </is>
      </c>
      <c r="G1012" s="5" t="inlineStr">
        <is>
          <t>I</t>
        </is>
      </c>
      <c r="H1012" s="5" t="n">
        <v>2783</v>
      </c>
      <c r="I1012" s="7" t="inlineStr"/>
    </row>
    <row r="1013">
      <c r="A1013" s="5" t="n">
        <v>1007</v>
      </c>
      <c r="B1013" s="5">
        <f>'I - Harian dan Pekerjaan Lain-l'!M8286</f>
        <v/>
      </c>
      <c r="C1013" s="5">
        <f>VLOOKUP('I - Harian dan Pekerjaan Lain-l'!C8286,'I - Harian dan Pekerjaan Lain-l'!$C$2:$M$9418,2,FALSE)</f>
        <v/>
      </c>
      <c r="D1013" s="5" t="inlineStr">
        <is>
          <t>Buah</t>
        </is>
      </c>
      <c r="E1013" s="6">
        <f>VLOOKUP('I - Harian dan Pekerjaan Lain-l'!C8286,'I - Harian dan Pekerjaan Lain-l'!$C$8286:$K$8286,9,FALSE)</f>
        <v/>
      </c>
      <c r="F1013" s="5" t="inlineStr">
        <is>
          <t>Informatif</t>
        </is>
      </c>
      <c r="G1013" s="5" t="inlineStr">
        <is>
          <t>I</t>
        </is>
      </c>
      <c r="H1013" s="5" t="n">
        <v>2786</v>
      </c>
      <c r="I1013" s="7" t="inlineStr"/>
    </row>
    <row r="1014">
      <c r="A1014" s="5" t="n">
        <v>1008</v>
      </c>
      <c r="B1014" s="5">
        <f>'I - Harian dan Pekerjaan Lain-l'!M8312</f>
        <v/>
      </c>
      <c r="C1014" s="5">
        <f>VLOOKUP('I - Harian dan Pekerjaan Lain-l'!C8312,'I - Harian dan Pekerjaan Lain-l'!$C$2:$M$9418,2,FALSE)</f>
        <v/>
      </c>
      <c r="D1014" s="5" t="inlineStr">
        <is>
          <t>Buah</t>
        </is>
      </c>
      <c r="E1014" s="6">
        <f>VLOOKUP('I - Harian dan Pekerjaan Lain-l'!C8312,'I - Harian dan Pekerjaan Lain-l'!$C$8312:$K$8312,9,FALSE)</f>
        <v/>
      </c>
      <c r="F1014" s="5" t="inlineStr">
        <is>
          <t>Informatif</t>
        </is>
      </c>
      <c r="G1014" s="5" t="inlineStr">
        <is>
          <t>I</t>
        </is>
      </c>
      <c r="H1014" s="5" t="n">
        <v>2789</v>
      </c>
      <c r="I1014" s="7" t="inlineStr"/>
    </row>
    <row r="1015">
      <c r="A1015" s="5" t="n">
        <v>1009</v>
      </c>
      <c r="B1015" s="5">
        <f>'I - Harian dan Pekerjaan Lain-l'!M8340</f>
        <v/>
      </c>
      <c r="C1015" s="5">
        <f>VLOOKUP('I - Harian dan Pekerjaan Lain-l'!C8340,'I - Harian dan Pekerjaan Lain-l'!$C$2:$M$9418,2,FALSE)</f>
        <v/>
      </c>
      <c r="D1015" s="5" t="inlineStr">
        <is>
          <t>Buah</t>
        </is>
      </c>
      <c r="E1015" s="6">
        <f>VLOOKUP('I - Harian dan Pekerjaan Lain-l'!C8340,'I - Harian dan Pekerjaan Lain-l'!$C$8340:$K$8340,9,FALSE)</f>
        <v/>
      </c>
      <c r="F1015" s="5" t="inlineStr">
        <is>
          <t>Informatif</t>
        </is>
      </c>
      <c r="G1015" s="5" t="inlineStr">
        <is>
          <t>I</t>
        </is>
      </c>
      <c r="H1015" s="5" t="n">
        <v>2792</v>
      </c>
      <c r="I1015" s="7" t="inlineStr"/>
    </row>
    <row r="1016">
      <c r="A1016" s="5" t="n">
        <v>1010</v>
      </c>
      <c r="B1016" s="5">
        <f>'I - Harian dan Pekerjaan Lain-l'!M8368</f>
        <v/>
      </c>
      <c r="C1016" s="5">
        <f>VLOOKUP('I - Harian dan Pekerjaan Lain-l'!C8368,'I - Harian dan Pekerjaan Lain-l'!$C$2:$M$9418,2,FALSE)</f>
        <v/>
      </c>
      <c r="D1016" s="5" t="inlineStr">
        <is>
          <t>Buah</t>
        </is>
      </c>
      <c r="E1016" s="6">
        <f>VLOOKUP('I - Harian dan Pekerjaan Lain-l'!C8368,'I - Harian dan Pekerjaan Lain-l'!$C$8368:$K$8368,9,FALSE)</f>
        <v/>
      </c>
      <c r="F1016" s="5" t="inlineStr">
        <is>
          <t>Informatif</t>
        </is>
      </c>
      <c r="G1016" s="5" t="inlineStr">
        <is>
          <t>I</t>
        </is>
      </c>
      <c r="H1016" s="5" t="n">
        <v>2795</v>
      </c>
      <c r="I1016" s="7" t="inlineStr"/>
    </row>
    <row r="1017">
      <c r="A1017" s="5" t="n">
        <v>1011</v>
      </c>
      <c r="B1017" s="5">
        <f>'I - Harian dan Pekerjaan Lain-l'!M8396</f>
        <v/>
      </c>
      <c r="C1017" s="5">
        <f>VLOOKUP('I - Harian dan Pekerjaan Lain-l'!C8396,'I - Harian dan Pekerjaan Lain-l'!$C$2:$M$9418,2,FALSE)</f>
        <v/>
      </c>
      <c r="D1017" s="5" t="inlineStr">
        <is>
          <t>Buah</t>
        </is>
      </c>
      <c r="E1017" s="6">
        <f>VLOOKUP('I - Harian dan Pekerjaan Lain-l'!C8396,'I - Harian dan Pekerjaan Lain-l'!$C$8396:$K$8396,9,FALSE)</f>
        <v/>
      </c>
      <c r="F1017" s="5" t="inlineStr">
        <is>
          <t>Informatif</t>
        </is>
      </c>
      <c r="G1017" s="5" t="inlineStr">
        <is>
          <t>I</t>
        </is>
      </c>
      <c r="H1017" s="5" t="n">
        <v>2798</v>
      </c>
      <c r="I1017" s="7" t="inlineStr"/>
    </row>
    <row r="1018">
      <c r="A1018" s="5" t="n">
        <v>1012</v>
      </c>
      <c r="B1018" s="5">
        <f>'I - Harian dan Pekerjaan Lain-l'!M8422</f>
        <v/>
      </c>
      <c r="C1018" s="5">
        <f>VLOOKUP('I - Harian dan Pekerjaan Lain-l'!C8422,'I - Harian dan Pekerjaan Lain-l'!$C$2:$M$9418,2,FALSE)</f>
        <v/>
      </c>
      <c r="D1018" s="5" t="inlineStr">
        <is>
          <t>Buah</t>
        </is>
      </c>
      <c r="E1018" s="6">
        <f>VLOOKUP('I - Harian dan Pekerjaan Lain-l'!C8422,'I - Harian dan Pekerjaan Lain-l'!$C$8422:$K$8422,9,FALSE)</f>
        <v/>
      </c>
      <c r="F1018" s="5" t="inlineStr">
        <is>
          <t>Informatif</t>
        </is>
      </c>
      <c r="G1018" s="5" t="inlineStr">
        <is>
          <t>I</t>
        </is>
      </c>
      <c r="H1018" s="5" t="n">
        <v>2801</v>
      </c>
      <c r="I1018" s="7" t="inlineStr"/>
    </row>
    <row r="1019">
      <c r="A1019" s="5" t="n">
        <v>1013</v>
      </c>
      <c r="B1019" s="5">
        <f>'I - Harian dan Pekerjaan Lain-l'!M8448</f>
        <v/>
      </c>
      <c r="C1019" s="5">
        <f>VLOOKUP('I - Harian dan Pekerjaan Lain-l'!C8448,'I - Harian dan Pekerjaan Lain-l'!$C$2:$M$9418,2,FALSE)</f>
        <v/>
      </c>
      <c r="D1019" s="5" t="inlineStr">
        <is>
          <t>Buah</t>
        </is>
      </c>
      <c r="E1019" s="6">
        <f>VLOOKUP('I - Harian dan Pekerjaan Lain-l'!C8448,'I - Harian dan Pekerjaan Lain-l'!$C$8448:$K$8448,9,FALSE)</f>
        <v/>
      </c>
      <c r="F1019" s="5" t="inlineStr">
        <is>
          <t>Informatif</t>
        </is>
      </c>
      <c r="G1019" s="5" t="inlineStr">
        <is>
          <t>I</t>
        </is>
      </c>
      <c r="H1019" s="5" t="n">
        <v>2804</v>
      </c>
      <c r="I1019" s="7" t="inlineStr"/>
    </row>
    <row r="1020">
      <c r="A1020" s="5" t="n">
        <v>1014</v>
      </c>
      <c r="B1020" s="5">
        <f>'I - Harian dan Pekerjaan Lain-l'!M8478</f>
        <v/>
      </c>
      <c r="C1020" s="5">
        <f>VLOOKUP('I - Harian dan Pekerjaan Lain-l'!C8478,'I - Harian dan Pekerjaan Lain-l'!$C$2:$M$9418,2,FALSE)</f>
        <v/>
      </c>
      <c r="D1020" s="5" t="inlineStr">
        <is>
          <t>Buah</t>
        </is>
      </c>
      <c r="E1020" s="6">
        <f>VLOOKUP('I - Harian dan Pekerjaan Lain-l'!C8478,'I - Harian dan Pekerjaan Lain-l'!$C$8478:$K$8478,9,FALSE)</f>
        <v/>
      </c>
      <c r="F1020" s="5" t="inlineStr">
        <is>
          <t>Informatif</t>
        </is>
      </c>
      <c r="G1020" s="5" t="inlineStr">
        <is>
          <t>I</t>
        </is>
      </c>
      <c r="H1020" s="5" t="n">
        <v>2807</v>
      </c>
      <c r="I1020" s="7" t="inlineStr"/>
    </row>
    <row r="1021">
      <c r="A1021" s="5" t="n">
        <v>1015</v>
      </c>
      <c r="B1021" s="5">
        <f>'I - Harian dan Pekerjaan Lain-l'!M8504</f>
        <v/>
      </c>
      <c r="C1021" s="5">
        <f>VLOOKUP('I - Harian dan Pekerjaan Lain-l'!C8504,'I - Harian dan Pekerjaan Lain-l'!$C$2:$M$9418,2,FALSE)</f>
        <v/>
      </c>
      <c r="D1021" s="5" t="inlineStr">
        <is>
          <t>Buah</t>
        </is>
      </c>
      <c r="E1021" s="6">
        <f>VLOOKUP('I - Harian dan Pekerjaan Lain-l'!C8504,'I - Harian dan Pekerjaan Lain-l'!$C$8504:$K$8504,9,FALSE)</f>
        <v/>
      </c>
      <c r="F1021" s="5" t="inlineStr">
        <is>
          <t>Informatif</t>
        </is>
      </c>
      <c r="G1021" s="5" t="inlineStr">
        <is>
          <t>I</t>
        </is>
      </c>
      <c r="H1021" s="5" t="n">
        <v>2810</v>
      </c>
      <c r="I1021" s="7" t="inlineStr"/>
    </row>
    <row r="1022">
      <c r="A1022" s="5" t="n">
        <v>1016</v>
      </c>
      <c r="B1022" s="5">
        <f>'I - Harian dan Pekerjaan Lain-l'!M8530</f>
        <v/>
      </c>
      <c r="C1022" s="5">
        <f>VLOOKUP('I - Harian dan Pekerjaan Lain-l'!C8530,'I - Harian dan Pekerjaan Lain-l'!$C$2:$M$9418,2,FALSE)</f>
        <v/>
      </c>
      <c r="D1022" s="5" t="inlineStr">
        <is>
          <t>Buah</t>
        </is>
      </c>
      <c r="E1022" s="6">
        <f>VLOOKUP('I - Harian dan Pekerjaan Lain-l'!C8530,'I - Harian dan Pekerjaan Lain-l'!$C$8530:$K$8530,9,FALSE)</f>
        <v/>
      </c>
      <c r="F1022" s="5" t="inlineStr">
        <is>
          <t>Informatif</t>
        </is>
      </c>
      <c r="G1022" s="5" t="inlineStr">
        <is>
          <t>I</t>
        </is>
      </c>
      <c r="H1022" s="5" t="n">
        <v>2813</v>
      </c>
      <c r="I1022" s="7" t="inlineStr"/>
    </row>
    <row r="1023">
      <c r="A1023" s="5" t="n">
        <v>1017</v>
      </c>
      <c r="B1023" s="5">
        <f>'I - Harian dan Pekerjaan Lain-l'!M8549</f>
        <v/>
      </c>
      <c r="C1023" s="5">
        <f>VLOOKUP('I - Harian dan Pekerjaan Lain-l'!C8549,'I - Harian dan Pekerjaan Lain-l'!$C$2:$M$9418,2,FALSE)</f>
        <v/>
      </c>
      <c r="D1023" s="5" t="inlineStr">
        <is>
          <t>Meter Panjang</t>
        </is>
      </c>
      <c r="E1023" s="6">
        <f>VLOOKUP('I - Harian dan Pekerjaan Lain-l'!C8549,'I - Harian dan Pekerjaan Lain-l'!$C$8549:$K$8549,9,FALSE)</f>
        <v/>
      </c>
      <c r="F1023" s="5" t="inlineStr">
        <is>
          <t>Informatif</t>
        </is>
      </c>
      <c r="G1023" s="5" t="inlineStr">
        <is>
          <t>I</t>
        </is>
      </c>
      <c r="H1023" s="5" t="n">
        <v>2815</v>
      </c>
      <c r="I1023" s="7" t="inlineStr"/>
    </row>
    <row r="1024">
      <c r="A1024" s="5" t="n">
        <v>1018</v>
      </c>
      <c r="B1024" s="5">
        <f>'I - Harian dan Pekerjaan Lain-l'!M8566</f>
        <v/>
      </c>
      <c r="C1024" s="5">
        <f>VLOOKUP('I - Harian dan Pekerjaan Lain-l'!C8566,'I - Harian dan Pekerjaan Lain-l'!$C$2:$M$9418,2,FALSE)</f>
        <v/>
      </c>
      <c r="D1024" s="5" t="inlineStr">
        <is>
          <t>Meter Panjang</t>
        </is>
      </c>
      <c r="E1024" s="6">
        <f>VLOOKUP('I - Harian dan Pekerjaan Lain-l'!C8566,'I - Harian dan Pekerjaan Lain-l'!$C$8566:$K$8566,9,FALSE)</f>
        <v/>
      </c>
      <c r="F1024" s="5" t="inlineStr">
        <is>
          <t>Informatif</t>
        </is>
      </c>
      <c r="G1024" s="5" t="inlineStr">
        <is>
          <t>I</t>
        </is>
      </c>
      <c r="H1024" s="5" t="n">
        <v>2817</v>
      </c>
      <c r="I1024" s="7" t="inlineStr"/>
    </row>
    <row r="1025">
      <c r="A1025" s="5" t="n">
        <v>1019</v>
      </c>
      <c r="B1025" s="5">
        <f>'I - Harian dan Pekerjaan Lain-l'!M8583</f>
        <v/>
      </c>
      <c r="C1025" s="5">
        <f>VLOOKUP('I - Harian dan Pekerjaan Lain-l'!C8583,'I - Harian dan Pekerjaan Lain-l'!$C$2:$M$9418,2,FALSE)</f>
        <v/>
      </c>
      <c r="D1025" s="5" t="inlineStr">
        <is>
          <t>Meter Panjang</t>
        </is>
      </c>
      <c r="E1025" s="6">
        <f>VLOOKUP('I - Harian dan Pekerjaan Lain-l'!C8583,'I - Harian dan Pekerjaan Lain-l'!$C$8583:$K$8583,9,FALSE)</f>
        <v/>
      </c>
      <c r="F1025" s="5" t="inlineStr">
        <is>
          <t>Informatif</t>
        </is>
      </c>
      <c r="G1025" s="5" t="inlineStr">
        <is>
          <t>I</t>
        </is>
      </c>
      <c r="H1025" s="5" t="n">
        <v>2819</v>
      </c>
      <c r="I1025" s="7" t="inlineStr"/>
    </row>
    <row r="1026">
      <c r="A1026" s="5" t="n">
        <v>1020</v>
      </c>
      <c r="B1026" s="5">
        <f>'I - Harian dan Pekerjaan Lain-l'!M8600</f>
        <v/>
      </c>
      <c r="C1026" s="5">
        <f>VLOOKUP('I - Harian dan Pekerjaan Lain-l'!C8600,'I - Harian dan Pekerjaan Lain-l'!$C$2:$M$9418,2,FALSE)</f>
        <v/>
      </c>
      <c r="D1026" s="5" t="inlineStr">
        <is>
          <t>Meter Panjang</t>
        </is>
      </c>
      <c r="E1026" s="6">
        <f>VLOOKUP('I - Harian dan Pekerjaan Lain-l'!C8600,'I - Harian dan Pekerjaan Lain-l'!$C$8600:$K$8600,9,FALSE)</f>
        <v/>
      </c>
      <c r="F1026" s="5" t="inlineStr">
        <is>
          <t>Informatif</t>
        </is>
      </c>
      <c r="G1026" s="5" t="inlineStr">
        <is>
          <t>I</t>
        </is>
      </c>
      <c r="H1026" s="5" t="n">
        <v>2821</v>
      </c>
      <c r="I1026" s="7" t="inlineStr"/>
    </row>
    <row r="1027">
      <c r="A1027" s="5" t="n">
        <v>1021</v>
      </c>
      <c r="B1027" s="5">
        <f>'I - Harian dan Pekerjaan Lain-l'!M8617</f>
        <v/>
      </c>
      <c r="C1027" s="5">
        <f>VLOOKUP('I - Harian dan Pekerjaan Lain-l'!C8617,'I - Harian dan Pekerjaan Lain-l'!$C$2:$M$9418,2,FALSE)</f>
        <v/>
      </c>
      <c r="D1027" s="5" t="inlineStr">
        <is>
          <t>Meter Panjang</t>
        </is>
      </c>
      <c r="E1027" s="6">
        <f>VLOOKUP('I - Harian dan Pekerjaan Lain-l'!C8617,'I - Harian dan Pekerjaan Lain-l'!$C$8617:$K$8617,9,FALSE)</f>
        <v/>
      </c>
      <c r="F1027" s="5" t="inlineStr">
        <is>
          <t>Informatif</t>
        </is>
      </c>
      <c r="G1027" s="5" t="inlineStr">
        <is>
          <t>I</t>
        </is>
      </c>
      <c r="H1027" s="5" t="n">
        <v>2823</v>
      </c>
      <c r="I1027" s="7" t="inlineStr"/>
    </row>
    <row r="1028">
      <c r="A1028" s="5" t="n">
        <v>1022</v>
      </c>
      <c r="B1028" s="5">
        <f>'I - Harian dan Pekerjaan Lain-l'!M8634</f>
        <v/>
      </c>
      <c r="C1028" s="5">
        <f>VLOOKUP('I - Harian dan Pekerjaan Lain-l'!C8634,'I - Harian dan Pekerjaan Lain-l'!$C$2:$M$9418,2,FALSE)</f>
        <v/>
      </c>
      <c r="D1028" s="5" t="inlineStr">
        <is>
          <t>Meter Panjang</t>
        </is>
      </c>
      <c r="E1028" s="6">
        <f>VLOOKUP('I - Harian dan Pekerjaan Lain-l'!C8634,'I - Harian dan Pekerjaan Lain-l'!$C$8634:$K$8634,9,FALSE)</f>
        <v/>
      </c>
      <c r="F1028" s="5" t="inlineStr">
        <is>
          <t>Informatif</t>
        </is>
      </c>
      <c r="G1028" s="5" t="inlineStr">
        <is>
          <t>I</t>
        </is>
      </c>
      <c r="H1028" s="5" t="n">
        <v>2825</v>
      </c>
      <c r="I1028" s="7" t="inlineStr"/>
    </row>
    <row r="1029">
      <c r="A1029" s="5" t="n">
        <v>1023</v>
      </c>
      <c r="B1029" s="5">
        <f>'I - Harian dan Pekerjaan Lain-l'!M8651</f>
        <v/>
      </c>
      <c r="C1029" s="5">
        <f>VLOOKUP('I - Harian dan Pekerjaan Lain-l'!C8651,'I - Harian dan Pekerjaan Lain-l'!$C$2:$M$9418,2,FALSE)</f>
        <v/>
      </c>
      <c r="D1029" s="5" t="inlineStr">
        <is>
          <t>Meter Panjang</t>
        </is>
      </c>
      <c r="E1029" s="6">
        <f>VLOOKUP('I - Harian dan Pekerjaan Lain-l'!C8651,'I - Harian dan Pekerjaan Lain-l'!$C$8651:$K$8651,9,FALSE)</f>
        <v/>
      </c>
      <c r="F1029" s="5" t="inlineStr">
        <is>
          <t>Informatif</t>
        </is>
      </c>
      <c r="G1029" s="5" t="inlineStr">
        <is>
          <t>I</t>
        </is>
      </c>
      <c r="H1029" s="5" t="n">
        <v>2827</v>
      </c>
      <c r="I1029" s="7" t="inlineStr"/>
    </row>
    <row r="1030">
      <c r="A1030" s="5" t="n">
        <v>1024</v>
      </c>
      <c r="B1030" s="5">
        <f>'I - Harian dan Pekerjaan Lain-l'!M8668</f>
        <v/>
      </c>
      <c r="C1030" s="5">
        <f>VLOOKUP('I - Harian dan Pekerjaan Lain-l'!C8668,'I - Harian dan Pekerjaan Lain-l'!$C$2:$M$9418,2,FALSE)</f>
        <v/>
      </c>
      <c r="D1030" s="5" t="inlineStr">
        <is>
          <t>Meter Panjang</t>
        </is>
      </c>
      <c r="E1030" s="6">
        <f>VLOOKUP('I - Harian dan Pekerjaan Lain-l'!C8668,'I - Harian dan Pekerjaan Lain-l'!$C$8668:$K$8668,9,FALSE)</f>
        <v/>
      </c>
      <c r="F1030" s="5" t="inlineStr">
        <is>
          <t>Informatif</t>
        </is>
      </c>
      <c r="G1030" s="5" t="inlineStr">
        <is>
          <t>I</t>
        </is>
      </c>
      <c r="H1030" s="5" t="n">
        <v>2829</v>
      </c>
      <c r="I1030" s="7" t="inlineStr"/>
    </row>
    <row r="1031">
      <c r="A1031" s="5" t="n">
        <v>1025</v>
      </c>
      <c r="B1031" s="5">
        <f>'I - Harian dan Pekerjaan Lain-l'!M8685</f>
        <v/>
      </c>
      <c r="C1031" s="5">
        <f>VLOOKUP('I - Harian dan Pekerjaan Lain-l'!C8685,'I - Harian dan Pekerjaan Lain-l'!$C$2:$M$9418,2,FALSE)</f>
        <v/>
      </c>
      <c r="D1031" s="5" t="inlineStr">
        <is>
          <t>Meter Panjang</t>
        </is>
      </c>
      <c r="E1031" s="6">
        <f>VLOOKUP('I - Harian dan Pekerjaan Lain-l'!C8685,'I - Harian dan Pekerjaan Lain-l'!$C$8685:$K$8685,9,FALSE)</f>
        <v/>
      </c>
      <c r="F1031" s="5" t="inlineStr">
        <is>
          <t>Informatif</t>
        </is>
      </c>
      <c r="G1031" s="5" t="inlineStr">
        <is>
          <t>I</t>
        </is>
      </c>
      <c r="H1031" s="5" t="n">
        <v>2831</v>
      </c>
      <c r="I1031" s="7" t="inlineStr"/>
    </row>
    <row r="1032">
      <c r="A1032" s="5" t="n">
        <v>1026</v>
      </c>
      <c r="B1032" s="5">
        <f>'I - Harian dan Pekerjaan Lain-l'!M8702</f>
        <v/>
      </c>
      <c r="C1032" s="5">
        <f>VLOOKUP('I - Harian dan Pekerjaan Lain-l'!C8702,'I - Harian dan Pekerjaan Lain-l'!$C$2:$M$9418,2,FALSE)</f>
        <v/>
      </c>
      <c r="D1032" s="5" t="inlineStr">
        <is>
          <t>Meter Panjang</t>
        </is>
      </c>
      <c r="E1032" s="6">
        <f>VLOOKUP('I - Harian dan Pekerjaan Lain-l'!C8702,'I - Harian dan Pekerjaan Lain-l'!$C$8702:$K$8702,9,FALSE)</f>
        <v/>
      </c>
      <c r="F1032" s="5" t="inlineStr">
        <is>
          <t>Informatif</t>
        </is>
      </c>
      <c r="G1032" s="5" t="inlineStr">
        <is>
          <t>I</t>
        </is>
      </c>
      <c r="H1032" s="5" t="n">
        <v>2833</v>
      </c>
      <c r="I1032" s="7" t="inlineStr"/>
    </row>
    <row r="1033">
      <c r="A1033" s="5" t="n">
        <v>1027</v>
      </c>
      <c r="B1033" s="5">
        <f>'I - Harian dan Pekerjaan Lain-l'!M8719</f>
        <v/>
      </c>
      <c r="C1033" s="5">
        <f>VLOOKUP('I - Harian dan Pekerjaan Lain-l'!C8719,'I - Harian dan Pekerjaan Lain-l'!$C$2:$M$9418,2,FALSE)</f>
        <v/>
      </c>
      <c r="D1033" s="5" t="inlineStr">
        <is>
          <t>Meter Panjang</t>
        </is>
      </c>
      <c r="E1033" s="6">
        <f>VLOOKUP('I - Harian dan Pekerjaan Lain-l'!C8719,'I - Harian dan Pekerjaan Lain-l'!$C$8719:$K$8719,9,FALSE)</f>
        <v/>
      </c>
      <c r="F1033" s="5" t="inlineStr">
        <is>
          <t>Informatif</t>
        </is>
      </c>
      <c r="G1033" s="5" t="inlineStr">
        <is>
          <t>I</t>
        </is>
      </c>
      <c r="H1033" s="5" t="n">
        <v>2835</v>
      </c>
      <c r="I1033" s="7" t="inlineStr"/>
    </row>
    <row r="1034">
      <c r="A1034" s="5" t="n">
        <v>1028</v>
      </c>
      <c r="B1034" s="5">
        <f>'I - Harian dan Pekerjaan Lain-l'!M8736</f>
        <v/>
      </c>
      <c r="C1034" s="5">
        <f>VLOOKUP('I - Harian dan Pekerjaan Lain-l'!C8736,'I - Harian dan Pekerjaan Lain-l'!$C$2:$M$9418,2,FALSE)</f>
        <v/>
      </c>
      <c r="D1034" s="5" t="inlineStr">
        <is>
          <t>Meter Panjang</t>
        </is>
      </c>
      <c r="E1034" s="6">
        <f>VLOOKUP('I - Harian dan Pekerjaan Lain-l'!C8736,'I - Harian dan Pekerjaan Lain-l'!$C$8736:$K$8736,9,FALSE)</f>
        <v/>
      </c>
      <c r="F1034" s="5" t="inlineStr">
        <is>
          <t>Informatif</t>
        </is>
      </c>
      <c r="G1034" s="5" t="inlineStr">
        <is>
          <t>I</t>
        </is>
      </c>
      <c r="H1034" s="5" t="n">
        <v>2837</v>
      </c>
      <c r="I1034" s="7" t="inlineStr"/>
    </row>
    <row r="1035">
      <c r="A1035" s="5" t="n">
        <v>1029</v>
      </c>
      <c r="B1035" s="5">
        <f>'I - Harian dan Pekerjaan Lain-l'!M8753</f>
        <v/>
      </c>
      <c r="C1035" s="5">
        <f>VLOOKUP('I - Harian dan Pekerjaan Lain-l'!C8753,'I - Harian dan Pekerjaan Lain-l'!$C$2:$M$9418,2,FALSE)</f>
        <v/>
      </c>
      <c r="D1035" s="5" t="inlineStr">
        <is>
          <t>Meter Panjang</t>
        </is>
      </c>
      <c r="E1035" s="6">
        <f>VLOOKUP('I - Harian dan Pekerjaan Lain-l'!C8753,'I - Harian dan Pekerjaan Lain-l'!$C$8753:$K$8753,9,FALSE)</f>
        <v/>
      </c>
      <c r="F1035" s="5" t="inlineStr">
        <is>
          <t>Informatif</t>
        </is>
      </c>
      <c r="G1035" s="5" t="inlineStr">
        <is>
          <t>I</t>
        </is>
      </c>
      <c r="H1035" s="5" t="n">
        <v>2839</v>
      </c>
      <c r="I1035" s="7" t="inlineStr"/>
    </row>
    <row r="1036">
      <c r="A1036" s="5" t="n">
        <v>1030</v>
      </c>
      <c r="B1036" s="5">
        <f>'I - Harian dan Pekerjaan Lain-l'!M8770</f>
        <v/>
      </c>
      <c r="C1036" s="5">
        <f>VLOOKUP('I - Harian dan Pekerjaan Lain-l'!C8770,'I - Harian dan Pekerjaan Lain-l'!$C$2:$M$9418,2,FALSE)</f>
        <v/>
      </c>
      <c r="D1036" s="5" t="inlineStr">
        <is>
          <t>Meter Panjang</t>
        </is>
      </c>
      <c r="E1036" s="6">
        <f>VLOOKUP('I - Harian dan Pekerjaan Lain-l'!C8770,'I - Harian dan Pekerjaan Lain-l'!$C$8770:$K$8770,9,FALSE)</f>
        <v/>
      </c>
      <c r="F1036" s="5" t="inlineStr">
        <is>
          <t>Informatif</t>
        </is>
      </c>
      <c r="G1036" s="5" t="inlineStr">
        <is>
          <t>I</t>
        </is>
      </c>
      <c r="H1036" s="5" t="n">
        <v>2841</v>
      </c>
      <c r="I1036" s="7" t="inlineStr"/>
    </row>
    <row r="1037">
      <c r="A1037" s="5" t="n">
        <v>1031</v>
      </c>
      <c r="B1037" s="5">
        <f>'I - Harian dan Pekerjaan Lain-l'!M8787</f>
        <v/>
      </c>
      <c r="C1037" s="5">
        <f>VLOOKUP('I - Harian dan Pekerjaan Lain-l'!C8787,'I - Harian dan Pekerjaan Lain-l'!$C$2:$M$9418,2,FALSE)</f>
        <v/>
      </c>
      <c r="D1037" s="5" t="inlineStr">
        <is>
          <t>Meter Panjang</t>
        </is>
      </c>
      <c r="E1037" s="6">
        <f>VLOOKUP('I - Harian dan Pekerjaan Lain-l'!C8787,'I - Harian dan Pekerjaan Lain-l'!$C$8787:$K$8787,9,FALSE)</f>
        <v/>
      </c>
      <c r="F1037" s="5" t="inlineStr">
        <is>
          <t>Informatif</t>
        </is>
      </c>
      <c r="G1037" s="5" t="inlineStr">
        <is>
          <t>I</t>
        </is>
      </c>
      <c r="H1037" s="5" t="n">
        <v>2843</v>
      </c>
      <c r="I1037" s="7" t="inlineStr"/>
    </row>
    <row r="1038">
      <c r="A1038" s="5" t="n">
        <v>1032</v>
      </c>
      <c r="B1038" s="5">
        <f>'I - Harian dan Pekerjaan Lain-l'!M8804</f>
        <v/>
      </c>
      <c r="C1038" s="5">
        <f>VLOOKUP('I - Harian dan Pekerjaan Lain-l'!C8804,'I - Harian dan Pekerjaan Lain-l'!$C$2:$M$9418,2,FALSE)</f>
        <v/>
      </c>
      <c r="D1038" s="5" t="inlineStr">
        <is>
          <t>Meter Panjang</t>
        </is>
      </c>
      <c r="E1038" s="6">
        <f>VLOOKUP('I - Harian dan Pekerjaan Lain-l'!C8804,'I - Harian dan Pekerjaan Lain-l'!$C$8804:$K$8804,9,FALSE)</f>
        <v/>
      </c>
      <c r="F1038" s="5" t="inlineStr">
        <is>
          <t>Informatif</t>
        </is>
      </c>
      <c r="G1038" s="5" t="inlineStr">
        <is>
          <t>I</t>
        </is>
      </c>
      <c r="H1038" s="5" t="n">
        <v>2845</v>
      </c>
      <c r="I1038" s="7" t="inlineStr"/>
    </row>
    <row r="1039">
      <c r="A1039" s="5" t="n">
        <v>1033</v>
      </c>
      <c r="B1039" s="5">
        <f>'I - Harian dan Pekerjaan Lain-l'!M8821</f>
        <v/>
      </c>
      <c r="C1039" s="5">
        <f>VLOOKUP('I - Harian dan Pekerjaan Lain-l'!C8821,'I - Harian dan Pekerjaan Lain-l'!$C$2:$M$9418,2,FALSE)</f>
        <v/>
      </c>
      <c r="D1039" s="5" t="inlineStr">
        <is>
          <t>Meter Panjang</t>
        </is>
      </c>
      <c r="E1039" s="6">
        <f>VLOOKUP('I - Harian dan Pekerjaan Lain-l'!C8821,'I - Harian dan Pekerjaan Lain-l'!$C$8821:$K$8821,9,FALSE)</f>
        <v/>
      </c>
      <c r="F1039" s="5" t="inlineStr">
        <is>
          <t>Informatif</t>
        </is>
      </c>
      <c r="G1039" s="5" t="inlineStr">
        <is>
          <t>I</t>
        </is>
      </c>
      <c r="H1039" s="5" t="n">
        <v>2847</v>
      </c>
      <c r="I1039" s="7" t="inlineStr"/>
    </row>
    <row r="1040">
      <c r="A1040" s="5" t="n">
        <v>1034</v>
      </c>
      <c r="B1040" s="5">
        <f>'I - Harian dan Pekerjaan Lain-l'!M8838</f>
        <v/>
      </c>
      <c r="C1040" s="5">
        <f>VLOOKUP('I - Harian dan Pekerjaan Lain-l'!C8838,'I - Harian dan Pekerjaan Lain-l'!$C$2:$M$9418,2,FALSE)</f>
        <v/>
      </c>
      <c r="D1040" s="5" t="inlineStr">
        <is>
          <t>Meter Panjang</t>
        </is>
      </c>
      <c r="E1040" s="6">
        <f>VLOOKUP('I - Harian dan Pekerjaan Lain-l'!C8838,'I - Harian dan Pekerjaan Lain-l'!$C$8838:$K$8838,9,FALSE)</f>
        <v/>
      </c>
      <c r="F1040" s="5" t="inlineStr">
        <is>
          <t>Informatif</t>
        </is>
      </c>
      <c r="G1040" s="5" t="inlineStr">
        <is>
          <t>I</t>
        </is>
      </c>
      <c r="H1040" s="5" t="n">
        <v>2849</v>
      </c>
      <c r="I1040" s="7" t="inlineStr"/>
    </row>
    <row r="1041">
      <c r="A1041" s="5" t="n">
        <v>1035</v>
      </c>
      <c r="B1041" s="5">
        <f>'I - Harian dan Pekerjaan Lain-l'!M8855</f>
        <v/>
      </c>
      <c r="C1041" s="5">
        <f>VLOOKUP('I - Harian dan Pekerjaan Lain-l'!C8855,'I - Harian dan Pekerjaan Lain-l'!$C$2:$M$9418,2,FALSE)</f>
        <v/>
      </c>
      <c r="D1041" s="5" t="inlineStr">
        <is>
          <t>Meter Panjang</t>
        </is>
      </c>
      <c r="E1041" s="6">
        <f>VLOOKUP('I - Harian dan Pekerjaan Lain-l'!C8855,'I - Harian dan Pekerjaan Lain-l'!$C$8855:$K$8855,9,FALSE)</f>
        <v/>
      </c>
      <c r="F1041" s="5" t="inlineStr">
        <is>
          <t>Informatif</t>
        </is>
      </c>
      <c r="G1041" s="5" t="inlineStr">
        <is>
          <t>I</t>
        </is>
      </c>
      <c r="H1041" s="5" t="n">
        <v>2851</v>
      </c>
      <c r="I1041" s="7" t="inlineStr"/>
    </row>
    <row r="1042">
      <c r="A1042" s="5" t="n">
        <v>1036</v>
      </c>
      <c r="B1042" s="5">
        <f>'I - Harian dan Pekerjaan Lain-l'!M8872</f>
        <v/>
      </c>
      <c r="C1042" s="5">
        <f>VLOOKUP('I - Harian dan Pekerjaan Lain-l'!C8872,'I - Harian dan Pekerjaan Lain-l'!$C$2:$M$9418,2,FALSE)</f>
        <v/>
      </c>
      <c r="D1042" s="5" t="inlineStr">
        <is>
          <t>Meter Panjang</t>
        </is>
      </c>
      <c r="E1042" s="6">
        <f>VLOOKUP('I - Harian dan Pekerjaan Lain-l'!C8872,'I - Harian dan Pekerjaan Lain-l'!$C$8872:$K$8872,9,FALSE)</f>
        <v/>
      </c>
      <c r="F1042" s="5" t="inlineStr">
        <is>
          <t>Informatif</t>
        </is>
      </c>
      <c r="G1042" s="5" t="inlineStr">
        <is>
          <t>I</t>
        </is>
      </c>
      <c r="H1042" s="5" t="n">
        <v>2853</v>
      </c>
      <c r="I1042" s="7" t="inlineStr"/>
    </row>
    <row r="1043">
      <c r="A1043" s="5" t="n">
        <v>1037</v>
      </c>
      <c r="B1043" s="5">
        <f>'I - Harian dan Pekerjaan Lain-l'!M8889</f>
        <v/>
      </c>
      <c r="C1043" s="5">
        <f>VLOOKUP('I - Harian dan Pekerjaan Lain-l'!C8889,'I - Harian dan Pekerjaan Lain-l'!$C$2:$M$9418,2,FALSE)</f>
        <v/>
      </c>
      <c r="D1043" s="5" t="inlineStr">
        <is>
          <t>Meter Panjang</t>
        </is>
      </c>
      <c r="E1043" s="6">
        <f>VLOOKUP('I - Harian dan Pekerjaan Lain-l'!C8889,'I - Harian dan Pekerjaan Lain-l'!$C$8889:$K$8889,9,FALSE)</f>
        <v/>
      </c>
      <c r="F1043" s="5" t="inlineStr">
        <is>
          <t>Informatif</t>
        </is>
      </c>
      <c r="G1043" s="5" t="inlineStr">
        <is>
          <t>I</t>
        </is>
      </c>
      <c r="H1043" s="5" t="n">
        <v>2855</v>
      </c>
      <c r="I1043" s="7" t="inlineStr"/>
    </row>
    <row r="1044">
      <c r="A1044" s="5" t="n">
        <v>1038</v>
      </c>
      <c r="B1044" s="5">
        <f>'I - Harian dan Pekerjaan Lain-l'!M8906</f>
        <v/>
      </c>
      <c r="C1044" s="5">
        <f>VLOOKUP('I - Harian dan Pekerjaan Lain-l'!C8906,'I - Harian dan Pekerjaan Lain-l'!$C$2:$M$9418,2,FALSE)</f>
        <v/>
      </c>
      <c r="D1044" s="5" t="inlineStr">
        <is>
          <t>Meter Panjang</t>
        </is>
      </c>
      <c r="E1044" s="6">
        <f>VLOOKUP('I - Harian dan Pekerjaan Lain-l'!C8906,'I - Harian dan Pekerjaan Lain-l'!$C$8906:$K$8906,9,FALSE)</f>
        <v/>
      </c>
      <c r="F1044" s="5" t="inlineStr">
        <is>
          <t>Informatif</t>
        </is>
      </c>
      <c r="G1044" s="5" t="inlineStr">
        <is>
          <t>I</t>
        </is>
      </c>
      <c r="H1044" s="5" t="n">
        <v>2857</v>
      </c>
      <c r="I1044" s="7" t="inlineStr"/>
    </row>
    <row r="1045">
      <c r="A1045" s="5" t="n">
        <v>1039</v>
      </c>
      <c r="B1045" s="5">
        <f>'I - Harian dan Pekerjaan Lain-l'!M8923</f>
        <v/>
      </c>
      <c r="C1045" s="5">
        <f>VLOOKUP('I - Harian dan Pekerjaan Lain-l'!C8923,'I - Harian dan Pekerjaan Lain-l'!$C$2:$M$9418,2,FALSE)</f>
        <v/>
      </c>
      <c r="D1045" s="5" t="inlineStr">
        <is>
          <t>Meter Panjang</t>
        </is>
      </c>
      <c r="E1045" s="6">
        <f>VLOOKUP('I - Harian dan Pekerjaan Lain-l'!C8923,'I - Harian dan Pekerjaan Lain-l'!$C$8923:$K$8923,9,FALSE)</f>
        <v/>
      </c>
      <c r="F1045" s="5" t="inlineStr">
        <is>
          <t>Informatif</t>
        </is>
      </c>
      <c r="G1045" s="5" t="inlineStr">
        <is>
          <t>I</t>
        </is>
      </c>
      <c r="H1045" s="5" t="n">
        <v>2859</v>
      </c>
      <c r="I1045" s="7" t="inlineStr"/>
    </row>
    <row r="1046">
      <c r="A1046" s="5" t="n">
        <v>1040</v>
      </c>
      <c r="B1046" s="5">
        <f>'I - Harian dan Pekerjaan Lain-l'!M8940</f>
        <v/>
      </c>
      <c r="C1046" s="5">
        <f>VLOOKUP('I - Harian dan Pekerjaan Lain-l'!C8940,'I - Harian dan Pekerjaan Lain-l'!$C$2:$M$9418,2,FALSE)</f>
        <v/>
      </c>
      <c r="D1046" s="5" t="inlineStr">
        <is>
          <t>Meter Panjang</t>
        </is>
      </c>
      <c r="E1046" s="6">
        <f>VLOOKUP('I - Harian dan Pekerjaan Lain-l'!C8940,'I - Harian dan Pekerjaan Lain-l'!$C$8940:$K$8940,9,FALSE)</f>
        <v/>
      </c>
      <c r="F1046" s="5" t="inlineStr">
        <is>
          <t>Informatif</t>
        </is>
      </c>
      <c r="G1046" s="5" t="inlineStr">
        <is>
          <t>I</t>
        </is>
      </c>
      <c r="H1046" s="5" t="n">
        <v>2861</v>
      </c>
      <c r="I1046" s="7" t="inlineStr"/>
    </row>
    <row r="1047">
      <c r="A1047" s="5" t="n">
        <v>1041</v>
      </c>
      <c r="B1047" s="5">
        <f>'I - Harian dan Pekerjaan Lain-l'!M8957</f>
        <v/>
      </c>
      <c r="C1047" s="5">
        <f>VLOOKUP('I - Harian dan Pekerjaan Lain-l'!C8957,'I - Harian dan Pekerjaan Lain-l'!$C$2:$M$9418,2,FALSE)</f>
        <v/>
      </c>
      <c r="D1047" s="5" t="inlineStr">
        <is>
          <t>Meter Panjang</t>
        </is>
      </c>
      <c r="E1047" s="6">
        <f>VLOOKUP('I - Harian dan Pekerjaan Lain-l'!C8957,'I - Harian dan Pekerjaan Lain-l'!$C$8957:$K$8957,9,FALSE)</f>
        <v/>
      </c>
      <c r="F1047" s="5" t="inlineStr">
        <is>
          <t>Informatif</t>
        </is>
      </c>
      <c r="G1047" s="5" t="inlineStr">
        <is>
          <t>I</t>
        </is>
      </c>
      <c r="H1047" s="5" t="n">
        <v>2863</v>
      </c>
      <c r="I1047" s="7" t="inlineStr"/>
    </row>
    <row r="1048">
      <c r="A1048" s="5" t="n">
        <v>1042</v>
      </c>
      <c r="B1048" s="5">
        <f>'I - Harian dan Pekerjaan Lain-l'!M8974</f>
        <v/>
      </c>
      <c r="C1048" s="5">
        <f>VLOOKUP('I - Harian dan Pekerjaan Lain-l'!C8974,'I - Harian dan Pekerjaan Lain-l'!$C$2:$M$9418,2,FALSE)</f>
        <v/>
      </c>
      <c r="D1048" s="5" t="inlineStr">
        <is>
          <t>Meter Panjang</t>
        </is>
      </c>
      <c r="E1048" s="6">
        <f>VLOOKUP('I - Harian dan Pekerjaan Lain-l'!C8974,'I - Harian dan Pekerjaan Lain-l'!$C$8974:$K$8974,9,FALSE)</f>
        <v/>
      </c>
      <c r="F1048" s="5" t="inlineStr">
        <is>
          <t>Informatif</t>
        </is>
      </c>
      <c r="G1048" s="5" t="inlineStr">
        <is>
          <t>I</t>
        </is>
      </c>
      <c r="H1048" s="5" t="n">
        <v>2865</v>
      </c>
      <c r="I1048" s="7" t="inlineStr"/>
    </row>
    <row r="1049">
      <c r="A1049" s="5" t="n">
        <v>1043</v>
      </c>
      <c r="B1049" s="5">
        <f>'I - Harian dan Pekerjaan Lain-l'!M8991</f>
        <v/>
      </c>
      <c r="C1049" s="5">
        <f>VLOOKUP('I - Harian dan Pekerjaan Lain-l'!C8991,'I - Harian dan Pekerjaan Lain-l'!$C$2:$M$9418,2,FALSE)</f>
        <v/>
      </c>
      <c r="D1049" s="5" t="inlineStr">
        <is>
          <t>Meter Panjang</t>
        </is>
      </c>
      <c r="E1049" s="6">
        <f>VLOOKUP('I - Harian dan Pekerjaan Lain-l'!C8991,'I - Harian dan Pekerjaan Lain-l'!$C$8991:$K$8991,9,FALSE)</f>
        <v/>
      </c>
      <c r="F1049" s="5" t="inlineStr">
        <is>
          <t>Informatif</t>
        </is>
      </c>
      <c r="G1049" s="5" t="inlineStr">
        <is>
          <t>I</t>
        </is>
      </c>
      <c r="H1049" s="5" t="n">
        <v>2867</v>
      </c>
      <c r="I1049" s="7" t="inlineStr"/>
    </row>
    <row r="1050">
      <c r="A1050" s="5" t="n">
        <v>1044</v>
      </c>
      <c r="B1050" s="5">
        <f>'I - Harian dan Pekerjaan Lain-l'!M9008</f>
        <v/>
      </c>
      <c r="C1050" s="5">
        <f>VLOOKUP('I - Harian dan Pekerjaan Lain-l'!C9008,'I - Harian dan Pekerjaan Lain-l'!$C$2:$M$9418,2,FALSE)</f>
        <v/>
      </c>
      <c r="D1050" s="5" t="inlineStr">
        <is>
          <t>Meter Panjang</t>
        </is>
      </c>
      <c r="E1050" s="6">
        <f>VLOOKUP('I - Harian dan Pekerjaan Lain-l'!C9008,'I - Harian dan Pekerjaan Lain-l'!$C$9008:$K$9008,9,FALSE)</f>
        <v/>
      </c>
      <c r="F1050" s="5" t="inlineStr">
        <is>
          <t>Informatif</t>
        </is>
      </c>
      <c r="G1050" s="5" t="inlineStr">
        <is>
          <t>I</t>
        </is>
      </c>
      <c r="H1050" s="5" t="n">
        <v>2869</v>
      </c>
      <c r="I1050" s="7" t="inlineStr"/>
    </row>
    <row r="1051">
      <c r="A1051" s="5" t="n">
        <v>1045</v>
      </c>
      <c r="B1051" s="5">
        <f>'I - Harian dan Pekerjaan Lain-l'!M9025</f>
        <v/>
      </c>
      <c r="C1051" s="5">
        <f>VLOOKUP('I - Harian dan Pekerjaan Lain-l'!C9025,'I - Harian dan Pekerjaan Lain-l'!$C$2:$M$9418,2,FALSE)</f>
        <v/>
      </c>
      <c r="D1051" s="5" t="inlineStr">
        <is>
          <t>Meter Panjang</t>
        </is>
      </c>
      <c r="E1051" s="6">
        <f>VLOOKUP('I - Harian dan Pekerjaan Lain-l'!C9025,'I - Harian dan Pekerjaan Lain-l'!$C$9025:$K$9025,9,FALSE)</f>
        <v/>
      </c>
      <c r="F1051" s="5" t="inlineStr">
        <is>
          <t>Informatif</t>
        </is>
      </c>
      <c r="G1051" s="5" t="inlineStr">
        <is>
          <t>I</t>
        </is>
      </c>
      <c r="H1051" s="5" t="n">
        <v>2871</v>
      </c>
      <c r="I1051" s="7" t="inlineStr"/>
    </row>
    <row r="1052">
      <c r="A1052" s="5" t="n">
        <v>1046</v>
      </c>
      <c r="B1052" s="5">
        <f>'I - Harian dan Pekerjaan Lain-l'!M9042</f>
        <v/>
      </c>
      <c r="C1052" s="5">
        <f>VLOOKUP('I - Harian dan Pekerjaan Lain-l'!C9042,'I - Harian dan Pekerjaan Lain-l'!$C$2:$M$9418,2,FALSE)</f>
        <v/>
      </c>
      <c r="D1052" s="5" t="inlineStr">
        <is>
          <t>Meter Panjang</t>
        </is>
      </c>
      <c r="E1052" s="6">
        <f>VLOOKUP('I - Harian dan Pekerjaan Lain-l'!C9042,'I - Harian dan Pekerjaan Lain-l'!$C$9042:$K$9042,9,FALSE)</f>
        <v/>
      </c>
      <c r="F1052" s="5" t="inlineStr">
        <is>
          <t>Informatif</t>
        </is>
      </c>
      <c r="G1052" s="5" t="inlineStr">
        <is>
          <t>I</t>
        </is>
      </c>
      <c r="H1052" s="5" t="n">
        <v>2873</v>
      </c>
      <c r="I1052" s="7" t="inlineStr"/>
    </row>
    <row r="1053">
      <c r="A1053" s="5" t="n">
        <v>1047</v>
      </c>
      <c r="B1053" s="5">
        <f>'I - Harian dan Pekerjaan Lain-l'!M9059</f>
        <v/>
      </c>
      <c r="C1053" s="5">
        <f>VLOOKUP('I - Harian dan Pekerjaan Lain-l'!C9059,'I - Harian dan Pekerjaan Lain-l'!$C$2:$M$9418,2,FALSE)</f>
        <v/>
      </c>
      <c r="D1053" s="5" t="inlineStr">
        <is>
          <t>Meter Panjang</t>
        </is>
      </c>
      <c r="E1053" s="6">
        <f>VLOOKUP('I - Harian dan Pekerjaan Lain-l'!C9059,'I - Harian dan Pekerjaan Lain-l'!$C$9059:$K$9059,9,FALSE)</f>
        <v/>
      </c>
      <c r="F1053" s="5" t="inlineStr">
        <is>
          <t>Informatif</t>
        </is>
      </c>
      <c r="G1053" s="5" t="inlineStr">
        <is>
          <t>I</t>
        </is>
      </c>
      <c r="H1053" s="5" t="n">
        <v>2875</v>
      </c>
      <c r="I1053" s="7" t="inlineStr"/>
    </row>
    <row r="1054">
      <c r="A1054" s="5" t="n">
        <v>1048</v>
      </c>
      <c r="B1054" s="5">
        <f>'I - Harian dan Pekerjaan Lain-l'!M9076</f>
        <v/>
      </c>
      <c r="C1054" s="5">
        <f>VLOOKUP('I - Harian dan Pekerjaan Lain-l'!C9076,'I - Harian dan Pekerjaan Lain-l'!$C$2:$M$9418,2,FALSE)</f>
        <v/>
      </c>
      <c r="D1054" s="5" t="inlineStr">
        <is>
          <t>Meter Panjang</t>
        </is>
      </c>
      <c r="E1054" s="6">
        <f>VLOOKUP('I - Harian dan Pekerjaan Lain-l'!C9076,'I - Harian dan Pekerjaan Lain-l'!$C$9076:$K$9076,9,FALSE)</f>
        <v/>
      </c>
      <c r="F1054" s="5" t="inlineStr">
        <is>
          <t>Informatif</t>
        </is>
      </c>
      <c r="G1054" s="5" t="inlineStr">
        <is>
          <t>I</t>
        </is>
      </c>
      <c r="H1054" s="5" t="n">
        <v>2877</v>
      </c>
      <c r="I1054" s="7" t="inlineStr"/>
    </row>
    <row r="1055">
      <c r="A1055" s="5" t="n">
        <v>1049</v>
      </c>
      <c r="B1055" s="5">
        <f>'I - Harian dan Pekerjaan Lain-l'!M9093</f>
        <v/>
      </c>
      <c r="C1055" s="5">
        <f>VLOOKUP('I - Harian dan Pekerjaan Lain-l'!C9093,'I - Harian dan Pekerjaan Lain-l'!$C$2:$M$9418,2,FALSE)</f>
        <v/>
      </c>
      <c r="D1055" s="5" t="inlineStr">
        <is>
          <t>Meter Panjang</t>
        </is>
      </c>
      <c r="E1055" s="6">
        <f>VLOOKUP('I - Harian dan Pekerjaan Lain-l'!C9093,'I - Harian dan Pekerjaan Lain-l'!$C$9093:$K$9093,9,FALSE)</f>
        <v/>
      </c>
      <c r="F1055" s="5" t="inlineStr">
        <is>
          <t>Informatif</t>
        </is>
      </c>
      <c r="G1055" s="5" t="inlineStr">
        <is>
          <t>I</t>
        </is>
      </c>
      <c r="H1055" s="5" t="n">
        <v>2879</v>
      </c>
      <c r="I1055" s="7" t="inlineStr"/>
    </row>
    <row r="1056">
      <c r="A1056" s="5" t="n">
        <v>1050</v>
      </c>
      <c r="B1056" s="5">
        <f>'I - Harian dan Pekerjaan Lain-l'!M9110</f>
        <v/>
      </c>
      <c r="C1056" s="5">
        <f>VLOOKUP('I - Harian dan Pekerjaan Lain-l'!C9110,'I - Harian dan Pekerjaan Lain-l'!$C$2:$M$9418,2,FALSE)</f>
        <v/>
      </c>
      <c r="D1056" s="5" t="inlineStr">
        <is>
          <t>Meter Panjang</t>
        </is>
      </c>
      <c r="E1056" s="6">
        <f>VLOOKUP('I - Harian dan Pekerjaan Lain-l'!C9110,'I - Harian dan Pekerjaan Lain-l'!$C$9110:$K$9110,9,FALSE)</f>
        <v/>
      </c>
      <c r="F1056" s="5" t="inlineStr">
        <is>
          <t>Informatif</t>
        </is>
      </c>
      <c r="G1056" s="5" t="inlineStr">
        <is>
          <t>I</t>
        </is>
      </c>
      <c r="H1056" s="5" t="n">
        <v>2881</v>
      </c>
      <c r="I1056" s="7" t="inlineStr"/>
    </row>
    <row r="1057">
      <c r="A1057" s="5" t="n">
        <v>1051</v>
      </c>
      <c r="B1057" s="5">
        <f>'I - Harian dan Pekerjaan Lain-l'!M9127</f>
        <v/>
      </c>
      <c r="C1057" s="5">
        <f>VLOOKUP('I - Harian dan Pekerjaan Lain-l'!C9127,'I - Harian dan Pekerjaan Lain-l'!$C$2:$M$9418,2,FALSE)</f>
        <v/>
      </c>
      <c r="D1057" s="5" t="inlineStr">
        <is>
          <t>Meter Panjang</t>
        </is>
      </c>
      <c r="E1057" s="6">
        <f>VLOOKUP('I - Harian dan Pekerjaan Lain-l'!C9127,'I - Harian dan Pekerjaan Lain-l'!$C$9127:$K$9127,9,FALSE)</f>
        <v/>
      </c>
      <c r="F1057" s="5" t="inlineStr">
        <is>
          <t>Informatif</t>
        </is>
      </c>
      <c r="G1057" s="5" t="inlineStr">
        <is>
          <t>I</t>
        </is>
      </c>
      <c r="H1057" s="5" t="n">
        <v>2883</v>
      </c>
      <c r="I1057" s="7" t="inlineStr"/>
    </row>
    <row r="1058">
      <c r="A1058" s="5" t="n">
        <v>1052</v>
      </c>
      <c r="B1058" s="5">
        <f>'I - Harian dan Pekerjaan Lain-l'!M9146</f>
        <v/>
      </c>
      <c r="C1058" s="5">
        <f>VLOOKUP('I - Harian dan Pekerjaan Lain-l'!C9146,'I - Harian dan Pekerjaan Lain-l'!$C$2:$M$9418,2,FALSE)</f>
        <v/>
      </c>
      <c r="D1058" s="5" t="inlineStr">
        <is>
          <t>Meter Panjang</t>
        </is>
      </c>
      <c r="E1058" s="6">
        <f>VLOOKUP('I - Harian dan Pekerjaan Lain-l'!C9146,'I - Harian dan Pekerjaan Lain-l'!$C$9146:$K$9146,9,FALSE)</f>
        <v/>
      </c>
      <c r="F1058" s="5" t="inlineStr">
        <is>
          <t>Informatif</t>
        </is>
      </c>
      <c r="G1058" s="5" t="inlineStr">
        <is>
          <t>I</t>
        </is>
      </c>
      <c r="H1058" s="5" t="n">
        <v>2885</v>
      </c>
      <c r="I1058" s="7" t="inlineStr"/>
    </row>
    <row r="1059">
      <c r="A1059" s="5" t="n">
        <v>1053</v>
      </c>
      <c r="B1059" s="5">
        <f>'I - Harian dan Pekerjaan Lain-l'!M9166</f>
        <v/>
      </c>
      <c r="C1059" s="5">
        <f>VLOOKUP('I - Harian dan Pekerjaan Lain-l'!C9166,'I - Harian dan Pekerjaan Lain-l'!$C$2:$M$9418,2,FALSE)</f>
        <v/>
      </c>
      <c r="D1059" s="5" t="inlineStr">
        <is>
          <t>Meter Panjang</t>
        </is>
      </c>
      <c r="E1059" s="6">
        <f>VLOOKUP('I - Harian dan Pekerjaan Lain-l'!C9166,'I - Harian dan Pekerjaan Lain-l'!$C$9166:$K$9166,9,FALSE)</f>
        <v/>
      </c>
      <c r="F1059" s="5" t="inlineStr">
        <is>
          <t>Informatif</t>
        </is>
      </c>
      <c r="G1059" s="5" t="inlineStr">
        <is>
          <t>I</t>
        </is>
      </c>
      <c r="H1059" s="5" t="n">
        <v>2888</v>
      </c>
      <c r="I1059" s="7" t="inlineStr"/>
    </row>
    <row r="1060">
      <c r="A1060" s="5" t="n">
        <v>1054</v>
      </c>
      <c r="B1060" s="5">
        <f>'I - Harian dan Pekerjaan Lain-l'!M9186</f>
        <v/>
      </c>
      <c r="C1060" s="5">
        <f>VLOOKUP('I - Harian dan Pekerjaan Lain-l'!C9186,'I - Harian dan Pekerjaan Lain-l'!$C$2:$M$9418,2,FALSE)</f>
        <v/>
      </c>
      <c r="D1060" s="5" t="inlineStr">
        <is>
          <t>Buah</t>
        </is>
      </c>
      <c r="E1060" s="6">
        <f>VLOOKUP('I - Harian dan Pekerjaan Lain-l'!C9186,'I - Harian dan Pekerjaan Lain-l'!$C$9186:$K$9186,9,FALSE)</f>
        <v/>
      </c>
      <c r="F1060" s="5" t="inlineStr">
        <is>
          <t>Informatif</t>
        </is>
      </c>
      <c r="G1060" s="5" t="inlineStr">
        <is>
          <t>I</t>
        </is>
      </c>
      <c r="H1060" s="5" t="n">
        <v>2890</v>
      </c>
      <c r="I1060" s="7" t="inlineStr"/>
    </row>
    <row r="1061">
      <c r="A1061" s="5" t="n">
        <v>1055</v>
      </c>
      <c r="B1061" s="5">
        <f>'I - Harian dan Pekerjaan Lain-l'!M9208</f>
        <v/>
      </c>
      <c r="C1061" s="5">
        <f>VLOOKUP('I - Harian dan Pekerjaan Lain-l'!C9208,'I - Harian dan Pekerjaan Lain-l'!$C$2:$M$9418,2,FALSE)</f>
        <v/>
      </c>
      <c r="D1061" s="5" t="inlineStr">
        <is>
          <t>Buah</t>
        </is>
      </c>
      <c r="E1061" s="6">
        <f>VLOOKUP('I - Harian dan Pekerjaan Lain-l'!C9208,'I - Harian dan Pekerjaan Lain-l'!$C$9208:$K$9208,9,FALSE)</f>
        <v/>
      </c>
      <c r="F1061" s="5" t="inlineStr">
        <is>
          <t>Informatif</t>
        </is>
      </c>
      <c r="G1061" s="5" t="inlineStr">
        <is>
          <t>I</t>
        </is>
      </c>
      <c r="H1061" s="5" t="n">
        <v>2892</v>
      </c>
      <c r="I1061" s="7" t="inlineStr"/>
    </row>
    <row r="1062">
      <c r="A1062" s="5" t="n">
        <v>1056</v>
      </c>
      <c r="B1062" s="5">
        <f>'I - Harian dan Pekerjaan Lain-l'!M9228</f>
        <v/>
      </c>
      <c r="C1062" s="5">
        <f>VLOOKUP('I - Harian dan Pekerjaan Lain-l'!C9228,'I - Harian dan Pekerjaan Lain-l'!$C$2:$M$9418,2,FALSE)</f>
        <v/>
      </c>
      <c r="D1062" s="5" t="inlineStr">
        <is>
          <t>Meter Panjang</t>
        </is>
      </c>
      <c r="E1062" s="6">
        <f>VLOOKUP('I - Harian dan Pekerjaan Lain-l'!C9228,'I - Harian dan Pekerjaan Lain-l'!$C$9228:$K$9228,9,FALSE)</f>
        <v/>
      </c>
      <c r="F1062" s="5" t="inlineStr">
        <is>
          <t>Informatif</t>
        </is>
      </c>
      <c r="G1062" s="5" t="inlineStr">
        <is>
          <t>I</t>
        </is>
      </c>
      <c r="H1062" s="5" t="n">
        <v>2894</v>
      </c>
      <c r="I1062" s="7" t="inlineStr"/>
    </row>
    <row r="1063">
      <c r="A1063" s="5" t="n">
        <v>1057</v>
      </c>
      <c r="B1063" s="5">
        <f>'I - Harian dan Pekerjaan Lain-l'!M9252</f>
        <v/>
      </c>
      <c r="C1063" s="5">
        <f>VLOOKUP('I - Harian dan Pekerjaan Lain-l'!C9252,'I - Harian dan Pekerjaan Lain-l'!$C$2:$M$9418,2,FALSE)</f>
        <v/>
      </c>
      <c r="D1063" s="5" t="inlineStr">
        <is>
          <t>Meter Panjang</t>
        </is>
      </c>
      <c r="E1063" s="6">
        <f>VLOOKUP('I - Harian dan Pekerjaan Lain-l'!C9252,'I - Harian dan Pekerjaan Lain-l'!$C$9252:$K$9252,9,FALSE)</f>
        <v/>
      </c>
      <c r="F1063" s="5" t="inlineStr">
        <is>
          <t>Informatif</t>
        </is>
      </c>
      <c r="G1063" s="5" t="inlineStr">
        <is>
          <t>I</t>
        </is>
      </c>
      <c r="H1063" s="5" t="n">
        <v>2896</v>
      </c>
      <c r="I1063" s="7" t="inlineStr"/>
    </row>
    <row r="1064">
      <c r="A1064" s="5" t="n">
        <v>1058</v>
      </c>
      <c r="B1064" s="5">
        <f>'I - Harian dan Pekerjaan Lain-l'!M9276</f>
        <v/>
      </c>
      <c r="C1064" s="5">
        <f>VLOOKUP('I - Harian dan Pekerjaan Lain-l'!C9276,'I - Harian dan Pekerjaan Lain-l'!$C$2:$M$9418,2,FALSE)</f>
        <v/>
      </c>
      <c r="D1064" s="5" t="inlineStr">
        <is>
          <t>Meter Panjang</t>
        </is>
      </c>
      <c r="E1064" s="6">
        <f>VLOOKUP('I - Harian dan Pekerjaan Lain-l'!C9276,'I - Harian dan Pekerjaan Lain-l'!$C$9276:$K$9276,9,FALSE)</f>
        <v/>
      </c>
      <c r="F1064" s="5" t="inlineStr">
        <is>
          <t>Informatif</t>
        </is>
      </c>
      <c r="G1064" s="5" t="inlineStr">
        <is>
          <t>I</t>
        </is>
      </c>
      <c r="H1064" s="5" t="n">
        <v>2898</v>
      </c>
      <c r="I1064" s="7" t="inlineStr"/>
    </row>
    <row r="1065">
      <c r="A1065" s="5" t="n">
        <v>1059</v>
      </c>
      <c r="B1065" s="5">
        <f>'I - Harian dan Pekerjaan Lain-l'!M9298</f>
        <v/>
      </c>
      <c r="C1065" s="5">
        <f>VLOOKUP('I - Harian dan Pekerjaan Lain-l'!C9298,'I - Harian dan Pekerjaan Lain-l'!$C$2:$M$9418,2,FALSE)</f>
        <v/>
      </c>
      <c r="D1065" s="5" t="inlineStr">
        <is>
          <t>Buah</t>
        </is>
      </c>
      <c r="E1065" s="6">
        <f>VLOOKUP('I - Harian dan Pekerjaan Lain-l'!C9298,'I - Harian dan Pekerjaan Lain-l'!$C$9298:$K$9298,9,FALSE)</f>
        <v/>
      </c>
      <c r="F1065" s="5" t="inlineStr">
        <is>
          <t>Informatif</t>
        </is>
      </c>
      <c r="G1065" s="5" t="inlineStr">
        <is>
          <t>I</t>
        </is>
      </c>
      <c r="H1065" s="5" t="n">
        <v>2900</v>
      </c>
      <c r="I1065" s="7" t="inlineStr"/>
    </row>
    <row r="1066">
      <c r="A1066" s="5" t="n">
        <v>1060</v>
      </c>
      <c r="B1066" s="5">
        <f>'I - Harian dan Pekerjaan Lain-l'!M9331</f>
        <v/>
      </c>
      <c r="C1066" s="5">
        <f>VLOOKUP('I - Harian dan Pekerjaan Lain-l'!C9331,'I - Harian dan Pekerjaan Lain-l'!$C$2:$M$9418,2,FALSE)</f>
        <v/>
      </c>
      <c r="D1066" s="5" t="inlineStr">
        <is>
          <t>Buah</t>
        </is>
      </c>
      <c r="E1066" s="6">
        <f>VLOOKUP('I - Harian dan Pekerjaan Lain-l'!C9331,'I - Harian dan Pekerjaan Lain-l'!$C$9331:$K$9331,9,FALSE)</f>
        <v/>
      </c>
      <c r="F1066" s="5" t="inlineStr">
        <is>
          <t>Informatif</t>
        </is>
      </c>
      <c r="G1066" s="5" t="inlineStr">
        <is>
          <t>I</t>
        </is>
      </c>
      <c r="H1066" s="5" t="n">
        <v>2903</v>
      </c>
      <c r="I1066" s="7" t="inlineStr"/>
    </row>
    <row r="1067">
      <c r="A1067" s="5" t="n">
        <v>1061</v>
      </c>
      <c r="B1067" s="5">
        <f>'I - Harian dan Pekerjaan Lain-l'!M9363</f>
        <v/>
      </c>
      <c r="C1067" s="5">
        <f>VLOOKUP('I - Harian dan Pekerjaan Lain-l'!C9363,'I - Harian dan Pekerjaan Lain-l'!$C$2:$M$9418,2,FALSE)</f>
        <v/>
      </c>
      <c r="D1067" s="5" t="inlineStr">
        <is>
          <t>Buah</t>
        </is>
      </c>
      <c r="E1067" s="6">
        <f>VLOOKUP('I - Harian dan Pekerjaan Lain-l'!C9363,'I - Harian dan Pekerjaan Lain-l'!$C$9363:$K$9363,9,FALSE)</f>
        <v/>
      </c>
      <c r="F1067" s="5" t="inlineStr">
        <is>
          <t>Informatif</t>
        </is>
      </c>
      <c r="G1067" s="5" t="inlineStr">
        <is>
          <t>I</t>
        </is>
      </c>
      <c r="H1067" s="5" t="n">
        <v>2906</v>
      </c>
      <c r="I1067" s="7" t="inlineStr"/>
    </row>
    <row r="1068">
      <c r="A1068" s="5" t="n">
        <v>1062</v>
      </c>
      <c r="B1068" s="5">
        <f>'I - Harian dan Pekerjaan Lain-l'!M9395</f>
        <v/>
      </c>
      <c r="C1068" s="5">
        <f>VLOOKUP('I - Harian dan Pekerjaan Lain-l'!C9395,'I - Harian dan Pekerjaan Lain-l'!$C$2:$M$9418,2,FALSE)</f>
        <v/>
      </c>
      <c r="D1068" s="5" t="inlineStr">
        <is>
          <t>Buah</t>
        </is>
      </c>
      <c r="E1068" s="6">
        <f>VLOOKUP('I - Harian dan Pekerjaan Lain-l'!C9395,'I - Harian dan Pekerjaan Lain-l'!$C$9395:$K$9395,9,FALSE)</f>
        <v/>
      </c>
      <c r="F1068" s="5" t="inlineStr">
        <is>
          <t>Informatif</t>
        </is>
      </c>
      <c r="G1068" s="5" t="inlineStr">
        <is>
          <t>I</t>
        </is>
      </c>
      <c r="H1068" s="5" t="n">
        <v>2909</v>
      </c>
      <c r="I1068" s="7" t="inlineStr"/>
    </row>
    <row r="1069">
      <c r="A1069" s="5" t="n">
        <v>1063</v>
      </c>
      <c r="B1069" s="5">
        <f>'J - Pemeliharaan'!M2</f>
        <v/>
      </c>
      <c r="C1069" s="5">
        <f>VLOOKUP('J - Pemeliharaan'!C2,'J - Pemeliharaan'!$C$2:$M$1612,2,FALSE)</f>
        <v/>
      </c>
      <c r="D1069" s="5" t="inlineStr">
        <is>
          <t>Meter Kubik</t>
        </is>
      </c>
      <c r="E1069" s="6">
        <f>VLOOKUP('J - Pemeliharaan'!C2,'J - Pemeliharaan'!$C$2:$K$2,9,FALSE)</f>
        <v/>
      </c>
      <c r="F1069" s="5" t="inlineStr">
        <is>
          <t>Informatif</t>
        </is>
      </c>
      <c r="G1069" s="5" t="inlineStr">
        <is>
          <t>J</t>
        </is>
      </c>
      <c r="H1069" s="5" t="n">
        <v>2912</v>
      </c>
      <c r="I1069" s="7" t="inlineStr"/>
    </row>
    <row r="1070">
      <c r="A1070" s="5" t="n">
        <v>1064</v>
      </c>
      <c r="B1070" s="5">
        <f>'J - Pemeliharaan'!M19</f>
        <v/>
      </c>
      <c r="C1070" s="5">
        <f>VLOOKUP('J - Pemeliharaan'!C19,'J - Pemeliharaan'!$C$2:$M$1612,2,FALSE)</f>
        <v/>
      </c>
      <c r="D1070" s="5" t="inlineStr">
        <is>
          <t>Meter Kubik</t>
        </is>
      </c>
      <c r="E1070" s="6">
        <f>VLOOKUP('J - Pemeliharaan'!C19,'J - Pemeliharaan'!$C$19:$K$19,9,FALSE)</f>
        <v/>
      </c>
      <c r="F1070" s="5" t="inlineStr">
        <is>
          <t>Informatif</t>
        </is>
      </c>
      <c r="G1070" s="5" t="inlineStr">
        <is>
          <t>J</t>
        </is>
      </c>
      <c r="H1070" s="5" t="n">
        <v>2915</v>
      </c>
      <c r="I1070" s="7" t="inlineStr"/>
    </row>
    <row r="1071">
      <c r="A1071" s="5" t="n">
        <v>1065</v>
      </c>
      <c r="B1071" s="5">
        <f>'J - Pemeliharaan'!M39</f>
        <v/>
      </c>
      <c r="C1071" s="5">
        <f>VLOOKUP('J - Pemeliharaan'!C39,'J - Pemeliharaan'!$C$2:$M$1612,2,FALSE)</f>
        <v/>
      </c>
      <c r="D1071" s="5" t="inlineStr">
        <is>
          <t>Meter Kubik</t>
        </is>
      </c>
      <c r="E1071" s="6">
        <f>VLOOKUP('J - Pemeliharaan'!C39,'J - Pemeliharaan'!$C$39:$K$39,9,FALSE)</f>
        <v/>
      </c>
      <c r="F1071" s="5" t="inlineStr">
        <is>
          <t>Informatif</t>
        </is>
      </c>
      <c r="G1071" s="5" t="inlineStr">
        <is>
          <t>J</t>
        </is>
      </c>
      <c r="H1071" s="5" t="n">
        <v>2918</v>
      </c>
      <c r="I1071" s="7" t="inlineStr">
        <is>
          <t>cek: sumber Rp 1.025.656</t>
        </is>
      </c>
    </row>
    <row r="1072">
      <c r="A1072" s="5" t="n">
        <v>1066</v>
      </c>
      <c r="B1072" s="5">
        <f>'J - Pemeliharaan'!M62</f>
        <v/>
      </c>
      <c r="C1072" s="5">
        <f>VLOOKUP('J - Pemeliharaan'!C62,'J - Pemeliharaan'!$C$2:$M$1612,2,FALSE)</f>
        <v/>
      </c>
      <c r="D1072" s="5" t="inlineStr">
        <is>
          <t>Meter Kubik</t>
        </is>
      </c>
      <c r="E1072" s="6">
        <f>VLOOKUP('J - Pemeliharaan'!C62,'J - Pemeliharaan'!$C$62:$K$62,9,FALSE)</f>
        <v/>
      </c>
      <c r="F1072" s="5" t="inlineStr">
        <is>
          <t>Informatif</t>
        </is>
      </c>
      <c r="G1072" s="5" t="inlineStr">
        <is>
          <t>J</t>
        </is>
      </c>
      <c r="H1072" s="5" t="n">
        <v>2921</v>
      </c>
      <c r="I1072" s="7" t="inlineStr"/>
    </row>
    <row r="1073">
      <c r="A1073" s="5" t="n">
        <v>1067</v>
      </c>
      <c r="B1073" s="5">
        <f>'J - Pemeliharaan'!M84</f>
        <v/>
      </c>
      <c r="C1073" s="5">
        <f>VLOOKUP('J - Pemeliharaan'!C84,'J - Pemeliharaan'!$C$2:$M$1612,2,FALSE)</f>
        <v/>
      </c>
      <c r="D1073" s="5" t="inlineStr">
        <is>
          <t>Meter Kubik</t>
        </is>
      </c>
      <c r="E1073" s="6">
        <f>VLOOKUP('J - Pemeliharaan'!C84,'J - Pemeliharaan'!$C$84:$K$84,9,FALSE)</f>
        <v/>
      </c>
      <c r="F1073" s="5" t="inlineStr">
        <is>
          <t>Informatif</t>
        </is>
      </c>
      <c r="G1073" s="5" t="inlineStr">
        <is>
          <t>J</t>
        </is>
      </c>
      <c r="H1073" s="5" t="n">
        <v>2925</v>
      </c>
      <c r="I1073" s="7" t="inlineStr"/>
    </row>
    <row r="1074">
      <c r="A1074" s="5" t="n">
        <v>1068</v>
      </c>
      <c r="B1074" s="5">
        <f>'J - Pemeliharaan'!M105</f>
        <v/>
      </c>
      <c r="C1074" s="5">
        <f>VLOOKUP('J - Pemeliharaan'!C105,'J - Pemeliharaan'!$C$2:$M$1612,2,FALSE)</f>
        <v/>
      </c>
      <c r="D1074" s="5" t="inlineStr">
        <is>
          <t>Meter Kubik</t>
        </is>
      </c>
      <c r="E1074" s="6">
        <f>VLOOKUP('J - Pemeliharaan'!C105,'J - Pemeliharaan'!$C$105:$K$105,9,FALSE)</f>
        <v/>
      </c>
      <c r="F1074" s="5" t="inlineStr">
        <is>
          <t>Informatif</t>
        </is>
      </c>
      <c r="G1074" s="5" t="inlineStr">
        <is>
          <t>J</t>
        </is>
      </c>
      <c r="H1074" s="5" t="n">
        <v>2929</v>
      </c>
      <c r="I1074" s="7" t="inlineStr"/>
    </row>
    <row r="1075">
      <c r="A1075" s="5" t="n">
        <v>1069</v>
      </c>
      <c r="B1075" s="5">
        <f>'J - Pemeliharaan'!M126</f>
        <v/>
      </c>
      <c r="C1075" s="5">
        <f>VLOOKUP('J - Pemeliharaan'!C126,'J - Pemeliharaan'!$C$2:$M$1612,2,FALSE)</f>
        <v/>
      </c>
      <c r="D1075" s="5" t="inlineStr">
        <is>
          <t>Meter Kubik</t>
        </is>
      </c>
      <c r="E1075" s="6">
        <f>VLOOKUP('J - Pemeliharaan'!C126,'J - Pemeliharaan'!$C$126:$K$126,9,FALSE)</f>
        <v/>
      </c>
      <c r="F1075" s="5" t="inlineStr">
        <is>
          <t>Informatif</t>
        </is>
      </c>
      <c r="G1075" s="5" t="inlineStr">
        <is>
          <t>J</t>
        </is>
      </c>
      <c r="H1075" s="5" t="n">
        <v>2933</v>
      </c>
      <c r="I1075" s="7" t="inlineStr"/>
    </row>
    <row r="1076">
      <c r="A1076" s="5" t="n">
        <v>1070</v>
      </c>
      <c r="B1076" s="5">
        <f>'J - Pemeliharaan'!M147</f>
        <v/>
      </c>
      <c r="C1076" s="5">
        <f>VLOOKUP('J - Pemeliharaan'!C147,'J - Pemeliharaan'!$C$2:$M$1612,2,FALSE)</f>
        <v/>
      </c>
      <c r="D1076" s="5" t="inlineStr">
        <is>
          <t>Meter Persegi</t>
        </is>
      </c>
      <c r="E1076" s="6">
        <f>VLOOKUP('J - Pemeliharaan'!C147,'J - Pemeliharaan'!$C$147:$K$147,9,FALSE)</f>
        <v/>
      </c>
      <c r="F1076" s="5" t="inlineStr">
        <is>
          <t>Informatif</t>
        </is>
      </c>
      <c r="G1076" s="5" t="inlineStr">
        <is>
          <t>J</t>
        </is>
      </c>
      <c r="H1076" s="5" t="n">
        <v>2937</v>
      </c>
      <c r="I1076" s="7" t="inlineStr"/>
    </row>
    <row r="1077">
      <c r="A1077" s="5" t="n">
        <v>1071</v>
      </c>
      <c r="B1077" s="5">
        <f>'J - Pemeliharaan'!M164</f>
        <v/>
      </c>
      <c r="C1077" s="5">
        <f>VLOOKUP('J - Pemeliharaan'!C164,'J - Pemeliharaan'!$C$2:$M$1612,2,FALSE)</f>
        <v/>
      </c>
      <c r="D1077" s="5" t="inlineStr">
        <is>
          <t>Meter Persegi</t>
        </is>
      </c>
      <c r="E1077" s="6">
        <f>VLOOKUP('J - Pemeliharaan'!C164,'J - Pemeliharaan'!$C$164:$K$164,9,FALSE)</f>
        <v/>
      </c>
      <c r="F1077" s="5" t="inlineStr">
        <is>
          <t>Informatif</t>
        </is>
      </c>
      <c r="G1077" s="5" t="inlineStr">
        <is>
          <t>J</t>
        </is>
      </c>
      <c r="H1077" s="5" t="n">
        <v>2940</v>
      </c>
      <c r="I1077" s="7" t="inlineStr"/>
    </row>
    <row r="1078">
      <c r="A1078" s="5" t="n">
        <v>1072</v>
      </c>
      <c r="B1078" s="5">
        <f>'J - Pemeliharaan'!M181</f>
        <v/>
      </c>
      <c r="C1078" s="5">
        <f>VLOOKUP('J - Pemeliharaan'!C181,'J - Pemeliharaan'!$C$2:$M$1612,2,FALSE)</f>
        <v/>
      </c>
      <c r="D1078" s="5" t="inlineStr">
        <is>
          <t>Meter Kubik</t>
        </is>
      </c>
      <c r="E1078" s="6">
        <f>VLOOKUP('J - Pemeliharaan'!C181,'J - Pemeliharaan'!$C$181:$K$181,9,FALSE)</f>
        <v/>
      </c>
      <c r="F1078" s="5" t="inlineStr">
        <is>
          <t>Informatif</t>
        </is>
      </c>
      <c r="G1078" s="5" t="inlineStr">
        <is>
          <t>J</t>
        </is>
      </c>
      <c r="H1078" s="5" t="n">
        <v>2943</v>
      </c>
      <c r="I1078" s="7" t="inlineStr"/>
    </row>
    <row r="1079">
      <c r="A1079" s="5" t="n">
        <v>1073</v>
      </c>
      <c r="B1079" s="5">
        <f>'J - Pemeliharaan'!M209</f>
        <v/>
      </c>
      <c r="C1079" s="5">
        <f>VLOOKUP('J - Pemeliharaan'!C209,'J - Pemeliharaan'!$C$2:$M$1612,2,FALSE)</f>
        <v/>
      </c>
      <c r="D1079" s="5" t="inlineStr">
        <is>
          <t>Meter Kubik</t>
        </is>
      </c>
      <c r="E1079" s="6">
        <f>VLOOKUP('J - Pemeliharaan'!C209,'J - Pemeliharaan'!$C$209:$K$209,9,FALSE)</f>
        <v/>
      </c>
      <c r="F1079" s="5" t="inlineStr">
        <is>
          <t>Informatif</t>
        </is>
      </c>
      <c r="G1079" s="5" t="inlineStr">
        <is>
          <t>J</t>
        </is>
      </c>
      <c r="H1079" s="5" t="n">
        <v>2947</v>
      </c>
      <c r="I1079" s="7" t="inlineStr"/>
    </row>
    <row r="1080">
      <c r="A1080" s="5" t="n">
        <v>1074</v>
      </c>
      <c r="B1080" s="5">
        <f>'J - Pemeliharaan'!M237</f>
        <v/>
      </c>
      <c r="C1080" s="5">
        <f>VLOOKUP('J - Pemeliharaan'!C237,'J - Pemeliharaan'!$C$2:$M$1612,2,FALSE)</f>
        <v/>
      </c>
      <c r="D1080" s="5" t="inlineStr">
        <is>
          <t>Meter Kubik</t>
        </is>
      </c>
      <c r="E1080" s="6">
        <f>VLOOKUP('J - Pemeliharaan'!C237,'J - Pemeliharaan'!$C$237:$K$237,9,FALSE)</f>
        <v/>
      </c>
      <c r="F1080" s="5" t="inlineStr">
        <is>
          <t>Informatif</t>
        </is>
      </c>
      <c r="G1080" s="5" t="inlineStr">
        <is>
          <t>J</t>
        </is>
      </c>
      <c r="H1080" s="5" t="n">
        <v>2951</v>
      </c>
      <c r="I1080" s="7" t="inlineStr"/>
    </row>
    <row r="1081">
      <c r="A1081" s="5" t="n">
        <v>1075</v>
      </c>
      <c r="B1081" s="5">
        <f>'J - Pemeliharaan'!M265</f>
        <v/>
      </c>
      <c r="C1081" s="5">
        <f>VLOOKUP('J - Pemeliharaan'!C265,'J - Pemeliharaan'!$C$2:$M$1612,2,FALSE)</f>
        <v/>
      </c>
      <c r="D1081" s="5" t="inlineStr">
        <is>
          <t>Meter Kubik</t>
        </is>
      </c>
      <c r="E1081" s="6">
        <f>VLOOKUP('J - Pemeliharaan'!C265,'J - Pemeliharaan'!$C$265:$K$265,9,FALSE)</f>
        <v/>
      </c>
      <c r="F1081" s="5" t="inlineStr">
        <is>
          <t>Informatif</t>
        </is>
      </c>
      <c r="G1081" s="5" t="inlineStr">
        <is>
          <t>J</t>
        </is>
      </c>
      <c r="H1081" s="5" t="n">
        <v>2955</v>
      </c>
      <c r="I1081" s="7" t="inlineStr"/>
    </row>
    <row r="1082">
      <c r="A1082" s="5" t="n">
        <v>1076</v>
      </c>
      <c r="B1082" s="5">
        <f>'J - Pemeliharaan'!M295</f>
        <v/>
      </c>
      <c r="C1082" s="5">
        <f>VLOOKUP('J - Pemeliharaan'!C295,'J - Pemeliharaan'!$C$2:$M$1612,2,FALSE)</f>
        <v/>
      </c>
      <c r="D1082" s="5" t="inlineStr">
        <is>
          <t>Meter Kubik</t>
        </is>
      </c>
      <c r="E1082" s="6">
        <f>VLOOKUP('J - Pemeliharaan'!C295,'J - Pemeliharaan'!$C$295:$K$295,9,FALSE)</f>
        <v/>
      </c>
      <c r="F1082" s="5" t="inlineStr">
        <is>
          <t>Informatif</t>
        </is>
      </c>
      <c r="G1082" s="5" t="inlineStr">
        <is>
          <t>J</t>
        </is>
      </c>
      <c r="H1082" s="5" t="n">
        <v>2959</v>
      </c>
      <c r="I1082" s="7" t="inlineStr"/>
    </row>
    <row r="1083">
      <c r="A1083" s="5" t="n">
        <v>1077</v>
      </c>
      <c r="B1083" s="5">
        <f>'J - Pemeliharaan'!M325</f>
        <v/>
      </c>
      <c r="C1083" s="5">
        <f>VLOOKUP('J - Pemeliharaan'!C325,'J - Pemeliharaan'!$C$2:$M$1612,2,FALSE)</f>
        <v/>
      </c>
      <c r="D1083" s="5" t="inlineStr">
        <is>
          <t>Meter Kubik</t>
        </is>
      </c>
      <c r="E1083" s="6">
        <f>VLOOKUP('J - Pemeliharaan'!C325,'J - Pemeliharaan'!$C$325:$K$325,9,FALSE)</f>
        <v/>
      </c>
      <c r="F1083" s="5" t="inlineStr">
        <is>
          <t>Informatif</t>
        </is>
      </c>
      <c r="G1083" s="5" t="inlineStr">
        <is>
          <t>J</t>
        </is>
      </c>
      <c r="H1083" s="5" t="n">
        <v>2963</v>
      </c>
      <c r="I1083" s="7" t="inlineStr"/>
    </row>
    <row r="1084">
      <c r="A1084" s="5" t="n">
        <v>1078</v>
      </c>
      <c r="B1084" s="5">
        <f>'J - Pemeliharaan'!M354</f>
        <v/>
      </c>
      <c r="C1084" s="5">
        <f>VLOOKUP('J - Pemeliharaan'!C354,'J - Pemeliharaan'!$C$2:$M$1612,2,FALSE)</f>
        <v/>
      </c>
      <c r="D1084" s="5" t="inlineStr">
        <is>
          <t>Meter Kubik</t>
        </is>
      </c>
      <c r="E1084" s="6">
        <f>VLOOKUP('J - Pemeliharaan'!C354,'J - Pemeliharaan'!$C$354:$K$354,9,FALSE)</f>
        <v/>
      </c>
      <c r="F1084" s="5" t="inlineStr">
        <is>
          <t>Informatif</t>
        </is>
      </c>
      <c r="G1084" s="5" t="inlineStr">
        <is>
          <t>J</t>
        </is>
      </c>
      <c r="H1084" s="5" t="n">
        <v>2967</v>
      </c>
      <c r="I1084" s="7" t="inlineStr"/>
    </row>
    <row r="1085">
      <c r="A1085" s="5" t="n">
        <v>1079</v>
      </c>
      <c r="B1085" s="5">
        <f>'J - Pemeliharaan'!M383</f>
        <v/>
      </c>
      <c r="C1085" s="5">
        <f>VLOOKUP('J - Pemeliharaan'!C383,'J - Pemeliharaan'!$C$2:$M$1612,2,FALSE)</f>
        <v/>
      </c>
      <c r="D1085" s="5" t="inlineStr">
        <is>
          <t>Meter Kubik</t>
        </is>
      </c>
      <c r="E1085" s="6">
        <f>VLOOKUP('J - Pemeliharaan'!C383,'J - Pemeliharaan'!$C$383:$K$383,9,FALSE)</f>
        <v/>
      </c>
      <c r="F1085" s="5" t="inlineStr">
        <is>
          <t>Informatif</t>
        </is>
      </c>
      <c r="G1085" s="5" t="inlineStr">
        <is>
          <t>J</t>
        </is>
      </c>
      <c r="H1085" s="5" t="n">
        <v>2971</v>
      </c>
      <c r="I1085" s="7" t="inlineStr"/>
    </row>
    <row r="1086">
      <c r="A1086" s="5" t="n">
        <v>1080</v>
      </c>
      <c r="B1086" s="5">
        <f>'J - Pemeliharaan'!M413</f>
        <v/>
      </c>
      <c r="C1086" s="5">
        <f>VLOOKUP('J - Pemeliharaan'!C413,'J - Pemeliharaan'!$C$2:$M$1612,2,FALSE)</f>
        <v/>
      </c>
      <c r="D1086" s="5" t="inlineStr">
        <is>
          <t>Meter Kubik</t>
        </is>
      </c>
      <c r="E1086" s="6">
        <f>VLOOKUP('J - Pemeliharaan'!C413,'J - Pemeliharaan'!$C$413:$K$413,9,FALSE)</f>
        <v/>
      </c>
      <c r="F1086" s="5" t="inlineStr">
        <is>
          <t>Informatif</t>
        </is>
      </c>
      <c r="G1086" s="5" t="inlineStr">
        <is>
          <t>J</t>
        </is>
      </c>
      <c r="H1086" s="5" t="n">
        <v>2975</v>
      </c>
      <c r="I1086" s="7" t="inlineStr"/>
    </row>
    <row r="1087">
      <c r="A1087" s="5" t="n">
        <v>1081</v>
      </c>
      <c r="B1087" s="5">
        <f>'J - Pemeliharaan'!M442</f>
        <v/>
      </c>
      <c r="C1087" s="5">
        <f>VLOOKUP('J - Pemeliharaan'!C442,'J - Pemeliharaan'!$C$2:$M$1612,2,FALSE)</f>
        <v/>
      </c>
      <c r="D1087" s="5" t="inlineStr">
        <is>
          <t>Meter Kubik</t>
        </is>
      </c>
      <c r="E1087" s="6">
        <f>VLOOKUP('J - Pemeliharaan'!C442,'J - Pemeliharaan'!$C$442:$K$442,9,FALSE)</f>
        <v/>
      </c>
      <c r="F1087" s="5" t="inlineStr">
        <is>
          <t>Informatif</t>
        </is>
      </c>
      <c r="G1087" s="5" t="inlineStr">
        <is>
          <t>J</t>
        </is>
      </c>
      <c r="H1087" s="5" t="n">
        <v>2979</v>
      </c>
      <c r="I1087" s="7" t="inlineStr"/>
    </row>
    <row r="1088">
      <c r="A1088" s="5" t="n">
        <v>1082</v>
      </c>
      <c r="B1088" s="5">
        <f>'J - Pemeliharaan'!M471</f>
        <v/>
      </c>
      <c r="C1088" s="5">
        <f>VLOOKUP('J - Pemeliharaan'!C471,'J - Pemeliharaan'!$C$2:$M$1612,2,FALSE)</f>
        <v/>
      </c>
      <c r="D1088" s="5" t="inlineStr">
        <is>
          <t>Meter Kubik</t>
        </is>
      </c>
      <c r="E1088" s="6">
        <f>VLOOKUP('J - Pemeliharaan'!C471,'J - Pemeliharaan'!$C$471:$K$471,9,FALSE)</f>
        <v/>
      </c>
      <c r="F1088" s="5" t="inlineStr">
        <is>
          <t>Informatif</t>
        </is>
      </c>
      <c r="G1088" s="5" t="inlineStr">
        <is>
          <t>J</t>
        </is>
      </c>
      <c r="H1088" s="5" t="n">
        <v>2983</v>
      </c>
      <c r="I1088" s="7" t="inlineStr"/>
    </row>
    <row r="1089">
      <c r="A1089" s="5" t="n">
        <v>1083</v>
      </c>
      <c r="B1089" s="5">
        <f>'J - Pemeliharaan'!M501</f>
        <v/>
      </c>
      <c r="C1089" s="5">
        <f>VLOOKUP('J - Pemeliharaan'!C501,'J - Pemeliharaan'!$C$2:$M$1612,2,FALSE)</f>
        <v/>
      </c>
      <c r="D1089" s="5" t="inlineStr">
        <is>
          <t>Meter Kubik</t>
        </is>
      </c>
      <c r="E1089" s="6">
        <f>VLOOKUP('J - Pemeliharaan'!C501,'J - Pemeliharaan'!$C$501:$K$501,9,FALSE)</f>
        <v/>
      </c>
      <c r="F1089" s="5" t="inlineStr">
        <is>
          <t>Informatif</t>
        </is>
      </c>
      <c r="G1089" s="5" t="inlineStr">
        <is>
          <t>J</t>
        </is>
      </c>
      <c r="H1089" s="5" t="n">
        <v>2987</v>
      </c>
      <c r="I1089" s="7" t="inlineStr"/>
    </row>
    <row r="1090">
      <c r="A1090" s="5" t="n">
        <v>1084</v>
      </c>
      <c r="B1090" s="5">
        <f>'J - Pemeliharaan'!M531</f>
        <v/>
      </c>
      <c r="C1090" s="5">
        <f>VLOOKUP('J - Pemeliharaan'!C531,'J - Pemeliharaan'!$C$2:$M$1612,2,FALSE)</f>
        <v/>
      </c>
      <c r="D1090" s="5" t="inlineStr">
        <is>
          <t>Meter Kubik</t>
        </is>
      </c>
      <c r="E1090" s="6">
        <f>VLOOKUP('J - Pemeliharaan'!C531,'J - Pemeliharaan'!$C$531:$K$531,9,FALSE)</f>
        <v/>
      </c>
      <c r="F1090" s="5" t="inlineStr">
        <is>
          <t>Informatif</t>
        </is>
      </c>
      <c r="G1090" s="5" t="inlineStr">
        <is>
          <t>J</t>
        </is>
      </c>
      <c r="H1090" s="5" t="n">
        <v>2991</v>
      </c>
      <c r="I1090" s="7" t="inlineStr"/>
    </row>
    <row r="1091">
      <c r="A1091" s="5" t="n">
        <v>1085</v>
      </c>
      <c r="B1091" s="5">
        <f>'J - Pemeliharaan'!M561</f>
        <v/>
      </c>
      <c r="C1091" s="5">
        <f>VLOOKUP('J - Pemeliharaan'!C561,'J - Pemeliharaan'!$C$2:$M$1612,2,FALSE)</f>
        <v/>
      </c>
      <c r="D1091" s="5" t="inlineStr">
        <is>
          <t>Meter Kubik</t>
        </is>
      </c>
      <c r="E1091" s="6">
        <f>VLOOKUP('J - Pemeliharaan'!C561,'J - Pemeliharaan'!$C$561:$K$561,9,FALSE)</f>
        <v/>
      </c>
      <c r="F1091" s="5" t="inlineStr">
        <is>
          <t>Informatif</t>
        </is>
      </c>
      <c r="G1091" s="5" t="inlineStr">
        <is>
          <t>J</t>
        </is>
      </c>
      <c r="H1091" s="5" t="n">
        <v>2995</v>
      </c>
      <c r="I1091" s="7" t="inlineStr"/>
    </row>
    <row r="1092">
      <c r="A1092" s="5" t="n">
        <v>1086</v>
      </c>
      <c r="B1092" s="5">
        <f>'J - Pemeliharaan'!M591</f>
        <v/>
      </c>
      <c r="C1092" s="5">
        <f>VLOOKUP('J - Pemeliharaan'!C591,'J - Pemeliharaan'!$C$2:$M$1612,2,FALSE)</f>
        <v/>
      </c>
      <c r="D1092" s="5" t="inlineStr">
        <is>
          <t>Meter Kubik</t>
        </is>
      </c>
      <c r="E1092" s="6">
        <f>VLOOKUP('J - Pemeliharaan'!C591,'J - Pemeliharaan'!$C$591:$K$591,9,FALSE)</f>
        <v/>
      </c>
      <c r="F1092" s="5" t="inlineStr">
        <is>
          <t>Informatif</t>
        </is>
      </c>
      <c r="G1092" s="5" t="inlineStr">
        <is>
          <t>J</t>
        </is>
      </c>
      <c r="H1092" s="5" t="n">
        <v>2999</v>
      </c>
      <c r="I1092" s="7" t="inlineStr"/>
    </row>
    <row r="1093">
      <c r="A1093" s="5" t="n">
        <v>1087</v>
      </c>
      <c r="B1093" s="5">
        <f>'J - Pemeliharaan'!M621</f>
        <v/>
      </c>
      <c r="C1093" s="5">
        <f>VLOOKUP('J - Pemeliharaan'!C621,'J - Pemeliharaan'!$C$2:$M$1612,2,FALSE)</f>
        <v/>
      </c>
      <c r="D1093" s="5" t="inlineStr">
        <is>
          <t>Meter Kubik</t>
        </is>
      </c>
      <c r="E1093" s="6">
        <f>VLOOKUP('J - Pemeliharaan'!C621,'J - Pemeliharaan'!$C$621:$K$621,9,FALSE)</f>
        <v/>
      </c>
      <c r="F1093" s="5" t="inlineStr">
        <is>
          <t>Informatif</t>
        </is>
      </c>
      <c r="G1093" s="5" t="inlineStr">
        <is>
          <t>J</t>
        </is>
      </c>
      <c r="H1093" s="5" t="n">
        <v>3003</v>
      </c>
      <c r="I1093" s="7" t="inlineStr"/>
    </row>
    <row r="1094">
      <c r="A1094" s="5" t="n">
        <v>1088</v>
      </c>
      <c r="B1094" s="5">
        <f>'J - Pemeliharaan'!M651</f>
        <v/>
      </c>
      <c r="C1094" s="5">
        <f>VLOOKUP('J - Pemeliharaan'!C651,'J - Pemeliharaan'!$C$2:$M$1612,2,FALSE)</f>
        <v/>
      </c>
      <c r="D1094" s="5" t="inlineStr">
        <is>
          <t>Meter Kubik</t>
        </is>
      </c>
      <c r="E1094" s="6">
        <f>VLOOKUP('J - Pemeliharaan'!C651,'J - Pemeliharaan'!$C$651:$K$651,9,FALSE)</f>
        <v/>
      </c>
      <c r="F1094" s="5" t="inlineStr">
        <is>
          <t>Informatif</t>
        </is>
      </c>
      <c r="G1094" s="5" t="inlineStr">
        <is>
          <t>J</t>
        </is>
      </c>
      <c r="H1094" s="5" t="n">
        <v>3007</v>
      </c>
      <c r="I1094" s="7" t="inlineStr"/>
    </row>
    <row r="1095">
      <c r="A1095" s="5" t="n">
        <v>1089</v>
      </c>
      <c r="B1095" s="5">
        <f>'J - Pemeliharaan'!M672</f>
        <v/>
      </c>
      <c r="C1095" s="5">
        <f>VLOOKUP('J - Pemeliharaan'!C672,'J - Pemeliharaan'!$C$2:$M$1612,2,FALSE)</f>
        <v/>
      </c>
      <c r="D1095" s="5" t="inlineStr">
        <is>
          <t>Meter Kubik</t>
        </is>
      </c>
      <c r="E1095" s="6">
        <f>VLOOKUP('J - Pemeliharaan'!C672,'J - Pemeliharaan'!$C$672:$K$672,9,FALSE)</f>
        <v/>
      </c>
      <c r="F1095" s="5" t="inlineStr">
        <is>
          <t>Informatif</t>
        </is>
      </c>
      <c r="G1095" s="5" t="inlineStr">
        <is>
          <t>J</t>
        </is>
      </c>
      <c r="H1095" s="5" t="n">
        <v>3010</v>
      </c>
      <c r="I1095" s="7" t="inlineStr"/>
    </row>
    <row r="1096">
      <c r="A1096" s="5" t="n">
        <v>1090</v>
      </c>
      <c r="B1096" s="5">
        <f>'J - Pemeliharaan'!M702</f>
        <v/>
      </c>
      <c r="C1096" s="5">
        <f>VLOOKUP('J - Pemeliharaan'!C702,'J - Pemeliharaan'!$C$2:$M$1612,2,FALSE)</f>
        <v/>
      </c>
      <c r="D1096" s="5" t="inlineStr">
        <is>
          <t>Meter Kubik</t>
        </is>
      </c>
      <c r="E1096" s="6">
        <f>VLOOKUP('J - Pemeliharaan'!C702,'J - Pemeliharaan'!$C$702:$K$702,9,FALSE)</f>
        <v/>
      </c>
      <c r="F1096" s="5" t="inlineStr">
        <is>
          <t>Informatif</t>
        </is>
      </c>
      <c r="G1096" s="5" t="inlineStr">
        <is>
          <t>J</t>
        </is>
      </c>
      <c r="H1096" s="5" t="n">
        <v>3014</v>
      </c>
      <c r="I1096" s="7" t="inlineStr"/>
    </row>
    <row r="1097">
      <c r="A1097" s="5" t="n">
        <v>1091</v>
      </c>
      <c r="B1097" s="5">
        <f>'J - Pemeliharaan'!M732</f>
        <v/>
      </c>
      <c r="C1097" s="5">
        <f>VLOOKUP('J - Pemeliharaan'!C732,'J - Pemeliharaan'!$C$2:$M$1612,2,FALSE)</f>
        <v/>
      </c>
      <c r="D1097" s="5" t="inlineStr">
        <is>
          <t>Meter Kubik</t>
        </is>
      </c>
      <c r="E1097" s="6">
        <f>VLOOKUP('J - Pemeliharaan'!C732,'J - Pemeliharaan'!$C$732:$K$732,9,FALSE)</f>
        <v/>
      </c>
      <c r="F1097" s="5" t="inlineStr">
        <is>
          <t>Informatif</t>
        </is>
      </c>
      <c r="G1097" s="5" t="inlineStr">
        <is>
          <t>J</t>
        </is>
      </c>
      <c r="H1097" s="5" t="n">
        <v>3018</v>
      </c>
      <c r="I1097" s="7" t="inlineStr"/>
    </row>
    <row r="1098">
      <c r="A1098" s="5" t="n">
        <v>1092</v>
      </c>
      <c r="B1098" s="5">
        <f>'J - Pemeliharaan'!M754</f>
        <v/>
      </c>
      <c r="C1098" s="5">
        <f>VLOOKUP('J - Pemeliharaan'!C754,'J - Pemeliharaan'!$C$2:$M$1612,2,FALSE)</f>
        <v/>
      </c>
      <c r="D1098" s="5" t="inlineStr">
        <is>
          <t>Meter Kubik</t>
        </is>
      </c>
      <c r="E1098" s="6">
        <f>VLOOKUP('J - Pemeliharaan'!C754,'J - Pemeliharaan'!$C$754:$K$754,9,FALSE)</f>
        <v/>
      </c>
      <c r="F1098" s="5" t="inlineStr">
        <is>
          <t>Informatif</t>
        </is>
      </c>
      <c r="G1098" s="5" t="inlineStr">
        <is>
          <t>J</t>
        </is>
      </c>
      <c r="H1098" s="5" t="n">
        <v>3021</v>
      </c>
      <c r="I1098" s="7" t="inlineStr"/>
    </row>
    <row r="1099">
      <c r="A1099" s="5" t="n">
        <v>1093</v>
      </c>
      <c r="B1099" s="5">
        <f>'J - Pemeliharaan'!M775</f>
        <v/>
      </c>
      <c r="C1099" s="5">
        <f>VLOOKUP('J - Pemeliharaan'!C775,'J - Pemeliharaan'!$C$2:$M$1612,2,FALSE)</f>
        <v/>
      </c>
      <c r="D1099" s="5" t="inlineStr">
        <is>
          <t>Meter Kubik</t>
        </is>
      </c>
      <c r="E1099" s="6">
        <f>VLOOKUP('J - Pemeliharaan'!C775,'J - Pemeliharaan'!$C$775:$K$775,9,FALSE)</f>
        <v/>
      </c>
      <c r="F1099" s="5" t="inlineStr">
        <is>
          <t>Informatif</t>
        </is>
      </c>
      <c r="G1099" s="5" t="inlineStr">
        <is>
          <t>J</t>
        </is>
      </c>
      <c r="H1099" s="5" t="n">
        <v>3024</v>
      </c>
      <c r="I1099" s="7" t="inlineStr"/>
    </row>
    <row r="1100">
      <c r="A1100" s="5" t="n">
        <v>1094</v>
      </c>
      <c r="B1100" s="5">
        <f>'J - Pemeliharaan'!M802</f>
        <v/>
      </c>
      <c r="C1100" s="5">
        <f>VLOOKUP('J - Pemeliharaan'!C802,'J - Pemeliharaan'!$C$2:$M$1612,2,FALSE)</f>
        <v/>
      </c>
      <c r="D1100" s="5" t="inlineStr">
        <is>
          <t>Meter Persegi</t>
        </is>
      </c>
      <c r="E1100" s="6">
        <f>VLOOKUP('J - Pemeliharaan'!C802,'J - Pemeliharaan'!$C$802:$K$802,9,FALSE)</f>
        <v/>
      </c>
      <c r="F1100" s="5" t="inlineStr">
        <is>
          <t>Informatif</t>
        </is>
      </c>
      <c r="G1100" s="5" t="inlineStr">
        <is>
          <t>J</t>
        </is>
      </c>
      <c r="H1100" s="5" t="n">
        <v>3028</v>
      </c>
      <c r="I1100" s="7" t="inlineStr"/>
    </row>
    <row r="1101">
      <c r="A1101" s="5" t="n">
        <v>1095</v>
      </c>
      <c r="B1101" s="5">
        <f>'J - Pemeliharaan'!M819</f>
        <v/>
      </c>
      <c r="C1101" s="5">
        <f>VLOOKUP('J - Pemeliharaan'!C819,'J - Pemeliharaan'!$C$2:$M$1612,2,FALSE)</f>
        <v/>
      </c>
      <c r="D1101" s="5" t="inlineStr">
        <is>
          <t>Meter Kubik</t>
        </is>
      </c>
      <c r="E1101" s="6">
        <f>VLOOKUP('J - Pemeliharaan'!C819,'J - Pemeliharaan'!$C$819:$K$819,9,FALSE)</f>
        <v/>
      </c>
      <c r="F1101" s="5" t="inlineStr">
        <is>
          <t>Informatif</t>
        </is>
      </c>
      <c r="G1101" s="5" t="inlineStr">
        <is>
          <t>J</t>
        </is>
      </c>
      <c r="H1101" s="5" t="n">
        <v>3031</v>
      </c>
      <c r="I1101" s="7" t="inlineStr"/>
    </row>
    <row r="1102">
      <c r="A1102" s="5" t="n">
        <v>1096</v>
      </c>
      <c r="B1102" s="5">
        <f>'J - Pemeliharaan'!M847</f>
        <v/>
      </c>
      <c r="C1102" s="5">
        <f>VLOOKUP('J - Pemeliharaan'!C847,'J - Pemeliharaan'!$C$2:$M$1612,2,FALSE)</f>
        <v/>
      </c>
      <c r="D1102" s="5" t="inlineStr">
        <is>
          <t>Meter Kubik</t>
        </is>
      </c>
      <c r="E1102" s="6">
        <f>VLOOKUP('J - Pemeliharaan'!C847,'J - Pemeliharaan'!$C$847:$K$847,9,FALSE)</f>
        <v/>
      </c>
      <c r="F1102" s="5" t="inlineStr">
        <is>
          <t>Informatif</t>
        </is>
      </c>
      <c r="G1102" s="5" t="inlineStr">
        <is>
          <t>J</t>
        </is>
      </c>
      <c r="H1102" s="5" t="n">
        <v>3034</v>
      </c>
      <c r="I1102" s="7" t="inlineStr"/>
    </row>
    <row r="1103">
      <c r="A1103" s="5" t="n">
        <v>1097</v>
      </c>
      <c r="B1103" s="5">
        <f>'J - Pemeliharaan'!M870</f>
        <v/>
      </c>
      <c r="C1103" s="5">
        <f>VLOOKUP('J - Pemeliharaan'!C870,'J - Pemeliharaan'!$C$2:$M$1612,2,FALSE)</f>
        <v/>
      </c>
      <c r="D1103" s="5" t="inlineStr">
        <is>
          <t>Meter Persegi</t>
        </is>
      </c>
      <c r="E1103" s="6">
        <f>VLOOKUP('J - Pemeliharaan'!C870,'J - Pemeliharaan'!$C$870:$K$870,9,FALSE)</f>
        <v/>
      </c>
      <c r="F1103" s="5" t="inlineStr">
        <is>
          <t>Informatif</t>
        </is>
      </c>
      <c r="G1103" s="5" t="inlineStr">
        <is>
          <t>J</t>
        </is>
      </c>
      <c r="H1103" s="5" t="n">
        <v>3037</v>
      </c>
      <c r="I1103" s="7" t="inlineStr"/>
    </row>
    <row r="1104">
      <c r="A1104" s="5" t="n">
        <v>1098</v>
      </c>
      <c r="B1104" s="5">
        <f>'J - Pemeliharaan'!M889</f>
        <v/>
      </c>
      <c r="C1104" s="5">
        <f>VLOOKUP('J - Pemeliharaan'!C889,'J - Pemeliharaan'!$C$2:$M$1612,2,FALSE)</f>
        <v/>
      </c>
      <c r="D1104" s="5" t="inlineStr">
        <is>
          <t>Meter Panjang</t>
        </is>
      </c>
      <c r="E1104" s="6">
        <f>VLOOKUP('J - Pemeliharaan'!C889,'J - Pemeliharaan'!$C$889:$K$889,9,FALSE)</f>
        <v/>
      </c>
      <c r="F1104" s="5" t="inlineStr">
        <is>
          <t>Informatif</t>
        </is>
      </c>
      <c r="G1104" s="5" t="inlineStr">
        <is>
          <t>J</t>
        </is>
      </c>
      <c r="H1104" s="5" t="n">
        <v>3039</v>
      </c>
      <c r="I1104" s="7" t="inlineStr"/>
    </row>
    <row r="1105">
      <c r="A1105" s="5" t="n">
        <v>1099</v>
      </c>
      <c r="B1105" s="5">
        <f>'J - Pemeliharaan'!M914</f>
        <v/>
      </c>
      <c r="C1105" s="5">
        <f>VLOOKUP('J - Pemeliharaan'!C914,'J - Pemeliharaan'!$C$2:$M$1612,2,FALSE)</f>
        <v/>
      </c>
      <c r="D1105" s="5" t="inlineStr">
        <is>
          <t>Meter Panjang</t>
        </is>
      </c>
      <c r="E1105" s="6">
        <f>VLOOKUP('J - Pemeliharaan'!C914,'J - Pemeliharaan'!$C$914:$K$914,9,FALSE)</f>
        <v/>
      </c>
      <c r="F1105" s="5" t="inlineStr">
        <is>
          <t>Informatif</t>
        </is>
      </c>
      <c r="G1105" s="5" t="inlineStr">
        <is>
          <t>J</t>
        </is>
      </c>
      <c r="H1105" s="5" t="n">
        <v>3042</v>
      </c>
      <c r="I1105" s="7" t="inlineStr"/>
    </row>
    <row r="1106">
      <c r="A1106" s="5" t="n">
        <v>1100</v>
      </c>
      <c r="B1106" s="5">
        <f>'J - Pemeliharaan'!M939</f>
        <v/>
      </c>
      <c r="C1106" s="5">
        <f>VLOOKUP('J - Pemeliharaan'!C939,'J - Pemeliharaan'!$C$2:$M$1612,2,FALSE)</f>
        <v/>
      </c>
      <c r="D1106" s="5" t="inlineStr">
        <is>
          <t>Meter Panjang</t>
        </is>
      </c>
      <c r="E1106" s="6">
        <f>VLOOKUP('J - Pemeliharaan'!C939,'J - Pemeliharaan'!$C$939:$K$939,9,FALSE)</f>
        <v/>
      </c>
      <c r="F1106" s="5" t="inlineStr">
        <is>
          <t>Informatif</t>
        </is>
      </c>
      <c r="G1106" s="5" t="inlineStr">
        <is>
          <t>J</t>
        </is>
      </c>
      <c r="H1106" s="5" t="n">
        <v>3045</v>
      </c>
      <c r="I1106" s="7" t="inlineStr"/>
    </row>
    <row r="1107">
      <c r="A1107" s="5" t="n">
        <v>1101</v>
      </c>
      <c r="B1107" s="5">
        <f>'J - Pemeliharaan'!M964</f>
        <v/>
      </c>
      <c r="C1107" s="5">
        <f>VLOOKUP('J - Pemeliharaan'!C964,'J - Pemeliharaan'!$C$2:$M$1612,2,FALSE)</f>
        <v/>
      </c>
      <c r="D1107" s="5" t="inlineStr">
        <is>
          <t>Meter Panjang</t>
        </is>
      </c>
      <c r="E1107" s="6">
        <f>VLOOKUP('J - Pemeliharaan'!C964,'J - Pemeliharaan'!$C$964:$K$964,9,FALSE)</f>
        <v/>
      </c>
      <c r="F1107" s="5" t="inlineStr">
        <is>
          <t>Informatif</t>
        </is>
      </c>
      <c r="G1107" s="5" t="inlineStr">
        <is>
          <t>J</t>
        </is>
      </c>
      <c r="H1107" s="5" t="n">
        <v>3048</v>
      </c>
      <c r="I1107" s="7" t="inlineStr"/>
    </row>
    <row r="1108">
      <c r="A1108" s="5" t="n">
        <v>1102</v>
      </c>
      <c r="B1108" s="5">
        <f>'J - Pemeliharaan'!M989</f>
        <v/>
      </c>
      <c r="C1108" s="5">
        <f>VLOOKUP('J - Pemeliharaan'!C989,'J - Pemeliharaan'!$C$2:$M$1612,2,FALSE)</f>
        <v/>
      </c>
      <c r="D1108" s="5" t="inlineStr">
        <is>
          <t>Buah</t>
        </is>
      </c>
      <c r="E1108" s="6">
        <f>VLOOKUP('J - Pemeliharaan'!C989,'J - Pemeliharaan'!$C$989:$K$989,9,FALSE)</f>
        <v/>
      </c>
      <c r="F1108" s="5" t="inlineStr">
        <is>
          <t>Informatif</t>
        </is>
      </c>
      <c r="G1108" s="5" t="inlineStr">
        <is>
          <t>J</t>
        </is>
      </c>
      <c r="H1108" s="5" t="n">
        <v>3051</v>
      </c>
      <c r="I1108" s="7" t="inlineStr"/>
    </row>
    <row r="1109">
      <c r="A1109" s="5" t="n">
        <v>1103</v>
      </c>
      <c r="B1109" s="5">
        <f>'J - Pemeliharaan'!M1008</f>
        <v/>
      </c>
      <c r="C1109" s="5">
        <f>VLOOKUP('J - Pemeliharaan'!C1008,'J - Pemeliharaan'!$C$2:$M$1612,2,FALSE)</f>
        <v/>
      </c>
      <c r="D1109" s="5" t="inlineStr">
        <is>
          <t>Buah</t>
        </is>
      </c>
      <c r="E1109" s="6">
        <f>VLOOKUP('J - Pemeliharaan'!C1008,'J - Pemeliharaan'!$C$1008:$K$1008,9,FALSE)</f>
        <v/>
      </c>
      <c r="F1109" s="5" t="inlineStr">
        <is>
          <t>Informatif</t>
        </is>
      </c>
      <c r="G1109" s="5" t="inlineStr">
        <is>
          <t>J</t>
        </is>
      </c>
      <c r="H1109" s="5" t="n">
        <v>3053</v>
      </c>
      <c r="I1109" s="7" t="inlineStr"/>
    </row>
    <row r="1110">
      <c r="A1110" s="5" t="n">
        <v>1104</v>
      </c>
      <c r="B1110" s="5">
        <f>'J - Pemeliharaan'!M1027</f>
        <v/>
      </c>
      <c r="C1110" s="5">
        <f>VLOOKUP('J - Pemeliharaan'!C1027,'J - Pemeliharaan'!$C$2:$M$1612,2,FALSE)</f>
        <v/>
      </c>
      <c r="D1110" s="5" t="inlineStr">
        <is>
          <t>Buah</t>
        </is>
      </c>
      <c r="E1110" s="6">
        <f>VLOOKUP('J - Pemeliharaan'!C1027,'J - Pemeliharaan'!$C$1027:$K$1027,9,FALSE)</f>
        <v/>
      </c>
      <c r="F1110" s="5" t="inlineStr">
        <is>
          <t>Informatif</t>
        </is>
      </c>
      <c r="G1110" s="5" t="inlineStr">
        <is>
          <t>J</t>
        </is>
      </c>
      <c r="H1110" s="5" t="n">
        <v>3055</v>
      </c>
      <c r="I1110" s="7" t="inlineStr"/>
    </row>
    <row r="1111">
      <c r="A1111" s="5" t="n">
        <v>1105</v>
      </c>
      <c r="B1111" s="5">
        <f>'J - Pemeliharaan'!M1046</f>
        <v/>
      </c>
      <c r="C1111" s="5">
        <f>VLOOKUP('J - Pemeliharaan'!C1046,'J - Pemeliharaan'!$C$2:$M$1612,2,FALSE)</f>
        <v/>
      </c>
      <c r="D1111" s="5" t="inlineStr">
        <is>
          <t>Buah</t>
        </is>
      </c>
      <c r="E1111" s="6">
        <f>VLOOKUP('J - Pemeliharaan'!C1046,'J - Pemeliharaan'!$C$1046:$K$1046,9,FALSE)</f>
        <v/>
      </c>
      <c r="F1111" s="5" t="inlineStr">
        <is>
          <t>Informatif</t>
        </is>
      </c>
      <c r="G1111" s="5" t="inlineStr">
        <is>
          <t>J</t>
        </is>
      </c>
      <c r="H1111" s="5" t="n">
        <v>3057</v>
      </c>
      <c r="I1111" s="7" t="inlineStr"/>
    </row>
    <row r="1112">
      <c r="A1112" s="5" t="n">
        <v>1106</v>
      </c>
      <c r="B1112" s="5">
        <f>'J - Pemeliharaan'!M1065</f>
        <v/>
      </c>
      <c r="C1112" s="5">
        <f>VLOOKUP('J - Pemeliharaan'!C1065,'J - Pemeliharaan'!$C$2:$M$1612,2,FALSE)</f>
        <v/>
      </c>
      <c r="D1112" s="5" t="inlineStr">
        <is>
          <t>Buah</t>
        </is>
      </c>
      <c r="E1112" s="6">
        <f>VLOOKUP('J - Pemeliharaan'!C1065,'J - Pemeliharaan'!$C$1065:$K$1065,9,FALSE)</f>
        <v/>
      </c>
      <c r="F1112" s="5" t="inlineStr">
        <is>
          <t>Informatif</t>
        </is>
      </c>
      <c r="G1112" s="5" t="inlineStr">
        <is>
          <t>J</t>
        </is>
      </c>
      <c r="H1112" s="5" t="n">
        <v>3059</v>
      </c>
      <c r="I1112" s="7" t="inlineStr"/>
    </row>
    <row r="1113">
      <c r="A1113" s="5" t="n">
        <v>1107</v>
      </c>
      <c r="B1113" s="5">
        <f>'J - Pemeliharaan'!M1085</f>
        <v/>
      </c>
      <c r="C1113" s="5">
        <f>VLOOKUP('J - Pemeliharaan'!C1085,'J - Pemeliharaan'!$C$2:$M$1612,2,FALSE)</f>
        <v/>
      </c>
      <c r="D1113" s="5" t="inlineStr">
        <is>
          <t>Buah</t>
        </is>
      </c>
      <c r="E1113" s="6">
        <f>VLOOKUP('J - Pemeliharaan'!C1085,'J - Pemeliharaan'!$C$1085:$K$1085,9,FALSE)</f>
        <v/>
      </c>
      <c r="F1113" s="5" t="inlineStr">
        <is>
          <t>Informatif</t>
        </is>
      </c>
      <c r="G1113" s="5" t="inlineStr">
        <is>
          <t>J</t>
        </is>
      </c>
      <c r="H1113" s="5" t="n">
        <v>3061</v>
      </c>
      <c r="I1113" s="7" t="inlineStr"/>
    </row>
    <row r="1114">
      <c r="A1114" s="5" t="n">
        <v>1108</v>
      </c>
      <c r="B1114" s="5">
        <f>'J - Pemeliharaan'!M1103</f>
        <v/>
      </c>
      <c r="C1114" s="5">
        <f>VLOOKUP('J - Pemeliharaan'!C1103,'J - Pemeliharaan'!$C$2:$M$1612,2,FALSE)</f>
        <v/>
      </c>
      <c r="D1114" s="5" t="inlineStr">
        <is>
          <t>Buah</t>
        </is>
      </c>
      <c r="E1114" s="6">
        <f>VLOOKUP('J - Pemeliharaan'!C1103,'J - Pemeliharaan'!$C$1103:$K$1103,9,FALSE)</f>
        <v/>
      </c>
      <c r="F1114" s="5" t="inlineStr">
        <is>
          <t>Informatif</t>
        </is>
      </c>
      <c r="G1114" s="5" t="inlineStr">
        <is>
          <t>J</t>
        </is>
      </c>
      <c r="H1114" s="5" t="n">
        <v>3063</v>
      </c>
      <c r="I1114" s="7" t="inlineStr"/>
    </row>
    <row r="1115">
      <c r="A1115" s="5" t="n">
        <v>1109</v>
      </c>
      <c r="B1115" s="5">
        <f>'J - Pemeliharaan'!M1121</f>
        <v/>
      </c>
      <c r="C1115" s="5">
        <f>VLOOKUP('J - Pemeliharaan'!C1121,'J - Pemeliharaan'!$C$2:$M$1612,2,FALSE)</f>
        <v/>
      </c>
      <c r="D1115" s="5" t="inlineStr">
        <is>
          <t>Buah</t>
        </is>
      </c>
      <c r="E1115" s="6">
        <f>VLOOKUP('J - Pemeliharaan'!C1121,'J - Pemeliharaan'!$C$1121:$K$1121,9,FALSE)</f>
        <v/>
      </c>
      <c r="F1115" s="5" t="inlineStr">
        <is>
          <t>Informatif</t>
        </is>
      </c>
      <c r="G1115" s="5" t="inlineStr">
        <is>
          <t>J</t>
        </is>
      </c>
      <c r="H1115" s="5" t="n">
        <v>3065</v>
      </c>
      <c r="I1115" s="7" t="inlineStr"/>
    </row>
    <row r="1116">
      <c r="A1116" s="5" t="n">
        <v>1110</v>
      </c>
      <c r="B1116" s="5">
        <f>'J - Pemeliharaan'!M1141</f>
        <v/>
      </c>
      <c r="C1116" s="5">
        <f>VLOOKUP('J - Pemeliharaan'!C1141,'J - Pemeliharaan'!$C$2:$M$1612,2,FALSE)</f>
        <v/>
      </c>
      <c r="D1116" s="5" t="inlineStr">
        <is>
          <t>Buah</t>
        </is>
      </c>
      <c r="E1116" s="6">
        <f>VLOOKUP('J - Pemeliharaan'!C1141,'J - Pemeliharaan'!$C$1141:$K$1141,9,FALSE)</f>
        <v/>
      </c>
      <c r="F1116" s="5" t="inlineStr">
        <is>
          <t>Informatif</t>
        </is>
      </c>
      <c r="G1116" s="5" t="inlineStr">
        <is>
          <t>J</t>
        </is>
      </c>
      <c r="H1116" s="5" t="n">
        <v>3067</v>
      </c>
      <c r="I1116" s="7" t="inlineStr"/>
    </row>
    <row r="1117">
      <c r="A1117" s="5" t="n">
        <v>1111</v>
      </c>
      <c r="B1117" s="5">
        <f>'J - Pemeliharaan'!M1159</f>
        <v/>
      </c>
      <c r="C1117" s="5">
        <f>VLOOKUP('J - Pemeliharaan'!C1159,'J - Pemeliharaan'!$C$2:$M$1612,2,FALSE)</f>
        <v/>
      </c>
      <c r="D1117" s="5" t="inlineStr">
        <is>
          <t>Meter Panjang</t>
        </is>
      </c>
      <c r="E1117" s="6" t="n">
        <v>0</v>
      </c>
      <c r="F1117" s="5" t="inlineStr">
        <is>
          <t>Informatif</t>
        </is>
      </c>
      <c r="G1117" s="5" t="inlineStr">
        <is>
          <t>J</t>
        </is>
      </c>
      <c r="H1117" s="5" t="n">
        <v>3069</v>
      </c>
      <c r="I1117" s="7" t="inlineStr">
        <is>
          <t>tanpa analisa</t>
        </is>
      </c>
    </row>
    <row r="1118">
      <c r="A1118" s="5" t="n">
        <v>1112</v>
      </c>
      <c r="B1118" s="5">
        <f>'J - Pemeliharaan'!M1162</f>
        <v/>
      </c>
      <c r="C1118" s="5">
        <f>VLOOKUP('J - Pemeliharaan'!C1162,'J - Pemeliharaan'!$C$2:$M$1612,2,FALSE)</f>
        <v/>
      </c>
      <c r="D1118" s="5" t="inlineStr">
        <is>
          <t>Meter Persegi</t>
        </is>
      </c>
      <c r="E1118" s="6">
        <f>VLOOKUP('J - Pemeliharaan'!C1162,'J - Pemeliharaan'!$C$1162:$K$1162,9,FALSE)</f>
        <v/>
      </c>
      <c r="F1118" s="5" t="inlineStr">
        <is>
          <t>Informatif</t>
        </is>
      </c>
      <c r="G1118" s="5" t="inlineStr">
        <is>
          <t>J</t>
        </is>
      </c>
      <c r="H1118" s="5" t="n">
        <v>3072</v>
      </c>
      <c r="I1118" s="7" t="inlineStr"/>
    </row>
    <row r="1119">
      <c r="A1119" s="5" t="n">
        <v>1113</v>
      </c>
      <c r="B1119" s="5">
        <f>'J - Pemeliharaan'!M1179</f>
        <v/>
      </c>
      <c r="C1119" s="5">
        <f>VLOOKUP('J - Pemeliharaan'!C1179,'J - Pemeliharaan'!$C$2:$M$1612,2,FALSE)</f>
        <v/>
      </c>
      <c r="D1119" s="5" t="inlineStr">
        <is>
          <t>Lumsum</t>
        </is>
      </c>
      <c r="E1119" s="6">
        <f>VLOOKUP('J - Pemeliharaan'!C1179,'J - Pemeliharaan'!$C$1179:$K$1179,9,FALSE)</f>
        <v/>
      </c>
      <c r="F1119" s="5" t="inlineStr">
        <is>
          <t>Informatif</t>
        </is>
      </c>
      <c r="G1119" s="5" t="inlineStr">
        <is>
          <t>J</t>
        </is>
      </c>
      <c r="H1119" s="5" t="n">
        <v>3074</v>
      </c>
      <c r="I1119" s="7" t="inlineStr"/>
    </row>
    <row r="1120">
      <c r="A1120" s="5" t="n">
        <v>1114</v>
      </c>
      <c r="B1120" s="5">
        <f>'J - Pemeliharaan'!M1192</f>
        <v/>
      </c>
      <c r="C1120" s="5">
        <f>VLOOKUP('J - Pemeliharaan'!C1192,'J - Pemeliharaan'!$C$2:$M$1612,2,FALSE)</f>
        <v/>
      </c>
      <c r="D1120" s="5" t="inlineStr">
        <is>
          <t>Meter Panjang</t>
        </is>
      </c>
      <c r="E1120" s="6">
        <f>VLOOKUP('J - Pemeliharaan'!C1192,'J - Pemeliharaan'!$C$1192:$K$1192,9,FALSE)</f>
        <v/>
      </c>
      <c r="F1120" s="5" t="inlineStr">
        <is>
          <t>Informatif</t>
        </is>
      </c>
      <c r="G1120" s="5" t="inlineStr">
        <is>
          <t>J</t>
        </is>
      </c>
      <c r="H1120" s="5" t="n">
        <v>3076</v>
      </c>
      <c r="I1120" s="7" t="inlineStr"/>
    </row>
    <row r="1121">
      <c r="A1121" s="5" t="n">
        <v>1115</v>
      </c>
      <c r="B1121" s="5">
        <f>'J - Pemeliharaan'!M1210</f>
        <v/>
      </c>
      <c r="C1121" s="5">
        <f>VLOOKUP('J - Pemeliharaan'!C1210,'J - Pemeliharaan'!$C$2:$M$1612,2,FALSE)</f>
        <v/>
      </c>
      <c r="D1121" s="5" t="inlineStr">
        <is>
          <t>Meter Panjang</t>
        </is>
      </c>
      <c r="E1121" s="6">
        <f>VLOOKUP('J - Pemeliharaan'!C1210,'J - Pemeliharaan'!$C$1210:$K$1210,9,FALSE)</f>
        <v/>
      </c>
      <c r="F1121" s="5" t="inlineStr">
        <is>
          <t>Informatif</t>
        </is>
      </c>
      <c r="G1121" s="5" t="inlineStr">
        <is>
          <t>J</t>
        </is>
      </c>
      <c r="H1121" s="5" t="n">
        <v>3078</v>
      </c>
      <c r="I1121" s="7" t="inlineStr"/>
    </row>
    <row r="1122">
      <c r="A1122" s="5" t="n">
        <v>1116</v>
      </c>
      <c r="B1122" s="5">
        <f>'J - Pemeliharaan'!M1228</f>
        <v/>
      </c>
      <c r="C1122" s="5">
        <f>VLOOKUP('J - Pemeliharaan'!C1228,'J - Pemeliharaan'!$C$2:$M$1612,2,FALSE)</f>
        <v/>
      </c>
      <c r="D1122" s="5" t="inlineStr">
        <is>
          <t>Meter Panjang</t>
        </is>
      </c>
      <c r="E1122" s="6">
        <f>VLOOKUP('J - Pemeliharaan'!C1228,'J - Pemeliharaan'!$C$1228:$K$1228,9,FALSE)</f>
        <v/>
      </c>
      <c r="F1122" s="5" t="inlineStr">
        <is>
          <t>Informatif</t>
        </is>
      </c>
      <c r="G1122" s="5" t="inlineStr">
        <is>
          <t>J</t>
        </is>
      </c>
      <c r="H1122" s="5" t="n">
        <v>3080</v>
      </c>
      <c r="I1122" s="7" t="inlineStr"/>
    </row>
    <row r="1123">
      <c r="A1123" s="5" t="n">
        <v>1117</v>
      </c>
      <c r="B1123" s="5">
        <f>'J - Pemeliharaan'!M1246</f>
        <v/>
      </c>
      <c r="C1123" s="5">
        <f>VLOOKUP('J - Pemeliharaan'!C1246,'J - Pemeliharaan'!$C$2:$M$1612,2,FALSE)</f>
        <v/>
      </c>
      <c r="D1123" s="5" t="inlineStr">
        <is>
          <t>Meter Panjang</t>
        </is>
      </c>
      <c r="E1123" s="6">
        <f>VLOOKUP('J - Pemeliharaan'!C1246,'J - Pemeliharaan'!$C$1246:$K$1246,9,FALSE)</f>
        <v/>
      </c>
      <c r="F1123" s="5" t="inlineStr">
        <is>
          <t>Informatif</t>
        </is>
      </c>
      <c r="G1123" s="5" t="inlineStr">
        <is>
          <t>J</t>
        </is>
      </c>
      <c r="H1123" s="5" t="n">
        <v>3082</v>
      </c>
      <c r="I1123" s="7" t="inlineStr"/>
    </row>
    <row r="1124">
      <c r="A1124" s="5" t="n">
        <v>1118</v>
      </c>
      <c r="B1124" s="5">
        <f>'J - Pemeliharaan'!M1264</f>
        <v/>
      </c>
      <c r="C1124" s="5">
        <f>VLOOKUP('J - Pemeliharaan'!C1264,'J - Pemeliharaan'!$C$2:$M$1612,2,FALSE)</f>
        <v/>
      </c>
      <c r="D1124" s="5" t="inlineStr">
        <is>
          <t>Meter Panjang</t>
        </is>
      </c>
      <c r="E1124" s="6">
        <f>VLOOKUP('J - Pemeliharaan'!C1264,'J - Pemeliharaan'!$C$1264:$K$1264,9,FALSE)</f>
        <v/>
      </c>
      <c r="F1124" s="5" t="inlineStr">
        <is>
          <t>Informatif</t>
        </is>
      </c>
      <c r="G1124" s="5" t="inlineStr">
        <is>
          <t>J</t>
        </is>
      </c>
      <c r="H1124" s="5" t="n">
        <v>3084</v>
      </c>
      <c r="I1124" s="7" t="inlineStr"/>
    </row>
    <row r="1125">
      <c r="A1125" s="5" t="n">
        <v>1119</v>
      </c>
      <c r="B1125" s="5">
        <f>'J - Pemeliharaan'!M1282</f>
        <v/>
      </c>
      <c r="C1125" s="5">
        <f>VLOOKUP('J - Pemeliharaan'!C1282,'J - Pemeliharaan'!$C$2:$M$1612,2,FALSE)</f>
        <v/>
      </c>
      <c r="D1125" s="5" t="inlineStr">
        <is>
          <t>Meter Panjang</t>
        </is>
      </c>
      <c r="E1125" s="6">
        <f>VLOOKUP('J - Pemeliharaan'!C1282,'J - Pemeliharaan'!$C$1282:$K$1282,9,FALSE)</f>
        <v/>
      </c>
      <c r="F1125" s="5" t="inlineStr">
        <is>
          <t>Informatif</t>
        </is>
      </c>
      <c r="G1125" s="5" t="inlineStr">
        <is>
          <t>J</t>
        </is>
      </c>
      <c r="H1125" s="5" t="n">
        <v>3086</v>
      </c>
      <c r="I1125" s="7" t="inlineStr"/>
    </row>
    <row r="1126">
      <c r="A1126" s="5" t="n">
        <v>1120</v>
      </c>
      <c r="B1126" s="5">
        <f>'J - Pemeliharaan'!M1300</f>
        <v/>
      </c>
      <c r="C1126" s="5">
        <f>VLOOKUP('J - Pemeliharaan'!C1300,'J - Pemeliharaan'!$C$2:$M$1612,2,FALSE)</f>
        <v/>
      </c>
      <c r="D1126" s="5" t="inlineStr">
        <is>
          <t>Meter Panjang</t>
        </is>
      </c>
      <c r="E1126" s="6">
        <f>VLOOKUP('J - Pemeliharaan'!C1300,'J - Pemeliharaan'!$C$1300:$K$1300,9,FALSE)</f>
        <v/>
      </c>
      <c r="F1126" s="5" t="inlineStr">
        <is>
          <t>Informatif</t>
        </is>
      </c>
      <c r="G1126" s="5" t="inlineStr">
        <is>
          <t>J</t>
        </is>
      </c>
      <c r="H1126" s="5" t="n">
        <v>3088</v>
      </c>
      <c r="I1126" s="7" t="inlineStr"/>
    </row>
    <row r="1127">
      <c r="A1127" s="5" t="n">
        <v>1121</v>
      </c>
      <c r="B1127" s="5">
        <f>'J - Pemeliharaan'!M1318</f>
        <v/>
      </c>
      <c r="C1127" s="5">
        <f>VLOOKUP('J - Pemeliharaan'!C1318,'J - Pemeliharaan'!$C$2:$M$1612,2,FALSE)</f>
        <v/>
      </c>
      <c r="D1127" s="5" t="inlineStr">
        <is>
          <t>Meter Panjang</t>
        </is>
      </c>
      <c r="E1127" s="6">
        <f>VLOOKUP('J - Pemeliharaan'!C1318,'J - Pemeliharaan'!$C$1318:$K$1318,9,FALSE)</f>
        <v/>
      </c>
      <c r="F1127" s="5" t="inlineStr">
        <is>
          <t>Informatif</t>
        </is>
      </c>
      <c r="G1127" s="5" t="inlineStr">
        <is>
          <t>J</t>
        </is>
      </c>
      <c r="H1127" s="5" t="n">
        <v>3090</v>
      </c>
      <c r="I1127" s="7" t="inlineStr"/>
    </row>
    <row r="1128">
      <c r="A1128" s="5" t="n">
        <v>1122</v>
      </c>
      <c r="B1128" s="5">
        <f>'J - Pemeliharaan'!M1336</f>
        <v/>
      </c>
      <c r="C1128" s="5">
        <f>VLOOKUP('J - Pemeliharaan'!C1336,'J - Pemeliharaan'!$C$2:$M$1612,2,FALSE)</f>
        <v/>
      </c>
      <c r="D1128" s="5" t="inlineStr">
        <is>
          <t>Meter Panjang</t>
        </is>
      </c>
      <c r="E1128" s="6">
        <f>VLOOKUP('J - Pemeliharaan'!C1336,'J - Pemeliharaan'!$C$1336:$K$1336,9,FALSE)</f>
        <v/>
      </c>
      <c r="F1128" s="5" t="inlineStr">
        <is>
          <t>Informatif</t>
        </is>
      </c>
      <c r="G1128" s="5" t="inlineStr">
        <is>
          <t>J</t>
        </is>
      </c>
      <c r="H1128" s="5" t="n">
        <v>3092</v>
      </c>
      <c r="I1128" s="7" t="inlineStr"/>
    </row>
    <row r="1129">
      <c r="A1129" s="5" t="n">
        <v>1123</v>
      </c>
      <c r="B1129" s="5">
        <f>'J - Pemeliharaan'!M1355</f>
        <v/>
      </c>
      <c r="C1129" s="5">
        <f>VLOOKUP('J - Pemeliharaan'!C1355,'J - Pemeliharaan'!$C$2:$M$1612,2,FALSE)</f>
        <v/>
      </c>
      <c r="D1129" s="5" t="inlineStr">
        <is>
          <t>Meter Panjang</t>
        </is>
      </c>
      <c r="E1129" s="6">
        <f>VLOOKUP('J - Pemeliharaan'!C1355,'J - Pemeliharaan'!$C$1355:$K$1355,9,FALSE)</f>
        <v/>
      </c>
      <c r="F1129" s="5" t="inlineStr">
        <is>
          <t>Informatif</t>
        </is>
      </c>
      <c r="G1129" s="5" t="inlineStr">
        <is>
          <t>J</t>
        </is>
      </c>
      <c r="H1129" s="5" t="n">
        <v>3094</v>
      </c>
      <c r="I1129" s="7" t="inlineStr"/>
    </row>
    <row r="1130">
      <c r="A1130" s="5" t="n">
        <v>1124</v>
      </c>
      <c r="B1130" s="5">
        <f>'J - Pemeliharaan'!M1374</f>
        <v/>
      </c>
      <c r="C1130" s="5">
        <f>VLOOKUP('J - Pemeliharaan'!C1374,'J - Pemeliharaan'!$C$2:$M$1612,2,FALSE)</f>
        <v/>
      </c>
      <c r="D1130" s="5" t="inlineStr">
        <is>
          <t>Meter Panjang</t>
        </is>
      </c>
      <c r="E1130" s="6">
        <f>VLOOKUP('J - Pemeliharaan'!C1374,'J - Pemeliharaan'!$C$1374:$K$1374,9,FALSE)</f>
        <v/>
      </c>
      <c r="F1130" s="5" t="inlineStr">
        <is>
          <t>Informatif</t>
        </is>
      </c>
      <c r="G1130" s="5" t="inlineStr">
        <is>
          <t>J</t>
        </is>
      </c>
      <c r="H1130" s="5" t="n">
        <v>3096</v>
      </c>
      <c r="I1130" s="7" t="inlineStr"/>
    </row>
    <row r="1131">
      <c r="A1131" s="5" t="n">
        <v>1125</v>
      </c>
      <c r="B1131" s="5">
        <f>'J - Pemeliharaan'!M1393</f>
        <v/>
      </c>
      <c r="C1131" s="5">
        <f>VLOOKUP('J - Pemeliharaan'!C1393,'J - Pemeliharaan'!$C$2:$M$1612,2,FALSE)</f>
        <v/>
      </c>
      <c r="D1131" s="5" t="inlineStr">
        <is>
          <t>Meter Panjang</t>
        </is>
      </c>
      <c r="E1131" s="6">
        <f>VLOOKUP('J - Pemeliharaan'!C1393,'J - Pemeliharaan'!$C$1393:$K$1393,9,FALSE)</f>
        <v/>
      </c>
      <c r="F1131" s="5" t="inlineStr">
        <is>
          <t>Informatif</t>
        </is>
      </c>
      <c r="G1131" s="5" t="inlineStr">
        <is>
          <t>J</t>
        </is>
      </c>
      <c r="H1131" s="5" t="n">
        <v>3098</v>
      </c>
      <c r="I1131" s="7" t="inlineStr"/>
    </row>
    <row r="1132">
      <c r="A1132" s="5" t="n">
        <v>1126</v>
      </c>
      <c r="B1132" s="5">
        <f>'J - Pemeliharaan'!M1412</f>
        <v/>
      </c>
      <c r="C1132" s="5">
        <f>VLOOKUP('J - Pemeliharaan'!C1412,'J - Pemeliharaan'!$C$2:$M$1612,2,FALSE)</f>
        <v/>
      </c>
      <c r="D1132" s="5" t="inlineStr">
        <is>
          <t>Meter Panjang</t>
        </is>
      </c>
      <c r="E1132" s="6">
        <f>VLOOKUP('J - Pemeliharaan'!C1412,'J - Pemeliharaan'!$C$1412:$K$1412,9,FALSE)</f>
        <v/>
      </c>
      <c r="F1132" s="5" t="inlineStr">
        <is>
          <t>Informatif</t>
        </is>
      </c>
      <c r="G1132" s="5" t="inlineStr">
        <is>
          <t>J</t>
        </is>
      </c>
      <c r="H1132" s="5" t="n">
        <v>3100</v>
      </c>
      <c r="I1132" s="7" t="inlineStr"/>
    </row>
    <row r="1133">
      <c r="A1133" s="5" t="n">
        <v>1127</v>
      </c>
      <c r="B1133" s="5">
        <f>'J - Pemeliharaan'!M1431</f>
        <v/>
      </c>
      <c r="C1133" s="5">
        <f>VLOOKUP('J - Pemeliharaan'!C1431,'J - Pemeliharaan'!$C$2:$M$1612,2,FALSE)</f>
        <v/>
      </c>
      <c r="D1133" s="5" t="inlineStr">
        <is>
          <t>Meter Panjang</t>
        </is>
      </c>
      <c r="E1133" s="6">
        <f>VLOOKUP('J - Pemeliharaan'!C1431,'J - Pemeliharaan'!$C$1431:$K$1431,9,FALSE)</f>
        <v/>
      </c>
      <c r="F1133" s="5" t="inlineStr">
        <is>
          <t>Informatif</t>
        </is>
      </c>
      <c r="G1133" s="5" t="inlineStr">
        <is>
          <t>J</t>
        </is>
      </c>
      <c r="H1133" s="5" t="n">
        <v>3102</v>
      </c>
      <c r="I1133" s="7" t="inlineStr"/>
    </row>
    <row r="1134">
      <c r="A1134" s="5" t="n">
        <v>1128</v>
      </c>
      <c r="B1134" s="5">
        <f>'J - Pemeliharaan'!M1450</f>
        <v/>
      </c>
      <c r="C1134" s="5">
        <f>VLOOKUP('J - Pemeliharaan'!C1450,'J - Pemeliharaan'!$C$2:$M$1612,2,FALSE)</f>
        <v/>
      </c>
      <c r="D1134" s="5" t="inlineStr">
        <is>
          <t>Meter Kubik</t>
        </is>
      </c>
      <c r="E1134" s="6">
        <f>VLOOKUP('J - Pemeliharaan'!C1450,'J - Pemeliharaan'!$C$1450:$K$1450,9,FALSE)</f>
        <v/>
      </c>
      <c r="F1134" s="5" t="inlineStr">
        <is>
          <t>Informatif</t>
        </is>
      </c>
      <c r="G1134" s="5" t="inlineStr">
        <is>
          <t>J</t>
        </is>
      </c>
      <c r="H1134" s="5" t="n">
        <v>3104</v>
      </c>
      <c r="I1134" s="7" t="inlineStr"/>
    </row>
    <row r="1135">
      <c r="A1135" s="5" t="n">
        <v>1129</v>
      </c>
      <c r="B1135" s="5">
        <f>'J - Pemeliharaan'!M1467</f>
        <v/>
      </c>
      <c r="C1135" s="5">
        <f>VLOOKUP('J - Pemeliharaan'!C1467,'J - Pemeliharaan'!$C$2:$M$1612,2,FALSE)</f>
        <v/>
      </c>
      <c r="D1135" s="5" t="inlineStr">
        <is>
          <t>Meter Kubik</t>
        </is>
      </c>
      <c r="E1135" s="6">
        <f>VLOOKUP('J - Pemeliharaan'!C1467,'J - Pemeliharaan'!$C$1467:$K$1467,9,FALSE)</f>
        <v/>
      </c>
      <c r="F1135" s="5" t="inlineStr">
        <is>
          <t>Informatif</t>
        </is>
      </c>
      <c r="G1135" s="5" t="inlineStr">
        <is>
          <t>J</t>
        </is>
      </c>
      <c r="H1135" s="5" t="n">
        <v>3107</v>
      </c>
      <c r="I1135" s="7" t="inlineStr"/>
    </row>
    <row r="1136">
      <c r="A1136" s="5" t="n">
        <v>1130</v>
      </c>
      <c r="B1136" s="5">
        <f>'J - Pemeliharaan'!M1483</f>
        <v/>
      </c>
      <c r="C1136" s="5">
        <f>VLOOKUP('J - Pemeliharaan'!C1483,'J - Pemeliharaan'!$C$2:$M$1612,2,FALSE)</f>
        <v/>
      </c>
      <c r="D1136" s="5" t="inlineStr">
        <is>
          <t>Meter Persegi</t>
        </is>
      </c>
      <c r="E1136" s="6">
        <f>VLOOKUP('J - Pemeliharaan'!C1483,'J - Pemeliharaan'!$C$1483:$K$1483,9,FALSE)</f>
        <v/>
      </c>
      <c r="F1136" s="5" t="inlineStr">
        <is>
          <t>Informatif</t>
        </is>
      </c>
      <c r="G1136" s="5" t="inlineStr">
        <is>
          <t>J</t>
        </is>
      </c>
      <c r="H1136" s="5" t="n">
        <v>3109</v>
      </c>
      <c r="I1136" s="7" t="inlineStr"/>
    </row>
    <row r="1137">
      <c r="A1137" s="5" t="n">
        <v>1131</v>
      </c>
      <c r="B1137" s="5">
        <f>'J - Pemeliharaan'!M1499</f>
        <v/>
      </c>
      <c r="C1137" s="5">
        <f>VLOOKUP('J - Pemeliharaan'!C1499,'J - Pemeliharaan'!$C$2:$M$1612,2,FALSE)</f>
        <v/>
      </c>
      <c r="D1137" s="5" t="inlineStr">
        <is>
          <t>Meter persegi</t>
        </is>
      </c>
      <c r="E1137" s="6">
        <f>VLOOKUP('J - Pemeliharaan'!C1499,'J - Pemeliharaan'!$C$1499:$K$1499,9,FALSE)</f>
        <v/>
      </c>
      <c r="F1137" s="5" t="inlineStr">
        <is>
          <t>Informatif</t>
        </is>
      </c>
      <c r="G1137" s="5" t="inlineStr">
        <is>
          <t>J</t>
        </is>
      </c>
      <c r="H1137" s="5" t="n">
        <v>3111</v>
      </c>
      <c r="I1137" s="7" t="inlineStr"/>
    </row>
    <row r="1138">
      <c r="A1138" s="5" t="n">
        <v>1132</v>
      </c>
      <c r="B1138" s="5">
        <f>'J - Pemeliharaan'!M1515</f>
        <v/>
      </c>
      <c r="C1138" s="5">
        <f>VLOOKUP('J - Pemeliharaan'!C1515,'J - Pemeliharaan'!$C$2:$M$1612,2,FALSE)</f>
        <v/>
      </c>
      <c r="D1138" s="5" t="inlineStr">
        <is>
          <t>Meter Kubik</t>
        </is>
      </c>
      <c r="E1138" s="6">
        <f>VLOOKUP('J - Pemeliharaan'!C1515,'J - Pemeliharaan'!$C$1515:$K$1515,9,FALSE)</f>
        <v/>
      </c>
      <c r="F1138" s="5" t="inlineStr">
        <is>
          <t>Informatif</t>
        </is>
      </c>
      <c r="G1138" s="5" t="inlineStr">
        <is>
          <t>J</t>
        </is>
      </c>
      <c r="H1138" s="5" t="n">
        <v>3113</v>
      </c>
      <c r="I1138" s="7" t="inlineStr"/>
    </row>
    <row r="1139">
      <c r="A1139" s="5" t="n">
        <v>1133</v>
      </c>
      <c r="B1139" s="5">
        <f>'J - Pemeliharaan'!M1533</f>
        <v/>
      </c>
      <c r="C1139" s="5">
        <f>VLOOKUP('J - Pemeliharaan'!C1533,'J - Pemeliharaan'!$C$2:$M$1612,2,FALSE)</f>
        <v/>
      </c>
      <c r="D1139" s="5" t="inlineStr">
        <is>
          <t>Buah</t>
        </is>
      </c>
      <c r="E1139" s="6">
        <f>VLOOKUP('J - Pemeliharaan'!C1533,'J - Pemeliharaan'!$C$1533:$K$1533,9,FALSE)</f>
        <v/>
      </c>
      <c r="F1139" s="5" t="inlineStr">
        <is>
          <t>Informatif</t>
        </is>
      </c>
      <c r="G1139" s="5" t="inlineStr">
        <is>
          <t>J</t>
        </is>
      </c>
      <c r="H1139" s="5" t="n">
        <v>3115</v>
      </c>
      <c r="I1139" s="7" t="inlineStr"/>
    </row>
    <row r="1140">
      <c r="A1140" s="5" t="n">
        <v>1134</v>
      </c>
      <c r="B1140" s="5">
        <f>'J - Pemeliharaan'!M1552</f>
        <v/>
      </c>
      <c r="C1140" s="5">
        <f>VLOOKUP('J - Pemeliharaan'!C1552,'J - Pemeliharaan'!$C$2:$M$1612,2,FALSE)</f>
        <v/>
      </c>
      <c r="D1140" s="5" t="inlineStr">
        <is>
          <t>Meter Kubik</t>
        </is>
      </c>
      <c r="E1140" s="6">
        <f>VLOOKUP('J - Pemeliharaan'!C1552,'J - Pemeliharaan'!$C$1552:$K$1552,9,FALSE)</f>
        <v/>
      </c>
      <c r="F1140" s="5" t="inlineStr">
        <is>
          <t>Informatif</t>
        </is>
      </c>
      <c r="G1140" s="5" t="inlineStr">
        <is>
          <t>J</t>
        </is>
      </c>
      <c r="H1140" s="5" t="n">
        <v>3117</v>
      </c>
      <c r="I1140" s="7" t="inlineStr"/>
    </row>
    <row r="1141">
      <c r="A1141" s="5" t="n">
        <v>1135</v>
      </c>
      <c r="B1141" s="5">
        <f>'J - Pemeliharaan'!M1575</f>
        <v/>
      </c>
      <c r="C1141" s="5">
        <f>VLOOKUP('J - Pemeliharaan'!C1575,'J - Pemeliharaan'!$C$2:$M$1612,2,FALSE)</f>
        <v/>
      </c>
      <c r="D1141" s="5" t="inlineStr">
        <is>
          <t>Meter Panjang</t>
        </is>
      </c>
      <c r="E1141" s="6">
        <f>VLOOKUP('J - Pemeliharaan'!C1575,'J - Pemeliharaan'!$C$1575:$K$1575,9,FALSE)</f>
        <v/>
      </c>
      <c r="F1141" s="5" t="inlineStr">
        <is>
          <t>Informatif</t>
        </is>
      </c>
      <c r="G1141" s="5" t="inlineStr">
        <is>
          <t>J</t>
        </is>
      </c>
      <c r="H1141" s="5" t="n">
        <v>3120</v>
      </c>
      <c r="I1141" s="7" t="inlineStr"/>
    </row>
    <row r="1142">
      <c r="A1142" s="5" t="n">
        <v>1136</v>
      </c>
      <c r="B1142" s="5">
        <f>'J - Pemeliharaan'!M1593</f>
        <v/>
      </c>
      <c r="C1142" s="5">
        <f>VLOOKUP('J - Pemeliharaan'!C1593,'J - Pemeliharaan'!$C$2:$M$1612,2,FALSE)</f>
        <v/>
      </c>
      <c r="D1142" s="5" t="inlineStr">
        <is>
          <t>Meter Panjang</t>
        </is>
      </c>
      <c r="E1142" s="6">
        <f>VLOOKUP('J - Pemeliharaan'!C1593,'J - Pemeliharaan'!$C$1593:$K$1593,9,FALSE)</f>
        <v/>
      </c>
      <c r="F1142" s="5" t="inlineStr">
        <is>
          <t>Informatif</t>
        </is>
      </c>
      <c r="G1142" s="5" t="inlineStr">
        <is>
          <t>J</t>
        </is>
      </c>
      <c r="H1142" s="5" t="n">
        <v>3122</v>
      </c>
      <c r="I1142" s="7" t="inlineStr"/>
    </row>
    <row r="1143">
      <c r="A1143" s="5" t="n">
        <v>1137</v>
      </c>
      <c r="B1143" s="5">
        <f>'J - Pemeliharaan'!M1611</f>
        <v/>
      </c>
      <c r="C1143" s="5">
        <f>VLOOKUP('J - Pemeliharaan'!C1611,'J - Pemeliharaan'!$C$2:$M$1612,2,FALSE)</f>
        <v/>
      </c>
      <c r="D1143" s="5" t="inlineStr">
        <is>
          <t>Meter Persegi</t>
        </is>
      </c>
      <c r="E1143" s="6" t="n">
        <v>0</v>
      </c>
      <c r="F1143" s="5" t="inlineStr">
        <is>
          <t>Informatif</t>
        </is>
      </c>
      <c r="G1143" s="5" t="inlineStr">
        <is>
          <t>J</t>
        </is>
      </c>
      <c r="H1143" s="5" t="n">
        <v>3124</v>
      </c>
      <c r="I1143" s="7" t="inlineStr">
        <is>
          <t>tanpa analisa</t>
        </is>
      </c>
    </row>
  </sheetData>
  <autoFilter ref="A6:I1143"/>
  <pageMargins left="0.75" right="0.75" top="1" bottom="1" header="0.5" footer="0.5"/>
</worksheet>
</file>

<file path=xl/worksheets/sheet2.xml><?xml version="1.0" encoding="utf-8"?>
<worksheet xmlns="http://schemas.openxmlformats.org/spreadsheetml/2006/main">
  <sheetPr>
    <outlinePr summaryBelow="1" summaryRight="1"/>
    <pageSetUpPr/>
  </sheetPr>
  <dimension ref="D4:I1348"/>
  <sheetViews>
    <sheetView workbookViewId="0">
      <pane xSplit="3" ySplit="8" topLeftCell="D9" activePane="bottomRight" state="frozen"/>
      <selection pane="topRight"/>
      <selection pane="bottomLeft"/>
      <selection pane="bottomRight" activeCell="A1" sqref="A1"/>
    </sheetView>
  </sheetViews>
  <sheetFormatPr baseColWidth="8" defaultRowHeight="15"/>
  <cols>
    <col width="2.9" customWidth="1" min="1" max="1"/>
    <col width="2" customWidth="1" min="2" max="2"/>
    <col width="4" customWidth="1" min="3" max="3"/>
    <col width="6" customWidth="1" min="4" max="4"/>
    <col width="10" customWidth="1" min="5" max="5"/>
    <col width="62" customWidth="1" min="6" max="6"/>
    <col width="11" customWidth="1" min="7" max="7"/>
    <col width="17" customWidth="1" min="8" max="8"/>
    <col width="24" customWidth="1" min="9" max="9"/>
  </cols>
  <sheetData>
    <row r="4">
      <c r="D4" s="8" t="inlineStr">
        <is>
          <t>HARGA SATUAN DASAR UPAH - MATERIAL - ALAT</t>
        </is>
      </c>
    </row>
    <row r="5">
      <c r="D5" s="3" t="inlineStr">
        <is>
          <t>AHSP Bidang Bina Marga 2026  |  SE Direktur Jenderal Bina Konstruksi No. 47/SE/Dk/2026</t>
        </is>
      </c>
    </row>
    <row r="7">
      <c r="D7" s="9" t="inlineStr">
        <is>
          <t>NO</t>
        </is>
      </c>
      <c r="E7" s="9" t="inlineStr">
        <is>
          <t>Kode</t>
        </is>
      </c>
      <c r="F7" s="9" t="inlineStr">
        <is>
          <t>UPAH - MATERIAL - ALAT</t>
        </is>
      </c>
      <c r="G7" s="9" t="inlineStr">
        <is>
          <t>SATUAN</t>
        </is>
      </c>
      <c r="H7" s="9" t="inlineStr">
        <is>
          <t>HARGA SATUAN</t>
        </is>
      </c>
      <c r="I7" s="9" t="inlineStr">
        <is>
          <t>KETERANGAN</t>
        </is>
      </c>
    </row>
    <row r="8">
      <c r="D8" s="10" t="n">
        <v>1</v>
      </c>
      <c r="F8" s="10" t="n">
        <v>2</v>
      </c>
      <c r="G8" s="10" t="n">
        <v>3</v>
      </c>
      <c r="H8" s="10" t="n">
        <v>4</v>
      </c>
      <c r="I8" s="10" t="n">
        <v>5</v>
      </c>
    </row>
    <row r="9">
      <c r="D9" s="11" t="inlineStr">
        <is>
          <t>I.  UPAH / TENAGA KERJA</t>
        </is>
      </c>
      <c r="E9" s="12" t="n"/>
      <c r="F9" s="11" t="inlineStr">
        <is>
          <t>I.  UPAH / TENAGA KERJA</t>
        </is>
      </c>
      <c r="G9" s="12" t="n"/>
      <c r="H9" s="12" t="n"/>
      <c r="I9" s="12" t="n"/>
    </row>
    <row r="10">
      <c r="D10" s="13" t="n">
        <v>1</v>
      </c>
      <c r="E10" s="13" t="inlineStr">
        <is>
          <t>L01</t>
        </is>
      </c>
      <c r="F10" s="13" t="inlineStr">
        <is>
          <t>Pekerja</t>
        </is>
      </c>
      <c r="G10" s="13" t="inlineStr">
        <is>
          <t>jam</t>
        </is>
      </c>
      <c r="H10" s="14" t="n">
        <v>27643.54</v>
      </c>
      <c r="I10" s="15" t="inlineStr">
        <is>
          <t>AHSP 2026 Bina Marga</t>
        </is>
      </c>
    </row>
    <row r="11">
      <c r="D11" s="13" t="n">
        <v>2</v>
      </c>
      <c r="E11" s="13" t="inlineStr">
        <is>
          <t>L01</t>
        </is>
      </c>
      <c r="F11" s="13" t="inlineStr">
        <is>
          <t>Pekerja Biasa</t>
        </is>
      </c>
      <c r="G11" s="13" t="inlineStr">
        <is>
          <t>Jam</t>
        </is>
      </c>
      <c r="H11" s="14" t="n">
        <v>27643.54</v>
      </c>
      <c r="I11" s="15" t="inlineStr">
        <is>
          <t>AHSP 2026 Bina Marga</t>
        </is>
      </c>
    </row>
    <row r="12">
      <c r="D12" s="13" t="n">
        <v>3</v>
      </c>
      <c r="E12" s="13" t="inlineStr">
        <is>
          <t>L02</t>
        </is>
      </c>
      <c r="F12" s="13" t="inlineStr">
        <is>
          <t>Tukang</t>
        </is>
      </c>
      <c r="G12" s="13" t="inlineStr">
        <is>
          <t>jam</t>
        </is>
      </c>
      <c r="H12" s="14" t="n">
        <v>29049.71</v>
      </c>
      <c r="I12" s="15" t="inlineStr">
        <is>
          <t>AHSP 2026 Bina Marga</t>
        </is>
      </c>
    </row>
    <row r="13">
      <c r="D13" s="13" t="n">
        <v>4</v>
      </c>
      <c r="E13" s="13" t="inlineStr">
        <is>
          <t>L02</t>
        </is>
      </c>
      <c r="F13" s="13" t="inlineStr">
        <is>
          <t>Tukang Batu</t>
        </is>
      </c>
      <c r="G13" s="13" t="inlineStr">
        <is>
          <t>jam</t>
        </is>
      </c>
      <c r="H13" s="14" t="n">
        <v>29049.71</v>
      </c>
      <c r="I13" s="15" t="inlineStr">
        <is>
          <t>AHSP 2026 Bina Marga</t>
        </is>
      </c>
    </row>
    <row r="14">
      <c r="D14" s="13" t="n">
        <v>5</v>
      </c>
      <c r="E14" s="13" t="inlineStr">
        <is>
          <t>L02</t>
        </is>
      </c>
      <c r="F14" s="13" t="inlineStr">
        <is>
          <t>Tukang Las</t>
        </is>
      </c>
      <c r="G14" s="13" t="inlineStr">
        <is>
          <t>jam</t>
        </is>
      </c>
      <c r="H14" s="14" t="n">
        <v>29049.71</v>
      </c>
      <c r="I14" s="15" t="inlineStr">
        <is>
          <t>AHSP 2026 Bina Marga</t>
        </is>
      </c>
    </row>
    <row r="15">
      <c r="D15" s="13" t="n">
        <v>6</v>
      </c>
      <c r="E15" s="13" t="inlineStr">
        <is>
          <t>L03</t>
        </is>
      </c>
      <c r="F15" s="13" t="inlineStr">
        <is>
          <t>Mandor</t>
        </is>
      </c>
      <c r="G15" s="13" t="inlineStr">
        <is>
          <t>jam</t>
        </is>
      </c>
      <c r="H15" s="14" t="n">
        <v>33312.62</v>
      </c>
      <c r="I15" s="15" t="inlineStr">
        <is>
          <t>AHSP 2026 Bina Marga</t>
        </is>
      </c>
    </row>
    <row r="16">
      <c r="D16" s="13" t="n">
        <v>7</v>
      </c>
      <c r="E16" s="13" t="inlineStr">
        <is>
          <t>L03</t>
        </is>
      </c>
      <c r="F16" s="13" t="inlineStr">
        <is>
          <t>Mandor 0,00</t>
        </is>
      </c>
      <c r="G16" s="13" t="inlineStr">
        <is>
          <t>Jam</t>
        </is>
      </c>
      <c r="H16" s="14" t="n">
        <v>33312.62</v>
      </c>
      <c r="I16" s="15" t="inlineStr">
        <is>
          <t>AHSP 2026 Bina Marga</t>
        </is>
      </c>
    </row>
    <row r="17">
      <c r="D17" s="13" t="n">
        <v>8</v>
      </c>
      <c r="E17" s="13" t="inlineStr">
        <is>
          <t>L03</t>
        </is>
      </c>
      <c r="F17" s="13" t="inlineStr">
        <is>
          <t>Mandor Sub Total Tenaga 1.314,13</t>
        </is>
      </c>
      <c r="G17" s="13" t="inlineStr">
        <is>
          <t>Jam</t>
        </is>
      </c>
      <c r="H17" s="14" t="n">
        <v>33312.62</v>
      </c>
      <c r="I17" s="15" t="inlineStr">
        <is>
          <t>AHSP 2026 Bina Marga</t>
        </is>
      </c>
    </row>
    <row r="18">
      <c r="D18" s="13" t="n">
        <v>9</v>
      </c>
      <c r="E18" s="13" t="inlineStr">
        <is>
          <t>L03</t>
        </is>
      </c>
      <c r="F18" s="13" t="inlineStr">
        <is>
          <t>Mandor Sub Total Tenaga 1.898,18</t>
        </is>
      </c>
      <c r="G18" s="13" t="inlineStr">
        <is>
          <t>Jam</t>
        </is>
      </c>
      <c r="H18" s="14" t="n">
        <v>33312.62</v>
      </c>
      <c r="I18" s="15" t="inlineStr">
        <is>
          <t>AHSP 2026 Bina Marga</t>
        </is>
      </c>
    </row>
    <row r="19">
      <c r="D19" s="13" t="n">
        <v>10</v>
      </c>
      <c r="E19" s="13" t="inlineStr">
        <is>
          <t>L03</t>
        </is>
      </c>
      <c r="F19" s="13" t="inlineStr">
        <is>
          <t>Mandor Sub Total Tenaga 12.657,10</t>
        </is>
      </c>
      <c r="G19" s="13" t="inlineStr">
        <is>
          <t>Jam</t>
        </is>
      </c>
      <c r="H19" s="14" t="n">
        <v>33312.62</v>
      </c>
      <c r="I19" s="15" t="inlineStr">
        <is>
          <t>AHSP 2026 Bina Marga</t>
        </is>
      </c>
    </row>
    <row r="20">
      <c r="D20" s="13" t="n">
        <v>11</v>
      </c>
      <c r="E20" s="13" t="inlineStr">
        <is>
          <t>L03</t>
        </is>
      </c>
      <c r="F20" s="13" t="inlineStr">
        <is>
          <t>Mandor Sub Total Tenaga 3.432,26</t>
        </is>
      </c>
      <c r="G20" s="13" t="inlineStr">
        <is>
          <t>Jam</t>
        </is>
      </c>
      <c r="H20" s="14" t="n">
        <v>33312.62</v>
      </c>
      <c r="I20" s="15" t="inlineStr">
        <is>
          <t>AHSP 2026 Bina Marga</t>
        </is>
      </c>
    </row>
    <row r="21">
      <c r="D21" s="13" t="n">
        <v>12</v>
      </c>
      <c r="E21" s="13" t="inlineStr">
        <is>
          <t>L03</t>
        </is>
      </c>
      <c r="F21" s="13" t="inlineStr">
        <is>
          <t>Mandor Sub Total Tenaga 39.216,47</t>
        </is>
      </c>
      <c r="G21" s="13" t="inlineStr">
        <is>
          <t>Jam</t>
        </is>
      </c>
      <c r="H21" s="14" t="n">
        <v>33312.62</v>
      </c>
      <c r="I21" s="15" t="inlineStr">
        <is>
          <t>AHSP 2026 Bina Marga</t>
        </is>
      </c>
    </row>
    <row r="22">
      <c r="D22" s="13" t="n">
        <v>13</v>
      </c>
      <c r="E22" s="13" t="inlineStr">
        <is>
          <t>L03</t>
        </is>
      </c>
      <c r="F22" s="13" t="inlineStr">
        <is>
          <t>Mandor Sub Total Tenaga 487,25</t>
        </is>
      </c>
      <c r="G22" s="13" t="inlineStr">
        <is>
          <t>Jam</t>
        </is>
      </c>
      <c r="H22" s="14" t="n">
        <v>33312.62</v>
      </c>
      <c r="I22" s="15" t="inlineStr">
        <is>
          <t>AHSP 2026 Bina Marga</t>
        </is>
      </c>
    </row>
    <row r="23">
      <c r="D23" s="13" t="n">
        <v>14</v>
      </c>
      <c r="E23" s="13" t="inlineStr">
        <is>
          <t>L03</t>
        </is>
      </c>
      <c r="F23" s="13" t="inlineStr">
        <is>
          <t>Mandor Sub Total Tenaga 6.568,59</t>
        </is>
      </c>
      <c r="G23" s="13" t="inlineStr">
        <is>
          <t>Jam</t>
        </is>
      </c>
      <c r="H23" s="14" t="n">
        <v>33312.62</v>
      </c>
      <c r="I23" s="15" t="inlineStr">
        <is>
          <t>AHSP 2026 Bina Marga</t>
        </is>
      </c>
    </row>
    <row r="24">
      <c r="D24" s="13" t="n">
        <v>15</v>
      </c>
      <c r="E24" s="13" t="inlineStr">
        <is>
          <t>L03</t>
        </is>
      </c>
      <c r="F24" s="13" t="inlineStr">
        <is>
          <t>Mandor Sub Total Tenaga 6.960,65</t>
        </is>
      </c>
      <c r="G24" s="13" t="inlineStr">
        <is>
          <t>Jam</t>
        </is>
      </c>
      <c r="H24" s="14" t="n">
        <v>33312.62</v>
      </c>
      <c r="I24" s="15" t="inlineStr">
        <is>
          <t>AHSP 2026 Bina Marga</t>
        </is>
      </c>
    </row>
    <row r="25">
      <c r="D25" s="13" t="n">
        <v>16</v>
      </c>
      <c r="E25" s="13" t="inlineStr">
        <is>
          <t>L03</t>
        </is>
      </c>
      <c r="F25" s="13" t="inlineStr">
        <is>
          <t>Mandor Sub Total Tenaga 60.934,44</t>
        </is>
      </c>
      <c r="G25" s="13" t="inlineStr">
        <is>
          <t>Jam</t>
        </is>
      </c>
      <c r="H25" s="14" t="n">
        <v>33312.62</v>
      </c>
      <c r="I25" s="15" t="inlineStr">
        <is>
          <t>AHSP 2026 Bina Marga</t>
        </is>
      </c>
    </row>
    <row r="26">
      <c r="D26" s="13" t="n">
        <v>17</v>
      </c>
      <c r="E26" s="13" t="inlineStr">
        <is>
          <t>L03</t>
        </is>
      </c>
      <c r="F26" s="13" t="inlineStr">
        <is>
          <t>Mandor Sub Total Tenaga 7.194,34</t>
        </is>
      </c>
      <c r="G26" s="13" t="inlineStr">
        <is>
          <t>Jam</t>
        </is>
      </c>
      <c r="H26" s="14" t="n">
        <v>33312.62</v>
      </c>
      <c r="I26" s="15" t="inlineStr">
        <is>
          <t>AHSP 2026 Bina Marga</t>
        </is>
      </c>
    </row>
    <row r="27">
      <c r="D27" s="13" t="n">
        <v>18</v>
      </c>
      <c r="E27" s="13" t="inlineStr">
        <is>
          <t>L03</t>
        </is>
      </c>
      <c r="F27" s="13" t="inlineStr">
        <is>
          <t>Mandor Sub Total Tenaga 774,40</t>
        </is>
      </c>
      <c r="G27" s="13" t="inlineStr">
        <is>
          <t>Jam</t>
        </is>
      </c>
      <c r="H27" s="14" t="n">
        <v>33312.62</v>
      </c>
      <c r="I27" s="15" t="inlineStr">
        <is>
          <t>AHSP 2026 Bina Marga</t>
        </is>
      </c>
    </row>
    <row r="28">
      <c r="D28" s="13" t="n">
        <v>19</v>
      </c>
      <c r="E28" s="13" t="inlineStr">
        <is>
          <t>L03</t>
        </is>
      </c>
      <c r="F28" s="13" t="inlineStr">
        <is>
          <t>Mandor Sub Total Tenaga 8.753,21</t>
        </is>
      </c>
      <c r="G28" s="13" t="inlineStr">
        <is>
          <t>Jam</t>
        </is>
      </c>
      <c r="H28" s="14" t="n">
        <v>33312.62</v>
      </c>
      <c r="I28" s="15" t="inlineStr">
        <is>
          <t>AHSP 2026 Bina Marga</t>
        </is>
      </c>
    </row>
    <row r="29">
      <c r="D29" s="13" t="n">
        <v>20</v>
      </c>
      <c r="E29" s="13" t="inlineStr">
        <is>
          <t>L03</t>
        </is>
      </c>
      <c r="F29" s="13" t="inlineStr">
        <is>
          <t>Mandor Sub Total Tenaga 833,43</t>
        </is>
      </c>
      <c r="G29" s="13" t="inlineStr">
        <is>
          <t>Jam</t>
        </is>
      </c>
      <c r="H29" s="14" t="n">
        <v>33312.62</v>
      </c>
      <c r="I29" s="15" t="inlineStr">
        <is>
          <t>AHSP 2026 Bina Marga</t>
        </is>
      </c>
    </row>
    <row r="30">
      <c r="D30" s="13" t="n">
        <v>21</v>
      </c>
      <c r="E30" s="13" t="inlineStr">
        <is>
          <t>L03</t>
        </is>
      </c>
      <c r="F30" s="13" t="inlineStr">
        <is>
          <t>Mandor Sub Total Tenaga 9.515,81</t>
        </is>
      </c>
      <c r="G30" s="13" t="inlineStr">
        <is>
          <t>Jam</t>
        </is>
      </c>
      <c r="H30" s="14" t="n">
        <v>33312.62</v>
      </c>
      <c r="I30" s="15" t="inlineStr">
        <is>
          <t>AHSP 2026 Bina Marga</t>
        </is>
      </c>
    </row>
    <row r="31">
      <c r="D31" s="13" t="n">
        <v>22</v>
      </c>
      <c r="E31" s="13" t="inlineStr">
        <is>
          <t>L08</t>
        </is>
      </c>
      <c r="F31" s="13" t="inlineStr">
        <is>
          <t>Mekanik</t>
        </is>
      </c>
      <c r="G31" s="13" t="inlineStr">
        <is>
          <t>jam</t>
        </is>
      </c>
      <c r="H31" s="14" t="n">
        <v>31517.85</v>
      </c>
      <c r="I31" s="15" t="inlineStr">
        <is>
          <t>AHSP 2026 Bina Marga</t>
        </is>
      </c>
    </row>
    <row r="32">
      <c r="D32" s="13" t="n">
        <v>23</v>
      </c>
      <c r="E32" s="13" t="inlineStr">
        <is>
          <t>L10</t>
        </is>
      </c>
      <c r="F32" s="13" t="inlineStr">
        <is>
          <t>Kepala Tukang</t>
        </is>
      </c>
      <c r="G32" s="13" t="inlineStr">
        <is>
          <t>Jam</t>
        </is>
      </c>
      <c r="H32" s="14" t="n">
        <v>31517.85</v>
      </c>
      <c r="I32" s="15" t="inlineStr">
        <is>
          <t>AHSP 2026 Bina Marga</t>
        </is>
      </c>
    </row>
    <row r="33">
      <c r="D33" s="13" t="n">
        <v>24</v>
      </c>
      <c r="E33" s="13" t="inlineStr"/>
      <c r="F33" s="13" t="inlineStr">
        <is>
          <t>Biaya Engineering</t>
        </is>
      </c>
      <c r="G33" s="13" t="inlineStr">
        <is>
          <t>titik</t>
        </is>
      </c>
      <c r="H33" s="14" t="n">
        <v>225000</v>
      </c>
      <c r="I33" s="15" t="inlineStr">
        <is>
          <t>AHSP 2026 Bina Marga</t>
        </is>
      </c>
    </row>
    <row r="34">
      <c r="D34" s="13" t="n">
        <v>25</v>
      </c>
      <c r="E34" s="13" t="inlineStr"/>
      <c r="F34" s="13" t="inlineStr">
        <is>
          <t>Mandor (L02)</t>
        </is>
      </c>
      <c r="G34" s="13" t="inlineStr">
        <is>
          <t>Jam</t>
        </is>
      </c>
      <c r="H34" s="14" t="n">
        <v>33312.62</v>
      </c>
      <c r="I34" s="15" t="inlineStr">
        <is>
          <t>AHSP 2026 Bina Marga</t>
        </is>
      </c>
    </row>
    <row r="35">
      <c r="D35" s="13" t="n">
        <v>26</v>
      </c>
      <c r="E35" s="13" t="inlineStr"/>
      <c r="F35" s="13" t="inlineStr">
        <is>
          <t>Mandor (L03)</t>
        </is>
      </c>
      <c r="G35" s="13" t="inlineStr">
        <is>
          <t>Jam</t>
        </is>
      </c>
      <c r="H35" s="14" t="n">
        <v>33312.62</v>
      </c>
      <c r="I35" s="15" t="inlineStr">
        <is>
          <t>AHSP 2026 Bina Marga</t>
        </is>
      </c>
    </row>
    <row r="36">
      <c r="D36" s="13" t="n">
        <v>27</v>
      </c>
      <c r="E36" s="13" t="inlineStr"/>
      <c r="F36" s="13" t="inlineStr">
        <is>
          <t>Mobilisasi dan Demobilisasi Tenaga</t>
        </is>
      </c>
      <c r="G36" s="13" t="inlineStr">
        <is>
          <t>Ls</t>
        </is>
      </c>
      <c r="H36" s="14" t="n">
        <v>1500000</v>
      </c>
      <c r="I36" s="15" t="inlineStr">
        <is>
          <t>AHSP 2026 Bina Marga</t>
        </is>
      </c>
    </row>
    <row r="37">
      <c r="D37" s="13" t="n">
        <v>28</v>
      </c>
      <c r="E37" s="13" t="inlineStr"/>
      <c r="F37" s="13" t="inlineStr">
        <is>
          <t>Pekerja (L01)</t>
        </is>
      </c>
      <c r="G37" s="13" t="inlineStr">
        <is>
          <t>Jam</t>
        </is>
      </c>
      <c r="H37" s="14" t="n">
        <v>27643.54</v>
      </c>
      <c r="I37" s="15" t="inlineStr">
        <is>
          <t>AHSP 2026 Bina Marga</t>
        </is>
      </c>
    </row>
    <row r="38">
      <c r="D38" s="13" t="n">
        <v>29</v>
      </c>
      <c r="E38" s="13" t="inlineStr"/>
      <c r="F38" s="13" t="inlineStr">
        <is>
          <t>Tenaga Ahli Interpreter PDLT Test</t>
        </is>
      </c>
      <c r="G38" s="13" t="inlineStr">
        <is>
          <t>OH</t>
        </is>
      </c>
      <c r="H38" s="14" t="n">
        <v>849194.4399999999</v>
      </c>
      <c r="I38" s="15" t="inlineStr">
        <is>
          <t>AHSP 2026 Bina Marga</t>
        </is>
      </c>
    </row>
    <row r="39">
      <c r="D39" s="13" t="n">
        <v>30</v>
      </c>
      <c r="E39" s="13" t="inlineStr"/>
      <c r="F39" s="13" t="inlineStr">
        <is>
          <t>Tenaga Instalasi Inclinometer</t>
        </is>
      </c>
      <c r="G39" s="13" t="inlineStr">
        <is>
          <t>M</t>
        </is>
      </c>
      <c r="H39" s="14" t="n">
        <v>45000</v>
      </c>
      <c r="I39" s="15" t="inlineStr">
        <is>
          <t>AHSP 2026 Bina Marga</t>
        </is>
      </c>
    </row>
    <row r="40">
      <c r="D40" s="13" t="n">
        <v>31</v>
      </c>
      <c r="E40" s="13" t="inlineStr"/>
      <c r="F40" s="13" t="inlineStr">
        <is>
          <t>Tenaga Instalasi Settlement Plate</t>
        </is>
      </c>
      <c r="G40" s="13" t="inlineStr">
        <is>
          <t>Titik</t>
        </is>
      </c>
      <c r="H40" s="14" t="n">
        <v>450000</v>
      </c>
      <c r="I40" s="15" t="inlineStr">
        <is>
          <t>AHSP 2026 Bina Marga</t>
        </is>
      </c>
    </row>
    <row r="41">
      <c r="D41" s="13" t="n">
        <v>32</v>
      </c>
      <c r="E41" s="13" t="inlineStr"/>
      <c r="F41" s="13" t="inlineStr">
        <is>
          <t>Tenaga Instalasi Water Stand Pipe</t>
        </is>
      </c>
      <c r="G41" s="13" t="inlineStr">
        <is>
          <t>M'</t>
        </is>
      </c>
      <c r="H41" s="14" t="n">
        <v>27500</v>
      </c>
      <c r="I41" s="15" t="inlineStr">
        <is>
          <t>AHSP 2026 Bina Marga</t>
        </is>
      </c>
    </row>
    <row r="42">
      <c r="D42" s="13" t="n">
        <v>33</v>
      </c>
      <c r="E42" s="13" t="inlineStr"/>
      <c r="F42" s="13" t="inlineStr">
        <is>
          <t>Tenaga Pendukung</t>
        </is>
      </c>
      <c r="G42" s="13" t="inlineStr">
        <is>
          <t>OH</t>
        </is>
      </c>
      <c r="H42" s="14" t="n">
        <v>407194.44</v>
      </c>
      <c r="I42" s="15" t="inlineStr">
        <is>
          <t>AHSP 2026 Bina Marga</t>
        </is>
      </c>
    </row>
    <row r="43">
      <c r="D43" s="13" t="n">
        <v>34</v>
      </c>
      <c r="E43" s="13" t="inlineStr"/>
      <c r="F43" s="13" t="inlineStr">
        <is>
          <t>Tenaga Pengeboran Batu</t>
        </is>
      </c>
      <c r="G43" s="13" t="inlineStr">
        <is>
          <t>M'</t>
        </is>
      </c>
      <c r="H43" s="14" t="n">
        <v>45000</v>
      </c>
      <c r="I43" s="15" t="inlineStr">
        <is>
          <t>AHSP 2026 Bina Marga</t>
        </is>
      </c>
    </row>
    <row r="44">
      <c r="D44" s="13" t="n">
        <v>35</v>
      </c>
      <c r="E44" s="13" t="inlineStr"/>
      <c r="F44" s="13" t="inlineStr">
        <is>
          <t>Tenaga Pengeboran Tanah</t>
        </is>
      </c>
      <c r="G44" s="13" t="inlineStr">
        <is>
          <t>M'</t>
        </is>
      </c>
      <c r="H44" s="14" t="n">
        <v>45000</v>
      </c>
      <c r="I44" s="15" t="inlineStr">
        <is>
          <t>AHSP 2026 Bina Marga</t>
        </is>
      </c>
    </row>
    <row r="45">
      <c r="D45" s="11" t="inlineStr">
        <is>
          <t>II.  MATERIAL / BAHAN</t>
        </is>
      </c>
      <c r="E45" s="12" t="n"/>
      <c r="F45" s="11" t="inlineStr">
        <is>
          <t>II.  MATERIAL / BAHAN</t>
        </is>
      </c>
      <c r="G45" s="12" t="n"/>
      <c r="H45" s="12" t="n"/>
      <c r="I45" s="12" t="n"/>
    </row>
    <row r="46">
      <c r="D46" s="13" t="n">
        <v>36</v>
      </c>
      <c r="E46" s="13" t="inlineStr">
        <is>
          <t>A1h</t>
        </is>
      </c>
      <c r="F46" s="13" t="inlineStr">
        <is>
          <t>Cetakan Kereb</t>
        </is>
      </c>
      <c r="G46" s="13" t="inlineStr">
        <is>
          <t>buah</t>
        </is>
      </c>
      <c r="H46" s="14" t="n">
        <v>750000</v>
      </c>
      <c r="I46" s="15" t="inlineStr">
        <is>
          <t>AHSP 2026 Bina Marga</t>
        </is>
      </c>
    </row>
    <row r="47">
      <c r="D47" s="13" t="n">
        <v>37</v>
      </c>
      <c r="E47" s="13" t="inlineStr">
        <is>
          <t>EI311</t>
        </is>
      </c>
      <c r="F47" s="13" t="inlineStr">
        <is>
          <t>Galian Tanah Biasa</t>
        </is>
      </c>
      <c r="G47" s="13" t="inlineStr">
        <is>
          <t>M3</t>
        </is>
      </c>
      <c r="H47" s="14" t="n">
        <v>38354.36</v>
      </c>
      <c r="I47" s="15" t="inlineStr">
        <is>
          <t>AHSP 2026 Bina Marga</t>
        </is>
      </c>
    </row>
    <row r="48">
      <c r="D48" s="13" t="n">
        <v>38</v>
      </c>
      <c r="E48" s="13" t="inlineStr">
        <is>
          <t>EI311</t>
        </is>
      </c>
      <c r="F48" s="13" t="inlineStr">
        <is>
          <t>Galian tanah biasa</t>
        </is>
      </c>
      <c r="G48" s="13" t="inlineStr">
        <is>
          <t>M3</t>
        </is>
      </c>
      <c r="H48" s="14" t="n">
        <v>38354.36</v>
      </c>
      <c r="I48" s="15" t="inlineStr">
        <is>
          <t>AHSP 2026 Bina Marga</t>
        </is>
      </c>
    </row>
    <row r="49">
      <c r="D49" s="13" t="n">
        <v>39</v>
      </c>
      <c r="E49" s="13" t="inlineStr">
        <is>
          <t>EI612a</t>
        </is>
      </c>
      <c r="F49" s="13" t="inlineStr">
        <is>
          <t>Lapis Perekat</t>
        </is>
      </c>
      <c r="G49" s="13" t="inlineStr">
        <is>
          <t>liter</t>
        </is>
      </c>
      <c r="H49" s="14" t="n">
        <v>22050.83</v>
      </c>
      <c r="I49" s="15" t="inlineStr">
        <is>
          <t>AHSP 2026 Bina Marga</t>
        </is>
      </c>
    </row>
    <row r="50">
      <c r="D50" s="13" t="n">
        <v>40</v>
      </c>
      <c r="E50" s="13" t="inlineStr">
        <is>
          <t>EI871b</t>
        </is>
      </c>
      <c r="F50" s="13" t="inlineStr">
        <is>
          <t>tebal 240 mikron</t>
        </is>
      </c>
      <c r="G50" s="13" t="inlineStr">
        <is>
          <t>M2</t>
        </is>
      </c>
      <c r="H50" s="14" t="n">
        <v>344333.01</v>
      </c>
      <c r="I50" s="15" t="inlineStr">
        <is>
          <t>AHSP 2026 Bina Marga</t>
        </is>
      </c>
    </row>
    <row r="51">
      <c r="D51" s="13" t="n">
        <v>41</v>
      </c>
      <c r="E51" s="13" t="inlineStr">
        <is>
          <t>EI923a</t>
        </is>
      </c>
      <c r="F51" s="13" t="inlineStr">
        <is>
          <t>Pekerjaan Galian</t>
        </is>
      </c>
      <c r="G51" s="13" t="inlineStr">
        <is>
          <t>M3</t>
        </is>
      </c>
      <c r="H51" s="14" t="n">
        <v>72623.2</v>
      </c>
      <c r="I51" s="15" t="inlineStr">
        <is>
          <t>AHSP 2026 Bina Marga</t>
        </is>
      </c>
    </row>
    <row r="52">
      <c r="D52" s="13" t="n">
        <v>42</v>
      </c>
      <c r="E52" s="13" t="inlineStr">
        <is>
          <t>L02</t>
        </is>
      </c>
      <c r="F52" s="13" t="inlineStr">
        <is>
          <t>Tukang Sub Total Tenaga 11.619,88</t>
        </is>
      </c>
      <c r="G52" s="13" t="inlineStr">
        <is>
          <t>Jam</t>
        </is>
      </c>
      <c r="H52" s="14" t="n">
        <v>29049.71</v>
      </c>
      <c r="I52" s="15" t="inlineStr">
        <is>
          <t>AHSP 2026 Bina Marga</t>
        </is>
      </c>
    </row>
    <row r="53">
      <c r="D53" s="13" t="n">
        <v>43</v>
      </c>
      <c r="E53" s="13" t="inlineStr">
        <is>
          <t>L03</t>
        </is>
      </c>
      <c r="F53" s="13" t="inlineStr">
        <is>
          <t>Mandor Sub Total Tenaga 11.764,94</t>
        </is>
      </c>
      <c r="G53" s="13" t="inlineStr">
        <is>
          <t>Jam</t>
        </is>
      </c>
      <c r="H53" s="14" t="n">
        <v>33312.62</v>
      </c>
      <c r="I53" s="15" t="inlineStr">
        <is>
          <t>AHSP 2026 Bina Marga</t>
        </is>
      </c>
    </row>
    <row r="54">
      <c r="D54" s="13" t="n">
        <v>44</v>
      </c>
      <c r="E54" s="13" t="inlineStr">
        <is>
          <t>L03</t>
        </is>
      </c>
      <c r="F54" s="13" t="inlineStr">
        <is>
          <t>Mandor Sub Total Tenaga 2.005,80</t>
        </is>
      </c>
      <c r="G54" s="13" t="inlineStr">
        <is>
          <t>Jam</t>
        </is>
      </c>
      <c r="H54" s="14" t="n">
        <v>33312.62</v>
      </c>
      <c r="I54" s="15" t="inlineStr">
        <is>
          <t>AHSP 2026 Bina Marga</t>
        </is>
      </c>
    </row>
    <row r="55">
      <c r="D55" s="13" t="n">
        <v>45</v>
      </c>
      <c r="E55" s="13" t="inlineStr">
        <is>
          <t>L03</t>
        </is>
      </c>
      <c r="F55" s="13" t="inlineStr">
        <is>
          <t>Mandor Sub Total Tenaga 3.838,98</t>
        </is>
      </c>
      <c r="G55" s="13" t="inlineStr">
        <is>
          <t>Jam</t>
        </is>
      </c>
      <c r="H55" s="14" t="n">
        <v>33312.62</v>
      </c>
      <c r="I55" s="15" t="inlineStr">
        <is>
          <t>AHSP 2026 Bina Marga</t>
        </is>
      </c>
    </row>
    <row r="56">
      <c r="D56" s="13" t="n">
        <v>46</v>
      </c>
      <c r="E56" s="13" t="inlineStr">
        <is>
          <t>M01a</t>
        </is>
      </c>
      <c r="F56" s="13" t="inlineStr">
        <is>
          <t>Agregat Halus</t>
        </is>
      </c>
      <c r="G56" s="13" t="inlineStr">
        <is>
          <t>M3</t>
        </is>
      </c>
      <c r="H56" s="14" t="n">
        <v>168800</v>
      </c>
      <c r="I56" s="15" t="inlineStr">
        <is>
          <t>AHSP 2026 Bina Marga</t>
        </is>
      </c>
    </row>
    <row r="57">
      <c r="D57" s="13" t="n">
        <v>47</v>
      </c>
      <c r="E57" s="13" t="inlineStr">
        <is>
          <t>M01a</t>
        </is>
      </c>
      <c r="F57" s="13" t="inlineStr">
        <is>
          <t>Agregat Halus Beton</t>
        </is>
      </c>
      <c r="G57" s="13" t="inlineStr">
        <is>
          <t>M3</t>
        </is>
      </c>
      <c r="H57" s="14" t="n">
        <v>168800</v>
      </c>
      <c r="I57" s="15" t="inlineStr">
        <is>
          <t>AHSP 2026 Bina Marga</t>
        </is>
      </c>
    </row>
    <row r="58">
      <c r="D58" s="13" t="n">
        <v>48</v>
      </c>
      <c r="E58" s="13" t="inlineStr">
        <is>
          <t>M01a</t>
        </is>
      </c>
      <c r="F58" s="13" t="inlineStr">
        <is>
          <t>Pasir Beton</t>
        </is>
      </c>
      <c r="G58" s="13" t="inlineStr">
        <is>
          <t>M3</t>
        </is>
      </c>
      <c r="H58" s="14" t="n">
        <v>168800</v>
      </c>
      <c r="I58" s="15" t="inlineStr">
        <is>
          <t>AHSP 2026 Bina Marga</t>
        </is>
      </c>
    </row>
    <row r="59">
      <c r="D59" s="13" t="n">
        <v>49</v>
      </c>
      <c r="E59" s="13" t="inlineStr">
        <is>
          <t>M01b</t>
        </is>
      </c>
      <c r="F59" s="13" t="inlineStr">
        <is>
          <t>Pasir</t>
        </is>
      </c>
      <c r="G59" s="13" t="inlineStr">
        <is>
          <t>M3</t>
        </is>
      </c>
      <c r="H59" s="14" t="n">
        <v>246300</v>
      </c>
      <c r="I59" s="15" t="inlineStr">
        <is>
          <t>AHSP 2026 Bina Marga</t>
        </is>
      </c>
    </row>
    <row r="60">
      <c r="D60" s="13" t="n">
        <v>50</v>
      </c>
      <c r="E60" s="13" t="inlineStr">
        <is>
          <t>M01b</t>
        </is>
      </c>
      <c r="F60" s="13" t="inlineStr">
        <is>
          <t>Pasir Pasang</t>
        </is>
      </c>
      <c r="G60" s="13" t="inlineStr">
        <is>
          <t>M3</t>
        </is>
      </c>
      <c r="H60" s="14" t="n">
        <v>246300</v>
      </c>
      <c r="I60" s="15" t="inlineStr">
        <is>
          <t>AHSP 2026 Bina Marga</t>
        </is>
      </c>
    </row>
    <row r="61">
      <c r="D61" s="13" t="n">
        <v>51</v>
      </c>
      <c r="E61" s="13" t="inlineStr">
        <is>
          <t>M01c</t>
        </is>
      </c>
      <c r="F61" s="13" t="inlineStr">
        <is>
          <t>Pasir Halus</t>
        </is>
      </c>
      <c r="G61" s="13" t="inlineStr">
        <is>
          <t>M3</t>
        </is>
      </c>
      <c r="H61" s="14" t="n">
        <v>246300</v>
      </c>
      <c r="I61" s="15" t="inlineStr">
        <is>
          <t>AHSP 2026 Bina Marga</t>
        </is>
      </c>
    </row>
    <row r="62">
      <c r="D62" s="13" t="n">
        <v>52</v>
      </c>
      <c r="E62" s="13" t="inlineStr">
        <is>
          <t>M01d</t>
        </is>
      </c>
      <c r="F62" s="13" t="inlineStr">
        <is>
          <t>Pasir Urug</t>
        </is>
      </c>
      <c r="G62" s="13" t="inlineStr">
        <is>
          <t>M3</t>
        </is>
      </c>
      <c r="H62" s="14" t="n">
        <v>229800</v>
      </c>
      <c r="I62" s="15" t="inlineStr">
        <is>
          <t>AHSP 2026 Bina Marga</t>
        </is>
      </c>
    </row>
    <row r="63">
      <c r="D63" s="13" t="n">
        <v>53</v>
      </c>
      <c r="E63" s="13" t="inlineStr">
        <is>
          <t>M01d</t>
        </is>
      </c>
      <c r="F63" s="13" t="inlineStr">
        <is>
          <t>Tanah Kepasiran</t>
        </is>
      </c>
      <c r="G63" s="13" t="inlineStr">
        <is>
          <t>m3</t>
        </is>
      </c>
      <c r="H63" s="14" t="n">
        <v>229800</v>
      </c>
      <c r="I63" s="15" t="inlineStr">
        <is>
          <t>AHSP 2026 Bina Marga</t>
        </is>
      </c>
    </row>
    <row r="64">
      <c r="D64" s="13" t="n">
        <v>54</v>
      </c>
      <c r="E64" s="13" t="inlineStr">
        <is>
          <t>M02</t>
        </is>
      </c>
      <c r="F64" s="13" t="inlineStr">
        <is>
          <t>Batu</t>
        </is>
      </c>
      <c r="G64" s="13" t="inlineStr">
        <is>
          <t>M3</t>
        </is>
      </c>
      <c r="H64" s="14" t="n">
        <v>209100</v>
      </c>
      <c r="I64" s="15" t="inlineStr">
        <is>
          <t>AHSP 2026 Bina Marga</t>
        </is>
      </c>
    </row>
    <row r="65">
      <c r="D65" s="13" t="n">
        <v>55</v>
      </c>
      <c r="E65" s="13" t="inlineStr">
        <is>
          <t>M02</t>
        </is>
      </c>
      <c r="F65" s="13" t="inlineStr">
        <is>
          <t>Batu Kali</t>
        </is>
      </c>
      <c r="G65" s="13" t="inlineStr">
        <is>
          <t>M3</t>
        </is>
      </c>
      <c r="H65" s="14" t="n">
        <v>209100</v>
      </c>
      <c r="I65" s="15" t="inlineStr">
        <is>
          <t>AHSP 2026 Bina Marga</t>
        </is>
      </c>
    </row>
    <row r="66">
      <c r="D66" s="13" t="n">
        <v>56</v>
      </c>
      <c r="E66" s="13" t="inlineStr">
        <is>
          <t>M03</t>
        </is>
      </c>
      <c r="F66" s="13" t="inlineStr">
        <is>
          <t>Aggregat Kasar</t>
        </is>
      </c>
      <c r="G66" s="13" t="inlineStr">
        <is>
          <t>M3</t>
        </is>
      </c>
      <c r="H66" s="14" t="n">
        <v>315168.58</v>
      </c>
      <c r="I66" s="15" t="inlineStr">
        <is>
          <t>AHSP 2026 Bina Marga</t>
        </is>
      </c>
    </row>
    <row r="67">
      <c r="D67" s="13" t="n">
        <v>57</v>
      </c>
      <c r="E67" s="13" t="inlineStr">
        <is>
          <t>M03</t>
        </is>
      </c>
      <c r="F67" s="13" t="inlineStr">
        <is>
          <t>Agregat</t>
        </is>
      </c>
      <c r="G67" s="13" t="inlineStr">
        <is>
          <t>M3</t>
        </is>
      </c>
      <c r="H67" s="14" t="n">
        <v>315168.58</v>
      </c>
      <c r="I67" s="15" t="inlineStr">
        <is>
          <t>AHSP 2026 Bina Marga</t>
        </is>
      </c>
    </row>
    <row r="68">
      <c r="D68" s="13" t="n">
        <v>58</v>
      </c>
      <c r="E68" s="13" t="inlineStr">
        <is>
          <t>M03</t>
        </is>
      </c>
      <c r="F68" s="13" t="inlineStr">
        <is>
          <t>Agregat Kasar</t>
        </is>
      </c>
      <c r="G68" s="13" t="inlineStr">
        <is>
          <t>M3</t>
        </is>
      </c>
      <c r="H68" s="14" t="n">
        <v>315168.58</v>
      </c>
      <c r="I68" s="15" t="inlineStr">
        <is>
          <t>AHSP 2026 Bina Marga</t>
        </is>
      </c>
    </row>
    <row r="69">
      <c r="D69" s="13" t="n">
        <v>59</v>
      </c>
      <c r="E69" s="13" t="inlineStr">
        <is>
          <t>M05</t>
        </is>
      </c>
      <c r="F69" s="13" t="inlineStr">
        <is>
          <t>Abu Terbang</t>
        </is>
      </c>
      <c r="G69" s="13" t="inlineStr">
        <is>
          <t>Kg</t>
        </is>
      </c>
      <c r="H69" s="14" t="n">
        <v>700</v>
      </c>
      <c r="I69" s="15" t="inlineStr">
        <is>
          <t>AHSP 2026 Bina Marga</t>
        </is>
      </c>
    </row>
    <row r="70">
      <c r="D70" s="13" t="n">
        <v>60</v>
      </c>
      <c r="E70" s="13" t="inlineStr">
        <is>
          <t>M05</t>
        </is>
      </c>
      <c r="F70" s="13" t="inlineStr">
        <is>
          <t>Debu Marmer</t>
        </is>
      </c>
      <c r="G70" s="13" t="inlineStr">
        <is>
          <t>Kg</t>
        </is>
      </c>
      <c r="H70" s="14" t="n">
        <v>700</v>
      </c>
      <c r="I70" s="15" t="inlineStr">
        <is>
          <t>AHSP 2026 Bina Marga</t>
        </is>
      </c>
    </row>
    <row r="71">
      <c r="D71" s="13" t="n">
        <v>61</v>
      </c>
      <c r="E71" s="13" t="inlineStr">
        <is>
          <t>M05</t>
        </is>
      </c>
      <c r="F71" s="13" t="inlineStr">
        <is>
          <t>Filler Added (Non Pc)</t>
        </is>
      </c>
      <c r="G71" s="13" t="inlineStr">
        <is>
          <t>Kg</t>
        </is>
      </c>
      <c r="H71" s="14" t="n">
        <v>700</v>
      </c>
      <c r="I71" s="15" t="inlineStr">
        <is>
          <t>AHSP 2026 Bina Marga</t>
        </is>
      </c>
    </row>
    <row r="72">
      <c r="D72" s="13" t="n">
        <v>62</v>
      </c>
      <c r="E72" s="13" t="inlineStr">
        <is>
          <t>M05</t>
        </is>
      </c>
      <c r="F72" s="13" t="inlineStr">
        <is>
          <t>Fly Ash</t>
        </is>
      </c>
      <c r="G72" s="13" t="inlineStr">
        <is>
          <t>Kg</t>
        </is>
      </c>
      <c r="H72" s="14" t="n">
        <v>700</v>
      </c>
      <c r="I72" s="15" t="inlineStr">
        <is>
          <t>AHSP 2026 Bina Marga</t>
        </is>
      </c>
    </row>
    <row r="73">
      <c r="D73" s="13" t="n">
        <v>63</v>
      </c>
      <c r="E73" s="13" t="inlineStr">
        <is>
          <t>M05</t>
        </is>
      </c>
      <c r="F73" s="13" t="inlineStr">
        <is>
          <t>Fly ash</t>
        </is>
      </c>
      <c r="G73" s="13" t="inlineStr">
        <is>
          <t>Kg</t>
        </is>
      </c>
      <c r="H73" s="14" t="n">
        <v>700</v>
      </c>
      <c r="I73" s="15" t="inlineStr">
        <is>
          <t>AHSP 2026 Bina Marga</t>
        </is>
      </c>
    </row>
    <row r="74">
      <c r="D74" s="13" t="n">
        <v>64</v>
      </c>
      <c r="E74" s="13" t="inlineStr">
        <is>
          <t>M06</t>
        </is>
      </c>
      <c r="F74" s="13" t="inlineStr">
        <is>
          <t>Batu Belah</t>
        </is>
      </c>
      <c r="G74" s="13" t="inlineStr">
        <is>
          <t>M3</t>
        </is>
      </c>
      <c r="H74" s="14" t="n">
        <v>209100</v>
      </c>
      <c r="I74" s="15" t="inlineStr">
        <is>
          <t>AHSP 2026 Bina Marga</t>
        </is>
      </c>
    </row>
    <row r="75">
      <c r="D75" s="13" t="n">
        <v>65</v>
      </c>
      <c r="E75" s="13" t="inlineStr">
        <is>
          <t>M06</t>
        </is>
      </c>
      <c r="F75" s="13" t="inlineStr">
        <is>
          <t>Batu Kosong</t>
        </is>
      </c>
      <c r="G75" s="13" t="inlineStr">
        <is>
          <t>M3</t>
        </is>
      </c>
      <c r="H75" s="14" t="n">
        <v>209100</v>
      </c>
      <c r="I75" s="15" t="inlineStr">
        <is>
          <t>AHSP 2026 Bina Marga</t>
        </is>
      </c>
    </row>
    <row r="76">
      <c r="D76" s="13" t="n">
        <v>66</v>
      </c>
      <c r="E76" s="13" t="inlineStr">
        <is>
          <t>M06</t>
        </is>
      </c>
      <c r="F76" s="13" t="inlineStr">
        <is>
          <t>Blinding Stone</t>
        </is>
      </c>
      <c r="G76" s="13" t="inlineStr">
        <is>
          <t>M3</t>
        </is>
      </c>
      <c r="H76" s="14" t="n">
        <v>209100</v>
      </c>
      <c r="I76" s="15" t="inlineStr">
        <is>
          <t>AHSP 2026 Bina Marga</t>
        </is>
      </c>
    </row>
    <row r="77">
      <c r="D77" s="13" t="n">
        <v>67</v>
      </c>
      <c r="E77" s="13" t="inlineStr">
        <is>
          <t>M08</t>
        </is>
      </c>
      <c r="F77" s="13" t="inlineStr">
        <is>
          <t>Bahan Timbunan Biasa</t>
        </is>
      </c>
      <c r="G77" s="13" t="inlineStr">
        <is>
          <t>M3</t>
        </is>
      </c>
      <c r="H77" s="14" t="n">
        <v>15000</v>
      </c>
      <c r="I77" s="15" t="inlineStr">
        <is>
          <t>AHSP 2026 Bina Marga</t>
        </is>
      </c>
    </row>
    <row r="78">
      <c r="D78" s="13" t="n">
        <v>68</v>
      </c>
      <c r="E78" s="13" t="inlineStr">
        <is>
          <t>M08</t>
        </is>
      </c>
      <c r="F78" s="13" t="inlineStr">
        <is>
          <t>Bahan Timbunan Biasa (Tanah Urug)</t>
        </is>
      </c>
      <c r="G78" s="13" t="inlineStr">
        <is>
          <t>M3</t>
        </is>
      </c>
      <c r="H78" s="14" t="n">
        <v>15000</v>
      </c>
      <c r="I78" s="15" t="inlineStr">
        <is>
          <t>AHSP 2026 Bina Marga</t>
        </is>
      </c>
    </row>
    <row r="79">
      <c r="D79" s="13" t="n">
        <v>69</v>
      </c>
      <c r="E79" s="13" t="inlineStr">
        <is>
          <t>M09</t>
        </is>
      </c>
      <c r="F79" s="13" t="inlineStr">
        <is>
          <t>Bahan Granular Backfill</t>
        </is>
      </c>
      <c r="G79" s="13" t="inlineStr">
        <is>
          <t>M3</t>
        </is>
      </c>
      <c r="H79" s="14" t="n">
        <v>50000</v>
      </c>
      <c r="I79" s="15" t="inlineStr">
        <is>
          <t>AHSP 2026 Bina Marga</t>
        </is>
      </c>
    </row>
    <row r="80">
      <c r="D80" s="13" t="n">
        <v>70</v>
      </c>
      <c r="E80" s="13" t="inlineStr">
        <is>
          <t>M09</t>
        </is>
      </c>
      <c r="F80" s="13" t="inlineStr">
        <is>
          <t>Bahan pilihan</t>
        </is>
      </c>
      <c r="G80" s="13" t="inlineStr">
        <is>
          <t>M3</t>
        </is>
      </c>
      <c r="H80" s="14" t="n">
        <v>25000</v>
      </c>
      <c r="I80" s="15" t="inlineStr">
        <is>
          <t>AHSP 2026 Bina Marga</t>
        </is>
      </c>
    </row>
    <row r="81">
      <c r="D81" s="13" t="n">
        <v>71</v>
      </c>
      <c r="E81" s="13" t="inlineStr">
        <is>
          <t>M09</t>
        </is>
      </c>
      <c r="F81" s="13" t="inlineStr">
        <is>
          <t>Borrow Pit</t>
        </is>
      </c>
      <c r="G81" s="13" t="inlineStr">
        <is>
          <t>M3</t>
        </is>
      </c>
      <c r="H81" s="14" t="n">
        <v>25000</v>
      </c>
      <c r="I81" s="15" t="inlineStr">
        <is>
          <t>AHSP 2026 Bina Marga</t>
        </is>
      </c>
    </row>
    <row r="82">
      <c r="D82" s="13" t="n">
        <v>72</v>
      </c>
      <c r="E82" s="13" t="inlineStr">
        <is>
          <t>M09</t>
        </is>
      </c>
      <c r="F82" s="13" t="inlineStr">
        <is>
          <t>Material Pilihan (Granular Back fill)</t>
        </is>
      </c>
      <c r="G82" s="13" t="inlineStr">
        <is>
          <t>M3</t>
        </is>
      </c>
      <c r="H82" s="14" t="n">
        <v>25000</v>
      </c>
      <c r="I82" s="15" t="inlineStr">
        <is>
          <t>AHSP 2026 Bina Marga</t>
        </is>
      </c>
    </row>
    <row r="83">
      <c r="D83" s="13" t="n">
        <v>73</v>
      </c>
      <c r="E83" s="13" t="inlineStr">
        <is>
          <t>M09</t>
        </is>
      </c>
      <c r="F83" s="13" t="inlineStr">
        <is>
          <t>Timbunan Pilihan</t>
        </is>
      </c>
      <c r="G83" s="13" t="inlineStr">
        <is>
          <t>M3</t>
        </is>
      </c>
      <c r="H83" s="14" t="n">
        <v>25000</v>
      </c>
      <c r="I83" s="15" t="inlineStr">
        <is>
          <t>AHSP 2026 Bina Marga</t>
        </is>
      </c>
    </row>
    <row r="84">
      <c r="D84" s="13" t="n">
        <v>74</v>
      </c>
      <c r="E84" s="13" t="inlineStr">
        <is>
          <t>M09</t>
        </is>
      </c>
      <c r="F84" s="13" t="inlineStr">
        <is>
          <t>Timbunan Pilihan Cetakan gorong-gorong</t>
        </is>
      </c>
      <c r="G84" s="13" t="inlineStr">
        <is>
          <t>M3</t>
        </is>
      </c>
      <c r="H84" s="14" t="n">
        <v>25000</v>
      </c>
      <c r="I84" s="15" t="inlineStr">
        <is>
          <t>AHSP 2026 Bina Marga</t>
        </is>
      </c>
    </row>
    <row r="85">
      <c r="D85" s="13" t="n">
        <v>75</v>
      </c>
      <c r="E85" s="13" t="inlineStr">
        <is>
          <t>M09</t>
        </is>
      </c>
      <c r="F85" s="13" t="inlineStr">
        <is>
          <t>Timbunan Pilihan Cetakan gorong-gorong beton</t>
        </is>
      </c>
      <c r="G85" s="13" t="inlineStr">
        <is>
          <t>M3</t>
        </is>
      </c>
      <c r="H85" s="14" t="n">
        <v>25000</v>
      </c>
      <c r="I85" s="15" t="inlineStr">
        <is>
          <t>AHSP 2026 Bina Marga</t>
        </is>
      </c>
    </row>
    <row r="86">
      <c r="D86" s="13" t="n">
        <v>76</v>
      </c>
      <c r="E86" s="13" t="inlineStr">
        <is>
          <t>M10</t>
        </is>
      </c>
      <c r="F86" s="13" t="inlineStr">
        <is>
          <t>Aspal</t>
        </is>
      </c>
      <c r="G86" s="13" t="inlineStr">
        <is>
          <t>Ltr</t>
        </is>
      </c>
      <c r="H86" s="14" t="n">
        <v>7032.26</v>
      </c>
      <c r="I86" s="15" t="inlineStr">
        <is>
          <t>AHSP 2026 Bina Marga</t>
        </is>
      </c>
    </row>
    <row r="87">
      <c r="D87" s="13" t="n">
        <v>77</v>
      </c>
      <c r="E87" s="13" t="inlineStr">
        <is>
          <t>M10</t>
        </is>
      </c>
      <c r="F87" s="13" t="inlineStr">
        <is>
          <t>Aspal Pen.60/70</t>
        </is>
      </c>
      <c r="G87" s="13" t="inlineStr">
        <is>
          <t>Kg</t>
        </is>
      </c>
      <c r="H87" s="14" t="n">
        <v>7032.26</v>
      </c>
      <c r="I87" s="15" t="inlineStr">
        <is>
          <t>AHSP 2026 Bina Marga</t>
        </is>
      </c>
    </row>
    <row r="88">
      <c r="D88" s="13" t="n">
        <v>78</v>
      </c>
      <c r="E88" s="13" t="inlineStr">
        <is>
          <t>M100</t>
        </is>
      </c>
      <c r="F88" s="13" t="inlineStr">
        <is>
          <t>Casing, Diameter 1000 mm</t>
        </is>
      </c>
      <c r="G88" s="13" t="inlineStr">
        <is>
          <t>M1</t>
        </is>
      </c>
      <c r="H88" s="14" t="n">
        <v>24000</v>
      </c>
      <c r="I88" s="15" t="inlineStr">
        <is>
          <t>AHSP 2026 Bina Marga</t>
        </is>
      </c>
    </row>
    <row r="89">
      <c r="D89" s="13" t="n">
        <v>79</v>
      </c>
      <c r="E89" s="13" t="inlineStr">
        <is>
          <t>M100</t>
        </is>
      </c>
      <c r="F89" s="13" t="inlineStr">
        <is>
          <t>Casing, Diameter 400 mm</t>
        </is>
      </c>
      <c r="G89" s="13" t="inlineStr">
        <is>
          <t>M1</t>
        </is>
      </c>
      <c r="H89" s="14" t="n">
        <v>24000</v>
      </c>
      <c r="I89" s="15" t="inlineStr">
        <is>
          <t>AHSP 2026 Bina Marga</t>
        </is>
      </c>
    </row>
    <row r="90">
      <c r="D90" s="13" t="n">
        <v>80</v>
      </c>
      <c r="E90" s="13" t="inlineStr">
        <is>
          <t>M100</t>
        </is>
      </c>
      <c r="F90" s="13" t="inlineStr">
        <is>
          <t>Casing, Diameter 500 mm</t>
        </is>
      </c>
      <c r="G90" s="13" t="inlineStr">
        <is>
          <t>M1</t>
        </is>
      </c>
      <c r="H90" s="14" t="n">
        <v>24000</v>
      </c>
      <c r="I90" s="15" t="inlineStr">
        <is>
          <t>AHSP 2026 Bina Marga</t>
        </is>
      </c>
    </row>
    <row r="91">
      <c r="D91" s="13" t="n">
        <v>81</v>
      </c>
      <c r="E91" s="13" t="inlineStr">
        <is>
          <t>M100</t>
        </is>
      </c>
      <c r="F91" s="13" t="inlineStr">
        <is>
          <t>Casing, Diameter 600 mm</t>
        </is>
      </c>
      <c r="G91" s="13" t="inlineStr">
        <is>
          <t>M1</t>
        </is>
      </c>
      <c r="H91" s="14" t="n">
        <v>24000</v>
      </c>
      <c r="I91" s="15" t="inlineStr">
        <is>
          <t>AHSP 2026 Bina Marga</t>
        </is>
      </c>
    </row>
    <row r="92">
      <c r="D92" s="13" t="n">
        <v>82</v>
      </c>
      <c r="E92" s="13" t="inlineStr">
        <is>
          <t>M100</t>
        </is>
      </c>
      <c r="F92" s="13" t="inlineStr">
        <is>
          <t>Casing, Diameter 800 mm</t>
        </is>
      </c>
      <c r="G92" s="13" t="inlineStr">
        <is>
          <t>M1</t>
        </is>
      </c>
      <c r="H92" s="14" t="n">
        <v>24000</v>
      </c>
      <c r="I92" s="15" t="inlineStr">
        <is>
          <t>AHSP 2026 Bina Marga</t>
        </is>
      </c>
    </row>
    <row r="93">
      <c r="D93" s="13" t="n">
        <v>83</v>
      </c>
      <c r="E93" s="13" t="inlineStr">
        <is>
          <t>M100</t>
        </is>
      </c>
      <c r="F93" s="13" t="inlineStr">
        <is>
          <t>Casing, diameter 1000 mm</t>
        </is>
      </c>
      <c r="G93" s="13" t="inlineStr">
        <is>
          <t>M'</t>
        </is>
      </c>
      <c r="H93" s="14" t="n">
        <v>24000</v>
      </c>
      <c r="I93" s="15" t="inlineStr">
        <is>
          <t>AHSP 2026 Bina Marga</t>
        </is>
      </c>
    </row>
    <row r="94">
      <c r="D94" s="13" t="n">
        <v>84</v>
      </c>
      <c r="E94" s="13" t="inlineStr">
        <is>
          <t>M100</t>
        </is>
      </c>
      <c r="F94" s="13" t="inlineStr">
        <is>
          <t>Casing, diameter 1200 mm</t>
        </is>
      </c>
      <c r="G94" s="13" t="inlineStr">
        <is>
          <t>M'</t>
        </is>
      </c>
      <c r="H94" s="14" t="n">
        <v>24000</v>
      </c>
      <c r="I94" s="15" t="inlineStr">
        <is>
          <t>AHSP 2026 Bina Marga</t>
        </is>
      </c>
    </row>
    <row r="95">
      <c r="D95" s="13" t="n">
        <v>85</v>
      </c>
      <c r="E95" s="13" t="inlineStr">
        <is>
          <t>M100</t>
        </is>
      </c>
      <c r="F95" s="13" t="inlineStr">
        <is>
          <t>Casing, diameter 1500 mm</t>
        </is>
      </c>
      <c r="G95" s="13" t="inlineStr">
        <is>
          <t>M'</t>
        </is>
      </c>
      <c r="H95" s="14" t="n">
        <v>24000</v>
      </c>
      <c r="I95" s="15" t="inlineStr">
        <is>
          <t>AHSP 2026 Bina Marga</t>
        </is>
      </c>
    </row>
    <row r="96">
      <c r="D96" s="13" t="n">
        <v>86</v>
      </c>
      <c r="E96" s="13" t="inlineStr">
        <is>
          <t>M100</t>
        </is>
      </c>
      <c r="F96" s="13" t="inlineStr">
        <is>
          <t>Casing, diameter 800 mm</t>
        </is>
      </c>
      <c r="G96" s="13" t="inlineStr">
        <is>
          <t>M'</t>
        </is>
      </c>
      <c r="H96" s="14" t="n">
        <v>24000</v>
      </c>
      <c r="I96" s="15" t="inlineStr">
        <is>
          <t>AHSP 2026 Bina Marga</t>
        </is>
      </c>
    </row>
    <row r="97">
      <c r="D97" s="13" t="n">
        <v>87</v>
      </c>
      <c r="E97" s="13" t="inlineStr">
        <is>
          <t>M116</t>
        </is>
      </c>
      <c r="F97" s="13" t="inlineStr">
        <is>
          <t>Baja prategang 7 wires/ Strands, 1/2 inci</t>
        </is>
      </c>
      <c r="G97" s="13" t="inlineStr">
        <is>
          <t>Kg</t>
        </is>
      </c>
      <c r="H97" s="14" t="n">
        <v>13288</v>
      </c>
      <c r="I97" s="15" t="inlineStr">
        <is>
          <t>AHSP 2026 Bina Marga</t>
        </is>
      </c>
    </row>
    <row r="98">
      <c r="D98" s="13" t="n">
        <v>88</v>
      </c>
      <c r="E98" s="13" t="inlineStr">
        <is>
          <t>M116</t>
        </is>
      </c>
      <c r="F98" s="13" t="inlineStr">
        <is>
          <t>Kabel Prategang</t>
        </is>
      </c>
      <c r="G98" s="13" t="inlineStr">
        <is>
          <t>Kg</t>
        </is>
      </c>
      <c r="H98" s="14" t="n">
        <v>13288</v>
      </c>
      <c r="I98" s="15" t="inlineStr">
        <is>
          <t>AHSP 2026 Bina Marga</t>
        </is>
      </c>
    </row>
    <row r="99">
      <c r="D99" s="13" t="n">
        <v>89</v>
      </c>
      <c r="E99" s="13" t="inlineStr">
        <is>
          <t>M117</t>
        </is>
      </c>
      <c r="F99" s="13" t="inlineStr">
        <is>
          <t>Selongsong HDPE</t>
        </is>
      </c>
      <c r="G99" s="13" t="inlineStr">
        <is>
          <t>M</t>
        </is>
      </c>
      <c r="H99" s="14" t="n">
        <v>98400</v>
      </c>
      <c r="I99" s="15" t="inlineStr">
        <is>
          <t>AHSP 2026 Bina Marga</t>
        </is>
      </c>
    </row>
    <row r="100">
      <c r="D100" s="13" t="n">
        <v>90</v>
      </c>
      <c r="E100" s="13" t="inlineStr">
        <is>
          <t>M12</t>
        </is>
      </c>
      <c r="F100" s="13" t="inlineStr">
        <is>
          <t>PC</t>
        </is>
      </c>
      <c r="G100" s="13" t="inlineStr">
        <is>
          <t>kg</t>
        </is>
      </c>
      <c r="H100" s="14" t="n">
        <v>1600</v>
      </c>
      <c r="I100" s="15" t="inlineStr">
        <is>
          <t>AHSP 2026 Bina Marga</t>
        </is>
      </c>
    </row>
    <row r="101">
      <c r="D101" s="13" t="n">
        <v>91</v>
      </c>
      <c r="E101" s="13" t="inlineStr">
        <is>
          <t>M12</t>
        </is>
      </c>
      <c r="F101" s="13" t="inlineStr">
        <is>
          <t>Semen</t>
        </is>
      </c>
      <c r="G101" s="13" t="inlineStr">
        <is>
          <t>Kg</t>
        </is>
      </c>
      <c r="H101" s="14" t="n">
        <v>1600</v>
      </c>
      <c r="I101" s="15" t="inlineStr">
        <is>
          <t>AHSP 2026 Bina Marga</t>
        </is>
      </c>
    </row>
    <row r="102">
      <c r="D102" s="13" t="n">
        <v>92</v>
      </c>
      <c r="E102" s="13" t="inlineStr">
        <is>
          <t>M12</t>
        </is>
      </c>
      <c r="F102" s="13" t="inlineStr">
        <is>
          <t>Semen (OPC Tipe I)</t>
        </is>
      </c>
      <c r="G102" s="13" t="inlineStr">
        <is>
          <t>Kg</t>
        </is>
      </c>
      <c r="H102" s="14" t="n">
        <v>1600</v>
      </c>
      <c r="I102" s="15" t="inlineStr">
        <is>
          <t>AHSP 2026 Bina Marga</t>
        </is>
      </c>
    </row>
    <row r="103">
      <c r="D103" s="13" t="n">
        <v>93</v>
      </c>
      <c r="E103" s="13" t="inlineStr">
        <is>
          <t>M12</t>
        </is>
      </c>
      <c r="F103" s="13" t="inlineStr">
        <is>
          <t>Semen (PC)</t>
        </is>
      </c>
      <c r="G103" s="13" t="inlineStr">
        <is>
          <t>Kg</t>
        </is>
      </c>
      <c r="H103" s="14" t="n">
        <v>1600</v>
      </c>
      <c r="I103" s="15" t="inlineStr">
        <is>
          <t>AHSP 2026 Bina Marga</t>
        </is>
      </c>
    </row>
    <row r="104">
      <c r="D104" s="13" t="n">
        <v>94</v>
      </c>
      <c r="E104" s="13" t="inlineStr">
        <is>
          <t>M12</t>
        </is>
      </c>
      <c r="F104" s="13" t="inlineStr">
        <is>
          <t>Semen PC</t>
        </is>
      </c>
      <c r="G104" s="13" t="inlineStr">
        <is>
          <t>m3</t>
        </is>
      </c>
      <c r="H104" s="14" t="n">
        <v>1600</v>
      </c>
      <c r="I104" s="15" t="inlineStr">
        <is>
          <t>AHSP 2026 Bina Marga</t>
        </is>
      </c>
    </row>
    <row r="105">
      <c r="D105" s="13" t="n">
        <v>95</v>
      </c>
      <c r="E105" s="13" t="inlineStr">
        <is>
          <t>M121</t>
        </is>
      </c>
      <c r="F105" s="13" t="inlineStr">
        <is>
          <t>Kopel set, angkur</t>
        </is>
      </c>
      <c r="G105" s="13" t="inlineStr">
        <is>
          <t>Buah</t>
        </is>
      </c>
      <c r="H105" s="14" t="n">
        <v>17000</v>
      </c>
      <c r="I105" s="15" t="inlineStr">
        <is>
          <t>AHSP 2026 Bina Marga</t>
        </is>
      </c>
    </row>
    <row r="106">
      <c r="D106" s="13" t="n">
        <v>96</v>
      </c>
      <c r="E106" s="13" t="inlineStr">
        <is>
          <t>M122a</t>
        </is>
      </c>
      <c r="F106" s="13" t="inlineStr">
        <is>
          <t>Baja Profil L 50x50x5</t>
        </is>
      </c>
      <c r="G106" s="13" t="inlineStr">
        <is>
          <t>M</t>
        </is>
      </c>
      <c r="H106" s="14" t="n">
        <v>30000</v>
      </c>
      <c r="I106" s="15" t="inlineStr">
        <is>
          <t>AHSP 2026 Bina Marga</t>
        </is>
      </c>
    </row>
    <row r="107">
      <c r="D107" s="13" t="n">
        <v>97</v>
      </c>
      <c r="E107" s="13" t="inlineStr">
        <is>
          <t>M122b</t>
        </is>
      </c>
      <c r="F107" s="13" t="inlineStr">
        <is>
          <t>Baja Profil L 55x75x5</t>
        </is>
      </c>
      <c r="G107" s="13" t="inlineStr">
        <is>
          <t>M</t>
        </is>
      </c>
      <c r="H107" s="14" t="n">
        <v>39400</v>
      </c>
      <c r="I107" s="15" t="inlineStr">
        <is>
          <t>AHSP 2026 Bina Marga</t>
        </is>
      </c>
    </row>
    <row r="108">
      <c r="D108" s="13" t="n">
        <v>98</v>
      </c>
      <c r="E108" s="13" t="inlineStr">
        <is>
          <t>M122c</t>
        </is>
      </c>
      <c r="F108" s="13" t="inlineStr">
        <is>
          <t>Baja Profil L 60x60x6</t>
        </is>
      </c>
      <c r="G108" s="13" t="inlineStr">
        <is>
          <t>M'</t>
        </is>
      </c>
      <c r="H108" s="14" t="n">
        <v>43200</v>
      </c>
      <c r="I108" s="15" t="inlineStr">
        <is>
          <t>AHSP 2026 Bina Marga</t>
        </is>
      </c>
    </row>
    <row r="109">
      <c r="D109" s="13" t="n">
        <v>99</v>
      </c>
      <c r="E109" s="13" t="inlineStr">
        <is>
          <t>M122h</t>
        </is>
      </c>
      <c r="F109" s="13" t="inlineStr">
        <is>
          <t>Baja Profil L 25x25x3</t>
        </is>
      </c>
      <c r="G109" s="13" t="inlineStr">
        <is>
          <t>M'</t>
        </is>
      </c>
      <c r="H109" s="14" t="n">
        <v>20000</v>
      </c>
      <c r="I109" s="15" t="inlineStr">
        <is>
          <t>AHSP 2026 Bina Marga</t>
        </is>
      </c>
    </row>
    <row r="110">
      <c r="D110" s="13" t="n">
        <v>100</v>
      </c>
      <c r="E110" s="13" t="inlineStr">
        <is>
          <t>M122i</t>
        </is>
      </c>
      <c r="F110" s="13" t="inlineStr">
        <is>
          <t>Baja Profil L 40x40x4</t>
        </is>
      </c>
      <c r="G110" s="13" t="inlineStr">
        <is>
          <t>M'</t>
        </is>
      </c>
      <c r="H110" s="14" t="n">
        <v>25900</v>
      </c>
      <c r="I110" s="15" t="inlineStr">
        <is>
          <t>AHSP 2026 Bina Marga</t>
        </is>
      </c>
    </row>
    <row r="111">
      <c r="D111" s="13" t="n">
        <v>101</v>
      </c>
      <c r="E111" s="13" t="inlineStr">
        <is>
          <t>M123</t>
        </is>
      </c>
      <c r="F111" s="13" t="inlineStr">
        <is>
          <t>Baja Profil Canal C60</t>
        </is>
      </c>
      <c r="G111" s="13" t="inlineStr">
        <is>
          <t>M</t>
        </is>
      </c>
      <c r="H111" s="14" t="n">
        <v>16149.38</v>
      </c>
      <c r="I111" s="15" t="inlineStr">
        <is>
          <t>AHSP 2026 Bina Marga</t>
        </is>
      </c>
    </row>
    <row r="112">
      <c r="D112" s="13" t="n">
        <v>102</v>
      </c>
      <c r="E112" s="13" t="inlineStr">
        <is>
          <t>M125</t>
        </is>
      </c>
      <c r="F112" s="13" t="inlineStr">
        <is>
          <t>Epoxy resin</t>
        </is>
      </c>
      <c r="G112" s="13" t="inlineStr">
        <is>
          <t>Kg</t>
        </is>
      </c>
      <c r="H112" s="14" t="n">
        <v>460000</v>
      </c>
      <c r="I112" s="15" t="inlineStr">
        <is>
          <t>AHSP 2026 Bina Marga</t>
        </is>
      </c>
    </row>
    <row r="113">
      <c r="D113" s="13" t="n">
        <v>103</v>
      </c>
      <c r="E113" s="13" t="inlineStr">
        <is>
          <t>M125</t>
        </is>
      </c>
      <c r="F113" s="13" t="inlineStr">
        <is>
          <t>Perekat</t>
        </is>
      </c>
      <c r="G113" s="13" t="inlineStr">
        <is>
          <t>kg</t>
        </is>
      </c>
      <c r="H113" s="14" t="n">
        <v>460000</v>
      </c>
      <c r="I113" s="15" t="inlineStr">
        <is>
          <t>AHSP 2026 Bina Marga</t>
        </is>
      </c>
    </row>
    <row r="114">
      <c r="D114" s="13" t="n">
        <v>104</v>
      </c>
      <c r="E114" s="13" t="inlineStr">
        <is>
          <t>M125</t>
        </is>
      </c>
      <c r="F114" s="13" t="inlineStr">
        <is>
          <t>Perekat Epoxy</t>
        </is>
      </c>
      <c r="G114" s="13" t="inlineStr">
        <is>
          <t>Kg</t>
        </is>
      </c>
      <c r="H114" s="14" t="n">
        <v>460000</v>
      </c>
      <c r="I114" s="15" t="inlineStr">
        <is>
          <t>AHSP 2026 Bina Marga</t>
        </is>
      </c>
    </row>
    <row r="115">
      <c r="D115" s="13" t="n">
        <v>105</v>
      </c>
      <c r="E115" s="13" t="inlineStr">
        <is>
          <t>M126</t>
        </is>
      </c>
      <c r="F115" s="13" t="inlineStr">
        <is>
          <t>Sealant</t>
        </is>
      </c>
      <c r="G115" s="13" t="inlineStr">
        <is>
          <t>Kg</t>
        </is>
      </c>
      <c r="H115" s="14" t="n">
        <v>402500</v>
      </c>
      <c r="I115" s="15" t="inlineStr">
        <is>
          <t>AHSP 2026 Bina Marga</t>
        </is>
      </c>
    </row>
    <row r="116">
      <c r="D116" s="13" t="n">
        <v>106</v>
      </c>
      <c r="E116" s="13" t="inlineStr">
        <is>
          <t>M127</t>
        </is>
      </c>
      <c r="F116" s="13" t="inlineStr">
        <is>
          <t>Tabung penyuntik kosong termasuk nipple</t>
        </is>
      </c>
      <c r="G116" s="13" t="inlineStr">
        <is>
          <t>Buah</t>
        </is>
      </c>
      <c r="H116" s="14" t="n">
        <v>50000</v>
      </c>
      <c r="I116" s="15" t="inlineStr">
        <is>
          <t>AHSP 2026 Bina Marga</t>
        </is>
      </c>
    </row>
    <row r="117">
      <c r="D117" s="13" t="n">
        <v>107</v>
      </c>
      <c r="E117" s="13" t="inlineStr">
        <is>
          <t>M129</t>
        </is>
      </c>
      <c r="F117" s="13" t="inlineStr">
        <is>
          <t>Anti Korosi</t>
        </is>
      </c>
      <c r="G117" s="13" t="inlineStr">
        <is>
          <t>Kg</t>
        </is>
      </c>
      <c r="H117" s="14" t="n">
        <v>65500</v>
      </c>
      <c r="I117" s="15" t="inlineStr">
        <is>
          <t>AHSP 2026 Bina Marga</t>
        </is>
      </c>
    </row>
    <row r="118">
      <c r="D118" s="13" t="n">
        <v>108</v>
      </c>
      <c r="E118" s="13" t="inlineStr">
        <is>
          <t>M130</t>
        </is>
      </c>
      <c r="F118" s="13" t="inlineStr">
        <is>
          <t>Acuan / bekisting</t>
        </is>
      </c>
      <c r="G118" s="13" t="inlineStr">
        <is>
          <t>m2</t>
        </is>
      </c>
      <c r="H118" s="14" t="n">
        <v>170000</v>
      </c>
      <c r="I118" s="15" t="inlineStr">
        <is>
          <t>AHSP 2026 Bina Marga</t>
        </is>
      </c>
    </row>
    <row r="119">
      <c r="D119" s="13" t="n">
        <v>109</v>
      </c>
      <c r="E119" s="13" t="inlineStr">
        <is>
          <t>M130</t>
        </is>
      </c>
      <c r="F119" s="13" t="inlineStr">
        <is>
          <t>Triplek</t>
        </is>
      </c>
      <c r="G119" s="13" t="inlineStr">
        <is>
          <t>Lbr</t>
        </is>
      </c>
      <c r="H119" s="14" t="n">
        <v>170000</v>
      </c>
      <c r="I119" s="15" t="inlineStr">
        <is>
          <t>AHSP 2026 Bina Marga</t>
        </is>
      </c>
    </row>
    <row r="120">
      <c r="D120" s="13" t="n">
        <v>110</v>
      </c>
      <c r="E120" s="13" t="inlineStr">
        <is>
          <t>M130</t>
        </is>
      </c>
      <c r="F120" s="13" t="inlineStr">
        <is>
          <t>Triplek 12 mm</t>
        </is>
      </c>
      <c r="G120" s="13" t="inlineStr">
        <is>
          <t>Lbr</t>
        </is>
      </c>
      <c r="H120" s="14" t="n">
        <v>170000</v>
      </c>
      <c r="I120" s="15" t="inlineStr">
        <is>
          <t>AHSP 2026 Bina Marga</t>
        </is>
      </c>
    </row>
    <row r="121">
      <c r="D121" s="13" t="n">
        <v>111</v>
      </c>
      <c r="E121" s="13" t="inlineStr">
        <is>
          <t>M133</t>
        </is>
      </c>
      <c r="F121" s="13" t="inlineStr">
        <is>
          <t>Baja Pelat (Steel Plate)</t>
        </is>
      </c>
      <c r="G121" s="13" t="inlineStr">
        <is>
          <t>kg</t>
        </is>
      </c>
      <c r="H121" s="14" t="n">
        <v>17000</v>
      </c>
      <c r="I121" s="15" t="inlineStr">
        <is>
          <t>AHSP 2026 Bina Marga</t>
        </is>
      </c>
    </row>
    <row r="122">
      <c r="D122" s="13" t="n">
        <v>112</v>
      </c>
      <c r="E122" s="13" t="inlineStr">
        <is>
          <t>M133</t>
        </is>
      </c>
      <c r="F122" s="13" t="inlineStr">
        <is>
          <t>Pelat Baja</t>
        </is>
      </c>
      <c r="G122" s="13" t="inlineStr">
        <is>
          <t>kg</t>
        </is>
      </c>
      <c r="H122" s="14" t="n">
        <v>17000</v>
      </c>
      <c r="I122" s="15" t="inlineStr">
        <is>
          <t>AHSP 2026 Bina Marga</t>
        </is>
      </c>
    </row>
    <row r="123">
      <c r="D123" s="13" t="n">
        <v>113</v>
      </c>
      <c r="E123" s="13" t="inlineStr">
        <is>
          <t>M133</t>
        </is>
      </c>
      <c r="F123" s="13" t="inlineStr">
        <is>
          <t>Plat Besi uk 200 x 200 mm</t>
        </is>
      </c>
      <c r="G123" s="13" t="inlineStr">
        <is>
          <t>Kg</t>
        </is>
      </c>
      <c r="H123" s="14" t="n">
        <v>17000</v>
      </c>
      <c r="I123" s="15" t="inlineStr">
        <is>
          <t>AHSP 2026 Bina Marga</t>
        </is>
      </c>
    </row>
    <row r="124">
      <c r="D124" s="13" t="n">
        <v>114</v>
      </c>
      <c r="E124" s="13" t="inlineStr">
        <is>
          <t>M133</t>
        </is>
      </c>
      <c r="F124" s="13" t="inlineStr">
        <is>
          <t>Plat Besi uk 500 x 500 mm Kabel TR NYFGBY 2 x 4 x 2.5</t>
        </is>
      </c>
      <c r="G124" s="13" t="inlineStr">
        <is>
          <t>Kg</t>
        </is>
      </c>
      <c r="H124" s="14" t="n">
        <v>17000</v>
      </c>
      <c r="I124" s="15" t="inlineStr">
        <is>
          <t>AHSP 2026 Bina Marga</t>
        </is>
      </c>
    </row>
    <row r="125">
      <c r="D125" s="13" t="n">
        <v>115</v>
      </c>
      <c r="E125" s="13" t="inlineStr">
        <is>
          <t>M133</t>
        </is>
      </c>
      <c r="F125" s="13" t="inlineStr">
        <is>
          <t>mm, tebal 10 mm</t>
        </is>
      </c>
      <c r="G125" s="13" t="inlineStr">
        <is>
          <t>Kg</t>
        </is>
      </c>
      <c r="H125" s="14" t="n">
        <v>17000</v>
      </c>
      <c r="I125" s="15" t="inlineStr">
        <is>
          <t>AHSP 2026 Bina Marga</t>
        </is>
      </c>
    </row>
    <row r="126">
      <c r="D126" s="13" t="n">
        <v>116</v>
      </c>
      <c r="E126" s="13" t="inlineStr">
        <is>
          <t>M134</t>
        </is>
      </c>
      <c r="F126" s="13" t="inlineStr">
        <is>
          <t>Baja Tulangan (angkur) penggantung/hanger L6</t>
        </is>
      </c>
      <c r="G126" s="13" t="inlineStr">
        <is>
          <t>Kg</t>
        </is>
      </c>
      <c r="H126" s="14" t="n">
        <v>19425</v>
      </c>
      <c r="I126" s="15" t="inlineStr">
        <is>
          <t>AHSP 2026 Bina Marga</t>
        </is>
      </c>
    </row>
    <row r="127">
      <c r="D127" s="13" t="n">
        <v>117</v>
      </c>
      <c r="E127" s="13" t="inlineStr">
        <is>
          <t>M134</t>
        </is>
      </c>
      <c r="F127" s="13" t="inlineStr">
        <is>
          <t>Baja Tulangan (angkur) penggantung/hanger L60.60.6</t>
        </is>
      </c>
      <c r="G127" s="13" t="inlineStr">
        <is>
          <t>Kg</t>
        </is>
      </c>
      <c r="H127" s="14" t="n">
        <v>19425</v>
      </c>
      <c r="I127" s="15" t="inlineStr">
        <is>
          <t>AHSP 2026 Bina Marga</t>
        </is>
      </c>
    </row>
    <row r="128">
      <c r="D128" s="13" t="n">
        <v>118</v>
      </c>
      <c r="E128" s="13" t="inlineStr">
        <is>
          <t>M134</t>
        </is>
      </c>
      <c r="F128" s="13" t="inlineStr">
        <is>
          <t>Mur baut 8 mm</t>
        </is>
      </c>
      <c r="G128" s="13" t="inlineStr">
        <is>
          <t>kg</t>
        </is>
      </c>
      <c r="H128" s="14" t="n">
        <v>19425</v>
      </c>
      <c r="I128" s="15" t="inlineStr">
        <is>
          <t>AHSP 2026 Bina Marga</t>
        </is>
      </c>
    </row>
    <row r="129">
      <c r="D129" s="13" t="n">
        <v>119</v>
      </c>
      <c r="E129" s="13" t="inlineStr">
        <is>
          <t>M134</t>
        </is>
      </c>
      <c r="F129" s="13" t="inlineStr">
        <is>
          <t>Mur, baut dll</t>
        </is>
      </c>
      <c r="G129" s="13" t="inlineStr">
        <is>
          <t>M</t>
        </is>
      </c>
      <c r="H129" s="14" t="n">
        <v>19425</v>
      </c>
      <c r="I129" s="15" t="inlineStr">
        <is>
          <t>AHSP 2026 Bina Marga</t>
        </is>
      </c>
    </row>
    <row r="130">
      <c r="D130" s="13" t="n">
        <v>120</v>
      </c>
      <c r="E130" s="13" t="inlineStr">
        <is>
          <t>M136</t>
        </is>
      </c>
      <c r="F130" s="13" t="inlineStr">
        <is>
          <t>Cat Galvanis</t>
        </is>
      </c>
      <c r="G130" s="13" t="inlineStr">
        <is>
          <t>Kg</t>
        </is>
      </c>
      <c r="H130" s="14" t="n">
        <v>92000</v>
      </c>
      <c r="I130" s="15" t="inlineStr">
        <is>
          <t>AHSP 2026 Bina Marga</t>
        </is>
      </c>
    </row>
    <row r="131">
      <c r="D131" s="13" t="n">
        <v>121</v>
      </c>
      <c r="E131" s="13" t="inlineStr">
        <is>
          <t>M14</t>
        </is>
      </c>
      <c r="F131" s="13" t="inlineStr">
        <is>
          <t>Kawat Beton</t>
        </is>
      </c>
      <c r="G131" s="13" t="inlineStr">
        <is>
          <t>Kg</t>
        </is>
      </c>
      <c r="H131" s="14" t="n">
        <v>25000</v>
      </c>
      <c r="I131" s="15" t="inlineStr">
        <is>
          <t>AHSP 2026 Bina Marga</t>
        </is>
      </c>
    </row>
    <row r="132">
      <c r="D132" s="13" t="n">
        <v>122</v>
      </c>
      <c r="E132" s="13" t="inlineStr">
        <is>
          <t>M14</t>
        </is>
      </c>
      <c r="F132" s="13" t="inlineStr">
        <is>
          <t>Kawat Beton Sub Total Material 2.535.658,75</t>
        </is>
      </c>
      <c r="G132" s="13" t="inlineStr">
        <is>
          <t>Kg</t>
        </is>
      </c>
      <c r="H132" s="14" t="n">
        <v>25000</v>
      </c>
      <c r="I132" s="15" t="inlineStr">
        <is>
          <t>AHSP 2026 Bina Marga</t>
        </is>
      </c>
    </row>
    <row r="133">
      <c r="D133" s="13" t="n">
        <v>123</v>
      </c>
      <c r="E133" s="13" t="inlineStr">
        <is>
          <t>M14</t>
        </is>
      </c>
      <c r="F133" s="13" t="inlineStr">
        <is>
          <t>Kawat Beton Sub Total Material 2.669.546,84</t>
        </is>
      </c>
      <c r="G133" s="13" t="inlineStr">
        <is>
          <t>Kg</t>
        </is>
      </c>
      <c r="H133" s="14" t="n">
        <v>25000</v>
      </c>
      <c r="I133" s="15" t="inlineStr">
        <is>
          <t>AHSP 2026 Bina Marga</t>
        </is>
      </c>
    </row>
    <row r="134">
      <c r="D134" s="13" t="n">
        <v>124</v>
      </c>
      <c r="E134" s="13" t="inlineStr">
        <is>
          <t>M14</t>
        </is>
      </c>
      <c r="F134" s="13" t="inlineStr">
        <is>
          <t>Kawat Beton Sub Total Material 2.954.275,52</t>
        </is>
      </c>
      <c r="G134" s="13" t="inlineStr">
        <is>
          <t>Kg</t>
        </is>
      </c>
      <c r="H134" s="14" t="n">
        <v>25000</v>
      </c>
      <c r="I134" s="15" t="inlineStr">
        <is>
          <t>AHSP 2026 Bina Marga</t>
        </is>
      </c>
    </row>
    <row r="135">
      <c r="D135" s="13" t="n">
        <v>125</v>
      </c>
      <c r="E135" s="13" t="inlineStr">
        <is>
          <t>M14</t>
        </is>
      </c>
      <c r="F135" s="13" t="inlineStr">
        <is>
          <t>Kawat beton</t>
        </is>
      </c>
      <c r="G135" s="13" t="inlineStr">
        <is>
          <t>Kg</t>
        </is>
      </c>
      <c r="H135" s="14" t="n">
        <v>25000</v>
      </c>
      <c r="I135" s="15" t="inlineStr">
        <is>
          <t>AHSP 2026 Bina Marga</t>
        </is>
      </c>
    </row>
    <row r="136">
      <c r="D136" s="13" t="n">
        <v>126</v>
      </c>
      <c r="E136" s="13" t="inlineStr">
        <is>
          <t>M14</t>
        </is>
      </c>
      <c r="F136" s="13" t="inlineStr">
        <is>
          <t>Kawat beton Sub Total Material 498.506,12</t>
        </is>
      </c>
      <c r="G136" s="13" t="inlineStr">
        <is>
          <t>Kg</t>
        </is>
      </c>
      <c r="H136" s="14" t="n">
        <v>25000</v>
      </c>
      <c r="I136" s="15" t="inlineStr">
        <is>
          <t>AHSP 2026 Bina Marga</t>
        </is>
      </c>
    </row>
    <row r="137">
      <c r="D137" s="13" t="n">
        <v>127</v>
      </c>
      <c r="E137" s="13" t="inlineStr">
        <is>
          <t>M14</t>
        </is>
      </c>
      <c r="F137" s="13" t="inlineStr">
        <is>
          <t>Kawat beton Sub Total Material 526.919,72</t>
        </is>
      </c>
      <c r="G137" s="13" t="inlineStr">
        <is>
          <t>Kg</t>
        </is>
      </c>
      <c r="H137" s="14" t="n">
        <v>25000</v>
      </c>
      <c r="I137" s="15" t="inlineStr">
        <is>
          <t>AHSP 2026 Bina Marga</t>
        </is>
      </c>
    </row>
    <row r="138">
      <c r="D138" s="13" t="n">
        <v>128</v>
      </c>
      <c r="E138" s="13" t="inlineStr">
        <is>
          <t>M14</t>
        </is>
      </c>
      <c r="F138" s="13" t="inlineStr">
        <is>
          <t>Kawat beton Sub Total Material 652.029,38</t>
        </is>
      </c>
      <c r="G138" s="13" t="inlineStr">
        <is>
          <t>Kg</t>
        </is>
      </c>
      <c r="H138" s="14" t="n">
        <v>25000</v>
      </c>
      <c r="I138" s="15" t="inlineStr">
        <is>
          <t>AHSP 2026 Bina Marga</t>
        </is>
      </c>
    </row>
    <row r="139">
      <c r="D139" s="13" t="n">
        <v>129</v>
      </c>
      <c r="E139" s="13" t="inlineStr">
        <is>
          <t>M14</t>
        </is>
      </c>
      <c r="F139" s="13" t="inlineStr">
        <is>
          <t>Kawat beton Sub Total Material 717.281,22</t>
        </is>
      </c>
      <c r="G139" s="13" t="inlineStr">
        <is>
          <t>Kg</t>
        </is>
      </c>
      <c r="H139" s="14" t="n">
        <v>25000</v>
      </c>
      <c r="I139" s="15" t="inlineStr">
        <is>
          <t>AHSP 2026 Bina Marga</t>
        </is>
      </c>
    </row>
    <row r="140">
      <c r="D140" s="13" t="n">
        <v>130</v>
      </c>
      <c r="E140" s="13" t="inlineStr">
        <is>
          <t>M141</t>
        </is>
      </c>
      <c r="F140" s="13" t="inlineStr">
        <is>
          <t>Bahan Graut</t>
        </is>
      </c>
      <c r="G140" s="13" t="inlineStr">
        <is>
          <t>Kg</t>
        </is>
      </c>
      <c r="H140" s="14" t="n">
        <v>153180</v>
      </c>
      <c r="I140" s="15" t="inlineStr">
        <is>
          <t>AHSP 2026 Bina Marga</t>
        </is>
      </c>
    </row>
    <row r="141">
      <c r="D141" s="13" t="n">
        <v>131</v>
      </c>
      <c r="E141" s="13" t="inlineStr">
        <is>
          <t>M142</t>
        </is>
      </c>
      <c r="F141" s="13" t="inlineStr">
        <is>
          <t>Kayu Kelas 1</t>
        </is>
      </c>
      <c r="G141" s="13" t="inlineStr">
        <is>
          <t>m3</t>
        </is>
      </c>
      <c r="H141" s="14" t="n">
        <v>27500000</v>
      </c>
      <c r="I141" s="15" t="inlineStr">
        <is>
          <t>AHSP 2026 Bina Marga</t>
        </is>
      </c>
    </row>
    <row r="142">
      <c r="D142" s="13" t="n">
        <v>132</v>
      </c>
      <c r="E142" s="13" t="inlineStr">
        <is>
          <t>M144</t>
        </is>
      </c>
      <c r="F142" s="13" t="inlineStr">
        <is>
          <t>Plat Absorber</t>
        </is>
      </c>
      <c r="G142" s="13" t="inlineStr">
        <is>
          <t>M2</t>
        </is>
      </c>
      <c r="H142" s="14" t="n">
        <v>348757.77</v>
      </c>
      <c r="I142" s="15" t="inlineStr">
        <is>
          <t>AHSP 2026 Bina Marga</t>
        </is>
      </c>
    </row>
    <row r="143">
      <c r="D143" s="13" t="n">
        <v>133</v>
      </c>
      <c r="E143" s="13" t="inlineStr">
        <is>
          <t>M144</t>
        </is>
      </c>
      <c r="F143" s="13" t="inlineStr">
        <is>
          <t>Timbunan Porus</t>
        </is>
      </c>
      <c r="G143" s="13" t="inlineStr">
        <is>
          <t>M3</t>
        </is>
      </c>
      <c r="H143" s="14" t="n">
        <v>348757.77</v>
      </c>
      <c r="I143" s="15" t="inlineStr">
        <is>
          <t>AHSP 2026 Bina Marga</t>
        </is>
      </c>
    </row>
    <row r="144">
      <c r="D144" s="13" t="n">
        <v>134</v>
      </c>
      <c r="E144" s="13" t="inlineStr">
        <is>
          <t>M15</t>
        </is>
      </c>
      <c r="F144" s="13" t="inlineStr">
        <is>
          <t>Anchor L Dia. 12 mm Sub Total Material 630.506,12</t>
        </is>
      </c>
      <c r="G144" s="13" t="inlineStr">
        <is>
          <t>Buah</t>
        </is>
      </c>
      <c r="H144" s="14" t="n">
        <v>22000</v>
      </c>
      <c r="I144" s="15" t="inlineStr">
        <is>
          <t>AHSP 2026 Bina Marga</t>
        </is>
      </c>
    </row>
    <row r="145">
      <c r="D145" s="13" t="n">
        <v>135</v>
      </c>
      <c r="E145" s="13" t="inlineStr">
        <is>
          <t>M15</t>
        </is>
      </c>
      <c r="F145" s="13" t="inlineStr">
        <is>
          <t>Anchor L Dia. 12 mm Sub Total Material 658.919,72</t>
        </is>
      </c>
      <c r="G145" s="13" t="inlineStr">
        <is>
          <t>Buah</t>
        </is>
      </c>
      <c r="H145" s="14" t="n">
        <v>22000</v>
      </c>
      <c r="I145" s="15" t="inlineStr">
        <is>
          <t>AHSP 2026 Bina Marga</t>
        </is>
      </c>
    </row>
    <row r="146">
      <c r="D146" s="13" t="n">
        <v>136</v>
      </c>
      <c r="E146" s="13" t="inlineStr">
        <is>
          <t>M15</t>
        </is>
      </c>
      <c r="F146" s="13" t="inlineStr">
        <is>
          <t>Anchor L Dia. 12 mm Sub Total Material 784.029,38</t>
        </is>
      </c>
      <c r="G146" s="13" t="inlineStr">
        <is>
          <t>Buah</t>
        </is>
      </c>
      <c r="H146" s="14" t="n">
        <v>22000</v>
      </c>
      <c r="I146" s="15" t="inlineStr">
        <is>
          <t>AHSP 2026 Bina Marga</t>
        </is>
      </c>
    </row>
    <row r="147">
      <c r="D147" s="13" t="n">
        <v>137</v>
      </c>
      <c r="E147" s="13" t="inlineStr">
        <is>
          <t>M15</t>
        </is>
      </c>
      <c r="F147" s="13" t="inlineStr">
        <is>
          <t>Anchor L Dia. 12 mm Sub Total Material 849.281,22</t>
        </is>
      </c>
      <c r="G147" s="13" t="inlineStr">
        <is>
          <t>Buah</t>
        </is>
      </c>
      <c r="H147" s="14" t="n">
        <v>22000</v>
      </c>
      <c r="I147" s="15" t="inlineStr">
        <is>
          <t>AHSP 2026 Bina Marga</t>
        </is>
      </c>
    </row>
    <row r="148">
      <c r="D148" s="13" t="n">
        <v>138</v>
      </c>
      <c r="E148" s="13" t="inlineStr">
        <is>
          <t>M158</t>
        </is>
      </c>
      <c r="F148" s="13" t="inlineStr">
        <is>
          <t>Serat Selulosa</t>
        </is>
      </c>
      <c r="G148" s="13" t="inlineStr">
        <is>
          <t>Kg</t>
        </is>
      </c>
      <c r="H148" s="14" t="n">
        <v>22500</v>
      </c>
      <c r="I148" s="15" t="inlineStr">
        <is>
          <t>AHSP 2026 Bina Marga</t>
        </is>
      </c>
    </row>
    <row r="149">
      <c r="D149" s="13" t="n">
        <v>139</v>
      </c>
      <c r="E149" s="13" t="inlineStr">
        <is>
          <t>M15a</t>
        </is>
      </c>
      <c r="F149" s="13" t="inlineStr">
        <is>
          <t>Bronjong dengan kawat dilapisi galvanis</t>
        </is>
      </c>
      <c r="G149" s="13" t="inlineStr">
        <is>
          <t>Kg</t>
        </is>
      </c>
      <c r="H149" s="14" t="n">
        <v>22000</v>
      </c>
      <c r="I149" s="15" t="inlineStr">
        <is>
          <t>AHSP 2026 Bina Marga</t>
        </is>
      </c>
    </row>
    <row r="150">
      <c r="D150" s="13" t="n">
        <v>140</v>
      </c>
      <c r="E150" s="13" t="inlineStr">
        <is>
          <t>M15b</t>
        </is>
      </c>
      <c r="F150" s="13" t="inlineStr">
        <is>
          <t>Anyaman Penulangan Tanah dengan Kawat yang Dilapisi PVC per meter persegi</t>
        </is>
      </c>
      <c r="G150" s="13" t="inlineStr">
        <is>
          <t>Kg</t>
        </is>
      </c>
      <c r="H150" s="14" t="n">
        <v>22000</v>
      </c>
      <c r="I150" s="15" t="inlineStr">
        <is>
          <t>AHSP 2026 Bina Marga</t>
        </is>
      </c>
    </row>
    <row r="151">
      <c r="D151" s="13" t="n">
        <v>141</v>
      </c>
      <c r="E151" s="13" t="inlineStr">
        <is>
          <t>M15b</t>
        </is>
      </c>
      <c r="F151" s="13" t="inlineStr">
        <is>
          <t>Bronjong dengan kawat dilapisi PVC</t>
        </is>
      </c>
      <c r="G151" s="13" t="inlineStr">
        <is>
          <t>Kg</t>
        </is>
      </c>
      <c r="H151" s="14" t="n">
        <v>22000</v>
      </c>
      <c r="I151" s="15" t="inlineStr">
        <is>
          <t>AHSP 2026 Bina Marga</t>
        </is>
      </c>
    </row>
    <row r="152">
      <c r="D152" s="13" t="n">
        <v>142</v>
      </c>
      <c r="E152" s="13" t="inlineStr">
        <is>
          <t>M16</t>
        </is>
      </c>
      <c r="F152" s="13" t="inlineStr">
        <is>
          <t>Besi Siku</t>
        </is>
      </c>
      <c r="G152" s="13" t="inlineStr">
        <is>
          <t>Kg</t>
        </is>
      </c>
      <c r="H152" s="14" t="n">
        <v>15000</v>
      </c>
      <c r="I152" s="15" t="inlineStr">
        <is>
          <t>AHSP 2026 Bina Marga</t>
        </is>
      </c>
    </row>
    <row r="153">
      <c r="D153" s="13" t="n">
        <v>143</v>
      </c>
      <c r="E153" s="13" t="inlineStr">
        <is>
          <t>M161</t>
        </is>
      </c>
      <c r="F153" s="13" t="inlineStr">
        <is>
          <t>Asbuton B 5/20</t>
        </is>
      </c>
      <c r="G153" s="13" t="inlineStr">
        <is>
          <t>Kg</t>
        </is>
      </c>
      <c r="H153" s="14" t="n">
        <v>10000</v>
      </c>
      <c r="I153" s="15" t="inlineStr">
        <is>
          <t>AHSP 2026 Bina Marga</t>
        </is>
      </c>
    </row>
    <row r="154">
      <c r="D154" s="13" t="n">
        <v>144</v>
      </c>
      <c r="E154" s="13" t="inlineStr">
        <is>
          <t>M162</t>
        </is>
      </c>
      <c r="F154" s="13" t="inlineStr">
        <is>
          <t>Campuran CPHMA</t>
        </is>
      </c>
      <c r="G154" s="13" t="inlineStr">
        <is>
          <t>Ton</t>
        </is>
      </c>
      <c r="H154" s="14" t="n">
        <v>0</v>
      </c>
      <c r="I154" s="15" t="inlineStr">
        <is>
          <t>AHSP 2026 Bina Marga</t>
        </is>
      </c>
    </row>
    <row r="155">
      <c r="D155" s="13" t="n">
        <v>145</v>
      </c>
      <c r="E155" s="13" t="inlineStr">
        <is>
          <t>M162a</t>
        </is>
      </c>
      <c r="F155" s="13" t="inlineStr">
        <is>
          <t>CPHMA Kemasan</t>
        </is>
      </c>
      <c r="G155" s="13" t="inlineStr">
        <is>
          <t>M3</t>
        </is>
      </c>
      <c r="H155" s="14" t="n">
        <v>1075000</v>
      </c>
      <c r="I155" s="15" t="inlineStr">
        <is>
          <t>AHSP 2026 Bina Marga</t>
        </is>
      </c>
    </row>
    <row r="156">
      <c r="D156" s="13" t="n">
        <v>146</v>
      </c>
      <c r="E156" s="13" t="inlineStr">
        <is>
          <t>M163</t>
        </is>
      </c>
      <c r="F156" s="13" t="inlineStr">
        <is>
          <t>Asbuton B 50/30</t>
        </is>
      </c>
      <c r="G156" s="13" t="inlineStr">
        <is>
          <t>M3</t>
        </is>
      </c>
      <c r="H156" s="14" t="n">
        <v>11000</v>
      </c>
      <c r="I156" s="15" t="inlineStr">
        <is>
          <t>AHSP 2026 Bina Marga</t>
        </is>
      </c>
    </row>
    <row r="157">
      <c r="D157" s="13" t="n">
        <v>147</v>
      </c>
      <c r="E157" s="13" t="inlineStr">
        <is>
          <t>M165</t>
        </is>
      </c>
      <c r="F157" s="13" t="inlineStr">
        <is>
          <t>Backer Rod</t>
        </is>
      </c>
      <c r="G157" s="13" t="inlineStr">
        <is>
          <t>Kg</t>
        </is>
      </c>
      <c r="H157" s="14" t="n">
        <v>16554.86</v>
      </c>
      <c r="I157" s="15" t="inlineStr">
        <is>
          <t>AHSP 2026 Bina Marga</t>
        </is>
      </c>
    </row>
    <row r="158">
      <c r="D158" s="13" t="n">
        <v>148</v>
      </c>
      <c r="E158" s="13" t="inlineStr">
        <is>
          <t>M165</t>
        </is>
      </c>
      <c r="F158" s="13" t="inlineStr">
        <is>
          <t>Backer rod diameter 3/8 inch</t>
        </is>
      </c>
      <c r="G158" s="13" t="inlineStr">
        <is>
          <t>m'</t>
        </is>
      </c>
      <c r="H158" s="14" t="n">
        <v>10833.33</v>
      </c>
      <c r="I158" s="15" t="inlineStr">
        <is>
          <t>AHSP 2026 Bina Marga</t>
        </is>
      </c>
    </row>
    <row r="159">
      <c r="D159" s="13" t="n">
        <v>149</v>
      </c>
      <c r="E159" s="13" t="inlineStr">
        <is>
          <t>M165</t>
        </is>
      </c>
      <c r="F159" s="13" t="inlineStr">
        <is>
          <t>Batang Penyokong (Backer Rod)</t>
        </is>
      </c>
      <c r="G159" s="13" t="inlineStr">
        <is>
          <t>m</t>
        </is>
      </c>
      <c r="H159" s="14" t="n">
        <v>10833.33</v>
      </c>
      <c r="I159" s="15" t="inlineStr">
        <is>
          <t>AHSP 2026 Bina Marga</t>
        </is>
      </c>
    </row>
    <row r="160">
      <c r="D160" s="13" t="n">
        <v>150</v>
      </c>
      <c r="E160" s="13" t="inlineStr">
        <is>
          <t>M165</t>
        </is>
      </c>
      <c r="F160" s="13" t="inlineStr">
        <is>
          <t>Road Backer</t>
        </is>
      </c>
      <c r="G160" s="13" t="inlineStr">
        <is>
          <t>m'</t>
        </is>
      </c>
      <c r="H160" s="14" t="n">
        <v>10833.33</v>
      </c>
      <c r="I160" s="15" t="inlineStr">
        <is>
          <t>AHSP 2026 Bina Marga</t>
        </is>
      </c>
    </row>
    <row r="161">
      <c r="D161" s="13" t="n">
        <v>151</v>
      </c>
      <c r="E161" s="13" t="inlineStr">
        <is>
          <t>M166</t>
        </is>
      </c>
      <c r="F161" s="13" t="inlineStr">
        <is>
          <t>Epoxy</t>
        </is>
      </c>
      <c r="G161" s="13" t="inlineStr">
        <is>
          <t>Kg</t>
        </is>
      </c>
      <c r="H161" s="14" t="n">
        <v>350000</v>
      </c>
      <c r="I161" s="15" t="inlineStr">
        <is>
          <t>AHSP 2026 Bina Marga</t>
        </is>
      </c>
    </row>
    <row r="162">
      <c r="D162" s="13" t="n">
        <v>152</v>
      </c>
      <c r="E162" s="13" t="inlineStr">
        <is>
          <t>M166</t>
        </is>
      </c>
      <c r="F162" s="13" t="inlineStr">
        <is>
          <t>Graut Semen</t>
        </is>
      </c>
      <c r="G162" s="13" t="inlineStr">
        <is>
          <t>liter</t>
        </is>
      </c>
      <c r="H162" s="14" t="n">
        <v>350000</v>
      </c>
      <c r="I162" s="15" t="inlineStr">
        <is>
          <t>AHSP 2026 Bina Marga</t>
        </is>
      </c>
    </row>
    <row r="163">
      <c r="D163" s="13" t="n">
        <v>153</v>
      </c>
      <c r="E163" s="13" t="inlineStr">
        <is>
          <t>M16a</t>
        </is>
      </c>
      <c r="F163" s="13" t="inlineStr">
        <is>
          <t>Sirtu</t>
        </is>
      </c>
      <c r="G163" s="13" t="inlineStr">
        <is>
          <t>M3</t>
        </is>
      </c>
      <c r="H163" s="14" t="n">
        <v>50000</v>
      </c>
      <c r="I163" s="15" t="inlineStr">
        <is>
          <t>AHSP 2026 Bina Marga</t>
        </is>
      </c>
    </row>
    <row r="164">
      <c r="D164" s="13" t="n">
        <v>154</v>
      </c>
      <c r="E164" s="13" t="inlineStr">
        <is>
          <t>M16a</t>
        </is>
      </c>
      <c r="F164" s="13" t="inlineStr">
        <is>
          <t>Sirtu 2/3</t>
        </is>
      </c>
      <c r="G164" s="13" t="inlineStr">
        <is>
          <t>M3</t>
        </is>
      </c>
      <c r="H164" s="14" t="n">
        <v>50000</v>
      </c>
      <c r="I164" s="15" t="inlineStr">
        <is>
          <t>AHSP 2026 Bina Marga</t>
        </is>
      </c>
    </row>
    <row r="165">
      <c r="D165" s="13" t="n">
        <v>155</v>
      </c>
      <c r="E165" s="13" t="inlineStr">
        <is>
          <t>M16b</t>
        </is>
      </c>
      <c r="F165" s="13" t="inlineStr">
        <is>
          <t>Lapis Fondasi Agregat</t>
        </is>
      </c>
      <c r="G165" s="13" t="inlineStr">
        <is>
          <t>M3</t>
        </is>
      </c>
      <c r="H165" s="14" t="n">
        <v>50000</v>
      </c>
      <c r="I165" s="15" t="inlineStr">
        <is>
          <t>AHSP 2026 Bina Marga</t>
        </is>
      </c>
    </row>
    <row r="166">
      <c r="D166" s="13" t="n">
        <v>156</v>
      </c>
      <c r="E166" s="13" t="inlineStr">
        <is>
          <t>M170</t>
        </is>
      </c>
      <c r="F166" s="13" t="inlineStr">
        <is>
          <t>Air</t>
        </is>
      </c>
      <c r="G166" s="13" t="inlineStr">
        <is>
          <t>Ltr</t>
        </is>
      </c>
      <c r="H166" s="14" t="n">
        <v>14.65</v>
      </c>
      <c r="I166" s="15" t="inlineStr">
        <is>
          <t>AHSP 2026 Bina Marga</t>
        </is>
      </c>
    </row>
    <row r="167">
      <c r="D167" s="13" t="n">
        <v>157</v>
      </c>
      <c r="E167" s="13" t="inlineStr">
        <is>
          <t>M170</t>
        </is>
      </c>
      <c r="F167" s="13" t="inlineStr">
        <is>
          <t>Air Sub Total Material 2.774.923,99</t>
        </is>
      </c>
      <c r="G167" s="13" t="inlineStr">
        <is>
          <t>Ltr</t>
        </is>
      </c>
      <c r="H167" s="14" t="n">
        <v>14.65</v>
      </c>
      <c r="I167" s="15" t="inlineStr">
        <is>
          <t>AHSP 2026 Bina Marga</t>
        </is>
      </c>
    </row>
    <row r="168">
      <c r="D168" s="13" t="n">
        <v>158</v>
      </c>
      <c r="E168" s="13" t="inlineStr">
        <is>
          <t>M170</t>
        </is>
      </c>
      <c r="F168" s="13" t="inlineStr">
        <is>
          <t>air</t>
        </is>
      </c>
      <c r="G168" s="13" t="inlineStr">
        <is>
          <t>liter</t>
        </is>
      </c>
      <c r="H168" s="14" t="n">
        <v>14.65</v>
      </c>
      <c r="I168" s="15" t="inlineStr">
        <is>
          <t>AHSP 2026 Bina Marga</t>
        </is>
      </c>
    </row>
    <row r="169">
      <c r="D169" s="13" t="n">
        <v>159</v>
      </c>
      <c r="E169" s="13" t="inlineStr">
        <is>
          <t>M171</t>
        </is>
      </c>
      <c r="F169" s="13" t="inlineStr">
        <is>
          <t>Plasticizer</t>
        </is>
      </c>
      <c r="G169" s="13" t="inlineStr">
        <is>
          <t>Kg</t>
        </is>
      </c>
      <c r="H169" s="14" t="n">
        <v>35000</v>
      </c>
      <c r="I169" s="15" t="inlineStr">
        <is>
          <t>AHSP 2026 Bina Marga</t>
        </is>
      </c>
    </row>
    <row r="170">
      <c r="D170" s="13" t="n">
        <v>160</v>
      </c>
      <c r="E170" s="13" t="inlineStr">
        <is>
          <t>M171</t>
        </is>
      </c>
      <c r="F170" s="13" t="inlineStr">
        <is>
          <t>Plastizier</t>
        </is>
      </c>
      <c r="G170" s="13" t="inlineStr">
        <is>
          <t>Kg</t>
        </is>
      </c>
      <c r="H170" s="14" t="n">
        <v>35000</v>
      </c>
      <c r="I170" s="15" t="inlineStr">
        <is>
          <t>AHSP 2026 Bina Marga</t>
        </is>
      </c>
    </row>
    <row r="171">
      <c r="D171" s="13" t="n">
        <v>161</v>
      </c>
      <c r="E171" s="13" t="inlineStr">
        <is>
          <t>M176</t>
        </is>
      </c>
      <c r="F171" s="13" t="inlineStr">
        <is>
          <t>Mortar Rapid Setting</t>
        </is>
      </c>
      <c r="G171" s="13" t="inlineStr">
        <is>
          <t>Kg</t>
        </is>
      </c>
      <c r="H171" s="14" t="n">
        <v>4296.3</v>
      </c>
      <c r="I171" s="15" t="inlineStr">
        <is>
          <t>AHSP 2026 Bina Marga</t>
        </is>
      </c>
    </row>
    <row r="172">
      <c r="D172" s="13" t="n">
        <v>162</v>
      </c>
      <c r="E172" s="13" t="inlineStr">
        <is>
          <t>M176</t>
        </is>
      </c>
      <c r="F172" s="13" t="inlineStr">
        <is>
          <t>Mortar Semen</t>
        </is>
      </c>
      <c r="G172" s="13" t="inlineStr">
        <is>
          <t>Kg</t>
        </is>
      </c>
      <c r="H172" s="14" t="n">
        <v>4296.3</v>
      </c>
      <c r="I172" s="15" t="inlineStr">
        <is>
          <t>AHSP 2026 Bina Marga</t>
        </is>
      </c>
    </row>
    <row r="173">
      <c r="D173" s="13" t="n">
        <v>163</v>
      </c>
      <c r="E173" s="13" t="inlineStr">
        <is>
          <t>M17a</t>
        </is>
      </c>
      <c r="F173" s="13" t="inlineStr">
        <is>
          <t>Cat Marka Non Thermoplastic</t>
        </is>
      </c>
      <c r="G173" s="13" t="inlineStr">
        <is>
          <t>Kg</t>
        </is>
      </c>
      <c r="H173" s="14" t="n">
        <v>22500</v>
      </c>
      <c r="I173" s="15" t="inlineStr">
        <is>
          <t>AHSP 2026 Bina Marga</t>
        </is>
      </c>
    </row>
    <row r="174">
      <c r="D174" s="13" t="n">
        <v>164</v>
      </c>
      <c r="E174" s="13" t="inlineStr">
        <is>
          <t>M17b</t>
        </is>
      </c>
      <c r="F174" s="13" t="inlineStr">
        <is>
          <t>Cat</t>
        </is>
      </c>
      <c r="G174" s="13" t="inlineStr">
        <is>
          <t>Kg</t>
        </is>
      </c>
      <c r="H174" s="14" t="n">
        <v>123333.33</v>
      </c>
      <c r="I174" s="15" t="inlineStr">
        <is>
          <t>AHSP 2026 Bina Marga</t>
        </is>
      </c>
    </row>
    <row r="175">
      <c r="D175" s="13" t="n">
        <v>165</v>
      </c>
      <c r="E175" s="13" t="inlineStr">
        <is>
          <t>M17b</t>
        </is>
      </c>
      <c r="F175" s="13" t="inlineStr">
        <is>
          <t>Cat Marka Thermoplastic</t>
        </is>
      </c>
      <c r="G175" s="13" t="inlineStr">
        <is>
          <t>Kg</t>
        </is>
      </c>
      <c r="H175" s="14" t="n">
        <v>123333.33</v>
      </c>
      <c r="I175" s="15" t="inlineStr">
        <is>
          <t>AHSP 2026 Bina Marga</t>
        </is>
      </c>
    </row>
    <row r="176">
      <c r="D176" s="13" t="n">
        <v>166</v>
      </c>
      <c r="E176" s="13" t="inlineStr">
        <is>
          <t>M17c</t>
        </is>
      </c>
      <c r="F176" s="13" t="inlineStr">
        <is>
          <t>Marka Template (50 Times)</t>
        </is>
      </c>
      <c r="G176" s="13" t="inlineStr">
        <is>
          <t>Buah</t>
        </is>
      </c>
      <c r="H176" s="14" t="n">
        <v>65000</v>
      </c>
      <c r="I176" s="15" t="inlineStr">
        <is>
          <t>AHSP 2026 Bina Marga</t>
        </is>
      </c>
    </row>
    <row r="177">
      <c r="D177" s="13" t="n">
        <v>167</v>
      </c>
      <c r="E177" s="13" t="inlineStr">
        <is>
          <t>M17d</t>
        </is>
      </c>
      <c r="F177" s="13" t="inlineStr">
        <is>
          <t>Cat Marka ColdPlastic</t>
        </is>
      </c>
      <c r="G177" s="13" t="inlineStr">
        <is>
          <t>Kg</t>
        </is>
      </c>
      <c r="H177" s="14" t="n">
        <v>245000</v>
      </c>
      <c r="I177" s="15" t="inlineStr">
        <is>
          <t>AHSP 2026 Bina Marga</t>
        </is>
      </c>
    </row>
    <row r="178">
      <c r="D178" s="13" t="n">
        <v>168</v>
      </c>
      <c r="E178" s="13" t="inlineStr">
        <is>
          <t>M17e</t>
        </is>
      </c>
      <c r="F178" s="13" t="inlineStr">
        <is>
          <t>Cat Marka Thermoplastic Glow in The Dark</t>
        </is>
      </c>
      <c r="G178" s="13" t="inlineStr">
        <is>
          <t>Kg</t>
        </is>
      </c>
      <c r="H178" s="14" t="n">
        <v>598000</v>
      </c>
      <c r="I178" s="15" t="inlineStr">
        <is>
          <t>AHSP 2026 Bina Marga</t>
        </is>
      </c>
    </row>
    <row r="179">
      <c r="D179" s="13" t="n">
        <v>169</v>
      </c>
      <c r="E179" s="13" t="inlineStr">
        <is>
          <t>M18</t>
        </is>
      </c>
      <c r="F179" s="13" t="inlineStr">
        <is>
          <t>Paku</t>
        </is>
      </c>
      <c r="G179" s="13" t="inlineStr">
        <is>
          <t>Kg</t>
        </is>
      </c>
      <c r="H179" s="14" t="n">
        <v>36000</v>
      </c>
      <c r="I179" s="15" t="inlineStr">
        <is>
          <t>AHSP 2026 Bina Marga</t>
        </is>
      </c>
    </row>
    <row r="180">
      <c r="D180" s="13" t="n">
        <v>170</v>
      </c>
      <c r="E180" s="13" t="inlineStr">
        <is>
          <t>M18</t>
        </is>
      </c>
      <c r="F180" s="13" t="inlineStr">
        <is>
          <t>Paku Sub Total Material 247.994,46</t>
        </is>
      </c>
      <c r="G180" s="13" t="inlineStr">
        <is>
          <t>Kg</t>
        </is>
      </c>
      <c r="H180" s="14" t="n">
        <v>36000</v>
      </c>
      <c r="I180" s="15" t="inlineStr">
        <is>
          <t>AHSP 2026 Bina Marga</t>
        </is>
      </c>
    </row>
    <row r="181">
      <c r="D181" s="13" t="n">
        <v>171</v>
      </c>
      <c r="E181" s="13" t="inlineStr">
        <is>
          <t>M181</t>
        </is>
      </c>
      <c r="F181" s="13" t="inlineStr">
        <is>
          <t>Bahan grouting jenis preformed</t>
        </is>
      </c>
      <c r="G181" s="13" t="inlineStr">
        <is>
          <t>Kg</t>
        </is>
      </c>
      <c r="H181" s="14" t="n">
        <v>24775</v>
      </c>
      <c r="I181" s="15" t="inlineStr">
        <is>
          <t>AHSP 2026 Bina Marga</t>
        </is>
      </c>
    </row>
    <row r="182">
      <c r="D182" s="13" t="n">
        <v>172</v>
      </c>
      <c r="E182" s="13" t="inlineStr">
        <is>
          <t>M182</t>
        </is>
      </c>
      <c r="F182" s="13" t="inlineStr">
        <is>
          <t>Super Plastizier</t>
        </is>
      </c>
      <c r="G182" s="13" t="inlineStr">
        <is>
          <t>Kg</t>
        </is>
      </c>
      <c r="H182" s="14" t="n">
        <v>40000</v>
      </c>
      <c r="I182" s="15" t="inlineStr">
        <is>
          <t>AHSP 2026 Bina Marga</t>
        </is>
      </c>
    </row>
    <row r="183">
      <c r="D183" s="13" t="n">
        <v>173</v>
      </c>
      <c r="E183" s="13" t="inlineStr">
        <is>
          <t>M182</t>
        </is>
      </c>
      <c r="F183" s="13" t="inlineStr">
        <is>
          <t>Super Plastizier Kg</t>
        </is>
      </c>
      <c r="G183" s="13" t="inlineStr">
        <is>
          <t>Kg</t>
        </is>
      </c>
      <c r="H183" s="14" t="n">
        <v>40000</v>
      </c>
      <c r="I183" s="15" t="inlineStr">
        <is>
          <t>AHSP 2026 Bina Marga</t>
        </is>
      </c>
    </row>
    <row r="184">
      <c r="D184" s="13" t="n">
        <v>174</v>
      </c>
      <c r="E184" s="13" t="inlineStr">
        <is>
          <t>M182</t>
        </is>
      </c>
      <c r="F184" s="13" t="inlineStr">
        <is>
          <t>Superplasticizer</t>
        </is>
      </c>
      <c r="G184" s="13" t="inlineStr">
        <is>
          <t>Kg</t>
        </is>
      </c>
      <c r="H184" s="14" t="n">
        <v>40000</v>
      </c>
      <c r="I184" s="15" t="inlineStr">
        <is>
          <t>AHSP 2026 Bina Marga</t>
        </is>
      </c>
    </row>
    <row r="185">
      <c r="D185" s="13" t="n">
        <v>175</v>
      </c>
      <c r="E185" s="13" t="inlineStr">
        <is>
          <t>M186</t>
        </is>
      </c>
      <c r="F185" s="13" t="inlineStr">
        <is>
          <t>Beton Fc 20 Mpa</t>
        </is>
      </c>
      <c r="G185" s="13" t="inlineStr">
        <is>
          <t>M3</t>
        </is>
      </c>
      <c r="H185" s="14" t="n">
        <v>1281635.64</v>
      </c>
      <c r="I185" s="15" t="inlineStr">
        <is>
          <t>AHSP 2026 Bina Marga</t>
        </is>
      </c>
    </row>
    <row r="186">
      <c r="D186" s="13" t="n">
        <v>176</v>
      </c>
      <c r="E186" s="13" t="inlineStr">
        <is>
          <t>M186</t>
        </is>
      </c>
      <c r="F186" s="13" t="inlineStr">
        <is>
          <t>Beton K-250 (Ready Mix)</t>
        </is>
      </c>
      <c r="G186" s="13" t="inlineStr">
        <is>
          <t>M3</t>
        </is>
      </c>
      <c r="H186" s="14" t="n">
        <v>1281635.64</v>
      </c>
      <c r="I186" s="15" t="inlineStr">
        <is>
          <t>AHSP 2026 Bina Marga</t>
        </is>
      </c>
    </row>
    <row r="187">
      <c r="D187" s="13" t="n">
        <v>177</v>
      </c>
      <c r="E187" s="13" t="inlineStr">
        <is>
          <t>M186</t>
        </is>
      </c>
      <c r="F187" s="13" t="inlineStr">
        <is>
          <t>Beton ReadyMix fc'20</t>
        </is>
      </c>
      <c r="G187" s="13" t="inlineStr">
        <is>
          <t>M3</t>
        </is>
      </c>
      <c r="H187" s="14" t="n">
        <v>1281635.64</v>
      </c>
      <c r="I187" s="15" t="inlineStr">
        <is>
          <t>AHSP 2026 Bina Marga</t>
        </is>
      </c>
    </row>
    <row r="188">
      <c r="D188" s="13" t="n">
        <v>178</v>
      </c>
      <c r="E188" s="13" t="inlineStr">
        <is>
          <t>M186</t>
        </is>
      </c>
      <c r="F188" s="13" t="inlineStr">
        <is>
          <t>Beton f`c 20 Mpa</t>
        </is>
      </c>
      <c r="G188" s="13" t="inlineStr">
        <is>
          <t>M3</t>
        </is>
      </c>
      <c r="H188" s="14" t="n">
        <v>1281635.64</v>
      </c>
      <c r="I188" s="15" t="inlineStr">
        <is>
          <t>AHSP 2026 Bina Marga</t>
        </is>
      </c>
    </row>
    <row r="189">
      <c r="D189" s="13" t="n">
        <v>179</v>
      </c>
      <c r="E189" s="13" t="inlineStr">
        <is>
          <t>M186</t>
        </is>
      </c>
      <c r="F189" s="13" t="inlineStr">
        <is>
          <t>Beton fc 20 MPa</t>
        </is>
      </c>
      <c r="G189" s="13" t="inlineStr">
        <is>
          <t>M3</t>
        </is>
      </c>
      <c r="H189" s="14" t="n">
        <v>1281635.64</v>
      </c>
      <c r="I189" s="15" t="inlineStr">
        <is>
          <t>AHSP 2026 Bina Marga</t>
        </is>
      </c>
    </row>
    <row r="190">
      <c r="D190" s="13" t="n">
        <v>180</v>
      </c>
      <c r="E190" s="13" t="inlineStr">
        <is>
          <t>M19</t>
        </is>
      </c>
      <c r="F190" s="13" t="inlineStr">
        <is>
          <t>Kaso 5/7</t>
        </is>
      </c>
      <c r="G190" s="13" t="inlineStr">
        <is>
          <t>M3</t>
        </is>
      </c>
      <c r="H190" s="14" t="n">
        <v>2750000</v>
      </c>
      <c r="I190" s="15" t="inlineStr">
        <is>
          <t>AHSP 2026 Bina Marga</t>
        </is>
      </c>
    </row>
    <row r="191">
      <c r="D191" s="13" t="n">
        <v>181</v>
      </c>
      <c r="E191" s="13" t="inlineStr">
        <is>
          <t>M19</t>
        </is>
      </c>
      <c r="F191" s="13" t="inlineStr">
        <is>
          <t>Kayu</t>
        </is>
      </c>
      <c r="G191" s="13" t="inlineStr">
        <is>
          <t>M3</t>
        </is>
      </c>
      <c r="H191" s="14" t="n">
        <v>2750000</v>
      </c>
      <c r="I191" s="15" t="inlineStr">
        <is>
          <t>AHSP 2026 Bina Marga</t>
        </is>
      </c>
    </row>
    <row r="192">
      <c r="D192" s="13" t="n">
        <v>182</v>
      </c>
      <c r="E192" s="13" t="inlineStr">
        <is>
          <t>M19</t>
        </is>
      </c>
      <c r="F192" s="13" t="inlineStr">
        <is>
          <t>Kayu Bekisting</t>
        </is>
      </c>
      <c r="G192" s="13" t="inlineStr">
        <is>
          <t>M3</t>
        </is>
      </c>
      <c r="H192" s="14" t="n">
        <v>2750000</v>
      </c>
      <c r="I192" s="15" t="inlineStr">
        <is>
          <t>AHSP 2026 Bina Marga</t>
        </is>
      </c>
    </row>
    <row r="193">
      <c r="D193" s="13" t="n">
        <v>183</v>
      </c>
      <c r="E193" s="13" t="inlineStr">
        <is>
          <t>M19</t>
        </is>
      </c>
      <c r="F193" s="13" t="inlineStr">
        <is>
          <t>Kayu Kaso</t>
        </is>
      </c>
      <c r="G193" s="13" t="inlineStr">
        <is>
          <t>M3</t>
        </is>
      </c>
      <c r="H193" s="14" t="n">
        <v>2750000</v>
      </c>
      <c r="I193" s="15" t="inlineStr">
        <is>
          <t>AHSP 2026 Bina Marga</t>
        </is>
      </c>
    </row>
    <row r="194">
      <c r="D194" s="13" t="n">
        <v>184</v>
      </c>
      <c r="E194" s="13" t="inlineStr">
        <is>
          <t>M19</t>
        </is>
      </c>
      <c r="F194" s="13" t="inlineStr">
        <is>
          <t>Kayu Kaso bekisting</t>
        </is>
      </c>
      <c r="G194" s="13" t="inlineStr">
        <is>
          <t>M3</t>
        </is>
      </c>
      <c r="H194" s="14" t="n">
        <v>2750000</v>
      </c>
      <c r="I194" s="15" t="inlineStr">
        <is>
          <t>AHSP 2026 Bina Marga</t>
        </is>
      </c>
    </row>
    <row r="195">
      <c r="D195" s="13" t="n">
        <v>185</v>
      </c>
      <c r="E195" s="13" t="inlineStr">
        <is>
          <t>M19</t>
        </is>
      </c>
      <c r="F195" s="13" t="inlineStr">
        <is>
          <t>Kayu Perancah</t>
        </is>
      </c>
      <c r="G195" s="13" t="inlineStr">
        <is>
          <t>M3</t>
        </is>
      </c>
      <c r="H195" s="14" t="n">
        <v>2750000</v>
      </c>
      <c r="I195" s="15" t="inlineStr">
        <is>
          <t>AHSP 2026 Bina Marga</t>
        </is>
      </c>
    </row>
    <row r="196">
      <c r="D196" s="13" t="n">
        <v>186</v>
      </c>
      <c r="E196" s="13" t="inlineStr">
        <is>
          <t>M195</t>
        </is>
      </c>
      <c r="F196" s="13" t="inlineStr">
        <is>
          <t>Bekisting</t>
        </is>
      </c>
      <c r="G196" s="13" t="inlineStr">
        <is>
          <t>M2</t>
        </is>
      </c>
      <c r="H196" s="14" t="n">
        <v>45000</v>
      </c>
      <c r="I196" s="15" t="inlineStr">
        <is>
          <t>AHSP 2026 Bina Marga</t>
        </is>
      </c>
    </row>
    <row r="197">
      <c r="D197" s="13" t="n">
        <v>187</v>
      </c>
      <c r="E197" s="13" t="inlineStr">
        <is>
          <t>M195</t>
        </is>
      </c>
      <c r="F197" s="13" t="inlineStr">
        <is>
          <t>Formworks</t>
        </is>
      </c>
      <c r="G197" s="13" t="inlineStr">
        <is>
          <t>M2</t>
        </is>
      </c>
      <c r="H197" s="14" t="n">
        <v>45000</v>
      </c>
      <c r="I197" s="15" t="inlineStr">
        <is>
          <t>AHSP 2026 Bina Marga</t>
        </is>
      </c>
    </row>
    <row r="198">
      <c r="D198" s="13" t="n">
        <v>188</v>
      </c>
      <c r="E198" s="13" t="inlineStr">
        <is>
          <t>M195</t>
        </is>
      </c>
      <c r="F198" s="13" t="inlineStr">
        <is>
          <t>Perancah</t>
        </is>
      </c>
      <c r="G198" s="13" t="inlineStr">
        <is>
          <t>m3</t>
        </is>
      </c>
      <c r="H198" s="14" t="n">
        <v>45000</v>
      </c>
      <c r="I198" s="15" t="inlineStr">
        <is>
          <t>AHSP 2026 Bina Marga</t>
        </is>
      </c>
    </row>
    <row r="199">
      <c r="D199" s="13" t="n">
        <v>189</v>
      </c>
      <c r="E199" s="13" t="inlineStr">
        <is>
          <t>M195</t>
        </is>
      </c>
      <c r="F199" s="13" t="inlineStr">
        <is>
          <t>Perancah (Scafolding)</t>
        </is>
      </c>
      <c r="G199" s="13" t="inlineStr">
        <is>
          <t>m2</t>
        </is>
      </c>
      <c r="H199" s="14" t="n">
        <v>45000</v>
      </c>
      <c r="I199" s="15" t="inlineStr">
        <is>
          <t>AHSP 2026 Bina Marga</t>
        </is>
      </c>
    </row>
    <row r="200">
      <c r="D200" s="13" t="n">
        <v>190</v>
      </c>
      <c r="E200" s="13" t="inlineStr">
        <is>
          <t>M195</t>
        </is>
      </c>
      <c r="F200" s="13" t="inlineStr">
        <is>
          <t>Scafolding 2 buah uk 3 x 3 x 6 m</t>
        </is>
      </c>
      <c r="G200" s="13" t="inlineStr">
        <is>
          <t>m2</t>
        </is>
      </c>
      <c r="H200" s="14" t="n">
        <v>45000</v>
      </c>
      <c r="I200" s="15" t="inlineStr">
        <is>
          <t>AHSP 2026 Bina Marga</t>
        </is>
      </c>
    </row>
    <row r="201">
      <c r="D201" s="13" t="n">
        <v>191</v>
      </c>
      <c r="E201" s="13" t="inlineStr">
        <is>
          <t>M197</t>
        </is>
      </c>
      <c r="F201" s="13" t="inlineStr">
        <is>
          <t>Bahan pengawet: kreosot</t>
        </is>
      </c>
      <c r="G201" s="13" t="inlineStr">
        <is>
          <t>Kg</t>
        </is>
      </c>
      <c r="H201" s="14" t="n">
        <v>10000</v>
      </c>
      <c r="I201" s="15" t="inlineStr">
        <is>
          <t>AHSP 2026 Bina Marga</t>
        </is>
      </c>
    </row>
    <row r="202">
      <c r="D202" s="13" t="n">
        <v>192</v>
      </c>
      <c r="E202" s="13" t="inlineStr">
        <is>
          <t>M197</t>
        </is>
      </c>
      <c r="F202" s="13" t="inlineStr">
        <is>
          <t>Kreosot</t>
        </is>
      </c>
      <c r="G202" s="13" t="inlineStr">
        <is>
          <t>Kg</t>
        </is>
      </c>
      <c r="H202" s="14" t="n">
        <v>10000</v>
      </c>
      <c r="I202" s="15" t="inlineStr">
        <is>
          <t>AHSP 2026 Bina Marga</t>
        </is>
      </c>
    </row>
    <row r="203">
      <c r="D203" s="13" t="n">
        <v>193</v>
      </c>
      <c r="E203" s="13" t="inlineStr">
        <is>
          <t>M198</t>
        </is>
      </c>
      <c r="F203" s="13" t="inlineStr">
        <is>
          <t>Bonding Agent</t>
        </is>
      </c>
      <c r="G203" s="13" t="inlineStr">
        <is>
          <t>Ltr</t>
        </is>
      </c>
      <c r="H203" s="14" t="n">
        <v>286879.5</v>
      </c>
      <c r="I203" s="15" t="inlineStr">
        <is>
          <t>AHSP 2026 Bina Marga</t>
        </is>
      </c>
    </row>
    <row r="204">
      <c r="D204" s="13" t="n">
        <v>194</v>
      </c>
      <c r="E204" s="13" t="inlineStr">
        <is>
          <t>M199a</t>
        </is>
      </c>
      <c r="F204" s="13" t="inlineStr">
        <is>
          <t>1 200 mikron) Cat akhir protektif beton (MC</t>
        </is>
      </c>
      <c r="G204" s="13" t="inlineStr">
        <is>
          <t>liter</t>
        </is>
      </c>
      <c r="H204" s="14" t="n">
        <v>200000</v>
      </c>
      <c r="I204" s="15" t="inlineStr">
        <is>
          <t>AHSP 2026 Bina Marga</t>
        </is>
      </c>
    </row>
    <row r="205">
      <c r="D205" s="13" t="n">
        <v>195</v>
      </c>
      <c r="E205" s="13" t="inlineStr">
        <is>
          <t>M199b</t>
        </is>
      </c>
      <c r="F205" s="13" t="inlineStr">
        <is>
          <t>1 100 mikron) Cat akhir dekoratif beton</t>
        </is>
      </c>
      <c r="G205" s="13" t="inlineStr">
        <is>
          <t>liter</t>
        </is>
      </c>
      <c r="H205" s="14" t="n">
        <v>167000</v>
      </c>
      <c r="I205" s="15" t="inlineStr">
        <is>
          <t>AHSP 2026 Bina Marga</t>
        </is>
      </c>
    </row>
    <row r="206">
      <c r="D206" s="13" t="n">
        <v>196</v>
      </c>
      <c r="E206" s="13" t="inlineStr">
        <is>
          <t>M199b</t>
        </is>
      </c>
      <c r="F206" s="13" t="inlineStr">
        <is>
          <t>Cat dasar</t>
        </is>
      </c>
      <c r="G206" s="13" t="inlineStr">
        <is>
          <t>liter</t>
        </is>
      </c>
      <c r="H206" s="14" t="n">
        <v>167000</v>
      </c>
      <c r="I206" s="15" t="inlineStr">
        <is>
          <t>AHSP 2026 Bina Marga</t>
        </is>
      </c>
    </row>
    <row r="207">
      <c r="D207" s="13" t="n">
        <v>197</v>
      </c>
      <c r="E207" s="13" t="inlineStr">
        <is>
          <t>M199b</t>
        </is>
      </c>
      <c r="F207" s="13" t="inlineStr">
        <is>
          <t>Cat dasar beton (penguard universal 100 mikron)</t>
        </is>
      </c>
      <c r="G207" s="13" t="inlineStr">
        <is>
          <t>liter</t>
        </is>
      </c>
      <c r="H207" s="14" t="n">
        <v>167000</v>
      </c>
      <c r="I207" s="15" t="inlineStr">
        <is>
          <t>AHSP 2026 Bina Marga</t>
        </is>
      </c>
    </row>
    <row r="208">
      <c r="D208" s="13" t="n">
        <v>198</v>
      </c>
      <c r="E208" s="13" t="inlineStr">
        <is>
          <t>M199c</t>
        </is>
      </c>
      <c r="F208" s="13" t="inlineStr">
        <is>
          <t>1 240 mikron) Cat akhir dekoratif beton</t>
        </is>
      </c>
      <c r="G208" s="13" t="inlineStr">
        <is>
          <t>liter</t>
        </is>
      </c>
      <c r="H208" s="14" t="n">
        <v>240000</v>
      </c>
      <c r="I208" s="15" t="inlineStr">
        <is>
          <t>AHSP 2026 Bina Marga</t>
        </is>
      </c>
    </row>
    <row r="209">
      <c r="D209" s="13" t="n">
        <v>199</v>
      </c>
      <c r="E209" s="13" t="inlineStr">
        <is>
          <t>M200</t>
        </is>
      </c>
      <c r="F209" s="13" t="inlineStr">
        <is>
          <t>Cat Dekoratif</t>
        </is>
      </c>
      <c r="G209" s="13" t="inlineStr">
        <is>
          <t>liter</t>
        </is>
      </c>
      <c r="H209" s="14" t="n">
        <v>206000</v>
      </c>
      <c r="I209" s="15" t="inlineStr">
        <is>
          <t>AHSP 2026 Bina Marga</t>
        </is>
      </c>
    </row>
    <row r="210">
      <c r="D210" s="13" t="n">
        <v>200</v>
      </c>
      <c r="E210" s="13" t="inlineStr">
        <is>
          <t>M200</t>
        </is>
      </c>
      <c r="F210" s="13" t="inlineStr">
        <is>
          <t>Cat akhir protektif beton (MC Urethane)</t>
        </is>
      </c>
      <c r="G210" s="13" t="inlineStr">
        <is>
          <t>liter</t>
        </is>
      </c>
      <c r="H210" s="14" t="n">
        <v>206000</v>
      </c>
      <c r="I210" s="15" t="inlineStr">
        <is>
          <t>AHSP 2026 Bina Marga</t>
        </is>
      </c>
    </row>
    <row r="211">
      <c r="D211" s="13" t="n">
        <v>201</v>
      </c>
      <c r="E211" s="13" t="inlineStr">
        <is>
          <t>M200</t>
        </is>
      </c>
      <c r="F211" s="13" t="inlineStr">
        <is>
          <t>Urethane)</t>
        </is>
      </c>
      <c r="G211" s="13" t="inlineStr">
        <is>
          <t>liter</t>
        </is>
      </c>
      <c r="H211" s="14" t="n">
        <v>206000</v>
      </c>
      <c r="I211" s="15" t="inlineStr">
        <is>
          <t>AHSP 2026 Bina Marga</t>
        </is>
      </c>
    </row>
    <row r="212">
      <c r="D212" s="13" t="n">
        <v>202</v>
      </c>
      <c r="E212" s="13" t="inlineStr">
        <is>
          <t>M201</t>
        </is>
      </c>
      <c r="F212" s="13" t="inlineStr">
        <is>
          <t>(polyurethane)</t>
        </is>
      </c>
      <c r="G212" s="13" t="inlineStr">
        <is>
          <t>liter</t>
        </is>
      </c>
      <c r="H212" s="14" t="n">
        <v>206000</v>
      </c>
      <c r="I212" s="15" t="inlineStr">
        <is>
          <t>AHSP 2026 Bina Marga</t>
        </is>
      </c>
    </row>
    <row r="213">
      <c r="D213" s="13" t="n">
        <v>203</v>
      </c>
      <c r="E213" s="13" t="inlineStr">
        <is>
          <t>M202</t>
        </is>
      </c>
      <c r="F213" s="13" t="inlineStr">
        <is>
          <t>Cat Dasar</t>
        </is>
      </c>
      <c r="G213" s="13" t="inlineStr">
        <is>
          <t>Kg</t>
        </is>
      </c>
      <c r="H213" s="14" t="n">
        <v>0</v>
      </c>
      <c r="I213" s="15" t="inlineStr">
        <is>
          <t>AHSP 2026 Bina Marga</t>
        </is>
      </c>
    </row>
    <row r="214">
      <c r="D214" s="13" t="n">
        <v>204</v>
      </c>
      <c r="E214" s="13" t="inlineStr">
        <is>
          <t>M202a</t>
        </is>
      </c>
      <c r="F214" s="13" t="inlineStr">
        <is>
          <t>Cat Dasar baja 80 mikron</t>
        </is>
      </c>
      <c r="G214" s="13" t="inlineStr">
        <is>
          <t>liter</t>
        </is>
      </c>
      <c r="H214" s="14" t="n">
        <v>187000</v>
      </c>
      <c r="I214" s="15" t="inlineStr">
        <is>
          <t>AHSP 2026 Bina Marga</t>
        </is>
      </c>
    </row>
    <row r="215">
      <c r="D215" s="13" t="n">
        <v>205</v>
      </c>
      <c r="E215" s="13" t="inlineStr">
        <is>
          <t>M202b</t>
        </is>
      </c>
      <c r="F215" s="13" t="inlineStr">
        <is>
          <t>Cat Dasar baja 160 mikron</t>
        </is>
      </c>
      <c r="G215" s="13" t="inlineStr">
        <is>
          <t>liter</t>
        </is>
      </c>
      <c r="H215" s="14" t="n">
        <v>201000</v>
      </c>
      <c r="I215" s="15" t="inlineStr">
        <is>
          <t>AHSP 2026 Bina Marga</t>
        </is>
      </c>
    </row>
    <row r="216">
      <c r="D216" s="13" t="n">
        <v>206</v>
      </c>
      <c r="E216" s="13" t="inlineStr">
        <is>
          <t>M202c</t>
        </is>
      </c>
      <c r="F216" s="13" t="inlineStr">
        <is>
          <t>Cat Dasar baja 240 mikron</t>
        </is>
      </c>
      <c r="G216" s="13" t="inlineStr">
        <is>
          <t>liter</t>
        </is>
      </c>
      <c r="H216" s="14" t="n">
        <v>212500</v>
      </c>
      <c r="I216" s="15" t="inlineStr">
        <is>
          <t>AHSP 2026 Bina Marga</t>
        </is>
      </c>
    </row>
    <row r="217">
      <c r="D217" s="13" t="n">
        <v>207</v>
      </c>
      <c r="E217" s="13" t="inlineStr">
        <is>
          <t>M202d</t>
        </is>
      </c>
      <c r="F217" s="13" t="inlineStr">
        <is>
          <t>Cat Dasar baja 360 mikron</t>
        </is>
      </c>
      <c r="G217" s="13" t="inlineStr">
        <is>
          <t>liter</t>
        </is>
      </c>
      <c r="H217" s="14" t="n">
        <v>224300</v>
      </c>
      <c r="I217" s="15" t="inlineStr">
        <is>
          <t>AHSP 2026 Bina Marga</t>
        </is>
      </c>
    </row>
    <row r="218">
      <c r="D218" s="13" t="n">
        <v>208</v>
      </c>
      <c r="E218" s="13" t="inlineStr">
        <is>
          <t>M202e</t>
        </is>
      </c>
      <c r="F218" s="13" t="inlineStr">
        <is>
          <t>Cat Dasar baja 500 mikron</t>
        </is>
      </c>
      <c r="G218" s="13" t="inlineStr">
        <is>
          <t>liter</t>
        </is>
      </c>
      <c r="H218" s="14" t="n">
        <v>235000</v>
      </c>
      <c r="I218" s="15" t="inlineStr">
        <is>
          <t>AHSP 2026 Bina Marga</t>
        </is>
      </c>
    </row>
    <row r="219">
      <c r="D219" s="13" t="n">
        <v>209</v>
      </c>
      <c r="E219" s="13" t="inlineStr">
        <is>
          <t>M203</t>
        </is>
      </c>
      <c r="F219" s="13" t="inlineStr">
        <is>
          <t>Cat Akhir</t>
        </is>
      </c>
      <c r="G219" s="13" t="inlineStr">
        <is>
          <t>Kg</t>
        </is>
      </c>
      <c r="H219" s="14" t="n">
        <v>376400</v>
      </c>
      <c r="I219" s="15" t="inlineStr">
        <is>
          <t>AHSP 2026 Bina Marga</t>
        </is>
      </c>
    </row>
    <row r="220">
      <c r="D220" s="13" t="n">
        <v>210</v>
      </c>
      <c r="E220" s="13" t="inlineStr">
        <is>
          <t>M203</t>
        </is>
      </c>
      <c r="F220" s="13" t="inlineStr">
        <is>
          <t>Cat Lapisan Akhir</t>
        </is>
      </c>
      <c r="G220" s="13" t="inlineStr">
        <is>
          <t>liter</t>
        </is>
      </c>
      <c r="H220" s="14" t="n">
        <v>376400</v>
      </c>
      <c r="I220" s="15" t="inlineStr">
        <is>
          <t>AHSP 2026 Bina Marga</t>
        </is>
      </c>
    </row>
    <row r="221">
      <c r="D221" s="13" t="n">
        <v>211</v>
      </c>
      <c r="E221" s="13" t="inlineStr">
        <is>
          <t>M204</t>
        </is>
      </c>
      <c r="F221" s="13" t="inlineStr">
        <is>
          <t>FRP jenis E-glass untuk daera</t>
        </is>
      </c>
      <c r="G221" s="13" t="inlineStr">
        <is>
          <t>m2</t>
        </is>
      </c>
      <c r="H221" s="14" t="n">
        <v>575000</v>
      </c>
      <c r="I221" s="15" t="inlineStr">
        <is>
          <t>AHSP 2026 Bina Marga</t>
        </is>
      </c>
    </row>
    <row r="222">
      <c r="D222" s="13" t="n">
        <v>212</v>
      </c>
      <c r="E222" s="13" t="inlineStr">
        <is>
          <t>M205</t>
        </is>
      </c>
      <c r="F222" s="13" t="inlineStr">
        <is>
          <t>FRP jenis E-glass untuk daerah bas</t>
        </is>
      </c>
      <c r="G222" s="13" t="inlineStr">
        <is>
          <t>m2</t>
        </is>
      </c>
      <c r="H222" s="14" t="n">
        <v>575000</v>
      </c>
      <c r="I222" s="15" t="inlineStr">
        <is>
          <t>AHSP 2026 Bina Marga</t>
        </is>
      </c>
    </row>
    <row r="223">
      <c r="D223" s="13" t="n">
        <v>213</v>
      </c>
      <c r="E223" s="13" t="inlineStr">
        <is>
          <t>M206</t>
        </is>
      </c>
      <c r="F223" s="13" t="inlineStr">
        <is>
          <t>FRP laminasi jenis glass untuk daera</t>
        </is>
      </c>
      <c r="G223" s="13" t="inlineStr">
        <is>
          <t>m2</t>
        </is>
      </c>
      <c r="H223" s="14" t="n">
        <v>1092500</v>
      </c>
      <c r="I223" s="15" t="inlineStr">
        <is>
          <t>AHSP 2026 Bina Marga</t>
        </is>
      </c>
    </row>
    <row r="224">
      <c r="D224" s="13" t="n">
        <v>214</v>
      </c>
      <c r="E224" s="13" t="inlineStr">
        <is>
          <t>M207a</t>
        </is>
      </c>
      <c r="F224" s="13" t="inlineStr">
        <is>
          <t>FRP jenis carbon untuk daerah kerin</t>
        </is>
      </c>
      <c r="G224" s="13" t="inlineStr">
        <is>
          <t>m2</t>
        </is>
      </c>
      <c r="H224" s="14" t="n">
        <v>1725000</v>
      </c>
      <c r="I224" s="15" t="inlineStr">
        <is>
          <t>AHSP 2026 Bina Marga</t>
        </is>
      </c>
    </row>
    <row r="225">
      <c r="D225" s="13" t="n">
        <v>215</v>
      </c>
      <c r="E225" s="13" t="inlineStr">
        <is>
          <t>M207b</t>
        </is>
      </c>
      <c r="F225" s="13" t="inlineStr">
        <is>
          <t>FRP jenis carbon untuk daerah basa</t>
        </is>
      </c>
      <c r="G225" s="13" t="inlineStr">
        <is>
          <t>m2</t>
        </is>
      </c>
      <c r="H225" s="14" t="n">
        <v>1725000</v>
      </c>
      <c r="I225" s="15" t="inlineStr">
        <is>
          <t>AHSP 2026 Bina Marga</t>
        </is>
      </c>
    </row>
    <row r="226">
      <c r="D226" s="13" t="n">
        <v>216</v>
      </c>
      <c r="E226" s="13" t="inlineStr">
        <is>
          <t>M208</t>
        </is>
      </c>
      <c r="F226" s="13" t="inlineStr">
        <is>
          <t>FRP laminasi jenis carbon untuk dae</t>
        </is>
      </c>
      <c r="G226" s="13" t="inlineStr">
        <is>
          <t>m2</t>
        </is>
      </c>
      <c r="H226" s="14" t="n">
        <v>1552500</v>
      </c>
      <c r="I226" s="15" t="inlineStr">
        <is>
          <t>AHSP 2026 Bina Marga</t>
        </is>
      </c>
    </row>
    <row r="227">
      <c r="D227" s="13" t="n">
        <v>217</v>
      </c>
      <c r="E227" s="13" t="inlineStr">
        <is>
          <t>M209</t>
        </is>
      </c>
      <c r="F227" s="13" t="inlineStr">
        <is>
          <t>Baja untuk pelat buhul dan pelat ganja</t>
        </is>
      </c>
      <c r="G227" s="13" t="inlineStr">
        <is>
          <t>buah</t>
        </is>
      </c>
      <c r="H227" s="14" t="n">
        <v>15000</v>
      </c>
      <c r="I227" s="15" t="inlineStr">
        <is>
          <t>AHSP 2026 Bina Marga</t>
        </is>
      </c>
    </row>
    <row r="228">
      <c r="D228" s="13" t="n">
        <v>218</v>
      </c>
      <c r="E228" s="13" t="inlineStr">
        <is>
          <t>M209</t>
        </is>
      </c>
      <c r="F228" s="13" t="inlineStr">
        <is>
          <t>Baja untuk pelat buhul dan pelat ganjal</t>
        </is>
      </c>
      <c r="G228" s="13" t="inlineStr">
        <is>
          <t>buah</t>
        </is>
      </c>
      <c r="H228" s="14" t="n">
        <v>15000</v>
      </c>
      <c r="I228" s="15" t="inlineStr">
        <is>
          <t>AHSP 2026 Bina Marga</t>
        </is>
      </c>
    </row>
    <row r="229">
      <c r="D229" s="13" t="n">
        <v>219</v>
      </c>
      <c r="E229" s="13" t="inlineStr">
        <is>
          <t>M210a</t>
        </is>
      </c>
      <c r="F229" s="13" t="inlineStr">
        <is>
          <t>Baut mutu tinggi A325 Tipe 1 diamete</t>
        </is>
      </c>
      <c r="G229" s="13" t="inlineStr">
        <is>
          <t>Buah</t>
        </is>
      </c>
      <c r="H229" s="14" t="n">
        <v>33000</v>
      </c>
      <c r="I229" s="15" t="inlineStr">
        <is>
          <t>AHSP 2026 Bina Marga</t>
        </is>
      </c>
    </row>
    <row r="230">
      <c r="D230" s="13" t="n">
        <v>220</v>
      </c>
      <c r="E230" s="13" t="inlineStr">
        <is>
          <t>M210a</t>
        </is>
      </c>
      <c r="F230" s="13" t="inlineStr">
        <is>
          <t>Baut mutu tinggi A325 Tipe 1 diameter M25</t>
        </is>
      </c>
      <c r="G230" s="13" t="inlineStr">
        <is>
          <t>Buah</t>
        </is>
      </c>
      <c r="H230" s="14" t="n">
        <v>33000</v>
      </c>
      <c r="I230" s="15" t="inlineStr">
        <is>
          <t>AHSP 2026 Bina Marga</t>
        </is>
      </c>
    </row>
    <row r="231">
      <c r="D231" s="13" t="n">
        <v>221</v>
      </c>
      <c r="E231" s="13" t="inlineStr">
        <is>
          <t>M210a</t>
        </is>
      </c>
      <c r="F231" s="13" t="inlineStr">
        <is>
          <t>M25</t>
        </is>
      </c>
      <c r="G231" s="13" t="inlineStr">
        <is>
          <t>Buah</t>
        </is>
      </c>
      <c r="H231" s="14" t="n">
        <v>55000</v>
      </c>
      <c r="I231" s="15" t="inlineStr">
        <is>
          <t>AHSP 2026 Bina Marga</t>
        </is>
      </c>
    </row>
    <row r="232">
      <c r="D232" s="13" t="n">
        <v>222</v>
      </c>
      <c r="E232" s="13" t="inlineStr">
        <is>
          <t>M210b</t>
        </is>
      </c>
      <c r="F232" s="13" t="inlineStr">
        <is>
          <t>Baut mutu tinggi A325 Tipe 1 diameter M20</t>
        </is>
      </c>
      <c r="G232" s="13" t="inlineStr">
        <is>
          <t>Buah</t>
        </is>
      </c>
      <c r="H232" s="14" t="n">
        <v>29000</v>
      </c>
      <c r="I232" s="15" t="inlineStr">
        <is>
          <t>AHSP 2026 Bina Marga</t>
        </is>
      </c>
    </row>
    <row r="233">
      <c r="D233" s="13" t="n">
        <v>223</v>
      </c>
      <c r="E233" s="13" t="inlineStr">
        <is>
          <t>M210c</t>
        </is>
      </c>
      <c r="F233" s="13" t="inlineStr">
        <is>
          <t>Baut mutu tinggi A325 Tipe 1 diameter M24</t>
        </is>
      </c>
      <c r="G233" s="13" t="inlineStr">
        <is>
          <t>Buah</t>
        </is>
      </c>
      <c r="H233" s="14" t="n">
        <v>30000</v>
      </c>
      <c r="I233" s="15" t="inlineStr">
        <is>
          <t>AHSP 2026 Bina Marga</t>
        </is>
      </c>
    </row>
    <row r="234">
      <c r="D234" s="13" t="n">
        <v>224</v>
      </c>
      <c r="E234" s="13" t="inlineStr">
        <is>
          <t>M210d</t>
        </is>
      </c>
      <c r="F234" s="13" t="inlineStr">
        <is>
          <t>Baut mutu tinggi A325 Tipe 1 diameter M16</t>
        </is>
      </c>
      <c r="G234" s="13" t="inlineStr">
        <is>
          <t>Buah</t>
        </is>
      </c>
      <c r="H234" s="14" t="n">
        <v>25000</v>
      </c>
      <c r="I234" s="15" t="inlineStr">
        <is>
          <t>AHSP 2026 Bina Marga</t>
        </is>
      </c>
    </row>
    <row r="235">
      <c r="D235" s="13" t="n">
        <v>225</v>
      </c>
      <c r="E235" s="13" t="inlineStr">
        <is>
          <t>M211a</t>
        </is>
      </c>
      <c r="F235" s="13" t="inlineStr">
        <is>
          <t>Baut mutu tinggi A490 Tipe 1 diameter M25</t>
        </is>
      </c>
      <c r="G235" s="13" t="inlineStr">
        <is>
          <t>Buah</t>
        </is>
      </c>
      <c r="H235" s="14" t="n">
        <v>55000</v>
      </c>
      <c r="I235" s="15" t="inlineStr">
        <is>
          <t>AHSP 2026 Bina Marga</t>
        </is>
      </c>
    </row>
    <row r="236">
      <c r="D236" s="13" t="n">
        <v>226</v>
      </c>
      <c r="E236" s="13" t="inlineStr">
        <is>
          <t>M211b</t>
        </is>
      </c>
      <c r="F236" s="13" t="inlineStr">
        <is>
          <t>Baut mutu tinggi A490 Tipe 1 diameter M20</t>
        </is>
      </c>
      <c r="G236" s="13" t="inlineStr">
        <is>
          <t>Buah</t>
        </is>
      </c>
      <c r="H236" s="14" t="n">
        <v>48000</v>
      </c>
      <c r="I236" s="15" t="inlineStr">
        <is>
          <t>AHSP 2026 Bina Marga</t>
        </is>
      </c>
    </row>
    <row r="237">
      <c r="D237" s="13" t="n">
        <v>227</v>
      </c>
      <c r="E237" s="13" t="inlineStr">
        <is>
          <t>M211c</t>
        </is>
      </c>
      <c r="F237" s="13" t="inlineStr">
        <is>
          <t>Baut mutu tinggi A490 Tipe 1 diameter M24</t>
        </is>
      </c>
      <c r="G237" s="13" t="inlineStr">
        <is>
          <t>Buah</t>
        </is>
      </c>
      <c r="H237" s="14" t="n">
        <v>53000</v>
      </c>
      <c r="I237" s="15" t="inlineStr">
        <is>
          <t>AHSP 2026 Bina Marga</t>
        </is>
      </c>
    </row>
    <row r="238">
      <c r="D238" s="13" t="n">
        <v>228</v>
      </c>
      <c r="E238" s="13" t="inlineStr">
        <is>
          <t>M212</t>
        </is>
      </c>
      <c r="F238" s="13" t="inlineStr">
        <is>
          <t>Baut Biasa Grade A diameter M25</t>
        </is>
      </c>
      <c r="G238" s="13" t="inlineStr">
        <is>
          <t>buah</t>
        </is>
      </c>
      <c r="H238" s="14" t="n">
        <v>15000</v>
      </c>
      <c r="I238" s="15" t="inlineStr">
        <is>
          <t>AHSP 2026 Bina Marga</t>
        </is>
      </c>
    </row>
    <row r="239">
      <c r="D239" s="13" t="n">
        <v>229</v>
      </c>
      <c r="E239" s="13" t="inlineStr">
        <is>
          <t>M212</t>
        </is>
      </c>
      <c r="F239" s="13" t="inlineStr">
        <is>
          <t>Baut biasa Grade A diameter M25</t>
        </is>
      </c>
      <c r="G239" s="13" t="inlineStr">
        <is>
          <t>Buah</t>
        </is>
      </c>
      <c r="H239" s="14" t="n">
        <v>15000</v>
      </c>
      <c r="I239" s="15" t="inlineStr">
        <is>
          <t>AHSP 2026 Bina Marga</t>
        </is>
      </c>
    </row>
    <row r="240">
      <c r="D240" s="13" t="n">
        <v>230</v>
      </c>
      <c r="E240" s="13" t="inlineStr">
        <is>
          <t>M213</t>
        </is>
      </c>
      <c r="F240" s="13" t="inlineStr">
        <is>
          <t>Baut biasa Grade B diameter M25</t>
        </is>
      </c>
      <c r="G240" s="13" t="inlineStr">
        <is>
          <t>Buah</t>
        </is>
      </c>
      <c r="H240" s="14" t="n">
        <v>12000</v>
      </c>
      <c r="I240" s="15" t="inlineStr">
        <is>
          <t>AHSP 2026 Bina Marga</t>
        </is>
      </c>
    </row>
    <row r="241">
      <c r="D241" s="13" t="n">
        <v>231</v>
      </c>
      <c r="E241" s="13" t="inlineStr">
        <is>
          <t>M214</t>
        </is>
      </c>
      <c r="F241" s="13" t="inlineStr">
        <is>
          <t>Baut biasa Grade C untuk anchor bolts diameter M25</t>
        </is>
      </c>
      <c r="G241" s="13" t="inlineStr">
        <is>
          <t>Buah</t>
        </is>
      </c>
      <c r="H241" s="14" t="n">
        <v>10000</v>
      </c>
      <c r="I241" s="15" t="inlineStr">
        <is>
          <t>AHSP 2026 Bina Marga</t>
        </is>
      </c>
    </row>
    <row r="242">
      <c r="D242" s="13" t="n">
        <v>232</v>
      </c>
      <c r="E242" s="13" t="inlineStr">
        <is>
          <t>M215a</t>
        </is>
      </c>
      <c r="F242" s="13" t="inlineStr">
        <is>
          <t>Elektroda Las SMAW mutu SS400 a</t>
        </is>
      </c>
      <c r="G242" s="13" t="inlineStr">
        <is>
          <t>Kg</t>
        </is>
      </c>
      <c r="H242" s="14" t="n">
        <v>32000</v>
      </c>
      <c r="I242" s="15" t="inlineStr">
        <is>
          <t>AHSP 2026 Bina Marga</t>
        </is>
      </c>
    </row>
    <row r="243">
      <c r="D243" s="13" t="n">
        <v>233</v>
      </c>
      <c r="E243" s="13" t="inlineStr">
        <is>
          <t>M215a</t>
        </is>
      </c>
      <c r="F243" s="13" t="inlineStr">
        <is>
          <t>Elektroda untuk pengelasan SAW Pengecatan struktur baja pada daerah kering</t>
        </is>
      </c>
      <c r="G243" s="13" t="inlineStr">
        <is>
          <t>Kg</t>
        </is>
      </c>
      <c r="H243" s="14" t="n">
        <v>32000</v>
      </c>
      <c r="I243" s="15" t="inlineStr">
        <is>
          <t>AHSP 2026 Bina Marga</t>
        </is>
      </c>
    </row>
    <row r="244">
      <c r="D244" s="13" t="n">
        <v>234</v>
      </c>
      <c r="E244" s="13" t="inlineStr">
        <is>
          <t>M215b</t>
        </is>
      </c>
      <c r="F244" s="13" t="inlineStr">
        <is>
          <t>Elektroda Las SMAW mutu SS490 atau SM490 atau setara</t>
        </is>
      </c>
      <c r="G244" s="13" t="inlineStr">
        <is>
          <t>Kg</t>
        </is>
      </c>
      <c r="H244" s="14" t="n">
        <v>36000</v>
      </c>
      <c r="I244" s="15" t="inlineStr">
        <is>
          <t>AHSP 2026 Bina Marga</t>
        </is>
      </c>
    </row>
    <row r="245">
      <c r="D245" s="13" t="n">
        <v>235</v>
      </c>
      <c r="E245" s="13" t="inlineStr">
        <is>
          <t>M216a</t>
        </is>
      </c>
      <c r="F245" s="13" t="inlineStr">
        <is>
          <t>Elektroda Las SAW mutu SS400 atau</t>
        </is>
      </c>
      <c r="G245" s="13" t="inlineStr">
        <is>
          <t>Kg</t>
        </is>
      </c>
      <c r="H245" s="14" t="n">
        <v>32000</v>
      </c>
      <c r="I245" s="15" t="inlineStr">
        <is>
          <t>AHSP 2026 Bina Marga</t>
        </is>
      </c>
    </row>
    <row r="246">
      <c r="D246" s="13" t="n">
        <v>236</v>
      </c>
      <c r="E246" s="13" t="inlineStr">
        <is>
          <t>M216c</t>
        </is>
      </c>
      <c r="F246" s="13" t="inlineStr">
        <is>
          <t>Pasir Fluks SAW 0.45-2.5mm</t>
        </is>
      </c>
      <c r="G246" s="13" t="inlineStr">
        <is>
          <t>Kg</t>
        </is>
      </c>
      <c r="H246" s="14" t="n">
        <v>23280</v>
      </c>
      <c r="I246" s="15" t="inlineStr">
        <is>
          <t>AHSP 2026 Bina Marga</t>
        </is>
      </c>
    </row>
    <row r="247">
      <c r="D247" s="13" t="n">
        <v>237</v>
      </c>
      <c r="E247" s="13" t="inlineStr">
        <is>
          <t>M216d</t>
        </is>
      </c>
      <c r="F247" s="13" t="inlineStr">
        <is>
          <t>Pasir Fluks SAW 0.45-2.5mm Elektroda Las GMAW mutu SS490</t>
        </is>
      </c>
      <c r="G247" s="13" t="inlineStr">
        <is>
          <t>Kg</t>
        </is>
      </c>
      <c r="H247" s="14" t="n">
        <v>23280</v>
      </c>
      <c r="I247" s="15" t="inlineStr">
        <is>
          <t>AHSP 2026 Bina Marga</t>
        </is>
      </c>
    </row>
    <row r="248">
      <c r="D248" s="13" t="n">
        <v>238</v>
      </c>
      <c r="E248" s="13" t="inlineStr">
        <is>
          <t>M217a</t>
        </is>
      </c>
      <c r="F248" s="13" t="inlineStr">
        <is>
          <t>Elektroda Las GMAW mutu SS400 atau SM400 atau setara</t>
        </is>
      </c>
      <c r="G248" s="13" t="inlineStr">
        <is>
          <t>Kg</t>
        </is>
      </c>
      <c r="H248" s="14" t="n">
        <v>32000</v>
      </c>
      <c r="I248" s="15" t="inlineStr">
        <is>
          <t>AHSP 2026 Bina Marga</t>
        </is>
      </c>
    </row>
    <row r="249">
      <c r="D249" s="13" t="n">
        <v>239</v>
      </c>
      <c r="E249" s="13" t="inlineStr">
        <is>
          <t>M217a</t>
        </is>
      </c>
      <c r="F249" s="13" t="inlineStr">
        <is>
          <t>Elektroda Las SAW mutu SS490 atau</t>
        </is>
      </c>
      <c r="G249" s="13" t="inlineStr">
        <is>
          <t>Kg</t>
        </is>
      </c>
      <c r="H249" s="14" t="n">
        <v>32000</v>
      </c>
      <c r="I249" s="15" t="inlineStr">
        <is>
          <t>AHSP 2026 Bina Marga</t>
        </is>
      </c>
    </row>
    <row r="250">
      <c r="D250" s="13" t="n">
        <v>240</v>
      </c>
      <c r="E250" s="13" t="inlineStr">
        <is>
          <t>M217b</t>
        </is>
      </c>
      <c r="F250" s="13" t="inlineStr">
        <is>
          <t>atau SM490 atau setara</t>
        </is>
      </c>
      <c r="G250" s="13" t="inlineStr">
        <is>
          <t>Kg</t>
        </is>
      </c>
      <c r="H250" s="14" t="n">
        <v>36000</v>
      </c>
      <c r="I250" s="15" t="inlineStr">
        <is>
          <t>AHSP 2026 Bina Marga</t>
        </is>
      </c>
    </row>
    <row r="251">
      <c r="D251" s="13" t="n">
        <v>241</v>
      </c>
      <c r="E251" s="13" t="inlineStr">
        <is>
          <t>M22</t>
        </is>
      </c>
      <c r="F251" s="13" t="inlineStr">
        <is>
          <t>Pelumas</t>
        </is>
      </c>
      <c r="G251" s="13" t="inlineStr">
        <is>
          <t>kg</t>
        </is>
      </c>
      <c r="H251" s="14" t="n">
        <v>43500</v>
      </c>
      <c r="I251" s="15" t="inlineStr">
        <is>
          <t>AHSP 2026 Bina Marga</t>
        </is>
      </c>
    </row>
    <row r="252">
      <c r="D252" s="13" t="n">
        <v>242</v>
      </c>
      <c r="E252" s="13" t="inlineStr">
        <is>
          <t>M221</t>
        </is>
      </c>
      <c r="F252" s="13" t="inlineStr">
        <is>
          <t>Paku Jalan Memantul Bujur Sangkar</t>
        </is>
      </c>
      <c r="G252" s="13" t="inlineStr">
        <is>
          <t>Buah</t>
        </is>
      </c>
      <c r="H252" s="14" t="n">
        <v>54000</v>
      </c>
      <c r="I252" s="15" t="inlineStr">
        <is>
          <t>AHSP 2026 Bina Marga</t>
        </is>
      </c>
    </row>
    <row r="253">
      <c r="D253" s="13" t="n">
        <v>243</v>
      </c>
      <c r="E253" s="13" t="inlineStr">
        <is>
          <t>M222</t>
        </is>
      </c>
      <c r="F253" s="13" t="inlineStr">
        <is>
          <t>Paku Jalan Memantul Persegi Panjang</t>
        </is>
      </c>
      <c r="G253" s="13" t="inlineStr">
        <is>
          <t>Buah</t>
        </is>
      </c>
      <c r="H253" s="14" t="n">
        <v>66000</v>
      </c>
      <c r="I253" s="15" t="inlineStr">
        <is>
          <t>AHSP 2026 Bina Marga</t>
        </is>
      </c>
    </row>
    <row r="254">
      <c r="D254" s="13" t="n">
        <v>244</v>
      </c>
      <c r="E254" s="13" t="inlineStr">
        <is>
          <t>M223</t>
        </is>
      </c>
      <c r="F254" s="13" t="inlineStr">
        <is>
          <t>Baut dan Mur</t>
        </is>
      </c>
      <c r="G254" s="13" t="inlineStr">
        <is>
          <t>buah</t>
        </is>
      </c>
      <c r="H254" s="14" t="n">
        <v>13000</v>
      </c>
      <c r="I254" s="15" t="inlineStr">
        <is>
          <t>AHSP 2026 Bina Marga</t>
        </is>
      </c>
    </row>
    <row r="255">
      <c r="D255" s="13" t="n">
        <v>245</v>
      </c>
      <c r="E255" s="13" t="inlineStr">
        <is>
          <t>M223</t>
        </is>
      </c>
      <c r="F255" s="13" t="inlineStr">
        <is>
          <t>Mur Baut</t>
        </is>
      </c>
      <c r="G255" s="13" t="inlineStr">
        <is>
          <t>Buah</t>
        </is>
      </c>
      <c r="H255" s="14" t="n">
        <v>13000</v>
      </c>
      <c r="I255" s="15" t="inlineStr">
        <is>
          <t>AHSP 2026 Bina Marga</t>
        </is>
      </c>
    </row>
    <row r="256">
      <c r="D256" s="13" t="n">
        <v>246</v>
      </c>
      <c r="E256" s="13" t="inlineStr">
        <is>
          <t>M223</t>
        </is>
      </c>
      <c r="F256" s="13" t="inlineStr">
        <is>
          <t>Mur dan Baut (Dia. 16 mm)</t>
        </is>
      </c>
      <c r="G256" s="13" t="inlineStr">
        <is>
          <t>Set</t>
        </is>
      </c>
      <c r="H256" s="14" t="n">
        <v>13000</v>
      </c>
      <c r="I256" s="15" t="inlineStr">
        <is>
          <t>AHSP 2026 Bina Marga</t>
        </is>
      </c>
    </row>
    <row r="257">
      <c r="D257" s="13" t="n">
        <v>247</v>
      </c>
      <c r="E257" s="13" t="inlineStr">
        <is>
          <t>M223</t>
        </is>
      </c>
      <c r="F257" s="13" t="inlineStr">
        <is>
          <t>Mur dan Baut (Dia. &lt;10 mm)</t>
        </is>
      </c>
      <c r="G257" s="13" t="inlineStr">
        <is>
          <t>Set</t>
        </is>
      </c>
      <c r="H257" s="14" t="n">
        <v>13000</v>
      </c>
      <c r="I257" s="15" t="inlineStr">
        <is>
          <t>AHSP 2026 Bina Marga</t>
        </is>
      </c>
    </row>
    <row r="258">
      <c r="D258" s="13" t="n">
        <v>248</v>
      </c>
      <c r="E258" s="13" t="inlineStr">
        <is>
          <t>M223a</t>
        </is>
      </c>
      <c r="F258" s="13" t="inlineStr">
        <is>
          <t>Mur dan Angkur Baut (L = 60 cm)</t>
        </is>
      </c>
      <c r="G258" s="13" t="inlineStr">
        <is>
          <t>Set</t>
        </is>
      </c>
      <c r="H258" s="14" t="n">
        <v>40000</v>
      </c>
      <c r="I258" s="15" t="inlineStr">
        <is>
          <t>AHSP 2026 Bina Marga</t>
        </is>
      </c>
    </row>
    <row r="259">
      <c r="D259" s="13" t="n">
        <v>249</v>
      </c>
      <c r="E259" s="13" t="inlineStr">
        <is>
          <t>M223a</t>
        </is>
      </c>
      <c r="F259" s="13" t="inlineStr">
        <is>
          <t>Mur dan Baut Angkur (L=60 CM )</t>
        </is>
      </c>
      <c r="G259" s="13" t="inlineStr">
        <is>
          <t>Set</t>
        </is>
      </c>
      <c r="H259" s="14" t="n">
        <v>40000</v>
      </c>
      <c r="I259" s="15" t="inlineStr">
        <is>
          <t>AHSP 2026 Bina Marga</t>
        </is>
      </c>
    </row>
    <row r="260">
      <c r="D260" s="13" t="n">
        <v>250</v>
      </c>
      <c r="E260" s="13" t="inlineStr">
        <is>
          <t>M224</t>
        </is>
      </c>
      <c r="F260" s="13" t="inlineStr">
        <is>
          <t>Cat Dasar Kayu</t>
        </is>
      </c>
      <c r="G260" s="13" t="inlineStr">
        <is>
          <t>Liter</t>
        </is>
      </c>
      <c r="H260" s="14" t="n">
        <v>48700</v>
      </c>
      <c r="I260" s="15" t="inlineStr">
        <is>
          <t>AHSP 2026 Bina Marga</t>
        </is>
      </c>
    </row>
    <row r="261">
      <c r="D261" s="13" t="n">
        <v>251</v>
      </c>
      <c r="E261" s="13" t="inlineStr">
        <is>
          <t>M225</t>
        </is>
      </c>
      <c r="F261" s="13" t="inlineStr">
        <is>
          <t>Cat Protektif Kayu</t>
        </is>
      </c>
      <c r="G261" s="13" t="inlineStr">
        <is>
          <t>Liter</t>
        </is>
      </c>
      <c r="H261" s="14" t="n">
        <v>59800</v>
      </c>
      <c r="I261" s="15" t="inlineStr">
        <is>
          <t>AHSP 2026 Bina Marga</t>
        </is>
      </c>
    </row>
    <row r="262">
      <c r="D262" s="13" t="n">
        <v>252</v>
      </c>
      <c r="E262" s="13" t="inlineStr">
        <is>
          <t>M226</t>
        </is>
      </c>
      <c r="F262" s="13" t="inlineStr">
        <is>
          <t>Beton fast track 8 jam</t>
        </is>
      </c>
      <c r="G262" s="13" t="inlineStr">
        <is>
          <t>m3</t>
        </is>
      </c>
      <c r="H262" s="14" t="n">
        <v>2183299.83</v>
      </c>
      <c r="I262" s="15" t="inlineStr">
        <is>
          <t>AHSP 2026 Bina Marga</t>
        </is>
      </c>
    </row>
    <row r="263">
      <c r="D263" s="13" t="n">
        <v>253</v>
      </c>
      <c r="E263" s="13" t="inlineStr">
        <is>
          <t>M226</t>
        </is>
      </c>
      <c r="F263" s="13" t="inlineStr">
        <is>
          <t>Mortar fast track (8 jam)</t>
        </is>
      </c>
      <c r="G263" s="13" t="inlineStr">
        <is>
          <t>M3</t>
        </is>
      </c>
      <c r="H263" s="14" t="n">
        <v>2183299.83</v>
      </c>
      <c r="I263" s="15" t="inlineStr">
        <is>
          <t>AHSP 2026 Bina Marga</t>
        </is>
      </c>
    </row>
    <row r="264">
      <c r="D264" s="13" t="n">
        <v>254</v>
      </c>
      <c r="E264" s="13" t="inlineStr">
        <is>
          <t>M227</t>
        </is>
      </c>
      <c r="F264" s="13" t="inlineStr">
        <is>
          <t>Silicon Seal</t>
        </is>
      </c>
      <c r="G264" s="13" t="inlineStr">
        <is>
          <t>kg</t>
        </is>
      </c>
      <c r="H264" s="14" t="n">
        <v>65333</v>
      </c>
      <c r="I264" s="15" t="inlineStr">
        <is>
          <t>AHSP 2026 Bina Marga</t>
        </is>
      </c>
    </row>
    <row r="265">
      <c r="D265" s="13" t="n">
        <v>255</v>
      </c>
      <c r="E265" s="13" t="inlineStr">
        <is>
          <t>M228</t>
        </is>
      </c>
      <c r="F265" s="13" t="inlineStr">
        <is>
          <t>Plat sambungan siar muai strip seal</t>
        </is>
      </c>
      <c r="G265" s="13" t="inlineStr">
        <is>
          <t>m</t>
        </is>
      </c>
      <c r="H265" s="14" t="n">
        <v>2950000</v>
      </c>
      <c r="I265" s="15" t="inlineStr">
        <is>
          <t>AHSP 2026 Bina Marga</t>
        </is>
      </c>
    </row>
    <row r="266">
      <c r="D266" s="13" t="n">
        <v>256</v>
      </c>
      <c r="E266" s="13" t="inlineStr">
        <is>
          <t>M229</t>
        </is>
      </c>
      <c r="F266" s="13" t="inlineStr">
        <is>
          <t>Compression Seal Rubber</t>
        </is>
      </c>
      <c r="G266" s="13" t="inlineStr">
        <is>
          <t>M</t>
        </is>
      </c>
      <c r="H266" s="14" t="n">
        <v>250000</v>
      </c>
      <c r="I266" s="15" t="inlineStr">
        <is>
          <t>AHSP 2026 Bina Marga</t>
        </is>
      </c>
    </row>
    <row r="267">
      <c r="D267" s="13" t="n">
        <v>257</v>
      </c>
      <c r="E267" s="13" t="inlineStr">
        <is>
          <t>M23</t>
        </is>
      </c>
      <c r="F267" s="13" t="inlineStr">
        <is>
          <t>Geotekstil Filter</t>
        </is>
      </c>
      <c r="G267" s="13" t="inlineStr">
        <is>
          <t>M2</t>
        </is>
      </c>
      <c r="H267" s="14" t="n">
        <v>19467</v>
      </c>
      <c r="I267" s="15" t="inlineStr">
        <is>
          <t>AHSP 2026 Bina Marga</t>
        </is>
      </c>
    </row>
    <row r="268">
      <c r="D268" s="13" t="n">
        <v>258</v>
      </c>
      <c r="E268" s="13" t="inlineStr">
        <is>
          <t>M23</t>
        </is>
      </c>
      <c r="F268" s="13" t="inlineStr">
        <is>
          <t>Geotextile Non Woven Kelas 2</t>
        </is>
      </c>
      <c r="G268" s="13" t="inlineStr">
        <is>
          <t>M2</t>
        </is>
      </c>
      <c r="H268" s="14" t="n">
        <v>19467</v>
      </c>
      <c r="I268" s="15" t="inlineStr">
        <is>
          <t>AHSP 2026 Bina Marga</t>
        </is>
      </c>
    </row>
    <row r="269">
      <c r="D269" s="13" t="n">
        <v>259</v>
      </c>
      <c r="E269" s="13" t="inlineStr">
        <is>
          <t>M230</t>
        </is>
      </c>
      <c r="F269" s="13" t="inlineStr">
        <is>
          <t>Plat sambungan siar muai tipe modular</t>
        </is>
      </c>
      <c r="G269" s="13" t="inlineStr">
        <is>
          <t>m</t>
        </is>
      </c>
      <c r="H269" s="14" t="n">
        <v>3700000</v>
      </c>
      <c r="I269" s="15" t="inlineStr">
        <is>
          <t>AHSP 2026 Bina Marga</t>
        </is>
      </c>
    </row>
    <row r="270">
      <c r="D270" s="13" t="n">
        <v>260</v>
      </c>
      <c r="E270" s="13" t="inlineStr">
        <is>
          <t>M231</t>
        </is>
      </c>
      <c r="F270" s="13" t="inlineStr">
        <is>
          <t>Sambungan siar muai tipe finger plate</t>
        </is>
      </c>
      <c r="G270" s="13" t="inlineStr">
        <is>
          <t>M3</t>
        </is>
      </c>
      <c r="H270" s="14" t="n">
        <v>3500000</v>
      </c>
      <c r="I270" s="15" t="inlineStr">
        <is>
          <t>AHSP 2026 Bina Marga</t>
        </is>
      </c>
    </row>
    <row r="271">
      <c r="D271" s="13" t="n">
        <v>261</v>
      </c>
      <c r="E271" s="13" t="inlineStr">
        <is>
          <t>M231</t>
        </is>
      </c>
      <c r="F271" s="13" t="inlineStr">
        <is>
          <t>Sambungan siar muai tipe finger plate, Tipe C1a (20mm)</t>
        </is>
      </c>
      <c r="G271" s="13" t="inlineStr">
        <is>
          <t>m</t>
        </is>
      </c>
      <c r="H271" s="14" t="n">
        <v>3500000</v>
      </c>
      <c r="I271" s="15" t="inlineStr">
        <is>
          <t>AHSP 2026 Bina Marga</t>
        </is>
      </c>
    </row>
    <row r="272">
      <c r="D272" s="13" t="n">
        <v>262</v>
      </c>
      <c r="E272" s="13" t="inlineStr">
        <is>
          <t>M232</t>
        </is>
      </c>
      <c r="F272" s="13" t="inlineStr">
        <is>
          <t>Sambungan siar muai tipe dobel siku</t>
        </is>
      </c>
      <c r="G272" s="13" t="inlineStr">
        <is>
          <t>m</t>
        </is>
      </c>
      <c r="H272" s="14" t="n">
        <v>1500000</v>
      </c>
      <c r="I272" s="15" t="inlineStr">
        <is>
          <t>AHSP 2026 Bina Marga</t>
        </is>
      </c>
    </row>
    <row r="273">
      <c r="D273" s="13" t="n">
        <v>263</v>
      </c>
      <c r="E273" s="13" t="inlineStr">
        <is>
          <t>M233</t>
        </is>
      </c>
      <c r="F273" s="13" t="inlineStr">
        <is>
          <t>Neoprene Rubber 5mm</t>
        </is>
      </c>
      <c r="G273" s="13" t="inlineStr">
        <is>
          <t>m</t>
        </is>
      </c>
      <c r="H273" s="14" t="n">
        <v>1450000</v>
      </c>
      <c r="I273" s="15" t="inlineStr">
        <is>
          <t>AHSP 2026 Bina Marga</t>
        </is>
      </c>
    </row>
    <row r="274">
      <c r="D274" s="13" t="n">
        <v>264</v>
      </c>
      <c r="E274" s="13" t="inlineStr">
        <is>
          <t>M233</t>
        </is>
      </c>
      <c r="F274" s="13" t="inlineStr">
        <is>
          <t>Penutup karet neoprene</t>
        </is>
      </c>
      <c r="G274" s="13" t="inlineStr">
        <is>
          <t>m</t>
        </is>
      </c>
      <c r="H274" s="14" t="n">
        <v>1450000</v>
      </c>
      <c r="I274" s="15" t="inlineStr">
        <is>
          <t>AHSP 2026 Bina Marga</t>
        </is>
      </c>
    </row>
    <row r="275">
      <c r="D275" s="13" t="n">
        <v>265</v>
      </c>
      <c r="E275" s="13" t="inlineStr">
        <is>
          <t>M234</t>
        </is>
      </c>
      <c r="F275" s="13" t="inlineStr">
        <is>
          <t>Landasan logam berongga (Pot Bearing) 150 mm</t>
        </is>
      </c>
      <c r="G275" s="13" t="inlineStr">
        <is>
          <t>Buah</t>
        </is>
      </c>
      <c r="H275" s="14" t="n">
        <v>3331619.28</v>
      </c>
      <c r="I275" s="15" t="inlineStr">
        <is>
          <t>AHSP 2026 Bina Marga</t>
        </is>
      </c>
    </row>
    <row r="276">
      <c r="D276" s="13" t="n">
        <v>266</v>
      </c>
      <c r="E276" s="13" t="inlineStr">
        <is>
          <t>M234</t>
        </is>
      </c>
      <c r="F276" s="13" t="inlineStr">
        <is>
          <t>Landasan logam berongga (Pot Bearing) mm x 200 mm x 250 mm</t>
        </is>
      </c>
      <c r="G276" s="13" t="inlineStr">
        <is>
          <t>bh</t>
        </is>
      </c>
      <c r="H276" s="14" t="n">
        <v>3331619.28</v>
      </c>
      <c r="I276" s="15" t="inlineStr">
        <is>
          <t>AHSP 2026 Bina Marga</t>
        </is>
      </c>
    </row>
    <row r="277">
      <c r="D277" s="13" t="n">
        <v>267</v>
      </c>
      <c r="E277" s="13" t="inlineStr">
        <is>
          <t>M235</t>
        </is>
      </c>
      <c r="F277" s="13" t="inlineStr">
        <is>
          <t>Landasan logam jenis Spherical</t>
        </is>
      </c>
      <c r="G277" s="13" t="inlineStr">
        <is>
          <t>Buah</t>
        </is>
      </c>
      <c r="H277" s="14" t="n">
        <v>4500000</v>
      </c>
      <c r="I277" s="15" t="inlineStr">
        <is>
          <t>AHSP 2026 Bina Marga</t>
        </is>
      </c>
    </row>
    <row r="278">
      <c r="D278" s="13" t="n">
        <v>268</v>
      </c>
      <c r="E278" s="13" t="inlineStr">
        <is>
          <t>M236</t>
        </is>
      </c>
      <c r="F278" s="13" t="inlineStr">
        <is>
          <t>Stopper Lateral dan Horizontal</t>
        </is>
      </c>
      <c r="G278" s="13" t="inlineStr">
        <is>
          <t>bh</t>
        </is>
      </c>
      <c r="H278" s="14" t="n">
        <v>5500000</v>
      </c>
      <c r="I278" s="15" t="inlineStr">
        <is>
          <t>AHSP 2026 Bina Marga</t>
        </is>
      </c>
    </row>
    <row r="279">
      <c r="D279" s="13" t="n">
        <v>269</v>
      </c>
      <c r="E279" s="13" t="inlineStr">
        <is>
          <t>M237</t>
        </is>
      </c>
      <c r="F279" s="13" t="inlineStr">
        <is>
          <t>Dudukan, mur, baut dll</t>
        </is>
      </c>
      <c r="G279" s="13" t="inlineStr">
        <is>
          <t>M</t>
        </is>
      </c>
      <c r="H279" s="14" t="n">
        <v>45000</v>
      </c>
      <c r="I279" s="15" t="inlineStr">
        <is>
          <t>AHSP 2026 Bina Marga</t>
        </is>
      </c>
    </row>
    <row r="280">
      <c r="D280" s="13" t="n">
        <v>270</v>
      </c>
      <c r="E280" s="13" t="inlineStr">
        <is>
          <t>M237</t>
        </is>
      </c>
      <c r="F280" s="13" t="inlineStr">
        <is>
          <t>Lem PVC</t>
        </is>
      </c>
      <c r="G280" s="13" t="inlineStr">
        <is>
          <t>Kg</t>
        </is>
      </c>
      <c r="H280" s="14" t="n">
        <v>45000</v>
      </c>
      <c r="I280" s="15" t="inlineStr">
        <is>
          <t>AHSP 2026 Bina Marga</t>
        </is>
      </c>
    </row>
    <row r="281">
      <c r="D281" s="13" t="n">
        <v>271</v>
      </c>
      <c r="E281" s="13" t="inlineStr">
        <is>
          <t>M238</t>
        </is>
      </c>
      <c r="F281" s="13" t="inlineStr">
        <is>
          <t>Tiang Sandaran Baja</t>
        </is>
      </c>
      <c r="G281" s="13" t="inlineStr">
        <is>
          <t>kg</t>
        </is>
      </c>
      <c r="H281" s="14" t="n">
        <v>15000</v>
      </c>
      <c r="I281" s="15" t="inlineStr">
        <is>
          <t>AHSP 2026 Bina Marga</t>
        </is>
      </c>
    </row>
    <row r="282">
      <c r="D282" s="13" t="n">
        <v>272</v>
      </c>
      <c r="E282" s="13" t="inlineStr">
        <is>
          <t>M239a</t>
        </is>
      </c>
      <c r="F282" s="13" t="inlineStr">
        <is>
          <t>Deck drain cash iron Type 1 (6 Inch)</t>
        </is>
      </c>
      <c r="G282" s="13" t="inlineStr">
        <is>
          <t>Unit</t>
        </is>
      </c>
      <c r="H282" s="14" t="n">
        <v>740000</v>
      </c>
      <c r="I282" s="15" t="inlineStr">
        <is>
          <t>AHSP 2026 Bina Marga</t>
        </is>
      </c>
    </row>
    <row r="283">
      <c r="D283" s="13" t="n">
        <v>273</v>
      </c>
      <c r="E283" s="13" t="inlineStr">
        <is>
          <t>M239b</t>
        </is>
      </c>
      <c r="F283" s="13" t="inlineStr">
        <is>
          <t>Deck drain cash iron Type 2 (6 Inch)</t>
        </is>
      </c>
      <c r="G283" s="13" t="inlineStr">
        <is>
          <t>Unit</t>
        </is>
      </c>
      <c r="H283" s="14" t="n">
        <v>840000</v>
      </c>
      <c r="I283" s="15" t="inlineStr">
        <is>
          <t>AHSP 2026 Bina Marga</t>
        </is>
      </c>
    </row>
    <row r="284">
      <c r="D284" s="13" t="n">
        <v>274</v>
      </c>
      <c r="E284" s="13" t="inlineStr">
        <is>
          <t>M240e</t>
        </is>
      </c>
      <c r="F284" s="13" t="inlineStr">
        <is>
          <t>Cable Schoen 50 mm²</t>
        </is>
      </c>
      <c r="G284" s="13" t="inlineStr">
        <is>
          <t>Buah</t>
        </is>
      </c>
      <c r="H284" s="14" t="n">
        <v>21775</v>
      </c>
      <c r="I284" s="15" t="inlineStr">
        <is>
          <t>AHSP 2026 Bina Marga</t>
        </is>
      </c>
    </row>
    <row r="285">
      <c r="D285" s="13" t="n">
        <v>275</v>
      </c>
      <c r="E285" s="13" t="inlineStr">
        <is>
          <t>M240e</t>
        </is>
      </c>
      <c r="F285" s="13" t="inlineStr">
        <is>
          <t>PVC AW Ø 1 Inch</t>
        </is>
      </c>
      <c r="G285" s="13" t="inlineStr">
        <is>
          <t>M'</t>
        </is>
      </c>
      <c r="H285" s="14" t="n">
        <v>3754.31</v>
      </c>
      <c r="I285" s="15" t="inlineStr">
        <is>
          <t>AHSP 2026 Bina Marga</t>
        </is>
      </c>
    </row>
    <row r="286">
      <c r="D286" s="13" t="n">
        <v>276</v>
      </c>
      <c r="E286" s="13" t="inlineStr">
        <is>
          <t>M240e</t>
        </is>
      </c>
      <c r="F286" s="13" t="inlineStr">
        <is>
          <t>Pipa PVC Dia. 1 "</t>
        </is>
      </c>
      <c r="G286" s="13" t="inlineStr">
        <is>
          <t>M</t>
        </is>
      </c>
      <c r="H286" s="14" t="n">
        <v>21775</v>
      </c>
      <c r="I286" s="15" t="inlineStr">
        <is>
          <t>AHSP 2026 Bina Marga</t>
        </is>
      </c>
    </row>
    <row r="287">
      <c r="D287" s="13" t="n">
        <v>277</v>
      </c>
      <c r="E287" s="13" t="inlineStr">
        <is>
          <t>M240e</t>
        </is>
      </c>
      <c r="F287" s="13" t="inlineStr">
        <is>
          <t>Pipa PVC Dia. 25 mm</t>
        </is>
      </c>
      <c r="G287" s="13" t="inlineStr">
        <is>
          <t>M</t>
        </is>
      </c>
      <c r="H287" s="14" t="n">
        <v>21775</v>
      </c>
      <c r="I287" s="15" t="inlineStr">
        <is>
          <t>AHSP 2026 Bina Marga</t>
        </is>
      </c>
    </row>
    <row r="288">
      <c r="D288" s="13" t="n">
        <v>278</v>
      </c>
      <c r="E288" s="13" t="inlineStr">
        <is>
          <t>M240f</t>
        </is>
      </c>
      <c r="F288" s="13" t="inlineStr">
        <is>
          <t>Pipa PVC 100 mm (4 Inch)</t>
        </is>
      </c>
      <c r="G288" s="13" t="inlineStr">
        <is>
          <t>M'</t>
        </is>
      </c>
      <c r="H288" s="14" t="n">
        <v>163225</v>
      </c>
      <c r="I288" s="15" t="inlineStr">
        <is>
          <t>AHSP 2026 Bina Marga</t>
        </is>
      </c>
    </row>
    <row r="289">
      <c r="D289" s="13" t="n">
        <v>279</v>
      </c>
      <c r="E289" s="13" t="inlineStr">
        <is>
          <t>M240f</t>
        </is>
      </c>
      <c r="F289" s="13" t="inlineStr">
        <is>
          <t>Pipa PVC AW Ø4"</t>
        </is>
      </c>
      <c r="G289" s="13" t="inlineStr">
        <is>
          <t>M'</t>
        </is>
      </c>
      <c r="H289" s="14" t="n">
        <v>163225</v>
      </c>
      <c r="I289" s="15" t="inlineStr">
        <is>
          <t>AHSP 2026 Bina Marga</t>
        </is>
      </c>
    </row>
    <row r="290">
      <c r="D290" s="13" t="n">
        <v>280</v>
      </c>
      <c r="E290" s="13" t="inlineStr">
        <is>
          <t>M240f</t>
        </is>
      </c>
      <c r="F290" s="13" t="inlineStr">
        <is>
          <t>Pipa PVC Dia 4"</t>
        </is>
      </c>
      <c r="G290" s="13" t="inlineStr">
        <is>
          <t>M'</t>
        </is>
      </c>
      <c r="H290" s="14" t="n">
        <v>40806.25</v>
      </c>
      <c r="I290" s="15" t="inlineStr">
        <is>
          <t>AHSP 2026 Bina Marga</t>
        </is>
      </c>
    </row>
    <row r="291">
      <c r="D291" s="13" t="n">
        <v>281</v>
      </c>
      <c r="E291" s="13" t="inlineStr">
        <is>
          <t>M240f</t>
        </is>
      </c>
      <c r="F291" s="13" t="inlineStr">
        <is>
          <t>Pipa PVC Dia. 4 "</t>
        </is>
      </c>
      <c r="G291" s="13" t="inlineStr">
        <is>
          <t>M'</t>
        </is>
      </c>
      <c r="H291" s="14" t="n">
        <v>163225</v>
      </c>
      <c r="I291" s="15" t="inlineStr">
        <is>
          <t>AHSP 2026 Bina Marga</t>
        </is>
      </c>
    </row>
    <row r="292">
      <c r="D292" s="13" t="n">
        <v>282</v>
      </c>
      <c r="E292" s="13" t="inlineStr">
        <is>
          <t>M240g</t>
        </is>
      </c>
      <c r="F292" s="13" t="inlineStr">
        <is>
          <t>Pipa PVC Dia 75 mm</t>
        </is>
      </c>
      <c r="G292" s="13" t="inlineStr">
        <is>
          <t>M'</t>
        </is>
      </c>
      <c r="H292" s="14" t="n">
        <v>7188.75</v>
      </c>
      <c r="I292" s="15" t="inlineStr">
        <is>
          <t>AHSP 2026 Bina Marga</t>
        </is>
      </c>
    </row>
    <row r="293">
      <c r="D293" s="13" t="n">
        <v>283</v>
      </c>
      <c r="E293" s="13" t="inlineStr">
        <is>
          <t>M240g</t>
        </is>
      </c>
      <c r="F293" s="13" t="inlineStr">
        <is>
          <t>Pipa PVC Dia. 75 mm</t>
        </is>
      </c>
      <c r="G293" s="13" t="inlineStr">
        <is>
          <t>M'</t>
        </is>
      </c>
      <c r="H293" s="14" t="n">
        <v>28755</v>
      </c>
      <c r="I293" s="15" t="inlineStr">
        <is>
          <t>AHSP 2026 Bina Marga</t>
        </is>
      </c>
    </row>
    <row r="294">
      <c r="D294" s="13" t="n">
        <v>284</v>
      </c>
      <c r="E294" s="13" t="inlineStr">
        <is>
          <t>M240h</t>
        </is>
      </c>
      <c r="F294" s="13" t="inlineStr">
        <is>
          <t>Pipa PVC 50 mm</t>
        </is>
      </c>
      <c r="G294" s="13" t="inlineStr">
        <is>
          <t>M'</t>
        </is>
      </c>
      <c r="H294" s="14" t="n">
        <v>28000</v>
      </c>
      <c r="I294" s="15" t="inlineStr">
        <is>
          <t>AHSP 2026 Bina Marga</t>
        </is>
      </c>
    </row>
    <row r="295">
      <c r="D295" s="13" t="n">
        <v>285</v>
      </c>
      <c r="E295" s="13" t="inlineStr">
        <is>
          <t>M240h</t>
        </is>
      </c>
      <c r="F295" s="13" t="inlineStr">
        <is>
          <t>Pipa PVC AW 2 inch</t>
        </is>
      </c>
      <c r="G295" s="13" t="inlineStr">
        <is>
          <t>M'</t>
        </is>
      </c>
      <c r="H295" s="14" t="n">
        <v>28000</v>
      </c>
      <c r="I295" s="15" t="inlineStr">
        <is>
          <t>AHSP 2026 Bina Marga</t>
        </is>
      </c>
    </row>
    <row r="296">
      <c r="D296" s="13" t="n">
        <v>286</v>
      </c>
      <c r="E296" s="13" t="inlineStr">
        <is>
          <t>M240h</t>
        </is>
      </c>
      <c r="F296" s="13" t="inlineStr">
        <is>
          <t>Pipa PVC dia 2"</t>
        </is>
      </c>
      <c r="G296" s="13" t="inlineStr">
        <is>
          <t>M</t>
        </is>
      </c>
      <c r="H296" s="14" t="n">
        <v>28000</v>
      </c>
      <c r="I296" s="15" t="inlineStr">
        <is>
          <t>AHSP 2026 Bina Marga</t>
        </is>
      </c>
    </row>
    <row r="297">
      <c r="D297" s="13" t="n">
        <v>287</v>
      </c>
      <c r="E297" s="13" t="inlineStr">
        <is>
          <t>M241</t>
        </is>
      </c>
      <c r="F297" s="13" t="inlineStr">
        <is>
          <t>Pipa Baja</t>
        </is>
      </c>
      <c r="G297" s="13" t="inlineStr">
        <is>
          <t>m</t>
        </is>
      </c>
      <c r="H297" s="14" t="n">
        <v>400000</v>
      </c>
      <c r="I297" s="15" t="inlineStr">
        <is>
          <t>AHSP 2026 Bina Marga</t>
        </is>
      </c>
    </row>
    <row r="298">
      <c r="D298" s="13" t="n">
        <v>288</v>
      </c>
      <c r="E298" s="13" t="inlineStr">
        <is>
          <t>M241</t>
        </is>
      </c>
      <c r="F298" s="13" t="inlineStr">
        <is>
          <t>Pipa Baja dia 150 mm</t>
        </is>
      </c>
      <c r="G298" s="13" t="inlineStr">
        <is>
          <t>m</t>
        </is>
      </c>
      <c r="H298" s="14" t="n">
        <v>400000</v>
      </c>
      <c r="I298" s="15" t="inlineStr">
        <is>
          <t>AHSP 2026 Bina Marga</t>
        </is>
      </c>
    </row>
    <row r="299">
      <c r="D299" s="13" t="n">
        <v>289</v>
      </c>
      <c r="E299" s="13" t="inlineStr">
        <is>
          <t>M241</t>
        </is>
      </c>
      <c r="F299" s="13" t="inlineStr">
        <is>
          <t>Pipe Ø15 Subdrain 4 inc</t>
        </is>
      </c>
      <c r="G299" s="13" t="inlineStr">
        <is>
          <t>M'</t>
        </is>
      </c>
      <c r="H299" s="14" t="n">
        <v>400000</v>
      </c>
      <c r="I299" s="15" t="inlineStr">
        <is>
          <t>AHSP 2026 Bina Marga</t>
        </is>
      </c>
    </row>
    <row r="300">
      <c r="D300" s="13" t="n">
        <v>290</v>
      </c>
      <c r="E300" s="13" t="inlineStr">
        <is>
          <t>M241a</t>
        </is>
      </c>
      <c r="F300" s="13" t="inlineStr">
        <is>
          <t>Pipa Baja dia 50 mm</t>
        </is>
      </c>
      <c r="G300" s="13" t="inlineStr">
        <is>
          <t>m</t>
        </is>
      </c>
      <c r="H300" s="14" t="n">
        <v>150000</v>
      </c>
      <c r="I300" s="15" t="inlineStr">
        <is>
          <t>AHSP 2026 Bina Marga</t>
        </is>
      </c>
    </row>
    <row r="301">
      <c r="D301" s="13" t="n">
        <v>291</v>
      </c>
      <c r="E301" s="13" t="inlineStr">
        <is>
          <t>M241b</t>
        </is>
      </c>
      <c r="F301" s="13" t="inlineStr">
        <is>
          <t>Pipa Baja dia 100 m</t>
        </is>
      </c>
      <c r="G301" s="13" t="inlineStr">
        <is>
          <t>m</t>
        </is>
      </c>
      <c r="H301" s="14" t="n">
        <v>300000</v>
      </c>
      <c r="I301" s="15" t="inlineStr">
        <is>
          <t>AHSP 2026 Bina Marga</t>
        </is>
      </c>
    </row>
    <row r="302">
      <c r="D302" s="13" t="n">
        <v>292</v>
      </c>
      <c r="E302" s="13" t="inlineStr">
        <is>
          <t>M242</t>
        </is>
      </c>
      <c r="F302" s="13" t="inlineStr">
        <is>
          <t>Sambungan PVC Dia. 4"</t>
        </is>
      </c>
      <c r="G302" s="13" t="inlineStr">
        <is>
          <t>Buah</t>
        </is>
      </c>
      <c r="H302" s="14" t="n">
        <v>15000</v>
      </c>
      <c r="I302" s="15" t="inlineStr">
        <is>
          <t>AHSP 2026 Bina Marga</t>
        </is>
      </c>
    </row>
    <row r="303">
      <c r="D303" s="13" t="n">
        <v>293</v>
      </c>
      <c r="E303" s="13" t="inlineStr">
        <is>
          <t>M242</t>
        </is>
      </c>
      <c r="F303" s="13" t="inlineStr">
        <is>
          <t>Sambungan pipa PVC</t>
        </is>
      </c>
      <c r="G303" s="13" t="inlineStr">
        <is>
          <t>buah</t>
        </is>
      </c>
      <c r="H303" s="14" t="n">
        <v>15000</v>
      </c>
      <c r="I303" s="15" t="inlineStr">
        <is>
          <t>AHSP 2026 Bina Marga</t>
        </is>
      </c>
    </row>
    <row r="304">
      <c r="D304" s="13" t="n">
        <v>294</v>
      </c>
      <c r="E304" s="13" t="inlineStr">
        <is>
          <t>M243</t>
        </is>
      </c>
      <c r="F304" s="13" t="inlineStr">
        <is>
          <t>Sambungan pipa baja</t>
        </is>
      </c>
      <c r="G304" s="13" t="inlineStr">
        <is>
          <t>buah</t>
        </is>
      </c>
      <c r="H304" s="14" t="n">
        <v>35000</v>
      </c>
      <c r="I304" s="15" t="inlineStr">
        <is>
          <t>AHSP 2026 Bina Marga</t>
        </is>
      </c>
    </row>
    <row r="305">
      <c r="D305" s="13" t="n">
        <v>295</v>
      </c>
      <c r="E305" s="13" t="inlineStr">
        <is>
          <t>M245</t>
        </is>
      </c>
      <c r="F305" s="13" t="inlineStr">
        <is>
          <t>Bahan tiang pancang kayu Besi untuk sepatu tiang pancang / penyambung</t>
        </is>
      </c>
      <c r="G305" s="13" t="inlineStr">
        <is>
          <t>M1</t>
        </is>
      </c>
      <c r="H305" s="14" t="n">
        <v>2750000</v>
      </c>
      <c r="I305" s="15" t="inlineStr">
        <is>
          <t>AHSP 2026 Bina Marga</t>
        </is>
      </c>
    </row>
    <row r="306">
      <c r="D306" s="13" t="n">
        <v>296</v>
      </c>
      <c r="E306" s="13" t="inlineStr">
        <is>
          <t>M245</t>
        </is>
      </c>
      <c r="F306" s="13" t="inlineStr">
        <is>
          <t>Tiang Pancang Kayu Besi untuk sepatu tiang pancang / penyambung</t>
        </is>
      </c>
      <c r="G306" s="13" t="inlineStr">
        <is>
          <t>M3</t>
        </is>
      </c>
      <c r="H306" s="14" t="n">
        <v>2750000</v>
      </c>
      <c r="I306" s="15" t="inlineStr">
        <is>
          <t>AHSP 2026 Bina Marga</t>
        </is>
      </c>
    </row>
    <row r="307">
      <c r="D307" s="13" t="n">
        <v>297</v>
      </c>
      <c r="E307" s="13" t="inlineStr">
        <is>
          <t>M246</t>
        </is>
      </c>
      <c r="F307" s="13" t="inlineStr">
        <is>
          <t>(jika ada)</t>
        </is>
      </c>
      <c r="G307" s="13" t="inlineStr">
        <is>
          <t>Kg</t>
        </is>
      </c>
      <c r="H307" s="14" t="n">
        <v>15500</v>
      </c>
      <c r="I307" s="15" t="inlineStr">
        <is>
          <t>AHSP 2026 Bina Marga</t>
        </is>
      </c>
    </row>
    <row r="308">
      <c r="D308" s="13" t="n">
        <v>298</v>
      </c>
      <c r="E308" s="13" t="inlineStr">
        <is>
          <t>M24a</t>
        </is>
      </c>
      <c r="F308" s="13" t="inlineStr">
        <is>
          <t>Besi Galvanis</t>
        </is>
      </c>
      <c r="G308" s="13" t="inlineStr">
        <is>
          <t>Kg</t>
        </is>
      </c>
      <c r="H308" s="14" t="n">
        <v>89166.67</v>
      </c>
      <c r="I308" s="15" t="inlineStr">
        <is>
          <t>AHSP 2026 Bina Marga</t>
        </is>
      </c>
    </row>
    <row r="309">
      <c r="D309" s="13" t="n">
        <v>299</v>
      </c>
      <c r="E309" s="13" t="inlineStr">
        <is>
          <t>M24a</t>
        </is>
      </c>
      <c r="F309" s="13" t="inlineStr">
        <is>
          <t>Galvanish Stell Pipe 3" (0.996*1*40)</t>
        </is>
      </c>
      <c r="G309" s="13" t="inlineStr">
        <is>
          <t>M'</t>
        </is>
      </c>
      <c r="H309" s="14" t="n">
        <v>89166.67</v>
      </c>
      <c r="I309" s="15" t="inlineStr">
        <is>
          <t>AHSP 2026 Bina Marga</t>
        </is>
      </c>
    </row>
    <row r="310">
      <c r="D310" s="13" t="n">
        <v>300</v>
      </c>
      <c r="E310" s="13" t="inlineStr">
        <is>
          <t>M24a</t>
        </is>
      </c>
      <c r="F310" s="13" t="inlineStr">
        <is>
          <t>Pipa Baja Galvanis 3"</t>
        </is>
      </c>
      <c r="G310" s="13" t="inlineStr">
        <is>
          <t>M</t>
        </is>
      </c>
      <c r="H310" s="14" t="n">
        <v>89166.67</v>
      </c>
      <c r="I310" s="15" t="inlineStr">
        <is>
          <t>AHSP 2026 Bina Marga</t>
        </is>
      </c>
    </row>
    <row r="311">
      <c r="D311" s="13" t="n">
        <v>301</v>
      </c>
      <c r="E311" s="13" t="inlineStr">
        <is>
          <t>M24a</t>
        </is>
      </c>
      <c r="F311" s="13" t="inlineStr">
        <is>
          <t>Pipa d = 3" cm Galvanised</t>
        </is>
      </c>
      <c r="G311" s="13" t="inlineStr">
        <is>
          <t>M</t>
        </is>
      </c>
      <c r="H311" s="14" t="n">
        <v>89166.67</v>
      </c>
      <c r="I311" s="15" t="inlineStr">
        <is>
          <t>AHSP 2026 Bina Marga</t>
        </is>
      </c>
    </row>
    <row r="312">
      <c r="D312" s="13" t="n">
        <v>302</v>
      </c>
      <c r="E312" s="13" t="inlineStr">
        <is>
          <t>M24a</t>
        </is>
      </c>
      <c r="F312" s="13" t="inlineStr">
        <is>
          <t>Sandaran Baja Pipa Galvanis 3"</t>
        </is>
      </c>
      <c r="G312" s="13" t="inlineStr">
        <is>
          <t>m</t>
        </is>
      </c>
      <c r="H312" s="14" t="n">
        <v>89166.67</v>
      </c>
      <c r="I312" s="15" t="inlineStr">
        <is>
          <t>AHSP 2026 Bina Marga</t>
        </is>
      </c>
    </row>
    <row r="313">
      <c r="D313" s="13" t="n">
        <v>303</v>
      </c>
      <c r="E313" s="13" t="inlineStr">
        <is>
          <t>M250</t>
        </is>
      </c>
      <c r="F313" s="13" t="inlineStr">
        <is>
          <t>Beton fc' 30 MPa SCC</t>
        </is>
      </c>
      <c r="G313" s="13" t="inlineStr">
        <is>
          <t>M3</t>
        </is>
      </c>
      <c r="H313" s="14" t="n">
        <v>1562538.13</v>
      </c>
      <c r="I313" s="15" t="inlineStr">
        <is>
          <t>AHSP 2026 Bina Marga</t>
        </is>
      </c>
    </row>
    <row r="314">
      <c r="D314" s="13" t="n">
        <v>304</v>
      </c>
      <c r="E314" s="13" t="inlineStr">
        <is>
          <t>M252</t>
        </is>
      </c>
      <c r="F314" s="13" t="inlineStr">
        <is>
          <t>Beton Memadat Sendiri fc' 30 MPa</t>
        </is>
      </c>
      <c r="G314" s="13" t="inlineStr">
        <is>
          <t>M3</t>
        </is>
      </c>
      <c r="H314" s="14" t="n">
        <v>1376826.76</v>
      </c>
      <c r="I314" s="15" t="inlineStr">
        <is>
          <t>AHSP 2026 Bina Marga</t>
        </is>
      </c>
    </row>
    <row r="315">
      <c r="D315" s="13" t="n">
        <v>305</v>
      </c>
      <c r="E315" s="13" t="inlineStr">
        <is>
          <t>M255a</t>
        </is>
      </c>
      <c r="F315" s="13" t="inlineStr">
        <is>
          <t>Asphaltic plug</t>
        </is>
      </c>
      <c r="G315" s="13" t="inlineStr">
        <is>
          <t>kg</t>
        </is>
      </c>
      <c r="H315" s="14" t="n">
        <v>45000</v>
      </c>
      <c r="I315" s="15" t="inlineStr">
        <is>
          <t>AHSP 2026 Bina Marga</t>
        </is>
      </c>
    </row>
    <row r="316">
      <c r="D316" s="13" t="n">
        <v>306</v>
      </c>
      <c r="E316" s="13" t="inlineStr">
        <is>
          <t>M255a</t>
        </is>
      </c>
      <c r="F316" s="13" t="inlineStr">
        <is>
          <t>Rubber bitumen (25 x 7,5 x 100) cm3</t>
        </is>
      </c>
      <c r="G316" s="13" t="inlineStr">
        <is>
          <t>Kg</t>
        </is>
      </c>
      <c r="H316" s="14" t="n">
        <v>45000</v>
      </c>
      <c r="I316" s="15" t="inlineStr">
        <is>
          <t>AHSP 2026 Bina Marga</t>
        </is>
      </c>
    </row>
    <row r="317">
      <c r="D317" s="13" t="n">
        <v>307</v>
      </c>
      <c r="E317" s="13" t="inlineStr">
        <is>
          <t>M256</t>
        </is>
      </c>
      <c r="F317" s="13" t="inlineStr">
        <is>
          <t>Accelerator</t>
        </is>
      </c>
      <c r="G317" s="13" t="inlineStr">
        <is>
          <t>Kg</t>
        </is>
      </c>
      <c r="H317" s="14" t="n">
        <v>17500</v>
      </c>
      <c r="I317" s="15" t="inlineStr">
        <is>
          <t>AHSP 2026 Bina Marga</t>
        </is>
      </c>
    </row>
    <row r="318">
      <c r="D318" s="13" t="n">
        <v>308</v>
      </c>
      <c r="E318" s="13" t="inlineStr">
        <is>
          <t>M256</t>
        </is>
      </c>
      <c r="F318" s="13" t="inlineStr">
        <is>
          <t>Water Reducing &amp; Retarder</t>
        </is>
      </c>
      <c r="G318" s="13" t="inlineStr">
        <is>
          <t>Kg</t>
        </is>
      </c>
      <c r="H318" s="14" t="n">
        <v>17500</v>
      </c>
      <c r="I318" s="15" t="inlineStr">
        <is>
          <t>AHSP 2026 Bina Marga</t>
        </is>
      </c>
    </row>
    <row r="319">
      <c r="D319" s="13" t="n">
        <v>309</v>
      </c>
      <c r="E319" s="13" t="inlineStr">
        <is>
          <t>M258</t>
        </is>
      </c>
      <c r="F319" s="13" t="inlineStr">
        <is>
          <t>Anyaman Kawat Baja Dilas</t>
        </is>
      </c>
      <c r="G319" s="13" t="inlineStr">
        <is>
          <t>Kg</t>
        </is>
      </c>
      <c r="H319" s="14" t="n">
        <v>32000</v>
      </c>
      <c r="I319" s="15" t="inlineStr">
        <is>
          <t>AHSP 2026 Bina Marga</t>
        </is>
      </c>
    </row>
    <row r="320">
      <c r="D320" s="13" t="n">
        <v>310</v>
      </c>
      <c r="E320" s="13" t="inlineStr">
        <is>
          <t>M258</t>
        </is>
      </c>
      <c r="F320" s="13" t="inlineStr">
        <is>
          <t>Besi Wermesh</t>
        </is>
      </c>
      <c r="G320" s="13" t="inlineStr">
        <is>
          <t>Kg</t>
        </is>
      </c>
      <c r="H320" s="14" t="n">
        <v>32000</v>
      </c>
      <c r="I320" s="15" t="inlineStr">
        <is>
          <t>AHSP 2026 Bina Marga</t>
        </is>
      </c>
    </row>
    <row r="321">
      <c r="D321" s="13" t="n">
        <v>311</v>
      </c>
      <c r="E321" s="13" t="inlineStr">
        <is>
          <t>M258</t>
        </is>
      </c>
      <c r="F321" s="13" t="inlineStr">
        <is>
          <t>Wiremesh Sub Total Material 669.755,78</t>
        </is>
      </c>
      <c r="G321" s="13" t="inlineStr">
        <is>
          <t>Kg</t>
        </is>
      </c>
      <c r="H321" s="14" t="n">
        <v>32000</v>
      </c>
      <c r="I321" s="15" t="inlineStr">
        <is>
          <t>AHSP 2026 Bina Marga</t>
        </is>
      </c>
    </row>
    <row r="322">
      <c r="D322" s="13" t="n">
        <v>312</v>
      </c>
      <c r="E322" s="13" t="inlineStr">
        <is>
          <t>M258</t>
        </is>
      </c>
      <c r="F322" s="13" t="inlineStr">
        <is>
          <t>Wiremesh Sub Total Material 820.601,17</t>
        </is>
      </c>
      <c r="G322" s="13" t="inlineStr">
        <is>
          <t>Kg</t>
        </is>
      </c>
      <c r="H322" s="14" t="n">
        <v>32000</v>
      </c>
      <c r="I322" s="15" t="inlineStr">
        <is>
          <t>AHSP 2026 Bina Marga</t>
        </is>
      </c>
    </row>
    <row r="323">
      <c r="D323" s="13" t="n">
        <v>313</v>
      </c>
      <c r="E323" s="13" t="inlineStr">
        <is>
          <t>M259</t>
        </is>
      </c>
      <c r="F323" s="13" t="inlineStr">
        <is>
          <t>Curing Membrane</t>
        </is>
      </c>
      <c r="G323" s="13" t="inlineStr">
        <is>
          <t>liter</t>
        </is>
      </c>
      <c r="H323" s="14" t="n">
        <v>200000</v>
      </c>
      <c r="I323" s="15" t="inlineStr">
        <is>
          <t>AHSP 2026 Bina Marga</t>
        </is>
      </c>
    </row>
    <row r="324">
      <c r="D324" s="13" t="n">
        <v>314</v>
      </c>
      <c r="E324" s="13" t="inlineStr">
        <is>
          <t>M25a</t>
        </is>
      </c>
      <c r="F324" s="13" t="inlineStr">
        <is>
          <t>Pipa Porous diameter 4"</t>
        </is>
      </c>
      <c r="G324" s="13" t="inlineStr">
        <is>
          <t>M'</t>
        </is>
      </c>
      <c r="H324" s="14" t="n">
        <v>40000</v>
      </c>
      <c r="I324" s="15" t="inlineStr">
        <is>
          <t>AHSP 2026 Bina Marga</t>
        </is>
      </c>
    </row>
    <row r="325">
      <c r="D325" s="13" t="n">
        <v>315</v>
      </c>
      <c r="E325" s="13" t="inlineStr">
        <is>
          <t>M25b</t>
        </is>
      </c>
      <c r="F325" s="13" t="inlineStr">
        <is>
          <t>Pipa Porous diameter 5"</t>
        </is>
      </c>
      <c r="G325" s="13" t="inlineStr">
        <is>
          <t>M'</t>
        </is>
      </c>
      <c r="H325" s="14" t="n">
        <v>55000</v>
      </c>
      <c r="I325" s="15" t="inlineStr">
        <is>
          <t>AHSP 2026 Bina Marga</t>
        </is>
      </c>
    </row>
    <row r="326">
      <c r="D326" s="13" t="n">
        <v>316</v>
      </c>
      <c r="E326" s="13" t="inlineStr">
        <is>
          <t>M25c</t>
        </is>
      </c>
      <c r="F326" s="13" t="inlineStr">
        <is>
          <t>Pipa Porous diameter 6"</t>
        </is>
      </c>
      <c r="G326" s="13" t="inlineStr">
        <is>
          <t>M'</t>
        </is>
      </c>
      <c r="H326" s="14" t="n">
        <v>70000</v>
      </c>
      <c r="I326" s="15" t="inlineStr">
        <is>
          <t>AHSP 2026 Bina Marga</t>
        </is>
      </c>
    </row>
    <row r="327">
      <c r="D327" s="13" t="n">
        <v>317</v>
      </c>
      <c r="E327" s="13" t="inlineStr">
        <is>
          <t>M25d</t>
        </is>
      </c>
      <c r="F327" s="13" t="inlineStr">
        <is>
          <t>Pipa Porous diameter 8"</t>
        </is>
      </c>
      <c r="G327" s="13" t="inlineStr">
        <is>
          <t>M'</t>
        </is>
      </c>
      <c r="H327" s="14" t="n">
        <v>85000</v>
      </c>
      <c r="I327" s="15" t="inlineStr">
        <is>
          <t>AHSP 2026 Bina Marga</t>
        </is>
      </c>
    </row>
    <row r="328">
      <c r="D328" s="13" t="n">
        <v>318</v>
      </c>
      <c r="E328" s="13" t="inlineStr">
        <is>
          <t>M26</t>
        </is>
      </c>
      <c r="F328" s="13" t="inlineStr">
        <is>
          <t>Agregat A</t>
        </is>
      </c>
      <c r="G328" s="13" t="inlineStr">
        <is>
          <t>M3</t>
        </is>
      </c>
      <c r="H328" s="14" t="n">
        <v>346024.76</v>
      </c>
      <c r="I328" s="15" t="inlineStr">
        <is>
          <t>AHSP 2026 Bina Marga</t>
        </is>
      </c>
    </row>
    <row r="329">
      <c r="D329" s="13" t="n">
        <v>319</v>
      </c>
      <c r="E329" s="13" t="inlineStr">
        <is>
          <t>M26</t>
        </is>
      </c>
      <c r="F329" s="13" t="inlineStr">
        <is>
          <t>Lapis Fondasi Agregat Kelas A</t>
        </is>
      </c>
      <c r="G329" s="13" t="inlineStr">
        <is>
          <t>M3</t>
        </is>
      </c>
      <c r="H329" s="14" t="n">
        <v>346024.76</v>
      </c>
      <c r="I329" s="15" t="inlineStr">
        <is>
          <t>AHSP 2026 Bina Marga</t>
        </is>
      </c>
    </row>
    <row r="330">
      <c r="D330" s="13" t="n">
        <v>320</v>
      </c>
      <c r="E330" s="13" t="inlineStr">
        <is>
          <t>M261</t>
        </is>
      </c>
      <c r="F330" s="13" t="inlineStr">
        <is>
          <t>Bridging Plate PL 125 x 6</t>
        </is>
      </c>
      <c r="G330" s="13" t="inlineStr">
        <is>
          <t>kg</t>
        </is>
      </c>
      <c r="H330" s="14" t="n">
        <v>15500</v>
      </c>
      <c r="I330" s="15" t="inlineStr">
        <is>
          <t>AHSP 2026 Bina Marga</t>
        </is>
      </c>
    </row>
    <row r="331">
      <c r="D331" s="13" t="n">
        <v>321</v>
      </c>
      <c r="E331" s="13" t="inlineStr">
        <is>
          <t>M262</t>
        </is>
      </c>
      <c r="F331" s="13" t="inlineStr">
        <is>
          <t>Perletakan logam tipe fixed 150 Ton</t>
        </is>
      </c>
      <c r="G331" s="13" t="inlineStr">
        <is>
          <t>Buah</t>
        </is>
      </c>
      <c r="H331" s="14" t="n">
        <v>1500000</v>
      </c>
      <c r="I331" s="15" t="inlineStr">
        <is>
          <t>AHSP 2026 Bina Marga</t>
        </is>
      </c>
    </row>
    <row r="332">
      <c r="D332" s="13" t="n">
        <v>322</v>
      </c>
      <c r="E332" s="13" t="inlineStr">
        <is>
          <t>M263</t>
        </is>
      </c>
      <c r="F332" s="13" t="inlineStr">
        <is>
          <t>Perletakan logam tipe movable 150 Ton</t>
        </is>
      </c>
      <c r="G332" s="13" t="inlineStr">
        <is>
          <t>Buah</t>
        </is>
      </c>
      <c r="H332" s="14" t="n">
        <v>2000000</v>
      </c>
      <c r="I332" s="15" t="inlineStr">
        <is>
          <t>AHSP 2026 Bina Marga</t>
        </is>
      </c>
    </row>
    <row r="333">
      <c r="D333" s="13" t="n">
        <v>323</v>
      </c>
      <c r="E333" s="13" t="inlineStr">
        <is>
          <t>M264</t>
        </is>
      </c>
      <c r="F333" s="13" t="inlineStr">
        <is>
          <t>Elastomer karet jenis 3 ukuran 450 x 400 x 45 mm</t>
        </is>
      </c>
      <c r="G333" s="13" t="inlineStr">
        <is>
          <t>Buah</t>
        </is>
      </c>
      <c r="H333" s="14" t="n">
        <v>1500000</v>
      </c>
      <c r="I333" s="15" t="inlineStr">
        <is>
          <t>AHSP 2026 Bina Marga</t>
        </is>
      </c>
    </row>
    <row r="334">
      <c r="D334" s="13" t="n">
        <v>324</v>
      </c>
      <c r="E334" s="13" t="inlineStr">
        <is>
          <t>M264a</t>
        </is>
      </c>
      <c r="F334" s="13" t="inlineStr">
        <is>
          <t>Elastomer karet ukuran 500 x 500 x 100</t>
        </is>
      </c>
      <c r="G334" s="13" t="inlineStr">
        <is>
          <t>bh</t>
        </is>
      </c>
      <c r="H334" s="14" t="n">
        <v>1500000</v>
      </c>
      <c r="I334" s="15" t="inlineStr">
        <is>
          <t>AHSP 2026 Bina Marga</t>
        </is>
      </c>
    </row>
    <row r="335">
      <c r="D335" s="13" t="n">
        <v>325</v>
      </c>
      <c r="E335" s="13" t="inlineStr">
        <is>
          <t>M265</t>
        </is>
      </c>
      <c r="F335" s="13" t="inlineStr">
        <is>
          <t>Beton K-125 (Ready Mix)</t>
        </is>
      </c>
      <c r="G335" s="13" t="inlineStr">
        <is>
          <t>M3</t>
        </is>
      </c>
      <c r="H335" s="14" t="n">
        <v>1139970.93</v>
      </c>
      <c r="I335" s="15" t="inlineStr">
        <is>
          <t>AHSP 2026 Bina Marga</t>
        </is>
      </c>
    </row>
    <row r="336">
      <c r="D336" s="13" t="n">
        <v>326</v>
      </c>
      <c r="E336" s="13" t="inlineStr">
        <is>
          <t>M265</t>
        </is>
      </c>
      <c r="F336" s="13" t="inlineStr">
        <is>
          <t>Beton f`c 10 Mpa</t>
        </is>
      </c>
      <c r="G336" s="13" t="inlineStr">
        <is>
          <t>M3</t>
        </is>
      </c>
      <c r="H336" s="14" t="n">
        <v>1139970.93</v>
      </c>
      <c r="I336" s="15" t="inlineStr">
        <is>
          <t>AHSP 2026 Bina Marga</t>
        </is>
      </c>
    </row>
    <row r="337">
      <c r="D337" s="13" t="n">
        <v>327</v>
      </c>
      <c r="E337" s="13" t="inlineStr">
        <is>
          <t>M266</t>
        </is>
      </c>
      <c r="F337" s="13" t="inlineStr">
        <is>
          <t>Marmer ukuran 600 mm x 400mm</t>
        </is>
      </c>
      <c r="G337" s="13" t="inlineStr">
        <is>
          <t>m2</t>
        </is>
      </c>
      <c r="H337" s="14" t="n">
        <v>400000</v>
      </c>
      <c r="I337" s="15" t="inlineStr">
        <is>
          <t>AHSP 2026 Bina Marga</t>
        </is>
      </c>
    </row>
    <row r="338">
      <c r="D338" s="13" t="n">
        <v>328</v>
      </c>
      <c r="E338" s="13" t="inlineStr">
        <is>
          <t>M267</t>
        </is>
      </c>
      <c r="F338" s="13" t="inlineStr">
        <is>
          <t>Baja (ducting, klem)</t>
        </is>
      </c>
      <c r="G338" s="13" t="inlineStr">
        <is>
          <t>Kg</t>
        </is>
      </c>
      <c r="H338" s="14" t="n">
        <v>15000</v>
      </c>
      <c r="I338" s="15" t="inlineStr">
        <is>
          <t>AHSP 2026 Bina Marga</t>
        </is>
      </c>
    </row>
    <row r="339">
      <c r="D339" s="13" t="n">
        <v>329</v>
      </c>
      <c r="E339" s="13" t="inlineStr">
        <is>
          <t>M267</t>
        </is>
      </c>
      <c r="F339" s="13" t="inlineStr">
        <is>
          <t>Baja Tulangan (ankur)</t>
        </is>
      </c>
      <c r="G339" s="13" t="inlineStr">
        <is>
          <t>Kg</t>
        </is>
      </c>
      <c r="H339" s="14" t="n">
        <v>15000</v>
      </c>
      <c r="I339" s="15" t="inlineStr">
        <is>
          <t>AHSP 2026 Bina Marga</t>
        </is>
      </c>
    </row>
    <row r="340">
      <c r="D340" s="13" t="n">
        <v>330</v>
      </c>
      <c r="E340" s="13" t="inlineStr">
        <is>
          <t>M267</t>
        </is>
      </c>
      <c r="F340" s="13" t="inlineStr">
        <is>
          <t>Tanaman Perdu</t>
        </is>
      </c>
      <c r="G340" s="13" t="inlineStr">
        <is>
          <t>Buah</t>
        </is>
      </c>
      <c r="H340" s="14" t="n">
        <v>15000</v>
      </c>
      <c r="I340" s="15" t="inlineStr">
        <is>
          <t>AHSP 2026 Bina Marga</t>
        </is>
      </c>
    </row>
    <row r="341">
      <c r="D341" s="13" t="n">
        <v>331</v>
      </c>
      <c r="E341" s="13" t="inlineStr">
        <is>
          <t>M268</t>
        </is>
      </c>
      <c r="F341" s="13" t="inlineStr">
        <is>
          <t>Mahoni (Swietania Mahagoni)</t>
        </is>
      </c>
      <c r="G341" s="13" t="inlineStr">
        <is>
          <t>Btg</t>
        </is>
      </c>
      <c r="H341" s="14" t="n">
        <v>250000</v>
      </c>
      <c r="I341" s="15" t="inlineStr">
        <is>
          <t>AHSP 2026 Bina Marga</t>
        </is>
      </c>
    </row>
    <row r="342">
      <c r="D342" s="13" t="n">
        <v>332</v>
      </c>
      <c r="E342" s="13" t="inlineStr">
        <is>
          <t>M269</t>
        </is>
      </c>
      <c r="F342" s="13" t="inlineStr">
        <is>
          <t>Graut berbahan dasar Semen</t>
        </is>
      </c>
      <c r="G342" s="13" t="inlineStr">
        <is>
          <t>Kg</t>
        </is>
      </c>
      <c r="H342" s="14" t="n">
        <v>350000</v>
      </c>
      <c r="I342" s="15" t="inlineStr">
        <is>
          <t>AHSP 2026 Bina Marga</t>
        </is>
      </c>
    </row>
    <row r="343">
      <c r="D343" s="13" t="n">
        <v>333</v>
      </c>
      <c r="E343" s="13" t="inlineStr">
        <is>
          <t>M27</t>
        </is>
      </c>
      <c r="F343" s="13" t="inlineStr">
        <is>
          <t>Aggregat B</t>
        </is>
      </c>
      <c r="G343" s="13" t="inlineStr">
        <is>
          <t>M3</t>
        </is>
      </c>
      <c r="H343" s="14" t="n">
        <v>199271.65</v>
      </c>
      <c r="I343" s="15" t="inlineStr">
        <is>
          <t>AHSP 2026 Bina Marga</t>
        </is>
      </c>
    </row>
    <row r="344">
      <c r="D344" s="13" t="n">
        <v>334</v>
      </c>
      <c r="E344" s="13" t="inlineStr">
        <is>
          <t>M27</t>
        </is>
      </c>
      <c r="F344" s="13" t="inlineStr">
        <is>
          <t>Agregat B</t>
        </is>
      </c>
      <c r="G344" s="13" t="inlineStr">
        <is>
          <t>M3</t>
        </is>
      </c>
      <c r="H344" s="14" t="n">
        <v>199271.65</v>
      </c>
      <c r="I344" s="15" t="inlineStr">
        <is>
          <t>AHSP 2026 Bina Marga</t>
        </is>
      </c>
    </row>
    <row r="345">
      <c r="D345" s="13" t="n">
        <v>335</v>
      </c>
      <c r="E345" s="13" t="inlineStr">
        <is>
          <t>M271</t>
        </is>
      </c>
      <c r="F345" s="13" t="inlineStr">
        <is>
          <t>Tanah Humus ketebalan 20 cm</t>
        </is>
      </c>
      <c r="G345" s="13" t="inlineStr">
        <is>
          <t>M3</t>
        </is>
      </c>
      <c r="H345" s="14" t="n">
        <v>2500</v>
      </c>
      <c r="I345" s="15" t="inlineStr">
        <is>
          <t>AHSP 2026 Bina Marga</t>
        </is>
      </c>
    </row>
    <row r="346">
      <c r="D346" s="13" t="n">
        <v>336</v>
      </c>
      <c r="E346" s="13" t="inlineStr">
        <is>
          <t>M271</t>
        </is>
      </c>
      <c r="F346" s="13" t="inlineStr">
        <is>
          <t>Tanah humus setebal 20 cm</t>
        </is>
      </c>
      <c r="G346" s="13" t="inlineStr">
        <is>
          <t>m3</t>
        </is>
      </c>
      <c r="H346" s="14" t="n">
        <v>2500</v>
      </c>
      <c r="I346" s="15" t="inlineStr">
        <is>
          <t>AHSP 2026 Bina Marga</t>
        </is>
      </c>
    </row>
    <row r="347">
      <c r="D347" s="13" t="n">
        <v>337</v>
      </c>
      <c r="E347" s="13" t="inlineStr">
        <is>
          <t>M272</t>
        </is>
      </c>
      <c r="F347" s="13" t="inlineStr">
        <is>
          <t>Pupuk</t>
        </is>
      </c>
      <c r="G347" s="13" t="inlineStr">
        <is>
          <t>kg</t>
        </is>
      </c>
      <c r="H347" s="14" t="n">
        <v>16000</v>
      </c>
      <c r="I347" s="15" t="inlineStr">
        <is>
          <t>AHSP 2026 Bina Marga</t>
        </is>
      </c>
    </row>
    <row r="348">
      <c r="D348" s="13" t="n">
        <v>338</v>
      </c>
      <c r="E348" s="13" t="inlineStr">
        <is>
          <t>M273</t>
        </is>
      </c>
      <c r="F348" s="13" t="inlineStr">
        <is>
          <t>Gebalan Rumput</t>
        </is>
      </c>
      <c r="G348" s="13" t="inlineStr">
        <is>
          <t>M2</t>
        </is>
      </c>
      <c r="H348" s="14" t="n">
        <v>3500</v>
      </c>
      <c r="I348" s="15" t="inlineStr">
        <is>
          <t>AHSP 2026 Bina Marga</t>
        </is>
      </c>
    </row>
    <row r="349">
      <c r="D349" s="13" t="n">
        <v>339</v>
      </c>
      <c r="E349" s="13" t="inlineStr">
        <is>
          <t>M273</t>
        </is>
      </c>
      <c r="F349" s="13" t="inlineStr">
        <is>
          <t>Rumput</t>
        </is>
      </c>
      <c r="G349" s="13" t="inlineStr">
        <is>
          <t>M2</t>
        </is>
      </c>
      <c r="H349" s="14" t="n">
        <v>3500</v>
      </c>
      <c r="I349" s="15" t="inlineStr">
        <is>
          <t>AHSP 2026 Bina Marga</t>
        </is>
      </c>
    </row>
    <row r="350">
      <c r="D350" s="13" t="n">
        <v>340</v>
      </c>
      <c r="E350" s="13" t="inlineStr">
        <is>
          <t>M275</t>
        </is>
      </c>
      <c r="F350" s="13" t="inlineStr">
        <is>
          <t>Pipa Baja Galvanis 6" 1 jalur</t>
        </is>
      </c>
      <c r="G350" s="13" t="inlineStr">
        <is>
          <t>M'</t>
        </is>
      </c>
      <c r="H350" s="14" t="n">
        <v>291166.67</v>
      </c>
      <c r="I350" s="15" t="inlineStr">
        <is>
          <t>AHSP 2026 Bina Marga</t>
        </is>
      </c>
    </row>
    <row r="351">
      <c r="D351" s="13" t="n">
        <v>341</v>
      </c>
      <c r="E351" s="13" t="inlineStr">
        <is>
          <t>M275</t>
        </is>
      </c>
      <c r="F351" s="13" t="inlineStr">
        <is>
          <t>Pipa Baja Galvanis 6" 2 jalur</t>
        </is>
      </c>
      <c r="G351" s="13" t="inlineStr">
        <is>
          <t>M'</t>
        </is>
      </c>
      <c r="H351" s="14" t="n">
        <v>291166.67</v>
      </c>
      <c r="I351" s="15" t="inlineStr">
        <is>
          <t>AHSP 2026 Bina Marga</t>
        </is>
      </c>
    </row>
    <row r="352">
      <c r="D352" s="13" t="n">
        <v>342</v>
      </c>
      <c r="E352" s="13" t="inlineStr">
        <is>
          <t>M275</t>
        </is>
      </c>
      <c r="F352" s="13" t="inlineStr">
        <is>
          <t>Pipa Besi Dia 6" Tinggi 2 m</t>
        </is>
      </c>
      <c r="G352" s="13" t="inlineStr">
        <is>
          <t>M'</t>
        </is>
      </c>
      <c r="H352" s="14" t="n">
        <v>291166.67</v>
      </c>
      <c r="I352" s="15" t="inlineStr">
        <is>
          <t>AHSP 2026 Bina Marga</t>
        </is>
      </c>
    </row>
    <row r="353">
      <c r="D353" s="13" t="n">
        <v>343</v>
      </c>
      <c r="E353" s="13" t="inlineStr">
        <is>
          <t>M275</t>
        </is>
      </c>
      <c r="F353" s="13" t="inlineStr">
        <is>
          <t>Pipa Besi Dia 6" Tinggi 8 m</t>
        </is>
      </c>
      <c r="G353" s="13" t="inlineStr">
        <is>
          <t>M'</t>
        </is>
      </c>
      <c r="H353" s="14" t="n">
        <v>291166.67</v>
      </c>
      <c r="I353" s="15" t="inlineStr">
        <is>
          <t>AHSP 2026 Bina Marga</t>
        </is>
      </c>
    </row>
    <row r="354">
      <c r="D354" s="13" t="n">
        <v>344</v>
      </c>
      <c r="E354" s="13" t="inlineStr">
        <is>
          <t>M275</t>
        </is>
      </c>
      <c r="F354" s="13" t="inlineStr">
        <is>
          <t>Pipa Galvanis Dia 6" 2 mm</t>
        </is>
      </c>
      <c r="G354" s="13" t="inlineStr">
        <is>
          <t>M'</t>
        </is>
      </c>
      <c r="H354" s="14" t="n">
        <v>291166.67</v>
      </c>
      <c r="I354" s="15" t="inlineStr">
        <is>
          <t>AHSP 2026 Bina Marga</t>
        </is>
      </c>
    </row>
    <row r="355">
      <c r="D355" s="13" t="n">
        <v>345</v>
      </c>
      <c r="E355" s="13" t="inlineStr">
        <is>
          <t>M275</t>
        </is>
      </c>
      <c r="F355" s="13" t="inlineStr">
        <is>
          <t>sisi Pipa Besi Dia 3" Panjang 4.5 m x</t>
        </is>
      </c>
      <c r="G355" s="13" t="inlineStr">
        <is>
          <t>M'</t>
        </is>
      </c>
      <c r="H355" s="14" t="n">
        <v>291166.67</v>
      </c>
      <c r="I355" s="15" t="inlineStr">
        <is>
          <t>AHSP 2026 Bina Marga</t>
        </is>
      </c>
    </row>
    <row r="356">
      <c r="D356" s="13" t="n">
        <v>346</v>
      </c>
      <c r="E356" s="13" t="inlineStr">
        <is>
          <t>M275b</t>
        </is>
      </c>
      <c r="F356" s="13" t="inlineStr">
        <is>
          <t>2 x 2 sisi Pipa Besi Dia 2.5" Panjang 1.5 m</t>
        </is>
      </c>
      <c r="G356" s="13" t="inlineStr">
        <is>
          <t>M'</t>
        </is>
      </c>
      <c r="H356" s="14" t="n">
        <v>136666.67</v>
      </c>
      <c r="I356" s="15" t="inlineStr">
        <is>
          <t>AHSP 2026 Bina Marga</t>
        </is>
      </c>
    </row>
    <row r="357">
      <c r="D357" s="13" t="n">
        <v>347</v>
      </c>
      <c r="E357" s="13" t="inlineStr">
        <is>
          <t>M275b</t>
        </is>
      </c>
      <c r="F357" s="13" t="inlineStr">
        <is>
          <t>Pipa Besi Dia 3" Tinggi 4.5m</t>
        </is>
      </c>
      <c r="G357" s="13" t="inlineStr">
        <is>
          <t>M'</t>
        </is>
      </c>
      <c r="H357" s="14" t="n">
        <v>136666.67</v>
      </c>
      <c r="I357" s="15" t="inlineStr">
        <is>
          <t>AHSP 2026 Bina Marga</t>
        </is>
      </c>
    </row>
    <row r="358">
      <c r="D358" s="13" t="n">
        <v>348</v>
      </c>
      <c r="E358" s="13" t="inlineStr">
        <is>
          <t>M275b</t>
        </is>
      </c>
      <c r="F358" s="13" t="inlineStr">
        <is>
          <t>Pipa Galvanis Dia 3" 1 mm</t>
        </is>
      </c>
      <c r="G358" s="13" t="inlineStr">
        <is>
          <t>M'</t>
        </is>
      </c>
      <c r="H358" s="14" t="n">
        <v>136666.67</v>
      </c>
      <c r="I358" s="15" t="inlineStr">
        <is>
          <t>AHSP 2026 Bina Marga</t>
        </is>
      </c>
    </row>
    <row r="359">
      <c r="D359" s="13" t="n">
        <v>349</v>
      </c>
      <c r="E359" s="13" t="inlineStr">
        <is>
          <t>M275b</t>
        </is>
      </c>
      <c r="F359" s="13" t="inlineStr">
        <is>
          <t>Pipa Galvanis Dia 3" 2 mm</t>
        </is>
      </c>
      <c r="G359" s="13" t="inlineStr">
        <is>
          <t>M'</t>
        </is>
      </c>
      <c r="H359" s="14" t="n">
        <v>136666.67</v>
      </c>
      <c r="I359" s="15" t="inlineStr">
        <is>
          <t>AHSP 2026 Bina Marga</t>
        </is>
      </c>
    </row>
    <row r="360">
      <c r="D360" s="13" t="n">
        <v>350</v>
      </c>
      <c r="E360" s="13" t="inlineStr">
        <is>
          <t>M275b</t>
        </is>
      </c>
      <c r="F360" s="13" t="inlineStr">
        <is>
          <t>Pipa Galvanised dia 3 Inch</t>
        </is>
      </c>
      <c r="G360" s="13" t="inlineStr">
        <is>
          <t>M</t>
        </is>
      </c>
      <c r="H360" s="14" t="n">
        <v>136666.67</v>
      </c>
      <c r="I360" s="15" t="inlineStr">
        <is>
          <t>AHSP 2026 Bina Marga</t>
        </is>
      </c>
    </row>
    <row r="361">
      <c r="D361" s="13" t="n">
        <v>351</v>
      </c>
      <c r="E361" s="13" t="inlineStr">
        <is>
          <t>M275c</t>
        </is>
      </c>
      <c r="F361" s="13" t="inlineStr">
        <is>
          <t>114 mm</t>
        </is>
      </c>
      <c r="G361" s="13" t="inlineStr">
        <is>
          <t>M'</t>
        </is>
      </c>
      <c r="H361" s="14" t="n">
        <v>194666.67</v>
      </c>
      <c r="I361" s="15" t="inlineStr">
        <is>
          <t>AHSP 2026 Bina Marga</t>
        </is>
      </c>
    </row>
    <row r="362">
      <c r="D362" s="13" t="n">
        <v>352</v>
      </c>
      <c r="E362" s="13" t="inlineStr">
        <is>
          <t>M275c</t>
        </is>
      </c>
      <c r="F362" s="13" t="inlineStr">
        <is>
          <t>Pipa Besi 4 inch</t>
        </is>
      </c>
      <c r="G362" s="13" t="inlineStr">
        <is>
          <t>M</t>
        </is>
      </c>
      <c r="H362" s="14" t="n">
        <v>194666.67</v>
      </c>
      <c r="I362" s="15" t="inlineStr">
        <is>
          <t>AHSP 2026 Bina Marga</t>
        </is>
      </c>
    </row>
    <row r="363">
      <c r="D363" s="13" t="n">
        <v>353</v>
      </c>
      <c r="E363" s="13" t="inlineStr">
        <is>
          <t>M275c</t>
        </is>
      </c>
      <c r="F363" s="13" t="inlineStr">
        <is>
          <t>Pipa Besi Dia 4" Tinggi 1 m</t>
        </is>
      </c>
      <c r="G363" s="13" t="inlineStr">
        <is>
          <t>M'</t>
        </is>
      </c>
      <c r="H363" s="14" t="n">
        <v>194666.67</v>
      </c>
      <c r="I363" s="15" t="inlineStr">
        <is>
          <t>AHSP 2026 Bina Marga</t>
        </is>
      </c>
    </row>
    <row r="364">
      <c r="D364" s="13" t="n">
        <v>354</v>
      </c>
      <c r="E364" s="13" t="inlineStr">
        <is>
          <t>M275c</t>
        </is>
      </c>
      <c r="F364" s="13" t="inlineStr">
        <is>
          <t>Pipa Besi Dia 4" Tinggi 1.2 m</t>
        </is>
      </c>
      <c r="G364" s="13" t="inlineStr">
        <is>
          <t>M'</t>
        </is>
      </c>
      <c r="H364" s="14" t="n">
        <v>194666.67</v>
      </c>
      <c r="I364" s="15" t="inlineStr">
        <is>
          <t>AHSP 2026 Bina Marga</t>
        </is>
      </c>
    </row>
    <row r="365">
      <c r="D365" s="13" t="n">
        <v>355</v>
      </c>
      <c r="E365" s="13" t="inlineStr">
        <is>
          <t>M275c</t>
        </is>
      </c>
      <c r="F365" s="13" t="inlineStr">
        <is>
          <t>Pipa Besi Dia 4" Tinggi 4 m Box Besi Uk. 300 x 300 x 300</t>
        </is>
      </c>
      <c r="G365" s="13" t="inlineStr">
        <is>
          <t>M'</t>
        </is>
      </c>
      <c r="H365" s="14" t="n">
        <v>194666.67</v>
      </c>
      <c r="I365" s="15" t="inlineStr">
        <is>
          <t>AHSP 2026 Bina Marga</t>
        </is>
      </c>
    </row>
    <row r="366">
      <c r="D366" s="13" t="n">
        <v>356</v>
      </c>
      <c r="E366" s="13" t="inlineStr">
        <is>
          <t>M275c</t>
        </is>
      </c>
      <c r="F366" s="13" t="inlineStr">
        <is>
          <t>Pipa Besi Galvanized 4,5 inch</t>
        </is>
      </c>
      <c r="G366" s="13" t="inlineStr">
        <is>
          <t>M'</t>
        </is>
      </c>
      <c r="H366" s="14" t="n">
        <v>194666.67</v>
      </c>
      <c r="I366" s="15" t="inlineStr">
        <is>
          <t>AHSP 2026 Bina Marga</t>
        </is>
      </c>
    </row>
    <row r="367">
      <c r="D367" s="13" t="n">
        <v>357</v>
      </c>
      <c r="E367" s="13" t="inlineStr">
        <is>
          <t>M275c</t>
        </is>
      </c>
      <c r="F367" s="13" t="inlineStr">
        <is>
          <t>Pipa Galvanis Dia 4" 2 mm</t>
        </is>
      </c>
      <c r="G367" s="13" t="inlineStr">
        <is>
          <t>M'</t>
        </is>
      </c>
      <c r="H367" s="14" t="n">
        <v>194666.67</v>
      </c>
      <c r="I367" s="15" t="inlineStr">
        <is>
          <t>AHSP 2026 Bina Marga</t>
        </is>
      </c>
    </row>
    <row r="368">
      <c r="D368" s="13" t="n">
        <v>358</v>
      </c>
      <c r="E368" s="13" t="inlineStr">
        <is>
          <t>M275d</t>
        </is>
      </c>
      <c r="F368" s="13" t="inlineStr">
        <is>
          <t>Galv Pipe Ø 2" - 60 mm</t>
        </is>
      </c>
      <c r="G368" s="13" t="inlineStr">
        <is>
          <t>M'</t>
        </is>
      </c>
      <c r="H368" s="14" t="n">
        <v>104000</v>
      </c>
      <c r="I368" s="15" t="inlineStr">
        <is>
          <t>AHSP 2026 Bina Marga</t>
        </is>
      </c>
    </row>
    <row r="369">
      <c r="D369" s="13" t="n">
        <v>359</v>
      </c>
      <c r="E369" s="13" t="inlineStr">
        <is>
          <t>M275e</t>
        </is>
      </c>
      <c r="F369" s="13" t="inlineStr">
        <is>
          <t>Pipa Besi 2,5 inch</t>
        </is>
      </c>
      <c r="G369" s="13" t="inlineStr">
        <is>
          <t>M</t>
        </is>
      </c>
      <c r="H369" s="14" t="n">
        <v>146166.67</v>
      </c>
      <c r="I369" s="15" t="inlineStr">
        <is>
          <t>AHSP 2026 Bina Marga</t>
        </is>
      </c>
    </row>
    <row r="370">
      <c r="D370" s="13" t="n">
        <v>360</v>
      </c>
      <c r="E370" s="13" t="inlineStr">
        <is>
          <t>M275e</t>
        </is>
      </c>
      <c r="F370" s="13" t="inlineStr">
        <is>
          <t>Pipa Besi Dia 2.5" Lengkung 5 m Box Besi Uk. 300 x 300 x 300</t>
        </is>
      </c>
      <c r="G370" s="13" t="inlineStr">
        <is>
          <t>M'</t>
        </is>
      </c>
      <c r="H370" s="14" t="n">
        <v>146166.67</v>
      </c>
      <c r="I370" s="15" t="inlineStr">
        <is>
          <t>AHSP 2026 Bina Marga</t>
        </is>
      </c>
    </row>
    <row r="371">
      <c r="D371" s="13" t="n">
        <v>361</v>
      </c>
      <c r="E371" s="13" t="inlineStr">
        <is>
          <t>M275e</t>
        </is>
      </c>
      <c r="F371" s="13" t="inlineStr">
        <is>
          <t>x 18 buah Box Besi Uk. 300 x 300 x 300</t>
        </is>
      </c>
      <c r="G371" s="13" t="inlineStr">
        <is>
          <t>M'</t>
        </is>
      </c>
      <c r="H371" s="14" t="n">
        <v>146166.67</v>
      </c>
      <c r="I371" s="15" t="inlineStr">
        <is>
          <t>AHSP 2026 Bina Marga</t>
        </is>
      </c>
    </row>
    <row r="372">
      <c r="D372" s="13" t="n">
        <v>362</v>
      </c>
      <c r="E372" s="13" t="inlineStr">
        <is>
          <t>M275f</t>
        </is>
      </c>
      <c r="F372" s="13" t="inlineStr">
        <is>
          <t>Pipa Baja Galvanis 4.5"</t>
        </is>
      </c>
      <c r="G372" s="13" t="inlineStr">
        <is>
          <t>M'</t>
        </is>
      </c>
      <c r="H372" s="14" t="n">
        <v>214083.33</v>
      </c>
      <c r="I372" s="15" t="inlineStr">
        <is>
          <t>AHSP 2026 Bina Marga</t>
        </is>
      </c>
    </row>
    <row r="373">
      <c r="D373" s="13" t="n">
        <v>363</v>
      </c>
      <c r="E373" s="13" t="inlineStr">
        <is>
          <t>M279</t>
        </is>
      </c>
      <c r="F373" s="13" t="inlineStr">
        <is>
          <t>Mortar</t>
        </is>
      </c>
      <c r="G373" s="13" t="inlineStr">
        <is>
          <t>M3</t>
        </is>
      </c>
      <c r="H373" s="14" t="n">
        <v>4752</v>
      </c>
      <c r="I373" s="15" t="inlineStr">
        <is>
          <t>AHSP 2026 Bina Marga</t>
        </is>
      </c>
    </row>
    <row r="374">
      <c r="D374" s="13" t="n">
        <v>364</v>
      </c>
      <c r="E374" s="13" t="inlineStr">
        <is>
          <t>M28</t>
        </is>
      </c>
      <c r="F374" s="13" t="inlineStr">
        <is>
          <t>Strip drain</t>
        </is>
      </c>
      <c r="G374" s="13" t="inlineStr">
        <is>
          <t>M</t>
        </is>
      </c>
      <c r="H374" s="14" t="n">
        <v>45300</v>
      </c>
      <c r="I374" s="15" t="inlineStr">
        <is>
          <t>AHSP 2026 Bina Marga</t>
        </is>
      </c>
    </row>
    <row r="375">
      <c r="D375" s="13" t="n">
        <v>365</v>
      </c>
      <c r="E375" s="13" t="inlineStr">
        <is>
          <t>M280</t>
        </is>
      </c>
      <c r="F375" s="13" t="inlineStr">
        <is>
          <t>Pipa Pralon Dia 2 I</t>
        </is>
      </c>
      <c r="G375" s="13" t="inlineStr">
        <is>
          <t>M'</t>
        </is>
      </c>
      <c r="H375" s="14" t="n">
        <v>23750</v>
      </c>
      <c r="I375" s="15" t="inlineStr">
        <is>
          <t>AHSP 2026 Bina Marga</t>
        </is>
      </c>
    </row>
    <row r="376">
      <c r="D376" s="13" t="n">
        <v>366</v>
      </c>
      <c r="E376" s="13" t="inlineStr">
        <is>
          <t>M280</t>
        </is>
      </c>
      <c r="F376" s="13" t="inlineStr">
        <is>
          <t>Pipa Pralon Dia 2 Inch</t>
        </is>
      </c>
      <c r="G376" s="13" t="inlineStr">
        <is>
          <t>M'</t>
        </is>
      </c>
      <c r="H376" s="14" t="n">
        <v>23750</v>
      </c>
      <c r="I376" s="15" t="inlineStr">
        <is>
          <t>AHSP 2026 Bina Marga</t>
        </is>
      </c>
    </row>
    <row r="377">
      <c r="D377" s="13" t="n">
        <v>367</v>
      </c>
      <c r="E377" s="13" t="inlineStr">
        <is>
          <t>M281</t>
        </is>
      </c>
      <c r="F377" s="13" t="inlineStr">
        <is>
          <t>Rubber Ring Dia. 40 cm</t>
        </is>
      </c>
      <c r="G377" s="13" t="inlineStr">
        <is>
          <t>unit</t>
        </is>
      </c>
      <c r="H377" s="14" t="n">
        <v>54500</v>
      </c>
      <c r="I377" s="15" t="inlineStr">
        <is>
          <t>AHSP 2026 Bina Marga</t>
        </is>
      </c>
    </row>
    <row r="378">
      <c r="D378" s="13" t="n">
        <v>368</v>
      </c>
      <c r="E378" s="13" t="inlineStr">
        <is>
          <t>M281a</t>
        </is>
      </c>
      <c r="F378" s="13" t="inlineStr">
        <is>
          <t>Rubber Ring Dia. 60 cm</t>
        </is>
      </c>
      <c r="G378" s="13" t="inlineStr">
        <is>
          <t>Unit</t>
        </is>
      </c>
      <c r="H378" s="14" t="n">
        <v>102000</v>
      </c>
      <c r="I378" s="15" t="inlineStr">
        <is>
          <t>AHSP 2026 Bina Marga</t>
        </is>
      </c>
    </row>
    <row r="379">
      <c r="D379" s="13" t="n">
        <v>369</v>
      </c>
      <c r="E379" s="13" t="inlineStr">
        <is>
          <t>M281b</t>
        </is>
      </c>
      <c r="F379" s="13" t="inlineStr">
        <is>
          <t>Rubber Ring Dia. 80 cm</t>
        </is>
      </c>
      <c r="G379" s="13" t="inlineStr">
        <is>
          <t>Unit</t>
        </is>
      </c>
      <c r="H379" s="14" t="n">
        <v>149000</v>
      </c>
      <c r="I379" s="15" t="inlineStr">
        <is>
          <t>AHSP 2026 Bina Marga</t>
        </is>
      </c>
    </row>
    <row r="380">
      <c r="D380" s="13" t="n">
        <v>370</v>
      </c>
      <c r="E380" s="13" t="inlineStr">
        <is>
          <t>M281c</t>
        </is>
      </c>
      <c r="F380" s="13" t="inlineStr">
        <is>
          <t>Rubber Ring Dia. 100 cm</t>
        </is>
      </c>
      <c r="G380" s="13" t="inlineStr">
        <is>
          <t>Unit</t>
        </is>
      </c>
      <c r="H380" s="14" t="n">
        <v>244000</v>
      </c>
      <c r="I380" s="15" t="inlineStr">
        <is>
          <t>AHSP 2026 Bina Marga</t>
        </is>
      </c>
    </row>
    <row r="381">
      <c r="D381" s="13" t="n">
        <v>371</v>
      </c>
      <c r="E381" s="13" t="inlineStr">
        <is>
          <t>M281d</t>
        </is>
      </c>
      <c r="F381" s="13" t="inlineStr">
        <is>
          <t>Rubber Ring Dia. 120 cm</t>
        </is>
      </c>
      <c r="G381" s="13" t="inlineStr">
        <is>
          <t>Unit</t>
        </is>
      </c>
      <c r="H381" s="14" t="n">
        <v>377500</v>
      </c>
      <c r="I381" s="15" t="inlineStr">
        <is>
          <t>AHSP 2026 Bina Marga</t>
        </is>
      </c>
    </row>
    <row r="382">
      <c r="D382" s="13" t="n">
        <v>372</v>
      </c>
      <c r="E382" s="13" t="inlineStr">
        <is>
          <t>M281e</t>
        </is>
      </c>
      <c r="F382" s="13" t="inlineStr">
        <is>
          <t>Rubber Ring Dia. 150 cm</t>
        </is>
      </c>
      <c r="G382" s="13" t="inlineStr">
        <is>
          <t>Unit</t>
        </is>
      </c>
      <c r="H382" s="14" t="n">
        <v>507500</v>
      </c>
      <c r="I382" s="15" t="inlineStr">
        <is>
          <t>AHSP 2026 Bina Marga</t>
        </is>
      </c>
    </row>
    <row r="383">
      <c r="D383" s="13" t="n">
        <v>373</v>
      </c>
      <c r="E383" s="13" t="inlineStr">
        <is>
          <t>M283</t>
        </is>
      </c>
      <c r="F383" s="13" t="inlineStr">
        <is>
          <t>Geotextile Non Woven</t>
        </is>
      </c>
      <c r="G383" s="13" t="inlineStr">
        <is>
          <t>M'</t>
        </is>
      </c>
      <c r="H383" s="14" t="n">
        <v>15000</v>
      </c>
      <c r="I383" s="15" t="inlineStr">
        <is>
          <t>AHSP 2026 Bina Marga</t>
        </is>
      </c>
    </row>
    <row r="384">
      <c r="D384" s="13" t="n">
        <v>374</v>
      </c>
      <c r="E384" s="13" t="inlineStr">
        <is>
          <t>M284</t>
        </is>
      </c>
      <c r="F384" s="13" t="inlineStr">
        <is>
          <t>Pipa Penyalir Pra Fabrikasi</t>
        </is>
      </c>
      <c r="G384" s="13" t="inlineStr">
        <is>
          <t>M</t>
        </is>
      </c>
      <c r="H384" s="14" t="n">
        <v>5400</v>
      </c>
      <c r="I384" s="15" t="inlineStr">
        <is>
          <t>AHSP 2026 Bina Marga</t>
        </is>
      </c>
    </row>
    <row r="385">
      <c r="D385" s="13" t="n">
        <v>375</v>
      </c>
      <c r="E385" s="13" t="inlineStr">
        <is>
          <t>M285</t>
        </is>
      </c>
      <c r="F385" s="13" t="inlineStr">
        <is>
          <t>Pagar Pemisah Pedestrian Carbon Steel</t>
        </is>
      </c>
      <c r="G385" s="13" t="inlineStr">
        <is>
          <t>Kg</t>
        </is>
      </c>
      <c r="H385" s="14" t="n">
        <v>13000</v>
      </c>
      <c r="I385" s="15" t="inlineStr">
        <is>
          <t>AHSP 2026 Bina Marga</t>
        </is>
      </c>
    </row>
    <row r="386">
      <c r="D386" s="13" t="n">
        <v>376</v>
      </c>
      <c r="E386" s="13" t="inlineStr">
        <is>
          <t>M286</t>
        </is>
      </c>
      <c r="F386" s="13" t="inlineStr">
        <is>
          <t>Pagar Pemisah Pedestrian Galvanized</t>
        </is>
      </c>
      <c r="G386" s="13" t="inlineStr">
        <is>
          <t>Kg</t>
        </is>
      </c>
      <c r="H386" s="14" t="n">
        <v>16000</v>
      </c>
      <c r="I386" s="15" t="inlineStr">
        <is>
          <t>AHSP 2026 Bina Marga</t>
        </is>
      </c>
    </row>
    <row r="387">
      <c r="D387" s="13" t="n">
        <v>377</v>
      </c>
      <c r="E387" s="13" t="inlineStr">
        <is>
          <t>M288</t>
        </is>
      </c>
      <c r="F387" s="13" t="inlineStr">
        <is>
          <t>Lapis Permukaan Agregat</t>
        </is>
      </c>
      <c r="G387" s="13" t="inlineStr">
        <is>
          <t>M3</t>
        </is>
      </c>
      <c r="H387" s="14" t="n">
        <v>442172.59</v>
      </c>
      <c r="I387" s="15" t="inlineStr">
        <is>
          <t>AHSP 2026 Bina Marga</t>
        </is>
      </c>
    </row>
    <row r="388">
      <c r="D388" s="13" t="n">
        <v>378</v>
      </c>
      <c r="E388" s="13" t="inlineStr">
        <is>
          <t>M289</t>
        </is>
      </c>
      <c r="F388" s="13" t="inlineStr">
        <is>
          <t>Mikro Surfacing Perata dengan aspal emulsi modifikasi polymer CQS-1hP atau QS-1hP untuk Tipe 1</t>
        </is>
      </c>
      <c r="G388" s="13" t="inlineStr">
        <is>
          <t>Ton</t>
        </is>
      </c>
      <c r="H388" s="14" t="n">
        <v>2230368.95</v>
      </c>
      <c r="I388" s="15" t="inlineStr">
        <is>
          <t>AHSP 2026 Bina Marga</t>
        </is>
      </c>
    </row>
    <row r="389">
      <c r="D389" s="13" t="n">
        <v>379</v>
      </c>
      <c r="E389" s="13" t="inlineStr">
        <is>
          <t>M290</t>
        </is>
      </c>
      <c r="F389" s="13" t="inlineStr">
        <is>
          <t>Mikro Surfacing Perata dengan aspal emulsi modifikasi polymer CQS-1hP atau QS-1hP untuk Tipe 2</t>
        </is>
      </c>
      <c r="G389" s="13" t="inlineStr">
        <is>
          <t>Ton</t>
        </is>
      </c>
      <c r="H389" s="14" t="n">
        <v>2268808.95</v>
      </c>
      <c r="I389" s="15" t="inlineStr">
        <is>
          <t>AHSP 2026 Bina Marga</t>
        </is>
      </c>
    </row>
    <row r="390">
      <c r="D390" s="13" t="n">
        <v>380</v>
      </c>
      <c r="E390" s="13" t="inlineStr">
        <is>
          <t>M291</t>
        </is>
      </c>
      <c r="F390" s="13" t="inlineStr">
        <is>
          <t>Cetakan Kereb D11hN</t>
        </is>
      </c>
      <c r="G390" s="13" t="inlineStr">
        <is>
          <t>Buah</t>
        </is>
      </c>
      <c r="H390" s="14" t="n">
        <v>750000</v>
      </c>
      <c r="I390" s="15" t="inlineStr">
        <is>
          <t>AHSP 2026 Bina Marga</t>
        </is>
      </c>
    </row>
    <row r="391">
      <c r="D391" s="13" t="n">
        <v>381</v>
      </c>
      <c r="E391" s="13" t="inlineStr">
        <is>
          <t>M291</t>
        </is>
      </c>
      <c r="F391" s="13" t="inlineStr">
        <is>
          <t>Cetakan Kereb D11hT</t>
        </is>
      </c>
      <c r="G391" s="13" t="inlineStr">
        <is>
          <t>buah</t>
        </is>
      </c>
      <c r="H391" s="14" t="n">
        <v>750000</v>
      </c>
      <c r="I391" s="15" t="inlineStr">
        <is>
          <t>AHSP 2026 Bina Marga</t>
        </is>
      </c>
    </row>
    <row r="392">
      <c r="D392" s="13" t="n">
        <v>382</v>
      </c>
      <c r="E392" s="13" t="inlineStr">
        <is>
          <t>M291</t>
        </is>
      </c>
      <c r="F392" s="13" t="inlineStr">
        <is>
          <t>Cetakan Kereb D11nhN</t>
        </is>
      </c>
      <c r="G392" s="13" t="inlineStr">
        <is>
          <t>Buah</t>
        </is>
      </c>
      <c r="H392" s="14" t="n">
        <v>750000</v>
      </c>
      <c r="I392" s="15" t="inlineStr">
        <is>
          <t>AHSP 2026 Bina Marga</t>
        </is>
      </c>
    </row>
    <row r="393">
      <c r="D393" s="13" t="n">
        <v>383</v>
      </c>
      <c r="E393" s="13" t="inlineStr">
        <is>
          <t>M291</t>
        </is>
      </c>
      <c r="F393" s="13" t="inlineStr">
        <is>
          <t>Cetakan Kereb D12hN</t>
        </is>
      </c>
      <c r="G393" s="13" t="inlineStr">
        <is>
          <t>Buah</t>
        </is>
      </c>
      <c r="H393" s="14" t="n">
        <v>750000</v>
      </c>
      <c r="I393" s="15" t="inlineStr">
        <is>
          <t>AHSP 2026 Bina Marga</t>
        </is>
      </c>
    </row>
    <row r="394">
      <c r="D394" s="13" t="n">
        <v>384</v>
      </c>
      <c r="E394" s="13" t="inlineStr">
        <is>
          <t>M291</t>
        </is>
      </c>
      <c r="F394" s="13" t="inlineStr">
        <is>
          <t>Cetakan Kereb D12hT</t>
        </is>
      </c>
      <c r="G394" s="13" t="inlineStr">
        <is>
          <t>buah</t>
        </is>
      </c>
      <c r="H394" s="14" t="n">
        <v>750000</v>
      </c>
      <c r="I394" s="15" t="inlineStr">
        <is>
          <t>AHSP 2026 Bina Marga</t>
        </is>
      </c>
    </row>
    <row r="395">
      <c r="D395" s="13" t="n">
        <v>385</v>
      </c>
      <c r="E395" s="13" t="inlineStr">
        <is>
          <t>M291</t>
        </is>
      </c>
      <c r="F395" s="13" t="inlineStr">
        <is>
          <t>Cetakan Kereb D12nhN</t>
        </is>
      </c>
      <c r="G395" s="13" t="inlineStr">
        <is>
          <t>Buah</t>
        </is>
      </c>
      <c r="H395" s="14" t="n">
        <v>750000</v>
      </c>
      <c r="I395" s="15" t="inlineStr">
        <is>
          <t>AHSP 2026 Bina Marga</t>
        </is>
      </c>
    </row>
    <row r="396">
      <c r="D396" s="13" t="n">
        <v>386</v>
      </c>
      <c r="E396" s="13" t="inlineStr">
        <is>
          <t>M291</t>
        </is>
      </c>
      <c r="F396" s="13" t="inlineStr">
        <is>
          <t>Cetakan Kereb D21hN</t>
        </is>
      </c>
      <c r="G396" s="13" t="inlineStr">
        <is>
          <t>Buah</t>
        </is>
      </c>
      <c r="H396" s="14" t="n">
        <v>750000</v>
      </c>
      <c r="I396" s="15" t="inlineStr">
        <is>
          <t>AHSP 2026 Bina Marga</t>
        </is>
      </c>
    </row>
    <row r="397">
      <c r="D397" s="13" t="n">
        <v>387</v>
      </c>
      <c r="E397" s="13" t="inlineStr">
        <is>
          <t>M291</t>
        </is>
      </c>
      <c r="F397" s="13" t="inlineStr">
        <is>
          <t>Cetakan Kereb D21hT</t>
        </is>
      </c>
      <c r="G397" s="13" t="inlineStr">
        <is>
          <t>Buah</t>
        </is>
      </c>
      <c r="H397" s="14" t="n">
        <v>750000</v>
      </c>
      <c r="I397" s="15" t="inlineStr">
        <is>
          <t>AHSP 2026 Bina Marga</t>
        </is>
      </c>
    </row>
    <row r="398">
      <c r="D398" s="13" t="n">
        <v>388</v>
      </c>
      <c r="E398" s="13" t="inlineStr">
        <is>
          <t>M291</t>
        </is>
      </c>
      <c r="F398" s="13" t="inlineStr">
        <is>
          <t>Cetakan Kereb D21nhN</t>
        </is>
      </c>
      <c r="G398" s="13" t="inlineStr">
        <is>
          <t>Buah</t>
        </is>
      </c>
      <c r="H398" s="14" t="n">
        <v>750000</v>
      </c>
      <c r="I398" s="15" t="inlineStr">
        <is>
          <t>AHSP 2026 Bina Marga</t>
        </is>
      </c>
    </row>
    <row r="399">
      <c r="D399" s="13" t="n">
        <v>389</v>
      </c>
      <c r="E399" s="13" t="inlineStr">
        <is>
          <t>M291</t>
        </is>
      </c>
      <c r="F399" s="13" t="inlineStr">
        <is>
          <t>Cetakan Kereb D21nhT</t>
        </is>
      </c>
      <c r="G399" s="13" t="inlineStr">
        <is>
          <t>Buah</t>
        </is>
      </c>
      <c r="H399" s="14" t="n">
        <v>750000</v>
      </c>
      <c r="I399" s="15" t="inlineStr">
        <is>
          <t>AHSP 2026 Bina Marga</t>
        </is>
      </c>
    </row>
    <row r="400">
      <c r="D400" s="13" t="n">
        <v>390</v>
      </c>
      <c r="E400" s="13" t="inlineStr">
        <is>
          <t>M291</t>
        </is>
      </c>
      <c r="F400" s="13" t="inlineStr">
        <is>
          <t>Cetakan Kereb D22hN</t>
        </is>
      </c>
      <c r="G400" s="13" t="inlineStr">
        <is>
          <t>Buah</t>
        </is>
      </c>
      <c r="H400" s="14" t="n">
        <v>750000</v>
      </c>
      <c r="I400" s="15" t="inlineStr">
        <is>
          <t>AHSP 2026 Bina Marga</t>
        </is>
      </c>
    </row>
    <row r="401">
      <c r="D401" s="13" t="n">
        <v>391</v>
      </c>
      <c r="E401" s="13" t="inlineStr">
        <is>
          <t>M291</t>
        </is>
      </c>
      <c r="F401" s="13" t="inlineStr">
        <is>
          <t>Cetakan Kereb D22hT</t>
        </is>
      </c>
      <c r="G401" s="13" t="inlineStr">
        <is>
          <t>Buah</t>
        </is>
      </c>
      <c r="H401" s="14" t="n">
        <v>750000</v>
      </c>
      <c r="I401" s="15" t="inlineStr">
        <is>
          <t>AHSP 2026 Bina Marga</t>
        </is>
      </c>
    </row>
    <row r="402">
      <c r="D402" s="13" t="n">
        <v>392</v>
      </c>
      <c r="E402" s="13" t="inlineStr">
        <is>
          <t>M291</t>
        </is>
      </c>
      <c r="F402" s="13" t="inlineStr">
        <is>
          <t>Cetakan Kereb D22nhN</t>
        </is>
      </c>
      <c r="G402" s="13" t="inlineStr">
        <is>
          <t>Buah</t>
        </is>
      </c>
      <c r="H402" s="14" t="n">
        <v>750000</v>
      </c>
      <c r="I402" s="15" t="inlineStr">
        <is>
          <t>AHSP 2026 Bina Marga</t>
        </is>
      </c>
    </row>
    <row r="403">
      <c r="D403" s="13" t="n">
        <v>393</v>
      </c>
      <c r="E403" s="13" t="inlineStr">
        <is>
          <t>M291</t>
        </is>
      </c>
      <c r="F403" s="13" t="inlineStr">
        <is>
          <t>Cetakan Kereb D22nhT</t>
        </is>
      </c>
      <c r="G403" s="13" t="inlineStr">
        <is>
          <t>Buah</t>
        </is>
      </c>
      <c r="H403" s="14" t="n">
        <v>750000</v>
      </c>
      <c r="I403" s="15" t="inlineStr">
        <is>
          <t>AHSP 2026 Bina Marga</t>
        </is>
      </c>
    </row>
    <row r="404">
      <c r="D404" s="13" t="n">
        <v>394</v>
      </c>
      <c r="E404" s="13" t="inlineStr">
        <is>
          <t>M291</t>
        </is>
      </c>
      <c r="F404" s="13" t="inlineStr">
        <is>
          <t>Cetakan Kereb E1h</t>
        </is>
      </c>
      <c r="G404" s="13" t="inlineStr">
        <is>
          <t>Buah</t>
        </is>
      </c>
      <c r="H404" s="14" t="n">
        <v>750000</v>
      </c>
      <c r="I404" s="15" t="inlineStr">
        <is>
          <t>AHSP 2026 Bina Marga</t>
        </is>
      </c>
    </row>
    <row r="405">
      <c r="D405" s="13" t="n">
        <v>395</v>
      </c>
      <c r="E405" s="13" t="inlineStr">
        <is>
          <t>M291</t>
        </is>
      </c>
      <c r="F405" s="13" t="inlineStr">
        <is>
          <t>Cetakan Kereb E1nh</t>
        </is>
      </c>
      <c r="G405" s="13" t="inlineStr">
        <is>
          <t>Buah</t>
        </is>
      </c>
      <c r="H405" s="14" t="n">
        <v>750000</v>
      </c>
      <c r="I405" s="15" t="inlineStr">
        <is>
          <t>AHSP 2026 Bina Marga</t>
        </is>
      </c>
    </row>
    <row r="406">
      <c r="D406" s="13" t="n">
        <v>396</v>
      </c>
      <c r="E406" s="13" t="inlineStr">
        <is>
          <t>M291</t>
        </is>
      </c>
      <c r="F406" s="13" t="inlineStr">
        <is>
          <t>Cetakan Kereb E2h</t>
        </is>
      </c>
      <c r="G406" s="13" t="inlineStr">
        <is>
          <t>Buah</t>
        </is>
      </c>
      <c r="H406" s="14" t="n">
        <v>750000</v>
      </c>
      <c r="I406" s="15" t="inlineStr">
        <is>
          <t>AHSP 2026 Bina Marga</t>
        </is>
      </c>
    </row>
    <row r="407">
      <c r="D407" s="13" t="n">
        <v>397</v>
      </c>
      <c r="E407" s="13" t="inlineStr">
        <is>
          <t>M291</t>
        </is>
      </c>
      <c r="F407" s="13" t="inlineStr">
        <is>
          <t>Cetakan Kereb E2nh</t>
        </is>
      </c>
      <c r="G407" s="13" t="inlineStr">
        <is>
          <t>Buah</t>
        </is>
      </c>
      <c r="H407" s="14" t="n">
        <v>750000</v>
      </c>
      <c r="I407" s="15" t="inlineStr">
        <is>
          <t>AHSP 2026 Bina Marga</t>
        </is>
      </c>
    </row>
    <row r="408">
      <c r="D408" s="13" t="n">
        <v>398</v>
      </c>
      <c r="E408" s="13" t="inlineStr">
        <is>
          <t>M291</t>
        </is>
      </c>
      <c r="F408" s="13" t="inlineStr">
        <is>
          <t>Cetakan Kereb E3h</t>
        </is>
      </c>
      <c r="G408" s="13" t="inlineStr">
        <is>
          <t>Buah</t>
        </is>
      </c>
      <c r="H408" s="14" t="n">
        <v>750000</v>
      </c>
      <c r="I408" s="15" t="inlineStr">
        <is>
          <t>AHSP 2026 Bina Marga</t>
        </is>
      </c>
    </row>
    <row r="409">
      <c r="D409" s="13" t="n">
        <v>399</v>
      </c>
      <c r="E409" s="13" t="inlineStr">
        <is>
          <t>M291</t>
        </is>
      </c>
      <c r="F409" s="13" t="inlineStr">
        <is>
          <t>Cetakan Kereb E3nh</t>
        </is>
      </c>
      <c r="G409" s="13" t="inlineStr">
        <is>
          <t>Buah</t>
        </is>
      </c>
      <c r="H409" s="14" t="n">
        <v>750000</v>
      </c>
      <c r="I409" s="15" t="inlineStr">
        <is>
          <t>AHSP 2026 Bina Marga</t>
        </is>
      </c>
    </row>
    <row r="410">
      <c r="D410" s="13" t="n">
        <v>400</v>
      </c>
      <c r="E410" s="13" t="inlineStr">
        <is>
          <t>M291</t>
        </is>
      </c>
      <c r="F410" s="13" t="inlineStr">
        <is>
          <t>Cetakan Kereb E4h</t>
        </is>
      </c>
      <c r="G410" s="13" t="inlineStr">
        <is>
          <t>Buah</t>
        </is>
      </c>
      <c r="H410" s="14" t="n">
        <v>750000</v>
      </c>
      <c r="I410" s="15" t="inlineStr">
        <is>
          <t>AHSP 2026 Bina Marga</t>
        </is>
      </c>
    </row>
    <row r="411">
      <c r="D411" s="13" t="n">
        <v>401</v>
      </c>
      <c r="E411" s="13" t="inlineStr">
        <is>
          <t>M291</t>
        </is>
      </c>
      <c r="F411" s="13" t="inlineStr">
        <is>
          <t>Cetakan Kereb E4nh</t>
        </is>
      </c>
      <c r="G411" s="13" t="inlineStr">
        <is>
          <t>Buah</t>
        </is>
      </c>
      <c r="H411" s="14" t="n">
        <v>750000</v>
      </c>
      <c r="I411" s="15" t="inlineStr">
        <is>
          <t>AHSP 2026 Bina Marga</t>
        </is>
      </c>
    </row>
    <row r="412">
      <c r="D412" s="13" t="n">
        <v>402</v>
      </c>
      <c r="E412" s="13" t="inlineStr">
        <is>
          <t>M293</t>
        </is>
      </c>
      <c r="F412" s="13" t="inlineStr">
        <is>
          <t>Kapur Dolomit</t>
        </is>
      </c>
      <c r="G412" s="13" t="inlineStr">
        <is>
          <t>Kg</t>
        </is>
      </c>
      <c r="H412" s="14" t="n">
        <v>760</v>
      </c>
      <c r="I412" s="15" t="inlineStr">
        <is>
          <t>AHSP 2026 Bina Marga</t>
        </is>
      </c>
    </row>
    <row r="413">
      <c r="D413" s="13" t="n">
        <v>403</v>
      </c>
      <c r="E413" s="13" t="inlineStr">
        <is>
          <t>M294a</t>
        </is>
      </c>
      <c r="F413" s="13" t="inlineStr">
        <is>
          <t>Beton Fast Track (≤ 8 jam)</t>
        </is>
      </c>
      <c r="G413" s="13" t="inlineStr">
        <is>
          <t>M3</t>
        </is>
      </c>
      <c r="H413" s="14" t="n">
        <v>2183299.83</v>
      </c>
      <c r="I413" s="15" t="inlineStr">
        <is>
          <t>AHSP 2026 Bina Marga</t>
        </is>
      </c>
    </row>
    <row r="414">
      <c r="D414" s="13" t="n">
        <v>404</v>
      </c>
      <c r="E414" s="13" t="inlineStr">
        <is>
          <t>M294b</t>
        </is>
      </c>
      <c r="F414" s="13" t="inlineStr">
        <is>
          <t>Beton Fast Track ≤ 24 Jam</t>
        </is>
      </c>
      <c r="G414" s="13" t="inlineStr">
        <is>
          <t>M3</t>
        </is>
      </c>
      <c r="H414" s="14" t="n">
        <v>2122440.35</v>
      </c>
      <c r="I414" s="15" t="inlineStr">
        <is>
          <t>AHSP 2026 Bina Marga</t>
        </is>
      </c>
    </row>
    <row r="415">
      <c r="D415" s="13" t="n">
        <v>405</v>
      </c>
      <c r="E415" s="13" t="inlineStr">
        <is>
          <t>M294b</t>
        </is>
      </c>
      <c r="F415" s="13" t="inlineStr">
        <is>
          <t>Beton Fast Track ≤ 24 jam</t>
        </is>
      </c>
      <c r="G415" s="13" t="inlineStr">
        <is>
          <t>M3</t>
        </is>
      </c>
      <c r="H415" s="14" t="n">
        <v>2122440.35</v>
      </c>
      <c r="I415" s="15" t="inlineStr">
        <is>
          <t>AHSP 2026 Bina Marga</t>
        </is>
      </c>
    </row>
    <row r="416">
      <c r="D416" s="13" t="n">
        <v>406</v>
      </c>
      <c r="E416" s="13" t="inlineStr">
        <is>
          <t>M29a</t>
        </is>
      </c>
      <c r="F416" s="13" t="inlineStr">
        <is>
          <t>Aggregat S</t>
        </is>
      </c>
      <c r="G416" s="13" t="inlineStr">
        <is>
          <t>M3</t>
        </is>
      </c>
      <c r="H416" s="14" t="n">
        <v>191931.78</v>
      </c>
      <c r="I416" s="15" t="inlineStr">
        <is>
          <t>AHSP 2026 Bina Marga</t>
        </is>
      </c>
    </row>
    <row r="417">
      <c r="D417" s="13" t="n">
        <v>407</v>
      </c>
      <c r="E417" s="13" t="inlineStr">
        <is>
          <t>M29a</t>
        </is>
      </c>
      <c r="F417" s="13" t="inlineStr">
        <is>
          <t>Agregat S</t>
        </is>
      </c>
      <c r="G417" s="13" t="inlineStr">
        <is>
          <t>M3</t>
        </is>
      </c>
      <c r="H417" s="14" t="n">
        <v>191931.78</v>
      </c>
      <c r="I417" s="15" t="inlineStr">
        <is>
          <t>AHSP 2026 Bina Marga</t>
        </is>
      </c>
    </row>
    <row r="418">
      <c r="D418" s="13" t="n">
        <v>408</v>
      </c>
      <c r="E418" s="13" t="inlineStr">
        <is>
          <t>M29b</t>
        </is>
      </c>
      <c r="F418" s="13" t="inlineStr">
        <is>
          <t>0-25mm rescreen Scalping Scree</t>
        </is>
      </c>
      <c r="G418" s="13" t="inlineStr">
        <is>
          <t>M3</t>
        </is>
      </c>
      <c r="H418" s="14" t="n">
        <v>277879.66</v>
      </c>
      <c r="I418" s="15" t="inlineStr">
        <is>
          <t>AHSP 2026 Bina Marga</t>
        </is>
      </c>
    </row>
    <row r="419">
      <c r="D419" s="13" t="n">
        <v>409</v>
      </c>
      <c r="E419" s="13" t="inlineStr">
        <is>
          <t>M305a</t>
        </is>
      </c>
      <c r="F419" s="13" t="inlineStr">
        <is>
          <t>Pracetak Gelagar Tipe U fc' 65 Mpa , Bentang 32 m</t>
        </is>
      </c>
      <c r="G419" s="13" t="inlineStr">
        <is>
          <t>buah</t>
        </is>
      </c>
      <c r="H419" s="14" t="n">
        <v>275000000</v>
      </c>
      <c r="I419" s="15" t="inlineStr">
        <is>
          <t>AHSP 2026 Bina Marga</t>
        </is>
      </c>
    </row>
    <row r="420">
      <c r="D420" s="13" t="n">
        <v>410</v>
      </c>
      <c r="E420" s="13" t="inlineStr">
        <is>
          <t>M305b</t>
        </is>
      </c>
      <c r="F420" s="13" t="inlineStr">
        <is>
          <t>Pracetak Gelagar Tipe U fc' 65 MPa, Bentang 40 m</t>
        </is>
      </c>
      <c r="G420" s="13" t="inlineStr">
        <is>
          <t>buah</t>
        </is>
      </c>
      <c r="H420" s="14" t="n">
        <v>281000000</v>
      </c>
      <c r="I420" s="15" t="inlineStr">
        <is>
          <t>AHSP 2026 Bina Marga</t>
        </is>
      </c>
    </row>
    <row r="421">
      <c r="D421" s="13" t="n">
        <v>411</v>
      </c>
      <c r="E421" s="13" t="inlineStr">
        <is>
          <t>M306a</t>
        </is>
      </c>
      <c r="F421" s="13" t="inlineStr">
        <is>
          <t>Pracetak Gelagar Tipe U fc' 45 Mpa Bentang Nominal 18 m</t>
        </is>
      </c>
      <c r="G421" s="13" t="inlineStr">
        <is>
          <t>buah</t>
        </is>
      </c>
      <c r="H421" s="14" t="n">
        <v>129590686.27</v>
      </c>
      <c r="I421" s="15" t="inlineStr">
        <is>
          <t>AHSP 2026 Bina Marga</t>
        </is>
      </c>
    </row>
    <row r="422">
      <c r="D422" s="13" t="n">
        <v>412</v>
      </c>
      <c r="E422" s="13" t="inlineStr">
        <is>
          <t>M306b</t>
        </is>
      </c>
      <c r="F422" s="13" t="inlineStr">
        <is>
          <t>Pracetak Gelagar Tipe U fc' 45 MPa, Bentang Nominal 33 m</t>
        </is>
      </c>
      <c r="G422" s="13" t="inlineStr">
        <is>
          <t>buah</t>
        </is>
      </c>
      <c r="H422" s="14" t="n">
        <v>158450676.27</v>
      </c>
      <c r="I422" s="15" t="inlineStr">
        <is>
          <t>AHSP 2026 Bina Marga</t>
        </is>
      </c>
    </row>
    <row r="423">
      <c r="D423" s="13" t="n">
        <v>413</v>
      </c>
      <c r="E423" s="13" t="inlineStr">
        <is>
          <t>M307a</t>
        </is>
      </c>
      <c r="F423" s="13" t="inlineStr">
        <is>
          <t>Pracetak Gelagar Tipe I fc' 45 MPa, Bentang Nominal 16 m</t>
        </is>
      </c>
      <c r="G423" s="13" t="inlineStr">
        <is>
          <t>buah</t>
        </is>
      </c>
      <c r="H423" s="14" t="n">
        <v>121027500</v>
      </c>
      <c r="I423" s="15" t="inlineStr">
        <is>
          <t>AHSP 2026 Bina Marga</t>
        </is>
      </c>
    </row>
    <row r="424">
      <c r="D424" s="13" t="n">
        <v>414</v>
      </c>
      <c r="E424" s="13" t="inlineStr">
        <is>
          <t>M307b</t>
        </is>
      </c>
      <c r="F424" s="13" t="inlineStr">
        <is>
          <t>Pracetak Gelagar Tipe I fc' 45 Mpa, Bentang Nominal 25 m</t>
        </is>
      </c>
      <c r="G424" s="13" t="inlineStr">
        <is>
          <t>buah</t>
        </is>
      </c>
      <c r="H424" s="14" t="n">
        <v>125037500</v>
      </c>
      <c r="I424" s="15" t="inlineStr">
        <is>
          <t>AHSP 2026 Bina Marga</t>
        </is>
      </c>
    </row>
    <row r="425">
      <c r="D425" s="13" t="n">
        <v>415</v>
      </c>
      <c r="E425" s="13" t="inlineStr">
        <is>
          <t>M307b</t>
        </is>
      </c>
      <c r="F425" s="13" t="inlineStr">
        <is>
          <t>Pracetak Gelagar Tipe I fc' 45 Mpa, Bentang Nominal 30 m</t>
        </is>
      </c>
      <c r="G425" s="13" t="inlineStr">
        <is>
          <t>buah</t>
        </is>
      </c>
      <c r="H425" s="14" t="n">
        <v>125037500</v>
      </c>
      <c r="I425" s="15" t="inlineStr">
        <is>
          <t>AHSP 2026 Bina Marga</t>
        </is>
      </c>
    </row>
    <row r="426">
      <c r="D426" s="13" t="n">
        <v>416</v>
      </c>
      <c r="E426" s="13" t="inlineStr">
        <is>
          <t>M308</t>
        </is>
      </c>
      <c r="F426" s="13" t="inlineStr">
        <is>
          <t>Pracetak Gelagar Beton Pratekan Box, bentang 16.5 m, lebar 16.5 m</t>
        </is>
      </c>
      <c r="G426" s="13" t="inlineStr">
        <is>
          <t>buah</t>
        </is>
      </c>
      <c r="H426" s="14" t="n">
        <v>917715982</v>
      </c>
      <c r="I426" s="15" t="inlineStr">
        <is>
          <t>AHSP 2026 Bina Marga</t>
        </is>
      </c>
    </row>
    <row r="427">
      <c r="D427" s="13" t="n">
        <v>417</v>
      </c>
      <c r="E427" s="13" t="inlineStr">
        <is>
          <t>M309</t>
        </is>
      </c>
      <c r="F427" s="13" t="inlineStr">
        <is>
          <t>Pelat Berongga (Voided Slab) Pracetak bentang 16 Meter</t>
        </is>
      </c>
      <c r="G427" s="13" t="inlineStr">
        <is>
          <t>buah</t>
        </is>
      </c>
      <c r="H427" s="14" t="n">
        <v>189800000</v>
      </c>
      <c r="I427" s="15" t="inlineStr">
        <is>
          <t>AHSP 2026 Bina Marga</t>
        </is>
      </c>
    </row>
    <row r="428">
      <c r="D428" s="13" t="n">
        <v>418</v>
      </c>
      <c r="E428" s="13" t="inlineStr">
        <is>
          <t>M309</t>
        </is>
      </c>
      <c r="F428" s="13" t="inlineStr">
        <is>
          <t>Pelat Berongga (Voided Slab) Pracetak bentang 5 Meter</t>
        </is>
      </c>
      <c r="G428" s="13" t="inlineStr">
        <is>
          <t>buah</t>
        </is>
      </c>
      <c r="H428" s="14" t="n">
        <v>24999364.53</v>
      </c>
      <c r="I428" s="15" t="inlineStr">
        <is>
          <t>AHSP 2026 Bina Marga</t>
        </is>
      </c>
    </row>
    <row r="429">
      <c r="D429" s="13" t="n">
        <v>419</v>
      </c>
      <c r="E429" s="13" t="inlineStr">
        <is>
          <t>M310a</t>
        </is>
      </c>
      <c r="F429" s="13" t="inlineStr">
        <is>
          <t>Panel Pracetak Beton Pratekan Full Depth Slab Bentang Nominal 5 m</t>
        </is>
      </c>
      <c r="G429" s="13" t="inlineStr">
        <is>
          <t>Buah</t>
        </is>
      </c>
      <c r="H429" s="14" t="n">
        <v>17717031.35</v>
      </c>
      <c r="I429" s="15" t="inlineStr">
        <is>
          <t>AHSP 2026 Bina Marga</t>
        </is>
      </c>
    </row>
    <row r="430">
      <c r="D430" s="13" t="n">
        <v>420</v>
      </c>
      <c r="E430" s="13" t="inlineStr">
        <is>
          <t>M310b</t>
        </is>
      </c>
      <c r="F430" s="13" t="inlineStr">
        <is>
          <t>Panel Pracetak Beton Pratekan Flat Slab Bentang Nominal 5 m</t>
        </is>
      </c>
      <c r="G430" s="13" t="inlineStr">
        <is>
          <t>Buah</t>
        </is>
      </c>
      <c r="H430" s="14" t="n">
        <v>1743339.91</v>
      </c>
      <c r="I430" s="15" t="inlineStr">
        <is>
          <t>AHSP 2026 Bina Marga</t>
        </is>
      </c>
    </row>
    <row r="431">
      <c r="D431" s="13" t="n">
        <v>421</v>
      </c>
      <c r="E431" s="13" t="inlineStr">
        <is>
          <t>M311</t>
        </is>
      </c>
      <c r="F431" s="13" t="inlineStr">
        <is>
          <t>Komponen Struktur Jembatan Baja Non Standar/Khusus</t>
        </is>
      </c>
      <c r="G431" s="13" t="inlineStr">
        <is>
          <t>Kg</t>
        </is>
      </c>
      <c r="H431" s="14" t="n">
        <v>50000</v>
      </c>
      <c r="I431" s="15" t="inlineStr">
        <is>
          <t>AHSP 2026 Bina Marga</t>
        </is>
      </c>
    </row>
    <row r="432">
      <c r="D432" s="13" t="n">
        <v>422</v>
      </c>
      <c r="E432" s="13" t="inlineStr">
        <is>
          <t>M312</t>
        </is>
      </c>
      <c r="F432" s="13" t="inlineStr">
        <is>
          <t>Komponen Struktur Jembatan Baja Standar</t>
        </is>
      </c>
      <c r="G432" s="13" t="inlineStr">
        <is>
          <t>Kg</t>
        </is>
      </c>
      <c r="H432" s="14" t="n">
        <v>40000</v>
      </c>
      <c r="I432" s="15" t="inlineStr">
        <is>
          <t>AHSP 2026 Bina Marga</t>
        </is>
      </c>
    </row>
    <row r="433">
      <c r="D433" s="13" t="n">
        <v>423</v>
      </c>
      <c r="E433" s="13" t="inlineStr">
        <is>
          <t>M313</t>
        </is>
      </c>
      <c r="F433" s="13" t="inlineStr">
        <is>
          <t>Komponen Struktur Jembatan Baja Semi Permanen</t>
        </is>
      </c>
      <c r="G433" s="13" t="inlineStr">
        <is>
          <t>Kg</t>
        </is>
      </c>
      <c r="H433" s="14" t="n">
        <v>35000</v>
      </c>
      <c r="I433" s="15" t="inlineStr">
        <is>
          <t>AHSP 2026 Bina Marga</t>
        </is>
      </c>
    </row>
    <row r="434">
      <c r="D434" s="13" t="n">
        <v>424</v>
      </c>
      <c r="E434" s="13" t="inlineStr">
        <is>
          <t>M315</t>
        </is>
      </c>
      <c r="F434" s="13" t="inlineStr">
        <is>
          <t>Tiang Pancang Baja Diameter 500 mm dengan tebal 10 mm</t>
        </is>
      </c>
      <c r="G434" s="13" t="inlineStr">
        <is>
          <t>M</t>
        </is>
      </c>
      <c r="H434" s="14" t="n">
        <v>2389761.86</v>
      </c>
      <c r="I434" s="15" t="inlineStr">
        <is>
          <t>AHSP 2026 Bina Marga</t>
        </is>
      </c>
    </row>
    <row r="435">
      <c r="D435" s="13" t="n">
        <v>425</v>
      </c>
      <c r="E435" s="13" t="inlineStr">
        <is>
          <t>M315</t>
        </is>
      </c>
      <c r="F435" s="13" t="inlineStr">
        <is>
          <t>Tiang Pancang Baja Diameter 500 mm dengan tebal 12 mm</t>
        </is>
      </c>
      <c r="G435" s="13" t="inlineStr">
        <is>
          <t>M</t>
        </is>
      </c>
      <c r="H435" s="14" t="n">
        <v>2389761.86</v>
      </c>
      <c r="I435" s="15" t="inlineStr">
        <is>
          <t>AHSP 2026 Bina Marga</t>
        </is>
      </c>
    </row>
    <row r="436">
      <c r="D436" s="13" t="n">
        <v>426</v>
      </c>
      <c r="E436" s="13" t="inlineStr">
        <is>
          <t>M315</t>
        </is>
      </c>
      <c r="F436" s="13" t="inlineStr">
        <is>
          <t>Tiang Pancang Baja Diameter 500 mm dengan tebal 9 mm</t>
        </is>
      </c>
      <c r="G436" s="13" t="inlineStr">
        <is>
          <t>M</t>
        </is>
      </c>
      <c r="H436" s="14" t="n">
        <v>2389761.86</v>
      </c>
      <c r="I436" s="15" t="inlineStr">
        <is>
          <t>AHSP 2026 Bina Marga</t>
        </is>
      </c>
    </row>
    <row r="437">
      <c r="D437" s="13" t="n">
        <v>427</v>
      </c>
      <c r="E437" s="13" t="inlineStr">
        <is>
          <t>M315</t>
        </is>
      </c>
      <c r="F437" s="13" t="inlineStr">
        <is>
          <t>Tiang Pancang Baja Diameter 600 mm dengan tebal 12 mm</t>
        </is>
      </c>
      <c r="G437" s="13" t="inlineStr">
        <is>
          <t>M</t>
        </is>
      </c>
      <c r="H437" s="14" t="n">
        <v>2389761.86</v>
      </c>
      <c r="I437" s="15" t="inlineStr">
        <is>
          <t>AHSP 2026 Bina Marga</t>
        </is>
      </c>
    </row>
    <row r="438">
      <c r="D438" s="13" t="n">
        <v>428</v>
      </c>
      <c r="E438" s="13" t="inlineStr">
        <is>
          <t>M315</t>
        </is>
      </c>
      <c r="F438" s="13" t="inlineStr">
        <is>
          <t>Tiang Pancang Baja Diameter 600 mm dengan tebal 9 mm</t>
        </is>
      </c>
      <c r="G438" s="13" t="inlineStr">
        <is>
          <t>M</t>
        </is>
      </c>
      <c r="H438" s="14" t="n">
        <v>2389761.86</v>
      </c>
      <c r="I438" s="15" t="inlineStr">
        <is>
          <t>AHSP 2026 Bina Marga</t>
        </is>
      </c>
    </row>
    <row r="439">
      <c r="D439" s="13" t="n">
        <v>429</v>
      </c>
      <c r="E439" s="13" t="inlineStr">
        <is>
          <t>M316</t>
        </is>
      </c>
      <c r="F439" s="13" t="inlineStr">
        <is>
          <t>Tiang Pancang Beton Bertulang Pratekan Pracetak Ukuran 400 mm x 400 mm</t>
        </is>
      </c>
      <c r="G439" s="13" t="inlineStr">
        <is>
          <t>M</t>
        </is>
      </c>
      <c r="H439" s="14" t="n">
        <v>591429.87</v>
      </c>
      <c r="I439" s="15" t="inlineStr">
        <is>
          <t>AHSP 2026 Bina Marga</t>
        </is>
      </c>
    </row>
    <row r="440">
      <c r="D440" s="13" t="n">
        <v>430</v>
      </c>
      <c r="E440" s="13" t="inlineStr">
        <is>
          <t>M317a</t>
        </is>
      </c>
      <c r="F440" s="13" t="inlineStr">
        <is>
          <t>Tiang Pancang Beton Bertulang Pratekan Pracetak Bulat Berongga Diameter 500 mm</t>
        </is>
      </c>
      <c r="G440" s="13" t="inlineStr">
        <is>
          <t>M</t>
        </is>
      </c>
      <c r="H440" s="14" t="n">
        <v>789175.3100000001</v>
      </c>
      <c r="I440" s="15" t="inlineStr">
        <is>
          <t>AHSP 2026 Bina Marga</t>
        </is>
      </c>
    </row>
    <row r="441">
      <c r="D441" s="13" t="n">
        <v>431</v>
      </c>
      <c r="E441" s="13" t="inlineStr">
        <is>
          <t>M317a</t>
        </is>
      </c>
      <c r="F441" s="13" t="inlineStr">
        <is>
          <t>Tiang Pancang Beton Pratekan Pracetak Bulat Berongga, diameter 500 mm</t>
        </is>
      </c>
      <c r="G441" s="13" t="inlineStr">
        <is>
          <t>M</t>
        </is>
      </c>
      <c r="H441" s="14" t="n">
        <v>789175.3100000001</v>
      </c>
      <c r="I441" s="15" t="inlineStr">
        <is>
          <t>AHSP 2026 Bina Marga</t>
        </is>
      </c>
    </row>
    <row r="442">
      <c r="D442" s="13" t="n">
        <v>432</v>
      </c>
      <c r="E442" s="13" t="inlineStr">
        <is>
          <t>M317b</t>
        </is>
      </c>
      <c r="F442" s="13" t="inlineStr">
        <is>
          <t>Tiang Pancang Beton Bertulang Pratekan Pracetak Bulat Berongga Diameter 800 mm</t>
        </is>
      </c>
      <c r="G442" s="13" t="inlineStr">
        <is>
          <t>M</t>
        </is>
      </c>
      <c r="H442" s="14" t="n">
        <v>1813733.04</v>
      </c>
      <c r="I442" s="15" t="inlineStr">
        <is>
          <t>AHSP 2026 Bina Marga</t>
        </is>
      </c>
    </row>
    <row r="443">
      <c r="D443" s="13" t="n">
        <v>433</v>
      </c>
      <c r="E443" s="13" t="inlineStr">
        <is>
          <t>M318</t>
        </is>
      </c>
      <c r="F443" s="13" t="inlineStr">
        <is>
          <t>Bentonite cement slurry</t>
        </is>
      </c>
      <c r="G443" s="13" t="inlineStr">
        <is>
          <t>Kg</t>
        </is>
      </c>
      <c r="H443" s="14" t="n">
        <v>9800</v>
      </c>
      <c r="I443" s="15" t="inlineStr">
        <is>
          <t>AHSP 2026 Bina Marga</t>
        </is>
      </c>
    </row>
    <row r="444">
      <c r="D444" s="13" t="n">
        <v>434</v>
      </c>
      <c r="E444" s="13" t="inlineStr">
        <is>
          <t>M31a</t>
        </is>
      </c>
      <c r="F444" s="13" t="inlineStr">
        <is>
          <t>Aspal Emulsi CSS-1 atau SS-1</t>
        </is>
      </c>
      <c r="G444" s="13" t="inlineStr">
        <is>
          <t>Kg</t>
        </is>
      </c>
      <c r="H444" s="14" t="n">
        <v>10500</v>
      </c>
      <c r="I444" s="15" t="inlineStr">
        <is>
          <t>AHSP 2026 Bina Marga</t>
        </is>
      </c>
    </row>
    <row r="445">
      <c r="D445" s="13" t="n">
        <v>435</v>
      </c>
      <c r="E445" s="13" t="inlineStr">
        <is>
          <t>M31a</t>
        </is>
      </c>
      <c r="F445" s="13" t="inlineStr">
        <is>
          <t>Aspal Emulsi CSS-1h atau SS-1h</t>
        </is>
      </c>
      <c r="G445" s="13" t="inlineStr">
        <is>
          <t>ltr</t>
        </is>
      </c>
      <c r="H445" s="14" t="n">
        <v>10500</v>
      </c>
      <c r="I445" s="15" t="inlineStr">
        <is>
          <t>AHSP 2026 Bina Marga</t>
        </is>
      </c>
    </row>
    <row r="446">
      <c r="D446" s="13" t="n">
        <v>436</v>
      </c>
      <c r="E446" s="13" t="inlineStr">
        <is>
          <t>M31b</t>
        </is>
      </c>
      <c r="F446" s="13" t="inlineStr">
        <is>
          <t>Aspal Emulsi (CQS-1h atau QS-1h)</t>
        </is>
      </c>
      <c r="G446" s="13" t="inlineStr">
        <is>
          <t>ltr</t>
        </is>
      </c>
      <c r="H446" s="14" t="n">
        <v>12000</v>
      </c>
      <c r="I446" s="15" t="inlineStr">
        <is>
          <t>AHSP 2026 Bina Marga</t>
        </is>
      </c>
    </row>
    <row r="447">
      <c r="D447" s="13" t="n">
        <v>437</v>
      </c>
      <c r="E447" s="13" t="inlineStr">
        <is>
          <t>M31c</t>
        </is>
      </c>
      <c r="F447" s="13" t="inlineStr">
        <is>
          <t>Aspal Modifikasi</t>
        </is>
      </c>
      <c r="G447" s="13" t="inlineStr">
        <is>
          <t>Kg</t>
        </is>
      </c>
      <c r="H447" s="14" t="n">
        <v>13000</v>
      </c>
      <c r="I447" s="15" t="inlineStr">
        <is>
          <t>AHSP 2026 Bina Marga</t>
        </is>
      </c>
    </row>
    <row r="448">
      <c r="D448" s="13" t="n">
        <v>438</v>
      </c>
      <c r="E448" s="13" t="inlineStr">
        <is>
          <t>M31d</t>
        </is>
      </c>
      <c r="F448" s="13" t="inlineStr">
        <is>
          <t>Aspal Emulsi</t>
        </is>
      </c>
      <c r="G448" s="13" t="inlineStr">
        <is>
          <t>ltr</t>
        </is>
      </c>
      <c r="H448" s="14" t="n">
        <v>12300</v>
      </c>
      <c r="I448" s="15" t="inlineStr">
        <is>
          <t>AHSP 2026 Bina Marga</t>
        </is>
      </c>
    </row>
    <row r="449">
      <c r="D449" s="13" t="n">
        <v>439</v>
      </c>
      <c r="E449" s="13" t="inlineStr">
        <is>
          <t>M320a</t>
        </is>
      </c>
      <c r="F449" s="13" t="inlineStr">
        <is>
          <t>Lead Rubber Bearing fy 105kN, Fbd 215kN, dy 20mm, dbd 265mm, dan Qd 96.02 kN</t>
        </is>
      </c>
      <c r="G449" s="13" t="inlineStr">
        <is>
          <t>Buah</t>
        </is>
      </c>
      <c r="H449" s="14" t="n">
        <v>144925000</v>
      </c>
      <c r="I449" s="15" t="inlineStr">
        <is>
          <t>AHSP 2026 Bina Marga</t>
        </is>
      </c>
    </row>
    <row r="450">
      <c r="D450" s="13" t="n">
        <v>440</v>
      </c>
      <c r="E450" s="13" t="inlineStr">
        <is>
          <t>M320b</t>
        </is>
      </c>
      <c r="F450" s="13" t="inlineStr">
        <is>
          <t>Lead Rubber Bearing fy 105kN, Fbd 240kN, dy 20mm, dbd 290mm, dan Qd 95 kN</t>
        </is>
      </c>
      <c r="G450" s="13" t="inlineStr">
        <is>
          <t>Buah</t>
        </is>
      </c>
      <c r="H450" s="14" t="n">
        <v>137709000</v>
      </c>
      <c r="I450" s="15" t="inlineStr">
        <is>
          <t>AHSP 2026 Bina Marga</t>
        </is>
      </c>
    </row>
    <row r="451">
      <c r="D451" s="13" t="n">
        <v>441</v>
      </c>
      <c r="E451" s="13" t="inlineStr">
        <is>
          <t>M320c</t>
        </is>
      </c>
      <c r="F451" s="13" t="inlineStr">
        <is>
          <t>Lead Rubber Bearing fy 160kN, Fbd 412kN, dy 20mm, dbd 300mm, dan Qd 142kN</t>
        </is>
      </c>
      <c r="G451" s="13" t="inlineStr">
        <is>
          <t>Buah</t>
        </is>
      </c>
      <c r="H451" s="14" t="n">
        <v>115339583.7</v>
      </c>
      <c r="I451" s="15" t="inlineStr">
        <is>
          <t>AHSP 2026 Bina Marga</t>
        </is>
      </c>
    </row>
    <row r="452">
      <c r="D452" s="13" t="n">
        <v>442</v>
      </c>
      <c r="E452" s="13" t="inlineStr">
        <is>
          <t>M320d</t>
        </is>
      </c>
      <c r="F452" s="13" t="inlineStr">
        <is>
          <t>Lead Rubber Bearing fy 200kN, Fbd 480kN, dy 20mm, dbd 300mm, dan Qd 180kN</t>
        </is>
      </c>
      <c r="G452" s="13" t="inlineStr">
        <is>
          <t>Buah</t>
        </is>
      </c>
      <c r="H452" s="14" t="n">
        <v>111730208.7</v>
      </c>
      <c r="I452" s="15" t="inlineStr">
        <is>
          <t>AHSP 2026 Bina Marga</t>
        </is>
      </c>
    </row>
    <row r="453">
      <c r="D453" s="13" t="n">
        <v>443</v>
      </c>
      <c r="E453" s="13" t="inlineStr">
        <is>
          <t>M320e</t>
        </is>
      </c>
      <c r="F453" s="13" t="inlineStr">
        <is>
          <t>Lead Rubber Bearing fy 250kN, Fbd 600kN, dy 20mm, dbd 300mm, dan Qd 225kN</t>
        </is>
      </c>
      <c r="G453" s="13" t="inlineStr">
        <is>
          <t>Buah</t>
        </is>
      </c>
      <c r="H453" s="14" t="n">
        <v>188989166.3</v>
      </c>
      <c r="I453" s="15" t="inlineStr">
        <is>
          <t>AHSP 2026 Bina Marga</t>
        </is>
      </c>
    </row>
    <row r="454">
      <c r="D454" s="13" t="n">
        <v>444</v>
      </c>
      <c r="E454" s="13" t="inlineStr">
        <is>
          <t>M322</t>
        </is>
      </c>
      <c r="F454" s="13" t="inlineStr">
        <is>
          <t>Batu Alam Andesit Bintik Bakar 20 x 20 x 3</t>
        </is>
      </c>
      <c r="G454" s="13" t="inlineStr">
        <is>
          <t>Buah</t>
        </is>
      </c>
      <c r="H454" s="14" t="n">
        <v>9200</v>
      </c>
      <c r="I454" s="15" t="inlineStr">
        <is>
          <t>AHSP 2026 Bina Marga</t>
        </is>
      </c>
    </row>
    <row r="455">
      <c r="D455" s="13" t="n">
        <v>445</v>
      </c>
      <c r="E455" s="13" t="inlineStr">
        <is>
          <t>M322a</t>
        </is>
      </c>
      <c r="F455" s="13" t="inlineStr">
        <is>
          <t>Batu Alam Andesit Hitam 20 x 20 x 3</t>
        </is>
      </c>
      <c r="G455" s="13" t="inlineStr">
        <is>
          <t>Buah</t>
        </is>
      </c>
      <c r="H455" s="14" t="n">
        <v>6400</v>
      </c>
      <c r="I455" s="15" t="inlineStr">
        <is>
          <t>AHSP 2026 Bina Marga</t>
        </is>
      </c>
    </row>
    <row r="456">
      <c r="D456" s="13" t="n">
        <v>446</v>
      </c>
      <c r="E456" s="13" t="inlineStr">
        <is>
          <t>M322b</t>
        </is>
      </c>
      <c r="F456" s="13" t="inlineStr">
        <is>
          <t>Batu Alam Andesit Bintik Bakar 30 x 30 x 3</t>
        </is>
      </c>
      <c r="G456" s="13" t="inlineStr">
        <is>
          <t>Buah</t>
        </is>
      </c>
      <c r="H456" s="14" t="n">
        <v>25000</v>
      </c>
      <c r="I456" s="15" t="inlineStr">
        <is>
          <t>AHSP 2026 Bina Marga</t>
        </is>
      </c>
    </row>
    <row r="457">
      <c r="D457" s="13" t="n">
        <v>447</v>
      </c>
      <c r="E457" s="13" t="inlineStr">
        <is>
          <t>M322c</t>
        </is>
      </c>
      <c r="F457" s="13" t="inlineStr">
        <is>
          <t>Batu Alam Andesit Hitam 30 x 30 x 3</t>
        </is>
      </c>
      <c r="G457" s="13" t="inlineStr">
        <is>
          <t>Buah</t>
        </is>
      </c>
      <c r="H457" s="14" t="n">
        <v>23000</v>
      </c>
      <c r="I457" s="15" t="inlineStr">
        <is>
          <t>AHSP 2026 Bina Marga</t>
        </is>
      </c>
    </row>
    <row r="458">
      <c r="D458" s="13" t="n">
        <v>448</v>
      </c>
      <c r="E458" s="13" t="inlineStr">
        <is>
          <t>M322d</t>
        </is>
      </c>
      <c r="F458" s="13" t="inlineStr">
        <is>
          <t>Batu Alam Andesit Hitam 20 x 20 x 3 + Honed</t>
        </is>
      </c>
      <c r="G458" s="13" t="inlineStr">
        <is>
          <t>Buah</t>
        </is>
      </c>
      <c r="H458" s="14" t="n">
        <v>7400</v>
      </c>
      <c r="I458" s="15" t="inlineStr">
        <is>
          <t>AHSP 2026 Bina Marga</t>
        </is>
      </c>
    </row>
    <row r="459">
      <c r="D459" s="13" t="n">
        <v>449</v>
      </c>
      <c r="E459" s="13" t="inlineStr">
        <is>
          <t>M322e</t>
        </is>
      </c>
      <c r="F459" s="13" t="inlineStr">
        <is>
          <t>Batu Alam Andesit Hitam 30 x 30 x 3 + Honed</t>
        </is>
      </c>
      <c r="G459" s="13" t="inlineStr">
        <is>
          <t>Buah</t>
        </is>
      </c>
      <c r="H459" s="14" t="n">
        <v>27272.73</v>
      </c>
      <c r="I459" s="15" t="inlineStr">
        <is>
          <t>AHSP 2026 Bina Marga</t>
        </is>
      </c>
    </row>
    <row r="460">
      <c r="D460" s="13" t="n">
        <v>450</v>
      </c>
      <c r="E460" s="13" t="inlineStr">
        <is>
          <t>M322f</t>
        </is>
      </c>
      <c r="F460" s="13" t="inlineStr">
        <is>
          <t>Batu Alam Andesit Polos Bakar 20 x x 3</t>
        </is>
      </c>
      <c r="G460" s="13" t="inlineStr">
        <is>
          <t>Buah</t>
        </is>
      </c>
      <c r="H460" s="14" t="n">
        <v>4280</v>
      </c>
      <c r="I460" s="15" t="inlineStr">
        <is>
          <t>AHSP 2026 Bina Marga</t>
        </is>
      </c>
    </row>
    <row r="461">
      <c r="D461" s="13" t="n">
        <v>451</v>
      </c>
      <c r="E461" s="13" t="inlineStr">
        <is>
          <t>M322g</t>
        </is>
      </c>
      <c r="F461" s="13" t="inlineStr">
        <is>
          <t>Batu Alam Andesit Polos Bakar 30 x x 3</t>
        </is>
      </c>
      <c r="G461" s="13" t="inlineStr">
        <is>
          <t>Buah</t>
        </is>
      </c>
      <c r="H461" s="14" t="n">
        <v>10454.55</v>
      </c>
      <c r="I461" s="15" t="inlineStr">
        <is>
          <t>AHSP 2026 Bina Marga</t>
        </is>
      </c>
    </row>
    <row r="462">
      <c r="D462" s="13" t="n">
        <v>452</v>
      </c>
      <c r="E462" s="13" t="inlineStr">
        <is>
          <t>M323</t>
        </is>
      </c>
      <c r="F462" s="13" t="inlineStr">
        <is>
          <t>Palem Putri (Veitchia merilli) Tinggi 2 m</t>
        </is>
      </c>
      <c r="G462" s="13" t="inlineStr">
        <is>
          <t>Btg</t>
        </is>
      </c>
      <c r="H462" s="14" t="n">
        <v>425000</v>
      </c>
      <c r="I462" s="15" t="inlineStr">
        <is>
          <t>AHSP 2026 Bina Marga</t>
        </is>
      </c>
    </row>
    <row r="463">
      <c r="D463" s="13" t="n">
        <v>453</v>
      </c>
      <c r="E463" s="13" t="inlineStr">
        <is>
          <t>M324</t>
        </is>
      </c>
      <c r="F463" s="13" t="inlineStr">
        <is>
          <t>Palem Bambu (Chamaedorea seifrizii)</t>
        </is>
      </c>
      <c r="G463" s="13" t="inlineStr">
        <is>
          <t>Btg</t>
        </is>
      </c>
      <c r="H463" s="14" t="n">
        <v>155250</v>
      </c>
      <c r="I463" s="15" t="inlineStr">
        <is>
          <t>AHSP 2026 Bina Marga</t>
        </is>
      </c>
    </row>
    <row r="464">
      <c r="D464" s="13" t="n">
        <v>454</v>
      </c>
      <c r="E464" s="13" t="inlineStr">
        <is>
          <t>M325</t>
        </is>
      </c>
      <c r="F464" s="13" t="inlineStr">
        <is>
          <t>Pagoda (Plumeria pudica)</t>
        </is>
      </c>
      <c r="G464" s="13" t="inlineStr">
        <is>
          <t>Btg</t>
        </is>
      </c>
      <c r="H464" s="14" t="n">
        <v>86250</v>
      </c>
      <c r="I464" s="15" t="inlineStr">
        <is>
          <t>AHSP 2026 Bina Marga</t>
        </is>
      </c>
    </row>
    <row r="465">
      <c r="D465" s="13" t="n">
        <v>455</v>
      </c>
      <c r="E465" s="13" t="inlineStr">
        <is>
          <t>M326</t>
        </is>
      </c>
      <c r="F465" s="13" t="inlineStr">
        <is>
          <t>60 cm</t>
        </is>
      </c>
      <c r="G465" s="13" t="inlineStr">
        <is>
          <t>Btg</t>
        </is>
      </c>
      <c r="H465" s="14" t="n">
        <v>74750</v>
      </c>
      <c r="I465" s="15" t="inlineStr">
        <is>
          <t>AHSP 2026 Bina Marga</t>
        </is>
      </c>
    </row>
    <row r="466">
      <c r="D466" s="13" t="n">
        <v>456</v>
      </c>
      <c r="E466" s="13" t="inlineStr">
        <is>
          <t>M327</t>
        </is>
      </c>
      <c r="F466" s="13" t="inlineStr">
        <is>
          <t>Ketapang(Terminallia Cattapa) 2 m</t>
        </is>
      </c>
      <c r="G466" s="13" t="inlineStr">
        <is>
          <t>Btg</t>
        </is>
      </c>
      <c r="H466" s="14" t="n">
        <v>190000</v>
      </c>
      <c r="I466" s="15" t="inlineStr">
        <is>
          <t>AHSP 2026 Bina Marga</t>
        </is>
      </c>
    </row>
    <row r="467">
      <c r="D467" s="13" t="n">
        <v>457</v>
      </c>
      <c r="E467" s="13" t="inlineStr">
        <is>
          <t>M328</t>
        </is>
      </c>
      <c r="F467" s="13" t="inlineStr">
        <is>
          <t>Bungur (Largerslroemia Indica)</t>
        </is>
      </c>
      <c r="G467" s="13" t="inlineStr">
        <is>
          <t>Btg</t>
        </is>
      </c>
      <c r="H467" s="14" t="n">
        <v>212750</v>
      </c>
      <c r="I467" s="15" t="inlineStr">
        <is>
          <t>AHSP 2026 Bina Marga</t>
        </is>
      </c>
    </row>
    <row r="468">
      <c r="D468" s="13" t="n">
        <v>458</v>
      </c>
      <c r="E468" s="13" t="inlineStr">
        <is>
          <t>M329</t>
        </is>
      </c>
      <c r="F468" s="13" t="inlineStr">
        <is>
          <t>Bintaro (Cerbera Oddlam) 2 m</t>
        </is>
      </c>
      <c r="G468" s="13" t="inlineStr">
        <is>
          <t>Btg</t>
        </is>
      </c>
      <c r="H468" s="14" t="n">
        <v>175000</v>
      </c>
      <c r="I468" s="15" t="inlineStr">
        <is>
          <t>AHSP 2026 Bina Marga</t>
        </is>
      </c>
    </row>
    <row r="469">
      <c r="D469" s="13" t="n">
        <v>459</v>
      </c>
      <c r="E469" s="13" t="inlineStr">
        <is>
          <t>M33</t>
        </is>
      </c>
      <c r="F469" s="13" t="inlineStr">
        <is>
          <t>Pengencer</t>
        </is>
      </c>
      <c r="G469" s="13" t="inlineStr">
        <is>
          <t>liter</t>
        </is>
      </c>
      <c r="H469" s="14" t="n">
        <v>12000</v>
      </c>
      <c r="I469" s="15" t="inlineStr">
        <is>
          <t>AHSP 2026 Bina Marga</t>
        </is>
      </c>
    </row>
    <row r="470">
      <c r="D470" s="13" t="n">
        <v>460</v>
      </c>
      <c r="E470" s="13" t="inlineStr">
        <is>
          <t>M33</t>
        </is>
      </c>
      <c r="F470" s="13" t="inlineStr">
        <is>
          <t>Pengencer (thinner)</t>
        </is>
      </c>
      <c r="G470" s="13" t="inlineStr">
        <is>
          <t>liter</t>
        </is>
      </c>
      <c r="H470" s="14" t="n">
        <v>12000</v>
      </c>
      <c r="I470" s="15" t="inlineStr">
        <is>
          <t>AHSP 2026 Bina Marga</t>
        </is>
      </c>
    </row>
    <row r="471">
      <c r="D471" s="13" t="n">
        <v>461</v>
      </c>
      <c r="E471" s="13" t="inlineStr">
        <is>
          <t>M33</t>
        </is>
      </c>
      <c r="F471" s="13" t="inlineStr">
        <is>
          <t>Pengencer (thinner) 0,00</t>
        </is>
      </c>
      <c r="G471" s="13" t="inlineStr">
        <is>
          <t>liter</t>
        </is>
      </c>
      <c r="H471" s="14" t="n">
        <v>12000</v>
      </c>
      <c r="I471" s="15" t="inlineStr">
        <is>
          <t>AHSP 2026 Bina Marga</t>
        </is>
      </c>
    </row>
    <row r="472">
      <c r="D472" s="13" t="n">
        <v>462</v>
      </c>
      <c r="E472" s="13" t="inlineStr">
        <is>
          <t>M33</t>
        </is>
      </c>
      <c r="F472" s="13" t="inlineStr">
        <is>
          <t>Thinner</t>
        </is>
      </c>
      <c r="G472" s="13" t="inlineStr">
        <is>
          <t>Liter</t>
        </is>
      </c>
      <c r="H472" s="14" t="n">
        <v>12000</v>
      </c>
      <c r="I472" s="15" t="inlineStr">
        <is>
          <t>AHSP 2026 Bina Marga</t>
        </is>
      </c>
    </row>
    <row r="473">
      <c r="D473" s="13" t="n">
        <v>463</v>
      </c>
      <c r="E473" s="13" t="inlineStr">
        <is>
          <t>M330</t>
        </is>
      </c>
      <c r="F473" s="13" t="inlineStr">
        <is>
          <t>Waru Laut (Hibiscus Tillaceus) 1m</t>
        </is>
      </c>
      <c r="G473" s="13" t="inlineStr">
        <is>
          <t>Btg</t>
        </is>
      </c>
      <c r="H473" s="14" t="n">
        <v>287500</v>
      </c>
      <c r="I473" s="15" t="inlineStr">
        <is>
          <t>AHSP 2026 Bina Marga</t>
        </is>
      </c>
    </row>
    <row r="474">
      <c r="D474" s="13" t="n">
        <v>464</v>
      </c>
      <c r="E474" s="13" t="inlineStr">
        <is>
          <t>M332</t>
        </is>
      </c>
      <c r="F474" s="13" t="inlineStr">
        <is>
          <t>Akasia Daun Lebar</t>
        </is>
      </c>
      <c r="G474" s="13" t="inlineStr">
        <is>
          <t>Btg</t>
        </is>
      </c>
      <c r="H474" s="14" t="n">
        <v>28000</v>
      </c>
      <c r="I474" s="15" t="inlineStr">
        <is>
          <t>AHSP 2026 Bina Marga</t>
        </is>
      </c>
    </row>
    <row r="475">
      <c r="D475" s="13" t="n">
        <v>465</v>
      </c>
      <c r="E475" s="13" t="inlineStr">
        <is>
          <t>M333</t>
        </is>
      </c>
      <c r="F475" s="13" t="inlineStr">
        <is>
          <t>Biola Cantik</t>
        </is>
      </c>
      <c r="G475" s="13" t="inlineStr">
        <is>
          <t>Btg</t>
        </is>
      </c>
      <c r="H475" s="14" t="n">
        <v>71012.5</v>
      </c>
      <c r="I475" s="15" t="inlineStr">
        <is>
          <t>AHSP 2026 Bina Marga</t>
        </is>
      </c>
    </row>
    <row r="476">
      <c r="D476" s="13" t="n">
        <v>466</v>
      </c>
      <c r="E476" s="13" t="inlineStr">
        <is>
          <t>M334</t>
        </is>
      </c>
      <c r="F476" s="13" t="inlineStr">
        <is>
          <t>Butterfly</t>
        </is>
      </c>
      <c r="G476" s="13" t="inlineStr">
        <is>
          <t>Btg</t>
        </is>
      </c>
      <c r="H476" s="14" t="n">
        <v>212750</v>
      </c>
      <c r="I476" s="15" t="inlineStr">
        <is>
          <t>AHSP 2026 Bina Marga</t>
        </is>
      </c>
    </row>
    <row r="477">
      <c r="D477" s="13" t="n">
        <v>467</v>
      </c>
      <c r="E477" s="13" t="inlineStr">
        <is>
          <t>M335</t>
        </is>
      </c>
      <c r="F477" s="13" t="inlineStr">
        <is>
          <t>Dadap Merah (Erythrina Oristagal)</t>
        </is>
      </c>
      <c r="G477" s="13" t="inlineStr">
        <is>
          <t>Btg</t>
        </is>
      </c>
      <c r="H477" s="14" t="n">
        <v>212750</v>
      </c>
      <c r="I477" s="15" t="inlineStr">
        <is>
          <t>AHSP 2026 Bina Marga</t>
        </is>
      </c>
    </row>
    <row r="478">
      <c r="D478" s="13" t="n">
        <v>468</v>
      </c>
      <c r="E478" s="13" t="inlineStr">
        <is>
          <t>M336</t>
        </is>
      </c>
      <c r="F478" s="13" t="inlineStr">
        <is>
          <t>Kelapa Sawit (Elais Guineensis) 3 m</t>
        </is>
      </c>
      <c r="G478" s="13" t="inlineStr">
        <is>
          <t>Btg</t>
        </is>
      </c>
      <c r="H478" s="14" t="n">
        <v>1500000</v>
      </c>
      <c r="I478" s="15" t="inlineStr">
        <is>
          <t>AHSP 2026 Bina Marga</t>
        </is>
      </c>
    </row>
    <row r="479">
      <c r="D479" s="13" t="n">
        <v>469</v>
      </c>
      <c r="E479" s="13" t="inlineStr">
        <is>
          <t>M337</t>
        </is>
      </c>
      <c r="F479" s="13" t="inlineStr">
        <is>
          <t>Trembesi (Samanea Saman) 2 m</t>
        </is>
      </c>
      <c r="G479" s="13" t="inlineStr">
        <is>
          <t>Btg</t>
        </is>
      </c>
      <c r="H479" s="14" t="n">
        <v>550000</v>
      </c>
      <c r="I479" s="15" t="inlineStr">
        <is>
          <t>AHSP 2026 Bina Marga</t>
        </is>
      </c>
    </row>
    <row r="480">
      <c r="D480" s="13" t="n">
        <v>470</v>
      </c>
      <c r="E480" s="13" t="inlineStr">
        <is>
          <t>M338</t>
        </is>
      </c>
      <c r="F480" s="13" t="inlineStr">
        <is>
          <t>Jati Mas</t>
        </is>
      </c>
      <c r="G480" s="13" t="inlineStr">
        <is>
          <t>Btg</t>
        </is>
      </c>
      <c r="H480" s="14" t="n">
        <v>23000</v>
      </c>
      <c r="I480" s="15" t="inlineStr">
        <is>
          <t>AHSP 2026 Bina Marga</t>
        </is>
      </c>
    </row>
    <row r="481">
      <c r="D481" s="13" t="n">
        <v>471</v>
      </c>
      <c r="E481" s="13" t="inlineStr">
        <is>
          <t>M339</t>
        </is>
      </c>
      <c r="F481" s="13" t="inlineStr">
        <is>
          <t>plicata)</t>
        </is>
      </c>
      <c r="G481" s="13" t="inlineStr">
        <is>
          <t>Btg</t>
        </is>
      </c>
      <c r="H481" s="14" t="n">
        <v>15000</v>
      </c>
      <c r="I481" s="15" t="inlineStr">
        <is>
          <t>AHSP 2026 Bina Marga</t>
        </is>
      </c>
    </row>
    <row r="482">
      <c r="D482" s="13" t="n">
        <v>472</v>
      </c>
      <c r="E482" s="13" t="inlineStr">
        <is>
          <t>M34</t>
        </is>
      </c>
      <c r="F482" s="13" t="inlineStr">
        <is>
          <t>Blass Bead</t>
        </is>
      </c>
      <c r="G482" s="13" t="inlineStr">
        <is>
          <t>Kg</t>
        </is>
      </c>
      <c r="H482" s="14" t="n">
        <v>42000</v>
      </c>
      <c r="I482" s="15" t="inlineStr">
        <is>
          <t>AHSP 2026 Bina Marga</t>
        </is>
      </c>
    </row>
    <row r="483">
      <c r="D483" s="13" t="n">
        <v>473</v>
      </c>
      <c r="E483" s="13" t="inlineStr">
        <is>
          <t>M34</t>
        </is>
      </c>
      <c r="F483" s="13" t="inlineStr">
        <is>
          <t>Glass Bead</t>
        </is>
      </c>
      <c r="G483" s="13" t="inlineStr">
        <is>
          <t>Kg</t>
        </is>
      </c>
      <c r="H483" s="14" t="n">
        <v>42000</v>
      </c>
      <c r="I483" s="15" t="inlineStr">
        <is>
          <t>AHSP 2026 Bina Marga</t>
        </is>
      </c>
    </row>
    <row r="484">
      <c r="D484" s="13" t="n">
        <v>474</v>
      </c>
      <c r="E484" s="13" t="inlineStr">
        <is>
          <t>M340</t>
        </is>
      </c>
      <c r="F484" s="13" t="inlineStr">
        <is>
          <t>pterocarpum)</t>
        </is>
      </c>
      <c r="G484" s="13" t="inlineStr">
        <is>
          <t>Btg</t>
        </is>
      </c>
      <c r="H484" s="14" t="n">
        <v>44500</v>
      </c>
      <c r="I484" s="15" t="inlineStr">
        <is>
          <t>AHSP 2026 Bina Marga</t>
        </is>
      </c>
    </row>
    <row r="485">
      <c r="D485" s="13" t="n">
        <v>475</v>
      </c>
      <c r="E485" s="13" t="inlineStr">
        <is>
          <t>M341</t>
        </is>
      </c>
      <c r="F485" s="13" t="inlineStr">
        <is>
          <t>littoralis)</t>
        </is>
      </c>
      <c r="G485" s="13" t="inlineStr">
        <is>
          <t>Btg</t>
        </is>
      </c>
      <c r="H485" s="14" t="n">
        <v>5750</v>
      </c>
      <c r="I485" s="15" t="inlineStr">
        <is>
          <t>AHSP 2026 Bina Marga</t>
        </is>
      </c>
    </row>
    <row r="486">
      <c r="D486" s="13" t="n">
        <v>476</v>
      </c>
      <c r="E486" s="13" t="inlineStr">
        <is>
          <t>M342</t>
        </is>
      </c>
      <c r="F486" s="13" t="inlineStr">
        <is>
          <t>Bogenvil (Bougainvillea hybrida)</t>
        </is>
      </c>
      <c r="G486" s="13" t="inlineStr">
        <is>
          <t>Btg</t>
        </is>
      </c>
      <c r="H486" s="14" t="n">
        <v>50000</v>
      </c>
      <c r="I486" s="15" t="inlineStr">
        <is>
          <t>AHSP 2026 Bina Marga</t>
        </is>
      </c>
    </row>
    <row r="487">
      <c r="D487" s="13" t="n">
        <v>477</v>
      </c>
      <c r="E487" s="13" t="inlineStr">
        <is>
          <t>M343</t>
        </is>
      </c>
      <c r="F487" s="13" t="inlineStr">
        <is>
          <t>Flamboyan (Delonix regia)</t>
        </is>
      </c>
      <c r="G487" s="13" t="inlineStr">
        <is>
          <t>Btg</t>
        </is>
      </c>
      <c r="H487" s="14" t="n">
        <v>300000</v>
      </c>
      <c r="I487" s="15" t="inlineStr">
        <is>
          <t>AHSP 2026 Bina Marga</t>
        </is>
      </c>
    </row>
    <row r="488">
      <c r="D488" s="13" t="n">
        <v>478</v>
      </c>
      <c r="E488" s="13" t="inlineStr">
        <is>
          <t>M344</t>
        </is>
      </c>
      <c r="F488" s="13" t="inlineStr">
        <is>
          <t>Hujan Mas (Casia glauca)</t>
        </is>
      </c>
      <c r="G488" s="13" t="inlineStr">
        <is>
          <t>Btg</t>
        </is>
      </c>
      <c r="H488" s="14" t="n">
        <v>35750</v>
      </c>
      <c r="I488" s="15" t="inlineStr">
        <is>
          <t>AHSP 2026 Bina Marga</t>
        </is>
      </c>
    </row>
    <row r="489">
      <c r="D489" s="13" t="n">
        <v>479</v>
      </c>
      <c r="E489" s="13" t="inlineStr">
        <is>
          <t>M345</t>
        </is>
      </c>
      <c r="F489" s="13" t="inlineStr">
        <is>
          <t>Iris (Neomarica longofolia)</t>
        </is>
      </c>
      <c r="G489" s="13" t="inlineStr">
        <is>
          <t>Btg</t>
        </is>
      </c>
      <c r="H489" s="14" t="n">
        <v>25000</v>
      </c>
      <c r="I489" s="15" t="inlineStr">
        <is>
          <t>AHSP 2026 Bina Marga</t>
        </is>
      </c>
    </row>
    <row r="490">
      <c r="D490" s="13" t="n">
        <v>480</v>
      </c>
      <c r="E490" s="13" t="inlineStr">
        <is>
          <t>M346</t>
        </is>
      </c>
      <c r="F490" s="13" t="inlineStr">
        <is>
          <t>Jambu Air (Syzigium aquae)</t>
        </is>
      </c>
      <c r="G490" s="13" t="inlineStr">
        <is>
          <t>Btg</t>
        </is>
      </c>
      <c r="H490" s="14" t="n">
        <v>80000</v>
      </c>
      <c r="I490" s="15" t="inlineStr">
        <is>
          <t>AHSP 2026 Bina Marga</t>
        </is>
      </c>
    </row>
    <row r="491">
      <c r="D491" s="13" t="n">
        <v>481</v>
      </c>
      <c r="E491" s="13" t="inlineStr">
        <is>
          <t>M347</t>
        </is>
      </c>
      <c r="F491" s="13" t="inlineStr">
        <is>
          <t>Jatropa (Jatropha pandurifolia)</t>
        </is>
      </c>
      <c r="G491" s="13" t="inlineStr">
        <is>
          <t>Btg</t>
        </is>
      </c>
      <c r="H491" s="14" t="n">
        <v>23000</v>
      </c>
      <c r="I491" s="15" t="inlineStr">
        <is>
          <t>AHSP 2026 Bina Marga</t>
        </is>
      </c>
    </row>
    <row r="492">
      <c r="D492" s="13" t="n">
        <v>482</v>
      </c>
      <c r="E492" s="13" t="inlineStr">
        <is>
          <t>M348</t>
        </is>
      </c>
      <c r="F492" s="13" t="inlineStr">
        <is>
          <t>Kaca Piring (Gardenia augusta)</t>
        </is>
      </c>
      <c r="G492" s="13" t="inlineStr">
        <is>
          <t>Btg</t>
        </is>
      </c>
      <c r="H492" s="14" t="n">
        <v>35000</v>
      </c>
      <c r="I492" s="15" t="inlineStr">
        <is>
          <t>AHSP 2026 Bina Marga</t>
        </is>
      </c>
    </row>
    <row r="493">
      <c r="D493" s="13" t="n">
        <v>483</v>
      </c>
      <c r="E493" s="13" t="inlineStr">
        <is>
          <t>M349</t>
        </is>
      </c>
      <c r="F493" s="13" t="inlineStr">
        <is>
          <t>Pcuminata)</t>
        </is>
      </c>
      <c r="G493" s="13" t="inlineStr">
        <is>
          <t>Btg</t>
        </is>
      </c>
      <c r="H493" s="14" t="n">
        <v>330000</v>
      </c>
      <c r="I493" s="15" t="inlineStr">
        <is>
          <t>AHSP 2026 Bina Marga</t>
        </is>
      </c>
    </row>
    <row r="494">
      <c r="D494" s="13" t="n">
        <v>484</v>
      </c>
      <c r="E494" s="13" t="inlineStr">
        <is>
          <t>M35</t>
        </is>
      </c>
      <c r="F494" s="13" t="inlineStr">
        <is>
          <t>Pelat Rambu EG</t>
        </is>
      </c>
      <c r="G494" s="13" t="inlineStr">
        <is>
          <t>Buah</t>
        </is>
      </c>
      <c r="H494" s="14" t="n">
        <v>135000</v>
      </c>
      <c r="I494" s="15" t="inlineStr">
        <is>
          <t>AHSP 2026 Bina Marga</t>
        </is>
      </c>
    </row>
    <row r="495">
      <c r="D495" s="13" t="n">
        <v>485</v>
      </c>
      <c r="E495" s="13" t="inlineStr">
        <is>
          <t>M350</t>
        </is>
      </c>
      <c r="F495" s="13" t="inlineStr">
        <is>
          <t>Kamboja Merah (Plumeria rubra)</t>
        </is>
      </c>
      <c r="G495" s="13" t="inlineStr">
        <is>
          <t>Btg</t>
        </is>
      </c>
      <c r="H495" s="14" t="n">
        <v>350000</v>
      </c>
      <c r="I495" s="15" t="inlineStr">
        <is>
          <t>AHSP 2026 Bina Marga</t>
        </is>
      </c>
    </row>
    <row r="496">
      <c r="D496" s="13" t="n">
        <v>486</v>
      </c>
      <c r="E496" s="13" t="inlineStr">
        <is>
          <t>M351</t>
        </is>
      </c>
      <c r="F496" s="13" t="inlineStr">
        <is>
          <t>Kana (Canna hybrida)</t>
        </is>
      </c>
      <c r="G496" s="13" t="inlineStr">
        <is>
          <t>Btg</t>
        </is>
      </c>
      <c r="H496" s="14" t="n">
        <v>75000</v>
      </c>
      <c r="I496" s="15" t="inlineStr">
        <is>
          <t>AHSP 2026 Bina Marga</t>
        </is>
      </c>
    </row>
    <row r="497">
      <c r="D497" s="13" t="n">
        <v>487</v>
      </c>
      <c r="E497" s="13" t="inlineStr">
        <is>
          <t>M352</t>
        </is>
      </c>
      <c r="F497" s="13" t="inlineStr">
        <is>
          <t>variegata)</t>
        </is>
      </c>
      <c r="G497" s="13" t="inlineStr">
        <is>
          <t>Btg</t>
        </is>
      </c>
      <c r="H497" s="14" t="n">
        <v>155000</v>
      </c>
      <c r="I497" s="15" t="inlineStr">
        <is>
          <t>AHSP 2026 Bina Marga</t>
        </is>
      </c>
    </row>
    <row r="498">
      <c r="D498" s="13" t="n">
        <v>488</v>
      </c>
      <c r="E498" s="13" t="inlineStr">
        <is>
          <t>M353</t>
        </is>
      </c>
      <c r="F498" s="13" t="inlineStr">
        <is>
          <t>Kecrutan (Spathodea campanulata)</t>
        </is>
      </c>
      <c r="G498" s="13" t="inlineStr">
        <is>
          <t>Btg</t>
        </is>
      </c>
      <c r="H498" s="14" t="n">
        <v>207000</v>
      </c>
      <c r="I498" s="15" t="inlineStr">
        <is>
          <t>AHSP 2026 Bina Marga</t>
        </is>
      </c>
    </row>
    <row r="499">
      <c r="D499" s="13" t="n">
        <v>489</v>
      </c>
      <c r="E499" s="13" t="inlineStr">
        <is>
          <t>M354</t>
        </is>
      </c>
      <c r="F499" s="13" t="inlineStr">
        <is>
          <t>pulcherrima)</t>
        </is>
      </c>
      <c r="G499" s="13" t="inlineStr">
        <is>
          <t>Btg</t>
        </is>
      </c>
      <c r="H499" s="14" t="n">
        <v>43700</v>
      </c>
      <c r="I499" s="15" t="inlineStr">
        <is>
          <t>AHSP 2026 Bina Marga</t>
        </is>
      </c>
    </row>
    <row r="500">
      <c r="D500" s="13" t="n">
        <v>490</v>
      </c>
      <c r="E500" s="13" t="inlineStr">
        <is>
          <t>M355</t>
        </is>
      </c>
      <c r="F500" s="13" t="inlineStr">
        <is>
          <t>sinesis)</t>
        </is>
      </c>
      <c r="G500" s="13" t="inlineStr">
        <is>
          <t>Btg</t>
        </is>
      </c>
      <c r="H500" s="14" t="n">
        <v>12450</v>
      </c>
      <c r="I500" s="15" t="inlineStr">
        <is>
          <t>AHSP 2026 Bina Marga</t>
        </is>
      </c>
    </row>
    <row r="501">
      <c r="D501" s="13" t="n">
        <v>491</v>
      </c>
      <c r="E501" s="13" t="inlineStr">
        <is>
          <t>M356</t>
        </is>
      </c>
      <c r="F501" s="13" t="inlineStr">
        <is>
          <t>Mangga (Mangifera indica)</t>
        </is>
      </c>
      <c r="G501" s="13" t="inlineStr">
        <is>
          <t>Btg</t>
        </is>
      </c>
      <c r="H501" s="14" t="n">
        <v>143750</v>
      </c>
      <c r="I501" s="15" t="inlineStr">
        <is>
          <t>AHSP 2026 Bina Marga</t>
        </is>
      </c>
    </row>
    <row r="502">
      <c r="D502" s="13" t="n">
        <v>492</v>
      </c>
      <c r="E502" s="13" t="inlineStr">
        <is>
          <t>M357</t>
        </is>
      </c>
      <c r="F502" s="13" t="inlineStr">
        <is>
          <t>Oleander (Nerrium oleander)</t>
        </is>
      </c>
      <c r="G502" s="13" t="inlineStr">
        <is>
          <t>Btg</t>
        </is>
      </c>
      <c r="H502" s="14" t="n">
        <v>40250</v>
      </c>
      <c r="I502" s="15" t="inlineStr">
        <is>
          <t>AHSP 2026 Bina Marga</t>
        </is>
      </c>
    </row>
    <row r="503">
      <c r="D503" s="13" t="n">
        <v>493</v>
      </c>
      <c r="E503" s="13" t="inlineStr">
        <is>
          <t>M358</t>
        </is>
      </c>
      <c r="F503" s="13" t="inlineStr">
        <is>
          <t>Palem Weregu (Rhapis excelsa)</t>
        </is>
      </c>
      <c r="G503" s="13" t="inlineStr">
        <is>
          <t>Btg</t>
        </is>
      </c>
      <c r="H503" s="14" t="n">
        <v>138000</v>
      </c>
      <c r="I503" s="15" t="inlineStr">
        <is>
          <t>AHSP 2026 Bina Marga</t>
        </is>
      </c>
    </row>
    <row r="504">
      <c r="D504" s="13" t="n">
        <v>494</v>
      </c>
      <c r="E504" s="13" t="inlineStr">
        <is>
          <t>M359</t>
        </is>
      </c>
      <c r="F504" s="13" t="inlineStr">
        <is>
          <t>Pangkas Kuning (Duranta sp)</t>
        </is>
      </c>
      <c r="G504" s="13" t="inlineStr">
        <is>
          <t>Btg</t>
        </is>
      </c>
      <c r="H504" s="14" t="n">
        <v>6000</v>
      </c>
      <c r="I504" s="15" t="inlineStr">
        <is>
          <t>AHSP 2026 Bina Marga</t>
        </is>
      </c>
    </row>
    <row r="505">
      <c r="D505" s="13" t="n">
        <v>495</v>
      </c>
      <c r="E505" s="13" t="inlineStr">
        <is>
          <t>M35g</t>
        </is>
      </c>
      <c r="F505" s="13" t="inlineStr">
        <is>
          <t>Pelat Rambu Diamond Grade</t>
        </is>
      </c>
      <c r="G505" s="13" t="inlineStr">
        <is>
          <t>Buah</t>
        </is>
      </c>
      <c r="H505" s="14" t="n">
        <v>486000</v>
      </c>
      <c r="I505" s="15" t="inlineStr">
        <is>
          <t>AHSP 2026 Bina Marga</t>
        </is>
      </c>
    </row>
    <row r="506">
      <c r="D506" s="13" t="n">
        <v>496</v>
      </c>
      <c r="E506" s="13" t="inlineStr">
        <is>
          <t>M35i</t>
        </is>
      </c>
      <c r="F506" s="13" t="inlineStr">
        <is>
          <t>Pelat Rambu HIG</t>
        </is>
      </c>
      <c r="G506" s="13" t="inlineStr">
        <is>
          <t>Buah</t>
        </is>
      </c>
      <c r="H506" s="14" t="n">
        <v>291150</v>
      </c>
      <c r="I506" s="15" t="inlineStr">
        <is>
          <t>AHSP 2026 Bina Marga</t>
        </is>
      </c>
    </row>
    <row r="507">
      <c r="D507" s="13" t="n">
        <v>497</v>
      </c>
      <c r="E507" s="13" t="inlineStr">
        <is>
          <t>M35j</t>
        </is>
      </c>
      <c r="F507" s="13" t="inlineStr">
        <is>
          <t>Pelat Rambu Peringatan/Larangan/Perintah den</t>
        </is>
      </c>
      <c r="G507" s="13" t="inlineStr">
        <is>
          <t>Buah</t>
        </is>
      </c>
      <c r="H507" s="14" t="n">
        <v>4863800</v>
      </c>
      <c r="I507" s="15" t="inlineStr">
        <is>
          <t>AHSP 2026 Bina Marga</t>
        </is>
      </c>
    </row>
    <row r="508">
      <c r="D508" s="13" t="n">
        <v>498</v>
      </c>
      <c r="E508" s="13" t="inlineStr">
        <is>
          <t>M35k</t>
        </is>
      </c>
      <c r="F508" s="13" t="inlineStr">
        <is>
          <t>Pelat Rambu Papan Keterangan Jarak Lokasi K</t>
        </is>
      </c>
      <c r="G508" s="13" t="inlineStr">
        <is>
          <t>Buah</t>
        </is>
      </c>
      <c r="H508" s="14" t="n">
        <v>1548000</v>
      </c>
      <c r="I508" s="15" t="inlineStr">
        <is>
          <t>AHSP 2026 Bina Marga</t>
        </is>
      </c>
    </row>
    <row r="509">
      <c r="D509" s="13" t="n">
        <v>499</v>
      </c>
      <c r="E509" s="13" t="inlineStr">
        <is>
          <t>M35l</t>
        </is>
      </c>
      <c r="F509" s="13" t="inlineStr">
        <is>
          <t>Pelat Rambu Jadi (Batas Wilayah, Uk 300 x 75</t>
        </is>
      </c>
      <c r="G509" s="13" t="inlineStr">
        <is>
          <t>Buah</t>
        </is>
      </c>
      <c r="H509" s="14" t="n">
        <v>1485000</v>
      </c>
      <c r="I509" s="15" t="inlineStr">
        <is>
          <t>AHSP 2026 Bina Marga</t>
        </is>
      </c>
    </row>
    <row r="510">
      <c r="D510" s="13" t="n">
        <v>500</v>
      </c>
      <c r="E510" s="13" t="inlineStr">
        <is>
          <t>M35m</t>
        </is>
      </c>
      <c r="F510" s="13" t="inlineStr">
        <is>
          <t>Pelat Rambu Jadi (Batas Wilayah, Uk 400 x 10</t>
        </is>
      </c>
      <c r="G510" s="13" t="inlineStr">
        <is>
          <t>Buah</t>
        </is>
      </c>
      <c r="H510" s="14" t="n">
        <v>1645000</v>
      </c>
      <c r="I510" s="15" t="inlineStr">
        <is>
          <t>AHSP 2026 Bina Marga</t>
        </is>
      </c>
    </row>
    <row r="511">
      <c r="D511" s="13" t="n">
        <v>501</v>
      </c>
      <c r="E511" s="13" t="inlineStr">
        <is>
          <t>M35n</t>
        </is>
      </c>
      <c r="F511" s="13" t="inlineStr">
        <is>
          <t>Pelat Rambu Jadi (Batas Wilayah, Uk 500 x 12</t>
        </is>
      </c>
      <c r="G511" s="13" t="inlineStr">
        <is>
          <t>Buah</t>
        </is>
      </c>
      <c r="H511" s="14" t="n">
        <v>1825000</v>
      </c>
      <c r="I511" s="15" t="inlineStr">
        <is>
          <t>AHSP 2026 Bina Marga</t>
        </is>
      </c>
    </row>
    <row r="512">
      <c r="D512" s="13" t="n">
        <v>502</v>
      </c>
      <c r="E512" s="13" t="inlineStr">
        <is>
          <t>M35o</t>
        </is>
      </c>
      <c r="F512" s="13" t="inlineStr">
        <is>
          <t>Pelat Rambu Jadi (Batas Wilayah, Uk 600 x 15</t>
        </is>
      </c>
      <c r="G512" s="13" t="inlineStr">
        <is>
          <t>Buah</t>
        </is>
      </c>
      <c r="H512" s="14" t="n">
        <v>1935000</v>
      </c>
      <c r="I512" s="15" t="inlineStr">
        <is>
          <t>AHSP 2026 Bina Marga</t>
        </is>
      </c>
    </row>
    <row r="513">
      <c r="D513" s="13" t="n">
        <v>503</v>
      </c>
      <c r="E513" s="13" t="inlineStr">
        <is>
          <t>M35p</t>
        </is>
      </c>
      <c r="F513" s="13" t="inlineStr">
        <is>
          <t>Pelat Rambu Jadi (300 x 750 mm)</t>
        </is>
      </c>
      <c r="G513" s="13" t="inlineStr">
        <is>
          <t>Buah</t>
        </is>
      </c>
      <c r="H513" s="14" t="n">
        <v>1444000</v>
      </c>
      <c r="I513" s="15" t="inlineStr">
        <is>
          <t>AHSP 2026 Bina Marga</t>
        </is>
      </c>
    </row>
    <row r="514">
      <c r="D514" s="13" t="n">
        <v>504</v>
      </c>
      <c r="E514" s="13" t="inlineStr">
        <is>
          <t>M35q</t>
        </is>
      </c>
      <c r="F514" s="13" t="inlineStr">
        <is>
          <t>Pelat Rambu Jadi (1500 x 4000 mm)</t>
        </is>
      </c>
      <c r="G514" s="13" t="inlineStr">
        <is>
          <t>Buah</t>
        </is>
      </c>
      <c r="H514" s="14" t="n">
        <v>2850000</v>
      </c>
      <c r="I514" s="15" t="inlineStr">
        <is>
          <t>AHSP 2026 Bina Marga</t>
        </is>
      </c>
    </row>
    <row r="515">
      <c r="D515" s="13" t="n">
        <v>505</v>
      </c>
      <c r="E515" s="13" t="inlineStr">
        <is>
          <t>M35r</t>
        </is>
      </c>
      <c r="F515" s="13" t="inlineStr">
        <is>
          <t>Pelat Rambu Jadi (1500 x 3000 mm)</t>
        </is>
      </c>
      <c r="G515" s="13" t="inlineStr">
        <is>
          <t>Buah</t>
        </is>
      </c>
      <c r="H515" s="14" t="n">
        <v>1650000</v>
      </c>
      <c r="I515" s="15" t="inlineStr">
        <is>
          <t>AHSP 2026 Bina Marga</t>
        </is>
      </c>
    </row>
    <row r="516">
      <c r="D516" s="13" t="n">
        <v>506</v>
      </c>
      <c r="E516" s="13" t="inlineStr">
        <is>
          <t>M35s</t>
        </is>
      </c>
      <c r="F516" s="13" t="inlineStr">
        <is>
          <t>Pelat Rambu Jadi (140 x 600 mm)</t>
        </is>
      </c>
      <c r="G516" s="13" t="inlineStr">
        <is>
          <t>Buah</t>
        </is>
      </c>
      <c r="H516" s="14" t="n">
        <v>1550000</v>
      </c>
      <c r="I516" s="15" t="inlineStr">
        <is>
          <t>AHSP 2026 Bina Marga</t>
        </is>
      </c>
    </row>
    <row r="517">
      <c r="D517" s="13" t="n">
        <v>507</v>
      </c>
      <c r="E517" s="13" t="inlineStr">
        <is>
          <t>M36</t>
        </is>
      </c>
      <c r="F517" s="13" t="inlineStr">
        <is>
          <t>Guardrail reflektif (termasuk baut)</t>
        </is>
      </c>
      <c r="G517" s="13" t="inlineStr">
        <is>
          <t>Buah</t>
        </is>
      </c>
      <c r="H517" s="14" t="n">
        <v>52000</v>
      </c>
      <c r="I517" s="15" t="inlineStr">
        <is>
          <t>AHSP 2026 Bina Marga</t>
        </is>
      </c>
    </row>
    <row r="518">
      <c r="D518" s="13" t="n">
        <v>508</v>
      </c>
      <c r="E518" s="13" t="inlineStr">
        <is>
          <t>M360</t>
        </is>
      </c>
      <c r="F518" s="13" t="inlineStr">
        <is>
          <t>Pucuk Merah (Syzigium oleana) tinggi</t>
        </is>
      </c>
      <c r="G518" s="13" t="inlineStr">
        <is>
          <t>Btg</t>
        </is>
      </c>
      <c r="H518" s="14" t="n">
        <v>255000</v>
      </c>
      <c r="I518" s="15" t="inlineStr">
        <is>
          <t>AHSP 2026 Bina Marga</t>
        </is>
      </c>
    </row>
    <row r="519">
      <c r="D519" s="13" t="n">
        <v>509</v>
      </c>
      <c r="E519" s="13" t="inlineStr">
        <is>
          <t>M361</t>
        </is>
      </c>
      <c r="F519" s="13" t="inlineStr">
        <is>
          <t>Rambutan (Nephelium lappaceum)</t>
        </is>
      </c>
      <c r="G519" s="13" t="inlineStr">
        <is>
          <t>Btg</t>
        </is>
      </c>
      <c r="H519" s="14" t="n">
        <v>182875</v>
      </c>
      <c r="I519" s="15" t="inlineStr">
        <is>
          <t>AHSP 2026 Bina Marga</t>
        </is>
      </c>
    </row>
    <row r="520">
      <c r="D520" s="13" t="n">
        <v>510</v>
      </c>
      <c r="E520" s="13" t="inlineStr">
        <is>
          <t>M362</t>
        </is>
      </c>
      <c r="F520" s="13" t="inlineStr">
        <is>
          <t>Sukun (Artocarpus altilis)</t>
        </is>
      </c>
      <c r="G520" s="13" t="inlineStr">
        <is>
          <t>Btg</t>
        </is>
      </c>
      <c r="H520" s="14" t="n">
        <v>58763.85</v>
      </c>
      <c r="I520" s="15" t="inlineStr">
        <is>
          <t>AHSP 2026 Bina Marga</t>
        </is>
      </c>
    </row>
    <row r="521">
      <c r="D521" s="13" t="n">
        <v>511</v>
      </c>
      <c r="E521" s="13" t="inlineStr">
        <is>
          <t>M363</t>
        </is>
      </c>
      <c r="F521" s="13" t="inlineStr">
        <is>
          <t>Tabebuya Pink (Tabebuia rosea)</t>
        </is>
      </c>
      <c r="G521" s="13" t="inlineStr">
        <is>
          <t>Btg</t>
        </is>
      </c>
      <c r="H521" s="14" t="n">
        <v>218500</v>
      </c>
      <c r="I521" s="15" t="inlineStr">
        <is>
          <t>AHSP 2026 Bina Marga</t>
        </is>
      </c>
    </row>
    <row r="522">
      <c r="D522" s="13" t="n">
        <v>512</v>
      </c>
      <c r="E522" s="13" t="inlineStr">
        <is>
          <t>M364</t>
        </is>
      </c>
      <c r="F522" s="13" t="inlineStr">
        <is>
          <t>Wali Songo (Schefflera sp)</t>
        </is>
      </c>
      <c r="G522" s="13" t="inlineStr">
        <is>
          <t>Btg</t>
        </is>
      </c>
      <c r="H522" s="14" t="n">
        <v>223000</v>
      </c>
      <c r="I522" s="15" t="inlineStr">
        <is>
          <t>AHSP 2026 Bina Marga</t>
        </is>
      </c>
    </row>
    <row r="523">
      <c r="D523" s="13" t="n">
        <v>513</v>
      </c>
      <c r="E523" s="13" t="inlineStr">
        <is>
          <t>M366</t>
        </is>
      </c>
      <c r="F523" s="13" t="inlineStr">
        <is>
          <t>Bambu Penopang</t>
        </is>
      </c>
      <c r="G523" s="13" t="inlineStr">
        <is>
          <t>Btg</t>
        </is>
      </c>
      <c r="H523" s="14" t="n">
        <v>17500</v>
      </c>
      <c r="I523" s="15" t="inlineStr">
        <is>
          <t>AHSP 2026 Bina Marga</t>
        </is>
      </c>
    </row>
    <row r="524">
      <c r="D524" s="13" t="n">
        <v>514</v>
      </c>
      <c r="E524" s="13" t="inlineStr">
        <is>
          <t>M367</t>
        </is>
      </c>
      <c r="F524" s="13" t="inlineStr">
        <is>
          <t>Blok beton / Batu Bata 21 x 10.5 x 10</t>
        </is>
      </c>
      <c r="G524" s="13" t="inlineStr">
        <is>
          <t>Buah</t>
        </is>
      </c>
      <c r="H524" s="14" t="n">
        <v>105500</v>
      </c>
      <c r="I524" s="15" t="inlineStr">
        <is>
          <t>AHSP 2026 Bina Marga</t>
        </is>
      </c>
    </row>
    <row r="525">
      <c r="D525" s="13" t="n">
        <v>515</v>
      </c>
      <c r="E525" s="13" t="inlineStr">
        <is>
          <t>M368</t>
        </is>
      </c>
      <c r="F525" s="13" t="inlineStr">
        <is>
          <t>Homogeneous Tile 20x20x3</t>
        </is>
      </c>
      <c r="G525" s="13" t="inlineStr">
        <is>
          <t>Buah</t>
        </is>
      </c>
      <c r="H525" s="14" t="n">
        <v>10000</v>
      </c>
      <c r="I525" s="15" t="inlineStr">
        <is>
          <t>AHSP 2026 Bina Marga</t>
        </is>
      </c>
    </row>
    <row r="526">
      <c r="D526" s="13" t="n">
        <v>516</v>
      </c>
      <c r="E526" s="13" t="inlineStr">
        <is>
          <t>M368a</t>
        </is>
      </c>
      <c r="F526" s="13" t="inlineStr">
        <is>
          <t>Homogeneous Tile 30x30x3</t>
        </is>
      </c>
      <c r="G526" s="13" t="inlineStr">
        <is>
          <t>Buah</t>
        </is>
      </c>
      <c r="H526" s="14" t="n">
        <v>24545.45</v>
      </c>
      <c r="I526" s="15" t="inlineStr">
        <is>
          <t>AHSP 2026 Bina Marga</t>
        </is>
      </c>
    </row>
    <row r="527">
      <c r="D527" s="13" t="n">
        <v>517</v>
      </c>
      <c r="E527" s="13" t="inlineStr">
        <is>
          <t>M369</t>
        </is>
      </c>
      <c r="F527" s="13" t="inlineStr">
        <is>
          <t>Guiding Block Go Difabel Stainless Steel</t>
        </is>
      </c>
      <c r="G527" s="13" t="inlineStr">
        <is>
          <t>Buah</t>
        </is>
      </c>
      <c r="H527" s="14" t="n">
        <v>52000</v>
      </c>
      <c r="I527" s="15" t="inlineStr">
        <is>
          <t>AHSP 2026 Bina Marga</t>
        </is>
      </c>
    </row>
    <row r="528">
      <c r="D528" s="13" t="n">
        <v>518</v>
      </c>
      <c r="E528" s="13" t="inlineStr">
        <is>
          <t>M369a</t>
        </is>
      </c>
      <c r="F528" s="13" t="inlineStr">
        <is>
          <t>Guiding Block Stop Difabel Stainless Steel</t>
        </is>
      </c>
      <c r="G528" s="13" t="inlineStr">
        <is>
          <t>Buah</t>
        </is>
      </c>
      <c r="H528" s="14" t="n">
        <v>27000</v>
      </c>
      <c r="I528" s="15" t="inlineStr">
        <is>
          <t>AHSP 2026 Bina Marga</t>
        </is>
      </c>
    </row>
    <row r="529">
      <c r="D529" s="13" t="n">
        <v>519</v>
      </c>
      <c r="E529" s="13" t="inlineStr">
        <is>
          <t>M369b</t>
        </is>
      </c>
      <c r="F529" s="13" t="inlineStr">
        <is>
          <t>Guiding Block Go Difabel Alumunium</t>
        </is>
      </c>
      <c r="G529" s="13" t="inlineStr">
        <is>
          <t>Buah</t>
        </is>
      </c>
      <c r="H529" s="14" t="n">
        <v>21160</v>
      </c>
      <c r="I529" s="15" t="inlineStr">
        <is>
          <t>AHSP 2026 Bina Marga</t>
        </is>
      </c>
    </row>
    <row r="530">
      <c r="D530" s="13" t="n">
        <v>520</v>
      </c>
      <c r="E530" s="13" t="inlineStr">
        <is>
          <t>M369c</t>
        </is>
      </c>
      <c r="F530" s="13" t="inlineStr">
        <is>
          <t>Guiding Block Stop Difabel Alumunium</t>
        </is>
      </c>
      <c r="G530" s="13" t="inlineStr">
        <is>
          <t>Buah</t>
        </is>
      </c>
      <c r="H530" s="14" t="n">
        <v>9775</v>
      </c>
      <c r="I530" s="15" t="inlineStr">
        <is>
          <t>AHSP 2026 Bina Marga</t>
        </is>
      </c>
    </row>
    <row r="531">
      <c r="D531" s="13" t="n">
        <v>521</v>
      </c>
      <c r="E531" s="13" t="inlineStr">
        <is>
          <t>M370</t>
        </is>
      </c>
      <c r="F531" s="13" t="inlineStr">
        <is>
          <t>Iron Cast Manhole D60 + Besi Angkur set</t>
        </is>
      </c>
      <c r="G531" s="13" t="inlineStr">
        <is>
          <t>Buah</t>
        </is>
      </c>
      <c r="H531" s="14" t="n">
        <v>2340000</v>
      </c>
      <c r="I531" s="15" t="inlineStr">
        <is>
          <t>AHSP 2026 Bina Marga</t>
        </is>
      </c>
    </row>
    <row r="532">
      <c r="D532" s="13" t="n">
        <v>522</v>
      </c>
      <c r="E532" s="13" t="inlineStr">
        <is>
          <t>M370a</t>
        </is>
      </c>
      <c r="F532" s="13" t="inlineStr">
        <is>
          <t>Ironcast Manhole Kotak 60 x 60</t>
        </is>
      </c>
      <c r="G532" s="13" t="inlineStr">
        <is>
          <t>Buah</t>
        </is>
      </c>
      <c r="H532" s="14" t="n">
        <v>2450000</v>
      </c>
      <c r="I532" s="15" t="inlineStr">
        <is>
          <t>AHSP 2026 Bina Marga</t>
        </is>
      </c>
    </row>
    <row r="533">
      <c r="D533" s="13" t="n">
        <v>523</v>
      </c>
      <c r="E533" s="13" t="inlineStr">
        <is>
          <t>M370a</t>
        </is>
      </c>
      <c r="F533" s="13" t="inlineStr">
        <is>
          <t>Ironcast Manhole Kotak 80 x 80</t>
        </is>
      </c>
      <c r="G533" s="13" t="inlineStr">
        <is>
          <t>Buah</t>
        </is>
      </c>
      <c r="H533" s="14" t="n">
        <v>2700000</v>
      </c>
      <c r="I533" s="15" t="inlineStr">
        <is>
          <t>AHSP 2026 Bina Marga</t>
        </is>
      </c>
    </row>
    <row r="534">
      <c r="D534" s="13" t="n">
        <v>524</v>
      </c>
      <c r="E534" s="13" t="inlineStr">
        <is>
          <t>M370b</t>
        </is>
      </c>
      <c r="F534" s="13" t="inlineStr">
        <is>
          <t>Iron Cast Tree Grade D60 Sub Total Material 1.900.000,00</t>
        </is>
      </c>
      <c r="G534" s="13" t="inlineStr">
        <is>
          <t>Buah</t>
        </is>
      </c>
      <c r="H534" s="14" t="n">
        <v>1900000</v>
      </c>
      <c r="I534" s="15" t="inlineStr">
        <is>
          <t>AHSP 2026 Bina Marga</t>
        </is>
      </c>
    </row>
    <row r="535">
      <c r="D535" s="13" t="n">
        <v>525</v>
      </c>
      <c r="E535" s="13" t="inlineStr">
        <is>
          <t>M370c</t>
        </is>
      </c>
      <c r="F535" s="13" t="inlineStr">
        <is>
          <t>Iron Cast Tree Grade Kotak 60 x 60 Sub Total Material 2.100.000,00</t>
        </is>
      </c>
      <c r="G535" s="13" t="inlineStr">
        <is>
          <t>Buah</t>
        </is>
      </c>
      <c r="H535" s="14" t="n">
        <v>2100000</v>
      </c>
      <c r="I535" s="15" t="inlineStr">
        <is>
          <t>AHSP 2026 Bina Marga</t>
        </is>
      </c>
    </row>
    <row r="536">
      <c r="D536" s="13" t="n">
        <v>526</v>
      </c>
      <c r="E536" s="13" t="inlineStr">
        <is>
          <t>M370d</t>
        </is>
      </c>
      <c r="F536" s="13" t="inlineStr">
        <is>
          <t>Iron Cast Drain Grade 100 x 58 x 4.5</t>
        </is>
      </c>
      <c r="G536" s="13" t="inlineStr">
        <is>
          <t>Buah</t>
        </is>
      </c>
      <c r="H536" s="14" t="n">
        <v>2700000</v>
      </c>
      <c r="I536" s="15" t="inlineStr">
        <is>
          <t>AHSP 2026 Bina Marga</t>
        </is>
      </c>
    </row>
    <row r="537">
      <c r="D537" s="13" t="n">
        <v>527</v>
      </c>
      <c r="E537" s="13" t="inlineStr">
        <is>
          <t>M371</t>
        </is>
      </c>
      <c r="F537" s="13" t="inlineStr">
        <is>
          <t>Tempat Sampah Galvanis 75 Liter Sub Total Material 120.000,00</t>
        </is>
      </c>
      <c r="G537" s="13" t="inlineStr">
        <is>
          <t>Buah</t>
        </is>
      </c>
      <c r="H537" s="14" t="n">
        <v>120000</v>
      </c>
      <c r="I537" s="15" t="inlineStr">
        <is>
          <t>AHSP 2026 Bina Marga</t>
        </is>
      </c>
    </row>
    <row r="538">
      <c r="D538" s="13" t="n">
        <v>528</v>
      </c>
      <c r="E538" s="13" t="inlineStr">
        <is>
          <t>M371a</t>
        </is>
      </c>
      <c r="F538" s="13" t="inlineStr">
        <is>
          <t>Tempat Sampah Galvanis 75 Liter + Tu Sub Total Material 200.000,00</t>
        </is>
      </c>
      <c r="G538" s="13" t="inlineStr">
        <is>
          <t>Buah</t>
        </is>
      </c>
      <c r="H538" s="14" t="n">
        <v>200000</v>
      </c>
      <c r="I538" s="15" t="inlineStr">
        <is>
          <t>AHSP 2026 Bina Marga</t>
        </is>
      </c>
    </row>
    <row r="539">
      <c r="D539" s="13" t="n">
        <v>529</v>
      </c>
      <c r="E539" s="13" t="inlineStr">
        <is>
          <t>M372</t>
        </is>
      </c>
      <c r="F539" s="13" t="inlineStr">
        <is>
          <t>Kursi Taman Cast Iron + Kayu Sub Total Material 1.500.000,00</t>
        </is>
      </c>
      <c r="G539" s="13" t="inlineStr">
        <is>
          <t>Buah</t>
        </is>
      </c>
      <c r="H539" s="14" t="n">
        <v>1500000</v>
      </c>
      <c r="I539" s="15" t="inlineStr">
        <is>
          <t>AHSP 2026 Bina Marga</t>
        </is>
      </c>
    </row>
    <row r="540">
      <c r="D540" s="13" t="n">
        <v>530</v>
      </c>
      <c r="E540" s="13" t="inlineStr">
        <is>
          <t>M374</t>
        </is>
      </c>
      <c r="F540" s="13" t="inlineStr">
        <is>
          <t>Batu Bata</t>
        </is>
      </c>
      <c r="G540" s="13" t="inlineStr">
        <is>
          <t>Buah</t>
        </is>
      </c>
      <c r="H540" s="14" t="n">
        <v>800</v>
      </c>
      <c r="I540" s="15" t="inlineStr">
        <is>
          <t>AHSP 2026 Bina Marga</t>
        </is>
      </c>
    </row>
    <row r="541">
      <c r="D541" s="13" t="n">
        <v>531</v>
      </c>
      <c r="E541" s="13" t="inlineStr">
        <is>
          <t>M374</t>
        </is>
      </c>
      <c r="F541" s="13" t="inlineStr">
        <is>
          <t>Batu Bata Sub Total Material 28.731,60</t>
        </is>
      </c>
      <c r="G541" s="13" t="inlineStr">
        <is>
          <t>Buah</t>
        </is>
      </c>
      <c r="H541" s="14" t="n">
        <v>800</v>
      </c>
      <c r="I541" s="15" t="inlineStr">
        <is>
          <t>AHSP 2026 Bina Marga</t>
        </is>
      </c>
    </row>
    <row r="542">
      <c r="D542" s="13" t="n">
        <v>532</v>
      </c>
      <c r="E542" s="13" t="inlineStr">
        <is>
          <t>M375</t>
        </is>
      </c>
      <c r="F542" s="13" t="inlineStr">
        <is>
          <t>Bollard Cast iron</t>
        </is>
      </c>
      <c r="G542" s="13" t="inlineStr">
        <is>
          <t>Buah</t>
        </is>
      </c>
      <c r="H542" s="14" t="n">
        <v>1029250</v>
      </c>
      <c r="I542" s="15" t="inlineStr">
        <is>
          <t>AHSP 2026 Bina Marga</t>
        </is>
      </c>
    </row>
    <row r="543">
      <c r="D543" s="13" t="n">
        <v>533</v>
      </c>
      <c r="E543" s="13" t="inlineStr">
        <is>
          <t>M375a</t>
        </is>
      </c>
      <c r="F543" s="13" t="inlineStr">
        <is>
          <t>Bollard Cast iron Sub Total Material 895.000,00</t>
        </is>
      </c>
      <c r="G543" s="13" t="inlineStr">
        <is>
          <t>Buah</t>
        </is>
      </c>
      <c r="H543" s="14" t="n">
        <v>895000</v>
      </c>
      <c r="I543" s="15" t="inlineStr">
        <is>
          <t>AHSP 2026 Bina Marga</t>
        </is>
      </c>
    </row>
    <row r="544">
      <c r="D544" s="13" t="n">
        <v>534</v>
      </c>
      <c r="E544" s="13" t="inlineStr">
        <is>
          <t>M376</t>
        </is>
      </c>
      <c r="F544" s="13" t="inlineStr">
        <is>
          <t>Bohlam Lampu LED 10 Watt Sub Total Material 1.067.950,00</t>
        </is>
      </c>
      <c r="G544" s="13" t="inlineStr">
        <is>
          <t>Buah</t>
        </is>
      </c>
      <c r="H544" s="14" t="n">
        <v>38700</v>
      </c>
      <c r="I544" s="15" t="inlineStr">
        <is>
          <t>AHSP 2026 Bina Marga</t>
        </is>
      </c>
    </row>
    <row r="545">
      <c r="D545" s="13" t="n">
        <v>535</v>
      </c>
      <c r="E545" s="13" t="inlineStr">
        <is>
          <t>M377</t>
        </is>
      </c>
      <c r="F545" s="13" t="inlineStr">
        <is>
          <t>WPC (Wood Plastic Composite) Sub Total Material 568.965,52</t>
        </is>
      </c>
      <c r="G545" s="13" t="inlineStr">
        <is>
          <t>Buah</t>
        </is>
      </c>
      <c r="H545" s="14" t="n">
        <v>220000</v>
      </c>
      <c r="I545" s="15" t="inlineStr">
        <is>
          <t>AHSP 2026 Bina Marga</t>
        </is>
      </c>
    </row>
    <row r="546">
      <c r="D546" s="13" t="n">
        <v>536</v>
      </c>
      <c r="E546" s="13" t="inlineStr">
        <is>
          <t>M378</t>
        </is>
      </c>
      <c r="F546" s="13" t="inlineStr">
        <is>
          <t>Penanda Tempat berupa lightbox acrylic Sub Total Material 459.000,00</t>
        </is>
      </c>
      <c r="G546" s="13" t="inlineStr">
        <is>
          <t>Unit</t>
        </is>
      </c>
      <c r="H546" s="14" t="n">
        <v>459000</v>
      </c>
      <c r="I546" s="15" t="inlineStr">
        <is>
          <t>AHSP 2026 Bina Marga</t>
        </is>
      </c>
    </row>
    <row r="547">
      <c r="D547" s="13" t="n">
        <v>537</v>
      </c>
      <c r="E547" s="13" t="inlineStr">
        <is>
          <t>M379</t>
        </is>
      </c>
      <c r="F547" s="13" t="inlineStr">
        <is>
          <t>Cetakan Tipe New Jersey</t>
        </is>
      </c>
      <c r="G547" s="13" t="inlineStr">
        <is>
          <t>M1</t>
        </is>
      </c>
      <c r="H547" s="14" t="n">
        <v>91487.37</v>
      </c>
      <c r="I547" s="15" t="inlineStr">
        <is>
          <t>AHSP 2026 Bina Marga</t>
        </is>
      </c>
    </row>
    <row r="548">
      <c r="D548" s="13" t="n">
        <v>538</v>
      </c>
      <c r="E548" s="13" t="inlineStr">
        <is>
          <t>M379a</t>
        </is>
      </c>
      <c r="F548" s="13" t="inlineStr">
        <is>
          <t>Cetakan Tipe Single Slope</t>
        </is>
      </c>
      <c r="G548" s="13" t="inlineStr">
        <is>
          <t>M1</t>
        </is>
      </c>
      <c r="H548" s="14" t="n">
        <v>122007.81</v>
      </c>
      <c r="I548" s="15" t="inlineStr">
        <is>
          <t>AHSP 2026 Bina Marga</t>
        </is>
      </c>
    </row>
    <row r="549">
      <c r="D549" s="13" t="n">
        <v>539</v>
      </c>
      <c r="E549" s="13" t="inlineStr">
        <is>
          <t>M379b</t>
        </is>
      </c>
      <c r="F549" s="13" t="inlineStr">
        <is>
          <t>Cetakan Tipe F Shape</t>
        </is>
      </c>
      <c r="G549" s="13" t="inlineStr">
        <is>
          <t>M1</t>
        </is>
      </c>
      <c r="H549" s="14" t="n">
        <v>104461.81</v>
      </c>
      <c r="I549" s="15" t="inlineStr">
        <is>
          <t>AHSP 2026 Bina Marga</t>
        </is>
      </c>
    </row>
    <row r="550">
      <c r="D550" s="13" t="n">
        <v>540</v>
      </c>
      <c r="E550" s="13" t="inlineStr">
        <is>
          <t>M379c</t>
        </is>
      </c>
      <c r="F550" s="13" t="inlineStr">
        <is>
          <t>Cetakan Tipe Vertical Shape</t>
        </is>
      </c>
      <c r="G550" s="13" t="inlineStr">
        <is>
          <t>M1</t>
        </is>
      </c>
      <c r="H550" s="14" t="n">
        <v>87599.8</v>
      </c>
      <c r="I550" s="15" t="inlineStr">
        <is>
          <t>AHSP 2026 Bina Marga</t>
        </is>
      </c>
    </row>
    <row r="551">
      <c r="D551" s="13" t="n">
        <v>541</v>
      </c>
      <c r="E551" s="13" t="inlineStr">
        <is>
          <t>M37a</t>
        </is>
      </c>
      <c r="F551" s="13" t="inlineStr">
        <is>
          <t>Beton fc’25 MPa</t>
        </is>
      </c>
      <c r="G551" s="13" t="inlineStr">
        <is>
          <t>M3</t>
        </is>
      </c>
      <c r="H551" s="14" t="n">
        <v>1376559.29</v>
      </c>
      <c r="I551" s="15" t="inlineStr">
        <is>
          <t>AHSP 2026 Bina Marga</t>
        </is>
      </c>
    </row>
    <row r="552">
      <c r="D552" s="13" t="n">
        <v>542</v>
      </c>
      <c r="E552" s="13" t="inlineStr">
        <is>
          <t>M380</t>
        </is>
      </c>
      <c r="F552" s="13" t="inlineStr">
        <is>
          <t>Patok Pengarah Plastik</t>
        </is>
      </c>
      <c r="G552" s="13" t="inlineStr">
        <is>
          <t>Buah</t>
        </is>
      </c>
      <c r="H552" s="14" t="n">
        <v>137000</v>
      </c>
      <c r="I552" s="15" t="inlineStr">
        <is>
          <t>AHSP 2026 Bina Marga</t>
        </is>
      </c>
    </row>
    <row r="553">
      <c r="D553" s="13" t="n">
        <v>543</v>
      </c>
      <c r="E553" s="13" t="inlineStr">
        <is>
          <t>M380</t>
        </is>
      </c>
      <c r="F553" s="13" t="inlineStr">
        <is>
          <t>Patok Rumija B Plastik</t>
        </is>
      </c>
      <c r="G553" s="13" t="inlineStr">
        <is>
          <t>Buah</t>
        </is>
      </c>
      <c r="H553" s="14" t="n">
        <v>137000</v>
      </c>
      <c r="I553" s="15" t="inlineStr">
        <is>
          <t>AHSP 2026 Bina Marga</t>
        </is>
      </c>
    </row>
    <row r="554">
      <c r="D554" s="13" t="n">
        <v>544</v>
      </c>
      <c r="E554" s="13" t="inlineStr">
        <is>
          <t>M381a</t>
        </is>
      </c>
      <c r="F554" s="13" t="inlineStr">
        <is>
          <t>Lurus Tiang Penyangga (Profil U Uk. 1800 x 175 x</t>
        </is>
      </c>
      <c r="G554" s="13" t="inlineStr">
        <is>
          <t>M</t>
        </is>
      </c>
      <c r="H554" s="14" t="n">
        <v>480000</v>
      </c>
      <c r="I554" s="15" t="inlineStr">
        <is>
          <t>AHSP 2026 Bina Marga</t>
        </is>
      </c>
    </row>
    <row r="555">
      <c r="D555" s="13" t="n">
        <v>545</v>
      </c>
      <c r="E555" s="13" t="inlineStr">
        <is>
          <t>M381a</t>
        </is>
      </c>
      <c r="F555" s="13" t="inlineStr">
        <is>
          <t>Pagar Pengaman Semi Kaku W Beam Lurus</t>
        </is>
      </c>
      <c r="G555" s="13" t="inlineStr">
        <is>
          <t>M</t>
        </is>
      </c>
      <c r="H555" s="14" t="n">
        <v>480000</v>
      </c>
      <c r="I555" s="15" t="inlineStr">
        <is>
          <t>AHSP 2026 Bina Marga</t>
        </is>
      </c>
    </row>
    <row r="556">
      <c r="D556" s="13" t="n">
        <v>546</v>
      </c>
      <c r="E556" s="13" t="inlineStr">
        <is>
          <t>M381b</t>
        </is>
      </c>
      <c r="F556" s="13" t="inlineStr">
        <is>
          <t>Lengkung Tiang Penyangga (Profil U Uk. 1800 x 175 x</t>
        </is>
      </c>
      <c r="G556" s="13" t="inlineStr">
        <is>
          <t>M</t>
        </is>
      </c>
      <c r="H556" s="14" t="n">
        <v>575000</v>
      </c>
      <c r="I556" s="15" t="inlineStr">
        <is>
          <t>AHSP 2026 Bina Marga</t>
        </is>
      </c>
    </row>
    <row r="557">
      <c r="D557" s="13" t="n">
        <v>547</v>
      </c>
      <c r="E557" s="13" t="inlineStr">
        <is>
          <t>M381b</t>
        </is>
      </c>
      <c r="F557" s="13" t="inlineStr">
        <is>
          <t>Pagar Pengaman Semi Kaku W Beam Lengkung</t>
        </is>
      </c>
      <c r="G557" s="13" t="inlineStr">
        <is>
          <t>M</t>
        </is>
      </c>
      <c r="H557" s="14" t="n">
        <v>575000</v>
      </c>
      <c r="I557" s="15" t="inlineStr">
        <is>
          <t>AHSP 2026 Bina Marga</t>
        </is>
      </c>
    </row>
    <row r="558">
      <c r="D558" s="13" t="n">
        <v>548</v>
      </c>
      <c r="E558" s="13" t="inlineStr">
        <is>
          <t>M381c</t>
        </is>
      </c>
      <c r="F558" s="13" t="inlineStr">
        <is>
          <t>Pagar Pengaman Semi Kaku Thrie Beam</t>
        </is>
      </c>
      <c r="G558" s="13" t="inlineStr">
        <is>
          <t>M</t>
        </is>
      </c>
      <c r="H558" s="14" t="n">
        <v>670000</v>
      </c>
      <c r="I558" s="15" t="inlineStr">
        <is>
          <t>AHSP 2026 Bina Marga</t>
        </is>
      </c>
    </row>
    <row r="559">
      <c r="D559" s="13" t="n">
        <v>549</v>
      </c>
      <c r="E559" s="13" t="inlineStr">
        <is>
          <t>M381c</t>
        </is>
      </c>
      <c r="F559" s="13" t="inlineStr">
        <is>
          <t>Pagar Pengaman Semi Kaku Thrie Beam Tiang Penyangga (Profil U Uk. 1800 x 175 x</t>
        </is>
      </c>
      <c r="G559" s="13" t="inlineStr">
        <is>
          <t>M</t>
        </is>
      </c>
      <c r="H559" s="14" t="n">
        <v>670000</v>
      </c>
      <c r="I559" s="15" t="inlineStr">
        <is>
          <t>AHSP 2026 Bina Marga</t>
        </is>
      </c>
    </row>
    <row r="560">
      <c r="D560" s="13" t="n">
        <v>550</v>
      </c>
      <c r="E560" s="13" t="inlineStr">
        <is>
          <t>M381c</t>
        </is>
      </c>
      <c r="F560" s="13" t="inlineStr">
        <is>
          <t>Tiang Penyangga (Supporting Post)</t>
        </is>
      </c>
      <c r="G560" s="13" t="inlineStr">
        <is>
          <t>ea</t>
        </is>
      </c>
      <c r="H560" s="14" t="n">
        <v>670000</v>
      </c>
      <c r="I560" s="15" t="inlineStr">
        <is>
          <t>AHSP 2026 Bina Marga</t>
        </is>
      </c>
    </row>
    <row r="561">
      <c r="D561" s="13" t="n">
        <v>551</v>
      </c>
      <c r="E561" s="13" t="inlineStr">
        <is>
          <t>M381d</t>
        </is>
      </c>
      <c r="F561" s="13" t="inlineStr">
        <is>
          <t>Pagar Pengaman Semi Kaku Tidak Menerus</t>
        </is>
      </c>
      <c r="G561" s="13" t="inlineStr">
        <is>
          <t>M</t>
        </is>
      </c>
      <c r="H561" s="14" t="n">
        <v>410000</v>
      </c>
      <c r="I561" s="15" t="inlineStr">
        <is>
          <t>AHSP 2026 Bina Marga</t>
        </is>
      </c>
    </row>
    <row r="562">
      <c r="D562" s="13" t="n">
        <v>552</v>
      </c>
      <c r="E562" s="13" t="inlineStr">
        <is>
          <t>M381d</t>
        </is>
      </c>
      <c r="F562" s="13" t="inlineStr">
        <is>
          <t>Pagar Pengaman Semi Kaku Tidak Menerus Tiang Penyangga (Profil U Uk. 1800 x 175 x</t>
        </is>
      </c>
      <c r="G562" s="13" t="inlineStr">
        <is>
          <t>M</t>
        </is>
      </c>
      <c r="H562" s="14" t="n">
        <v>410000</v>
      </c>
      <c r="I562" s="15" t="inlineStr">
        <is>
          <t>AHSP 2026 Bina Marga</t>
        </is>
      </c>
    </row>
    <row r="563">
      <c r="D563" s="13" t="n">
        <v>553</v>
      </c>
      <c r="E563" s="13" t="inlineStr">
        <is>
          <t>M381e</t>
        </is>
      </c>
      <c r="F563" s="13" t="inlineStr">
        <is>
          <t>72 x 6 mm) Besi Pengikat (Block Piece Profil U Uk 350</t>
        </is>
      </c>
      <c r="G563" s="13" t="inlineStr">
        <is>
          <t>M</t>
        </is>
      </c>
      <c r="H563" s="14" t="n">
        <v>579000</v>
      </c>
      <c r="I563" s="15" t="inlineStr">
        <is>
          <t>AHSP 2026 Bina Marga</t>
        </is>
      </c>
    </row>
    <row r="564">
      <c r="D564" s="13" t="n">
        <v>554</v>
      </c>
      <c r="E564" s="13" t="inlineStr">
        <is>
          <t>M381e</t>
        </is>
      </c>
      <c r="F564" s="13" t="inlineStr">
        <is>
          <t>Tiang Penyangga (Profil U Uk. 1800 x 175 x 72 x 6 mm)</t>
        </is>
      </c>
      <c r="G564" s="13" t="inlineStr">
        <is>
          <t>M</t>
        </is>
      </c>
      <c r="H564" s="14" t="n">
        <v>579000</v>
      </c>
      <c r="I564" s="15" t="inlineStr">
        <is>
          <t>AHSP 2026 Bina Marga</t>
        </is>
      </c>
    </row>
    <row r="565">
      <c r="D565" s="13" t="n">
        <v>555</v>
      </c>
      <c r="E565" s="13" t="inlineStr">
        <is>
          <t>M381f</t>
        </is>
      </c>
      <c r="F565" s="13" t="inlineStr">
        <is>
          <t>Besi Pengikat (Block Piece Profil U Uk 350 x x 72 x 6 mm)</t>
        </is>
      </c>
      <c r="G565" s="13" t="inlineStr">
        <is>
          <t>M</t>
        </is>
      </c>
      <c r="H565" s="14" t="n">
        <v>579000</v>
      </c>
      <c r="I565" s="15" t="inlineStr">
        <is>
          <t>AHSP 2026 Bina Marga</t>
        </is>
      </c>
    </row>
    <row r="566">
      <c r="D566" s="13" t="n">
        <v>556</v>
      </c>
      <c r="E566" s="13" t="inlineStr">
        <is>
          <t>M381f</t>
        </is>
      </c>
      <c r="F566" s="13" t="inlineStr">
        <is>
          <t>x 175 x 72 x 6 mm)</t>
        </is>
      </c>
      <c r="G566" s="13" t="inlineStr">
        <is>
          <t>M</t>
        </is>
      </c>
      <c r="H566" s="14" t="n">
        <v>579000</v>
      </c>
      <c r="I566" s="15" t="inlineStr">
        <is>
          <t>AHSP 2026 Bina Marga</t>
        </is>
      </c>
    </row>
    <row r="567">
      <c r="D567" s="13" t="n">
        <v>557</v>
      </c>
      <c r="E567" s="13" t="inlineStr">
        <is>
          <t>M381g</t>
        </is>
      </c>
      <c r="F567" s="13" t="inlineStr">
        <is>
          <t>Baut, ring, mur 16 x 32</t>
        </is>
      </c>
      <c r="G567" s="13" t="inlineStr">
        <is>
          <t>Buah</t>
        </is>
      </c>
      <c r="H567" s="14" t="n">
        <v>20100</v>
      </c>
      <c r="I567" s="15" t="inlineStr">
        <is>
          <t>AHSP 2026 Bina Marga</t>
        </is>
      </c>
    </row>
    <row r="568">
      <c r="D568" s="13" t="n">
        <v>558</v>
      </c>
      <c r="E568" s="13" t="inlineStr">
        <is>
          <t>M381h</t>
        </is>
      </c>
      <c r="F568" s="13" t="inlineStr">
        <is>
          <t>Baut, ring, mur 16 x 35</t>
        </is>
      </c>
      <c r="G568" s="13" t="inlineStr">
        <is>
          <t>Buah</t>
        </is>
      </c>
      <c r="H568" s="14" t="n">
        <v>22400</v>
      </c>
      <c r="I568" s="15" t="inlineStr">
        <is>
          <t>AHSP 2026 Bina Marga</t>
        </is>
      </c>
    </row>
    <row r="569">
      <c r="D569" s="13" t="n">
        <v>559</v>
      </c>
      <c r="E569" s="13" t="inlineStr">
        <is>
          <t>M381i</t>
        </is>
      </c>
      <c r="F569" s="13" t="inlineStr">
        <is>
          <t>Baut, ring, mur 16 x 50</t>
        </is>
      </c>
      <c r="G569" s="13" t="inlineStr">
        <is>
          <t>Buah</t>
        </is>
      </c>
      <c r="H569" s="14" t="n">
        <v>24500</v>
      </c>
      <c r="I569" s="15" t="inlineStr">
        <is>
          <t>AHSP 2026 Bina Marga</t>
        </is>
      </c>
    </row>
    <row r="570">
      <c r="D570" s="13" t="n">
        <v>560</v>
      </c>
      <c r="E570" s="13" t="inlineStr">
        <is>
          <t>M381j</t>
        </is>
      </c>
      <c r="F570" s="13" t="inlineStr">
        <is>
          <t>Sticker retroreflektif</t>
        </is>
      </c>
      <c r="G570" s="13" t="inlineStr">
        <is>
          <t>M</t>
        </is>
      </c>
      <c r="H570" s="14" t="n">
        <v>7000</v>
      </c>
      <c r="I570" s="15" t="inlineStr">
        <is>
          <t>AHSP 2026 Bina Marga</t>
        </is>
      </c>
    </row>
    <row r="571">
      <c r="D571" s="13" t="n">
        <v>561</v>
      </c>
      <c r="E571" s="13" t="inlineStr">
        <is>
          <t>M381k</t>
        </is>
      </c>
      <c r="F571" s="13" t="inlineStr">
        <is>
          <t>Bagian ujung pagar pengaman semi kaku W Beam</t>
        </is>
      </c>
      <c r="G571" s="13" t="inlineStr">
        <is>
          <t>Buah</t>
        </is>
      </c>
      <c r="H571" s="14" t="n">
        <v>150000</v>
      </c>
      <c r="I571" s="15" t="inlineStr">
        <is>
          <t>AHSP 2026 Bina Marga</t>
        </is>
      </c>
    </row>
    <row r="572">
      <c r="D572" s="13" t="n">
        <v>562</v>
      </c>
      <c r="E572" s="13" t="inlineStr">
        <is>
          <t>M381k</t>
        </is>
      </c>
      <c r="F572" s="13" t="inlineStr">
        <is>
          <t>Beam</t>
        </is>
      </c>
      <c r="G572" s="13" t="inlineStr">
        <is>
          <t>Buah</t>
        </is>
      </c>
      <c r="H572" s="14" t="n">
        <v>150000</v>
      </c>
      <c r="I572" s="15" t="inlineStr">
        <is>
          <t>AHSP 2026 Bina Marga</t>
        </is>
      </c>
    </row>
    <row r="573">
      <c r="D573" s="13" t="n">
        <v>563</v>
      </c>
      <c r="E573" s="13" t="inlineStr">
        <is>
          <t>M381l</t>
        </is>
      </c>
      <c r="F573" s="13" t="inlineStr">
        <is>
          <t>Bagian ujung pagar pengaman semi kaku Thrie Beam</t>
        </is>
      </c>
      <c r="G573" s="13" t="inlineStr">
        <is>
          <t>Buah</t>
        </is>
      </c>
      <c r="H573" s="14" t="n">
        <v>185000</v>
      </c>
      <c r="I573" s="15" t="inlineStr">
        <is>
          <t>AHSP 2026 Bina Marga</t>
        </is>
      </c>
    </row>
    <row r="574">
      <c r="D574" s="13" t="n">
        <v>564</v>
      </c>
      <c r="E574" s="13" t="inlineStr">
        <is>
          <t>M381l</t>
        </is>
      </c>
      <c r="F574" s="13" t="inlineStr">
        <is>
          <t>Bagian ujung pagar pengaman semi kaku tidak menerus</t>
        </is>
      </c>
      <c r="G574" s="13" t="inlineStr">
        <is>
          <t>Buah</t>
        </is>
      </c>
      <c r="H574" s="14" t="n">
        <v>185000</v>
      </c>
      <c r="I574" s="15" t="inlineStr">
        <is>
          <t>AHSP 2026 Bina Marga</t>
        </is>
      </c>
    </row>
    <row r="575">
      <c r="D575" s="13" t="n">
        <v>565</v>
      </c>
      <c r="E575" s="13" t="inlineStr">
        <is>
          <t>M381l</t>
        </is>
      </c>
      <c r="F575" s="13" t="inlineStr">
        <is>
          <t>Thrie Beam</t>
        </is>
      </c>
      <c r="G575" s="13" t="inlineStr">
        <is>
          <t>Buah</t>
        </is>
      </c>
      <c r="H575" s="14" t="n">
        <v>185000</v>
      </c>
      <c r="I575" s="15" t="inlineStr">
        <is>
          <t>AHSP 2026 Bina Marga</t>
        </is>
      </c>
    </row>
    <row r="576">
      <c r="D576" s="13" t="n">
        <v>566</v>
      </c>
      <c r="E576" s="13" t="inlineStr">
        <is>
          <t>M381l</t>
        </is>
      </c>
      <c r="F576" s="13" t="inlineStr">
        <is>
          <t>tidak menerus</t>
        </is>
      </c>
      <c r="G576" s="13" t="inlineStr">
        <is>
          <t>Buah</t>
        </is>
      </c>
      <c r="H576" s="14" t="n">
        <v>185000</v>
      </c>
      <c r="I576" s="15" t="inlineStr">
        <is>
          <t>AHSP 2026 Bina Marga</t>
        </is>
      </c>
    </row>
    <row r="577">
      <c r="D577" s="13" t="n">
        <v>567</v>
      </c>
      <c r="E577" s="13" t="inlineStr">
        <is>
          <t>M381n</t>
        </is>
      </c>
      <c r="F577" s="13" t="inlineStr">
        <is>
          <t>Asimetrik Beam</t>
        </is>
      </c>
      <c r="G577" s="13" t="inlineStr">
        <is>
          <t>Buah</t>
        </is>
      </c>
      <c r="H577" s="14" t="n">
        <v>205000</v>
      </c>
      <c r="I577" s="15" t="inlineStr">
        <is>
          <t>AHSP 2026 Bina Marga</t>
        </is>
      </c>
    </row>
    <row r="578">
      <c r="D578" s="13" t="n">
        <v>568</v>
      </c>
      <c r="E578" s="13" t="inlineStr">
        <is>
          <t>M382</t>
        </is>
      </c>
      <c r="F578" s="13" t="inlineStr">
        <is>
          <t>Panel Beton Pracetak 2.4 x 0.4 x 0.05 K250</t>
        </is>
      </c>
      <c r="G578" s="13" t="inlineStr">
        <is>
          <t>Buah</t>
        </is>
      </c>
      <c r="H578" s="14" t="n">
        <v>123000</v>
      </c>
      <c r="I578" s="15" t="inlineStr">
        <is>
          <t>AHSP 2026 Bina Marga</t>
        </is>
      </c>
    </row>
    <row r="579">
      <c r="D579" s="13" t="n">
        <v>569</v>
      </c>
      <c r="E579" s="13" t="inlineStr">
        <is>
          <t>M384</t>
        </is>
      </c>
      <c r="F579" s="13" t="inlineStr">
        <is>
          <t>Kabel Sling (Wire Steel) Box Besi Uk. 300 x 300 x 300</t>
        </is>
      </c>
      <c r="G579" s="13" t="inlineStr">
        <is>
          <t>M'</t>
        </is>
      </c>
      <c r="H579" s="14" t="n">
        <v>9000</v>
      </c>
      <c r="I579" s="15" t="inlineStr">
        <is>
          <t>AHSP 2026 Bina Marga</t>
        </is>
      </c>
    </row>
    <row r="580">
      <c r="D580" s="13" t="n">
        <v>570</v>
      </c>
      <c r="E580" s="13" t="inlineStr">
        <is>
          <t>M384a</t>
        </is>
      </c>
      <c r="F580" s="13" t="inlineStr">
        <is>
          <t>Kabel Baja</t>
        </is>
      </c>
      <c r="G580" s="13" t="inlineStr">
        <is>
          <t>M'</t>
        </is>
      </c>
      <c r="H580" s="14" t="n">
        <v>34800</v>
      </c>
      <c r="I580" s="15" t="inlineStr">
        <is>
          <t>AHSP 2026 Bina Marga</t>
        </is>
      </c>
    </row>
    <row r="581">
      <c r="D581" s="13" t="n">
        <v>571</v>
      </c>
      <c r="E581" s="13" t="inlineStr">
        <is>
          <t>M385</t>
        </is>
      </c>
      <c r="F581" s="13" t="inlineStr">
        <is>
          <t>Reflektor</t>
        </is>
      </c>
      <c r="G581" s="13" t="inlineStr">
        <is>
          <t>Buah</t>
        </is>
      </c>
      <c r="H581" s="14" t="n">
        <v>45000</v>
      </c>
      <c r="I581" s="15" t="inlineStr">
        <is>
          <t>AHSP 2026 Bina Marga</t>
        </is>
      </c>
    </row>
    <row r="582">
      <c r="D582" s="13" t="n">
        <v>572</v>
      </c>
      <c r="E582" s="13" t="inlineStr">
        <is>
          <t>M385</t>
        </is>
      </c>
      <c r="F582" s="13" t="inlineStr">
        <is>
          <t>Refrektor</t>
        </is>
      </c>
      <c r="G582" s="13" t="inlineStr">
        <is>
          <t>ea</t>
        </is>
      </c>
      <c r="H582" s="14" t="n">
        <v>45000</v>
      </c>
      <c r="I582" s="15" t="inlineStr">
        <is>
          <t>AHSP 2026 Bina Marga</t>
        </is>
      </c>
    </row>
    <row r="583">
      <c r="D583" s="13" t="n">
        <v>573</v>
      </c>
      <c r="E583" s="13" t="inlineStr">
        <is>
          <t>M386</t>
        </is>
      </c>
      <c r="F583" s="13" t="inlineStr">
        <is>
          <t>Reflektif Sheet</t>
        </is>
      </c>
      <c r="G583" s="13" t="inlineStr">
        <is>
          <t>M2</t>
        </is>
      </c>
      <c r="H583" s="14" t="n">
        <v>396666.67</v>
      </c>
      <c r="I583" s="15" t="inlineStr">
        <is>
          <t>AHSP 2026 Bina Marga</t>
        </is>
      </c>
    </row>
    <row r="584">
      <c r="D584" s="13" t="n">
        <v>574</v>
      </c>
      <c r="E584" s="13" t="inlineStr">
        <is>
          <t>M386</t>
        </is>
      </c>
      <c r="F584" s="13" t="inlineStr">
        <is>
          <t>Reflekting Sheet &amp; Panel</t>
        </is>
      </c>
      <c r="G584" s="13" t="inlineStr">
        <is>
          <t>M2</t>
        </is>
      </c>
      <c r="H584" s="14" t="n">
        <v>396666.67</v>
      </c>
      <c r="I584" s="15" t="inlineStr">
        <is>
          <t>AHSP 2026 Bina Marga</t>
        </is>
      </c>
    </row>
    <row r="585">
      <c r="D585" s="13" t="n">
        <v>575</v>
      </c>
      <c r="E585" s="13" t="inlineStr">
        <is>
          <t>M388</t>
        </is>
      </c>
      <c r="F585" s="13" t="inlineStr">
        <is>
          <t>Anchor L Dia. 25 mm</t>
        </is>
      </c>
      <c r="G585" s="13" t="inlineStr">
        <is>
          <t>Buah</t>
        </is>
      </c>
      <c r="H585" s="14" t="n">
        <v>93600</v>
      </c>
      <c r="I585" s="15" t="inlineStr">
        <is>
          <t>AHSP 2026 Bina Marga</t>
        </is>
      </c>
    </row>
    <row r="586">
      <c r="D586" s="13" t="n">
        <v>576</v>
      </c>
      <c r="E586" s="13" t="inlineStr">
        <is>
          <t>M388</t>
        </is>
      </c>
      <c r="F586" s="13" t="inlineStr">
        <is>
          <t>Angkur Baut dia.25 - 40 cm &amp; mur</t>
        </is>
      </c>
      <c r="G586" s="13" t="inlineStr">
        <is>
          <t>Buah</t>
        </is>
      </c>
      <c r="H586" s="14" t="n">
        <v>93600</v>
      </c>
      <c r="I586" s="15" t="inlineStr">
        <is>
          <t>AHSP 2026 Bina Marga</t>
        </is>
      </c>
    </row>
    <row r="587">
      <c r="D587" s="13" t="n">
        <v>577</v>
      </c>
      <c r="E587" s="13" t="inlineStr">
        <is>
          <t>M388</t>
        </is>
      </c>
      <c r="F587" s="13" t="inlineStr">
        <is>
          <t>Angkur D 25</t>
        </is>
      </c>
      <c r="G587" s="13" t="inlineStr">
        <is>
          <t>bh</t>
        </is>
      </c>
      <c r="H587" s="14" t="n">
        <v>93600</v>
      </c>
      <c r="I587" s="15" t="inlineStr">
        <is>
          <t>AHSP 2026 Bina Marga</t>
        </is>
      </c>
    </row>
    <row r="588">
      <c r="D588" s="13" t="n">
        <v>578</v>
      </c>
      <c r="E588" s="13" t="inlineStr">
        <is>
          <t>M389</t>
        </is>
      </c>
      <c r="F588" s="13" t="inlineStr">
        <is>
          <t>Kawat Duri Galvanized 2 mm</t>
        </is>
      </c>
      <c r="G588" s="13" t="inlineStr">
        <is>
          <t>M'</t>
        </is>
      </c>
      <c r="H588" s="14" t="n">
        <v>1750</v>
      </c>
      <c r="I588" s="15" t="inlineStr">
        <is>
          <t>AHSP 2026 Bina Marga</t>
        </is>
      </c>
    </row>
    <row r="589">
      <c r="D589" s="13" t="n">
        <v>579</v>
      </c>
      <c r="E589" s="13" t="inlineStr">
        <is>
          <t>M38a</t>
        </is>
      </c>
      <c r="F589" s="13" t="inlineStr">
        <is>
          <t>Wiremesh M6</t>
        </is>
      </c>
      <c r="G589" s="13" t="inlineStr">
        <is>
          <t>Lbr</t>
        </is>
      </c>
      <c r="H589" s="14" t="n">
        <v>399800</v>
      </c>
      <c r="I589" s="15" t="inlineStr">
        <is>
          <t>AHSP 2026 Bina Marga</t>
        </is>
      </c>
    </row>
    <row r="590">
      <c r="D590" s="13" t="n">
        <v>580</v>
      </c>
      <c r="E590" s="13" t="inlineStr">
        <is>
          <t>M38b</t>
        </is>
      </c>
      <c r="F590" s="13" t="inlineStr">
        <is>
          <t>Wiremesh M8</t>
        </is>
      </c>
      <c r="G590" s="13" t="inlineStr">
        <is>
          <t>Lbr</t>
        </is>
      </c>
      <c r="H590" s="14" t="n">
        <v>710600</v>
      </c>
      <c r="I590" s="15" t="inlineStr">
        <is>
          <t>AHSP 2026 Bina Marga</t>
        </is>
      </c>
    </row>
    <row r="591">
      <c r="D591" s="13" t="n">
        <v>581</v>
      </c>
      <c r="E591" s="13" t="inlineStr">
        <is>
          <t>M38c</t>
        </is>
      </c>
      <c r="F591" s="13" t="inlineStr">
        <is>
          <t>Wiremesh M10</t>
        </is>
      </c>
      <c r="G591" s="13" t="inlineStr">
        <is>
          <t>Lbr</t>
        </is>
      </c>
      <c r="H591" s="14" t="n">
        <v>1052300</v>
      </c>
      <c r="I591" s="15" t="inlineStr">
        <is>
          <t>AHSP 2026 Bina Marga</t>
        </is>
      </c>
    </row>
    <row r="592">
      <c r="D592" s="13" t="n">
        <v>582</v>
      </c>
      <c r="E592" s="13" t="inlineStr">
        <is>
          <t>M390</t>
        </is>
      </c>
      <c r="F592" s="13" t="inlineStr">
        <is>
          <t>Pagar BRC 175 cm x 240 cm, 7 mm</t>
        </is>
      </c>
      <c r="G592" s="13" t="inlineStr">
        <is>
          <t>Lbr</t>
        </is>
      </c>
      <c r="H592" s="14" t="n">
        <v>815000</v>
      </c>
      <c r="I592" s="15" t="inlineStr">
        <is>
          <t>AHSP 2026 Bina Marga</t>
        </is>
      </c>
    </row>
    <row r="593">
      <c r="D593" s="13" t="n">
        <v>583</v>
      </c>
      <c r="E593" s="13" t="inlineStr">
        <is>
          <t>M391</t>
        </is>
      </c>
      <c r="F593" s="13" t="inlineStr">
        <is>
          <t>Tiang BRC T175 225 cm, 2 inch + aksesoris</t>
        </is>
      </c>
      <c r="G593" s="13" t="inlineStr">
        <is>
          <t>M'</t>
        </is>
      </c>
      <c r="H593" s="14" t="n">
        <v>124444.44</v>
      </c>
      <c r="I593" s="15" t="inlineStr">
        <is>
          <t>AHSP 2026 Bina Marga</t>
        </is>
      </c>
    </row>
    <row r="594">
      <c r="D594" s="13" t="n">
        <v>584</v>
      </c>
      <c r="E594" s="13" t="inlineStr">
        <is>
          <t>M392</t>
        </is>
      </c>
      <c r="F594" s="13" t="inlineStr">
        <is>
          <t>Pagar Pipa Besi 150 x 120 x 45</t>
        </is>
      </c>
      <c r="G594" s="13" t="inlineStr">
        <is>
          <t>Buah</t>
        </is>
      </c>
      <c r="H594" s="14" t="n">
        <v>950000</v>
      </c>
      <c r="I594" s="15" t="inlineStr">
        <is>
          <t>AHSP 2026 Bina Marga</t>
        </is>
      </c>
    </row>
    <row r="595">
      <c r="D595" s="13" t="n">
        <v>585</v>
      </c>
      <c r="E595" s="13" t="inlineStr">
        <is>
          <t>M392a</t>
        </is>
      </c>
      <c r="F595" s="13" t="inlineStr">
        <is>
          <t>Pagar Pipa Besi 200 x 120 x 45</t>
        </is>
      </c>
      <c r="G595" s="13" t="inlineStr">
        <is>
          <t>Buah</t>
        </is>
      </c>
      <c r="H595" s="14" t="n">
        <v>1000000</v>
      </c>
      <c r="I595" s="15" t="inlineStr">
        <is>
          <t>AHSP 2026 Bina Marga</t>
        </is>
      </c>
    </row>
    <row r="596">
      <c r="D596" s="13" t="n">
        <v>586</v>
      </c>
      <c r="E596" s="13" t="inlineStr">
        <is>
          <t>M393</t>
        </is>
      </c>
      <c r="F596" s="13" t="inlineStr">
        <is>
          <t>Kawat Harmonika 50x50 2 m</t>
        </is>
      </c>
      <c r="G596" s="13" t="inlineStr">
        <is>
          <t>M'</t>
        </is>
      </c>
      <c r="H596" s="14" t="n">
        <v>89000</v>
      </c>
      <c r="I596" s="15" t="inlineStr">
        <is>
          <t>AHSP 2026 Bina Marga</t>
        </is>
      </c>
    </row>
    <row r="597">
      <c r="D597" s="13" t="n">
        <v>587</v>
      </c>
      <c r="E597" s="13" t="inlineStr">
        <is>
          <t>M394</t>
        </is>
      </c>
      <c r="F597" s="13" t="inlineStr">
        <is>
          <t>Lengan 2.8 m Lampu Jalan LED 100 W (Solar</t>
        </is>
      </c>
      <c r="G597" s="13" t="inlineStr">
        <is>
          <t>Buah</t>
        </is>
      </c>
      <c r="H597" s="14" t="n">
        <v>6987000</v>
      </c>
      <c r="I597" s="15" t="inlineStr">
        <is>
          <t>AHSP 2026 Bina Marga</t>
        </is>
      </c>
    </row>
    <row r="598">
      <c r="D598" s="13" t="n">
        <v>588</v>
      </c>
      <c r="E598" s="13" t="inlineStr">
        <is>
          <t>M394</t>
        </is>
      </c>
      <c r="F598" s="13" t="inlineStr">
        <is>
          <t>Lengan 2.8 m Lampu Jalan LED 150 W (Solar</t>
        </is>
      </c>
      <c r="G598" s="13" t="inlineStr">
        <is>
          <t>Buah</t>
        </is>
      </c>
      <c r="H598" s="14" t="n">
        <v>6987000</v>
      </c>
      <c r="I598" s="15" t="inlineStr">
        <is>
          <t>AHSP 2026 Bina Marga</t>
        </is>
      </c>
    </row>
    <row r="599">
      <c r="D599" s="13" t="n">
        <v>589</v>
      </c>
      <c r="E599" s="13" t="inlineStr">
        <is>
          <t>M394</t>
        </is>
      </c>
      <c r="F599" s="13" t="inlineStr">
        <is>
          <t>Lengan 2.8 m Lampu Jalan LED 80 W (Solar</t>
        </is>
      </c>
      <c r="G599" s="13" t="inlineStr">
        <is>
          <t>Buah</t>
        </is>
      </c>
      <c r="H599" s="14" t="n">
        <v>6987000</v>
      </c>
      <c r="I599" s="15" t="inlineStr">
        <is>
          <t>AHSP 2026 Bina Marga</t>
        </is>
      </c>
    </row>
    <row r="600">
      <c r="D600" s="13" t="n">
        <v>590</v>
      </c>
      <c r="E600" s="13" t="inlineStr">
        <is>
          <t>M394</t>
        </is>
      </c>
      <c r="F600" s="13" t="inlineStr">
        <is>
          <t>Tiang PJU Base Plate Galv., H = m</t>
        </is>
      </c>
      <c r="G600" s="13" t="inlineStr">
        <is>
          <t>Buah</t>
        </is>
      </c>
      <c r="H600" s="14" t="n">
        <v>13500000</v>
      </c>
      <c r="I600" s="15" t="inlineStr">
        <is>
          <t>AHSP 2026 Bina Marga</t>
        </is>
      </c>
    </row>
    <row r="601">
      <c r="D601" s="13" t="n">
        <v>591</v>
      </c>
      <c r="E601" s="13" t="inlineStr">
        <is>
          <t>M394g</t>
        </is>
      </c>
      <c r="F601" s="13" t="inlineStr">
        <is>
          <t>Flashing Light LED 2x20W + Tiang 1.5m</t>
        </is>
      </c>
      <c r="G601" s="13" t="inlineStr">
        <is>
          <t>Buah</t>
        </is>
      </c>
      <c r="H601" s="14" t="n">
        <v>6615000</v>
      </c>
      <c r="I601" s="15" t="inlineStr">
        <is>
          <t>AHSP 2026 Bina Marga</t>
        </is>
      </c>
    </row>
    <row r="602">
      <c r="D602" s="13" t="n">
        <v>592</v>
      </c>
      <c r="E602" s="13" t="inlineStr">
        <is>
          <t>M394h</t>
        </is>
      </c>
      <c r="F602" s="13" t="inlineStr">
        <is>
          <t>Tiang PJU Lengan Tunggal dia. 172</t>
        </is>
      </c>
      <c r="G602" s="13" t="inlineStr">
        <is>
          <t>Buah</t>
        </is>
      </c>
      <c r="H602" s="14" t="n">
        <v>1443250</v>
      </c>
      <c r="I602" s="15" t="inlineStr">
        <is>
          <t>AHSP 2026 Bina Marga</t>
        </is>
      </c>
    </row>
    <row r="603">
      <c r="D603" s="13" t="n">
        <v>593</v>
      </c>
      <c r="E603" s="13" t="inlineStr">
        <is>
          <t>M394i</t>
        </is>
      </c>
      <c r="F603" s="13" t="inlineStr">
        <is>
          <t>Tiang PJU Lengan Ganda dia. 172m</t>
        </is>
      </c>
      <c r="G603" s="13" t="inlineStr">
        <is>
          <t>Buah</t>
        </is>
      </c>
      <c r="H603" s="14" t="n">
        <v>2250000</v>
      </c>
      <c r="I603" s="15" t="inlineStr">
        <is>
          <t>AHSP 2026 Bina Marga</t>
        </is>
      </c>
    </row>
    <row r="604">
      <c r="D604" s="13" t="n">
        <v>594</v>
      </c>
      <c r="E604" s="13" t="inlineStr">
        <is>
          <t>M394j</t>
        </is>
      </c>
      <c r="F604" s="13" t="inlineStr">
        <is>
          <t>172mm, Tinggi 7 m, Panjang Lengan 2.8 m Lampu Jalan LED 150 W (Solar</t>
        </is>
      </c>
      <c r="G604" s="13" t="inlineStr">
        <is>
          <t>Buah</t>
        </is>
      </c>
      <c r="H604" s="14" t="n">
        <v>3725000</v>
      </c>
      <c r="I604" s="15" t="inlineStr">
        <is>
          <t>AHSP 2026 Bina Marga</t>
        </is>
      </c>
    </row>
    <row r="605">
      <c r="D605" s="13" t="n">
        <v>595</v>
      </c>
      <c r="E605" s="13" t="inlineStr">
        <is>
          <t>M394j</t>
        </is>
      </c>
      <c r="F605" s="13" t="inlineStr">
        <is>
          <t>Lengan 2.8 m</t>
        </is>
      </c>
      <c r="G605" s="13" t="inlineStr">
        <is>
          <t>Buah</t>
        </is>
      </c>
      <c r="H605" s="14" t="n">
        <v>3725000</v>
      </c>
      <c r="I605" s="15" t="inlineStr">
        <is>
          <t>AHSP 2026 Bina Marga</t>
        </is>
      </c>
    </row>
    <row r="606">
      <c r="D606" s="13" t="n">
        <v>596</v>
      </c>
      <c r="E606" s="13" t="inlineStr">
        <is>
          <t>M395a</t>
        </is>
      </c>
      <c r="F606" s="13" t="inlineStr">
        <is>
          <t>Lampu PJU LED 150 W</t>
        </is>
      </c>
      <c r="G606" s="13" t="inlineStr">
        <is>
          <t>Buah</t>
        </is>
      </c>
      <c r="H606" s="14" t="n">
        <v>4787000</v>
      </c>
      <c r="I606" s="15" t="inlineStr">
        <is>
          <t>AHSP 2026 Bina Marga</t>
        </is>
      </c>
    </row>
    <row r="607">
      <c r="D607" s="13" t="n">
        <v>597</v>
      </c>
      <c r="E607" s="13" t="inlineStr">
        <is>
          <t>M395b</t>
        </is>
      </c>
      <c r="F607" s="13" t="inlineStr">
        <is>
          <t>Cell) Komplit</t>
        </is>
      </c>
      <c r="G607" s="13" t="inlineStr">
        <is>
          <t>Buah</t>
        </is>
      </c>
      <c r="H607" s="14" t="n">
        <v>10200000</v>
      </c>
      <c r="I607" s="15" t="inlineStr">
        <is>
          <t>AHSP 2026 Bina Marga</t>
        </is>
      </c>
    </row>
    <row r="608">
      <c r="D608" s="13" t="n">
        <v>598</v>
      </c>
      <c r="E608" s="13" t="inlineStr">
        <is>
          <t>M395d</t>
        </is>
      </c>
      <c r="F608" s="13" t="inlineStr">
        <is>
          <t>Lampu LED-T 250 Watt (Lengkap)</t>
        </is>
      </c>
      <c r="G608" s="13" t="inlineStr">
        <is>
          <t>Buah</t>
        </is>
      </c>
      <c r="H608" s="14" t="n">
        <v>25000000</v>
      </c>
      <c r="I608" s="15" t="inlineStr">
        <is>
          <t>AHSP 2026 Bina Marga</t>
        </is>
      </c>
    </row>
    <row r="609">
      <c r="D609" s="13" t="n">
        <v>599</v>
      </c>
      <c r="E609" s="13" t="inlineStr">
        <is>
          <t>M395h</t>
        </is>
      </c>
      <c r="F609" s="13" t="inlineStr">
        <is>
          <t>Floodlight LED 200 W</t>
        </is>
      </c>
      <c r="G609" s="13" t="inlineStr">
        <is>
          <t>Buah</t>
        </is>
      </c>
      <c r="H609" s="14" t="n">
        <v>9985000</v>
      </c>
      <c r="I609" s="15" t="inlineStr">
        <is>
          <t>AHSP 2026 Bina Marga</t>
        </is>
      </c>
    </row>
    <row r="610">
      <c r="D610" s="13" t="n">
        <v>600</v>
      </c>
      <c r="E610" s="13" t="inlineStr">
        <is>
          <t>M395i</t>
        </is>
      </c>
      <c r="F610" s="13" t="inlineStr">
        <is>
          <t>Lampu Pedestrian LED 1x5 W</t>
        </is>
      </c>
      <c r="G610" s="13" t="inlineStr">
        <is>
          <t>Buah</t>
        </is>
      </c>
      <c r="H610" s="14" t="n">
        <v>285000</v>
      </c>
      <c r="I610" s="15" t="inlineStr">
        <is>
          <t>AHSP 2026 Bina Marga</t>
        </is>
      </c>
    </row>
    <row r="611">
      <c r="D611" s="13" t="n">
        <v>601</v>
      </c>
      <c r="E611" s="13" t="inlineStr">
        <is>
          <t>M395j</t>
        </is>
      </c>
      <c r="F611" s="13" t="inlineStr">
        <is>
          <t>(Lengkap)</t>
        </is>
      </c>
      <c r="G611" s="13" t="inlineStr">
        <is>
          <t>Buah</t>
        </is>
      </c>
      <c r="H611" s="14" t="n">
        <v>102000</v>
      </c>
      <c r="I611" s="15" t="inlineStr">
        <is>
          <t>AHSP 2026 Bina Marga</t>
        </is>
      </c>
    </row>
    <row r="612">
      <c r="D612" s="13" t="n">
        <v>602</v>
      </c>
      <c r="E612" s="13" t="inlineStr">
        <is>
          <t>M396a</t>
        </is>
      </c>
      <c r="F612" s="13" t="inlineStr">
        <is>
          <t>NYA 1x16 mm² dan aksesoris</t>
        </is>
      </c>
      <c r="G612" s="13" t="inlineStr">
        <is>
          <t>M'</t>
        </is>
      </c>
      <c r="H612" s="14" t="n">
        <v>33400</v>
      </c>
      <c r="I612" s="15" t="inlineStr">
        <is>
          <t>AHSP 2026 Bina Marga</t>
        </is>
      </c>
    </row>
    <row r="613">
      <c r="D613" s="13" t="n">
        <v>603</v>
      </c>
      <c r="E613" s="13" t="inlineStr">
        <is>
          <t>M396b</t>
        </is>
      </c>
      <c r="F613" s="13" t="inlineStr">
        <is>
          <t>NYA 1x25 mm² dan aksesoris</t>
        </is>
      </c>
      <c r="G613" s="13" t="inlineStr">
        <is>
          <t>M'</t>
        </is>
      </c>
      <c r="H613" s="14" t="n">
        <v>51600</v>
      </c>
      <c r="I613" s="15" t="inlineStr">
        <is>
          <t>AHSP 2026 Bina Marga</t>
        </is>
      </c>
    </row>
    <row r="614">
      <c r="D614" s="13" t="n">
        <v>604</v>
      </c>
      <c r="E614" s="13" t="inlineStr">
        <is>
          <t>M396d</t>
        </is>
      </c>
      <c r="F614" s="13" t="inlineStr">
        <is>
          <t>NYA 1x4 mm² dan aksesoris</t>
        </is>
      </c>
      <c r="G614" s="13" t="inlineStr">
        <is>
          <t>M'</t>
        </is>
      </c>
      <c r="H614" s="14" t="n">
        <v>7560</v>
      </c>
      <c r="I614" s="15" t="inlineStr">
        <is>
          <t>AHSP 2026 Bina Marga</t>
        </is>
      </c>
    </row>
    <row r="615">
      <c r="D615" s="13" t="n">
        <v>605</v>
      </c>
      <c r="E615" s="13" t="inlineStr">
        <is>
          <t>M396e</t>
        </is>
      </c>
      <c r="F615" s="13" t="inlineStr">
        <is>
          <t>NYA 1x6 mm² dan aksesoris</t>
        </is>
      </c>
      <c r="G615" s="13" t="inlineStr">
        <is>
          <t>M'</t>
        </is>
      </c>
      <c r="H615" s="14" t="n">
        <v>11150</v>
      </c>
      <c r="I615" s="15" t="inlineStr">
        <is>
          <t>AHSP 2026 Bina Marga</t>
        </is>
      </c>
    </row>
    <row r="616">
      <c r="D616" s="13" t="n">
        <v>606</v>
      </c>
      <c r="E616" s="13" t="inlineStr">
        <is>
          <t>M396g</t>
        </is>
      </c>
      <c r="F616" s="13" t="inlineStr">
        <is>
          <t>Kabel NYFGBY 4 x 10 mm2</t>
        </is>
      </c>
      <c r="G616" s="13" t="inlineStr">
        <is>
          <t>M'</t>
        </is>
      </c>
      <c r="H616" s="14" t="n">
        <v>132900</v>
      </c>
      <c r="I616" s="15" t="inlineStr">
        <is>
          <t>AHSP 2026 Bina Marga</t>
        </is>
      </c>
    </row>
    <row r="617">
      <c r="D617" s="13" t="n">
        <v>607</v>
      </c>
      <c r="E617" s="13" t="inlineStr">
        <is>
          <t>M396g</t>
        </is>
      </c>
      <c r="F617" s="13" t="inlineStr">
        <is>
          <t>Kabel NYFGBY 4C - 10 mm2</t>
        </is>
      </c>
      <c r="G617" s="13" t="inlineStr">
        <is>
          <t>M'</t>
        </is>
      </c>
      <c r="H617" s="14" t="n">
        <v>132900</v>
      </c>
      <c r="I617" s="15" t="inlineStr">
        <is>
          <t>AHSP 2026 Bina Marga</t>
        </is>
      </c>
    </row>
    <row r="618">
      <c r="D618" s="13" t="n">
        <v>608</v>
      </c>
      <c r="E618" s="13" t="inlineStr">
        <is>
          <t>M396g</t>
        </is>
      </c>
      <c r="F618" s="13" t="inlineStr">
        <is>
          <t>NYFGbY 4x10 mm² dan aksesoris</t>
        </is>
      </c>
      <c r="G618" s="13" t="inlineStr">
        <is>
          <t>M'</t>
        </is>
      </c>
      <c r="H618" s="14" t="n">
        <v>132900</v>
      </c>
      <c r="I618" s="15" t="inlineStr">
        <is>
          <t>AHSP 2026 Bina Marga</t>
        </is>
      </c>
    </row>
    <row r="619">
      <c r="D619" s="13" t="n">
        <v>609</v>
      </c>
      <c r="E619" s="13" t="inlineStr">
        <is>
          <t>M396g</t>
        </is>
      </c>
      <c r="F619" s="13" t="inlineStr">
        <is>
          <t>NYFGbY 4x10 mm² dan aksesoris BCC 16 mm2 (0,16 kg/m) dan</t>
        </is>
      </c>
      <c r="G619" s="13" t="inlineStr">
        <is>
          <t>M'</t>
        </is>
      </c>
      <c r="H619" s="14" t="n">
        <v>132900</v>
      </c>
      <c r="I619" s="15" t="inlineStr">
        <is>
          <t>AHSP 2026 Bina Marga</t>
        </is>
      </c>
    </row>
    <row r="620">
      <c r="D620" s="13" t="n">
        <v>610</v>
      </c>
      <c r="E620" s="13" t="inlineStr">
        <is>
          <t>M396h</t>
        </is>
      </c>
      <c r="F620" s="13" t="inlineStr">
        <is>
          <t>Kabel NYFGBY 4C - 16 mm2</t>
        </is>
      </c>
      <c r="G620" s="13" t="inlineStr">
        <is>
          <t>M'</t>
        </is>
      </c>
      <c r="H620" s="14" t="n">
        <v>176900</v>
      </c>
      <c r="I620" s="15" t="inlineStr">
        <is>
          <t>AHSP 2026 Bina Marga</t>
        </is>
      </c>
    </row>
    <row r="621">
      <c r="D621" s="13" t="n">
        <v>611</v>
      </c>
      <c r="E621" s="13" t="inlineStr">
        <is>
          <t>M396h</t>
        </is>
      </c>
      <c r="F621" s="13" t="inlineStr">
        <is>
          <t>NYFGbY 4x16 mm² dan aksesoris</t>
        </is>
      </c>
      <c r="G621" s="13" t="inlineStr">
        <is>
          <t>M'</t>
        </is>
      </c>
      <c r="H621" s="14" t="n">
        <v>176900</v>
      </c>
      <c r="I621" s="15" t="inlineStr">
        <is>
          <t>AHSP 2026 Bina Marga</t>
        </is>
      </c>
    </row>
    <row r="622">
      <c r="D622" s="13" t="n">
        <v>612</v>
      </c>
      <c r="E622" s="13" t="inlineStr">
        <is>
          <t>M396i</t>
        </is>
      </c>
      <c r="F622" s="13" t="inlineStr">
        <is>
          <t>Kabel NYFGBY 4C - 25 mm2</t>
        </is>
      </c>
      <c r="G622" s="13" t="inlineStr">
        <is>
          <t>M'</t>
        </is>
      </c>
      <c r="H622" s="14" t="n">
        <v>274200</v>
      </c>
      <c r="I622" s="15" t="inlineStr">
        <is>
          <t>AHSP 2026 Bina Marga</t>
        </is>
      </c>
    </row>
    <row r="623">
      <c r="D623" s="13" t="n">
        <v>613</v>
      </c>
      <c r="E623" s="13" t="inlineStr">
        <is>
          <t>M396j</t>
        </is>
      </c>
      <c r="F623" s="13" t="inlineStr">
        <is>
          <t>Kabel NYFGBY 4C - 35 mm2</t>
        </is>
      </c>
      <c r="G623" s="13" t="inlineStr">
        <is>
          <t>M'</t>
        </is>
      </c>
      <c r="H623" s="14" t="n">
        <v>349400</v>
      </c>
      <c r="I623" s="15" t="inlineStr">
        <is>
          <t>AHSP 2026 Bina Marga</t>
        </is>
      </c>
    </row>
    <row r="624">
      <c r="D624" s="13" t="n">
        <v>614</v>
      </c>
      <c r="E624" s="13" t="inlineStr">
        <is>
          <t>M396j</t>
        </is>
      </c>
      <c r="F624" s="13" t="inlineStr">
        <is>
          <t>NYFGbY 4x35 mm² dan aksesoris</t>
        </is>
      </c>
      <c r="G624" s="13" t="inlineStr">
        <is>
          <t>M'</t>
        </is>
      </c>
      <c r="H624" s="14" t="n">
        <v>349400</v>
      </c>
      <c r="I624" s="15" t="inlineStr">
        <is>
          <t>AHSP 2026 Bina Marga</t>
        </is>
      </c>
    </row>
    <row r="625">
      <c r="D625" s="13" t="n">
        <v>615</v>
      </c>
      <c r="E625" s="13" t="inlineStr">
        <is>
          <t>M396j</t>
        </is>
      </c>
      <c r="F625" s="13" t="inlineStr">
        <is>
          <t>NYFGbY 4x35 mm² dan aksesoris BCC 16 mm2 (0,16 kg/m) dan</t>
        </is>
      </c>
      <c r="G625" s="13" t="inlineStr">
        <is>
          <t>M'</t>
        </is>
      </c>
      <c r="H625" s="14" t="n">
        <v>349400</v>
      </c>
      <c r="I625" s="15" t="inlineStr">
        <is>
          <t>AHSP 2026 Bina Marga</t>
        </is>
      </c>
    </row>
    <row r="626">
      <c r="D626" s="13" t="n">
        <v>616</v>
      </c>
      <c r="E626" s="13" t="inlineStr">
        <is>
          <t>M396k</t>
        </is>
      </c>
      <c r="F626" s="13" t="inlineStr">
        <is>
          <t>Kabel NYFGBY 4C - 4 mm2</t>
        </is>
      </c>
      <c r="G626" s="13" t="inlineStr">
        <is>
          <t>M'</t>
        </is>
      </c>
      <c r="H626" s="14" t="n">
        <v>71000</v>
      </c>
      <c r="I626" s="15" t="inlineStr">
        <is>
          <t>AHSP 2026 Bina Marga</t>
        </is>
      </c>
    </row>
    <row r="627">
      <c r="D627" s="13" t="n">
        <v>617</v>
      </c>
      <c r="E627" s="13" t="inlineStr">
        <is>
          <t>M396k</t>
        </is>
      </c>
      <c r="F627" s="13" t="inlineStr">
        <is>
          <t>NYFGbY 4x4 mm² dan aksesoris</t>
        </is>
      </c>
      <c r="G627" s="13" t="inlineStr">
        <is>
          <t>M'</t>
        </is>
      </c>
      <c r="H627" s="14" t="n">
        <v>71000</v>
      </c>
      <c r="I627" s="15" t="inlineStr">
        <is>
          <t>AHSP 2026 Bina Marga</t>
        </is>
      </c>
    </row>
    <row r="628">
      <c r="D628" s="13" t="n">
        <v>618</v>
      </c>
      <c r="E628" s="13" t="inlineStr">
        <is>
          <t>M396m</t>
        </is>
      </c>
      <c r="F628" s="13" t="inlineStr">
        <is>
          <t>Kabel NYFGBY 4C - 6 mm2</t>
        </is>
      </c>
      <c r="G628" s="13" t="inlineStr">
        <is>
          <t>M'</t>
        </is>
      </c>
      <c r="H628" s="14" t="n">
        <v>92700</v>
      </c>
      <c r="I628" s="15" t="inlineStr">
        <is>
          <t>AHSP 2026 Bina Marga</t>
        </is>
      </c>
    </row>
    <row r="629">
      <c r="D629" s="13" t="n">
        <v>619</v>
      </c>
      <c r="E629" s="13" t="inlineStr">
        <is>
          <t>M396m</t>
        </is>
      </c>
      <c r="F629" s="13" t="inlineStr">
        <is>
          <t>Kabel TR NYFGBY 4C x 6 mm2</t>
        </is>
      </c>
      <c r="G629" s="13" t="inlineStr">
        <is>
          <t>M'</t>
        </is>
      </c>
      <c r="H629" s="14" t="n">
        <v>92700</v>
      </c>
      <c r="I629" s="15" t="inlineStr">
        <is>
          <t>AHSP 2026 Bina Marga</t>
        </is>
      </c>
    </row>
    <row r="630">
      <c r="D630" s="13" t="n">
        <v>620</v>
      </c>
      <c r="E630" s="13" t="inlineStr">
        <is>
          <t>M396n</t>
        </is>
      </c>
      <c r="F630" s="13" t="inlineStr">
        <is>
          <t>Kabel NYM 3 x 2.5 mm2</t>
        </is>
      </c>
      <c r="G630" s="13" t="inlineStr">
        <is>
          <t>M'</t>
        </is>
      </c>
      <c r="H630" s="14" t="n">
        <v>16020</v>
      </c>
      <c r="I630" s="15" t="inlineStr">
        <is>
          <t>AHSP 2026 Bina Marga</t>
        </is>
      </c>
    </row>
    <row r="631">
      <c r="D631" s="13" t="n">
        <v>621</v>
      </c>
      <c r="E631" s="13" t="inlineStr">
        <is>
          <t>M396n</t>
        </is>
      </c>
      <c r="F631" s="13" t="inlineStr">
        <is>
          <t>Kabel NYM 3x2.5 mm2</t>
        </is>
      </c>
      <c r="G631" s="13" t="inlineStr">
        <is>
          <t>M'</t>
        </is>
      </c>
      <c r="H631" s="14" t="n">
        <v>16020</v>
      </c>
      <c r="I631" s="15" t="inlineStr">
        <is>
          <t>AHSP 2026 Bina Marga</t>
        </is>
      </c>
    </row>
    <row r="632">
      <c r="D632" s="13" t="n">
        <v>622</v>
      </c>
      <c r="E632" s="13" t="inlineStr">
        <is>
          <t>M396n</t>
        </is>
      </c>
      <c r="F632" s="13" t="inlineStr">
        <is>
          <t>Kabel TR NYM 3x2.5 mm2</t>
        </is>
      </c>
      <c r="G632" s="13" t="inlineStr">
        <is>
          <t>M'</t>
        </is>
      </c>
      <c r="H632" s="14" t="n">
        <v>16020</v>
      </c>
      <c r="I632" s="15" t="inlineStr">
        <is>
          <t>AHSP 2026 Bina Marga</t>
        </is>
      </c>
    </row>
    <row r="633">
      <c r="D633" s="13" t="n">
        <v>623</v>
      </c>
      <c r="E633" s="13" t="inlineStr">
        <is>
          <t>M396n</t>
        </is>
      </c>
      <c r="F633" s="13" t="inlineStr">
        <is>
          <t>Kabel TR NYM 3x2.5 mm²</t>
        </is>
      </c>
      <c r="G633" s="13" t="inlineStr">
        <is>
          <t>M'</t>
        </is>
      </c>
      <c r="H633" s="14" t="n">
        <v>16020</v>
      </c>
      <c r="I633" s="15" t="inlineStr">
        <is>
          <t>AHSP 2026 Bina Marga</t>
        </is>
      </c>
    </row>
    <row r="634">
      <c r="D634" s="13" t="n">
        <v>624</v>
      </c>
      <c r="E634" s="13" t="inlineStr">
        <is>
          <t>M396n</t>
        </is>
      </c>
      <c r="F634" s="13" t="inlineStr">
        <is>
          <t>Kabel TR NYY 3x2.5 mm²</t>
        </is>
      </c>
      <c r="G634" s="13" t="inlineStr">
        <is>
          <t>M'</t>
        </is>
      </c>
      <c r="H634" s="14" t="n">
        <v>16020</v>
      </c>
      <c r="I634" s="15" t="inlineStr">
        <is>
          <t>AHSP 2026 Bina Marga</t>
        </is>
      </c>
    </row>
    <row r="635">
      <c r="D635" s="13" t="n">
        <v>625</v>
      </c>
      <c r="E635" s="13" t="inlineStr">
        <is>
          <t>M396n</t>
        </is>
      </c>
      <c r="F635" s="13" t="inlineStr">
        <is>
          <t>NYM 3x2.5 mm2</t>
        </is>
      </c>
      <c r="G635" s="13" t="inlineStr">
        <is>
          <t>M'</t>
        </is>
      </c>
      <c r="H635" s="14" t="n">
        <v>16020</v>
      </c>
      <c r="I635" s="15" t="inlineStr">
        <is>
          <t>AHSP 2026 Bina Marga</t>
        </is>
      </c>
    </row>
    <row r="636">
      <c r="D636" s="13" t="n">
        <v>626</v>
      </c>
      <c r="E636" s="13" t="inlineStr">
        <is>
          <t>M396o</t>
        </is>
      </c>
      <c r="F636" s="13" t="inlineStr">
        <is>
          <t>Kabel NYY 3 x 2.5 mm2</t>
        </is>
      </c>
      <c r="G636" s="13" t="inlineStr">
        <is>
          <t>M'</t>
        </is>
      </c>
      <c r="H636" s="14" t="n">
        <v>19940</v>
      </c>
      <c r="I636" s="15" t="inlineStr">
        <is>
          <t>AHSP 2026 Bina Marga</t>
        </is>
      </c>
    </row>
    <row r="637">
      <c r="D637" s="13" t="n">
        <v>627</v>
      </c>
      <c r="E637" s="13" t="inlineStr">
        <is>
          <t>M396o</t>
        </is>
      </c>
      <c r="F637" s="13" t="inlineStr">
        <is>
          <t>Kabel NYY 3C - 2.5 mm2</t>
        </is>
      </c>
      <c r="G637" s="13" t="inlineStr">
        <is>
          <t>M'</t>
        </is>
      </c>
      <c r="H637" s="14" t="n">
        <v>19940</v>
      </c>
      <c r="I637" s="15" t="inlineStr">
        <is>
          <t>AHSP 2026 Bina Marga</t>
        </is>
      </c>
    </row>
    <row r="638">
      <c r="D638" s="13" t="n">
        <v>628</v>
      </c>
      <c r="E638" s="13" t="inlineStr">
        <is>
          <t>M396o</t>
        </is>
      </c>
      <c r="F638" s="13" t="inlineStr">
        <is>
          <t>Kabel NYY 3x2.5 mm2</t>
        </is>
      </c>
      <c r="G638" s="13" t="inlineStr">
        <is>
          <t>M'</t>
        </is>
      </c>
      <c r="H638" s="14" t="n">
        <v>19940</v>
      </c>
      <c r="I638" s="15" t="inlineStr">
        <is>
          <t>AHSP 2026 Bina Marga</t>
        </is>
      </c>
    </row>
    <row r="639">
      <c r="D639" s="13" t="n">
        <v>629</v>
      </c>
      <c r="E639" s="13" t="inlineStr">
        <is>
          <t>M396o</t>
        </is>
      </c>
      <c r="F639" s="13" t="inlineStr">
        <is>
          <t>NYY 3x2.5 mm2</t>
        </is>
      </c>
      <c r="G639" s="13" t="inlineStr">
        <is>
          <t>M'</t>
        </is>
      </c>
      <c r="H639" s="14" t="n">
        <v>19940</v>
      </c>
      <c r="I639" s="15" t="inlineStr">
        <is>
          <t>AHSP 2026 Bina Marga</t>
        </is>
      </c>
    </row>
    <row r="640">
      <c r="D640" s="13" t="n">
        <v>630</v>
      </c>
      <c r="E640" s="13" t="inlineStr">
        <is>
          <t>M396r</t>
        </is>
      </c>
      <c r="F640" s="13" t="inlineStr">
        <is>
          <t>Kabel NYY/NYM 2x2.5 mm2</t>
        </is>
      </c>
      <c r="G640" s="13" t="inlineStr">
        <is>
          <t>M'</t>
        </is>
      </c>
      <c r="H640" s="14" t="n">
        <v>24960</v>
      </c>
      <c r="I640" s="15" t="inlineStr">
        <is>
          <t>AHSP 2026 Bina Marga</t>
        </is>
      </c>
    </row>
    <row r="641">
      <c r="D641" s="13" t="n">
        <v>631</v>
      </c>
      <c r="E641" s="13" t="inlineStr">
        <is>
          <t>M396r</t>
        </is>
      </c>
      <c r="F641" s="13" t="inlineStr">
        <is>
          <t>Kabel TR NYM /NYY 2x2.5 mm²</t>
        </is>
      </c>
      <c r="G641" s="13" t="inlineStr">
        <is>
          <t>M'</t>
        </is>
      </c>
      <c r="H641" s="14" t="n">
        <v>24960</v>
      </c>
      <c r="I641" s="15" t="inlineStr">
        <is>
          <t>AHSP 2026 Bina Marga</t>
        </is>
      </c>
    </row>
    <row r="642">
      <c r="D642" s="13" t="n">
        <v>632</v>
      </c>
      <c r="E642" s="13" t="inlineStr">
        <is>
          <t>M396s</t>
        </is>
      </c>
      <c r="F642" s="13" t="inlineStr">
        <is>
          <t>NYY 4x50 mm² dan aksesoris</t>
        </is>
      </c>
      <c r="G642" s="13" t="inlineStr">
        <is>
          <t>M'</t>
        </is>
      </c>
      <c r="H642" s="14" t="n">
        <v>394800</v>
      </c>
      <c r="I642" s="15" t="inlineStr">
        <is>
          <t>AHSP 2026 Bina Marga</t>
        </is>
      </c>
    </row>
    <row r="643">
      <c r="D643" s="13" t="n">
        <v>633</v>
      </c>
      <c r="E643" s="13" t="inlineStr">
        <is>
          <t>M396u</t>
        </is>
      </c>
      <c r="F643" s="13" t="inlineStr">
        <is>
          <t>mm2</t>
        </is>
      </c>
      <c r="G643" s="13" t="inlineStr">
        <is>
          <t>M'</t>
        </is>
      </c>
      <c r="H643" s="14" t="n">
        <v>42700</v>
      </c>
      <c r="I643" s="15" t="inlineStr">
        <is>
          <t>AHSP 2026 Bina Marga</t>
        </is>
      </c>
    </row>
    <row r="644">
      <c r="D644" s="13" t="n">
        <v>634</v>
      </c>
      <c r="E644" s="13" t="inlineStr">
        <is>
          <t>M396v</t>
        </is>
      </c>
      <c r="F644" s="13" t="inlineStr">
        <is>
          <t>Kabel NYFGBY 2C - 10 mm2</t>
        </is>
      </c>
      <c r="G644" s="13" t="inlineStr">
        <is>
          <t>M'</t>
        </is>
      </c>
      <c r="H644" s="14" t="n">
        <v>77000</v>
      </c>
      <c r="I644" s="15" t="inlineStr">
        <is>
          <t>AHSP 2026 Bina Marga</t>
        </is>
      </c>
    </row>
    <row r="645">
      <c r="D645" s="13" t="n">
        <v>635</v>
      </c>
      <c r="E645" s="13" t="inlineStr">
        <is>
          <t>M396w</t>
        </is>
      </c>
      <c r="F645" s="13" t="inlineStr">
        <is>
          <t>Kabel NYFGBY 2C - 16 mm2</t>
        </is>
      </c>
      <c r="G645" s="13" t="inlineStr">
        <is>
          <t>M'</t>
        </is>
      </c>
      <c r="H645" s="14" t="n">
        <v>98000</v>
      </c>
      <c r="I645" s="15" t="inlineStr">
        <is>
          <t>AHSP 2026 Bina Marga</t>
        </is>
      </c>
    </row>
    <row r="646">
      <c r="D646" s="13" t="n">
        <v>636</v>
      </c>
      <c r="E646" s="13" t="inlineStr">
        <is>
          <t>M396x</t>
        </is>
      </c>
      <c r="F646" s="13" t="inlineStr">
        <is>
          <t>Kabel NYFGBY 4C - 1 mm2</t>
        </is>
      </c>
      <c r="G646" s="13" t="inlineStr">
        <is>
          <t>M'</t>
        </is>
      </c>
      <c r="H646" s="14" t="n">
        <v>18000</v>
      </c>
      <c r="I646" s="15" t="inlineStr">
        <is>
          <t>AHSP 2026 Bina Marga</t>
        </is>
      </c>
    </row>
    <row r="647">
      <c r="D647" s="13" t="n">
        <v>637</v>
      </c>
      <c r="E647" s="13" t="inlineStr">
        <is>
          <t>M396y</t>
        </is>
      </c>
      <c r="F647" s="13" t="inlineStr">
        <is>
          <t>Kabel NYFGBY 4C - 1.5 mm2</t>
        </is>
      </c>
      <c r="G647" s="13" t="inlineStr">
        <is>
          <t>M'</t>
        </is>
      </c>
      <c r="H647" s="14" t="n">
        <v>25000</v>
      </c>
      <c r="I647" s="15" t="inlineStr">
        <is>
          <t>AHSP 2026 Bina Marga</t>
        </is>
      </c>
    </row>
    <row r="648">
      <c r="D648" s="13" t="n">
        <v>638</v>
      </c>
      <c r="E648" s="13" t="inlineStr">
        <is>
          <t>M396z</t>
        </is>
      </c>
      <c r="F648" s="13" t="inlineStr">
        <is>
          <t>Kabel NYFGBY 4C - 50 mm2</t>
        </is>
      </c>
      <c r="G648" s="13" t="inlineStr">
        <is>
          <t>M'</t>
        </is>
      </c>
      <c r="H648" s="14" t="n">
        <v>379000</v>
      </c>
      <c r="I648" s="15" t="inlineStr">
        <is>
          <t>AHSP 2026 Bina Marga</t>
        </is>
      </c>
    </row>
    <row r="649">
      <c r="D649" s="13" t="n">
        <v>639</v>
      </c>
      <c r="E649" s="13" t="inlineStr">
        <is>
          <t>M397</t>
        </is>
      </c>
      <c r="F649" s="13" t="inlineStr">
        <is>
          <t>BC 16 mm2</t>
        </is>
      </c>
      <c r="G649" s="13" t="inlineStr">
        <is>
          <t>M'</t>
        </is>
      </c>
      <c r="H649" s="14" t="n">
        <v>29085</v>
      </c>
      <c r="I649" s="15" t="inlineStr">
        <is>
          <t>AHSP 2026 Bina Marga</t>
        </is>
      </c>
    </row>
    <row r="650">
      <c r="D650" s="13" t="n">
        <v>640</v>
      </c>
      <c r="E650" s="13" t="inlineStr">
        <is>
          <t>M397b</t>
        </is>
      </c>
      <c r="F650" s="13" t="inlineStr">
        <is>
          <t>Kabel BC - 6 mm2</t>
        </is>
      </c>
      <c r="G650" s="13" t="inlineStr">
        <is>
          <t>M'</t>
        </is>
      </c>
      <c r="H650" s="14" t="n">
        <v>11025</v>
      </c>
      <c r="I650" s="15" t="inlineStr">
        <is>
          <t>AHSP 2026 Bina Marga</t>
        </is>
      </c>
    </row>
    <row r="651">
      <c r="D651" s="13" t="n">
        <v>641</v>
      </c>
      <c r="E651" s="13" t="inlineStr">
        <is>
          <t>M397c</t>
        </is>
      </c>
      <c r="F651" s="13" t="inlineStr">
        <is>
          <t>Kabel BC - 10 mm2</t>
        </is>
      </c>
      <c r="G651" s="13" t="inlineStr">
        <is>
          <t>M'</t>
        </is>
      </c>
      <c r="H651" s="14" t="n">
        <v>16500</v>
      </c>
      <c r="I651" s="15" t="inlineStr">
        <is>
          <t>AHSP 2026 Bina Marga</t>
        </is>
      </c>
    </row>
    <row r="652">
      <c r="D652" s="13" t="n">
        <v>642</v>
      </c>
      <c r="E652" s="13" t="inlineStr">
        <is>
          <t>M397d</t>
        </is>
      </c>
      <c r="F652" s="13" t="inlineStr">
        <is>
          <t>Kabel BC - 25 mm2</t>
        </is>
      </c>
      <c r="G652" s="13" t="inlineStr">
        <is>
          <t>M'</t>
        </is>
      </c>
      <c r="H652" s="14" t="n">
        <v>41000</v>
      </c>
      <c r="I652" s="15" t="inlineStr">
        <is>
          <t>AHSP 2026 Bina Marga</t>
        </is>
      </c>
    </row>
    <row r="653">
      <c r="D653" s="13" t="n">
        <v>643</v>
      </c>
      <c r="E653" s="13" t="inlineStr">
        <is>
          <t>M397e</t>
        </is>
      </c>
      <c r="F653" s="13" t="inlineStr">
        <is>
          <t>Kabel BC - 35 mm2</t>
        </is>
      </c>
      <c r="G653" s="13" t="inlineStr">
        <is>
          <t>M'</t>
        </is>
      </c>
      <c r="H653" s="14" t="n">
        <v>55500</v>
      </c>
      <c r="I653" s="15" t="inlineStr">
        <is>
          <t>AHSP 2026 Bina Marga</t>
        </is>
      </c>
    </row>
    <row r="654">
      <c r="D654" s="13" t="n">
        <v>644</v>
      </c>
      <c r="E654" s="13" t="inlineStr">
        <is>
          <t>M398</t>
        </is>
      </c>
      <c r="F654" s="13" t="inlineStr">
        <is>
          <t>MCB 1P, 2A, 4,5 kA</t>
        </is>
      </c>
      <c r="G654" s="13" t="inlineStr">
        <is>
          <t>Buah</t>
        </is>
      </c>
      <c r="H654" s="14" t="n">
        <v>96904.5</v>
      </c>
      <c r="I654" s="15" t="inlineStr">
        <is>
          <t>AHSP 2026 Bina Marga</t>
        </is>
      </c>
    </row>
    <row r="655">
      <c r="D655" s="13" t="n">
        <v>645</v>
      </c>
      <c r="E655" s="13" t="inlineStr">
        <is>
          <t>M398g</t>
        </is>
      </c>
      <c r="F655" s="13" t="inlineStr">
        <is>
          <t>Clamp L (kabel BC)</t>
        </is>
      </c>
      <c r="G655" s="13" t="inlineStr">
        <is>
          <t>Buah</t>
        </is>
      </c>
      <c r="H655" s="14" t="n">
        <v>106375.5</v>
      </c>
      <c r="I655" s="15" t="inlineStr">
        <is>
          <t>AHSP 2026 Bina Marga</t>
        </is>
      </c>
    </row>
    <row r="656">
      <c r="D656" s="13" t="n">
        <v>646</v>
      </c>
      <c r="E656" s="13" t="inlineStr">
        <is>
          <t>M398g</t>
        </is>
      </c>
      <c r="F656" s="13" t="inlineStr">
        <is>
          <t>MCB, 1P, 16A</t>
        </is>
      </c>
      <c r="G656" s="13" t="inlineStr">
        <is>
          <t>Buah</t>
        </is>
      </c>
      <c r="H656" s="14" t="n">
        <v>106375.5</v>
      </c>
      <c r="I656" s="15" t="inlineStr">
        <is>
          <t>AHSP 2026 Bina Marga</t>
        </is>
      </c>
    </row>
    <row r="657">
      <c r="D657" s="13" t="n">
        <v>647</v>
      </c>
      <c r="E657" s="13" t="inlineStr">
        <is>
          <t>M398j</t>
        </is>
      </c>
      <c r="F657" s="13" t="inlineStr">
        <is>
          <t>380/220V 10 kA Panel-Acc Cu, Busbar RST, N, PE</t>
        </is>
      </c>
      <c r="G657" s="13" t="inlineStr">
        <is>
          <t>Buah</t>
        </is>
      </c>
      <c r="H657" s="14" t="n">
        <v>600600</v>
      </c>
      <c r="I657" s="15" t="inlineStr">
        <is>
          <t>AHSP 2026 Bina Marga</t>
        </is>
      </c>
    </row>
    <row r="658">
      <c r="D658" s="13" t="n">
        <v>648</v>
      </c>
      <c r="E658" s="13" t="inlineStr">
        <is>
          <t>M398l</t>
        </is>
      </c>
      <c r="F658" s="13" t="inlineStr">
        <is>
          <t>380/220V 10 kA Panel-Acc Cu, Busbar RST, N,</t>
        </is>
      </c>
      <c r="G658" s="13" t="inlineStr">
        <is>
          <t>Buah</t>
        </is>
      </c>
      <c r="H658" s="14" t="n">
        <v>600600</v>
      </c>
      <c r="I658" s="15" t="inlineStr">
        <is>
          <t>AHSP 2026 Bina Marga</t>
        </is>
      </c>
    </row>
    <row r="659">
      <c r="D659" s="13" t="n">
        <v>649</v>
      </c>
      <c r="E659" s="13" t="inlineStr">
        <is>
          <t>M398l</t>
        </is>
      </c>
      <c r="F659" s="13" t="inlineStr">
        <is>
          <t>380/220V 15 kA Circuit Breaker-MCB 3P 10 A</t>
        </is>
      </c>
      <c r="G659" s="13" t="inlineStr">
        <is>
          <t>Buah</t>
        </is>
      </c>
      <c r="H659" s="14" t="n">
        <v>1117710</v>
      </c>
      <c r="I659" s="15" t="inlineStr">
        <is>
          <t>AHSP 2026 Bina Marga</t>
        </is>
      </c>
    </row>
    <row r="660">
      <c r="D660" s="13" t="n">
        <v>650</v>
      </c>
      <c r="E660" s="13" t="inlineStr">
        <is>
          <t>M398n</t>
        </is>
      </c>
      <c r="F660" s="13" t="inlineStr">
        <is>
          <t>MCB, 3P, 25A</t>
        </is>
      </c>
      <c r="G660" s="13" t="inlineStr">
        <is>
          <t>Buah</t>
        </is>
      </c>
      <c r="H660" s="14" t="n">
        <v>976223</v>
      </c>
      <c r="I660" s="15" t="inlineStr">
        <is>
          <t>AHSP 2026 Bina Marga</t>
        </is>
      </c>
    </row>
    <row r="661">
      <c r="D661" s="13" t="n">
        <v>651</v>
      </c>
      <c r="E661" s="13" t="inlineStr">
        <is>
          <t>M399a</t>
        </is>
      </c>
      <c r="F661" s="13" t="inlineStr">
        <is>
          <t>380V 18 kA EZC Circuit Breaker-MCB 3P 20 A</t>
        </is>
      </c>
      <c r="G661" s="13" t="inlineStr">
        <is>
          <t>Buah</t>
        </is>
      </c>
      <c r="H661" s="14" t="n">
        <v>1004850</v>
      </c>
      <c r="I661" s="15" t="inlineStr">
        <is>
          <t>AHSP 2026 Bina Marga</t>
        </is>
      </c>
    </row>
    <row r="662">
      <c r="D662" s="13" t="n">
        <v>652</v>
      </c>
      <c r="E662" s="13" t="inlineStr">
        <is>
          <t>M399b</t>
        </is>
      </c>
      <c r="F662" s="13" t="inlineStr">
        <is>
          <t>380V 18 kA EZC Circuit Breaker-MCB 3P 10 A</t>
        </is>
      </c>
      <c r="G662" s="13" t="inlineStr">
        <is>
          <t>Buah</t>
        </is>
      </c>
      <c r="H662" s="14" t="n">
        <v>1004850</v>
      </c>
      <c r="I662" s="15" t="inlineStr">
        <is>
          <t>AHSP 2026 Bina Marga</t>
        </is>
      </c>
    </row>
    <row r="663">
      <c r="D663" s="13" t="n">
        <v>653</v>
      </c>
      <c r="E663" s="13" t="inlineStr">
        <is>
          <t>M399d</t>
        </is>
      </c>
      <c r="F663" s="13" t="inlineStr">
        <is>
          <t>380V 18 kA EZC Circuit Breaker-MCB 3P 16 A</t>
        </is>
      </c>
      <c r="G663" s="13" t="inlineStr">
        <is>
          <t>Buah</t>
        </is>
      </c>
      <c r="H663" s="14" t="n">
        <v>1004850</v>
      </c>
      <c r="I663" s="15" t="inlineStr">
        <is>
          <t>AHSP 2026 Bina Marga</t>
        </is>
      </c>
    </row>
    <row r="664">
      <c r="D664" s="13" t="n">
        <v>654</v>
      </c>
      <c r="E664" s="13" t="inlineStr">
        <is>
          <t>M399e</t>
        </is>
      </c>
      <c r="F664" s="13" t="inlineStr">
        <is>
          <t>380V 18 kA EZC Circuit Breaker-MCB 3P 25 A</t>
        </is>
      </c>
      <c r="G664" s="13" t="inlineStr">
        <is>
          <t>Buah</t>
        </is>
      </c>
      <c r="H664" s="14" t="n">
        <v>1004850</v>
      </c>
      <c r="I664" s="15" t="inlineStr">
        <is>
          <t>AHSP 2026 Bina Marga</t>
        </is>
      </c>
    </row>
    <row r="665">
      <c r="D665" s="13" t="n">
        <v>655</v>
      </c>
      <c r="E665" s="13" t="inlineStr">
        <is>
          <t>M399f</t>
        </is>
      </c>
      <c r="F665" s="13" t="inlineStr">
        <is>
          <t>MCCB 3P 250A</t>
        </is>
      </c>
      <c r="G665" s="13" t="inlineStr">
        <is>
          <t>Buah</t>
        </is>
      </c>
      <c r="H665" s="14" t="n">
        <v>3781800</v>
      </c>
      <c r="I665" s="15" t="inlineStr">
        <is>
          <t>AHSP 2026 Bina Marga</t>
        </is>
      </c>
    </row>
    <row r="666">
      <c r="D666" s="13" t="n">
        <v>656</v>
      </c>
      <c r="E666" s="13" t="inlineStr">
        <is>
          <t>M399f</t>
        </is>
      </c>
      <c r="F666" s="13" t="inlineStr">
        <is>
          <t>MCCB, 3P, 250A</t>
        </is>
      </c>
      <c r="G666" s="13" t="inlineStr">
        <is>
          <t>Buah</t>
        </is>
      </c>
      <c r="H666" s="14" t="n">
        <v>3781800</v>
      </c>
      <c r="I666" s="15" t="inlineStr">
        <is>
          <t>AHSP 2026 Bina Marga</t>
        </is>
      </c>
    </row>
    <row r="667">
      <c r="D667" s="13" t="n">
        <v>657</v>
      </c>
      <c r="E667" s="13" t="inlineStr">
        <is>
          <t>M39a</t>
        </is>
      </c>
      <c r="F667" s="13" t="inlineStr">
        <is>
          <t>Baja Tulangan Polos</t>
        </is>
      </c>
      <c r="G667" s="13" t="inlineStr">
        <is>
          <t>Kg</t>
        </is>
      </c>
      <c r="H667" s="14" t="n">
        <v>8369</v>
      </c>
      <c r="I667" s="15" t="inlineStr">
        <is>
          <t>AHSP 2026 Bina Marga</t>
        </is>
      </c>
    </row>
    <row r="668">
      <c r="D668" s="13" t="n">
        <v>658</v>
      </c>
      <c r="E668" s="13" t="inlineStr">
        <is>
          <t>M39a</t>
        </is>
      </c>
      <c r="F668" s="13" t="inlineStr">
        <is>
          <t>Baja Tulangan Polos BjTP 280</t>
        </is>
      </c>
      <c r="G668" s="13" t="inlineStr">
        <is>
          <t>Kg</t>
        </is>
      </c>
      <c r="H668" s="14" t="n">
        <v>8369</v>
      </c>
      <c r="I668" s="15" t="inlineStr">
        <is>
          <t>AHSP 2026 Bina Marga</t>
        </is>
      </c>
    </row>
    <row r="669">
      <c r="D669" s="13" t="n">
        <v>659</v>
      </c>
      <c r="E669" s="13" t="inlineStr">
        <is>
          <t>M39a</t>
        </is>
      </c>
      <c r="F669" s="13" t="inlineStr">
        <is>
          <t>Besi Angkur P6</t>
        </is>
      </c>
      <c r="G669" s="13" t="inlineStr">
        <is>
          <t>Kg</t>
        </is>
      </c>
      <c r="H669" s="14" t="n">
        <v>8369</v>
      </c>
      <c r="I669" s="15" t="inlineStr">
        <is>
          <t>AHSP 2026 Bina Marga</t>
        </is>
      </c>
    </row>
    <row r="670">
      <c r="D670" s="13" t="n">
        <v>660</v>
      </c>
      <c r="E670" s="13" t="inlineStr">
        <is>
          <t>M39a</t>
        </is>
      </c>
      <c r="F670" s="13" t="inlineStr">
        <is>
          <t>Besi Tulangan Polos Diameter 13</t>
        </is>
      </c>
      <c r="G670" s="13" t="inlineStr">
        <is>
          <t>M'</t>
        </is>
      </c>
      <c r="H670" s="14" t="n">
        <v>8369</v>
      </c>
      <c r="I670" s="15" t="inlineStr">
        <is>
          <t>AHSP 2026 Bina Marga</t>
        </is>
      </c>
    </row>
    <row r="671">
      <c r="D671" s="13" t="n">
        <v>661</v>
      </c>
      <c r="E671" s="13" t="inlineStr">
        <is>
          <t>M39a</t>
        </is>
      </c>
      <c r="F671" s="13" t="inlineStr">
        <is>
          <t>Dowel (32mm)</t>
        </is>
      </c>
      <c r="G671" s="13" t="inlineStr">
        <is>
          <t>Kg</t>
        </is>
      </c>
      <c r="H671" s="14" t="n">
        <v>8369</v>
      </c>
      <c r="I671" s="15" t="inlineStr">
        <is>
          <t>AHSP 2026 Bina Marga</t>
        </is>
      </c>
    </row>
    <row r="672">
      <c r="D672" s="13" t="n">
        <v>662</v>
      </c>
      <c r="E672" s="13" t="inlineStr">
        <is>
          <t>M39a</t>
        </is>
      </c>
      <c r="F672" s="13" t="inlineStr">
        <is>
          <t>Dowel Dia 32 mm</t>
        </is>
      </c>
      <c r="G672" s="13" t="inlineStr">
        <is>
          <t>Kg</t>
        </is>
      </c>
      <c r="H672" s="14" t="n">
        <v>8369</v>
      </c>
      <c r="I672" s="15" t="inlineStr">
        <is>
          <t>AHSP 2026 Bina Marga</t>
        </is>
      </c>
    </row>
    <row r="673">
      <c r="D673" s="13" t="n">
        <v>663</v>
      </c>
      <c r="E673" s="13" t="inlineStr">
        <is>
          <t>M39b</t>
        </is>
      </c>
      <c r="F673" s="13" t="inlineStr">
        <is>
          <t>Baja Tulangan</t>
        </is>
      </c>
      <c r="G673" s="13" t="inlineStr">
        <is>
          <t>Kg</t>
        </is>
      </c>
      <c r="H673" s="14" t="n">
        <v>9000</v>
      </c>
      <c r="I673" s="15" t="inlineStr">
        <is>
          <t>AHSP 2026 Bina Marga</t>
        </is>
      </c>
    </row>
    <row r="674">
      <c r="D674" s="13" t="n">
        <v>664</v>
      </c>
      <c r="E674" s="13" t="inlineStr">
        <is>
          <t>M39b</t>
        </is>
      </c>
      <c r="F674" s="13" t="inlineStr">
        <is>
          <t>Baja Tulangan BJTS</t>
        </is>
      </c>
      <c r="G674" s="13" t="inlineStr">
        <is>
          <t>Kg</t>
        </is>
      </c>
      <c r="H674" s="14" t="n">
        <v>9000</v>
      </c>
      <c r="I674" s="15" t="inlineStr">
        <is>
          <t>AHSP 2026 Bina Marga</t>
        </is>
      </c>
    </row>
    <row r="675">
      <c r="D675" s="13" t="n">
        <v>665</v>
      </c>
      <c r="E675" s="13" t="inlineStr">
        <is>
          <t>M39b</t>
        </is>
      </c>
      <c r="F675" s="13" t="inlineStr">
        <is>
          <t>Baja Tulangan Sirip BjTS 280</t>
        </is>
      </c>
      <c r="G675" s="13" t="inlineStr">
        <is>
          <t>Kg</t>
        </is>
      </c>
      <c r="H675" s="14" t="n">
        <v>9000</v>
      </c>
      <c r="I675" s="15" t="inlineStr">
        <is>
          <t>AHSP 2026 Bina Marga</t>
        </is>
      </c>
    </row>
    <row r="676">
      <c r="D676" s="13" t="n">
        <v>666</v>
      </c>
      <c r="E676" s="13" t="inlineStr">
        <is>
          <t>M39b</t>
        </is>
      </c>
      <c r="F676" s="13" t="inlineStr">
        <is>
          <t>Baja Tulangan Sirip dengan Proteksi BjTS 280</t>
        </is>
      </c>
      <c r="G676" s="13" t="inlineStr">
        <is>
          <t>Kg</t>
        </is>
      </c>
      <c r="H676" s="14" t="n">
        <v>12150</v>
      </c>
      <c r="I676" s="15" t="inlineStr">
        <is>
          <t>AHSP 2026 Bina Marga</t>
        </is>
      </c>
    </row>
    <row r="677">
      <c r="D677" s="13" t="n">
        <v>667</v>
      </c>
      <c r="E677" s="13" t="inlineStr">
        <is>
          <t>M39b</t>
        </is>
      </c>
      <c r="F677" s="13" t="inlineStr">
        <is>
          <t>Baja Tulangan Ulir (On Site)</t>
        </is>
      </c>
      <c r="G677" s="13" t="inlineStr">
        <is>
          <t>Kg</t>
        </is>
      </c>
      <c r="H677" s="14" t="n">
        <v>9000</v>
      </c>
      <c r="I677" s="15" t="inlineStr">
        <is>
          <t>AHSP 2026 Bina Marga</t>
        </is>
      </c>
    </row>
    <row r="678">
      <c r="D678" s="13" t="n">
        <v>668</v>
      </c>
      <c r="E678" s="13" t="inlineStr">
        <is>
          <t>M39b</t>
        </is>
      </c>
      <c r="F678" s="13" t="inlineStr">
        <is>
          <t>Baja tulangan sirip BjTS 280</t>
        </is>
      </c>
      <c r="G678" s="13" t="inlineStr">
        <is>
          <t>Kg</t>
        </is>
      </c>
      <c r="H678" s="14" t="n">
        <v>9000</v>
      </c>
      <c r="I678" s="15" t="inlineStr">
        <is>
          <t>AHSP 2026 Bina Marga</t>
        </is>
      </c>
    </row>
    <row r="679">
      <c r="D679" s="13" t="n">
        <v>669</v>
      </c>
      <c r="E679" s="13" t="inlineStr">
        <is>
          <t>M40</t>
        </is>
      </c>
      <c r="F679" s="13" t="inlineStr">
        <is>
          <t>Kapur</t>
        </is>
      </c>
      <c r="G679" s="13" t="inlineStr">
        <is>
          <t>M3</t>
        </is>
      </c>
      <c r="H679" s="14" t="n">
        <v>185000</v>
      </c>
      <c r="I679" s="15" t="inlineStr">
        <is>
          <t>AHSP 2026 Bina Marga</t>
        </is>
      </c>
    </row>
    <row r="680">
      <c r="D680" s="13" t="n">
        <v>670</v>
      </c>
      <c r="E680" s="13" t="inlineStr">
        <is>
          <t>M400</t>
        </is>
      </c>
      <c r="F680" s="13" t="inlineStr">
        <is>
          <t>Cable Connector 4 mm</t>
        </is>
      </c>
      <c r="G680" s="13" t="inlineStr">
        <is>
          <t>Buah</t>
        </is>
      </c>
      <c r="H680" s="14" t="n">
        <v>6405</v>
      </c>
      <c r="I680" s="15" t="inlineStr">
        <is>
          <t>AHSP 2026 Bina Marga</t>
        </is>
      </c>
    </row>
    <row r="681">
      <c r="D681" s="13" t="n">
        <v>671</v>
      </c>
      <c r="E681" s="13" t="inlineStr">
        <is>
          <t>M400a</t>
        </is>
      </c>
      <c r="F681" s="13" t="inlineStr">
        <is>
          <t>Cable Connector PJU</t>
        </is>
      </c>
      <c r="G681" s="13" t="inlineStr">
        <is>
          <t>Buah</t>
        </is>
      </c>
      <c r="H681" s="14" t="n">
        <v>76000</v>
      </c>
      <c r="I681" s="15" t="inlineStr">
        <is>
          <t>AHSP 2026 Bina Marga</t>
        </is>
      </c>
    </row>
    <row r="682">
      <c r="D682" s="13" t="n">
        <v>672</v>
      </c>
      <c r="E682" s="13" t="inlineStr">
        <is>
          <t>M401</t>
        </is>
      </c>
      <c r="F682" s="13" t="inlineStr">
        <is>
          <t>Schoen 16 mm2</t>
        </is>
      </c>
      <c r="G682" s="13" t="inlineStr">
        <is>
          <t>Buah</t>
        </is>
      </c>
      <c r="H682" s="14" t="n">
        <v>3500</v>
      </c>
      <c r="I682" s="15" t="inlineStr">
        <is>
          <t>AHSP 2026 Bina Marga</t>
        </is>
      </c>
    </row>
    <row r="683">
      <c r="D683" s="13" t="n">
        <v>673</v>
      </c>
      <c r="E683" s="13" t="inlineStr">
        <is>
          <t>M402</t>
        </is>
      </c>
      <c r="F683" s="13" t="inlineStr">
        <is>
          <t>Armature Lampu Tunnel</t>
        </is>
      </c>
      <c r="G683" s="13" t="inlineStr">
        <is>
          <t>Buah</t>
        </is>
      </c>
      <c r="H683" s="14" t="n">
        <v>4580000</v>
      </c>
      <c r="I683" s="15" t="inlineStr">
        <is>
          <t>AHSP 2026 Bina Marga</t>
        </is>
      </c>
    </row>
    <row r="684">
      <c r="D684" s="13" t="n">
        <v>674</v>
      </c>
      <c r="E684" s="13" t="inlineStr">
        <is>
          <t>M403</t>
        </is>
      </c>
      <c r="F684" s="13" t="inlineStr">
        <is>
          <t>Sekering Kontrol PJU</t>
        </is>
      </c>
      <c r="G684" s="13" t="inlineStr">
        <is>
          <t>Buah</t>
        </is>
      </c>
      <c r="H684" s="14" t="n">
        <v>115000</v>
      </c>
      <c r="I684" s="15" t="inlineStr">
        <is>
          <t>AHSP 2026 Bina Marga</t>
        </is>
      </c>
    </row>
    <row r="685">
      <c r="D685" s="13" t="n">
        <v>675</v>
      </c>
      <c r="E685" s="13" t="inlineStr">
        <is>
          <t>M404</t>
        </is>
      </c>
      <c r="F685" s="13" t="inlineStr">
        <is>
          <t>Box PHB Induk</t>
        </is>
      </c>
      <c r="G685" s="13" t="inlineStr">
        <is>
          <t>Buah</t>
        </is>
      </c>
      <c r="H685" s="14" t="n">
        <v>1800000</v>
      </c>
      <c r="I685" s="15" t="inlineStr">
        <is>
          <t>AHSP 2026 Bina Marga</t>
        </is>
      </c>
    </row>
    <row r="686">
      <c r="D686" s="13" t="n">
        <v>676</v>
      </c>
      <c r="E686" s="13" t="inlineStr">
        <is>
          <t>M405</t>
        </is>
      </c>
      <c r="F686" s="13" t="inlineStr">
        <is>
          <t>Box PHB Pembagi</t>
        </is>
      </c>
      <c r="G686" s="13" t="inlineStr">
        <is>
          <t>Buah</t>
        </is>
      </c>
      <c r="H686" s="14" t="n">
        <v>700000</v>
      </c>
      <c r="I686" s="15" t="inlineStr">
        <is>
          <t>AHSP 2026 Bina Marga</t>
        </is>
      </c>
    </row>
    <row r="687">
      <c r="D687" s="13" t="n">
        <v>677</v>
      </c>
      <c r="E687" s="13" t="inlineStr">
        <is>
          <t>M406</t>
        </is>
      </c>
      <c r="F687" s="13" t="inlineStr">
        <is>
          <t>Handle Saklar 32 A</t>
        </is>
      </c>
      <c r="G687" s="13" t="inlineStr">
        <is>
          <t>Buah</t>
        </is>
      </c>
      <c r="H687" s="14" t="n">
        <v>300000</v>
      </c>
      <c r="I687" s="15" t="inlineStr">
        <is>
          <t>AHSP 2026 Bina Marga</t>
        </is>
      </c>
    </row>
    <row r="688">
      <c r="D688" s="13" t="n">
        <v>678</v>
      </c>
      <c r="E688" s="13" t="inlineStr">
        <is>
          <t>M406a</t>
        </is>
      </c>
      <c r="F688" s="13" t="inlineStr">
        <is>
          <t>Handle Saklar 40 A</t>
        </is>
      </c>
      <c r="G688" s="13" t="inlineStr">
        <is>
          <t>Buah</t>
        </is>
      </c>
      <c r="H688" s="14" t="n">
        <v>500000</v>
      </c>
      <c r="I688" s="15" t="inlineStr">
        <is>
          <t>AHSP 2026 Bina Marga</t>
        </is>
      </c>
    </row>
    <row r="689">
      <c r="D689" s="13" t="n">
        <v>679</v>
      </c>
      <c r="E689" s="13" t="inlineStr">
        <is>
          <t>M407</t>
        </is>
      </c>
      <c r="F689" s="13" t="inlineStr">
        <is>
          <t>Contactor Max 20A</t>
        </is>
      </c>
      <c r="G689" s="13" t="inlineStr">
        <is>
          <t>Buah</t>
        </is>
      </c>
      <c r="H689" s="14" t="n">
        <v>155000</v>
      </c>
      <c r="I689" s="15" t="inlineStr">
        <is>
          <t>AHSP 2026 Bina Marga</t>
        </is>
      </c>
    </row>
    <row r="690">
      <c r="D690" s="13" t="n">
        <v>680</v>
      </c>
      <c r="E690" s="13" t="inlineStr">
        <is>
          <t>M407a</t>
        </is>
      </c>
      <c r="F690" s="13" t="inlineStr">
        <is>
          <t>Contactor Max 40A</t>
        </is>
      </c>
      <c r="G690" s="13" t="inlineStr">
        <is>
          <t>Buah</t>
        </is>
      </c>
      <c r="H690" s="14" t="n">
        <v>750000</v>
      </c>
      <c r="I690" s="15" t="inlineStr">
        <is>
          <t>AHSP 2026 Bina Marga</t>
        </is>
      </c>
    </row>
    <row r="691">
      <c r="D691" s="13" t="n">
        <v>681</v>
      </c>
      <c r="E691" s="13" t="inlineStr">
        <is>
          <t>M407b</t>
        </is>
      </c>
      <c r="F691" s="13" t="inlineStr">
        <is>
          <t>Contactor Max 100A</t>
        </is>
      </c>
      <c r="G691" s="13" t="inlineStr">
        <is>
          <t>Buah</t>
        </is>
      </c>
      <c r="H691" s="14" t="n">
        <v>2100000</v>
      </c>
      <c r="I691" s="15" t="inlineStr">
        <is>
          <t>AHSP 2026 Bina Marga</t>
        </is>
      </c>
    </row>
    <row r="692">
      <c r="D692" s="13" t="n">
        <v>682</v>
      </c>
      <c r="E692" s="13" t="inlineStr">
        <is>
          <t>M408a</t>
        </is>
      </c>
      <c r="F692" s="13" t="inlineStr">
        <is>
          <t>Panel 500x400x200 SS316L</t>
        </is>
      </c>
      <c r="G692" s="13" t="inlineStr">
        <is>
          <t>Buah</t>
        </is>
      </c>
      <c r="H692" s="14" t="n">
        <v>5700000</v>
      </c>
      <c r="I692" s="15" t="inlineStr">
        <is>
          <t>AHSP 2026 Bina Marga</t>
        </is>
      </c>
    </row>
    <row r="693">
      <c r="D693" s="13" t="n">
        <v>683</v>
      </c>
      <c r="E693" s="13" t="inlineStr">
        <is>
          <t>M408b</t>
        </is>
      </c>
      <c r="F693" s="13" t="inlineStr">
        <is>
          <t>Panel 700x500x250 SS316L</t>
        </is>
      </c>
      <c r="G693" s="13" t="inlineStr">
        <is>
          <t>Buah</t>
        </is>
      </c>
      <c r="H693" s="14" t="n">
        <v>9500000</v>
      </c>
      <c r="I693" s="15" t="inlineStr">
        <is>
          <t>AHSP 2026 Bina Marga</t>
        </is>
      </c>
    </row>
    <row r="694">
      <c r="D694" s="13" t="n">
        <v>684</v>
      </c>
      <c r="E694" s="13" t="inlineStr">
        <is>
          <t>M408b</t>
        </is>
      </c>
      <c r="F694" s="13" t="inlineStr">
        <is>
          <t>SS316L</t>
        </is>
      </c>
      <c r="G694" s="13" t="inlineStr">
        <is>
          <t>Buah</t>
        </is>
      </c>
      <c r="H694" s="14" t="n">
        <v>9500000</v>
      </c>
      <c r="I694" s="15" t="inlineStr">
        <is>
          <t>AHSP 2026 Bina Marga</t>
        </is>
      </c>
    </row>
    <row r="695">
      <c r="D695" s="13" t="n">
        <v>685</v>
      </c>
      <c r="E695" s="13" t="inlineStr">
        <is>
          <t>M409</t>
        </is>
      </c>
      <c r="F695" s="13" t="inlineStr">
        <is>
          <t>Panel Canopy 0x500x250</t>
        </is>
      </c>
      <c r="G695" s="13" t="inlineStr">
        <is>
          <t>Buah</t>
        </is>
      </c>
      <c r="H695" s="14" t="n">
        <v>1355970</v>
      </c>
      <c r="I695" s="15" t="inlineStr">
        <is>
          <t>AHSP 2026 Bina Marga</t>
        </is>
      </c>
    </row>
    <row r="696">
      <c r="D696" s="13" t="n">
        <v>686</v>
      </c>
      <c r="E696" s="13" t="inlineStr">
        <is>
          <t>M409</t>
        </is>
      </c>
      <c r="F696" s="13" t="inlineStr">
        <is>
          <t>Panel-Canopy 0x500x250 Circuit Breaker-MCB 3P 16 A</t>
        </is>
      </c>
      <c r="G696" s="13" t="inlineStr">
        <is>
          <t>Buah</t>
        </is>
      </c>
      <c r="H696" s="14" t="n">
        <v>1355970</v>
      </c>
      <c r="I696" s="15" t="inlineStr">
        <is>
          <t>AHSP 2026 Bina Marga</t>
        </is>
      </c>
    </row>
    <row r="697">
      <c r="D697" s="13" t="n">
        <v>687</v>
      </c>
      <c r="E697" s="13" t="inlineStr">
        <is>
          <t>M409</t>
        </is>
      </c>
      <c r="F697" s="13" t="inlineStr">
        <is>
          <t>Panel-Canopy 0x500x250 Circuit Breaker-MCCB 3P 15 A</t>
        </is>
      </c>
      <c r="G697" s="13" t="inlineStr">
        <is>
          <t>Buah</t>
        </is>
      </c>
      <c r="H697" s="14" t="n">
        <v>1355970</v>
      </c>
      <c r="I697" s="15" t="inlineStr">
        <is>
          <t>AHSP 2026 Bina Marga</t>
        </is>
      </c>
    </row>
    <row r="698">
      <c r="D698" s="13" t="n">
        <v>688</v>
      </c>
      <c r="E698" s="13" t="inlineStr">
        <is>
          <t>M409</t>
        </is>
      </c>
      <c r="F698" s="13" t="inlineStr">
        <is>
          <t>Panel-Canopy 0x500x250 Circuit Breaker-MCCB 3P 20 A</t>
        </is>
      </c>
      <c r="G698" s="13" t="inlineStr">
        <is>
          <t>Buah</t>
        </is>
      </c>
      <c r="H698" s="14" t="n">
        <v>1355970</v>
      </c>
      <c r="I698" s="15" t="inlineStr">
        <is>
          <t>AHSP 2026 Bina Marga</t>
        </is>
      </c>
    </row>
    <row r="699">
      <c r="D699" s="13" t="n">
        <v>689</v>
      </c>
      <c r="E699" s="13" t="inlineStr">
        <is>
          <t>M409</t>
        </is>
      </c>
      <c r="F699" s="13" t="inlineStr">
        <is>
          <t>Panel-Canopy 0x500x250 Circuit Breaker-MCCB 3P 25 A</t>
        </is>
      </c>
      <c r="G699" s="13" t="inlineStr">
        <is>
          <t>Buah</t>
        </is>
      </c>
      <c r="H699" s="14" t="n">
        <v>1355970</v>
      </c>
      <c r="I699" s="15" t="inlineStr">
        <is>
          <t>AHSP 2026 Bina Marga</t>
        </is>
      </c>
    </row>
    <row r="700">
      <c r="D700" s="13" t="n">
        <v>690</v>
      </c>
      <c r="E700" s="13" t="inlineStr">
        <is>
          <t>M409</t>
        </is>
      </c>
      <c r="F700" s="13" t="inlineStr">
        <is>
          <t>Panel-Canopy 0x500x250 Circuit Breaker-MCCB 3P 30 A</t>
        </is>
      </c>
      <c r="G700" s="13" t="inlineStr">
        <is>
          <t>Buah</t>
        </is>
      </c>
      <c r="H700" s="14" t="n">
        <v>1355970</v>
      </c>
      <c r="I700" s="15" t="inlineStr">
        <is>
          <t>AHSP 2026 Bina Marga</t>
        </is>
      </c>
    </row>
    <row r="701">
      <c r="D701" s="13" t="n">
        <v>691</v>
      </c>
      <c r="E701" s="13" t="inlineStr">
        <is>
          <t>M409</t>
        </is>
      </c>
      <c r="F701" s="13" t="inlineStr">
        <is>
          <t>Panel-Canopy 0x500x250 Circuit Breaker-MCCB 3P 50 A</t>
        </is>
      </c>
      <c r="G701" s="13" t="inlineStr">
        <is>
          <t>Buah</t>
        </is>
      </c>
      <c r="H701" s="14" t="n">
        <v>1355970</v>
      </c>
      <c r="I701" s="15" t="inlineStr">
        <is>
          <t>AHSP 2026 Bina Marga</t>
        </is>
      </c>
    </row>
    <row r="702">
      <c r="D702" s="13" t="n">
        <v>692</v>
      </c>
      <c r="E702" s="13" t="inlineStr">
        <is>
          <t>M414</t>
        </is>
      </c>
      <c r="F702" s="13" t="inlineStr">
        <is>
          <t>15x3</t>
        </is>
      </c>
      <c r="G702" s="13" t="inlineStr">
        <is>
          <t>Buah</t>
        </is>
      </c>
      <c r="H702" s="14" t="n">
        <v>298622</v>
      </c>
      <c r="I702" s="15" t="inlineStr">
        <is>
          <t>AHSP 2026 Bina Marga</t>
        </is>
      </c>
    </row>
    <row r="703">
      <c r="D703" s="13" t="n">
        <v>693</v>
      </c>
      <c r="E703" s="13" t="inlineStr">
        <is>
          <t>M414</t>
        </is>
      </c>
      <c r="F703" s="13" t="inlineStr">
        <is>
          <t>PE 15x3</t>
        </is>
      </c>
      <c r="G703" s="13" t="inlineStr">
        <is>
          <t>Buah</t>
        </is>
      </c>
      <c r="H703" s="14" t="n">
        <v>298622</v>
      </c>
      <c r="I703" s="15" t="inlineStr">
        <is>
          <t>AHSP 2026 Bina Marga</t>
        </is>
      </c>
    </row>
    <row r="704">
      <c r="D704" s="13" t="n">
        <v>694</v>
      </c>
      <c r="E704" s="13" t="inlineStr">
        <is>
          <t>M417</t>
        </is>
      </c>
      <c r="F704" s="13" t="inlineStr">
        <is>
          <t>20kA Pipa-Galvanis Galv Pipe Ø 4" -</t>
        </is>
      </c>
      <c r="G704" s="13" t="inlineStr">
        <is>
          <t>Buah</t>
        </is>
      </c>
      <c r="H704" s="14" t="n">
        <v>54862.5</v>
      </c>
      <c r="I704" s="15" t="inlineStr">
        <is>
          <t>AHSP 2026 Bina Marga</t>
        </is>
      </c>
    </row>
    <row r="705">
      <c r="D705" s="13" t="n">
        <v>695</v>
      </c>
      <c r="E705" s="13" t="inlineStr">
        <is>
          <t>M418</t>
        </is>
      </c>
      <c r="F705" s="13" t="inlineStr">
        <is>
          <t>Panel-Acc Pilot LED Panel-Acc Fuse+Catridge 6A,</t>
        </is>
      </c>
      <c r="G705" s="13" t="inlineStr">
        <is>
          <t>Buah</t>
        </is>
      </c>
      <c r="H705" s="14" t="n">
        <v>28535</v>
      </c>
      <c r="I705" s="15" t="inlineStr">
        <is>
          <t>AHSP 2026 Bina Marga</t>
        </is>
      </c>
    </row>
    <row r="706">
      <c r="D706" s="13" t="n">
        <v>696</v>
      </c>
      <c r="E706" s="13" t="inlineStr">
        <is>
          <t>M421</t>
        </is>
      </c>
      <c r="F706" s="13" t="inlineStr">
        <is>
          <t>Time Switch/Control</t>
        </is>
      </c>
      <c r="G706" s="13" t="inlineStr">
        <is>
          <t>Buah</t>
        </is>
      </c>
      <c r="H706" s="14" t="n">
        <v>765889</v>
      </c>
      <c r="I706" s="15" t="inlineStr">
        <is>
          <t>AHSP 2026 Bina Marga</t>
        </is>
      </c>
    </row>
    <row r="707">
      <c r="D707" s="13" t="n">
        <v>697</v>
      </c>
      <c r="E707" s="13" t="inlineStr">
        <is>
          <t>M424</t>
        </is>
      </c>
      <c r="F707" s="13" t="inlineStr">
        <is>
          <t>Pipa Conduit Ø20mm</t>
        </is>
      </c>
      <c r="G707" s="13" t="inlineStr">
        <is>
          <t>M'</t>
        </is>
      </c>
      <c r="H707" s="14" t="n">
        <v>8000</v>
      </c>
      <c r="I707" s="15" t="inlineStr">
        <is>
          <t>AHSP 2026 Bina Marga</t>
        </is>
      </c>
    </row>
    <row r="708">
      <c r="D708" s="13" t="n">
        <v>698</v>
      </c>
      <c r="E708" s="13" t="inlineStr">
        <is>
          <t>M425</t>
        </is>
      </c>
      <c r="F708" s="13" t="inlineStr">
        <is>
          <t>Elbow Conduit Ø20mm</t>
        </is>
      </c>
      <c r="G708" s="13" t="inlineStr">
        <is>
          <t>Buah</t>
        </is>
      </c>
      <c r="H708" s="14" t="n">
        <v>10500</v>
      </c>
      <c r="I708" s="15" t="inlineStr">
        <is>
          <t>AHSP 2026 Bina Marga</t>
        </is>
      </c>
    </row>
    <row r="709">
      <c r="D709" s="13" t="n">
        <v>699</v>
      </c>
      <c r="E709" s="13" t="inlineStr">
        <is>
          <t>M430</t>
        </is>
      </c>
      <c r="F709" s="13" t="inlineStr">
        <is>
          <t>T-Doos Conduit Ø20mm</t>
        </is>
      </c>
      <c r="G709" s="13" t="inlineStr">
        <is>
          <t>Buah</t>
        </is>
      </c>
      <c r="H709" s="14" t="n">
        <v>9735</v>
      </c>
      <c r="I709" s="15" t="inlineStr">
        <is>
          <t>AHSP 2026 Bina Marga</t>
        </is>
      </c>
    </row>
    <row r="710">
      <c r="D710" s="13" t="n">
        <v>700</v>
      </c>
      <c r="E710" s="13" t="inlineStr">
        <is>
          <t>M433</t>
        </is>
      </c>
      <c r="F710" s="13" t="inlineStr">
        <is>
          <t>Besi Siku 40.40.4</t>
        </is>
      </c>
      <c r="G710" s="13" t="inlineStr">
        <is>
          <t>M'</t>
        </is>
      </c>
      <c r="H710" s="14" t="n">
        <v>24166.67</v>
      </c>
      <c r="I710" s="15" t="inlineStr">
        <is>
          <t>AHSP 2026 Bina Marga</t>
        </is>
      </c>
    </row>
    <row r="711">
      <c r="D711" s="13" t="n">
        <v>701</v>
      </c>
      <c r="E711" s="13" t="inlineStr">
        <is>
          <t>M433</t>
        </is>
      </c>
      <c r="F711" s="13" t="inlineStr">
        <is>
          <t>Besi Siku 40.40.4 mm</t>
        </is>
      </c>
      <c r="G711" s="13" t="inlineStr">
        <is>
          <t>M'</t>
        </is>
      </c>
      <c r="H711" s="14" t="n">
        <v>24166.67</v>
      </c>
      <c r="I711" s="15" t="inlineStr">
        <is>
          <t>AHSP 2026 Bina Marga</t>
        </is>
      </c>
    </row>
    <row r="712">
      <c r="D712" s="13" t="n">
        <v>702</v>
      </c>
      <c r="E712" s="13" t="inlineStr">
        <is>
          <t>M434</t>
        </is>
      </c>
      <c r="F712" s="13" t="inlineStr">
        <is>
          <t>Besi Siku 50x50x5 mm</t>
        </is>
      </c>
      <c r="G712" s="13" t="inlineStr">
        <is>
          <t>M'</t>
        </is>
      </c>
      <c r="H712" s="14" t="n">
        <v>34180.67</v>
      </c>
      <c r="I712" s="15" t="inlineStr">
        <is>
          <t>AHSP 2026 Bina Marga</t>
        </is>
      </c>
    </row>
    <row r="713">
      <c r="D713" s="13" t="n">
        <v>703</v>
      </c>
      <c r="E713" s="13" t="inlineStr">
        <is>
          <t>M435</t>
        </is>
      </c>
      <c r="F713" s="13" t="inlineStr">
        <is>
          <t>Gembok Anti Karat</t>
        </is>
      </c>
      <c r="G713" s="13" t="inlineStr">
        <is>
          <t>Buah</t>
        </is>
      </c>
      <c r="H713" s="14" t="n">
        <v>1154895</v>
      </c>
      <c r="I713" s="15" t="inlineStr">
        <is>
          <t>AHSP 2026 Bina Marga</t>
        </is>
      </c>
    </row>
    <row r="714">
      <c r="D714" s="13" t="n">
        <v>704</v>
      </c>
      <c r="E714" s="13" t="inlineStr">
        <is>
          <t>M436</t>
        </is>
      </c>
      <c r="F714" s="13" t="inlineStr">
        <is>
          <t>Dynabolt m10 x 70mm</t>
        </is>
      </c>
      <c r="G714" s="13" t="inlineStr">
        <is>
          <t>Buah</t>
        </is>
      </c>
      <c r="H714" s="14" t="n">
        <v>5513.75</v>
      </c>
      <c r="I714" s="15" t="inlineStr">
        <is>
          <t>AHSP 2026 Bina Marga</t>
        </is>
      </c>
    </row>
    <row r="715">
      <c r="D715" s="13" t="n">
        <v>705</v>
      </c>
      <c r="E715" s="13" t="inlineStr">
        <is>
          <t>M437</t>
        </is>
      </c>
      <c r="F715" s="13" t="inlineStr">
        <is>
          <t>Anchor L Dia. 12 mm</t>
        </is>
      </c>
      <c r="G715" s="13" t="inlineStr">
        <is>
          <t>Buah</t>
        </is>
      </c>
      <c r="H715" s="14" t="n">
        <v>25000</v>
      </c>
      <c r="I715" s="15" t="inlineStr">
        <is>
          <t>AHSP 2026 Bina Marga</t>
        </is>
      </c>
    </row>
    <row r="716">
      <c r="D716" s="13" t="n">
        <v>706</v>
      </c>
      <c r="E716" s="13" t="inlineStr">
        <is>
          <t>M437</t>
        </is>
      </c>
      <c r="F716" s="13" t="inlineStr">
        <is>
          <t>Anchor L dia. 12 mm</t>
        </is>
      </c>
      <c r="G716" s="13" t="inlineStr">
        <is>
          <t>Buah</t>
        </is>
      </c>
      <c r="H716" s="14" t="n">
        <v>25000</v>
      </c>
      <c r="I716" s="15" t="inlineStr">
        <is>
          <t>AHSP 2026 Bina Marga</t>
        </is>
      </c>
    </row>
    <row r="717">
      <c r="D717" s="13" t="n">
        <v>707</v>
      </c>
      <c r="E717" s="13" t="inlineStr">
        <is>
          <t>M437</t>
        </is>
      </c>
      <c r="F717" s="13" t="inlineStr">
        <is>
          <t>Angkur 8 - 12 mm</t>
        </is>
      </c>
      <c r="G717" s="13" t="inlineStr">
        <is>
          <t>Buah</t>
        </is>
      </c>
      <c r="H717" s="14" t="n">
        <v>25000</v>
      </c>
      <c r="I717" s="15" t="inlineStr">
        <is>
          <t>AHSP 2026 Bina Marga</t>
        </is>
      </c>
    </row>
    <row r="718">
      <c r="D718" s="13" t="n">
        <v>708</v>
      </c>
      <c r="E718" s="13" t="inlineStr">
        <is>
          <t>M437</t>
        </is>
      </c>
      <c r="F718" s="13" t="inlineStr">
        <is>
          <t>Mur dan Angkur Baut (L = 12 cm)</t>
        </is>
      </c>
      <c r="G718" s="13" t="inlineStr">
        <is>
          <t>Set</t>
        </is>
      </c>
      <c r="H718" s="14" t="n">
        <v>25000</v>
      </c>
      <c r="I718" s="15" t="inlineStr">
        <is>
          <t>AHSP 2026 Bina Marga</t>
        </is>
      </c>
    </row>
    <row r="719">
      <c r="D719" s="13" t="n">
        <v>709</v>
      </c>
      <c r="E719" s="13" t="inlineStr">
        <is>
          <t>M438e</t>
        </is>
      </c>
      <c r="F719" s="13" t="inlineStr">
        <is>
          <t>Kabel BC 50 mm²</t>
        </is>
      </c>
      <c r="G719" s="13" t="inlineStr">
        <is>
          <t>M'</t>
        </is>
      </c>
      <c r="H719" s="14" t="n">
        <v>87675</v>
      </c>
      <c r="I719" s="15" t="inlineStr">
        <is>
          <t>AHSP 2026 Bina Marga</t>
        </is>
      </c>
    </row>
    <row r="720">
      <c r="D720" s="13" t="n">
        <v>710</v>
      </c>
      <c r="E720" s="13" t="inlineStr">
        <is>
          <t>M439</t>
        </is>
      </c>
      <c r="F720" s="13" t="inlineStr">
        <is>
          <t>aksesoris</t>
        </is>
      </c>
      <c r="G720" s="13" t="inlineStr">
        <is>
          <t>M'</t>
        </is>
      </c>
      <c r="H720" s="14" t="n">
        <v>45000</v>
      </c>
      <c r="I720" s="15" t="inlineStr">
        <is>
          <t>AHSP 2026 Bina Marga</t>
        </is>
      </c>
    </row>
    <row r="721">
      <c r="D721" s="13" t="n">
        <v>711</v>
      </c>
      <c r="E721" s="13" t="inlineStr">
        <is>
          <t>M439a</t>
        </is>
      </c>
      <c r="F721" s="13" t="inlineStr">
        <is>
          <t>Kabel BCC 70 mm2</t>
        </is>
      </c>
      <c r="G721" s="13" t="inlineStr">
        <is>
          <t>M'</t>
        </is>
      </c>
      <c r="H721" s="14" t="n">
        <v>75000</v>
      </c>
      <c r="I721" s="15" t="inlineStr">
        <is>
          <t>AHSP 2026 Bina Marga</t>
        </is>
      </c>
    </row>
    <row r="722">
      <c r="D722" s="13" t="n">
        <v>712</v>
      </c>
      <c r="E722" s="13" t="inlineStr">
        <is>
          <t>M440</t>
        </is>
      </c>
      <c r="F722" s="13" t="inlineStr">
        <is>
          <t>Tiang High Mast 20m Motorized</t>
        </is>
      </c>
      <c r="G722" s="13" t="inlineStr">
        <is>
          <t>Buah</t>
        </is>
      </c>
      <c r="H722" s="14" t="n">
        <v>80000000</v>
      </c>
      <c r="I722" s="15" t="inlineStr">
        <is>
          <t>AHSP 2026 Bina Marga</t>
        </is>
      </c>
    </row>
    <row r="723">
      <c r="D723" s="13" t="n">
        <v>713</v>
      </c>
      <c r="E723" s="13" t="inlineStr">
        <is>
          <t>M440a</t>
        </is>
      </c>
      <c r="F723" s="13" t="inlineStr">
        <is>
          <t>Tiang High Mast 25m Motorized</t>
        </is>
      </c>
      <c r="G723" s="13" t="inlineStr">
        <is>
          <t>Buah</t>
        </is>
      </c>
      <c r="H723" s="14" t="n">
        <v>100000000</v>
      </c>
      <c r="I723" s="15" t="inlineStr">
        <is>
          <t>AHSP 2026 Bina Marga</t>
        </is>
      </c>
    </row>
    <row r="724">
      <c r="D724" s="13" t="n">
        <v>714</v>
      </c>
      <c r="E724" s="13" t="inlineStr">
        <is>
          <t>M440b</t>
        </is>
      </c>
      <c r="F724" s="13" t="inlineStr">
        <is>
          <t>Tiang High Mast 30m Motorized</t>
        </is>
      </c>
      <c r="G724" s="13" t="inlineStr">
        <is>
          <t>Buah</t>
        </is>
      </c>
      <c r="H724" s="14" t="n">
        <v>135000000</v>
      </c>
      <c r="I724" s="15" t="inlineStr">
        <is>
          <t>AHSP 2026 Bina Marga</t>
        </is>
      </c>
    </row>
    <row r="725">
      <c r="D725" s="13" t="n">
        <v>715</v>
      </c>
      <c r="E725" s="13" t="inlineStr">
        <is>
          <t>M440c</t>
        </is>
      </c>
      <c r="F725" s="13" t="inlineStr">
        <is>
          <t>Tiang High Mast 40m Motorized</t>
        </is>
      </c>
      <c r="G725" s="13" t="inlineStr">
        <is>
          <t>Buah</t>
        </is>
      </c>
      <c r="H725" s="14" t="n">
        <v>150000000</v>
      </c>
      <c r="I725" s="15" t="inlineStr">
        <is>
          <t>AHSP 2026 Bina Marga</t>
        </is>
      </c>
    </row>
    <row r="726">
      <c r="D726" s="13" t="n">
        <v>716</v>
      </c>
      <c r="E726" s="13" t="inlineStr">
        <is>
          <t>M441</t>
        </is>
      </c>
      <c r="F726" s="13" t="inlineStr">
        <is>
          <t>Clamp Grounding</t>
        </is>
      </c>
      <c r="G726" s="13" t="inlineStr">
        <is>
          <t>Buah</t>
        </is>
      </c>
      <c r="H726" s="14" t="n">
        <v>40500</v>
      </c>
      <c r="I726" s="15" t="inlineStr">
        <is>
          <t>AHSP 2026 Bina Marga</t>
        </is>
      </c>
    </row>
    <row r="727">
      <c r="D727" s="13" t="n">
        <v>717</v>
      </c>
      <c r="E727" s="13" t="inlineStr">
        <is>
          <t>M443</t>
        </is>
      </c>
      <c r="F727" s="13" t="inlineStr">
        <is>
          <t>Clamp Pipa</t>
        </is>
      </c>
      <c r="G727" s="13" t="inlineStr">
        <is>
          <t>Buah</t>
        </is>
      </c>
      <c r="H727" s="14" t="n">
        <v>13000</v>
      </c>
      <c r="I727" s="15" t="inlineStr">
        <is>
          <t>AHSP 2026 Bina Marga</t>
        </is>
      </c>
    </row>
    <row r="728">
      <c r="D728" s="13" t="n">
        <v>718</v>
      </c>
      <c r="E728" s="13" t="inlineStr">
        <is>
          <t>M444</t>
        </is>
      </c>
      <c r="F728" s="13" t="inlineStr">
        <is>
          <t>Copper Ground Rod 3/4 Inch</t>
        </is>
      </c>
      <c r="G728" s="13" t="inlineStr">
        <is>
          <t>M'</t>
        </is>
      </c>
      <c r="H728" s="14" t="n">
        <v>384340</v>
      </c>
      <c r="I728" s="15" t="inlineStr">
        <is>
          <t>AHSP 2026 Bina Marga</t>
        </is>
      </c>
    </row>
    <row r="729">
      <c r="D729" s="13" t="n">
        <v>719</v>
      </c>
      <c r="E729" s="13" t="inlineStr">
        <is>
          <t>M445</t>
        </is>
      </c>
      <c r="F729" s="13" t="inlineStr">
        <is>
          <t>Coupler 3/4 Inch</t>
        </is>
      </c>
      <c r="G729" s="13" t="inlineStr">
        <is>
          <t>Buah</t>
        </is>
      </c>
      <c r="H729" s="14" t="n">
        <v>35500</v>
      </c>
      <c r="I729" s="15" t="inlineStr">
        <is>
          <t>AHSP 2026 Bina Marga</t>
        </is>
      </c>
    </row>
    <row r="730">
      <c r="D730" s="13" t="n">
        <v>720</v>
      </c>
      <c r="E730" s="13" t="inlineStr">
        <is>
          <t>M446</t>
        </is>
      </c>
      <c r="F730" s="13" t="inlineStr">
        <is>
          <t>Conventional Base Plate 3/4 Inch</t>
        </is>
      </c>
      <c r="G730" s="13" t="inlineStr">
        <is>
          <t>Buah</t>
        </is>
      </c>
      <c r="H730" s="14" t="n">
        <v>193750</v>
      </c>
      <c r="I730" s="15" t="inlineStr">
        <is>
          <t>AHSP 2026 Bina Marga</t>
        </is>
      </c>
    </row>
    <row r="731">
      <c r="D731" s="13" t="n">
        <v>721</v>
      </c>
      <c r="E731" s="13" t="inlineStr">
        <is>
          <t>M447</t>
        </is>
      </c>
      <c r="F731" s="13" t="inlineStr">
        <is>
          <t>Conventional Splitzen Pure Copper 3/4 Inch</t>
        </is>
      </c>
      <c r="G731" s="13" t="inlineStr">
        <is>
          <t>Buah</t>
        </is>
      </c>
      <c r="H731" s="14" t="n">
        <v>178750</v>
      </c>
      <c r="I731" s="15" t="inlineStr">
        <is>
          <t>AHSP 2026 Bina Marga</t>
        </is>
      </c>
    </row>
    <row r="732">
      <c r="D732" s="13" t="n">
        <v>722</v>
      </c>
      <c r="E732" s="13" t="inlineStr">
        <is>
          <t>M449b</t>
        </is>
      </c>
      <c r="F732" s="13" t="inlineStr">
        <is>
          <t>20 cm</t>
        </is>
      </c>
      <c r="G732" s="13" t="inlineStr">
        <is>
          <t>Buah</t>
        </is>
      </c>
      <c r="H732" s="14" t="n">
        <v>12900000</v>
      </c>
      <c r="I732" s="15" t="inlineStr">
        <is>
          <t>AHSP 2026 Bina Marga</t>
        </is>
      </c>
    </row>
    <row r="733">
      <c r="D733" s="13" t="n">
        <v>723</v>
      </c>
      <c r="E733" s="13" t="inlineStr">
        <is>
          <t>M449b</t>
        </is>
      </c>
      <c r="F733" s="13" t="inlineStr">
        <is>
          <t>20 cm Pipa Besi Dia 6" Tinggi 7 m x 2</t>
        </is>
      </c>
      <c r="G733" s="13" t="inlineStr">
        <is>
          <t>Buah</t>
        </is>
      </c>
      <c r="H733" s="14" t="n">
        <v>12900000</v>
      </c>
      <c r="I733" s="15" t="inlineStr">
        <is>
          <t>AHSP 2026 Bina Marga</t>
        </is>
      </c>
    </row>
    <row r="734">
      <c r="D734" s="13" t="n">
        <v>724</v>
      </c>
      <c r="E734" s="13" t="inlineStr">
        <is>
          <t>M46</t>
        </is>
      </c>
      <c r="F734" s="13" t="inlineStr">
        <is>
          <t>Pipa Baja Gelombang</t>
        </is>
      </c>
      <c r="G734" s="13" t="inlineStr">
        <is>
          <t>Ton</t>
        </is>
      </c>
      <c r="H734" s="14" t="n">
        <v>20000000</v>
      </c>
      <c r="I734" s="15" t="inlineStr">
        <is>
          <t>AHSP 2026 Bina Marga</t>
        </is>
      </c>
    </row>
    <row r="735">
      <c r="D735" s="13" t="n">
        <v>725</v>
      </c>
      <c r="E735" s="13" t="inlineStr">
        <is>
          <t>M47</t>
        </is>
      </c>
      <c r="F735" s="13" t="inlineStr">
        <is>
          <t>Beton fc'10 MPa</t>
        </is>
      </c>
      <c r="G735" s="13" t="inlineStr">
        <is>
          <t>M3</t>
        </is>
      </c>
      <c r="H735" s="14" t="n">
        <v>1139970.93</v>
      </c>
      <c r="I735" s="15" t="inlineStr">
        <is>
          <t>AHSP 2026 Bina Marga</t>
        </is>
      </c>
    </row>
    <row r="736">
      <c r="D736" s="13" t="n">
        <v>726</v>
      </c>
      <c r="E736" s="13" t="inlineStr">
        <is>
          <t>M48</t>
        </is>
      </c>
      <c r="F736" s="13" t="inlineStr">
        <is>
          <t>Baja Mutu SS330 Baut mutu tinggi A325 Tipe 1 diameter</t>
        </is>
      </c>
      <c r="G736" s="13" t="inlineStr">
        <is>
          <t>Kg</t>
        </is>
      </c>
      <c r="H736" s="14" t="n">
        <v>13000</v>
      </c>
      <c r="I736" s="15" t="inlineStr">
        <is>
          <t>AHSP 2026 Bina Marga</t>
        </is>
      </c>
    </row>
    <row r="737">
      <c r="D737" s="13" t="n">
        <v>727</v>
      </c>
      <c r="E737" s="13" t="inlineStr">
        <is>
          <t>M48</t>
        </is>
      </c>
      <c r="F737" s="13" t="inlineStr">
        <is>
          <t>Plat Baja</t>
        </is>
      </c>
      <c r="G737" s="13" t="inlineStr">
        <is>
          <t>Kg</t>
        </is>
      </c>
      <c r="H737" s="14" t="n">
        <v>13000</v>
      </c>
      <c r="I737" s="15" t="inlineStr">
        <is>
          <t>AHSP 2026 Bina Marga</t>
        </is>
      </c>
    </row>
    <row r="738">
      <c r="D738" s="13" t="n">
        <v>728</v>
      </c>
      <c r="E738" s="13" t="inlineStr">
        <is>
          <t>M49</t>
        </is>
      </c>
      <c r="F738" s="13" t="inlineStr">
        <is>
          <t>Besi Rangka hollow Guardrail 3.5mm M381 M' 35,4000 - 0,00</t>
        </is>
      </c>
      <c r="G738" s="13" t="inlineStr">
        <is>
          <t>Kg</t>
        </is>
      </c>
      <c r="H738" s="14" t="n">
        <v>13200</v>
      </c>
      <c r="I738" s="15" t="inlineStr">
        <is>
          <t>AHSP 2026 Bina Marga</t>
        </is>
      </c>
    </row>
    <row r="739">
      <c r="D739" s="13" t="n">
        <v>729</v>
      </c>
      <c r="E739" s="13" t="inlineStr">
        <is>
          <t>M49</t>
        </is>
      </c>
      <c r="F739" s="13" t="inlineStr">
        <is>
          <t>setara Baut Mutu Tinggi A490 Tipe 1 diameter</t>
        </is>
      </c>
      <c r="G739" s="13" t="inlineStr">
        <is>
          <t>Kg</t>
        </is>
      </c>
      <c r="H739" s="14" t="n">
        <v>13200</v>
      </c>
      <c r="I739" s="15" t="inlineStr">
        <is>
          <t>AHSP 2026 Bina Marga</t>
        </is>
      </c>
    </row>
    <row r="740">
      <c r="D740" s="13" t="n">
        <v>730</v>
      </c>
      <c r="E740" s="13" t="inlineStr">
        <is>
          <t>M495</t>
        </is>
      </c>
      <c r="F740" s="13" t="inlineStr">
        <is>
          <t>Colour Hardener</t>
        </is>
      </c>
      <c r="G740" s="13" t="inlineStr">
        <is>
          <t>Kg</t>
        </is>
      </c>
      <c r="H740" s="14" t="n">
        <v>12000</v>
      </c>
      <c r="I740" s="15" t="inlineStr">
        <is>
          <t>AHSP 2026 Bina Marga</t>
        </is>
      </c>
    </row>
    <row r="741">
      <c r="D741" s="13" t="n">
        <v>731</v>
      </c>
      <c r="E741" s="13" t="inlineStr">
        <is>
          <t>M496</t>
        </is>
      </c>
      <c r="F741" s="13" t="inlineStr">
        <is>
          <t>Releaser Agent</t>
        </is>
      </c>
      <c r="G741" s="13" t="inlineStr">
        <is>
          <t>Kg</t>
        </is>
      </c>
      <c r="H741" s="14" t="n">
        <v>100000</v>
      </c>
      <c r="I741" s="15" t="inlineStr">
        <is>
          <t>AHSP 2026 Bina Marga</t>
        </is>
      </c>
    </row>
    <row r="742">
      <c r="D742" s="13" t="n">
        <v>732</v>
      </c>
      <c r="E742" s="13" t="inlineStr">
        <is>
          <t>M497</t>
        </is>
      </c>
      <c r="F742" s="13" t="inlineStr">
        <is>
          <t>HCL Pembersih</t>
        </is>
      </c>
      <c r="G742" s="13" t="inlineStr">
        <is>
          <t>Liter</t>
        </is>
      </c>
      <c r="H742" s="14" t="n">
        <v>18000</v>
      </c>
      <c r="I742" s="15" t="inlineStr">
        <is>
          <t>AHSP 2026 Bina Marga</t>
        </is>
      </c>
    </row>
    <row r="743">
      <c r="D743" s="13" t="n">
        <v>733</v>
      </c>
      <c r="E743" s="13" t="inlineStr">
        <is>
          <t>M498</t>
        </is>
      </c>
      <c r="F743" s="13" t="inlineStr">
        <is>
          <t>Concrete Sealer</t>
        </is>
      </c>
      <c r="G743" s="13" t="inlineStr">
        <is>
          <t>Kg</t>
        </is>
      </c>
      <c r="H743" s="14" t="n">
        <v>75000</v>
      </c>
      <c r="I743" s="15" t="inlineStr">
        <is>
          <t>AHSP 2026 Bina Marga</t>
        </is>
      </c>
    </row>
    <row r="744">
      <c r="D744" s="13" t="n">
        <v>734</v>
      </c>
      <c r="E744" s="13" t="inlineStr">
        <is>
          <t>M499</t>
        </is>
      </c>
      <c r="F744" s="13" t="inlineStr">
        <is>
          <t>Stone Coating</t>
        </is>
      </c>
      <c r="G744" s="13" t="inlineStr">
        <is>
          <t>Liter</t>
        </is>
      </c>
      <c r="H744" s="14" t="n">
        <v>120000</v>
      </c>
      <c r="I744" s="15" t="inlineStr">
        <is>
          <t>AHSP 2026 Bina Marga</t>
        </is>
      </c>
    </row>
    <row r="745">
      <c r="D745" s="13" t="n">
        <v>735</v>
      </c>
      <c r="E745" s="13" t="inlineStr">
        <is>
          <t>M500</t>
        </is>
      </c>
      <c r="F745" s="13" t="inlineStr">
        <is>
          <t>Stamp Concrete Mold</t>
        </is>
      </c>
      <c r="G745" s="13" t="inlineStr">
        <is>
          <t>M3</t>
        </is>
      </c>
      <c r="H745" s="14" t="n">
        <v>9100</v>
      </c>
      <c r="I745" s="15" t="inlineStr">
        <is>
          <t>AHSP 2026 Bina Marga</t>
        </is>
      </c>
    </row>
    <row r="746">
      <c r="D746" s="13" t="n">
        <v>736</v>
      </c>
      <c r="E746" s="13" t="inlineStr">
        <is>
          <t>M501</t>
        </is>
      </c>
      <c r="F746" s="13" t="inlineStr">
        <is>
          <t>Cermin Tikungan Setengah Lingkaran UK 600 x 300</t>
        </is>
      </c>
      <c r="G746" s="13" t="inlineStr">
        <is>
          <t>Buah</t>
        </is>
      </c>
      <c r="H746" s="14" t="n">
        <v>3300000</v>
      </c>
      <c r="I746" s="15" t="inlineStr">
        <is>
          <t>AHSP 2026 Bina Marga</t>
        </is>
      </c>
    </row>
    <row r="747">
      <c r="D747" s="13" t="n">
        <v>737</v>
      </c>
      <c r="E747" s="13" t="inlineStr">
        <is>
          <t>M501a</t>
        </is>
      </c>
      <c r="F747" s="13" t="inlineStr">
        <is>
          <t>Cermin Tikungan Setengah Lingkaran UK 900 x 450</t>
        </is>
      </c>
      <c r="G747" s="13" t="inlineStr">
        <is>
          <t>Buah</t>
        </is>
      </c>
      <c r="H747" s="14" t="n">
        <v>5100000</v>
      </c>
      <c r="I747" s="15" t="inlineStr">
        <is>
          <t>AHSP 2026 Bina Marga</t>
        </is>
      </c>
    </row>
    <row r="748">
      <c r="D748" s="13" t="n">
        <v>738</v>
      </c>
      <c r="E748" s="13" t="inlineStr">
        <is>
          <t>M502</t>
        </is>
      </c>
      <c r="F748" s="13" t="inlineStr">
        <is>
          <t>Cermin Tikungan diameter 600 mm</t>
        </is>
      </c>
      <c r="G748" s="13" t="inlineStr">
        <is>
          <t>Buah</t>
        </is>
      </c>
      <c r="H748" s="14" t="n">
        <v>255000</v>
      </c>
      <c r="I748" s="15" t="inlineStr">
        <is>
          <t>AHSP 2026 Bina Marga</t>
        </is>
      </c>
    </row>
    <row r="749">
      <c r="D749" s="13" t="n">
        <v>739</v>
      </c>
      <c r="E749" s="13" t="inlineStr">
        <is>
          <t>M502a</t>
        </is>
      </c>
      <c r="F749" s="13" t="inlineStr">
        <is>
          <t>Cermin Tikungan diameter 800 mm</t>
        </is>
      </c>
      <c r="G749" s="13" t="inlineStr">
        <is>
          <t>Buah</t>
        </is>
      </c>
      <c r="H749" s="14" t="n">
        <v>330000</v>
      </c>
      <c r="I749" s="15" t="inlineStr">
        <is>
          <t>AHSP 2026 Bina Marga</t>
        </is>
      </c>
    </row>
    <row r="750">
      <c r="D750" s="13" t="n">
        <v>740</v>
      </c>
      <c r="E750" s="13" t="inlineStr">
        <is>
          <t>M502b</t>
        </is>
      </c>
      <c r="F750" s="13" t="inlineStr">
        <is>
          <t>Cermin Tikungan diameter 1000 mm</t>
        </is>
      </c>
      <c r="G750" s="13" t="inlineStr">
        <is>
          <t>Buah</t>
        </is>
      </c>
      <c r="H750" s="14" t="n">
        <v>475000</v>
      </c>
      <c r="I750" s="15" t="inlineStr">
        <is>
          <t>AHSP 2026 Bina Marga</t>
        </is>
      </c>
    </row>
    <row r="751">
      <c r="D751" s="13" t="n">
        <v>741</v>
      </c>
      <c r="E751" s="13" t="inlineStr">
        <is>
          <t>M503</t>
        </is>
      </c>
      <c r="F751" s="13" t="inlineStr">
        <is>
          <t>Kiara Payung (Filicium Decipiens)</t>
        </is>
      </c>
      <c r="G751" s="13" t="inlineStr">
        <is>
          <t>Btg</t>
        </is>
      </c>
      <c r="H751" s="14" t="n">
        <v>60000</v>
      </c>
      <c r="I751" s="15" t="inlineStr">
        <is>
          <t>AHSP 2026 Bina Marga</t>
        </is>
      </c>
    </row>
    <row r="752">
      <c r="D752" s="13" t="n">
        <v>742</v>
      </c>
      <c r="E752" s="13" t="inlineStr">
        <is>
          <t>M504</t>
        </is>
      </c>
      <c r="F752" s="13" t="inlineStr">
        <is>
          <t>Tanjung (Mimusops Elengi)</t>
        </is>
      </c>
      <c r="G752" s="13" t="inlineStr">
        <is>
          <t>Btg</t>
        </is>
      </c>
      <c r="H752" s="14" t="n">
        <v>250000</v>
      </c>
      <c r="I752" s="15" t="inlineStr">
        <is>
          <t>AHSP 2026 Bina Marga</t>
        </is>
      </c>
    </row>
    <row r="753">
      <c r="D753" s="13" t="n">
        <v>743</v>
      </c>
      <c r="E753" s="13" t="inlineStr">
        <is>
          <t>M505</t>
        </is>
      </c>
      <c r="F753" s="13" t="inlineStr">
        <is>
          <t>Angsana (Ptherocarphus Indicus)</t>
        </is>
      </c>
      <c r="G753" s="13" t="inlineStr">
        <is>
          <t>Btg</t>
        </is>
      </c>
      <c r="H753" s="14" t="n">
        <v>30000</v>
      </c>
      <c r="I753" s="15" t="inlineStr">
        <is>
          <t>AHSP 2026 Bina Marga</t>
        </is>
      </c>
    </row>
    <row r="754">
      <c r="D754" s="13" t="n">
        <v>744</v>
      </c>
      <c r="E754" s="13" t="inlineStr">
        <is>
          <t>M506</t>
        </is>
      </c>
      <c r="F754" s="13" t="inlineStr">
        <is>
          <t>Teh-tehan (Duranta Erecta)</t>
        </is>
      </c>
      <c r="G754" s="13" t="inlineStr">
        <is>
          <t>Btg</t>
        </is>
      </c>
      <c r="H754" s="14" t="n">
        <v>5000</v>
      </c>
      <c r="I754" s="15" t="inlineStr">
        <is>
          <t>AHSP 2026 Bina Marga</t>
        </is>
      </c>
    </row>
    <row r="755">
      <c r="D755" s="13" t="n">
        <v>745</v>
      </c>
      <c r="E755" s="13" t="inlineStr">
        <is>
          <t>M507</t>
        </is>
      </c>
      <c r="F755" s="13" t="inlineStr">
        <is>
          <t>Cemara (Cassuarina Equisetifolia)</t>
        </is>
      </c>
      <c r="G755" s="13" t="inlineStr">
        <is>
          <t>Btg</t>
        </is>
      </c>
      <c r="H755" s="14" t="n">
        <v>531000</v>
      </c>
      <c r="I755" s="15" t="inlineStr">
        <is>
          <t>AHSP 2026 Bina Marga</t>
        </is>
      </c>
    </row>
    <row r="756">
      <c r="D756" s="13" t="n">
        <v>746</v>
      </c>
      <c r="E756" s="13" t="inlineStr">
        <is>
          <t>M508</t>
        </is>
      </c>
      <c r="F756" s="13" t="inlineStr">
        <is>
          <t>Bambu (Bambusa Sp)</t>
        </is>
      </c>
      <c r="G756" s="13" t="inlineStr">
        <is>
          <t>Btg</t>
        </is>
      </c>
      <c r="H756" s="14" t="n">
        <v>30000</v>
      </c>
      <c r="I756" s="15" t="inlineStr">
        <is>
          <t>AHSP 2026 Bina Marga</t>
        </is>
      </c>
    </row>
    <row r="757">
      <c r="D757" s="13" t="n">
        <v>747</v>
      </c>
      <c r="E757" s="13" t="inlineStr">
        <is>
          <t>M509</t>
        </is>
      </c>
      <c r="F757" s="13" t="inlineStr">
        <is>
          <t>Nusa Indah (mussaenda Sp)</t>
        </is>
      </c>
      <c r="G757" s="13" t="inlineStr">
        <is>
          <t>Btg</t>
        </is>
      </c>
      <c r="H757" s="14" t="n">
        <v>75000</v>
      </c>
      <c r="I757" s="15" t="inlineStr">
        <is>
          <t>AHSP 2026 Bina Marga</t>
        </is>
      </c>
    </row>
    <row r="758">
      <c r="D758" s="13" t="n">
        <v>748</v>
      </c>
      <c r="E758" s="13" t="inlineStr">
        <is>
          <t>M51</t>
        </is>
      </c>
      <c r="F758" s="13" t="inlineStr">
        <is>
          <t>Kawat Las</t>
        </is>
      </c>
      <c r="G758" s="13" t="inlineStr">
        <is>
          <t>m'</t>
        </is>
      </c>
      <c r="H758" s="14" t="n">
        <v>70000</v>
      </c>
      <c r="I758" s="15" t="inlineStr">
        <is>
          <t>AHSP 2026 Bina Marga</t>
        </is>
      </c>
    </row>
    <row r="759">
      <c r="D759" s="13" t="n">
        <v>749</v>
      </c>
      <c r="E759" s="13" t="inlineStr">
        <is>
          <t>M51</t>
        </is>
      </c>
      <c r="F759" s="13" t="inlineStr">
        <is>
          <t>Kawat las</t>
        </is>
      </c>
      <c r="G759" s="13" t="inlineStr">
        <is>
          <t>Kg</t>
        </is>
      </c>
      <c r="H759" s="14" t="n">
        <v>14000</v>
      </c>
      <c r="I759" s="15" t="inlineStr">
        <is>
          <t>AHSP 2026 Bina Marga</t>
        </is>
      </c>
    </row>
    <row r="760">
      <c r="D760" s="13" t="n">
        <v>750</v>
      </c>
      <c r="E760" s="13" t="inlineStr">
        <is>
          <t>M510</t>
        </is>
      </c>
      <c r="F760" s="13" t="inlineStr">
        <is>
          <t>Palem Raja (Roystonea Regia)</t>
        </is>
      </c>
      <c r="G760" s="13" t="inlineStr">
        <is>
          <t>Btg</t>
        </is>
      </c>
      <c r="H760" s="14" t="n">
        <v>500000</v>
      </c>
      <c r="I760" s="15" t="inlineStr">
        <is>
          <t>AHSP 2026 Bina Marga</t>
        </is>
      </c>
    </row>
    <row r="761">
      <c r="D761" s="13" t="n">
        <v>751</v>
      </c>
      <c r="E761" s="13" t="inlineStr">
        <is>
          <t>M511</t>
        </is>
      </c>
      <c r="F761" s="13" t="inlineStr">
        <is>
          <t>Pinang Jambe (Arera Catechu)</t>
        </is>
      </c>
      <c r="G761" s="13" t="inlineStr">
        <is>
          <t>Btg</t>
        </is>
      </c>
      <c r="H761" s="14" t="n">
        <v>1100000</v>
      </c>
      <c r="I761" s="15" t="inlineStr">
        <is>
          <t>AHSP 2026 Bina Marga</t>
        </is>
      </c>
    </row>
    <row r="762">
      <c r="D762" s="13" t="n">
        <v>752</v>
      </c>
      <c r="E762" s="13" t="inlineStr">
        <is>
          <t>M512</t>
        </is>
      </c>
      <c r="F762" s="13" t="inlineStr">
        <is>
          <t>Lontar/Siwalan (Borassus Flabellifer)</t>
        </is>
      </c>
      <c r="G762" s="13" t="inlineStr">
        <is>
          <t>Btg</t>
        </is>
      </c>
      <c r="H762" s="14" t="n">
        <v>4750000</v>
      </c>
      <c r="I762" s="15" t="inlineStr">
        <is>
          <t>AHSP 2026 Bina Marga</t>
        </is>
      </c>
    </row>
    <row r="763">
      <c r="D763" s="13" t="n">
        <v>753</v>
      </c>
      <c r="E763" s="13" t="inlineStr">
        <is>
          <t>M513</t>
        </is>
      </c>
      <c r="F763" s="13" t="inlineStr">
        <is>
          <t>Khaya (Khaya Sinegalensis)</t>
        </is>
      </c>
      <c r="G763" s="13" t="inlineStr">
        <is>
          <t>Btg</t>
        </is>
      </c>
      <c r="H763" s="14" t="n">
        <v>850000</v>
      </c>
      <c r="I763" s="15" t="inlineStr">
        <is>
          <t>AHSP 2026 Bina Marga</t>
        </is>
      </c>
    </row>
    <row r="764">
      <c r="D764" s="13" t="n">
        <v>754</v>
      </c>
      <c r="E764" s="13" t="inlineStr">
        <is>
          <t>M514</t>
        </is>
      </c>
      <c r="F764" s="13" t="inlineStr">
        <is>
          <t>Kol Banda (Pisonia Alba)</t>
        </is>
      </c>
      <c r="G764" s="13" t="inlineStr">
        <is>
          <t>Btg</t>
        </is>
      </c>
      <c r="H764" s="14" t="n">
        <v>900000</v>
      </c>
      <c r="I764" s="15" t="inlineStr">
        <is>
          <t>AHSP 2026 Bina Marga</t>
        </is>
      </c>
    </row>
    <row r="765">
      <c r="D765" s="13" t="n">
        <v>755</v>
      </c>
      <c r="E765" s="13" t="inlineStr">
        <is>
          <t>M515</t>
        </is>
      </c>
      <c r="F765" s="13" t="inlineStr">
        <is>
          <t>Wilkesiana Macefeana)</t>
        </is>
      </c>
      <c r="G765" s="13" t="inlineStr">
        <is>
          <t>Btg</t>
        </is>
      </c>
      <c r="H765" s="14" t="n">
        <v>15000</v>
      </c>
      <c r="I765" s="15" t="inlineStr">
        <is>
          <t>AHSP 2026 Bina Marga</t>
        </is>
      </c>
    </row>
    <row r="766">
      <c r="D766" s="13" t="n">
        <v>756</v>
      </c>
      <c r="E766" s="13" t="inlineStr">
        <is>
          <t>M516</t>
        </is>
      </c>
      <c r="F766" s="13" t="inlineStr">
        <is>
          <t>Glodokan Tiang (Polyalthea Sp)</t>
        </is>
      </c>
      <c r="G766" s="13" t="inlineStr">
        <is>
          <t>Btg</t>
        </is>
      </c>
      <c r="H766" s="14" t="n">
        <v>735000</v>
      </c>
      <c r="I766" s="15" t="inlineStr">
        <is>
          <t>AHSP 2026 Bina Marga</t>
        </is>
      </c>
    </row>
    <row r="767">
      <c r="D767" s="13" t="n">
        <v>757</v>
      </c>
      <c r="E767" s="13" t="inlineStr">
        <is>
          <t>M517</t>
        </is>
      </c>
      <c r="F767" s="13" t="inlineStr">
        <is>
          <t>Glodokan (Polyalthea Longifolia)</t>
        </is>
      </c>
      <c r="G767" s="13" t="inlineStr">
        <is>
          <t>Btg</t>
        </is>
      </c>
      <c r="H767" s="14" t="n">
        <v>1950000</v>
      </c>
      <c r="I767" s="15" t="inlineStr">
        <is>
          <t>AHSP 2026 Bina Marga</t>
        </is>
      </c>
    </row>
    <row r="768">
      <c r="D768" s="13" t="n">
        <v>758</v>
      </c>
      <c r="E768" s="13" t="inlineStr">
        <is>
          <t>M518</t>
        </is>
      </c>
      <c r="F768" s="13" t="inlineStr">
        <is>
          <t>Safety Roller - Post - PVC Tube - Beam - Rolling Circle - End Socket - Post Cap - Bolt - Nut</t>
        </is>
      </c>
      <c r="G768" s="13" t="inlineStr">
        <is>
          <t>M'</t>
        </is>
      </c>
      <c r="H768" s="14" t="n">
        <v>8500000</v>
      </c>
      <c r="I768" s="15" t="inlineStr">
        <is>
          <t>AHSP 2026 Bina Marga</t>
        </is>
      </c>
    </row>
    <row r="769">
      <c r="D769" s="13" t="n">
        <v>759</v>
      </c>
      <c r="E769" s="13" t="inlineStr">
        <is>
          <t>M519a</t>
        </is>
      </c>
      <c r="F769" s="13" t="inlineStr">
        <is>
          <t>Visual Barrier (Panel, H Post, Bolt, Nut)</t>
        </is>
      </c>
      <c r="G769" s="13" t="inlineStr">
        <is>
          <t>M'</t>
        </is>
      </c>
      <c r="H769" s="14" t="n">
        <v>900000</v>
      </c>
      <c r="I769" s="15" t="inlineStr">
        <is>
          <t>AHSP 2026 Bina Marga</t>
        </is>
      </c>
    </row>
    <row r="770">
      <c r="D770" s="13" t="n">
        <v>760</v>
      </c>
      <c r="E770" s="13" t="inlineStr">
        <is>
          <t>M519b</t>
        </is>
      </c>
      <c r="F770" s="13" t="inlineStr">
        <is>
          <t>Noise Barrier (Panel, H Post, Bolt, Nut)</t>
        </is>
      </c>
      <c r="G770" s="13" t="inlineStr">
        <is>
          <t>M'</t>
        </is>
      </c>
      <c r="H770" s="14" t="n">
        <v>1250000</v>
      </c>
      <c r="I770" s="15" t="inlineStr">
        <is>
          <t>AHSP 2026 Bina Marga</t>
        </is>
      </c>
    </row>
    <row r="771">
      <c r="D771" s="13" t="n">
        <v>761</v>
      </c>
      <c r="E771" s="13" t="inlineStr">
        <is>
          <t>M52</t>
        </is>
      </c>
      <c r="F771" s="13" t="inlineStr">
        <is>
          <t>Pipa baja Pengecatan struktur baja pada daerah</t>
        </is>
      </c>
      <c r="G771" s="13" t="inlineStr">
        <is>
          <t>Kg</t>
        </is>
      </c>
      <c r="H771" s="14" t="n">
        <v>15000</v>
      </c>
      <c r="I771" s="15" t="inlineStr">
        <is>
          <t>AHSP 2026 Bina Marga</t>
        </is>
      </c>
    </row>
    <row r="772">
      <c r="D772" s="13" t="n">
        <v>762</v>
      </c>
      <c r="E772" s="13" t="inlineStr">
        <is>
          <t>M52</t>
        </is>
      </c>
      <c r="F772" s="13" t="inlineStr">
        <is>
          <t>Turap baja</t>
        </is>
      </c>
      <c r="G772" s="13" t="inlineStr">
        <is>
          <t>Kg</t>
        </is>
      </c>
      <c r="H772" s="14" t="n">
        <v>15000</v>
      </c>
      <c r="I772" s="15" t="inlineStr">
        <is>
          <t>AHSP 2026 Bina Marga</t>
        </is>
      </c>
    </row>
    <row r="773">
      <c r="D773" s="13" t="n">
        <v>763</v>
      </c>
      <c r="E773" s="13" t="inlineStr">
        <is>
          <t>M520</t>
        </is>
      </c>
      <c r="F773" s="13" t="inlineStr">
        <is>
          <t>Patok Penanda Kabel</t>
        </is>
      </c>
      <c r="G773" s="13" t="inlineStr">
        <is>
          <t>Buah</t>
        </is>
      </c>
      <c r="H773" s="14" t="n">
        <v>55000</v>
      </c>
      <c r="I773" s="15" t="inlineStr">
        <is>
          <t>AHSP 2026 Bina Marga</t>
        </is>
      </c>
    </row>
    <row r="774">
      <c r="D774" s="13" t="n">
        <v>764</v>
      </c>
      <c r="E774" s="13" t="inlineStr">
        <is>
          <t>M521</t>
        </is>
      </c>
      <c r="F774" s="13" t="inlineStr">
        <is>
          <t>Pelindung Kabel</t>
        </is>
      </c>
      <c r="G774" s="13" t="inlineStr">
        <is>
          <t>M'</t>
        </is>
      </c>
      <c r="H774" s="14" t="n">
        <v>40000</v>
      </c>
      <c r="I774" s="15" t="inlineStr">
        <is>
          <t>AHSP 2026 Bina Marga</t>
        </is>
      </c>
    </row>
    <row r="775">
      <c r="D775" s="13" t="n">
        <v>765</v>
      </c>
      <c r="E775" s="13" t="inlineStr">
        <is>
          <t>M522</t>
        </is>
      </c>
      <c r="F775" s="13" t="inlineStr">
        <is>
          <t>Precast U-Ditch Ukuran 70 x 70 X 100</t>
        </is>
      </c>
      <c r="G775" s="13" t="inlineStr">
        <is>
          <t>Unit</t>
        </is>
      </c>
      <c r="H775" s="14" t="n">
        <v>683000</v>
      </c>
      <c r="I775" s="15" t="inlineStr">
        <is>
          <t>AHSP 2026 Bina Marga</t>
        </is>
      </c>
    </row>
    <row r="776">
      <c r="D776" s="13" t="n">
        <v>766</v>
      </c>
      <c r="E776" s="13" t="inlineStr">
        <is>
          <t>M522a</t>
        </is>
      </c>
      <c r="F776" s="13" t="inlineStr">
        <is>
          <t>Precast U-Ditch Ukuran x</t>
        </is>
      </c>
      <c r="G776" s="13" t="inlineStr">
        <is>
          <t>Unit</t>
        </is>
      </c>
      <c r="H776" s="14" t="n">
        <v>2472000</v>
      </c>
      <c r="I776" s="15" t="inlineStr">
        <is>
          <t>AHSP 2026 Bina Marga</t>
        </is>
      </c>
    </row>
    <row r="777">
      <c r="D777" s="13" t="n">
        <v>767</v>
      </c>
      <c r="E777" s="13" t="inlineStr">
        <is>
          <t>M522a</t>
        </is>
      </c>
      <c r="F777" s="13" t="inlineStr">
        <is>
          <t>Precast U-Ditch Ukuran x 120 x 120</t>
        </is>
      </c>
      <c r="G777" s="13" t="inlineStr">
        <is>
          <t>Unit</t>
        </is>
      </c>
      <c r="H777" s="14" t="n">
        <v>2472000</v>
      </c>
      <c r="I777" s="15" t="inlineStr">
        <is>
          <t>AHSP 2026 Bina Marga</t>
        </is>
      </c>
    </row>
    <row r="778">
      <c r="D778" s="13" t="n">
        <v>768</v>
      </c>
      <c r="E778" s="13" t="inlineStr">
        <is>
          <t>M522b</t>
        </is>
      </c>
      <c r="F778" s="13" t="inlineStr">
        <is>
          <t>Cover U-Ditch Uk 120 x 120</t>
        </is>
      </c>
      <c r="G778" s="13" t="inlineStr">
        <is>
          <t>Unit</t>
        </is>
      </c>
      <c r="H778" s="14" t="n">
        <v>207000</v>
      </c>
      <c r="I778" s="15" t="inlineStr">
        <is>
          <t>AHSP 2026 Bina Marga</t>
        </is>
      </c>
    </row>
    <row r="779">
      <c r="D779" s="13" t="n">
        <v>769</v>
      </c>
      <c r="E779" s="13" t="inlineStr">
        <is>
          <t>M522c</t>
        </is>
      </c>
      <c r="F779" s="13" t="inlineStr">
        <is>
          <t>Precast U-Ditch Ukuran x 140 X 120</t>
        </is>
      </c>
      <c r="G779" s="13" t="inlineStr">
        <is>
          <t>Unit</t>
        </is>
      </c>
      <c r="H779" s="14" t="n">
        <v>2872000</v>
      </c>
      <c r="I779" s="15" t="inlineStr">
        <is>
          <t>AHSP 2026 Bina Marga</t>
        </is>
      </c>
    </row>
    <row r="780">
      <c r="D780" s="13" t="n">
        <v>770</v>
      </c>
      <c r="E780" s="13" t="inlineStr">
        <is>
          <t>M522d</t>
        </is>
      </c>
      <c r="F780" s="13" t="inlineStr">
        <is>
          <t>Cover U-Ditch Ukuran 140 x 140</t>
        </is>
      </c>
      <c r="G780" s="13" t="inlineStr">
        <is>
          <t>Unit</t>
        </is>
      </c>
      <c r="H780" s="14" t="n">
        <v>237000</v>
      </c>
      <c r="I780" s="15" t="inlineStr">
        <is>
          <t>AHSP 2026 Bina Marga</t>
        </is>
      </c>
    </row>
    <row r="781">
      <c r="D781" s="13" t="n">
        <v>771</v>
      </c>
      <c r="E781" s="13" t="inlineStr">
        <is>
          <t>M522e</t>
        </is>
      </c>
      <c r="F781" s="13" t="inlineStr">
        <is>
          <t>U-Ditch 400x400x1000</t>
        </is>
      </c>
      <c r="G781" s="13" t="inlineStr">
        <is>
          <t>Buah</t>
        </is>
      </c>
      <c r="H781" s="14" t="n">
        <v>590000</v>
      </c>
      <c r="I781" s="15" t="inlineStr">
        <is>
          <t>AHSP 2026 Bina Marga</t>
        </is>
      </c>
    </row>
    <row r="782">
      <c r="D782" s="13" t="n">
        <v>772</v>
      </c>
      <c r="E782" s="13" t="inlineStr">
        <is>
          <t>M522f</t>
        </is>
      </c>
      <c r="F782" s="13" t="inlineStr">
        <is>
          <t>Cover U-Ditch 400</t>
        </is>
      </c>
      <c r="G782" s="13" t="inlineStr">
        <is>
          <t>Buah</t>
        </is>
      </c>
      <c r="H782" s="14" t="n">
        <v>165000</v>
      </c>
      <c r="I782" s="15" t="inlineStr">
        <is>
          <t>AHSP 2026 Bina Marga</t>
        </is>
      </c>
    </row>
    <row r="783">
      <c r="D783" s="13" t="n">
        <v>773</v>
      </c>
      <c r="E783" s="13" t="inlineStr">
        <is>
          <t>M523</t>
        </is>
      </c>
      <c r="F783" s="13" t="inlineStr">
        <is>
          <t>Grounding Bak Kontrol Beton</t>
        </is>
      </c>
      <c r="G783" s="13" t="inlineStr">
        <is>
          <t>Buah</t>
        </is>
      </c>
      <c r="H783" s="14" t="n">
        <v>950000</v>
      </c>
      <c r="I783" s="15" t="inlineStr">
        <is>
          <t>AHSP 2026 Bina Marga</t>
        </is>
      </c>
    </row>
    <row r="784">
      <c r="D784" s="13" t="n">
        <v>774</v>
      </c>
      <c r="E784" s="13" t="inlineStr">
        <is>
          <t>M524</t>
        </is>
      </c>
      <c r="F784" s="13" t="inlineStr">
        <is>
          <t>Copper Ground Rod</t>
        </is>
      </c>
      <c r="G784" s="13" t="inlineStr">
        <is>
          <t>M'</t>
        </is>
      </c>
      <c r="H784" s="14" t="n">
        <v>384340</v>
      </c>
      <c r="I784" s="15" t="inlineStr">
        <is>
          <t>AHSP 2026 Bina Marga</t>
        </is>
      </c>
    </row>
    <row r="785">
      <c r="D785" s="13" t="n">
        <v>775</v>
      </c>
      <c r="E785" s="13" t="inlineStr">
        <is>
          <t>M53a</t>
        </is>
      </c>
      <c r="F785" s="13" t="inlineStr">
        <is>
          <t>Baja Mutu SS490 atau setara Baut Mutu Tinggi A490 Tipe 1 diameter</t>
        </is>
      </c>
      <c r="G785" s="13" t="inlineStr">
        <is>
          <t>Kg</t>
        </is>
      </c>
      <c r="H785" s="14" t="n">
        <v>13350</v>
      </c>
      <c r="I785" s="15" t="inlineStr">
        <is>
          <t>AHSP 2026 Bina Marga</t>
        </is>
      </c>
    </row>
    <row r="786">
      <c r="D786" s="13" t="n">
        <v>776</v>
      </c>
      <c r="E786" s="13" t="inlineStr">
        <is>
          <t>M53b</t>
        </is>
      </c>
      <c r="F786" s="13" t="inlineStr">
        <is>
          <t>Baja Mutu SM 490 A, B, C atau setara Baut mutu tinggi A325 Tipe 1 diameter</t>
        </is>
      </c>
      <c r="G786" s="13" t="inlineStr">
        <is>
          <t>Kg</t>
        </is>
      </c>
      <c r="H786" s="14" t="n">
        <v>13500</v>
      </c>
      <c r="I786" s="15" t="inlineStr">
        <is>
          <t>AHSP 2026 Bina Marga</t>
        </is>
      </c>
    </row>
    <row r="787">
      <c r="D787" s="13" t="n">
        <v>777</v>
      </c>
      <c r="E787" s="13" t="inlineStr">
        <is>
          <t>M53c</t>
        </is>
      </c>
      <c r="F787" s="13" t="inlineStr">
        <is>
          <t>Baja Mutu SM 490 YA, YB atau setara Baut Mutu Tinggi A490 Tipe 1 diameter</t>
        </is>
      </c>
      <c r="G787" s="13" t="inlineStr">
        <is>
          <t>Kg</t>
        </is>
      </c>
      <c r="H787" s="14" t="n">
        <v>13800</v>
      </c>
      <c r="I787" s="15" t="inlineStr">
        <is>
          <t>AHSP 2026 Bina Marga</t>
        </is>
      </c>
    </row>
    <row r="788">
      <c r="D788" s="13" t="n">
        <v>778</v>
      </c>
      <c r="E788" s="13" t="inlineStr">
        <is>
          <t>M54</t>
        </is>
      </c>
      <c r="F788" s="13" t="inlineStr">
        <is>
          <t>Baja Mutu SM 520 B, C atau setara Baut Mutu Tinggi A490 Tipe 1 diameter</t>
        </is>
      </c>
      <c r="G788" s="13" t="inlineStr">
        <is>
          <t>Kg</t>
        </is>
      </c>
      <c r="H788" s="14" t="n">
        <v>14000</v>
      </c>
      <c r="I788" s="15" t="inlineStr">
        <is>
          <t>AHSP 2026 Bina Marga</t>
        </is>
      </c>
    </row>
    <row r="789">
      <c r="D789" s="13" t="n">
        <v>779</v>
      </c>
      <c r="E789" s="13" t="inlineStr">
        <is>
          <t>M55</t>
        </is>
      </c>
      <c r="F789" s="13" t="inlineStr">
        <is>
          <t>Baja Mutu SM 570 B, C atau setara Baut Mutu Tinggi A490 Tipe 1 diameter</t>
        </is>
      </c>
      <c r="G789" s="13" t="inlineStr">
        <is>
          <t>Kg</t>
        </is>
      </c>
      <c r="H789" s="14" t="n">
        <v>14300</v>
      </c>
      <c r="I789" s="15" t="inlineStr">
        <is>
          <t>AHSP 2026 Bina Marga</t>
        </is>
      </c>
    </row>
    <row r="790">
      <c r="D790" s="13" t="n">
        <v>780</v>
      </c>
      <c r="E790" s="13" t="inlineStr">
        <is>
          <t>M55</t>
        </is>
      </c>
      <c r="F790" s="13" t="inlineStr">
        <is>
          <t>Baja Mutu SS 540 atau setara Baut Mutu Tinggi A490 Tipe 1 diameter</t>
        </is>
      </c>
      <c r="G790" s="13" t="inlineStr">
        <is>
          <t>Kg</t>
        </is>
      </c>
      <c r="H790" s="14" t="n">
        <v>14300</v>
      </c>
      <c r="I790" s="15" t="inlineStr">
        <is>
          <t>AHSP 2026 Bina Marga</t>
        </is>
      </c>
    </row>
    <row r="791">
      <c r="D791" s="13" t="n">
        <v>781</v>
      </c>
      <c r="E791" s="13" t="inlineStr">
        <is>
          <t>M559</t>
        </is>
      </c>
      <c r="F791" s="13" t="inlineStr">
        <is>
          <t>Arare (Osmoxylum lineare)</t>
        </is>
      </c>
      <c r="G791" s="13" t="inlineStr">
        <is>
          <t>Btg</t>
        </is>
      </c>
      <c r="H791" s="14" t="n">
        <v>15000</v>
      </c>
      <c r="I791" s="15" t="inlineStr">
        <is>
          <t>AHSP 2026 Bina Marga</t>
        </is>
      </c>
    </row>
    <row r="792">
      <c r="D792" s="13" t="n">
        <v>782</v>
      </c>
      <c r="E792" s="13" t="inlineStr">
        <is>
          <t>M560</t>
        </is>
      </c>
      <c r="F792" s="13" t="inlineStr">
        <is>
          <t>Bintaro Menado (Cerbera manghas)</t>
        </is>
      </c>
      <c r="G792" s="13" t="inlineStr">
        <is>
          <t>Btg</t>
        </is>
      </c>
      <c r="H792" s="14" t="n">
        <v>185000</v>
      </c>
      <c r="I792" s="15" t="inlineStr">
        <is>
          <t>AHSP 2026 Bina Marga</t>
        </is>
      </c>
    </row>
    <row r="793">
      <c r="D793" s="13" t="n">
        <v>783</v>
      </c>
      <c r="E793" s="13" t="inlineStr">
        <is>
          <t>M561</t>
        </is>
      </c>
      <c r="F793" s="13" t="inlineStr">
        <is>
          <t>Bunga Tahi Ayam (Lantana Camara)</t>
        </is>
      </c>
      <c r="G793" s="13" t="inlineStr">
        <is>
          <t>Btg</t>
        </is>
      </c>
      <c r="H793" s="14" t="n">
        <v>10000</v>
      </c>
      <c r="I793" s="15" t="inlineStr">
        <is>
          <t>AHSP 2026 Bina Marga</t>
        </is>
      </c>
    </row>
    <row r="794">
      <c r="D794" s="13" t="n">
        <v>784</v>
      </c>
      <c r="E794" s="13" t="inlineStr">
        <is>
          <t>M562</t>
        </is>
      </c>
      <c r="F794" s="13" t="inlineStr">
        <is>
          <t>sempervirens)</t>
        </is>
      </c>
      <c r="G794" s="13" t="inlineStr">
        <is>
          <t>Btg</t>
        </is>
      </c>
      <c r="H794" s="14" t="n">
        <v>531000</v>
      </c>
      <c r="I794" s="15" t="inlineStr">
        <is>
          <t>AHSP 2026 Bina Marga</t>
        </is>
      </c>
    </row>
    <row r="795">
      <c r="D795" s="13" t="n">
        <v>785</v>
      </c>
      <c r="E795" s="13" t="inlineStr">
        <is>
          <t>M563</t>
        </is>
      </c>
      <c r="F795" s="13" t="inlineStr">
        <is>
          <t>Damar (Agathis dammara)</t>
        </is>
      </c>
      <c r="G795" s="13" t="inlineStr">
        <is>
          <t>Btg</t>
        </is>
      </c>
      <c r="H795" s="14" t="n">
        <v>300000</v>
      </c>
      <c r="I795" s="15" t="inlineStr">
        <is>
          <t>AHSP 2026 Bina Marga</t>
        </is>
      </c>
    </row>
    <row r="796">
      <c r="D796" s="13" t="n">
        <v>786</v>
      </c>
      <c r="E796" s="13" t="inlineStr">
        <is>
          <t>M564</t>
        </is>
      </c>
      <c r="F796" s="13" t="inlineStr">
        <is>
          <t>Dedalu Tangis (Salix babylonica)</t>
        </is>
      </c>
      <c r="G796" s="13" t="inlineStr">
        <is>
          <t>Btg</t>
        </is>
      </c>
      <c r="H796" s="14" t="n">
        <v>475000</v>
      </c>
      <c r="I796" s="15" t="inlineStr">
        <is>
          <t>AHSP 2026 Bina Marga</t>
        </is>
      </c>
    </row>
    <row r="797">
      <c r="D797" s="13" t="n">
        <v>787</v>
      </c>
      <c r="E797" s="13" t="inlineStr">
        <is>
          <t>M565</t>
        </is>
      </c>
      <c r="F797" s="13" t="inlineStr">
        <is>
          <t>equisetifolia)</t>
        </is>
      </c>
      <c r="G797" s="13" t="inlineStr">
        <is>
          <t>Btg</t>
        </is>
      </c>
      <c r="H797" s="14" t="n">
        <v>30000</v>
      </c>
      <c r="I797" s="15" t="inlineStr">
        <is>
          <t>AHSP 2026 Bina Marga</t>
        </is>
      </c>
    </row>
    <row r="798">
      <c r="D798" s="13" t="n">
        <v>788</v>
      </c>
      <c r="E798" s="13" t="inlineStr">
        <is>
          <t>M566</t>
        </is>
      </c>
      <c r="F798" s="13" t="inlineStr">
        <is>
          <t>Jambu-Jambuan (Syzigium grandis)</t>
        </is>
      </c>
      <c r="G798" s="13" t="inlineStr">
        <is>
          <t>Btg</t>
        </is>
      </c>
      <c r="H798" s="14" t="n">
        <v>100000</v>
      </c>
      <c r="I798" s="15" t="inlineStr">
        <is>
          <t>AHSP 2026 Bina Marga</t>
        </is>
      </c>
    </row>
    <row r="799">
      <c r="D799" s="13" t="n">
        <v>789</v>
      </c>
      <c r="E799" s="13" t="inlineStr">
        <is>
          <t>M567</t>
        </is>
      </c>
      <c r="F799" s="13" t="inlineStr">
        <is>
          <t>Kacang-kacangan (Arachis pintoi)</t>
        </is>
      </c>
      <c r="G799" s="13" t="inlineStr">
        <is>
          <t>Btg</t>
        </is>
      </c>
      <c r="H799" s="14" t="n">
        <v>50000</v>
      </c>
      <c r="I799" s="15" t="inlineStr">
        <is>
          <t>AHSP 2026 Bina Marga</t>
        </is>
      </c>
    </row>
    <row r="800">
      <c r="D800" s="13" t="n">
        <v>790</v>
      </c>
      <c r="E800" s="13" t="inlineStr">
        <is>
          <t>M568</t>
        </is>
      </c>
      <c r="F800" s="13" t="inlineStr">
        <is>
          <t>Kaliko (Altenanthera versicolor)</t>
        </is>
      </c>
      <c r="G800" s="13" t="inlineStr">
        <is>
          <t>Btg</t>
        </is>
      </c>
      <c r="H800" s="14" t="n">
        <v>35000</v>
      </c>
      <c r="I800" s="15" t="inlineStr">
        <is>
          <t>AHSP 2026 Bina Marga</t>
        </is>
      </c>
    </row>
    <row r="801">
      <c r="D801" s="13" t="n">
        <v>791</v>
      </c>
      <c r="E801" s="13" t="inlineStr">
        <is>
          <t>M569</t>
        </is>
      </c>
      <c r="F801" s="13" t="inlineStr">
        <is>
          <t>Kamboja Putih (Plumeria alba)</t>
        </is>
      </c>
      <c r="G801" s="13" t="inlineStr">
        <is>
          <t>Btg</t>
        </is>
      </c>
      <c r="H801" s="14" t="n">
        <v>300000</v>
      </c>
      <c r="I801" s="15" t="inlineStr">
        <is>
          <t>AHSP 2026 Bina Marga</t>
        </is>
      </c>
    </row>
    <row r="802">
      <c r="D802" s="13" t="n">
        <v>792</v>
      </c>
      <c r="E802" s="13" t="inlineStr">
        <is>
          <t>M570</t>
        </is>
      </c>
      <c r="F802" s="13" t="inlineStr">
        <is>
          <t>Kucai (Zephyranthes)</t>
        </is>
      </c>
      <c r="G802" s="13" t="inlineStr">
        <is>
          <t>Btg</t>
        </is>
      </c>
      <c r="H802" s="14" t="n">
        <v>10000</v>
      </c>
      <c r="I802" s="15" t="inlineStr">
        <is>
          <t>AHSP 2026 Bina Marga</t>
        </is>
      </c>
    </row>
    <row r="803">
      <c r="D803" s="13" t="n">
        <v>793</v>
      </c>
      <c r="E803" s="13" t="inlineStr">
        <is>
          <t>M571</t>
        </is>
      </c>
      <c r="F803" s="13" t="inlineStr">
        <is>
          <t>Mahkota Duri (Euphorbia Milii)</t>
        </is>
      </c>
      <c r="G803" s="13" t="inlineStr">
        <is>
          <t>Btg</t>
        </is>
      </c>
      <c r="H803" s="14" t="n">
        <v>80000</v>
      </c>
      <c r="I803" s="15" t="inlineStr">
        <is>
          <t>AHSP 2026 Bina Marga</t>
        </is>
      </c>
    </row>
    <row r="804">
      <c r="D804" s="13" t="n">
        <v>794</v>
      </c>
      <c r="E804" s="13" t="inlineStr">
        <is>
          <t>M572</t>
        </is>
      </c>
      <c r="F804" s="13" t="inlineStr">
        <is>
          <t>Pandan Laut (Pandanus odorifer)</t>
        </is>
      </c>
      <c r="G804" s="13" t="inlineStr">
        <is>
          <t>Btg</t>
        </is>
      </c>
      <c r="H804" s="14" t="n">
        <v>50000</v>
      </c>
      <c r="I804" s="15" t="inlineStr">
        <is>
          <t>AHSP 2026 Bina Marga</t>
        </is>
      </c>
    </row>
    <row r="805">
      <c r="D805" s="13" t="n">
        <v>795</v>
      </c>
      <c r="E805" s="13" t="inlineStr">
        <is>
          <t>M573</t>
        </is>
      </c>
      <c r="F805" s="13" t="inlineStr">
        <is>
          <t>Pacing Pentul (Costus woodsonii)</t>
        </is>
      </c>
      <c r="G805" s="13" t="inlineStr">
        <is>
          <t>Btg</t>
        </is>
      </c>
      <c r="H805" s="14" t="n">
        <v>8250</v>
      </c>
      <c r="I805" s="15" t="inlineStr">
        <is>
          <t>AHSP 2026 Bina Marga</t>
        </is>
      </c>
    </row>
    <row r="806">
      <c r="D806" s="13" t="n">
        <v>796</v>
      </c>
      <c r="E806" s="13" t="inlineStr">
        <is>
          <t>M574</t>
        </is>
      </c>
      <c r="F806" s="13" t="inlineStr">
        <is>
          <t>Palem Bismarkia (Bysmarckia nobilis)</t>
        </is>
      </c>
      <c r="G806" s="13" t="inlineStr">
        <is>
          <t>Btg</t>
        </is>
      </c>
      <c r="H806" s="14" t="n">
        <v>1500000</v>
      </c>
      <c r="I806" s="15" t="inlineStr">
        <is>
          <t>AHSP 2026 Bina Marga</t>
        </is>
      </c>
    </row>
    <row r="807">
      <c r="D807" s="13" t="n">
        <v>797</v>
      </c>
      <c r="E807" s="13" t="inlineStr">
        <is>
          <t>M575</t>
        </is>
      </c>
      <c r="F807" s="13" t="inlineStr">
        <is>
          <t>Palem Kipas (Livistona saribus)</t>
        </is>
      </c>
      <c r="G807" s="13" t="inlineStr">
        <is>
          <t>Btg</t>
        </is>
      </c>
      <c r="H807" s="14" t="n">
        <v>235000</v>
      </c>
      <c r="I807" s="15" t="inlineStr">
        <is>
          <t>AHSP 2026 Bina Marga</t>
        </is>
      </c>
    </row>
    <row r="808">
      <c r="D808" s="13" t="n">
        <v>798</v>
      </c>
      <c r="E808" s="13" t="inlineStr">
        <is>
          <t>M576</t>
        </is>
      </c>
      <c r="F808" s="13" t="inlineStr">
        <is>
          <t>Pandan Kuning (Pandanus pygmaeus)</t>
        </is>
      </c>
      <c r="G808" s="13" t="inlineStr">
        <is>
          <t>Btg</t>
        </is>
      </c>
      <c r="H808" s="14" t="n">
        <v>7500</v>
      </c>
      <c r="I808" s="15" t="inlineStr">
        <is>
          <t>AHSP 2026 Bina Marga</t>
        </is>
      </c>
    </row>
    <row r="809">
      <c r="D809" s="13" t="n">
        <v>799</v>
      </c>
      <c r="E809" s="13" t="inlineStr">
        <is>
          <t>M577</t>
        </is>
      </c>
      <c r="F809" s="13" t="inlineStr">
        <is>
          <t>Peace Lily (Spathiphyllum petite)</t>
        </is>
      </c>
      <c r="G809" s="13" t="inlineStr">
        <is>
          <t>Btg</t>
        </is>
      </c>
      <c r="H809" s="14" t="n">
        <v>11250</v>
      </c>
      <c r="I809" s="15" t="inlineStr">
        <is>
          <t>AHSP 2026 Bina Marga</t>
        </is>
      </c>
    </row>
    <row r="810">
      <c r="D810" s="13" t="n">
        <v>800</v>
      </c>
      <c r="E810" s="13" t="inlineStr">
        <is>
          <t>M578</t>
        </is>
      </c>
      <c r="F810" s="13" t="inlineStr">
        <is>
          <t>Penawar Jamber (Cycas revolute)</t>
        </is>
      </c>
      <c r="G810" s="13" t="inlineStr">
        <is>
          <t>Btg</t>
        </is>
      </c>
      <c r="H810" s="14" t="n">
        <v>172500</v>
      </c>
      <c r="I810" s="15" t="inlineStr">
        <is>
          <t>AHSP 2026 Bina Marga</t>
        </is>
      </c>
    </row>
    <row r="811">
      <c r="D811" s="13" t="n">
        <v>801</v>
      </c>
      <c r="E811" s="13" t="inlineStr">
        <is>
          <t>M579</t>
        </is>
      </c>
      <c r="F811" s="13" t="inlineStr">
        <is>
          <t>Rumput Gajah (Pinnesetum purpureum</t>
        </is>
      </c>
      <c r="G811" s="13" t="inlineStr">
        <is>
          <t>Btg</t>
        </is>
      </c>
      <c r="H811" s="14" t="n">
        <v>20000</v>
      </c>
      <c r="I811" s="15" t="inlineStr">
        <is>
          <t>AHSP 2026 Bina Marga</t>
        </is>
      </c>
    </row>
    <row r="812">
      <c r="D812" s="13" t="n">
        <v>802</v>
      </c>
      <c r="E812" s="13" t="inlineStr">
        <is>
          <t>M57a</t>
        </is>
      </c>
      <c r="F812" s="13" t="inlineStr">
        <is>
          <t>Baja Tulangan (wire mesh)</t>
        </is>
      </c>
      <c r="G812" s="13" t="inlineStr">
        <is>
          <t>Kg</t>
        </is>
      </c>
      <c r="H812" s="14" t="n">
        <v>9831</v>
      </c>
      <c r="I812" s="15" t="inlineStr">
        <is>
          <t>AHSP 2026 Bina Marga</t>
        </is>
      </c>
    </row>
    <row r="813">
      <c r="D813" s="13" t="n">
        <v>803</v>
      </c>
      <c r="E813" s="13" t="inlineStr">
        <is>
          <t>M57a</t>
        </is>
      </c>
      <c r="F813" s="13" t="inlineStr">
        <is>
          <t>Baja Tulangan BjTS 420</t>
        </is>
      </c>
      <c r="G813" s="13" t="inlineStr">
        <is>
          <t>Kg</t>
        </is>
      </c>
      <c r="H813" s="14" t="n">
        <v>9831</v>
      </c>
      <c r="I813" s="15" t="inlineStr">
        <is>
          <t>AHSP 2026 Bina Marga</t>
        </is>
      </c>
    </row>
    <row r="814">
      <c r="D814" s="13" t="n">
        <v>804</v>
      </c>
      <c r="E814" s="13" t="inlineStr">
        <is>
          <t>M57a</t>
        </is>
      </c>
      <c r="F814" s="13" t="inlineStr">
        <is>
          <t>Baja Tulangan Sirip BjTS 420</t>
        </is>
      </c>
      <c r="G814" s="13" t="inlineStr">
        <is>
          <t>Kg</t>
        </is>
      </c>
      <c r="H814" s="14" t="n">
        <v>9831</v>
      </c>
      <c r="I814" s="15" t="inlineStr">
        <is>
          <t>AHSP 2026 Bina Marga</t>
        </is>
      </c>
    </row>
    <row r="815">
      <c r="D815" s="13" t="n">
        <v>805</v>
      </c>
      <c r="E815" s="13" t="inlineStr">
        <is>
          <t>M57a</t>
        </is>
      </c>
      <c r="F815" s="13" t="inlineStr">
        <is>
          <t>Baja Tulangan Sirip dengan Proteksi BjTS 420</t>
        </is>
      </c>
      <c r="G815" s="13" t="inlineStr">
        <is>
          <t>Kg</t>
        </is>
      </c>
      <c r="H815" s="14" t="n">
        <v>13271.85</v>
      </c>
      <c r="I815" s="15" t="inlineStr">
        <is>
          <t>AHSP 2026 Bina Marga</t>
        </is>
      </c>
    </row>
    <row r="816">
      <c r="D816" s="13" t="n">
        <v>806</v>
      </c>
      <c r="E816" s="13" t="inlineStr">
        <is>
          <t>M57a</t>
        </is>
      </c>
      <c r="F816" s="13" t="inlineStr">
        <is>
          <t>Baja tulangan sirip BjTS 420</t>
        </is>
      </c>
      <c r="G816" s="13" t="inlineStr">
        <is>
          <t>Kg</t>
        </is>
      </c>
      <c r="H816" s="14" t="n">
        <v>9831</v>
      </c>
      <c r="I816" s="15" t="inlineStr">
        <is>
          <t>AHSP 2026 Bina Marga</t>
        </is>
      </c>
    </row>
    <row r="817">
      <c r="D817" s="13" t="n">
        <v>807</v>
      </c>
      <c r="E817" s="13" t="inlineStr">
        <is>
          <t>M57a</t>
        </is>
      </c>
      <c r="F817" s="13" t="inlineStr">
        <is>
          <t>Batang Pengikat BJTS 420</t>
        </is>
      </c>
      <c r="G817" s="13" t="inlineStr">
        <is>
          <t>kg</t>
        </is>
      </c>
      <c r="H817" s="14" t="n">
        <v>9831</v>
      </c>
      <c r="I817" s="15" t="inlineStr">
        <is>
          <t>AHSP 2026 Bina Marga</t>
        </is>
      </c>
    </row>
    <row r="818">
      <c r="D818" s="13" t="n">
        <v>808</v>
      </c>
      <c r="E818" s="13" t="inlineStr">
        <is>
          <t>M57a</t>
        </is>
      </c>
      <c r="F818" s="13" t="inlineStr">
        <is>
          <t>Besi Beton</t>
        </is>
      </c>
      <c r="G818" s="13" t="inlineStr">
        <is>
          <t>Kg</t>
        </is>
      </c>
      <c r="H818" s="14" t="n">
        <v>9831</v>
      </c>
      <c r="I818" s="15" t="inlineStr">
        <is>
          <t>AHSP 2026 Bina Marga</t>
        </is>
      </c>
    </row>
    <row r="819">
      <c r="D819" s="13" t="n">
        <v>809</v>
      </c>
      <c r="E819" s="13" t="inlineStr">
        <is>
          <t>M57a</t>
        </is>
      </c>
      <c r="F819" s="13" t="inlineStr">
        <is>
          <t>Besi Beton + Angkur</t>
        </is>
      </c>
      <c r="G819" s="13" t="inlineStr">
        <is>
          <t>Kg</t>
        </is>
      </c>
      <c r="H819" s="14" t="n">
        <v>9831</v>
      </c>
      <c r="I819" s="15" t="inlineStr">
        <is>
          <t>AHSP 2026 Bina Marga</t>
        </is>
      </c>
    </row>
    <row r="820">
      <c r="D820" s="13" t="n">
        <v>810</v>
      </c>
      <c r="E820" s="13" t="inlineStr">
        <is>
          <t>M57a</t>
        </is>
      </c>
      <c r="F820" s="13" t="inlineStr">
        <is>
          <t>Besi Tulangan</t>
        </is>
      </c>
      <c r="G820" s="13" t="inlineStr">
        <is>
          <t>Kg</t>
        </is>
      </c>
      <c r="H820" s="14" t="n">
        <v>9831</v>
      </c>
      <c r="I820" s="15" t="inlineStr">
        <is>
          <t>AHSP 2026 Bina Marga</t>
        </is>
      </c>
    </row>
    <row r="821">
      <c r="D821" s="13" t="n">
        <v>811</v>
      </c>
      <c r="E821" s="13" t="inlineStr">
        <is>
          <t>M57b</t>
        </is>
      </c>
      <c r="F821" s="13" t="inlineStr">
        <is>
          <t>Baja Tulangan Sirip BjTS 520</t>
        </is>
      </c>
      <c r="G821" s="13" t="inlineStr">
        <is>
          <t>Kg</t>
        </is>
      </c>
      <c r="H821" s="14" t="n">
        <v>9902</v>
      </c>
      <c r="I821" s="15" t="inlineStr">
        <is>
          <t>AHSP 2026 Bina Marga</t>
        </is>
      </c>
    </row>
    <row r="822">
      <c r="D822" s="13" t="n">
        <v>812</v>
      </c>
      <c r="E822" s="13" t="inlineStr">
        <is>
          <t>M57b</t>
        </is>
      </c>
      <c r="F822" s="13" t="inlineStr">
        <is>
          <t>Baja Tulangan Sirip dengan Proteksi BjTS 520</t>
        </is>
      </c>
      <c r="G822" s="13" t="inlineStr">
        <is>
          <t>Kg</t>
        </is>
      </c>
      <c r="H822" s="14" t="n">
        <v>13367.7</v>
      </c>
      <c r="I822" s="15" t="inlineStr">
        <is>
          <t>AHSP 2026 Bina Marga</t>
        </is>
      </c>
    </row>
    <row r="823">
      <c r="D823" s="13" t="n">
        <v>813</v>
      </c>
      <c r="E823" s="13" t="inlineStr">
        <is>
          <t>M57c</t>
        </is>
      </c>
      <c r="F823" s="13" t="inlineStr">
        <is>
          <t>Baja Tulangan Sirip BjTS 550</t>
        </is>
      </c>
      <c r="G823" s="13" t="inlineStr">
        <is>
          <t>Kg</t>
        </is>
      </c>
      <c r="H823" s="14" t="n">
        <v>10943</v>
      </c>
      <c r="I823" s="15" t="inlineStr">
        <is>
          <t>AHSP 2026 Bina Marga</t>
        </is>
      </c>
    </row>
    <row r="824">
      <c r="D824" s="13" t="n">
        <v>814</v>
      </c>
      <c r="E824" s="13" t="inlineStr">
        <is>
          <t>M57c</t>
        </is>
      </c>
      <c r="F824" s="13" t="inlineStr">
        <is>
          <t>Baja Tulangan Sirip dengan Proteksi BjTS 550</t>
        </is>
      </c>
      <c r="G824" s="13" t="inlineStr">
        <is>
          <t>Kg</t>
        </is>
      </c>
      <c r="H824" s="14" t="n">
        <v>14773.05</v>
      </c>
      <c r="I824" s="15" t="inlineStr">
        <is>
          <t>AHSP 2026 Bina Marga</t>
        </is>
      </c>
    </row>
    <row r="825">
      <c r="D825" s="13" t="n">
        <v>815</v>
      </c>
      <c r="E825" s="13" t="inlineStr">
        <is>
          <t>M57d</t>
        </is>
      </c>
      <c r="F825" s="13" t="inlineStr">
        <is>
          <t>Baja Tulangan Sirip BjTS 690</t>
        </is>
      </c>
      <c r="G825" s="13" t="inlineStr">
        <is>
          <t>Kg</t>
        </is>
      </c>
      <c r="H825" s="14" t="n">
        <v>10804</v>
      </c>
      <c r="I825" s="15" t="inlineStr">
        <is>
          <t>AHSP 2026 Bina Marga</t>
        </is>
      </c>
    </row>
    <row r="826">
      <c r="D826" s="13" t="n">
        <v>816</v>
      </c>
      <c r="E826" s="13" t="inlineStr">
        <is>
          <t>M57d</t>
        </is>
      </c>
      <c r="F826" s="13" t="inlineStr">
        <is>
          <t>Baja Tulangan Sirip dengan Proteksi BjTS 690</t>
        </is>
      </c>
      <c r="G826" s="13" t="inlineStr">
        <is>
          <t>Kg</t>
        </is>
      </c>
      <c r="H826" s="14" t="n">
        <v>14585.4</v>
      </c>
      <c r="I826" s="15" t="inlineStr">
        <is>
          <t>AHSP 2026 Bina Marga</t>
        </is>
      </c>
    </row>
    <row r="827">
      <c r="D827" s="13" t="n">
        <v>817</v>
      </c>
      <c r="E827" s="13" t="inlineStr">
        <is>
          <t>M580</t>
        </is>
      </c>
      <c r="F827" s="13" t="inlineStr">
        <is>
          <t>Rumput Gajah Mini (Axonopus Compres</t>
        </is>
      </c>
      <c r="G827" s="13" t="inlineStr">
        <is>
          <t>Btg</t>
        </is>
      </c>
      <c r="H827" s="14" t="n">
        <v>10000</v>
      </c>
      <c r="I827" s="15" t="inlineStr">
        <is>
          <t>AHSP 2026 Bina Marga</t>
        </is>
      </c>
    </row>
    <row r="828">
      <c r="D828" s="13" t="n">
        <v>818</v>
      </c>
      <c r="E828" s="13" t="inlineStr">
        <is>
          <t>M581</t>
        </is>
      </c>
      <c r="F828" s="13" t="inlineStr">
        <is>
          <t>Ruelia Bunga Ungu (Ruellia britthniana)</t>
        </is>
      </c>
      <c r="G828" s="13" t="inlineStr">
        <is>
          <t>Btg</t>
        </is>
      </c>
      <c r="H828" s="14" t="n">
        <v>5000</v>
      </c>
      <c r="I828" s="15" t="inlineStr">
        <is>
          <t>AHSP 2026 Bina Marga</t>
        </is>
      </c>
    </row>
    <row r="829">
      <c r="D829" s="13" t="n">
        <v>819</v>
      </c>
      <c r="E829" s="13" t="inlineStr">
        <is>
          <t>M582</t>
        </is>
      </c>
      <c r="F829" s="13" t="inlineStr">
        <is>
          <t>Sinyo Nakal (Duranta repens)</t>
        </is>
      </c>
      <c r="G829" s="13" t="inlineStr">
        <is>
          <t>Btg</t>
        </is>
      </c>
      <c r="H829" s="14" t="n">
        <v>10000</v>
      </c>
      <c r="I829" s="15" t="inlineStr">
        <is>
          <t>AHSP 2026 Bina Marga</t>
        </is>
      </c>
    </row>
    <row r="830">
      <c r="D830" s="13" t="n">
        <v>820</v>
      </c>
      <c r="E830" s="13" t="inlineStr">
        <is>
          <t>M583</t>
        </is>
      </c>
      <c r="F830" s="13" t="inlineStr">
        <is>
          <t>Soga (Peltophorum pterocarpum)</t>
        </is>
      </c>
      <c r="G830" s="13" t="inlineStr">
        <is>
          <t>Btg</t>
        </is>
      </c>
      <c r="H830" s="14" t="n">
        <v>75000</v>
      </c>
      <c r="I830" s="15" t="inlineStr">
        <is>
          <t>AHSP 2026 Bina Marga</t>
        </is>
      </c>
    </row>
    <row r="831">
      <c r="D831" s="13" t="n">
        <v>821</v>
      </c>
      <c r="E831" s="13" t="inlineStr">
        <is>
          <t>M584</t>
        </is>
      </c>
      <c r="F831" s="13" t="inlineStr">
        <is>
          <t>Tabebuya (Tabebuia chrystoricha)</t>
        </is>
      </c>
      <c r="G831" s="13" t="inlineStr">
        <is>
          <t>Btg</t>
        </is>
      </c>
      <c r="H831" s="14" t="n">
        <v>150000</v>
      </c>
      <c r="I831" s="15" t="inlineStr">
        <is>
          <t>AHSP 2026 Bina Marga</t>
        </is>
      </c>
    </row>
    <row r="832">
      <c r="D832" s="13" t="n">
        <v>822</v>
      </c>
      <c r="E832" s="13" t="inlineStr">
        <is>
          <t>M585</t>
        </is>
      </c>
      <c r="F832" s="13" t="inlineStr">
        <is>
          <t>Pracetak Gelagar Beton Pratekan fc’ 65 MPa, Tipe T bentang nominal 50-60 m</t>
        </is>
      </c>
      <c r="G832" s="13" t="inlineStr">
        <is>
          <t>buah</t>
        </is>
      </c>
      <c r="H832" s="14" t="n">
        <v>225000000</v>
      </c>
      <c r="I832" s="15" t="inlineStr">
        <is>
          <t>AHSP 2026 Bina Marga</t>
        </is>
      </c>
    </row>
    <row r="833">
      <c r="D833" s="13" t="n">
        <v>823</v>
      </c>
      <c r="E833" s="13" t="inlineStr">
        <is>
          <t>M586</t>
        </is>
      </c>
      <c r="F833" s="13" t="inlineStr">
        <is>
          <t>Unit Pracetak Gelagar Beton Pratekan fc’ 70 MPa, Tipe Bulb Tee bentang nominal 55 m</t>
        </is>
      </c>
      <c r="G833" s="13" t="inlineStr">
        <is>
          <t>buah</t>
        </is>
      </c>
      <c r="H833" s="14" t="n">
        <v>175000000</v>
      </c>
      <c r="I833" s="15" t="inlineStr">
        <is>
          <t>AHSP 2026 Bina Marga</t>
        </is>
      </c>
    </row>
    <row r="834">
      <c r="D834" s="13" t="n">
        <v>824</v>
      </c>
      <c r="E834" s="13" t="inlineStr">
        <is>
          <t>M587</t>
        </is>
      </c>
      <c r="F834" s="13" t="inlineStr">
        <is>
          <t>Unit Pracetak Gelagar Beton Pratekan fc’ 70 MPa, Tipe Box bentang nominal 50 m</t>
        </is>
      </c>
      <c r="G834" s="13" t="inlineStr">
        <is>
          <t>buah</t>
        </is>
      </c>
      <c r="H834" s="14" t="n">
        <v>169000000</v>
      </c>
      <c r="I834" s="15" t="inlineStr">
        <is>
          <t>AHSP 2026 Bina Marga</t>
        </is>
      </c>
    </row>
    <row r="835">
      <c r="D835" s="13" t="n">
        <v>825</v>
      </c>
      <c r="E835" s="13" t="inlineStr">
        <is>
          <t>M588</t>
        </is>
      </c>
      <c r="F835" s="13" t="inlineStr">
        <is>
          <t>Unit Pracetak Gelagar Beton Pratekan fc’ 70 MPa, Tipe Channel bentang nominal 50 m</t>
        </is>
      </c>
      <c r="G835" s="13" t="inlineStr">
        <is>
          <t>buah</t>
        </is>
      </c>
      <c r="H835" s="14" t="n">
        <v>135000000</v>
      </c>
      <c r="I835" s="15" t="inlineStr">
        <is>
          <t>AHSP 2026 Bina Marga</t>
        </is>
      </c>
    </row>
    <row r="836">
      <c r="D836" s="13" t="n">
        <v>826</v>
      </c>
      <c r="E836" s="13" t="inlineStr">
        <is>
          <t>M589</t>
        </is>
      </c>
      <c r="F836" s="13" t="inlineStr">
        <is>
          <t>Pracetak Pratekan Tipe Double T untuk lantai jembatan rangka baja, mutu fc’ 45 MPa, bentang nominal 5 m</t>
        </is>
      </c>
      <c r="G836" s="13" t="inlineStr">
        <is>
          <t>buah</t>
        </is>
      </c>
      <c r="H836" s="14" t="n">
        <v>172000000</v>
      </c>
      <c r="I836" s="15" t="inlineStr">
        <is>
          <t>AHSP 2026 Bina Marga</t>
        </is>
      </c>
    </row>
    <row r="837">
      <c r="D837" s="13" t="n">
        <v>827</v>
      </c>
      <c r="E837" s="13" t="inlineStr">
        <is>
          <t>M58a</t>
        </is>
      </c>
      <c r="F837" s="13" t="inlineStr">
        <is>
          <t>Geotextile Woven Kelas 4A</t>
        </is>
      </c>
      <c r="G837" s="13" t="inlineStr">
        <is>
          <t>M2</t>
        </is>
      </c>
      <c r="H837" s="14" t="n">
        <v>53200</v>
      </c>
      <c r="I837" s="15" t="inlineStr">
        <is>
          <t>AHSP 2026 Bina Marga</t>
        </is>
      </c>
    </row>
    <row r="838">
      <c r="D838" s="13" t="n">
        <v>828</v>
      </c>
      <c r="E838" s="13" t="inlineStr">
        <is>
          <t>M58b</t>
        </is>
      </c>
      <c r="F838" s="13" t="inlineStr">
        <is>
          <t>Geotextile Woven Kelas 1</t>
        </is>
      </c>
      <c r="G838" s="13" t="inlineStr">
        <is>
          <t>M2</t>
        </is>
      </c>
      <c r="H838" s="14" t="n">
        <v>48978</v>
      </c>
      <c r="I838" s="15" t="inlineStr">
        <is>
          <t>AHSP 2026 Bina Marga</t>
        </is>
      </c>
    </row>
    <row r="839">
      <c r="D839" s="13" t="n">
        <v>829</v>
      </c>
      <c r="E839" s="13" t="inlineStr">
        <is>
          <t>M58c</t>
        </is>
      </c>
      <c r="F839" s="13" t="inlineStr">
        <is>
          <t>Geotextile Woven Kelas 2</t>
        </is>
      </c>
      <c r="G839" s="13" t="inlineStr">
        <is>
          <t>M2</t>
        </is>
      </c>
      <c r="H839" s="14" t="n">
        <v>46717</v>
      </c>
      <c r="I839" s="15" t="inlineStr">
        <is>
          <t>AHSP 2026 Bina Marga</t>
        </is>
      </c>
    </row>
    <row r="840">
      <c r="D840" s="13" t="n">
        <v>830</v>
      </c>
      <c r="E840" s="13" t="inlineStr">
        <is>
          <t>M58d</t>
        </is>
      </c>
      <c r="F840" s="13" t="inlineStr">
        <is>
          <t>Geotextile Non Woven Kelas 3</t>
        </is>
      </c>
      <c r="G840" s="13" t="inlineStr">
        <is>
          <t>M2</t>
        </is>
      </c>
      <c r="H840" s="14" t="n">
        <v>35867</v>
      </c>
      <c r="I840" s="15" t="inlineStr">
        <is>
          <t>AHSP 2026 Bina Marga</t>
        </is>
      </c>
    </row>
    <row r="841">
      <c r="D841" s="13" t="n">
        <v>831</v>
      </c>
      <c r="E841" s="13" t="inlineStr">
        <is>
          <t>M58d</t>
        </is>
      </c>
      <c r="F841" s="13" t="inlineStr">
        <is>
          <t>Geotextile Woven Kelas 3</t>
        </is>
      </c>
      <c r="G841" s="13" t="inlineStr">
        <is>
          <t>M2</t>
        </is>
      </c>
      <c r="H841" s="14" t="n">
        <v>35867</v>
      </c>
      <c r="I841" s="15" t="inlineStr">
        <is>
          <t>AHSP 2026 Bina Marga</t>
        </is>
      </c>
    </row>
    <row r="842">
      <c r="D842" s="13" t="n">
        <v>832</v>
      </c>
      <c r="E842" s="13" t="inlineStr">
        <is>
          <t>M59</t>
        </is>
      </c>
      <c r="F842" s="13" t="inlineStr">
        <is>
          <t>Beton 30 MPa</t>
        </is>
      </c>
      <c r="G842" s="13" t="inlineStr">
        <is>
          <t>M3</t>
        </is>
      </c>
      <c r="H842" s="14" t="n">
        <v>1382749.35</v>
      </c>
      <c r="I842" s="15" t="inlineStr">
        <is>
          <t>AHSP 2026 Bina Marga</t>
        </is>
      </c>
    </row>
    <row r="843">
      <c r="D843" s="13" t="n">
        <v>833</v>
      </c>
      <c r="E843" s="13" t="inlineStr">
        <is>
          <t>M59</t>
        </is>
      </c>
      <c r="F843" s="13" t="inlineStr">
        <is>
          <t>Beton Fc 30 Mpa</t>
        </is>
      </c>
      <c r="G843" s="13" t="inlineStr">
        <is>
          <t>M3</t>
        </is>
      </c>
      <c r="H843" s="14" t="n">
        <v>1382749.35</v>
      </c>
      <c r="I843" s="15" t="inlineStr">
        <is>
          <t>AHSP 2026 Bina Marga</t>
        </is>
      </c>
    </row>
    <row r="844">
      <c r="D844" s="13" t="n">
        <v>834</v>
      </c>
      <c r="E844" s="13" t="inlineStr">
        <is>
          <t>M59</t>
        </is>
      </c>
      <c r="F844" s="13" t="inlineStr">
        <is>
          <t>Beton Shotcrete 30 MPa</t>
        </is>
      </c>
      <c r="G844" s="13" t="inlineStr">
        <is>
          <t>M3</t>
        </is>
      </c>
      <c r="H844" s="14" t="n">
        <v>1382749.35</v>
      </c>
      <c r="I844" s="15" t="inlineStr">
        <is>
          <t>AHSP 2026 Bina Marga</t>
        </is>
      </c>
    </row>
    <row r="845">
      <c r="D845" s="13" t="n">
        <v>835</v>
      </c>
      <c r="E845" s="13" t="inlineStr">
        <is>
          <t>M59</t>
        </is>
      </c>
      <c r="F845" s="13" t="inlineStr">
        <is>
          <t>Beton Shotcrete 30 Mpa</t>
        </is>
      </c>
      <c r="G845" s="13" t="inlineStr">
        <is>
          <t>M3</t>
        </is>
      </c>
      <c r="H845" s="14" t="n">
        <v>1382749.35</v>
      </c>
      <c r="I845" s="15" t="inlineStr">
        <is>
          <t>AHSP 2026 Bina Marga</t>
        </is>
      </c>
    </row>
    <row r="846">
      <c r="D846" s="13" t="n">
        <v>836</v>
      </c>
      <c r="E846" s="13" t="inlineStr">
        <is>
          <t>M59</t>
        </is>
      </c>
      <c r="F846" s="13" t="inlineStr">
        <is>
          <t>Beton f`c 30 MPa</t>
        </is>
      </c>
      <c r="G846" s="13" t="inlineStr">
        <is>
          <t>M3</t>
        </is>
      </c>
      <c r="H846" s="14" t="n">
        <v>1382749.35</v>
      </c>
      <c r="I846" s="15" t="inlineStr">
        <is>
          <t>AHSP 2026 Bina Marga</t>
        </is>
      </c>
    </row>
    <row r="847">
      <c r="D847" s="13" t="n">
        <v>837</v>
      </c>
      <c r="E847" s="13" t="inlineStr">
        <is>
          <t>M59</t>
        </is>
      </c>
      <c r="F847" s="13" t="inlineStr">
        <is>
          <t>Beton f`c 30 Mpa</t>
        </is>
      </c>
      <c r="G847" s="13" t="inlineStr">
        <is>
          <t>M3</t>
        </is>
      </c>
      <c r="H847" s="14" t="n">
        <v>1382749.35</v>
      </c>
      <c r="I847" s="15" t="inlineStr">
        <is>
          <t>AHSP 2026 Bina Marga</t>
        </is>
      </c>
    </row>
    <row r="848">
      <c r="D848" s="13" t="n">
        <v>838</v>
      </c>
      <c r="E848" s="13" t="inlineStr">
        <is>
          <t>M59</t>
        </is>
      </c>
      <c r="F848" s="13" t="inlineStr">
        <is>
          <t>Beton fc' 30 MPa</t>
        </is>
      </c>
      <c r="G848" s="13" t="inlineStr">
        <is>
          <t>m3</t>
        </is>
      </c>
      <c r="H848" s="14" t="n">
        <v>1382749.35</v>
      </c>
      <c r="I848" s="15" t="inlineStr">
        <is>
          <t>AHSP 2026 Bina Marga</t>
        </is>
      </c>
    </row>
    <row r="849">
      <c r="D849" s="13" t="n">
        <v>839</v>
      </c>
      <c r="E849" s="13" t="inlineStr">
        <is>
          <t>M59</t>
        </is>
      </c>
      <c r="F849" s="13" t="inlineStr">
        <is>
          <t>Beton struktur fc’30 MPa</t>
        </is>
      </c>
      <c r="G849" s="13" t="inlineStr">
        <is>
          <t>M3</t>
        </is>
      </c>
      <c r="H849" s="14" t="n">
        <v>1382749.35</v>
      </c>
      <c r="I849" s="15" t="inlineStr">
        <is>
          <t>AHSP 2026 Bina Marga</t>
        </is>
      </c>
    </row>
    <row r="850">
      <c r="D850" s="13" t="n">
        <v>840</v>
      </c>
      <c r="E850" s="13" t="inlineStr">
        <is>
          <t>M592</t>
        </is>
      </c>
      <c r="F850" s="13" t="inlineStr">
        <is>
          <t>Besi UNP 80.45.5</t>
        </is>
      </c>
      <c r="G850" s="13" t="inlineStr">
        <is>
          <t>Bh</t>
        </is>
      </c>
      <c r="H850" s="14" t="n">
        <v>287500</v>
      </c>
      <c r="I850" s="15" t="inlineStr">
        <is>
          <t>AHSP 2026 Bina Marga</t>
        </is>
      </c>
    </row>
    <row r="851">
      <c r="D851" s="13" t="n">
        <v>841</v>
      </c>
      <c r="E851" s="13" t="inlineStr">
        <is>
          <t>M60</t>
        </is>
      </c>
      <c r="F851" s="13" t="inlineStr">
        <is>
          <t>Beton Fc' 15 MPa</t>
        </is>
      </c>
      <c r="G851" s="13" t="inlineStr">
        <is>
          <t>M3</t>
        </is>
      </c>
      <c r="H851" s="14" t="n">
        <v>1185070.07</v>
      </c>
      <c r="I851" s="15" t="inlineStr">
        <is>
          <t>AHSP 2026 Bina Marga</t>
        </is>
      </c>
    </row>
    <row r="852">
      <c r="D852" s="13" t="n">
        <v>842</v>
      </c>
      <c r="E852" s="13" t="inlineStr">
        <is>
          <t>M60</t>
        </is>
      </c>
      <c r="F852" s="13" t="inlineStr">
        <is>
          <t>Beton f`c 15 MPa</t>
        </is>
      </c>
      <c r="G852" s="13" t="inlineStr">
        <is>
          <t>M3</t>
        </is>
      </c>
      <c r="H852" s="14" t="n">
        <v>1185070.07</v>
      </c>
      <c r="I852" s="15" t="inlineStr">
        <is>
          <t>AHSP 2026 Bina Marga</t>
        </is>
      </c>
    </row>
    <row r="853">
      <c r="D853" s="13" t="n">
        <v>843</v>
      </c>
      <c r="E853" s="13" t="inlineStr">
        <is>
          <t>M60</t>
        </is>
      </c>
      <c r="F853" s="13" t="inlineStr">
        <is>
          <t>Beton f`c 15 Mpa</t>
        </is>
      </c>
      <c r="G853" s="13" t="inlineStr">
        <is>
          <t>M3</t>
        </is>
      </c>
      <c r="H853" s="14" t="n">
        <v>1185070.07</v>
      </c>
      <c r="I853" s="15" t="inlineStr">
        <is>
          <t>AHSP 2026 Bina Marga</t>
        </is>
      </c>
    </row>
    <row r="854">
      <c r="D854" s="13" t="n">
        <v>844</v>
      </c>
      <c r="E854" s="13" t="inlineStr">
        <is>
          <t>M60</t>
        </is>
      </c>
      <c r="F854" s="13" t="inlineStr">
        <is>
          <t>Beton fc' 15 MPa</t>
        </is>
      </c>
      <c r="G854" s="13" t="inlineStr">
        <is>
          <t>M3</t>
        </is>
      </c>
      <c r="H854" s="14" t="n">
        <v>1185070.07</v>
      </c>
      <c r="I854" s="15" t="inlineStr">
        <is>
          <t>AHSP 2026 Bina Marga</t>
        </is>
      </c>
    </row>
    <row r="855">
      <c r="D855" s="13" t="n">
        <v>845</v>
      </c>
      <c r="E855" s="13" t="inlineStr">
        <is>
          <t>M60</t>
        </is>
      </c>
      <c r="F855" s="13" t="inlineStr">
        <is>
          <t>Tiang Beton Precast fc 15 Mpa</t>
        </is>
      </c>
      <c r="G855" s="13" t="inlineStr">
        <is>
          <t>M3</t>
        </is>
      </c>
      <c r="H855" s="14" t="n">
        <v>1185070.07</v>
      </c>
      <c r="I855" s="15" t="inlineStr">
        <is>
          <t>AHSP 2026 Bina Marga</t>
        </is>
      </c>
    </row>
    <row r="856">
      <c r="D856" s="13" t="n">
        <v>846</v>
      </c>
      <c r="E856" s="13" t="inlineStr">
        <is>
          <t>M600</t>
        </is>
      </c>
      <c r="F856" s="13" t="inlineStr">
        <is>
          <t>Beton Instant 40 Mpa</t>
        </is>
      </c>
      <c r="G856" s="13" t="inlineStr">
        <is>
          <t>M3</t>
        </is>
      </c>
      <c r="H856" s="14" t="n">
        <v>23549760</v>
      </c>
      <c r="I856" s="15" t="inlineStr">
        <is>
          <t>AHSP 2026 Bina Marga</t>
        </is>
      </c>
    </row>
    <row r="857">
      <c r="D857" s="13" t="n">
        <v>847</v>
      </c>
      <c r="E857" s="13" t="inlineStr">
        <is>
          <t>M601</t>
        </is>
      </c>
      <c r="F857" s="13" t="inlineStr">
        <is>
          <t>Epoxy FRP daerah kering</t>
        </is>
      </c>
      <c r="G857" s="13" t="inlineStr">
        <is>
          <t>kg</t>
        </is>
      </c>
      <c r="H857" s="14" t="n">
        <v>402500</v>
      </c>
      <c r="I857" s="15" t="inlineStr">
        <is>
          <t>AHSP 2026 Bina Marga</t>
        </is>
      </c>
    </row>
    <row r="858">
      <c r="D858" s="13" t="n">
        <v>848</v>
      </c>
      <c r="E858" s="13" t="inlineStr">
        <is>
          <t>M602</t>
        </is>
      </c>
      <c r="F858" s="13" t="inlineStr">
        <is>
          <t>Epoxy FRP daerah basah</t>
        </is>
      </c>
      <c r="G858" s="13" t="inlineStr">
        <is>
          <t>kg</t>
        </is>
      </c>
      <c r="H858" s="14" t="n">
        <v>575000</v>
      </c>
      <c r="I858" s="15" t="inlineStr">
        <is>
          <t>AHSP 2026 Bina Marga</t>
        </is>
      </c>
    </row>
    <row r="859">
      <c r="D859" s="13" t="n">
        <v>849</v>
      </c>
      <c r="E859" s="13" t="inlineStr">
        <is>
          <t>M604</t>
        </is>
      </c>
      <c r="F859" s="13" t="inlineStr">
        <is>
          <t>Aspal Modifikasi PG 64E</t>
        </is>
      </c>
      <c r="G859" s="13" t="inlineStr">
        <is>
          <t>Kg</t>
        </is>
      </c>
      <c r="H859" s="14" t="n">
        <v>11800</v>
      </c>
      <c r="I859" s="15" t="inlineStr">
        <is>
          <t>AHSP 2026 Bina Marga</t>
        </is>
      </c>
    </row>
    <row r="860">
      <c r="D860" s="13" t="n">
        <v>850</v>
      </c>
      <c r="E860" s="13" t="inlineStr">
        <is>
          <t>M606</t>
        </is>
      </c>
      <c r="F860" s="13" t="inlineStr">
        <is>
          <t>Bond Breaker Board</t>
        </is>
      </c>
      <c r="G860" s="13" t="inlineStr">
        <is>
          <t>M2</t>
        </is>
      </c>
      <c r="H860" s="14" t="n">
        <v>30000</v>
      </c>
      <c r="I860" s="15" t="inlineStr">
        <is>
          <t>AHSP 2026 Bina Marga</t>
        </is>
      </c>
    </row>
    <row r="861">
      <c r="D861" s="13" t="n">
        <v>851</v>
      </c>
      <c r="E861" s="13" t="inlineStr">
        <is>
          <t>M61</t>
        </is>
      </c>
      <c r="F861" s="13" t="inlineStr">
        <is>
          <t>Cerucuk dolken diameter 8 - 10 cm</t>
        </is>
      </c>
      <c r="G861" s="13" t="inlineStr">
        <is>
          <t>M'</t>
        </is>
      </c>
      <c r="H861" s="14" t="n">
        <v>15000</v>
      </c>
      <c r="I861" s="15" t="inlineStr">
        <is>
          <t>AHSP 2026 Bina Marga</t>
        </is>
      </c>
    </row>
    <row r="862">
      <c r="D862" s="13" t="n">
        <v>852</v>
      </c>
      <c r="E862" s="13" t="inlineStr">
        <is>
          <t>M62</t>
        </is>
      </c>
      <c r="F862" s="13" t="inlineStr">
        <is>
          <t>Benzoat Peroxide (BPO)</t>
        </is>
      </c>
      <c r="G862" s="13" t="inlineStr">
        <is>
          <t>Kg</t>
        </is>
      </c>
      <c r="H862" s="14" t="n">
        <v>2806000</v>
      </c>
      <c r="I862" s="15" t="inlineStr">
        <is>
          <t>AHSP 2026 Bina Marga</t>
        </is>
      </c>
    </row>
    <row r="863">
      <c r="D863" s="13" t="n">
        <v>853</v>
      </c>
      <c r="E863" s="13" t="inlineStr">
        <is>
          <t>M64</t>
        </is>
      </c>
      <c r="F863" s="13" t="inlineStr">
        <is>
          <t>Paku Jalan Memantul Bulat</t>
        </is>
      </c>
      <c r="G863" s="13" t="inlineStr">
        <is>
          <t>Buah</t>
        </is>
      </c>
      <c r="H863" s="14" t="n">
        <v>75000</v>
      </c>
      <c r="I863" s="15" t="inlineStr">
        <is>
          <t>AHSP 2026 Bina Marga</t>
        </is>
      </c>
    </row>
    <row r="864">
      <c r="D864" s="13" t="n">
        <v>854</v>
      </c>
      <c r="E864" s="13" t="inlineStr">
        <is>
          <t>M66</t>
        </is>
      </c>
      <c r="F864" s="13" t="inlineStr">
        <is>
          <t>Anti Stripping Agent</t>
        </is>
      </c>
      <c r="G864" s="13" t="inlineStr">
        <is>
          <t>Kg</t>
        </is>
      </c>
      <c r="H864" s="14" t="n">
        <v>80000</v>
      </c>
      <c r="I864" s="15" t="inlineStr">
        <is>
          <t>AHSP 2026 Bina Marga</t>
        </is>
      </c>
    </row>
    <row r="865">
      <c r="D865" s="13" t="n">
        <v>855</v>
      </c>
      <c r="E865" s="13" t="inlineStr">
        <is>
          <t>M66</t>
        </is>
      </c>
      <c r="F865" s="13" t="inlineStr">
        <is>
          <t>Bahan anti pengelupasa</t>
        </is>
      </c>
      <c r="G865" s="13" t="inlineStr">
        <is>
          <t>Kg</t>
        </is>
      </c>
      <c r="H865" s="14" t="n">
        <v>80000</v>
      </c>
      <c r="I865" s="15" t="inlineStr">
        <is>
          <t>AHSP 2026 Bina Marga</t>
        </is>
      </c>
    </row>
    <row r="866">
      <c r="D866" s="13" t="n">
        <v>856</v>
      </c>
      <c r="E866" s="13" t="inlineStr">
        <is>
          <t>M72</t>
        </is>
      </c>
      <c r="F866" s="13" t="inlineStr">
        <is>
          <t>Beton Fc'35 Mpa</t>
        </is>
      </c>
      <c r="G866" s="13" t="inlineStr">
        <is>
          <t>M3</t>
        </is>
      </c>
      <c r="H866" s="14" t="n">
        <v>1396326.51</v>
      </c>
      <c r="I866" s="15" t="inlineStr">
        <is>
          <t>AHSP 2026 Bina Marga</t>
        </is>
      </c>
    </row>
    <row r="867">
      <c r="D867" s="13" t="n">
        <v>857</v>
      </c>
      <c r="E867" s="13" t="inlineStr">
        <is>
          <t>M72</t>
        </is>
      </c>
      <c r="F867" s="13" t="inlineStr">
        <is>
          <t>Beton Pratekan Pracetak fc'35 MPa</t>
        </is>
      </c>
      <c r="G867" s="13" t="inlineStr">
        <is>
          <t>M'</t>
        </is>
      </c>
      <c r="H867" s="14" t="n">
        <v>704000</v>
      </c>
      <c r="I867" s="15" t="inlineStr">
        <is>
          <t>AHSP 2026 Bina Marga</t>
        </is>
      </c>
    </row>
    <row r="868">
      <c r="D868" s="13" t="n">
        <v>858</v>
      </c>
      <c r="E868" s="13" t="inlineStr">
        <is>
          <t>M73</t>
        </is>
      </c>
      <c r="F868" s="13" t="inlineStr">
        <is>
          <t>Multiplek</t>
        </is>
      </c>
      <c r="G868" s="13" t="inlineStr">
        <is>
          <t>Lbr</t>
        </is>
      </c>
      <c r="H868" s="14" t="n">
        <v>150850</v>
      </c>
      <c r="I868" s="15" t="inlineStr">
        <is>
          <t>AHSP 2026 Bina Marga</t>
        </is>
      </c>
    </row>
    <row r="869">
      <c r="D869" s="13" t="n">
        <v>859</v>
      </c>
      <c r="E869" s="13" t="inlineStr">
        <is>
          <t>M73a</t>
        </is>
      </c>
      <c r="F869" s="13" t="inlineStr">
        <is>
          <t>Multipleks Phenolic 12 mm</t>
        </is>
      </c>
      <c r="G869" s="13" t="inlineStr">
        <is>
          <t>Lbr</t>
        </is>
      </c>
      <c r="H869" s="14" t="n">
        <v>210000</v>
      </c>
      <c r="I869" s="15" t="inlineStr">
        <is>
          <t>AHSP 2026 Bina Marga</t>
        </is>
      </c>
    </row>
    <row r="870">
      <c r="D870" s="13" t="n">
        <v>860</v>
      </c>
      <c r="E870" s="13" t="inlineStr">
        <is>
          <t>M74c</t>
        </is>
      </c>
      <c r="F870" s="13" t="inlineStr">
        <is>
          <t>400 x 45 mm</t>
        </is>
      </c>
      <c r="G870" s="13" t="inlineStr">
        <is>
          <t>Buah</t>
        </is>
      </c>
      <c r="H870" s="14" t="n">
        <v>838000</v>
      </c>
      <c r="I870" s="15" t="inlineStr">
        <is>
          <t>AHSP 2026 Bina Marga</t>
        </is>
      </c>
    </row>
    <row r="871">
      <c r="D871" s="13" t="n">
        <v>861</v>
      </c>
      <c r="E871" s="13" t="inlineStr">
        <is>
          <t>M74c</t>
        </is>
      </c>
      <c r="F871" s="13" t="inlineStr">
        <is>
          <t>Elastomer karet sintetis jenis 3 ukuran x 400 x 45 mm</t>
        </is>
      </c>
      <c r="G871" s="13" t="inlineStr">
        <is>
          <t>bh</t>
        </is>
      </c>
      <c r="H871" s="14" t="n">
        <v>838000</v>
      </c>
      <c r="I871" s="15" t="inlineStr">
        <is>
          <t>AHSP 2026 Bina Marga</t>
        </is>
      </c>
    </row>
    <row r="872">
      <c r="D872" s="13" t="n">
        <v>862</v>
      </c>
      <c r="E872" s="13" t="inlineStr">
        <is>
          <t>M74d</t>
        </is>
      </c>
      <c r="F872" s="13" t="inlineStr">
        <is>
          <t>Elastomer karet sintetis ukuran 150 x x 50 mm</t>
        </is>
      </c>
      <c r="G872" s="13" t="inlineStr">
        <is>
          <t>bh</t>
        </is>
      </c>
      <c r="H872" s="14" t="n">
        <v>838000</v>
      </c>
      <c r="I872" s="15" t="inlineStr">
        <is>
          <t>AHSP 2026 Bina Marga</t>
        </is>
      </c>
    </row>
    <row r="873">
      <c r="D873" s="13" t="n">
        <v>863</v>
      </c>
      <c r="E873" s="13" t="inlineStr">
        <is>
          <t>M74e</t>
        </is>
      </c>
      <c r="F873" s="13" t="inlineStr">
        <is>
          <t>Elastomer karet sintetis ukuran 300 x x 40 mm</t>
        </is>
      </c>
      <c r="G873" s="13" t="inlineStr">
        <is>
          <t>bh</t>
        </is>
      </c>
      <c r="H873" s="14" t="n">
        <v>838000</v>
      </c>
      <c r="I873" s="15" t="inlineStr">
        <is>
          <t>AHSP 2026 Bina Marga</t>
        </is>
      </c>
    </row>
    <row r="874">
      <c r="D874" s="13" t="n">
        <v>864</v>
      </c>
      <c r="E874" s="13" t="inlineStr">
        <is>
          <t>M74f</t>
        </is>
      </c>
      <c r="F874" s="13" t="inlineStr">
        <is>
          <t>Elastomer karet sintetis ukuran 300 x x 100 mm</t>
        </is>
      </c>
      <c r="G874" s="13" t="inlineStr">
        <is>
          <t>bh</t>
        </is>
      </c>
      <c r="H874" s="14" t="n">
        <v>838000</v>
      </c>
      <c r="I874" s="15" t="inlineStr">
        <is>
          <t>AHSP 2026 Bina Marga</t>
        </is>
      </c>
    </row>
    <row r="875">
      <c r="D875" s="13" t="n">
        <v>865</v>
      </c>
      <c r="E875" s="13" t="inlineStr">
        <is>
          <t>M74g</t>
        </is>
      </c>
      <c r="F875" s="13" t="inlineStr">
        <is>
          <t>Elastomer karet sintetis ukuran 380 x x 102 mm</t>
        </is>
      </c>
      <c r="G875" s="13" t="inlineStr">
        <is>
          <t>bh</t>
        </is>
      </c>
      <c r="H875" s="14" t="n">
        <v>838000</v>
      </c>
      <c r="I875" s="15" t="inlineStr">
        <is>
          <t>AHSP 2026 Bina Marga</t>
        </is>
      </c>
    </row>
    <row r="876">
      <c r="D876" s="13" t="n">
        <v>866</v>
      </c>
      <c r="E876" s="13" t="inlineStr">
        <is>
          <t>M74h</t>
        </is>
      </c>
      <c r="F876" s="13" t="inlineStr">
        <is>
          <t>Elastomer karet sintetis ukuran 380 x x 45 mm</t>
        </is>
      </c>
      <c r="G876" s="13" t="inlineStr">
        <is>
          <t>bh</t>
        </is>
      </c>
      <c r="H876" s="14" t="n">
        <v>838000</v>
      </c>
      <c r="I876" s="15" t="inlineStr">
        <is>
          <t>AHSP 2026 Bina Marga</t>
        </is>
      </c>
    </row>
    <row r="877">
      <c r="D877" s="13" t="n">
        <v>867</v>
      </c>
      <c r="E877" s="13" t="inlineStr">
        <is>
          <t>M74i</t>
        </is>
      </c>
      <c r="F877" s="13" t="inlineStr">
        <is>
          <t>Elastomer karet sintetis ukuran 400 x x 50 mm</t>
        </is>
      </c>
      <c r="G877" s="13" t="inlineStr">
        <is>
          <t>bh</t>
        </is>
      </c>
      <c r="H877" s="14" t="n">
        <v>838000</v>
      </c>
      <c r="I877" s="15" t="inlineStr">
        <is>
          <t>AHSP 2026 Bina Marga</t>
        </is>
      </c>
    </row>
    <row r="878">
      <c r="D878" s="13" t="n">
        <v>868</v>
      </c>
      <c r="E878" s="13" t="inlineStr">
        <is>
          <t>M74j</t>
        </is>
      </c>
      <c r="F878" s="13" t="inlineStr">
        <is>
          <t>Elastomer karet sintetis ukuran 400 x x 52 mm</t>
        </is>
      </c>
      <c r="G878" s="13" t="inlineStr">
        <is>
          <t>bh</t>
        </is>
      </c>
      <c r="H878" s="14" t="n">
        <v>838000</v>
      </c>
      <c r="I878" s="15" t="inlineStr">
        <is>
          <t>AHSP 2026 Bina Marga</t>
        </is>
      </c>
    </row>
    <row r="879">
      <c r="D879" s="13" t="n">
        <v>869</v>
      </c>
      <c r="E879" s="13" t="inlineStr">
        <is>
          <t>M74l</t>
        </is>
      </c>
      <c r="F879" s="13" t="inlineStr">
        <is>
          <t>Elastomer karet sintetis ukuran 500 x x 100 mm</t>
        </is>
      </c>
      <c r="G879" s="13" t="inlineStr">
        <is>
          <t>bh</t>
        </is>
      </c>
      <c r="H879" s="14" t="n">
        <v>838000</v>
      </c>
      <c r="I879" s="15" t="inlineStr">
        <is>
          <t>AHSP 2026 Bina Marga</t>
        </is>
      </c>
    </row>
    <row r="880">
      <c r="D880" s="13" t="n">
        <v>870</v>
      </c>
      <c r="E880" s="13" t="inlineStr">
        <is>
          <t>M77</t>
        </is>
      </c>
      <c r="F880" s="13" t="inlineStr">
        <is>
          <t>Agregat 14 - 20 mm</t>
        </is>
      </c>
      <c r="G880" s="13" t="inlineStr">
        <is>
          <t>Kg</t>
        </is>
      </c>
      <c r="H880" s="14" t="n">
        <v>3750</v>
      </c>
      <c r="I880" s="15" t="inlineStr">
        <is>
          <t>AHSP 2026 Bina Marga</t>
        </is>
      </c>
    </row>
    <row r="881">
      <c r="D881" s="13" t="n">
        <v>871</v>
      </c>
      <c r="E881" s="13" t="inlineStr">
        <is>
          <t>M78</t>
        </is>
      </c>
      <c r="F881" s="13" t="inlineStr">
        <is>
          <t>Paving Blok</t>
        </is>
      </c>
      <c r="G881" s="13" t="inlineStr">
        <is>
          <t>M2</t>
        </is>
      </c>
      <c r="H881" s="14" t="n">
        <v>132000</v>
      </c>
      <c r="I881" s="15" t="inlineStr">
        <is>
          <t>AHSP 2026 Bina Marga</t>
        </is>
      </c>
    </row>
    <row r="882">
      <c r="D882" s="13" t="n">
        <v>872</v>
      </c>
      <c r="E882" s="13" t="inlineStr">
        <is>
          <t>M81a</t>
        </is>
      </c>
      <c r="F882" s="13" t="inlineStr">
        <is>
          <t>Rubber strip bearing lebar 250 mm, tebal , 20 mm</t>
        </is>
      </c>
      <c r="G882" s="13" t="inlineStr">
        <is>
          <t>M'</t>
        </is>
      </c>
      <c r="H882" s="14" t="n">
        <v>255000</v>
      </c>
      <c r="I882" s="15" t="inlineStr">
        <is>
          <t>AHSP 2026 Bina Marga</t>
        </is>
      </c>
    </row>
    <row r="883">
      <c r="D883" s="13" t="n">
        <v>873</v>
      </c>
      <c r="E883" s="13" t="inlineStr">
        <is>
          <t>M81b</t>
        </is>
      </c>
      <c r="F883" s="13" t="inlineStr">
        <is>
          <t>Rubber strip bearing lebar 250 mm, tebal , 25 mm</t>
        </is>
      </c>
      <c r="G883" s="13" t="inlineStr">
        <is>
          <t>M'</t>
        </is>
      </c>
      <c r="H883" s="14" t="n">
        <v>281000</v>
      </c>
      <c r="I883" s="15" t="inlineStr">
        <is>
          <t>AHSP 2026 Bina Marga</t>
        </is>
      </c>
    </row>
    <row r="884">
      <c r="D884" s="13" t="n">
        <v>874</v>
      </c>
      <c r="E884" s="13" t="inlineStr">
        <is>
          <t>M81c</t>
        </is>
      </c>
      <c r="F884" s="13" t="inlineStr">
        <is>
          <t>mm</t>
        </is>
      </c>
      <c r="G884" s="13" t="inlineStr">
        <is>
          <t>Buah</t>
        </is>
      </c>
      <c r="H884" s="14" t="n">
        <v>2300000</v>
      </c>
      <c r="I884" s="15" t="inlineStr">
        <is>
          <t>AHSP 2026 Bina Marga</t>
        </is>
      </c>
    </row>
    <row r="885">
      <c r="D885" s="13" t="n">
        <v>875</v>
      </c>
      <c r="E885" s="13" t="inlineStr">
        <is>
          <t>M91</t>
        </is>
      </c>
      <c r="F885" s="13" t="inlineStr">
        <is>
          <t>Agr 0 - 5</t>
        </is>
      </c>
      <c r="G885" s="13" t="inlineStr">
        <is>
          <t>M3</t>
        </is>
      </c>
      <c r="H885" s="14" t="n">
        <v>315168.58</v>
      </c>
      <c r="I885" s="15" t="inlineStr">
        <is>
          <t>AHSP 2026 Bina Marga</t>
        </is>
      </c>
    </row>
    <row r="886">
      <c r="D886" s="13" t="n">
        <v>876</v>
      </c>
      <c r="E886" s="13" t="inlineStr">
        <is>
          <t>M91</t>
        </is>
      </c>
      <c r="F886" s="13" t="inlineStr">
        <is>
          <t>Agr 0-5</t>
        </is>
      </c>
      <c r="G886" s="13" t="inlineStr">
        <is>
          <t>M3</t>
        </is>
      </c>
      <c r="H886" s="14" t="n">
        <v>315168.58</v>
      </c>
      <c r="I886" s="15" t="inlineStr">
        <is>
          <t>AHSP 2026 Bina Marga</t>
        </is>
      </c>
    </row>
    <row r="887">
      <c r="D887" s="13" t="n">
        <v>877</v>
      </c>
      <c r="E887" s="13" t="inlineStr">
        <is>
          <t>M91</t>
        </is>
      </c>
      <c r="F887" s="13" t="inlineStr">
        <is>
          <t>Agr Pch Mesin 0 - 5</t>
        </is>
      </c>
      <c r="G887" s="13" t="inlineStr">
        <is>
          <t>M3</t>
        </is>
      </c>
      <c r="H887" s="14" t="n">
        <v>315168.58</v>
      </c>
      <c r="I887" s="15" t="inlineStr">
        <is>
          <t>AHSP 2026 Bina Marga</t>
        </is>
      </c>
    </row>
    <row r="888">
      <c r="D888" s="13" t="n">
        <v>878</v>
      </c>
      <c r="E888" s="13" t="inlineStr">
        <is>
          <t>M91</t>
        </is>
      </c>
      <c r="F888" s="13" t="inlineStr">
        <is>
          <t>Agregate Halus</t>
        </is>
      </c>
      <c r="G888" s="13" t="inlineStr">
        <is>
          <t>M3</t>
        </is>
      </c>
      <c r="H888" s="14" t="n">
        <v>315168.58</v>
      </c>
      <c r="I888" s="15" t="inlineStr">
        <is>
          <t>AHSP 2026 Bina Marga</t>
        </is>
      </c>
    </row>
    <row r="889">
      <c r="D889" s="13" t="n">
        <v>879</v>
      </c>
      <c r="E889" s="13" t="inlineStr">
        <is>
          <t>M91</t>
        </is>
      </c>
      <c r="F889" s="13" t="inlineStr">
        <is>
          <t>Agregate halus</t>
        </is>
      </c>
      <c r="G889" s="13" t="inlineStr">
        <is>
          <t>M3</t>
        </is>
      </c>
      <c r="H889" s="14" t="n">
        <v>315168.58</v>
      </c>
      <c r="I889" s="15" t="inlineStr">
        <is>
          <t>AHSP 2026 Bina Marga</t>
        </is>
      </c>
    </row>
    <row r="890">
      <c r="D890" s="13" t="n">
        <v>880</v>
      </c>
      <c r="E890" s="13" t="inlineStr">
        <is>
          <t>M91</t>
        </is>
      </c>
      <c r="F890" s="13" t="inlineStr">
        <is>
          <t>Agregate uk.0-5</t>
        </is>
      </c>
      <c r="G890" s="13" t="inlineStr">
        <is>
          <t>M3</t>
        </is>
      </c>
      <c r="H890" s="14" t="n">
        <v>315168.58</v>
      </c>
      <c r="I890" s="15" t="inlineStr">
        <is>
          <t>AHSP 2026 Bina Marga</t>
        </is>
      </c>
    </row>
    <row r="891">
      <c r="D891" s="13" t="n">
        <v>881</v>
      </c>
      <c r="E891" s="13" t="inlineStr">
        <is>
          <t>M92</t>
        </is>
      </c>
      <c r="F891" s="13" t="inlineStr">
        <is>
          <t>Agr 5-10</t>
        </is>
      </c>
      <c r="G891" s="13" t="inlineStr">
        <is>
          <t>M3</t>
        </is>
      </c>
      <c r="H891" s="14" t="n">
        <v>315168.58</v>
      </c>
      <c r="I891" s="15" t="inlineStr">
        <is>
          <t>AHSP 2026 Bina Marga</t>
        </is>
      </c>
    </row>
    <row r="892">
      <c r="D892" s="13" t="n">
        <v>882</v>
      </c>
      <c r="E892" s="13" t="inlineStr">
        <is>
          <t>M92</t>
        </is>
      </c>
      <c r="F892" s="13" t="inlineStr">
        <is>
          <t>Agr 5-10 &amp; 10-15</t>
        </is>
      </c>
      <c r="G892" s="13" t="inlineStr">
        <is>
          <t>M3</t>
        </is>
      </c>
      <c r="H892" s="14" t="n">
        <v>315168.58</v>
      </c>
      <c r="I892" s="15" t="inlineStr">
        <is>
          <t>AHSP 2026 Bina Marga</t>
        </is>
      </c>
    </row>
    <row r="893">
      <c r="D893" s="13" t="n">
        <v>883</v>
      </c>
      <c r="E893" s="13" t="inlineStr">
        <is>
          <t>M92</t>
        </is>
      </c>
      <c r="F893" s="13" t="inlineStr">
        <is>
          <t>Agr 5-8 &amp; 8-11</t>
        </is>
      </c>
      <c r="G893" s="13" t="inlineStr">
        <is>
          <t>M3</t>
        </is>
      </c>
      <c r="H893" s="14" t="n">
        <v>315168.58</v>
      </c>
      <c r="I893" s="15" t="inlineStr">
        <is>
          <t>AHSP 2026 Bina Marga</t>
        </is>
      </c>
    </row>
    <row r="894">
      <c r="D894" s="13" t="n">
        <v>884</v>
      </c>
      <c r="E894" s="13" t="inlineStr">
        <is>
          <t>M92</t>
        </is>
      </c>
      <c r="F894" s="13" t="inlineStr">
        <is>
          <t>Agr Pch Mesin 5-10</t>
        </is>
      </c>
      <c r="G894" s="13" t="inlineStr">
        <is>
          <t>M3</t>
        </is>
      </c>
      <c r="H894" s="14" t="n">
        <v>315168.58</v>
      </c>
      <c r="I894" s="15" t="inlineStr">
        <is>
          <t>AHSP 2026 Bina Marga</t>
        </is>
      </c>
    </row>
    <row r="895">
      <c r="D895" s="13" t="n">
        <v>885</v>
      </c>
      <c r="E895" s="13" t="inlineStr">
        <is>
          <t>M92</t>
        </is>
      </c>
      <c r="F895" s="13" t="inlineStr">
        <is>
          <t>Agr Pch Mesin 5-10, 10-15 &amp; 15-20</t>
        </is>
      </c>
      <c r="G895" s="13" t="inlineStr">
        <is>
          <t>M3</t>
        </is>
      </c>
      <c r="H895" s="14" t="n">
        <v>315168.58</v>
      </c>
      <c r="I895" s="15" t="inlineStr">
        <is>
          <t>AHSP 2026 Bina Marga</t>
        </is>
      </c>
    </row>
    <row r="896">
      <c r="D896" s="13" t="n">
        <v>886</v>
      </c>
      <c r="E896" s="13" t="inlineStr">
        <is>
          <t>M92</t>
        </is>
      </c>
      <c r="F896" s="13" t="inlineStr">
        <is>
          <t>Agregate Kasar</t>
        </is>
      </c>
      <c r="G896" s="13" t="inlineStr">
        <is>
          <t>M3</t>
        </is>
      </c>
      <c r="H896" s="14" t="n">
        <v>315168.58</v>
      </c>
      <c r="I896" s="15" t="inlineStr">
        <is>
          <t>AHSP 2026 Bina Marga</t>
        </is>
      </c>
    </row>
    <row r="897">
      <c r="D897" s="13" t="n">
        <v>887</v>
      </c>
      <c r="E897" s="13" t="inlineStr">
        <is>
          <t>M92</t>
        </is>
      </c>
      <c r="F897" s="13" t="inlineStr">
        <is>
          <t>Agregate kasar</t>
        </is>
      </c>
      <c r="G897" s="13" t="inlineStr">
        <is>
          <t>M3</t>
        </is>
      </c>
      <c r="H897" s="14" t="n">
        <v>315168.58</v>
      </c>
      <c r="I897" s="15" t="inlineStr">
        <is>
          <t>AHSP 2026 Bina Marga</t>
        </is>
      </c>
    </row>
    <row r="898">
      <c r="D898" s="13" t="n">
        <v>888</v>
      </c>
      <c r="E898" s="13" t="inlineStr">
        <is>
          <t>M92</t>
        </is>
      </c>
      <c r="F898" s="13" t="inlineStr">
        <is>
          <t>Agregate uk.5-10</t>
        </is>
      </c>
      <c r="G898" s="13" t="inlineStr">
        <is>
          <t>M3</t>
        </is>
      </c>
      <c r="H898" s="14" t="n">
        <v>315168.58</v>
      </c>
      <c r="I898" s="15" t="inlineStr">
        <is>
          <t>AHSP 2026 Bina Marga</t>
        </is>
      </c>
    </row>
    <row r="899">
      <c r="D899" s="13" t="n">
        <v>889</v>
      </c>
      <c r="E899" s="13" t="inlineStr">
        <is>
          <t>M92</t>
        </is>
      </c>
      <c r="F899" s="13" t="inlineStr">
        <is>
          <t>Agregate uk.5-10 &amp; 10-15</t>
        </is>
      </c>
      <c r="G899" s="13" t="inlineStr">
        <is>
          <t>M3</t>
        </is>
      </c>
      <c r="H899" s="14" t="n">
        <v>315168.58</v>
      </c>
      <c r="I899" s="15" t="inlineStr">
        <is>
          <t>AHSP 2026 Bina Marga</t>
        </is>
      </c>
    </row>
    <row r="900">
      <c r="D900" s="13" t="n">
        <v>890</v>
      </c>
      <c r="E900" s="13" t="inlineStr">
        <is>
          <t>M93</t>
        </is>
      </c>
      <c r="F900" s="13" t="inlineStr">
        <is>
          <t>Agr 20-30</t>
        </is>
      </c>
      <c r="G900" s="13" t="inlineStr">
        <is>
          <t>M3</t>
        </is>
      </c>
      <c r="H900" s="14" t="n">
        <v>315168.58</v>
      </c>
      <c r="I900" s="15" t="inlineStr">
        <is>
          <t>AHSP 2026 Bina Marga</t>
        </is>
      </c>
    </row>
    <row r="901">
      <c r="D901" s="13" t="n">
        <v>891</v>
      </c>
      <c r="E901" s="13" t="inlineStr">
        <is>
          <t>M93</t>
        </is>
      </c>
      <c r="F901" s="13" t="inlineStr">
        <is>
          <t>Agregat Pengunci</t>
        </is>
      </c>
      <c r="G901" s="13" t="inlineStr">
        <is>
          <t>M3</t>
        </is>
      </c>
      <c r="H901" s="14" t="n">
        <v>315168.58</v>
      </c>
      <c r="I901" s="15" t="inlineStr">
        <is>
          <t>AHSP 2026 Bina Marga</t>
        </is>
      </c>
    </row>
    <row r="902">
      <c r="D902" s="13" t="n">
        <v>892</v>
      </c>
      <c r="E902" s="13" t="inlineStr">
        <is>
          <t>M93</t>
        </is>
      </c>
      <c r="F902" s="13" t="inlineStr">
        <is>
          <t>Agregat Penutup</t>
        </is>
      </c>
      <c r="G902" s="13" t="inlineStr">
        <is>
          <t>M3</t>
        </is>
      </c>
      <c r="H902" s="14" t="n">
        <v>315168.58</v>
      </c>
      <c r="I902" s="15" t="inlineStr">
        <is>
          <t>AHSP 2026 Bina Marga</t>
        </is>
      </c>
    </row>
    <row r="903">
      <c r="D903" s="13" t="n">
        <v>893</v>
      </c>
      <c r="E903" s="13" t="inlineStr">
        <is>
          <t>M93</t>
        </is>
      </c>
      <c r="F903" s="13" t="inlineStr">
        <is>
          <t>Agregat Pokok</t>
        </is>
      </c>
      <c r="G903" s="13" t="inlineStr">
        <is>
          <t>M3</t>
        </is>
      </c>
      <c r="H903" s="14" t="n">
        <v>315168.58</v>
      </c>
      <c r="I903" s="15" t="inlineStr">
        <is>
          <t>AHSP 2026 Bina Marga</t>
        </is>
      </c>
    </row>
    <row r="904">
      <c r="D904" s="13" t="n">
        <v>894</v>
      </c>
      <c r="E904" s="13" t="inlineStr">
        <is>
          <t>M94</t>
        </is>
      </c>
      <c r="F904" s="13" t="inlineStr">
        <is>
          <t>Joint Sealant</t>
        </is>
      </c>
      <c r="G904" s="13" t="inlineStr">
        <is>
          <t>kg</t>
        </is>
      </c>
      <c r="H904" s="14" t="n">
        <v>34100</v>
      </c>
      <c r="I904" s="15" t="inlineStr">
        <is>
          <t>AHSP 2026 Bina Marga</t>
        </is>
      </c>
    </row>
    <row r="905">
      <c r="D905" s="13" t="n">
        <v>895</v>
      </c>
      <c r="E905" s="13" t="inlineStr">
        <is>
          <t>M94</t>
        </is>
      </c>
      <c r="F905" s="13" t="inlineStr">
        <is>
          <t>Joint Sealent</t>
        </is>
      </c>
      <c r="G905" s="13" t="inlineStr">
        <is>
          <t>Kg</t>
        </is>
      </c>
      <c r="H905" s="14" t="n">
        <v>34100</v>
      </c>
      <c r="I905" s="15" t="inlineStr">
        <is>
          <t>AHSP 2026 Bina Marga</t>
        </is>
      </c>
    </row>
    <row r="906">
      <c r="D906" s="13" t="n">
        <v>896</v>
      </c>
      <c r="E906" s="13" t="inlineStr">
        <is>
          <t>M94</t>
        </is>
      </c>
      <c r="F906" s="13" t="inlineStr">
        <is>
          <t>Sealant.</t>
        </is>
      </c>
      <c r="G906" s="13" t="inlineStr">
        <is>
          <t>Kg</t>
        </is>
      </c>
      <c r="H906" s="14" t="n">
        <v>34100</v>
      </c>
      <c r="I906" s="15" t="inlineStr">
        <is>
          <t>AHSP 2026 Bina Marga</t>
        </is>
      </c>
    </row>
    <row r="907">
      <c r="D907" s="13" t="n">
        <v>897</v>
      </c>
      <c r="E907" s="13" t="inlineStr">
        <is>
          <t>M95</t>
        </is>
      </c>
      <c r="F907" s="13" t="inlineStr">
        <is>
          <t>Cat Anti Karat</t>
        </is>
      </c>
      <c r="G907" s="13" t="inlineStr">
        <is>
          <t>Kg</t>
        </is>
      </c>
      <c r="H907" s="14" t="n">
        <v>35750</v>
      </c>
      <c r="I907" s="15" t="inlineStr">
        <is>
          <t>AHSP 2026 Bina Marga</t>
        </is>
      </c>
    </row>
    <row r="908">
      <c r="D908" s="13" t="n">
        <v>898</v>
      </c>
      <c r="E908" s="13" t="inlineStr">
        <is>
          <t>M95</t>
        </is>
      </c>
      <c r="F908" s="13" t="inlineStr">
        <is>
          <t>Cat Besi</t>
        </is>
      </c>
      <c r="G908" s="13" t="inlineStr">
        <is>
          <t>kg</t>
        </is>
      </c>
      <c r="H908" s="14" t="n">
        <v>35750</v>
      </c>
      <c r="I908" s="15" t="inlineStr">
        <is>
          <t>AHSP 2026 Bina Marga</t>
        </is>
      </c>
    </row>
    <row r="909">
      <c r="D909" s="13" t="n">
        <v>899</v>
      </c>
      <c r="E909" s="13" t="inlineStr">
        <is>
          <t>M95a</t>
        </is>
      </c>
      <c r="F909" s="13" t="inlineStr">
        <is>
          <t>Cat Waterproof Sub Total Material 210.276,02</t>
        </is>
      </c>
      <c r="G909" s="13" t="inlineStr">
        <is>
          <t>Kg</t>
        </is>
      </c>
      <c r="H909" s="14" t="n">
        <v>37000</v>
      </c>
      <c r="I909" s="15" t="inlineStr">
        <is>
          <t>AHSP 2026 Bina Marga</t>
        </is>
      </c>
    </row>
    <row r="910">
      <c r="D910" s="13" t="n">
        <v>900</v>
      </c>
      <c r="E910" s="13" t="inlineStr">
        <is>
          <t>M97</t>
        </is>
      </c>
      <c r="F910" s="13" t="inlineStr">
        <is>
          <t>Polyethene 125 mikron</t>
        </is>
      </c>
      <c r="G910" s="13" t="inlineStr">
        <is>
          <t>M2</t>
        </is>
      </c>
      <c r="H910" s="14" t="n">
        <v>63200</v>
      </c>
      <c r="I910" s="15" t="inlineStr">
        <is>
          <t>AHSP 2026 Bina Marga</t>
        </is>
      </c>
    </row>
    <row r="911">
      <c r="D911" s="13" t="n">
        <v>901</v>
      </c>
      <c r="E911" s="13" t="inlineStr">
        <is>
          <t>M97</t>
        </is>
      </c>
      <c r="F911" s="13" t="inlineStr">
        <is>
          <t>Polytene 125 mikron</t>
        </is>
      </c>
      <c r="G911" s="13" t="inlineStr">
        <is>
          <t>M2</t>
        </is>
      </c>
      <c r="H911" s="14" t="n">
        <v>63200</v>
      </c>
      <c r="I911" s="15" t="inlineStr">
        <is>
          <t>AHSP 2026 Bina Marga</t>
        </is>
      </c>
    </row>
    <row r="912">
      <c r="D912" s="13" t="n">
        <v>902</v>
      </c>
      <c r="E912" s="13" t="inlineStr">
        <is>
          <t>M98</t>
        </is>
      </c>
      <c r="F912" s="13" t="inlineStr">
        <is>
          <t>Curing Compound</t>
        </is>
      </c>
      <c r="G912" s="13" t="inlineStr">
        <is>
          <t>Ltr</t>
        </is>
      </c>
      <c r="H912" s="14" t="n">
        <v>38500</v>
      </c>
      <c r="I912" s="15" t="inlineStr">
        <is>
          <t>AHSP 2026 Bina Marga</t>
        </is>
      </c>
    </row>
    <row r="913">
      <c r="D913" s="13" t="n">
        <v>903</v>
      </c>
      <c r="E913" s="13" t="inlineStr">
        <is>
          <t>M98</t>
        </is>
      </c>
      <c r="F913" s="13" t="inlineStr">
        <is>
          <t>Curing compound</t>
        </is>
      </c>
      <c r="G913" s="13" t="inlineStr">
        <is>
          <t>Ltr</t>
        </is>
      </c>
      <c r="H913" s="14" t="n">
        <v>38500</v>
      </c>
      <c r="I913" s="15" t="inlineStr">
        <is>
          <t>AHSP 2026 Bina Marga</t>
        </is>
      </c>
    </row>
    <row r="914">
      <c r="D914" s="13" t="n">
        <v>904</v>
      </c>
      <c r="E914" s="13" t="inlineStr"/>
      <c r="F914" s="13" t="inlineStr">
        <is>
          <t>Acuan / bekisting (M130)</t>
        </is>
      </c>
      <c r="G914" s="13" t="inlineStr">
        <is>
          <t>m2</t>
        </is>
      </c>
      <c r="H914" s="14" t="n">
        <v>170000</v>
      </c>
      <c r="I914" s="15" t="inlineStr">
        <is>
          <t>AHSP 2026 Bina Marga</t>
        </is>
      </c>
    </row>
    <row r="915">
      <c r="D915" s="13" t="n">
        <v>905</v>
      </c>
      <c r="E915" s="13" t="inlineStr"/>
      <c r="F915" s="13" t="inlineStr">
        <is>
          <t>Agg Pengunci (M92)</t>
        </is>
      </c>
      <c r="G915" s="13" t="inlineStr">
        <is>
          <t>M3</t>
        </is>
      </c>
      <c r="H915" s="14" t="n">
        <v>315168.58</v>
      </c>
      <c r="I915" s="15" t="inlineStr">
        <is>
          <t>AHSP 2026 Bina Marga</t>
        </is>
      </c>
    </row>
    <row r="916">
      <c r="D916" s="13" t="n">
        <v>906</v>
      </c>
      <c r="E916" s="13" t="inlineStr"/>
      <c r="F916" s="13" t="inlineStr">
        <is>
          <t>Agg Penutup (M92)</t>
        </is>
      </c>
      <c r="G916" s="13" t="inlineStr">
        <is>
          <t>Kg</t>
        </is>
      </c>
      <c r="H916" s="14" t="n">
        <v>315168.58</v>
      </c>
      <c r="I916" s="15" t="inlineStr">
        <is>
          <t>AHSP 2026 Bina Marga</t>
        </is>
      </c>
    </row>
    <row r="917">
      <c r="D917" s="13" t="n">
        <v>907</v>
      </c>
      <c r="E917" s="13" t="inlineStr"/>
      <c r="F917" s="13" t="inlineStr">
        <is>
          <t>Agg Pokok (M92)</t>
        </is>
      </c>
      <c r="G917" s="13" t="inlineStr">
        <is>
          <t>M3</t>
        </is>
      </c>
      <c r="H917" s="14" t="n">
        <v>315168.58</v>
      </c>
      <c r="I917" s="15" t="inlineStr">
        <is>
          <t>AHSP 2026 Bina Marga</t>
        </is>
      </c>
    </row>
    <row r="918">
      <c r="D918" s="13" t="n">
        <v>908</v>
      </c>
      <c r="E918" s="13" t="inlineStr"/>
      <c r="F918" s="13" t="inlineStr">
        <is>
          <t>Aggr 0 - 5 (M91)</t>
        </is>
      </c>
      <c r="G918" s="13" t="inlineStr">
        <is>
          <t>M3</t>
        </is>
      </c>
      <c r="H918" s="14" t="n">
        <v>315168.58</v>
      </c>
      <c r="I918" s="15" t="inlineStr">
        <is>
          <t>AHSP 2026 Bina Marga</t>
        </is>
      </c>
    </row>
    <row r="919">
      <c r="D919" s="13" t="n">
        <v>909</v>
      </c>
      <c r="E919" s="13" t="inlineStr"/>
      <c r="F919" s="13" t="inlineStr">
        <is>
          <t>Agr 0 - 5 (M91)</t>
        </is>
      </c>
      <c r="G919" s="13" t="inlineStr">
        <is>
          <t>M3</t>
        </is>
      </c>
      <c r="H919" s="14" t="n">
        <v>315168.58</v>
      </c>
      <c r="I919" s="15" t="inlineStr">
        <is>
          <t>AHSP 2026 Bina Marga</t>
        </is>
      </c>
    </row>
    <row r="920">
      <c r="D920" s="13" t="n">
        <v>910</v>
      </c>
      <c r="E920" s="13" t="inlineStr"/>
      <c r="F920" s="13" t="inlineStr">
        <is>
          <t>Agr 0-5 (M91)</t>
        </is>
      </c>
      <c r="G920" s="13" t="inlineStr">
        <is>
          <t>M3</t>
        </is>
      </c>
      <c r="H920" s="14" t="n">
        <v>315168.58</v>
      </c>
      <c r="I920" s="15" t="inlineStr">
        <is>
          <t>AHSP 2026 Bina Marga</t>
        </is>
      </c>
    </row>
    <row r="921">
      <c r="D921" s="13" t="n">
        <v>911</v>
      </c>
      <c r="E921" s="13" t="inlineStr"/>
      <c r="F921" s="13" t="inlineStr">
        <is>
          <t>Agr 5-10 &amp; 10-15 (M92)</t>
        </is>
      </c>
      <c r="G921" s="13" t="inlineStr">
        <is>
          <t>M3</t>
        </is>
      </c>
      <c r="H921" s="14" t="n">
        <v>315168.58</v>
      </c>
      <c r="I921" s="15" t="inlineStr">
        <is>
          <t>AHSP 2026 Bina Marga</t>
        </is>
      </c>
    </row>
    <row r="922">
      <c r="D922" s="13" t="n">
        <v>912</v>
      </c>
      <c r="E922" s="13" t="inlineStr"/>
      <c r="F922" s="13" t="inlineStr">
        <is>
          <t>Agr 5-10 &amp; 10-20 (M92)</t>
        </is>
      </c>
      <c r="G922" s="13" t="inlineStr">
        <is>
          <t>M3</t>
        </is>
      </c>
      <c r="H922" s="14" t="n">
        <v>315168.58</v>
      </c>
      <c r="I922" s="15" t="inlineStr">
        <is>
          <t>AHSP 2026 Bina Marga</t>
        </is>
      </c>
    </row>
    <row r="923">
      <c r="D923" s="13" t="n">
        <v>913</v>
      </c>
      <c r="E923" s="13" t="inlineStr"/>
      <c r="F923" s="13" t="inlineStr">
        <is>
          <t>Agr 5-8 &amp; 11-16 &amp; 16-22 (M92)</t>
        </is>
      </c>
      <c r="G923" s="13" t="inlineStr">
        <is>
          <t>M3</t>
        </is>
      </c>
      <c r="H923" s="14" t="n">
        <v>315168.58</v>
      </c>
      <c r="I923" s="15" t="inlineStr">
        <is>
          <t>AHSP 2026 Bina Marga</t>
        </is>
      </c>
    </row>
    <row r="924">
      <c r="D924" s="13" t="n">
        <v>914</v>
      </c>
      <c r="E924" s="13" t="inlineStr"/>
      <c r="F924" s="13" t="inlineStr">
        <is>
          <t>Agr 5-8 &amp; 11-16 (M92)</t>
        </is>
      </c>
      <c r="G924" s="13" t="inlineStr">
        <is>
          <t>M3</t>
        </is>
      </c>
      <c r="H924" s="14" t="n">
        <v>315168.58</v>
      </c>
      <c r="I924" s="15" t="inlineStr">
        <is>
          <t>AHSP 2026 Bina Marga</t>
        </is>
      </c>
    </row>
    <row r="925">
      <c r="D925" s="13" t="n">
        <v>915</v>
      </c>
      <c r="E925" s="13" t="inlineStr"/>
      <c r="F925" s="13" t="inlineStr">
        <is>
          <t>Agr Pch Mesin 0 - 5 (M91)</t>
        </is>
      </c>
      <c r="G925" s="13" t="inlineStr">
        <is>
          <t>M3</t>
        </is>
      </c>
      <c r="H925" s="14" t="n">
        <v>315168.58</v>
      </c>
      <c r="I925" s="15" t="inlineStr">
        <is>
          <t>AHSP 2026 Bina Marga</t>
        </is>
      </c>
    </row>
    <row r="926">
      <c r="D926" s="13" t="n">
        <v>916</v>
      </c>
      <c r="E926" s="13" t="inlineStr"/>
      <c r="F926" s="13" t="inlineStr">
        <is>
          <t>Agr Pch Mesin 0 - 5 (M91) 0,00 0,00</t>
        </is>
      </c>
      <c r="G926" s="13" t="inlineStr">
        <is>
          <t>M3</t>
        </is>
      </c>
      <c r="H926" s="14" t="n">
        <v>315168.58</v>
      </c>
      <c r="I926" s="15" t="inlineStr">
        <is>
          <t>AHSP 2026 Bina Marga</t>
        </is>
      </c>
    </row>
    <row r="927">
      <c r="D927" s="13" t="n">
        <v>917</v>
      </c>
      <c r="E927" s="13" t="inlineStr"/>
      <c r="F927" s="13" t="inlineStr">
        <is>
          <t>Agr Pch Mesin 20-30 (M93)</t>
        </is>
      </c>
      <c r="G927" s="13" t="inlineStr">
        <is>
          <t>M3</t>
        </is>
      </c>
      <c r="H927" s="14" t="n">
        <v>315168.58</v>
      </c>
      <c r="I927" s="15" t="inlineStr">
        <is>
          <t>AHSP 2026 Bina Marga</t>
        </is>
      </c>
    </row>
    <row r="928">
      <c r="D928" s="13" t="n">
        <v>918</v>
      </c>
      <c r="E928" s="13" t="inlineStr"/>
      <c r="F928" s="13" t="inlineStr">
        <is>
          <t>Agr Pch Mesin 5-10 &amp; (M92)</t>
        </is>
      </c>
      <c r="G928" s="13" t="inlineStr">
        <is>
          <t>M3</t>
        </is>
      </c>
      <c r="H928" s="14" t="n">
        <v>315168.58</v>
      </c>
      <c r="I928" s="15" t="inlineStr">
        <is>
          <t>AHSP 2026 Bina Marga</t>
        </is>
      </c>
    </row>
    <row r="929">
      <c r="D929" s="13" t="n">
        <v>919</v>
      </c>
      <c r="E929" s="13" t="inlineStr"/>
      <c r="F929" s="13" t="inlineStr">
        <is>
          <t>Agr Pch Mesin 5-10 &amp; 10-15 (M92)</t>
        </is>
      </c>
      <c r="G929" s="13" t="inlineStr">
        <is>
          <t>M3</t>
        </is>
      </c>
      <c r="H929" s="14" t="n">
        <v>315168.58</v>
      </c>
      <c r="I929" s="15" t="inlineStr">
        <is>
          <t>AHSP 2026 Bina Marga</t>
        </is>
      </c>
    </row>
    <row r="930">
      <c r="D930" s="13" t="n">
        <v>920</v>
      </c>
      <c r="E930" s="13" t="inlineStr"/>
      <c r="F930" s="13" t="inlineStr">
        <is>
          <t>Agr Pch Mesin 5-8 &amp; 8-11 &amp; 11-15 (M92)</t>
        </is>
      </c>
      <c r="G930" s="13" t="inlineStr">
        <is>
          <t>M3</t>
        </is>
      </c>
      <c r="H930" s="14" t="n">
        <v>315168.58</v>
      </c>
      <c r="I930" s="15" t="inlineStr">
        <is>
          <t>AHSP 2026 Bina Marga</t>
        </is>
      </c>
    </row>
    <row r="931">
      <c r="D931" s="13" t="n">
        <v>921</v>
      </c>
      <c r="E931" s="13" t="inlineStr"/>
      <c r="F931" s="13" t="inlineStr">
        <is>
          <t>Agr Pch Mesin 5-8 &amp; 8-11 &amp; 11-16 &amp; 16 - 22 (M92)</t>
        </is>
      </c>
      <c r="G931" s="13" t="inlineStr">
        <is>
          <t>M3</t>
        </is>
      </c>
      <c r="H931" s="14" t="n">
        <v>315168.58</v>
      </c>
      <c r="I931" s="15" t="inlineStr">
        <is>
          <t>AHSP 2026 Bina Marga</t>
        </is>
      </c>
    </row>
    <row r="932">
      <c r="D932" s="13" t="n">
        <v>922</v>
      </c>
      <c r="E932" s="13" t="inlineStr"/>
      <c r="F932" s="13" t="inlineStr">
        <is>
          <t>Agr Pch Mesin 5-8 &amp; 8-11 &amp; 11-16 &amp; 16-22 (M92)</t>
        </is>
      </c>
      <c r="G932" s="13" t="inlineStr">
        <is>
          <t>M3</t>
        </is>
      </c>
      <c r="H932" s="14" t="n">
        <v>315168.58</v>
      </c>
      <c r="I932" s="15" t="inlineStr">
        <is>
          <t>AHSP 2026 Bina Marga</t>
        </is>
      </c>
    </row>
    <row r="933">
      <c r="D933" s="13" t="n">
        <v>923</v>
      </c>
      <c r="E933" s="13" t="inlineStr"/>
      <c r="F933" s="13" t="inlineStr">
        <is>
          <t>Agregat 14 - 20 mm M77 Kg/m'</t>
        </is>
      </c>
      <c r="G933" s="13" t="inlineStr"/>
      <c r="H933" s="14" t="n">
        <v>3750</v>
      </c>
      <c r="I933" s="15" t="inlineStr">
        <is>
          <t>AHSP 2026 Bina Marga</t>
        </is>
      </c>
    </row>
    <row r="934">
      <c r="D934" s="13" t="n">
        <v>924</v>
      </c>
      <c r="E934" s="13" t="inlineStr"/>
      <c r="F934" s="13" t="inlineStr">
        <is>
          <t>Agregate(0/5) M91 M³</t>
        </is>
      </c>
      <c r="G934" s="13" t="inlineStr"/>
      <c r="H934" s="14" t="n">
        <v>315168.58</v>
      </c>
      <c r="I934" s="15" t="inlineStr">
        <is>
          <t>AHSP 2026 Bina Marga</t>
        </is>
      </c>
    </row>
    <row r="935">
      <c r="D935" s="13" t="n">
        <v>925</v>
      </c>
      <c r="E935" s="13" t="inlineStr"/>
      <c r="F935" s="13" t="inlineStr">
        <is>
          <t>Asbuton 50/30 (M163)</t>
        </is>
      </c>
      <c r="G935" s="13" t="inlineStr">
        <is>
          <t>Kg</t>
        </is>
      </c>
      <c r="H935" s="14" t="n">
        <v>11000</v>
      </c>
      <c r="I935" s="15" t="inlineStr">
        <is>
          <t>AHSP 2026 Bina Marga</t>
        </is>
      </c>
    </row>
    <row r="936">
      <c r="D936" s="13" t="n">
        <v>926</v>
      </c>
      <c r="E936" s="13" t="inlineStr"/>
      <c r="F936" s="13" t="inlineStr">
        <is>
          <t>Aspal Emulsi CRS (M31b)</t>
        </is>
      </c>
      <c r="G936" s="13" t="inlineStr">
        <is>
          <t>liter</t>
        </is>
      </c>
      <c r="H936" s="14" t="n">
        <v>12000</v>
      </c>
      <c r="I936" s="15" t="inlineStr">
        <is>
          <t>AHSP 2026 Bina Marga</t>
        </is>
      </c>
    </row>
    <row r="937">
      <c r="D937" s="13" t="n">
        <v>927</v>
      </c>
      <c r="E937" s="13" t="inlineStr"/>
      <c r="F937" s="13" t="inlineStr">
        <is>
          <t>Aspal Emulsi CRS-1 (M31b) atau RS-1</t>
        </is>
      </c>
      <c r="G937" s="13" t="inlineStr">
        <is>
          <t>Liter</t>
        </is>
      </c>
      <c r="H937" s="14" t="n">
        <v>12000</v>
      </c>
      <c r="I937" s="15" t="inlineStr">
        <is>
          <t>AHSP 2026 Bina Marga</t>
        </is>
      </c>
    </row>
    <row r="938">
      <c r="D938" s="13" t="n">
        <v>928</v>
      </c>
      <c r="E938" s="13" t="inlineStr"/>
      <c r="F938" s="13" t="inlineStr">
        <is>
          <t>Aspal Emulsi CSS-1 (M31a) atau SS-1</t>
        </is>
      </c>
      <c r="G938" s="13" t="inlineStr">
        <is>
          <t>Liter</t>
        </is>
      </c>
      <c r="H938" s="14" t="n">
        <v>10500</v>
      </c>
      <c r="I938" s="15" t="inlineStr">
        <is>
          <t>AHSP 2026 Bina Marga</t>
        </is>
      </c>
    </row>
    <row r="939">
      <c r="D939" s="13" t="n">
        <v>929</v>
      </c>
      <c r="E939" s="13" t="inlineStr"/>
      <c r="F939" s="13" t="inlineStr">
        <is>
          <t>Aspal Emulsi Mod Polime (M31d)</t>
        </is>
      </c>
      <c r="G939" s="13" t="inlineStr">
        <is>
          <t>Liter</t>
        </is>
      </c>
      <c r="H939" s="14" t="n">
        <v>12300</v>
      </c>
      <c r="I939" s="15" t="inlineStr">
        <is>
          <t>AHSP 2026 Bina Marga</t>
        </is>
      </c>
    </row>
    <row r="940">
      <c r="D940" s="13" t="n">
        <v>930</v>
      </c>
      <c r="E940" s="13" t="inlineStr"/>
      <c r="F940" s="13" t="inlineStr">
        <is>
          <t>Aspal Pen 60/70 (M10)</t>
        </is>
      </c>
      <c r="G940" s="13" t="inlineStr">
        <is>
          <t>Kg</t>
        </is>
      </c>
      <c r="H940" s="14" t="n">
        <v>7032.26</v>
      </c>
      <c r="I940" s="15" t="inlineStr">
        <is>
          <t>AHSP 2026 Bina Marga</t>
        </is>
      </c>
    </row>
    <row r="941">
      <c r="D941" s="13" t="n">
        <v>931</v>
      </c>
      <c r="E941" s="13" t="inlineStr"/>
      <c r="F941" s="13" t="inlineStr">
        <is>
          <t>Bahan lainnya</t>
        </is>
      </c>
      <c r="G941" s="13" t="inlineStr">
        <is>
          <t>Ls</t>
        </is>
      </c>
      <c r="H941" s="14" t="n">
        <v>0</v>
      </c>
      <c r="I941" s="15" t="inlineStr">
        <is>
          <t>AHSP 2026 Bina Marga</t>
        </is>
      </c>
    </row>
    <row r="942">
      <c r="D942" s="13" t="n">
        <v>932</v>
      </c>
      <c r="E942" s="13" t="inlineStr"/>
      <c r="F942" s="13" t="inlineStr">
        <is>
          <t>Bahan turap kayu dengan pengawetan M192 M3/M2</t>
        </is>
      </c>
      <c r="G942" s="13" t="inlineStr"/>
      <c r="H942" s="14" t="n">
        <v>1300000</v>
      </c>
      <c r="I942" s="15" t="inlineStr">
        <is>
          <t>AHSP 2026 Bina Marga</t>
        </is>
      </c>
    </row>
    <row r="943">
      <c r="D943" s="13" t="n">
        <v>933</v>
      </c>
      <c r="E943" s="13" t="inlineStr"/>
      <c r="F943" s="13" t="inlineStr">
        <is>
          <t>Bahan turap kayu tanpa pengawetan M192 M3/M2</t>
        </is>
      </c>
      <c r="G943" s="13" t="inlineStr"/>
      <c r="H943" s="14" t="n">
        <v>1300000</v>
      </c>
      <c r="I943" s="15" t="inlineStr">
        <is>
          <t>AHSP 2026 Bina Marga</t>
        </is>
      </c>
    </row>
    <row r="944">
      <c r="D944" s="13" t="n">
        <v>934</v>
      </c>
      <c r="E944" s="13" t="inlineStr"/>
      <c r="F944" s="13" t="inlineStr">
        <is>
          <t>Baut dan Mur (M223)</t>
        </is>
      </c>
      <c r="G944" s="13" t="inlineStr">
        <is>
          <t>buah</t>
        </is>
      </c>
      <c r="H944" s="14" t="n">
        <v>13000</v>
      </c>
      <c r="I944" s="15" t="inlineStr">
        <is>
          <t>AHSP 2026 Bina Marga</t>
        </is>
      </c>
    </row>
    <row r="945">
      <c r="D945" s="13" t="n">
        <v>935</v>
      </c>
      <c r="E945" s="13" t="inlineStr"/>
      <c r="F945" s="13" t="inlineStr">
        <is>
          <t>Baut mutu tinggi A325 Tipe 1 diameter M210A M25</t>
        </is>
      </c>
      <c r="G945" s="13" t="inlineStr">
        <is>
          <t>buah</t>
        </is>
      </c>
      <c r="H945" s="14" t="n">
        <v>33000</v>
      </c>
      <c r="I945" s="15" t="inlineStr">
        <is>
          <t>AHSP 2026 Bina Marga</t>
        </is>
      </c>
    </row>
    <row r="946">
      <c r="D946" s="13" t="n">
        <v>936</v>
      </c>
      <c r="E946" s="13" t="inlineStr"/>
      <c r="F946" s="13" t="inlineStr">
        <is>
          <t>Bekisting/Fix Form Rigid Pavement</t>
        </is>
      </c>
      <c r="G946" s="13" t="inlineStr">
        <is>
          <t>bh/M'</t>
        </is>
      </c>
      <c r="H946" s="14" t="n">
        <v>153060.88</v>
      </c>
      <c r="I946" s="15" t="inlineStr">
        <is>
          <t>AHSP 2026 Bina Marga</t>
        </is>
      </c>
    </row>
    <row r="947">
      <c r="D947" s="13" t="n">
        <v>937</v>
      </c>
      <c r="E947" s="13" t="inlineStr"/>
      <c r="F947" s="13" t="inlineStr">
        <is>
          <t>Beton fc' 30 MPa (M59)</t>
        </is>
      </c>
      <c r="G947" s="13" t="inlineStr">
        <is>
          <t>m3</t>
        </is>
      </c>
      <c r="H947" s="14" t="n">
        <v>1382749.35</v>
      </c>
      <c r="I947" s="15" t="inlineStr">
        <is>
          <t>AHSP 2026 Bina Marga</t>
        </is>
      </c>
    </row>
    <row r="948">
      <c r="D948" s="13" t="n">
        <v>938</v>
      </c>
      <c r="E948" s="13" t="inlineStr"/>
      <c r="F948" s="13" t="inlineStr">
        <is>
          <t>Bridging Plate M133 Kg/M'</t>
        </is>
      </c>
      <c r="G948" s="13" t="inlineStr"/>
      <c r="H948" s="14" t="n">
        <v>17000</v>
      </c>
      <c r="I948" s="15" t="inlineStr">
        <is>
          <t>AHSP 2026 Bina Marga</t>
        </is>
      </c>
    </row>
    <row r="949">
      <c r="D949" s="13" t="n">
        <v>939</v>
      </c>
      <c r="E949" s="13" t="inlineStr"/>
      <c r="F949" s="13" t="inlineStr">
        <is>
          <t>Bridging Plate M133 Kg/m'</t>
        </is>
      </c>
      <c r="G949" s="13" t="inlineStr"/>
      <c r="H949" s="14" t="n">
        <v>17000</v>
      </c>
      <c r="I949" s="15" t="inlineStr">
        <is>
          <t>AHSP 2026 Bina Marga</t>
        </is>
      </c>
    </row>
    <row r="950">
      <c r="D950" s="13" t="n">
        <v>940</v>
      </c>
      <c r="E950" s="13" t="inlineStr"/>
      <c r="F950" s="13" t="inlineStr">
        <is>
          <t>CPHMA Curah (M162b)</t>
        </is>
      </c>
      <c r="G950" s="13" t="inlineStr">
        <is>
          <t>M3</t>
        </is>
      </c>
      <c r="H950" s="14" t="n">
        <v>1025000</v>
      </c>
      <c r="I950" s="15" t="inlineStr">
        <is>
          <t>AHSP 2026 Bina Marga</t>
        </is>
      </c>
    </row>
    <row r="951">
      <c r="D951" s="13" t="n">
        <v>941</v>
      </c>
      <c r="E951" s="13" t="inlineStr"/>
      <c r="F951" s="13" t="inlineStr">
        <is>
          <t>Cetakan Kereb A1nh</t>
        </is>
      </c>
      <c r="G951" s="13" t="inlineStr">
        <is>
          <t>buah</t>
        </is>
      </c>
      <c r="H951" s="14" t="n">
        <v>750000</v>
      </c>
      <c r="I951" s="15" t="inlineStr">
        <is>
          <t>AHSP 2026 Bina Marga</t>
        </is>
      </c>
    </row>
    <row r="952">
      <c r="D952" s="13" t="n">
        <v>942</v>
      </c>
      <c r="E952" s="13" t="inlineStr"/>
      <c r="F952" s="13" t="inlineStr">
        <is>
          <t>Cetakan Kereb A2nh</t>
        </is>
      </c>
      <c r="G952" s="13" t="inlineStr">
        <is>
          <t>buah</t>
        </is>
      </c>
      <c r="H952" s="14" t="n">
        <v>750000</v>
      </c>
      <c r="I952" s="15" t="inlineStr">
        <is>
          <t>AHSP 2026 Bina Marga</t>
        </is>
      </c>
    </row>
    <row r="953">
      <c r="D953" s="13" t="n">
        <v>943</v>
      </c>
      <c r="E953" s="13" t="inlineStr"/>
      <c r="F953" s="13" t="inlineStr">
        <is>
          <t>Cetakan Kereb B1nh</t>
        </is>
      </c>
      <c r="G953" s="13" t="inlineStr">
        <is>
          <t>buah</t>
        </is>
      </c>
      <c r="H953" s="14" t="n">
        <v>750000</v>
      </c>
      <c r="I953" s="15" t="inlineStr">
        <is>
          <t>AHSP 2026 Bina Marga</t>
        </is>
      </c>
    </row>
    <row r="954">
      <c r="D954" s="13" t="n">
        <v>944</v>
      </c>
      <c r="E954" s="13" t="inlineStr"/>
      <c r="F954" s="13" t="inlineStr">
        <is>
          <t>Cetakan Kereb B2nh</t>
        </is>
      </c>
      <c r="G954" s="13" t="inlineStr">
        <is>
          <t>buah</t>
        </is>
      </c>
      <c r="H954" s="14" t="n">
        <v>750000</v>
      </c>
      <c r="I954" s="15" t="inlineStr">
        <is>
          <t>AHSP 2026 Bina Marga</t>
        </is>
      </c>
    </row>
    <row r="955">
      <c r="D955" s="13" t="n">
        <v>945</v>
      </c>
      <c r="E955" s="13" t="inlineStr"/>
      <c r="F955" s="13" t="inlineStr">
        <is>
          <t>Cetakan Kereb C1nh</t>
        </is>
      </c>
      <c r="G955" s="13" t="inlineStr">
        <is>
          <t>buah</t>
        </is>
      </c>
      <c r="H955" s="14" t="n">
        <v>750000</v>
      </c>
      <c r="I955" s="15" t="inlineStr">
        <is>
          <t>AHSP 2026 Bina Marga</t>
        </is>
      </c>
    </row>
    <row r="956">
      <c r="D956" s="13" t="n">
        <v>946</v>
      </c>
      <c r="E956" s="13" t="inlineStr"/>
      <c r="F956" s="13" t="inlineStr">
        <is>
          <t>Cetakan Kereb C2nh</t>
        </is>
      </c>
      <c r="G956" s="13" t="inlineStr">
        <is>
          <t>buah</t>
        </is>
      </c>
      <c r="H956" s="14" t="n">
        <v>750000</v>
      </c>
      <c r="I956" s="15" t="inlineStr">
        <is>
          <t>AHSP 2026 Bina Marga</t>
        </is>
      </c>
    </row>
    <row r="957">
      <c r="D957" s="13" t="n">
        <v>947</v>
      </c>
      <c r="E957" s="13" t="inlineStr"/>
      <c r="F957" s="13" t="inlineStr">
        <is>
          <t>Cetakan gorong-gorong beton diameter dalam 20 cm</t>
        </is>
      </c>
      <c r="G957" s="13" t="inlineStr">
        <is>
          <t>bh/M'</t>
        </is>
      </c>
      <c r="H957" s="14" t="n">
        <v>1495.91</v>
      </c>
      <c r="I957" s="15" t="inlineStr">
        <is>
          <t>AHSP 2026 Bina Marga</t>
        </is>
      </c>
    </row>
    <row r="958">
      <c r="D958" s="13" t="n">
        <v>948</v>
      </c>
      <c r="E958" s="13" t="inlineStr"/>
      <c r="F958" s="13" t="inlineStr">
        <is>
          <t>Cetakan gorong-gorong beton diameter dalam 30 cm</t>
        </is>
      </c>
      <c r="G958" s="13" t="inlineStr">
        <is>
          <t>bh/M'</t>
        </is>
      </c>
      <c r="H958" s="14" t="n">
        <v>544.13</v>
      </c>
      <c r="I958" s="15" t="inlineStr">
        <is>
          <t>AHSP 2026 Bina Marga</t>
        </is>
      </c>
    </row>
    <row r="959">
      <c r="D959" s="13" t="n">
        <v>949</v>
      </c>
      <c r="E959" s="13" t="inlineStr"/>
      <c r="F959" s="13" t="inlineStr">
        <is>
          <t>Cetakan gorong-gorong beton diameter dalam 40 cm</t>
        </is>
      </c>
      <c r="G959" s="13" t="inlineStr">
        <is>
          <t>bh/M'</t>
        </is>
      </c>
      <c r="H959" s="14" t="n">
        <v>33177.41</v>
      </c>
      <c r="I959" s="15" t="inlineStr">
        <is>
          <t>AHSP 2026 Bina Marga</t>
        </is>
      </c>
    </row>
    <row r="960">
      <c r="D960" s="13" t="n">
        <v>950</v>
      </c>
      <c r="E960" s="13" t="inlineStr"/>
      <c r="F960" s="13" t="inlineStr">
        <is>
          <t>Cetakan gorong-gorong kotak ukuran 100 x 100</t>
        </is>
      </c>
      <c r="G960" s="13" t="inlineStr">
        <is>
          <t>bh/M'</t>
        </is>
      </c>
      <c r="H960" s="14" t="n">
        <v>58661.58</v>
      </c>
      <c r="I960" s="15" t="inlineStr">
        <is>
          <t>AHSP 2026 Bina Marga</t>
        </is>
      </c>
    </row>
    <row r="961">
      <c r="D961" s="13" t="n">
        <v>951</v>
      </c>
      <c r="E961" s="13" t="inlineStr"/>
      <c r="F961" s="13" t="inlineStr">
        <is>
          <t>Cetakan gorong-gorong kotak ukuran 120 x 120</t>
        </is>
      </c>
      <c r="G961" s="13" t="inlineStr">
        <is>
          <t>bh/M'</t>
        </is>
      </c>
      <c r="H961" s="14" t="n">
        <v>58661.58</v>
      </c>
      <c r="I961" s="15" t="inlineStr">
        <is>
          <t>AHSP 2026 Bina Marga</t>
        </is>
      </c>
    </row>
    <row r="962">
      <c r="D962" s="13" t="n">
        <v>952</v>
      </c>
      <c r="E962" s="13" t="inlineStr"/>
      <c r="F962" s="13" t="inlineStr">
        <is>
          <t>Cetakan gorong-gorong kotak ukuran 140 x 140</t>
        </is>
      </c>
      <c r="G962" s="13" t="inlineStr">
        <is>
          <t>bh/M'</t>
        </is>
      </c>
      <c r="H962" s="14" t="n">
        <v>58661.58</v>
      </c>
      <c r="I962" s="15" t="inlineStr">
        <is>
          <t>AHSP 2026 Bina Marga</t>
        </is>
      </c>
    </row>
    <row r="963">
      <c r="D963" s="13" t="n">
        <v>953</v>
      </c>
      <c r="E963" s="13" t="inlineStr"/>
      <c r="F963" s="13" t="inlineStr">
        <is>
          <t>Cetakan gorong-gorong kotak ukuran 150 x 150</t>
        </is>
      </c>
      <c r="G963" s="13" t="inlineStr">
        <is>
          <t>bh/M'</t>
        </is>
      </c>
      <c r="H963" s="14" t="n">
        <v>58661.58</v>
      </c>
      <c r="I963" s="15" t="inlineStr">
        <is>
          <t>AHSP 2026 Bina Marga</t>
        </is>
      </c>
    </row>
    <row r="964">
      <c r="D964" s="13" t="n">
        <v>954</v>
      </c>
      <c r="E964" s="13" t="inlineStr"/>
      <c r="F964" s="13" t="inlineStr">
        <is>
          <t>Cetakan gorong-gorong kotak ukuran 160 x 160</t>
        </is>
      </c>
      <c r="G964" s="13" t="inlineStr">
        <is>
          <t>bh/M'</t>
        </is>
      </c>
      <c r="H964" s="14" t="n">
        <v>58661.58</v>
      </c>
      <c r="I964" s="15" t="inlineStr">
        <is>
          <t>AHSP 2026 Bina Marga</t>
        </is>
      </c>
    </row>
    <row r="965">
      <c r="D965" s="13" t="n">
        <v>955</v>
      </c>
      <c r="E965" s="13" t="inlineStr"/>
      <c r="F965" s="13" t="inlineStr">
        <is>
          <t>Cetakan gorong-gorong kotak ukuran 180 x 180</t>
        </is>
      </c>
      <c r="G965" s="13" t="inlineStr">
        <is>
          <t>bh/M'</t>
        </is>
      </c>
      <c r="H965" s="14" t="n">
        <v>58661.58</v>
      </c>
      <c r="I965" s="15" t="inlineStr">
        <is>
          <t>AHSP 2026 Bina Marga</t>
        </is>
      </c>
    </row>
    <row r="966">
      <c r="D966" s="13" t="n">
        <v>956</v>
      </c>
      <c r="E966" s="13" t="inlineStr"/>
      <c r="F966" s="13" t="inlineStr">
        <is>
          <t>Cetakan gorong-gorong kotak ukuran 200 x 200</t>
        </is>
      </c>
      <c r="G966" s="13" t="inlineStr">
        <is>
          <t>bh/M'</t>
        </is>
      </c>
      <c r="H966" s="14" t="n">
        <v>58661.58</v>
      </c>
      <c r="I966" s="15" t="inlineStr">
        <is>
          <t>AHSP 2026 Bina Marga</t>
        </is>
      </c>
    </row>
    <row r="967">
      <c r="D967" s="13" t="n">
        <v>957</v>
      </c>
      <c r="E967" s="13" t="inlineStr"/>
      <c r="F967" s="13" t="inlineStr">
        <is>
          <t>Cetakan gorong-gorong kotak ukuran 40 x 40</t>
        </is>
      </c>
      <c r="G967" s="13" t="inlineStr">
        <is>
          <t>bh/M'</t>
        </is>
      </c>
      <c r="H967" s="14" t="n">
        <v>58661.58</v>
      </c>
      <c r="I967" s="15" t="inlineStr">
        <is>
          <t>AHSP 2026 Bina Marga</t>
        </is>
      </c>
    </row>
    <row r="968">
      <c r="D968" s="13" t="n">
        <v>958</v>
      </c>
      <c r="E968" s="13" t="inlineStr"/>
      <c r="F968" s="13" t="inlineStr">
        <is>
          <t>Cetakan gorong-gorong kotak ukuran 50 x 50</t>
        </is>
      </c>
      <c r="G968" s="13" t="inlineStr">
        <is>
          <t>bh/M'</t>
        </is>
      </c>
      <c r="H968" s="14" t="n">
        <v>58661.58</v>
      </c>
      <c r="I968" s="15" t="inlineStr">
        <is>
          <t>AHSP 2026 Bina Marga</t>
        </is>
      </c>
    </row>
    <row r="969">
      <c r="D969" s="13" t="n">
        <v>959</v>
      </c>
      <c r="E969" s="13" t="inlineStr"/>
      <c r="F969" s="13" t="inlineStr">
        <is>
          <t>Cetakan gorong-gorong kotak ukuran 60 x 60</t>
        </is>
      </c>
      <c r="G969" s="13" t="inlineStr">
        <is>
          <t>bh/M'</t>
        </is>
      </c>
      <c r="H969" s="14" t="n">
        <v>58661.58</v>
      </c>
      <c r="I969" s="15" t="inlineStr">
        <is>
          <t>AHSP 2026 Bina Marga</t>
        </is>
      </c>
    </row>
    <row r="970">
      <c r="D970" s="13" t="n">
        <v>960</v>
      </c>
      <c r="E970" s="13" t="inlineStr"/>
      <c r="F970" s="13" t="inlineStr">
        <is>
          <t>Cetakan gorong-gorong kotak ukuran 80 x 80</t>
        </is>
      </c>
      <c r="G970" s="13" t="inlineStr">
        <is>
          <t>bh/M'</t>
        </is>
      </c>
      <c r="H970" s="14" t="n">
        <v>58661.58</v>
      </c>
      <c r="I970" s="15" t="inlineStr">
        <is>
          <t>AHSP 2026 Bina Marga</t>
        </is>
      </c>
    </row>
    <row r="971">
      <c r="D971" s="13" t="n">
        <v>961</v>
      </c>
      <c r="E971" s="13" t="inlineStr"/>
      <c r="F971" s="13" t="inlineStr">
        <is>
          <t>Chipping (M41)</t>
        </is>
      </c>
      <c r="G971" s="13" t="inlineStr">
        <is>
          <t>M3</t>
        </is>
      </c>
      <c r="H971" s="14" t="n">
        <v>315168.58</v>
      </c>
      <c r="I971" s="15" t="inlineStr">
        <is>
          <t>AHSP 2026 Bina Marga</t>
        </is>
      </c>
    </row>
    <row r="972">
      <c r="D972" s="13" t="n">
        <v>962</v>
      </c>
      <c r="E972" s="13" t="inlineStr"/>
      <c r="F972" s="13" t="inlineStr">
        <is>
          <t>Chipping Lapis Kedua (M41)</t>
        </is>
      </c>
      <c r="G972" s="13" t="inlineStr">
        <is>
          <t>M3</t>
        </is>
      </c>
      <c r="H972" s="14" t="n">
        <v>315168.58</v>
      </c>
      <c r="I972" s="15" t="inlineStr">
        <is>
          <t>AHSP 2026 Bina Marga</t>
        </is>
      </c>
    </row>
    <row r="973">
      <c r="D973" s="13" t="n">
        <v>963</v>
      </c>
      <c r="E973" s="13" t="inlineStr"/>
      <c r="F973" s="13" t="inlineStr">
        <is>
          <t>Chipping Lapis Pertama (M41)</t>
        </is>
      </c>
      <c r="G973" s="13" t="inlineStr">
        <is>
          <t>M3</t>
        </is>
      </c>
      <c r="H973" s="14" t="n">
        <v>315168.58</v>
      </c>
      <c r="I973" s="15" t="inlineStr">
        <is>
          <t>AHSP 2026 Bina Marga</t>
        </is>
      </c>
    </row>
    <row r="974">
      <c r="D974" s="13" t="n">
        <v>964</v>
      </c>
      <c r="E974" s="13" t="inlineStr"/>
      <c r="F974" s="13" t="inlineStr">
        <is>
          <t>Debu Marmer (M05)</t>
        </is>
      </c>
      <c r="G974" s="13" t="inlineStr">
        <is>
          <t>Kg</t>
        </is>
      </c>
      <c r="H974" s="14" t="n">
        <v>700</v>
      </c>
      <c r="I974" s="15" t="inlineStr">
        <is>
          <t>AHSP 2026 Bina Marga</t>
        </is>
      </c>
    </row>
    <row r="975">
      <c r="D975" s="13" t="n">
        <v>965</v>
      </c>
      <c r="E975" s="13" t="inlineStr"/>
      <c r="F975" s="13" t="inlineStr">
        <is>
          <t>Diafragma beton pratekan fc' 45 MPa</t>
        </is>
      </c>
      <c r="G975" s="13" t="inlineStr">
        <is>
          <t>buah</t>
        </is>
      </c>
      <c r="H975" s="14" t="n">
        <v>684902.5699999999</v>
      </c>
      <c r="I975" s="15" t="inlineStr">
        <is>
          <t>AHSP 2026 Bina Marga</t>
        </is>
      </c>
    </row>
    <row r="976">
      <c r="D976" s="13" t="n">
        <v>966</v>
      </c>
      <c r="E976" s="13" t="inlineStr"/>
      <c r="F976" s="13" t="inlineStr">
        <is>
          <t>Earth Presure Cell Geokon 4800 - 700 Kpa (Panjang Kabel = 25m)</t>
        </is>
      </c>
      <c r="G976" s="13" t="inlineStr">
        <is>
          <t>Titik</t>
        </is>
      </c>
      <c r="H976" s="14" t="n">
        <v>682000</v>
      </c>
      <c r="I976" s="15" t="inlineStr">
        <is>
          <t>AHSP 2026 Bina Marga</t>
        </is>
      </c>
    </row>
    <row r="977">
      <c r="D977" s="13" t="n">
        <v>967</v>
      </c>
      <c r="E977" s="13" t="inlineStr"/>
      <c r="F977" s="13" t="inlineStr">
        <is>
          <t>Elastomer karet sintetis ukuran 200 x 300 x 40 mm</t>
        </is>
      </c>
      <c r="G977" s="13" t="inlineStr">
        <is>
          <t>Buah</t>
        </is>
      </c>
      <c r="H977" s="14" t="n">
        <v>0</v>
      </c>
      <c r="I977" s="15" t="inlineStr">
        <is>
          <t>AHSP 2026 Bina Marga</t>
        </is>
      </c>
    </row>
    <row r="978">
      <c r="D978" s="13" t="n">
        <v>968</v>
      </c>
      <c r="E978" s="13" t="inlineStr"/>
      <c r="F978" s="13" t="inlineStr">
        <is>
          <t>Elastomer karet sintetis ukuran 400 x 250 x 52 mm</t>
        </is>
      </c>
      <c r="G978" s="13" t="inlineStr">
        <is>
          <t>Buah</t>
        </is>
      </c>
      <c r="H978" s="14" t="n">
        <v>0</v>
      </c>
      <c r="I978" s="15" t="inlineStr">
        <is>
          <t>AHSP 2026 Bina Marga</t>
        </is>
      </c>
    </row>
    <row r="979">
      <c r="D979" s="13" t="n">
        <v>969</v>
      </c>
      <c r="E979" s="13" t="inlineStr"/>
      <c r="F979" s="13" t="inlineStr">
        <is>
          <t>Elastomer karet sintetis ukuran 400 x 350 x 52 mm</t>
        </is>
      </c>
      <c r="G979" s="13" t="inlineStr">
        <is>
          <t>Buah</t>
        </is>
      </c>
      <c r="H979" s="14" t="n">
        <v>0</v>
      </c>
      <c r="I979" s="15" t="inlineStr">
        <is>
          <t>AHSP 2026 Bina Marga</t>
        </is>
      </c>
    </row>
    <row r="980">
      <c r="D980" s="13" t="n">
        <v>970</v>
      </c>
      <c r="E980" s="13" t="inlineStr"/>
      <c r="F980" s="13" t="inlineStr">
        <is>
          <t>Elastomer karet sintetis ukuran 400 x 400 x 60 mm</t>
        </is>
      </c>
      <c r="G980" s="13" t="inlineStr">
        <is>
          <t>Buah</t>
        </is>
      </c>
      <c r="H980" s="14" t="n">
        <v>0</v>
      </c>
      <c r="I980" s="15" t="inlineStr">
        <is>
          <t>AHSP 2026 Bina Marga</t>
        </is>
      </c>
    </row>
    <row r="981">
      <c r="D981" s="13" t="n">
        <v>971</v>
      </c>
      <c r="E981" s="13" t="inlineStr"/>
      <c r="F981" s="13" t="inlineStr">
        <is>
          <t>Elastomer karet sintetis ukuran 450 x 400 x 73 mm</t>
        </is>
      </c>
      <c r="G981" s="13" t="inlineStr">
        <is>
          <t>Buah</t>
        </is>
      </c>
      <c r="H981" s="14" t="n">
        <v>0</v>
      </c>
      <c r="I981" s="15" t="inlineStr">
        <is>
          <t>AHSP 2026 Bina Marga</t>
        </is>
      </c>
    </row>
    <row r="982">
      <c r="D982" s="13" t="n">
        <v>972</v>
      </c>
      <c r="E982" s="13" t="inlineStr"/>
      <c r="F982" s="13" t="inlineStr">
        <is>
          <t>Elastomer karet ukuran 300 x 200 x 50 mm</t>
        </is>
      </c>
      <c r="G982" s="13" t="inlineStr">
        <is>
          <t>Buah</t>
        </is>
      </c>
      <c r="H982" s="14" t="n">
        <v>0</v>
      </c>
      <c r="I982" s="15" t="inlineStr">
        <is>
          <t>AHSP 2026 Bina Marga</t>
        </is>
      </c>
    </row>
    <row r="983">
      <c r="D983" s="13" t="n">
        <v>973</v>
      </c>
      <c r="E983" s="13" t="inlineStr"/>
      <c r="F983" s="13" t="inlineStr">
        <is>
          <t>Formwork Plate M195 Set/M2</t>
        </is>
      </c>
      <c r="G983" s="13" t="inlineStr"/>
      <c r="H983" s="14" t="n">
        <v>45000</v>
      </c>
      <c r="I983" s="15" t="inlineStr">
        <is>
          <t>AHSP 2026 Bina Marga</t>
        </is>
      </c>
    </row>
    <row r="984">
      <c r="D984" s="13" t="n">
        <v>974</v>
      </c>
      <c r="E984" s="13" t="inlineStr"/>
      <c r="F984" s="13" t="inlineStr">
        <is>
          <t>Graut berbahan dasar M270 Kilogram Cellular Plastic</t>
        </is>
      </c>
      <c r="G984" s="13" t="inlineStr"/>
      <c r="H984" s="14" t="n">
        <v>350000</v>
      </c>
      <c r="I984" s="15" t="inlineStr">
        <is>
          <t>AHSP 2026 Bina Marga</t>
        </is>
      </c>
    </row>
    <row r="985">
      <c r="D985" s="13" t="n">
        <v>975</v>
      </c>
      <c r="E985" s="13" t="inlineStr"/>
      <c r="F985" s="13" t="inlineStr">
        <is>
          <t>Inclinometer ABS OD 70 mm</t>
        </is>
      </c>
      <c r="G985" s="13" t="inlineStr">
        <is>
          <t>Buah</t>
        </is>
      </c>
      <c r="H985" s="14" t="n">
        <v>729508.2</v>
      </c>
      <c r="I985" s="15" t="inlineStr">
        <is>
          <t>AHSP 2026 Bina Marga</t>
        </is>
      </c>
    </row>
    <row r="986">
      <c r="D986" s="13" t="n">
        <v>976</v>
      </c>
      <c r="E986" s="13" t="inlineStr"/>
      <c r="F986" s="13" t="inlineStr">
        <is>
          <t>Kabel NYFGBY 3 x 10 mm2 M396ag</t>
        </is>
      </c>
      <c r="G986" s="13" t="inlineStr">
        <is>
          <t>M'</t>
        </is>
      </c>
      <c r="H986" s="14" t="n">
        <v>68000</v>
      </c>
      <c r="I986" s="15" t="inlineStr">
        <is>
          <t>AHSP 2026 Bina Marga</t>
        </is>
      </c>
    </row>
    <row r="987">
      <c r="D987" s="13" t="n">
        <v>977</v>
      </c>
      <c r="E987" s="13" t="inlineStr"/>
      <c r="F987" s="13" t="inlineStr">
        <is>
          <t>Kabel NYFGBY 4C - 120 mm2 M396ad</t>
        </is>
      </c>
      <c r="G987" s="13" t="inlineStr">
        <is>
          <t>M'</t>
        </is>
      </c>
      <c r="H987" s="14" t="n">
        <v>1135500</v>
      </c>
      <c r="I987" s="15" t="inlineStr">
        <is>
          <t>AHSP 2026 Bina Marga</t>
        </is>
      </c>
    </row>
    <row r="988">
      <c r="D988" s="13" t="n">
        <v>978</v>
      </c>
      <c r="E988" s="13" t="inlineStr"/>
      <c r="F988" s="13" t="inlineStr">
        <is>
          <t>Kabel NYFGBY 4C - 150 mm2 M396ae</t>
        </is>
      </c>
      <c r="G988" s="13" t="inlineStr">
        <is>
          <t>M'</t>
        </is>
      </c>
      <c r="H988" s="14" t="n">
        <v>1391000</v>
      </c>
      <c r="I988" s="15" t="inlineStr">
        <is>
          <t>AHSP 2026 Bina Marga</t>
        </is>
      </c>
    </row>
    <row r="989">
      <c r="D989" s="13" t="n">
        <v>979</v>
      </c>
      <c r="E989" s="13" t="inlineStr"/>
      <c r="F989" s="13" t="inlineStr">
        <is>
          <t>Kabel NYFGBY 4C - 16 mm2 M396ae</t>
        </is>
      </c>
      <c r="G989" s="13" t="inlineStr">
        <is>
          <t>M'</t>
        </is>
      </c>
      <c r="H989" s="14" t="n">
        <v>72623.2</v>
      </c>
      <c r="I989" s="15" t="inlineStr">
        <is>
          <t>AHSP 2026 Bina Marga</t>
        </is>
      </c>
    </row>
    <row r="990">
      <c r="D990" s="13" t="n">
        <v>980</v>
      </c>
      <c r="E990" s="13" t="inlineStr"/>
      <c r="F990" s="13" t="inlineStr">
        <is>
          <t>Kabel NYFGBY 4C - 70 mm2 M396aa</t>
        </is>
      </c>
      <c r="G990" s="13" t="inlineStr">
        <is>
          <t>M'</t>
        </is>
      </c>
      <c r="H990" s="14" t="n">
        <v>533500</v>
      </c>
      <c r="I990" s="15" t="inlineStr">
        <is>
          <t>AHSP 2026 Bina Marga</t>
        </is>
      </c>
    </row>
    <row r="991">
      <c r="D991" s="13" t="n">
        <v>981</v>
      </c>
      <c r="E991" s="13" t="inlineStr"/>
      <c r="F991" s="13" t="inlineStr">
        <is>
          <t>Kabel NYFGBY 4C - 90 mm2 M396ab</t>
        </is>
      </c>
      <c r="G991" s="13" t="inlineStr">
        <is>
          <t>M'</t>
        </is>
      </c>
      <c r="H991" s="14" t="n">
        <v>800500</v>
      </c>
      <c r="I991" s="15" t="inlineStr">
        <is>
          <t>AHSP 2026 Bina Marga</t>
        </is>
      </c>
    </row>
    <row r="992">
      <c r="D992" s="13" t="n">
        <v>982</v>
      </c>
      <c r="E992" s="13" t="inlineStr"/>
      <c r="F992" s="13" t="inlineStr">
        <is>
          <t>Kabel NYFGBY 4C - 95 mm2 M396ac</t>
        </is>
      </c>
      <c r="G992" s="13" t="inlineStr">
        <is>
          <t>M'</t>
        </is>
      </c>
      <c r="H992" s="14" t="n">
        <v>907500</v>
      </c>
      <c r="I992" s="15" t="inlineStr">
        <is>
          <t>AHSP 2026 Bina Marga</t>
        </is>
      </c>
    </row>
    <row r="993">
      <c r="D993" s="13" t="n">
        <v>983</v>
      </c>
      <c r="E993" s="13" t="inlineStr"/>
      <c r="F993" s="13" t="inlineStr">
        <is>
          <t>Kabel NYFGBY 7C - 2.5 mm2 M396af</t>
        </is>
      </c>
      <c r="G993" s="13" t="inlineStr">
        <is>
          <t>M'</t>
        </is>
      </c>
      <c r="H993" s="14" t="n">
        <v>70550</v>
      </c>
      <c r="I993" s="15" t="inlineStr">
        <is>
          <t>AHSP 2026 Bina Marga</t>
        </is>
      </c>
    </row>
    <row r="994">
      <c r="D994" s="13" t="n">
        <v>984</v>
      </c>
      <c r="E994" s="13" t="inlineStr"/>
      <c r="F994" s="13" t="inlineStr">
        <is>
          <t>Kabel NYY 4C - 10 mm2 M396ah</t>
        </is>
      </c>
      <c r="G994" s="13" t="inlineStr">
        <is>
          <t>M'</t>
        </is>
      </c>
      <c r="H994" s="14" t="n">
        <v>94000</v>
      </c>
      <c r="I994" s="15" t="inlineStr">
        <is>
          <t>AHSP 2026 Bina Marga</t>
        </is>
      </c>
    </row>
    <row r="995">
      <c r="D995" s="13" t="n">
        <v>985</v>
      </c>
      <c r="E995" s="13" t="inlineStr"/>
      <c r="F995" s="13" t="inlineStr">
        <is>
          <t>Kabel NYY 4C - 16 mm2 M396ai</t>
        </is>
      </c>
      <c r="G995" s="13" t="inlineStr">
        <is>
          <t>M'</t>
        </is>
      </c>
      <c r="H995" s="14" t="n">
        <v>156000</v>
      </c>
      <c r="I995" s="15" t="inlineStr">
        <is>
          <t>AHSP 2026 Bina Marga</t>
        </is>
      </c>
    </row>
    <row r="996">
      <c r="D996" s="13" t="n">
        <v>986</v>
      </c>
      <c r="E996" s="13" t="inlineStr"/>
      <c r="F996" s="13" t="inlineStr">
        <is>
          <t>Kabel NYY 4C - 25 mm2 M396aj</t>
        </is>
      </c>
      <c r="G996" s="13" t="inlineStr">
        <is>
          <t>M'</t>
        </is>
      </c>
      <c r="H996" s="14" t="n">
        <v>239500</v>
      </c>
      <c r="I996" s="15" t="inlineStr">
        <is>
          <t>AHSP 2026 Bina Marga</t>
        </is>
      </c>
    </row>
    <row r="997">
      <c r="D997" s="13" t="n">
        <v>987</v>
      </c>
      <c r="E997" s="13" t="inlineStr"/>
      <c r="F997" s="13" t="inlineStr">
        <is>
          <t>Kabel NYY 4C - 35 mm2 M396ak</t>
        </is>
      </c>
      <c r="G997" s="13" t="inlineStr">
        <is>
          <t>M'</t>
        </is>
      </c>
      <c r="H997" s="14" t="n">
        <v>326500</v>
      </c>
      <c r="I997" s="15" t="inlineStr">
        <is>
          <t>AHSP 2026 Bina Marga</t>
        </is>
      </c>
    </row>
    <row r="998">
      <c r="D998" s="13" t="n">
        <v>988</v>
      </c>
      <c r="E998" s="13" t="inlineStr"/>
      <c r="F998" s="13" t="inlineStr">
        <is>
          <t>Kawat Harmonika 50x50 2 m M393 M'/Buah</t>
        </is>
      </c>
      <c r="G998" s="13" t="inlineStr"/>
      <c r="H998" s="14" t="n">
        <v>89000</v>
      </c>
      <c r="I998" s="15" t="inlineStr">
        <is>
          <t>AHSP 2026 Bina Marga</t>
        </is>
      </c>
    </row>
    <row r="999">
      <c r="D999" s="13" t="n">
        <v>989</v>
      </c>
      <c r="E999" s="13" t="inlineStr"/>
      <c r="F999" s="13" t="inlineStr">
        <is>
          <t>Kawat Las M51 Dos</t>
        </is>
      </c>
      <c r="G999" s="13" t="inlineStr"/>
      <c r="H999" s="14" t="n">
        <v>70000</v>
      </c>
      <c r="I999" s="15" t="inlineStr">
        <is>
          <t>AHSP 2026 Bina Marga</t>
        </is>
      </c>
    </row>
    <row r="1000">
      <c r="D1000" s="13" t="n">
        <v>990</v>
      </c>
      <c r="E1000" s="13" t="inlineStr"/>
      <c r="F1000" s="13" t="inlineStr">
        <is>
          <t>Kolom Beton Pracetak 160 x 200 x 2.25 K250 M383 Bauh</t>
        </is>
      </c>
      <c r="G1000" s="13" t="inlineStr"/>
      <c r="H1000" s="14" t="n">
        <v>250000</v>
      </c>
      <c r="I1000" s="15" t="inlineStr">
        <is>
          <t>AHSP 2026 Bina Marga</t>
        </is>
      </c>
    </row>
    <row r="1001">
      <c r="D1001" s="13" t="n">
        <v>991</v>
      </c>
      <c r="E1001" s="13" t="inlineStr"/>
      <c r="F1001" s="13" t="inlineStr">
        <is>
          <t>Kotak tanaman Silinder Beton EI-233a Pracetak d40</t>
        </is>
      </c>
      <c r="G1001" s="13" t="inlineStr">
        <is>
          <t>buah</t>
        </is>
      </c>
      <c r="H1001" s="14" t="n">
        <v>272992.97</v>
      </c>
      <c r="I1001" s="15" t="inlineStr">
        <is>
          <t>AHSP 2026 Bina Marga</t>
        </is>
      </c>
    </row>
    <row r="1002">
      <c r="D1002" s="13" t="n">
        <v>992</v>
      </c>
      <c r="E1002" s="13" t="inlineStr"/>
      <c r="F1002" s="13" t="inlineStr">
        <is>
          <t>Lapis Perekat (EI612a)</t>
        </is>
      </c>
      <c r="G1002" s="13" t="inlineStr">
        <is>
          <t>liter</t>
        </is>
      </c>
      <c r="H1002" s="14" t="n">
        <v>22050.83</v>
      </c>
      <c r="I1002" s="15" t="inlineStr">
        <is>
          <t>AHSP 2026 Bina Marga</t>
        </is>
      </c>
    </row>
    <row r="1003">
      <c r="D1003" s="13" t="n">
        <v>993</v>
      </c>
      <c r="E1003" s="13" t="inlineStr"/>
      <c r="F1003" s="13" t="inlineStr">
        <is>
          <t>Lapis Resap Pengikat EI-611</t>
        </is>
      </c>
      <c r="G1003" s="13" t="inlineStr">
        <is>
          <t>liter</t>
        </is>
      </c>
      <c r="H1003" s="14" t="n">
        <v>20119.41</v>
      </c>
      <c r="I1003" s="15" t="inlineStr">
        <is>
          <t>AHSP 2026 Bina Marga</t>
        </is>
      </c>
    </row>
    <row r="1004">
      <c r="D1004" s="13" t="n">
        <v>994</v>
      </c>
      <c r="E1004" s="13" t="inlineStr"/>
      <c r="F1004" s="13" t="inlineStr">
        <is>
          <t>Magnetic Extensometer</t>
        </is>
      </c>
      <c r="G1004" s="13" t="inlineStr">
        <is>
          <t>Buah</t>
        </is>
      </c>
      <c r="H1004" s="14" t="n">
        <v>3725000</v>
      </c>
      <c r="I1004" s="15" t="inlineStr">
        <is>
          <t>AHSP 2026 Bina Marga</t>
        </is>
      </c>
    </row>
    <row r="1005">
      <c r="D1005" s="13" t="n">
        <v>995</v>
      </c>
      <c r="E1005" s="13" t="inlineStr"/>
      <c r="F1005" s="13" t="inlineStr">
        <is>
          <t>Multiflex Penolic 12 mm M73A</t>
        </is>
      </c>
      <c r="G1005" s="13" t="inlineStr">
        <is>
          <t>Lbr</t>
        </is>
      </c>
      <c r="H1005" s="14" t="n">
        <v>210000</v>
      </c>
      <c r="I1005" s="15" t="inlineStr">
        <is>
          <t>AHSP 2026 Bina Marga</t>
        </is>
      </c>
    </row>
    <row r="1006">
      <c r="D1006" s="13" t="n">
        <v>996</v>
      </c>
      <c r="E1006" s="13" t="inlineStr"/>
      <c r="F1006" s="13" t="inlineStr">
        <is>
          <t>Mur Baut M223 Buah/M'</t>
        </is>
      </c>
      <c r="G1006" s="13" t="inlineStr"/>
      <c r="H1006" s="14" t="n">
        <v>13000</v>
      </c>
      <c r="I1006" s="15" t="inlineStr">
        <is>
          <t>AHSP 2026 Bina Marga</t>
        </is>
      </c>
    </row>
    <row r="1007">
      <c r="D1007" s="13" t="n">
        <v>997</v>
      </c>
      <c r="E1007" s="13" t="inlineStr"/>
      <c r="F1007" s="13" t="inlineStr">
        <is>
          <t>Pasir Halus (M01c)</t>
        </is>
      </c>
      <c r="G1007" s="13" t="inlineStr">
        <is>
          <t>M3</t>
        </is>
      </c>
      <c r="H1007" s="14" t="n">
        <v>246300</v>
      </c>
      <c r="I1007" s="15" t="inlineStr">
        <is>
          <t>AHSP 2026 Bina Marga</t>
        </is>
      </c>
    </row>
    <row r="1008">
      <c r="D1008" s="13" t="n">
        <v>998</v>
      </c>
      <c r="E1008" s="13" t="inlineStr"/>
      <c r="F1008" s="13" t="inlineStr">
        <is>
          <t>Pekerjaan Pembongkaran EI7152a</t>
        </is>
      </c>
      <c r="G1008" s="13" t="inlineStr">
        <is>
          <t>m3</t>
        </is>
      </c>
      <c r="H1008" s="14" t="n">
        <v>158418.25</v>
      </c>
      <c r="I1008" s="15" t="inlineStr">
        <is>
          <t>AHSP 2026 Bina Marga</t>
        </is>
      </c>
    </row>
    <row r="1009">
      <c r="D1009" s="13" t="n">
        <v>999</v>
      </c>
      <c r="E1009" s="13" t="inlineStr"/>
      <c r="F1009" s="13" t="inlineStr">
        <is>
          <t>Pengelasan EI-861a</t>
        </is>
      </c>
      <c r="G1009" s="13" t="inlineStr">
        <is>
          <t>m</t>
        </is>
      </c>
      <c r="H1009" s="14" t="n">
        <v>100119.33</v>
      </c>
      <c r="I1009" s="15" t="inlineStr">
        <is>
          <t>AHSP 2026 Bina Marga</t>
        </is>
      </c>
    </row>
    <row r="1010">
      <c r="D1010" s="13" t="n">
        <v>1000</v>
      </c>
      <c r="E1010" s="13" t="inlineStr"/>
      <c r="F1010" s="13" t="inlineStr">
        <is>
          <t>Pengelasan Pelat EI-861a</t>
        </is>
      </c>
      <c r="G1010" s="13" t="inlineStr">
        <is>
          <t>m</t>
        </is>
      </c>
      <c r="H1010" s="14" t="n">
        <v>100119</v>
      </c>
      <c r="I1010" s="15" t="inlineStr">
        <is>
          <t>AHSP 2026 Bina Marga</t>
        </is>
      </c>
    </row>
    <row r="1011">
      <c r="D1011" s="13" t="n">
        <v>1001</v>
      </c>
      <c r="E1011" s="13" t="inlineStr"/>
      <c r="F1011" s="13" t="inlineStr">
        <is>
          <t>Pipa Akses PVC 2"</t>
        </is>
      </c>
      <c r="G1011" s="13" t="inlineStr">
        <is>
          <t>M</t>
        </is>
      </c>
      <c r="H1011" s="14" t="n">
        <v>65000</v>
      </c>
      <c r="I1011" s="15" t="inlineStr">
        <is>
          <t>AHSP 2026 Bina Marga</t>
        </is>
      </c>
    </row>
    <row r="1012">
      <c r="D1012" s="13" t="n">
        <v>1002</v>
      </c>
      <c r="E1012" s="13" t="inlineStr"/>
      <c r="F1012" s="13" t="inlineStr">
        <is>
          <t>Pipa Besi Galvanized 3 inch M275d Buah/M'</t>
        </is>
      </c>
      <c r="G1012" s="13" t="inlineStr"/>
      <c r="H1012" s="14" t="n">
        <v>104000</v>
      </c>
      <c r="I1012" s="15" t="inlineStr">
        <is>
          <t>AHSP 2026 Bina Marga</t>
        </is>
      </c>
    </row>
    <row r="1013">
      <c r="D1013" s="13" t="n">
        <v>1003</v>
      </c>
      <c r="E1013" s="13" t="inlineStr"/>
      <c r="F1013" s="13" t="inlineStr">
        <is>
          <t>Pipa Besi Galvanized 3 inch M275d M'/Buah</t>
        </is>
      </c>
      <c r="G1013" s="13" t="inlineStr"/>
      <c r="H1013" s="14" t="n">
        <v>104000</v>
      </c>
      <c r="I1013" s="15" t="inlineStr">
        <is>
          <t>AHSP 2026 Bina Marga</t>
        </is>
      </c>
    </row>
    <row r="1014">
      <c r="D1014" s="13" t="n">
        <v>1004</v>
      </c>
      <c r="E1014" s="13" t="inlineStr"/>
      <c r="F1014" s="13" t="inlineStr">
        <is>
          <t>Pipa PVC AW Dia 150 mm M240a batang/m'</t>
        </is>
      </c>
      <c r="G1014" s="13" t="inlineStr"/>
      <c r="H1014" s="14" t="n">
        <v>363000</v>
      </c>
      <c r="I1014" s="15" t="inlineStr">
        <is>
          <t>AHSP 2026 Bina Marga</t>
        </is>
      </c>
    </row>
    <row r="1015">
      <c r="D1015" s="13" t="n">
        <v>1005</v>
      </c>
      <c r="E1015" s="13" t="inlineStr"/>
      <c r="F1015" s="13" t="inlineStr">
        <is>
          <t>Pipa PVC AW Dia 200 mm M240b batang/m'</t>
        </is>
      </c>
      <c r="G1015" s="13" t="inlineStr"/>
      <c r="H1015" s="14" t="n">
        <v>402000</v>
      </c>
      <c r="I1015" s="15" t="inlineStr">
        <is>
          <t>AHSP 2026 Bina Marga</t>
        </is>
      </c>
    </row>
    <row r="1016">
      <c r="D1016" s="13" t="n">
        <v>1006</v>
      </c>
      <c r="E1016" s="13" t="inlineStr"/>
      <c r="F1016" s="13" t="inlineStr">
        <is>
          <t>Pipa PVC AW Dia 250 mm M240c batang/m'</t>
        </is>
      </c>
      <c r="G1016" s="13" t="inlineStr"/>
      <c r="H1016" s="14" t="n">
        <v>562075</v>
      </c>
      <c r="I1016" s="15" t="inlineStr">
        <is>
          <t>AHSP 2026 Bina Marga</t>
        </is>
      </c>
    </row>
    <row r="1017">
      <c r="D1017" s="13" t="n">
        <v>1007</v>
      </c>
      <c r="E1017" s="13" t="inlineStr"/>
      <c r="F1017" s="13" t="inlineStr">
        <is>
          <t>Pipa PVC AW Dia 300 mm M240d batang/m'</t>
        </is>
      </c>
      <c r="G1017" s="13" t="inlineStr"/>
      <c r="H1017" s="14" t="n">
        <v>805200</v>
      </c>
      <c r="I1017" s="15" t="inlineStr">
        <is>
          <t>AHSP 2026 Bina Marga</t>
        </is>
      </c>
    </row>
    <row r="1018">
      <c r="D1018" s="13" t="n">
        <v>1008</v>
      </c>
      <c r="E1018" s="13" t="inlineStr"/>
      <c r="F1018" s="13" t="inlineStr">
        <is>
          <t>Pipa PVC dia 6 Inch M240a Btg/m</t>
        </is>
      </c>
      <c r="G1018" s="13" t="inlineStr"/>
      <c r="H1018" s="14" t="n">
        <v>363000</v>
      </c>
      <c r="I1018" s="15" t="inlineStr">
        <is>
          <t>AHSP 2026 Bina Marga</t>
        </is>
      </c>
    </row>
    <row r="1019">
      <c r="D1019" s="13" t="n">
        <v>1009</v>
      </c>
      <c r="E1019" s="13" t="inlineStr"/>
      <c r="F1019" s="13" t="inlineStr">
        <is>
          <t>Pipa baja 150 mm M241 batang/m'</t>
        </is>
      </c>
      <c r="G1019" s="13" t="inlineStr"/>
      <c r="H1019" s="14" t="n">
        <v>400000</v>
      </c>
      <c r="I1019" s="15" t="inlineStr">
        <is>
          <t>AHSP 2026 Bina Marga</t>
        </is>
      </c>
    </row>
    <row r="1020">
      <c r="D1020" s="13" t="n">
        <v>1010</v>
      </c>
      <c r="E1020" s="13" t="inlineStr"/>
      <c r="F1020" s="13" t="inlineStr">
        <is>
          <t>Pohon Besar</t>
        </is>
      </c>
      <c r="G1020" s="13" t="inlineStr">
        <is>
          <t>Btg</t>
        </is>
      </c>
      <c r="H1020" s="14" t="n">
        <v>600000</v>
      </c>
      <c r="I1020" s="15" t="inlineStr">
        <is>
          <t>AHSP 2026 Bina Marga</t>
        </is>
      </c>
    </row>
    <row r="1021">
      <c r="D1021" s="13" t="n">
        <v>1011</v>
      </c>
      <c r="E1021" s="13" t="inlineStr"/>
      <c r="F1021" s="13" t="inlineStr">
        <is>
          <t>Pohon Kecil</t>
        </is>
      </c>
      <c r="G1021" s="13" t="inlineStr">
        <is>
          <t>Btg</t>
        </is>
      </c>
      <c r="H1021" s="14" t="n">
        <v>400000</v>
      </c>
      <c r="I1021" s="15" t="inlineStr">
        <is>
          <t>AHSP 2026 Bina Marga</t>
        </is>
      </c>
    </row>
    <row r="1022">
      <c r="D1022" s="13" t="n">
        <v>1012</v>
      </c>
      <c r="E1022" s="13" t="inlineStr"/>
      <c r="F1022" s="13" t="inlineStr">
        <is>
          <t>Pondasi Pasangan Batu 2.2.(1)</t>
        </is>
      </c>
      <c r="G1022" s="13" t="inlineStr">
        <is>
          <t>M3</t>
        </is>
      </c>
      <c r="H1022" s="14" t="n">
        <v>909953.47</v>
      </c>
      <c r="I1022" s="15" t="inlineStr">
        <is>
          <t>AHSP 2026 Bina Marga</t>
        </is>
      </c>
    </row>
    <row r="1023">
      <c r="D1023" s="13" t="n">
        <v>1013</v>
      </c>
      <c r="E1023" s="13" t="inlineStr"/>
      <c r="F1023" s="13" t="inlineStr">
        <is>
          <t>Rubber bitumen (25 x 7,5 x 100) cm3 M255a Kg/m'</t>
        </is>
      </c>
      <c r="G1023" s="13" t="inlineStr"/>
      <c r="H1023" s="14" t="n">
        <v>45000</v>
      </c>
      <c r="I1023" s="15" t="inlineStr">
        <is>
          <t>AHSP 2026 Bina Marga</t>
        </is>
      </c>
    </row>
    <row r="1024">
      <c r="D1024" s="13" t="n">
        <v>1014</v>
      </c>
      <c r="E1024" s="13" t="inlineStr"/>
      <c r="F1024" s="13" t="inlineStr">
        <is>
          <t>Rumput M273 slip/m'</t>
        </is>
      </c>
      <c r="G1024" s="13" t="inlineStr"/>
      <c r="H1024" s="14" t="n">
        <v>3500</v>
      </c>
      <c r="I1024" s="15" t="inlineStr">
        <is>
          <t>AHSP 2026 Bina Marga</t>
        </is>
      </c>
    </row>
    <row r="1025">
      <c r="D1025" s="13" t="n">
        <v>1015</v>
      </c>
      <c r="E1025" s="13" t="inlineStr"/>
      <c r="F1025" s="13" t="inlineStr">
        <is>
          <t>Sandaran Baja Pipa Galvanis 3" (M24a)</t>
        </is>
      </c>
      <c r="G1025" s="13" t="inlineStr">
        <is>
          <t>m</t>
        </is>
      </c>
      <c r="H1025" s="14" t="n">
        <v>89166.67</v>
      </c>
      <c r="I1025" s="15" t="inlineStr">
        <is>
          <t>AHSP 2026 Bina Marga</t>
        </is>
      </c>
    </row>
    <row r="1026">
      <c r="D1026" s="13" t="n">
        <v>1016</v>
      </c>
      <c r="E1026" s="13" t="inlineStr"/>
      <c r="F1026" s="13" t="inlineStr">
        <is>
          <t>Semen (M12)</t>
        </is>
      </c>
      <c r="G1026" s="13" t="inlineStr">
        <is>
          <t>Kg</t>
        </is>
      </c>
      <c r="H1026" s="14" t="n">
        <v>1600</v>
      </c>
      <c r="I1026" s="15" t="inlineStr">
        <is>
          <t>AHSP 2026 Bina Marga</t>
        </is>
      </c>
    </row>
    <row r="1027">
      <c r="D1027" s="13" t="n">
        <v>1017</v>
      </c>
      <c r="E1027" s="13" t="inlineStr"/>
      <c r="F1027" s="13" t="inlineStr">
        <is>
          <t>Serat Selulosa (M158)</t>
        </is>
      </c>
      <c r="G1027" s="13" t="inlineStr">
        <is>
          <t>Kg</t>
        </is>
      </c>
      <c r="H1027" s="14" t="n">
        <v>22500</v>
      </c>
      <c r="I1027" s="15" t="inlineStr">
        <is>
          <t>AHSP 2026 Bina Marga</t>
        </is>
      </c>
    </row>
    <row r="1028">
      <c r="D1028" s="13" t="n">
        <v>1018</v>
      </c>
      <c r="E1028" s="13" t="inlineStr"/>
      <c r="F1028" s="13" t="inlineStr">
        <is>
          <t>TCM M292 Ton/M3</t>
        </is>
      </c>
      <c r="G1028" s="13" t="inlineStr"/>
      <c r="H1028" s="14" t="n">
        <v>1675000</v>
      </c>
      <c r="I1028" s="15" t="inlineStr">
        <is>
          <t>AHSP 2026 Bina Marga</t>
        </is>
      </c>
    </row>
    <row r="1029">
      <c r="D1029" s="13" t="n">
        <v>1019</v>
      </c>
      <c r="E1029" s="13" t="inlineStr"/>
      <c r="F1029" s="13" t="inlineStr">
        <is>
          <t>Termoplastik M178 Kg/m (sealant tuang panas)</t>
        </is>
      </c>
      <c r="G1029" s="13" t="inlineStr"/>
      <c r="H1029" s="14" t="n">
        <v>28985</v>
      </c>
      <c r="I1029" s="15" t="inlineStr">
        <is>
          <t>AHSP 2026 Bina Marga</t>
        </is>
      </c>
    </row>
    <row r="1030">
      <c r="D1030" s="13" t="n">
        <v>1020</v>
      </c>
      <c r="E1030" s="13" t="inlineStr"/>
      <c r="F1030" s="13" t="inlineStr">
        <is>
          <t>Termoseting M180 Kg/m (sealant tuang dingin)</t>
        </is>
      </c>
      <c r="G1030" s="13" t="inlineStr"/>
      <c r="H1030" s="14" t="n">
        <v>65333.33</v>
      </c>
      <c r="I1030" s="15" t="inlineStr">
        <is>
          <t>AHSP 2026 Bina Marga</t>
        </is>
      </c>
    </row>
    <row r="1031">
      <c r="D1031" s="13" t="n">
        <v>1021</v>
      </c>
      <c r="E1031" s="13" t="inlineStr"/>
      <c r="F1031" s="13" t="inlineStr">
        <is>
          <t>Tiang Sandaran Baja (M238)</t>
        </is>
      </c>
      <c r="G1031" s="13" t="inlineStr">
        <is>
          <t>kg</t>
        </is>
      </c>
      <c r="H1031" s="14" t="n">
        <v>15000</v>
      </c>
      <c r="I1031" s="15" t="inlineStr">
        <is>
          <t>AHSP 2026 Bina Marga</t>
        </is>
      </c>
    </row>
    <row r="1032">
      <c r="D1032" s="13" t="n">
        <v>1022</v>
      </c>
      <c r="E1032" s="13" t="inlineStr"/>
      <c r="F1032" s="13" t="inlineStr">
        <is>
          <t>Water Stand Pipe Ø 2"</t>
        </is>
      </c>
      <c r="G1032" s="13" t="inlineStr">
        <is>
          <t>Buah</t>
        </is>
      </c>
      <c r="H1032" s="14" t="n">
        <v>240000</v>
      </c>
      <c r="I1032" s="15" t="inlineStr">
        <is>
          <t>AHSP 2026 Bina Marga</t>
        </is>
      </c>
    </row>
    <row r="1033">
      <c r="D1033" s="13" t="n">
        <v>1023</v>
      </c>
      <c r="E1033" s="13" t="inlineStr"/>
      <c r="F1033" s="13" t="inlineStr">
        <is>
          <t>Zeolit (M159)</t>
        </is>
      </c>
      <c r="G1033" s="13" t="inlineStr">
        <is>
          <t>Kg</t>
        </is>
      </c>
      <c r="H1033" s="14" t="n">
        <v>6000</v>
      </c>
      <c r="I1033" s="15" t="inlineStr">
        <is>
          <t>AHSP 2026 Bina Marga</t>
        </is>
      </c>
    </row>
    <row r="1034">
      <c r="D1034" s="13" t="n">
        <v>1024</v>
      </c>
      <c r="E1034" s="13" t="inlineStr"/>
      <c r="F1034" s="13" t="inlineStr">
        <is>
          <t>basah/pasang surut 360 mikron EI-8772a</t>
        </is>
      </c>
      <c r="G1034" s="13" t="inlineStr">
        <is>
          <t>M2</t>
        </is>
      </c>
      <c r="H1034" s="14" t="n">
        <v>344333.01</v>
      </c>
      <c r="I1034" s="15" t="inlineStr">
        <is>
          <t>AHSP 2026 Bina Marga</t>
        </is>
      </c>
    </row>
    <row r="1035">
      <c r="D1035" s="13" t="n">
        <v>1025</v>
      </c>
      <c r="E1035" s="13" t="inlineStr"/>
      <c r="F1035" s="13" t="inlineStr">
        <is>
          <t>beton diameter dalam 40 cm</t>
        </is>
      </c>
      <c r="G1035" s="13" t="inlineStr">
        <is>
          <t>bh/M'</t>
        </is>
      </c>
      <c r="H1035" s="14" t="n">
        <v>33177.41</v>
      </c>
      <c r="I1035" s="15" t="inlineStr">
        <is>
          <t>AHSP 2026 Bina Marga</t>
        </is>
      </c>
    </row>
    <row r="1036">
      <c r="D1036" s="13" t="n">
        <v>1026</v>
      </c>
      <c r="E1036" s="13" t="inlineStr"/>
      <c r="F1036" s="13" t="inlineStr">
        <is>
          <t>beton diameter dalam 60 cm</t>
        </is>
      </c>
      <c r="G1036" s="13" t="inlineStr">
        <is>
          <t>bh/M'</t>
        </is>
      </c>
      <c r="H1036" s="14" t="n">
        <v>41395.54</v>
      </c>
      <c r="I1036" s="15" t="inlineStr">
        <is>
          <t>AHSP 2026 Bina Marga</t>
        </is>
      </c>
    </row>
    <row r="1037">
      <c r="D1037" s="13" t="n">
        <v>1027</v>
      </c>
      <c r="E1037" s="13" t="inlineStr"/>
      <c r="F1037" s="13" t="inlineStr">
        <is>
          <t>diameter dalam 100 cm</t>
        </is>
      </c>
      <c r="G1037" s="13" t="inlineStr">
        <is>
          <t>bh/M'</t>
        </is>
      </c>
      <c r="H1037" s="14" t="n">
        <v>67036.06</v>
      </c>
      <c r="I1037" s="15" t="inlineStr">
        <is>
          <t>AHSP 2026 Bina Marga</t>
        </is>
      </c>
    </row>
    <row r="1038">
      <c r="D1038" s="13" t="n">
        <v>1028</v>
      </c>
      <c r="E1038" s="13" t="inlineStr"/>
      <c r="F1038" s="13" t="inlineStr">
        <is>
          <t>diameter dalam 120 cm</t>
        </is>
      </c>
      <c r="G1038" s="13" t="inlineStr">
        <is>
          <t>bh/M'</t>
        </is>
      </c>
      <c r="H1038" s="14" t="n">
        <v>80319.71000000001</v>
      </c>
      <c r="I1038" s="15" t="inlineStr">
        <is>
          <t>AHSP 2026 Bina Marga</t>
        </is>
      </c>
    </row>
    <row r="1039">
      <c r="D1039" s="13" t="n">
        <v>1029</v>
      </c>
      <c r="E1039" s="13" t="inlineStr"/>
      <c r="F1039" s="13" t="inlineStr">
        <is>
          <t>diameter dalam 150 cm</t>
        </is>
      </c>
      <c r="G1039" s="13" t="inlineStr">
        <is>
          <t>bh/M'</t>
        </is>
      </c>
      <c r="H1039" s="14" t="n">
        <v>100399.64</v>
      </c>
      <c r="I1039" s="15" t="inlineStr">
        <is>
          <t>AHSP 2026 Bina Marga</t>
        </is>
      </c>
    </row>
    <row r="1040">
      <c r="D1040" s="13" t="n">
        <v>1030</v>
      </c>
      <c r="E1040" s="13" t="inlineStr"/>
      <c r="F1040" s="13" t="inlineStr">
        <is>
          <t>diameter dalam 60 cm</t>
        </is>
      </c>
      <c r="G1040" s="13" t="inlineStr">
        <is>
          <t>bh/M'</t>
        </is>
      </c>
      <c r="H1040" s="14" t="n">
        <v>41395.54</v>
      </c>
      <c r="I1040" s="15" t="inlineStr">
        <is>
          <t>AHSP 2026 Bina Marga</t>
        </is>
      </c>
    </row>
    <row r="1041">
      <c r="D1041" s="13" t="n">
        <v>1031</v>
      </c>
      <c r="E1041" s="13" t="inlineStr"/>
      <c r="F1041" s="13" t="inlineStr">
        <is>
          <t>diameter dalam 80 cm</t>
        </is>
      </c>
      <c r="G1041" s="13" t="inlineStr">
        <is>
          <t>bh/M'</t>
        </is>
      </c>
      <c r="H1041" s="14" t="n">
        <v>54123.13</v>
      </c>
      <c r="I1041" s="15" t="inlineStr">
        <is>
          <t>AHSP 2026 Bina Marga</t>
        </is>
      </c>
    </row>
    <row r="1042">
      <c r="D1042" s="11" t="inlineStr">
        <is>
          <t>III.  ALAT / PERALATAN</t>
        </is>
      </c>
      <c r="E1042" s="12" t="n"/>
      <c r="F1042" s="11" t="inlineStr">
        <is>
          <t>III.  ALAT / PERALATAN</t>
        </is>
      </c>
      <c r="G1042" s="12" t="n"/>
      <c r="H1042" s="12" t="n"/>
      <c r="I1042" s="12" t="n"/>
    </row>
    <row r="1043">
      <c r="D1043" s="13" t="n">
        <v>1032</v>
      </c>
      <c r="E1043" s="13" t="inlineStr">
        <is>
          <t>E01</t>
        </is>
      </c>
      <c r="F1043" s="13" t="inlineStr">
        <is>
          <t>AMP</t>
        </is>
      </c>
      <c r="G1043" s="13" t="inlineStr">
        <is>
          <t>Jam</t>
        </is>
      </c>
      <c r="H1043" s="14" t="n">
        <v>12101657.96</v>
      </c>
      <c r="I1043" s="15" t="inlineStr">
        <is>
          <t>AHSP 2026 Bina Marga</t>
        </is>
      </c>
    </row>
    <row r="1044">
      <c r="D1044" s="13" t="n">
        <v>1033</v>
      </c>
      <c r="E1044" s="13" t="inlineStr">
        <is>
          <t>E01</t>
        </is>
      </c>
      <c r="F1044" s="13" t="inlineStr">
        <is>
          <t>ASPHALT MIXING PLANT (AMP)</t>
        </is>
      </c>
      <c r="G1044" s="13" t="inlineStr">
        <is>
          <t>Jam</t>
        </is>
      </c>
      <c r="H1044" s="14" t="n">
        <v>12101657.96</v>
      </c>
      <c r="I1044" s="15" t="inlineStr">
        <is>
          <t>AHSP 2026 Bina Marga</t>
        </is>
      </c>
    </row>
    <row r="1045">
      <c r="D1045" s="13" t="n">
        <v>1034</v>
      </c>
      <c r="E1045" s="13" t="inlineStr">
        <is>
          <t>E01</t>
        </is>
      </c>
      <c r="F1045" s="13" t="inlineStr">
        <is>
          <t>Asphalt Mixing Plant (AMP)</t>
        </is>
      </c>
      <c r="G1045" s="13" t="inlineStr">
        <is>
          <t>Jam</t>
        </is>
      </c>
      <c r="H1045" s="14" t="n">
        <v>12101657.96</v>
      </c>
      <c r="I1045" s="15" t="inlineStr">
        <is>
          <t>AHSP 2026 Bina Marga</t>
        </is>
      </c>
    </row>
    <row r="1046">
      <c r="D1046" s="13" t="n">
        <v>1035</v>
      </c>
      <c r="E1046" s="13" t="inlineStr">
        <is>
          <t>E02</t>
        </is>
      </c>
      <c r="F1046" s="13" t="inlineStr">
        <is>
          <t>ASPHALT FINISHER</t>
        </is>
      </c>
      <c r="G1046" s="13" t="inlineStr">
        <is>
          <t>Jam</t>
        </is>
      </c>
      <c r="H1046" s="14" t="n">
        <v>334873.37</v>
      </c>
      <c r="I1046" s="15" t="inlineStr">
        <is>
          <t>AHSP 2026 Bina Marga</t>
        </is>
      </c>
    </row>
    <row r="1047">
      <c r="D1047" s="13" t="n">
        <v>1036</v>
      </c>
      <c r="E1047" s="13" t="inlineStr">
        <is>
          <t>E02</t>
        </is>
      </c>
      <c r="F1047" s="13" t="inlineStr">
        <is>
          <t>Asp. Finisher</t>
        </is>
      </c>
      <c r="G1047" s="13" t="inlineStr">
        <is>
          <t>Jam</t>
        </is>
      </c>
      <c r="H1047" s="14" t="n">
        <v>334873.37</v>
      </c>
      <c r="I1047" s="15" t="inlineStr">
        <is>
          <t>AHSP 2026 Bina Marga</t>
        </is>
      </c>
    </row>
    <row r="1048">
      <c r="D1048" s="13" t="n">
        <v>1037</v>
      </c>
      <c r="E1048" s="13" t="inlineStr">
        <is>
          <t>E02</t>
        </is>
      </c>
      <c r="F1048" s="13" t="inlineStr">
        <is>
          <t>Asphalt Finisher</t>
        </is>
      </c>
      <c r="G1048" s="13" t="inlineStr">
        <is>
          <t>Jam</t>
        </is>
      </c>
      <c r="H1048" s="14" t="n">
        <v>334873.37</v>
      </c>
      <c r="I1048" s="15" t="inlineStr">
        <is>
          <t>AHSP 2026 Bina Marga</t>
        </is>
      </c>
    </row>
    <row r="1049">
      <c r="D1049" s="13" t="n">
        <v>1038</v>
      </c>
      <c r="E1049" s="13" t="inlineStr">
        <is>
          <t>E03</t>
        </is>
      </c>
      <c r="F1049" s="13" t="inlineStr">
        <is>
          <t>Power Broom</t>
        </is>
      </c>
      <c r="G1049" s="13" t="inlineStr">
        <is>
          <t>Jam</t>
        </is>
      </c>
      <c r="H1049" s="14" t="n">
        <v>96601.02</v>
      </c>
      <c r="I1049" s="15" t="inlineStr">
        <is>
          <t>AHSP 2026 Bina Marga</t>
        </is>
      </c>
    </row>
    <row r="1050">
      <c r="D1050" s="13" t="n">
        <v>1039</v>
      </c>
      <c r="E1050" s="13" t="inlineStr">
        <is>
          <t>E04</t>
        </is>
      </c>
      <c r="F1050" s="13" t="inlineStr">
        <is>
          <t>Bull Dozer</t>
        </is>
      </c>
      <c r="G1050" s="13" t="inlineStr">
        <is>
          <t>jam</t>
        </is>
      </c>
      <c r="H1050" s="14" t="n">
        <v>926330.51</v>
      </c>
      <c r="I1050" s="15" t="inlineStr">
        <is>
          <t>AHSP 2026 Bina Marga</t>
        </is>
      </c>
    </row>
    <row r="1051">
      <c r="D1051" s="13" t="n">
        <v>1040</v>
      </c>
      <c r="E1051" s="13" t="inlineStr">
        <is>
          <t>E04</t>
        </is>
      </c>
      <c r="F1051" s="13" t="inlineStr">
        <is>
          <t>Bulldozer 100-150 HP</t>
        </is>
      </c>
      <c r="G1051" s="13" t="inlineStr">
        <is>
          <t>jam</t>
        </is>
      </c>
      <c r="H1051" s="14" t="n">
        <v>926330.51</v>
      </c>
      <c r="I1051" s="15" t="inlineStr">
        <is>
          <t>AHSP 2026 Bina Marga</t>
        </is>
      </c>
    </row>
    <row r="1052">
      <c r="D1052" s="13" t="n">
        <v>1041</v>
      </c>
      <c r="E1052" s="13" t="inlineStr">
        <is>
          <t>E05</t>
        </is>
      </c>
      <c r="F1052" s="13" t="inlineStr">
        <is>
          <t>AIR COMPRESSOR</t>
        </is>
      </c>
      <c r="G1052" s="13" t="inlineStr">
        <is>
          <t>Jam</t>
        </is>
      </c>
      <c r="H1052" s="14" t="n">
        <v>215443.91</v>
      </c>
      <c r="I1052" s="15" t="inlineStr">
        <is>
          <t>AHSP 2026 Bina Marga</t>
        </is>
      </c>
    </row>
    <row r="1053">
      <c r="D1053" s="13" t="n">
        <v>1042</v>
      </c>
      <c r="E1053" s="13" t="inlineStr">
        <is>
          <t>E05</t>
        </is>
      </c>
      <c r="F1053" s="13" t="inlineStr">
        <is>
          <t>Air Compresor</t>
        </is>
      </c>
      <c r="G1053" s="13" t="inlineStr">
        <is>
          <t>Jam</t>
        </is>
      </c>
      <c r="H1053" s="14" t="n">
        <v>215443.91</v>
      </c>
      <c r="I1053" s="15" t="inlineStr">
        <is>
          <t>AHSP 2026 Bina Marga</t>
        </is>
      </c>
    </row>
    <row r="1054">
      <c r="D1054" s="13" t="n">
        <v>1043</v>
      </c>
      <c r="E1054" s="13" t="inlineStr">
        <is>
          <t>E05</t>
        </is>
      </c>
      <c r="F1054" s="13" t="inlineStr">
        <is>
          <t>Air Compressor</t>
        </is>
      </c>
      <c r="G1054" s="13" t="inlineStr">
        <is>
          <t>Jam</t>
        </is>
      </c>
      <c r="H1054" s="14" t="n">
        <v>215443.91</v>
      </c>
      <c r="I1054" s="15" t="inlineStr">
        <is>
          <t>AHSP 2026 Bina Marga</t>
        </is>
      </c>
    </row>
    <row r="1055">
      <c r="D1055" s="13" t="n">
        <v>1044</v>
      </c>
      <c r="E1055" s="13" t="inlineStr">
        <is>
          <t>E05</t>
        </is>
      </c>
      <c r="F1055" s="13" t="inlineStr">
        <is>
          <t>COMPRESSOR AHX-10, 10 HP</t>
        </is>
      </c>
      <c r="G1055" s="13" t="inlineStr">
        <is>
          <t>Jam</t>
        </is>
      </c>
      <c r="H1055" s="14" t="n">
        <v>215444</v>
      </c>
      <c r="I1055" s="15" t="inlineStr">
        <is>
          <t>AHSP 2026 Bina Marga</t>
        </is>
      </c>
    </row>
    <row r="1056">
      <c r="D1056" s="13" t="n">
        <v>1045</v>
      </c>
      <c r="E1056" s="13" t="inlineStr">
        <is>
          <t>E05</t>
        </is>
      </c>
      <c r="F1056" s="13" t="inlineStr">
        <is>
          <t>Compresor</t>
        </is>
      </c>
      <c r="G1056" s="13" t="inlineStr">
        <is>
          <t>Jam</t>
        </is>
      </c>
      <c r="H1056" s="14" t="n">
        <v>215443.91</v>
      </c>
      <c r="I1056" s="15" t="inlineStr">
        <is>
          <t>AHSP 2026 Bina Marga</t>
        </is>
      </c>
    </row>
    <row r="1057">
      <c r="D1057" s="13" t="n">
        <v>1046</v>
      </c>
      <c r="E1057" s="13" t="inlineStr">
        <is>
          <t>E05</t>
        </is>
      </c>
      <c r="F1057" s="13" t="inlineStr">
        <is>
          <t>Compressor</t>
        </is>
      </c>
      <c r="G1057" s="13" t="inlineStr">
        <is>
          <t>Jam</t>
        </is>
      </c>
      <c r="H1057" s="14" t="n">
        <v>215443.91</v>
      </c>
      <c r="I1057" s="15" t="inlineStr">
        <is>
          <t>AHSP 2026 Bina Marga</t>
        </is>
      </c>
    </row>
    <row r="1058">
      <c r="D1058" s="13" t="n">
        <v>1047</v>
      </c>
      <c r="E1058" s="13" t="inlineStr">
        <is>
          <t>E05</t>
        </is>
      </c>
      <c r="F1058" s="13" t="inlineStr">
        <is>
          <t>Compressor 4000-6500 L</t>
        </is>
      </c>
      <c r="G1058" s="13" t="inlineStr">
        <is>
          <t>jam</t>
        </is>
      </c>
      <c r="H1058" s="14" t="n">
        <v>215443.91</v>
      </c>
      <c r="I1058" s="15" t="inlineStr">
        <is>
          <t>AHSP 2026 Bina Marga</t>
        </is>
      </c>
    </row>
    <row r="1059">
      <c r="D1059" s="13" t="n">
        <v>1048</v>
      </c>
      <c r="E1059" s="13" t="inlineStr">
        <is>
          <t>E05</t>
        </is>
      </c>
      <c r="F1059" s="13" t="inlineStr">
        <is>
          <t>Compressor AHX-10, 10 HP</t>
        </is>
      </c>
      <c r="G1059" s="13" t="inlineStr">
        <is>
          <t>Jam</t>
        </is>
      </c>
      <c r="H1059" s="14" t="n">
        <v>215443.91</v>
      </c>
      <c r="I1059" s="15" t="inlineStr">
        <is>
          <t>AHSP 2026 Bina Marga</t>
        </is>
      </c>
    </row>
    <row r="1060">
      <c r="D1060" s="13" t="n">
        <v>1049</v>
      </c>
      <c r="E1060" s="13" t="inlineStr">
        <is>
          <t>E05</t>
        </is>
      </c>
      <c r="F1060" s="13" t="inlineStr">
        <is>
          <t>Compressor AHX-10, HP</t>
        </is>
      </c>
      <c r="G1060" s="13" t="inlineStr">
        <is>
          <t>Jam</t>
        </is>
      </c>
      <c r="H1060" s="14" t="n">
        <v>215444</v>
      </c>
      <c r="I1060" s="15" t="inlineStr">
        <is>
          <t>AHSP 2026 Bina Marga</t>
        </is>
      </c>
    </row>
    <row r="1061">
      <c r="D1061" s="13" t="n">
        <v>1050</v>
      </c>
      <c r="E1061" s="13" t="inlineStr">
        <is>
          <t>E05</t>
        </is>
      </c>
      <c r="F1061" s="13" t="inlineStr">
        <is>
          <t>Compressor, 5000 L/Mnt; 75</t>
        </is>
      </c>
      <c r="G1061" s="13" t="inlineStr">
        <is>
          <t>jam</t>
        </is>
      </c>
      <c r="H1061" s="14" t="n">
        <v>215443.91</v>
      </c>
      <c r="I1061" s="15" t="inlineStr">
        <is>
          <t>AHSP 2026 Bina Marga</t>
        </is>
      </c>
    </row>
    <row r="1062">
      <c r="D1062" s="13" t="n">
        <v>1051</v>
      </c>
      <c r="E1062" s="13" t="inlineStr">
        <is>
          <t>E05</t>
        </is>
      </c>
      <c r="F1062" s="13" t="inlineStr">
        <is>
          <t>Compressor, 5000 L/Mnt; 75 HP</t>
        </is>
      </c>
      <c r="G1062" s="13" t="inlineStr">
        <is>
          <t>jam</t>
        </is>
      </c>
      <c r="H1062" s="14" t="n">
        <v>215443.91</v>
      </c>
      <c r="I1062" s="15" t="inlineStr">
        <is>
          <t>AHSP 2026 Bina Marga</t>
        </is>
      </c>
    </row>
    <row r="1063">
      <c r="D1063" s="13" t="n">
        <v>1052</v>
      </c>
      <c r="E1063" s="13" t="inlineStr">
        <is>
          <t>E06</t>
        </is>
      </c>
      <c r="F1063" s="13" t="inlineStr">
        <is>
          <t>CONCRETE MIXER</t>
        </is>
      </c>
      <c r="G1063" s="13" t="inlineStr">
        <is>
          <t>jam</t>
        </is>
      </c>
      <c r="H1063" s="14" t="n">
        <v>119474.74</v>
      </c>
      <c r="I1063" s="15" t="inlineStr">
        <is>
          <t>AHSP 2026 Bina Marga</t>
        </is>
      </c>
    </row>
    <row r="1064">
      <c r="D1064" s="13" t="n">
        <v>1053</v>
      </c>
      <c r="E1064" s="13" t="inlineStr">
        <is>
          <t>E06</t>
        </is>
      </c>
      <c r="F1064" s="13" t="inlineStr">
        <is>
          <t>Concret Mixer</t>
        </is>
      </c>
      <c r="G1064" s="13" t="inlineStr">
        <is>
          <t>Jam</t>
        </is>
      </c>
      <c r="H1064" s="14" t="n">
        <v>119474.74</v>
      </c>
      <c r="I1064" s="15" t="inlineStr">
        <is>
          <t>AHSP 2026 Bina Marga</t>
        </is>
      </c>
    </row>
    <row r="1065">
      <c r="D1065" s="13" t="n">
        <v>1054</v>
      </c>
      <c r="E1065" s="13" t="inlineStr">
        <is>
          <t>E06</t>
        </is>
      </c>
      <c r="F1065" s="13" t="inlineStr">
        <is>
          <t>Concrete Mixer</t>
        </is>
      </c>
      <c r="G1065" s="13" t="inlineStr">
        <is>
          <t>jam</t>
        </is>
      </c>
      <c r="H1065" s="14" t="n">
        <v>119474.74</v>
      </c>
      <c r="I1065" s="15" t="inlineStr">
        <is>
          <t>AHSP 2026 Bina Marga</t>
        </is>
      </c>
    </row>
    <row r="1066">
      <c r="D1066" s="13" t="n">
        <v>1055</v>
      </c>
      <c r="E1066" s="13" t="inlineStr">
        <is>
          <t>E06</t>
        </is>
      </c>
      <c r="F1066" s="13" t="inlineStr">
        <is>
          <t>Concrete Mixer 0.3-0.6 M</t>
        </is>
      </c>
      <c r="G1066" s="13" t="inlineStr">
        <is>
          <t>jam</t>
        </is>
      </c>
      <c r="H1066" s="14" t="n">
        <v>119474.74</v>
      </c>
      <c r="I1066" s="15" t="inlineStr">
        <is>
          <t>AHSP 2026 Bina Marga</t>
        </is>
      </c>
    </row>
    <row r="1067">
      <c r="D1067" s="13" t="n">
        <v>1056</v>
      </c>
      <c r="E1067" s="13" t="inlineStr">
        <is>
          <t>E06</t>
        </is>
      </c>
      <c r="F1067" s="13" t="inlineStr">
        <is>
          <t>Concrrete Mixer</t>
        </is>
      </c>
      <c r="G1067" s="13" t="inlineStr">
        <is>
          <t>Jam</t>
        </is>
      </c>
      <c r="H1067" s="14" t="n">
        <v>119474.74</v>
      </c>
      <c r="I1067" s="15" t="inlineStr">
        <is>
          <t>AHSP 2026 Bina Marga</t>
        </is>
      </c>
    </row>
    <row r="1068">
      <c r="D1068" s="13" t="n">
        <v>1057</v>
      </c>
      <c r="E1068" s="13" t="inlineStr">
        <is>
          <t>E07</t>
        </is>
      </c>
      <c r="F1068" s="13" t="inlineStr">
        <is>
          <t>CRANE ON TRACK 10-15 TO</t>
        </is>
      </c>
      <c r="G1068" s="13" t="inlineStr">
        <is>
          <t>jam</t>
        </is>
      </c>
      <c r="H1068" s="14" t="n">
        <v>773917.3100000001</v>
      </c>
      <c r="I1068" s="15" t="inlineStr">
        <is>
          <t>AHSP 2026 Bina Marga</t>
        </is>
      </c>
    </row>
    <row r="1069">
      <c r="D1069" s="13" t="n">
        <v>1058</v>
      </c>
      <c r="E1069" s="13" t="inlineStr">
        <is>
          <t>E07</t>
        </is>
      </c>
      <c r="F1069" s="13" t="inlineStr">
        <is>
          <t>CRANE ON TRACK 10-15 TON</t>
        </is>
      </c>
      <c r="G1069" s="13" t="inlineStr">
        <is>
          <t>jam</t>
        </is>
      </c>
      <c r="H1069" s="14" t="n">
        <v>773917.3100000001</v>
      </c>
      <c r="I1069" s="15" t="inlineStr">
        <is>
          <t>AHSP 2026 Bina Marga</t>
        </is>
      </c>
    </row>
    <row r="1070">
      <c r="D1070" s="13" t="n">
        <v>1059</v>
      </c>
      <c r="E1070" s="13" t="inlineStr">
        <is>
          <t>E07</t>
        </is>
      </c>
      <c r="F1070" s="13" t="inlineStr">
        <is>
          <t>Crabe 10-15 Ton</t>
        </is>
      </c>
      <c r="G1070" s="13" t="inlineStr">
        <is>
          <t>jam</t>
        </is>
      </c>
      <c r="H1070" s="14" t="n">
        <v>773917.3100000001</v>
      </c>
      <c r="I1070" s="15" t="inlineStr">
        <is>
          <t>AHSP 2026 Bina Marga</t>
        </is>
      </c>
    </row>
    <row r="1071">
      <c r="D1071" s="13" t="n">
        <v>1060</v>
      </c>
      <c r="E1071" s="13" t="inlineStr">
        <is>
          <t>E07</t>
        </is>
      </c>
      <c r="F1071" s="13" t="inlineStr">
        <is>
          <t>Crane 1</t>
        </is>
      </c>
      <c r="G1071" s="13" t="inlineStr">
        <is>
          <t>jam</t>
        </is>
      </c>
      <c r="H1071" s="14" t="n">
        <v>773917.3100000001</v>
      </c>
      <c r="I1071" s="15" t="inlineStr">
        <is>
          <t>AHSP 2026 Bina Marga</t>
        </is>
      </c>
    </row>
    <row r="1072">
      <c r="D1072" s="13" t="n">
        <v>1061</v>
      </c>
      <c r="E1072" s="13" t="inlineStr">
        <is>
          <t>E07</t>
        </is>
      </c>
      <c r="F1072" s="13" t="inlineStr">
        <is>
          <t>Crane 10-15 Ton</t>
        </is>
      </c>
      <c r="G1072" s="13" t="inlineStr">
        <is>
          <t>jam</t>
        </is>
      </c>
      <c r="H1072" s="14" t="n">
        <v>773917.3100000001</v>
      </c>
      <c r="I1072" s="15" t="inlineStr">
        <is>
          <t>AHSP 2026 Bina Marga</t>
        </is>
      </c>
    </row>
    <row r="1073">
      <c r="D1073" s="13" t="n">
        <v>1062</v>
      </c>
      <c r="E1073" s="13" t="inlineStr">
        <is>
          <t>E07</t>
        </is>
      </c>
      <c r="F1073" s="13" t="inlineStr">
        <is>
          <t>Crane 10-15 Ton; 138 HP</t>
        </is>
      </c>
      <c r="G1073" s="13" t="inlineStr">
        <is>
          <t>jam</t>
        </is>
      </c>
      <c r="H1073" s="14" t="n">
        <v>773917.3100000001</v>
      </c>
      <c r="I1073" s="15" t="inlineStr">
        <is>
          <t>AHSP 2026 Bina Marga</t>
        </is>
      </c>
    </row>
    <row r="1074">
      <c r="D1074" s="13" t="n">
        <v>1063</v>
      </c>
      <c r="E1074" s="13" t="inlineStr">
        <is>
          <t>E07</t>
        </is>
      </c>
      <c r="F1074" s="13" t="inlineStr">
        <is>
          <t>Crane 2</t>
        </is>
      </c>
      <c r="G1074" s="13" t="inlineStr">
        <is>
          <t>jam</t>
        </is>
      </c>
      <c r="H1074" s="14" t="n">
        <v>773917.3100000001</v>
      </c>
      <c r="I1074" s="15" t="inlineStr">
        <is>
          <t>AHSP 2026 Bina Marga</t>
        </is>
      </c>
    </row>
    <row r="1075">
      <c r="D1075" s="13" t="n">
        <v>1064</v>
      </c>
      <c r="E1075" s="13" t="inlineStr">
        <is>
          <t>E07</t>
        </is>
      </c>
      <c r="F1075" s="13" t="inlineStr">
        <is>
          <t>Crane On Track 10-15 Ton</t>
        </is>
      </c>
      <c r="G1075" s="13" t="inlineStr">
        <is>
          <t>jam</t>
        </is>
      </c>
      <c r="H1075" s="14" t="n">
        <v>773917.3100000001</v>
      </c>
      <c r="I1075" s="15" t="inlineStr">
        <is>
          <t>AHSP 2026 Bina Marga</t>
        </is>
      </c>
    </row>
    <row r="1076">
      <c r="D1076" s="13" t="n">
        <v>1065</v>
      </c>
      <c r="E1076" s="13" t="inlineStr">
        <is>
          <t>E07</t>
        </is>
      </c>
      <c r="F1076" s="13" t="inlineStr">
        <is>
          <t>Crane On Truck (10-15) Ton; 260 HP</t>
        </is>
      </c>
      <c r="G1076" s="13" t="inlineStr">
        <is>
          <t>jam</t>
        </is>
      </c>
      <c r="H1076" s="14" t="n">
        <v>773917.3100000001</v>
      </c>
      <c r="I1076" s="15" t="inlineStr">
        <is>
          <t>AHSP 2026 Bina Marga</t>
        </is>
      </c>
    </row>
    <row r="1077">
      <c r="D1077" s="13" t="n">
        <v>1066</v>
      </c>
      <c r="E1077" s="13" t="inlineStr">
        <is>
          <t>E07</t>
        </is>
      </c>
      <c r="F1077" s="13" t="inlineStr">
        <is>
          <t>Crane on Track</t>
        </is>
      </c>
      <c r="G1077" s="13" t="inlineStr">
        <is>
          <t>Jam</t>
        </is>
      </c>
      <c r="H1077" s="14" t="n">
        <v>773917.3100000001</v>
      </c>
      <c r="I1077" s="15" t="inlineStr">
        <is>
          <t>AHSP 2026 Bina Marga</t>
        </is>
      </c>
    </row>
    <row r="1078">
      <c r="D1078" s="13" t="n">
        <v>1067</v>
      </c>
      <c r="E1078" s="13" t="inlineStr">
        <is>
          <t>E07</t>
        </is>
      </c>
      <c r="F1078" s="13" t="inlineStr">
        <is>
          <t>Crane on Track 10-15 Ton</t>
        </is>
      </c>
      <c r="G1078" s="13" t="inlineStr">
        <is>
          <t>jam</t>
        </is>
      </c>
      <c r="H1078" s="14" t="n">
        <v>773917.3100000001</v>
      </c>
      <c r="I1078" s="15" t="inlineStr">
        <is>
          <t>AHSP 2026 Bina Marga</t>
        </is>
      </c>
    </row>
    <row r="1079">
      <c r="D1079" s="13" t="n">
        <v>1068</v>
      </c>
      <c r="E1079" s="13" t="inlineStr">
        <is>
          <t>E07</t>
        </is>
      </c>
      <c r="F1079" s="13" t="inlineStr">
        <is>
          <t>TRUCK CRANE 5 TON</t>
        </is>
      </c>
      <c r="G1079" s="13" t="inlineStr">
        <is>
          <t>Jam</t>
        </is>
      </c>
      <c r="H1079" s="14" t="n">
        <v>773917.3100000001</v>
      </c>
      <c r="I1079" s="15" t="inlineStr">
        <is>
          <t>AHSP 2026 Bina Marga</t>
        </is>
      </c>
    </row>
    <row r="1080">
      <c r="D1080" s="13" t="n">
        <v>1069</v>
      </c>
      <c r="E1080" s="13" t="inlineStr">
        <is>
          <t>E08</t>
        </is>
      </c>
      <c r="F1080" s="13" t="inlineStr">
        <is>
          <t>DUMP TRUCK 4 TON; 134 HP</t>
        </is>
      </c>
      <c r="G1080" s="13" t="inlineStr">
        <is>
          <t>Jam</t>
        </is>
      </c>
      <c r="H1080" s="14" t="n">
        <v>433363.61</v>
      </c>
      <c r="I1080" s="15" t="inlineStr">
        <is>
          <t>AHSP 2026 Bina Marga</t>
        </is>
      </c>
    </row>
    <row r="1081">
      <c r="D1081" s="13" t="n">
        <v>1070</v>
      </c>
      <c r="E1081" s="13" t="inlineStr">
        <is>
          <t>E08</t>
        </is>
      </c>
      <c r="F1081" s="13" t="inlineStr">
        <is>
          <t>DUMP TRUCK 4 TON; 134 HP Alat Bantu Ls 1,000 - -</t>
        </is>
      </c>
      <c r="G1081" s="13" t="inlineStr">
        <is>
          <t>Jam</t>
        </is>
      </c>
      <c r="H1081" s="14" t="n">
        <v>433363.61</v>
      </c>
      <c r="I1081" s="15" t="inlineStr">
        <is>
          <t>AHSP 2026 Bina Marga</t>
        </is>
      </c>
    </row>
    <row r="1082">
      <c r="D1082" s="13" t="n">
        <v>1071</v>
      </c>
      <c r="E1082" s="13" t="inlineStr">
        <is>
          <t>E08</t>
        </is>
      </c>
      <c r="F1082" s="13" t="inlineStr">
        <is>
          <t>Dump Truck</t>
        </is>
      </c>
      <c r="G1082" s="13" t="inlineStr">
        <is>
          <t>jam</t>
        </is>
      </c>
      <c r="H1082" s="14" t="n">
        <v>734421.88</v>
      </c>
      <c r="I1082" s="15" t="inlineStr">
        <is>
          <t>AHSP 2026 Bina Marga</t>
        </is>
      </c>
    </row>
    <row r="1083">
      <c r="D1083" s="13" t="n">
        <v>1072</v>
      </c>
      <c r="E1083" s="13" t="inlineStr">
        <is>
          <t>E08</t>
        </is>
      </c>
      <c r="F1083" s="13" t="inlineStr">
        <is>
          <t>Dump Truck 3 - 4 m3</t>
        </is>
      </c>
      <c r="G1083" s="13" t="inlineStr">
        <is>
          <t>jam</t>
        </is>
      </c>
      <c r="H1083" s="14" t="n">
        <v>433363.61</v>
      </c>
      <c r="I1083" s="15" t="inlineStr">
        <is>
          <t>AHSP 2026 Bina Marga</t>
        </is>
      </c>
    </row>
    <row r="1084">
      <c r="D1084" s="13" t="n">
        <v>1073</v>
      </c>
      <c r="E1084" s="13" t="inlineStr">
        <is>
          <t>E08</t>
        </is>
      </c>
      <c r="F1084" s="13" t="inlineStr">
        <is>
          <t>Dump Truck 4 Ton</t>
        </is>
      </c>
      <c r="G1084" s="13" t="inlineStr">
        <is>
          <t>Jam</t>
        </is>
      </c>
      <c r="H1084" s="14" t="n">
        <v>433363.61</v>
      </c>
      <c r="I1084" s="15" t="inlineStr">
        <is>
          <t>AHSP 2026 Bina Marga</t>
        </is>
      </c>
    </row>
    <row r="1085">
      <c r="D1085" s="13" t="n">
        <v>1074</v>
      </c>
      <c r="E1085" s="13" t="inlineStr">
        <is>
          <t>E08</t>
        </is>
      </c>
      <c r="F1085" s="13" t="inlineStr">
        <is>
          <t>Dump Truck 4 Ton; Bak 3 - 4 m3</t>
        </is>
      </c>
      <c r="G1085" s="13" t="inlineStr">
        <is>
          <t>Jam</t>
        </is>
      </c>
      <c r="H1085" s="14" t="n">
        <v>433363.61</v>
      </c>
      <c r="I1085" s="15" t="inlineStr">
        <is>
          <t>AHSP 2026 Bina Marga</t>
        </is>
      </c>
    </row>
    <row r="1086">
      <c r="D1086" s="13" t="n">
        <v>1075</v>
      </c>
      <c r="E1086" s="13" t="inlineStr">
        <is>
          <t>E10</t>
        </is>
      </c>
      <c r="F1086" s="13" t="inlineStr">
        <is>
          <t>EXCAVATOR</t>
        </is>
      </c>
      <c r="G1086" s="13" t="inlineStr">
        <is>
          <t>Jam</t>
        </is>
      </c>
      <c r="H1086" s="14" t="n">
        <v>573770.23</v>
      </c>
      <c r="I1086" s="15" t="inlineStr">
        <is>
          <t>AHSP 2026 Bina Marga</t>
        </is>
      </c>
    </row>
    <row r="1087">
      <c r="D1087" s="13" t="n">
        <v>1076</v>
      </c>
      <c r="E1087" s="13" t="inlineStr">
        <is>
          <t>E10</t>
        </is>
      </c>
      <c r="F1087" s="13" t="inlineStr">
        <is>
          <t>EXCAVATOR 80-140 HP</t>
        </is>
      </c>
      <c r="G1087" s="13" t="inlineStr">
        <is>
          <t>Jam</t>
        </is>
      </c>
      <c r="H1087" s="14" t="n">
        <v>573770.23</v>
      </c>
      <c r="I1087" s="15" t="inlineStr">
        <is>
          <t>AHSP 2026 Bina Marga</t>
        </is>
      </c>
    </row>
    <row r="1088">
      <c r="D1088" s="13" t="n">
        <v>1077</v>
      </c>
      <c r="E1088" s="13" t="inlineStr">
        <is>
          <t>E10</t>
        </is>
      </c>
      <c r="F1088" s="13" t="inlineStr">
        <is>
          <t>Excavator</t>
        </is>
      </c>
      <c r="G1088" s="13" t="inlineStr">
        <is>
          <t>Jam</t>
        </is>
      </c>
      <c r="H1088" s="14" t="n">
        <v>573770.23</v>
      </c>
      <c r="I1088" s="15" t="inlineStr">
        <is>
          <t>AHSP 2026 Bina Marga</t>
        </is>
      </c>
    </row>
    <row r="1089">
      <c r="D1089" s="13" t="n">
        <v>1078</v>
      </c>
      <c r="E1089" s="13" t="inlineStr">
        <is>
          <t>E10</t>
        </is>
      </c>
      <c r="F1089" s="13" t="inlineStr">
        <is>
          <t>Excavator 0,8 M3; 170 HP</t>
        </is>
      </c>
      <c r="G1089" s="13" t="inlineStr">
        <is>
          <t>jam</t>
        </is>
      </c>
      <c r="H1089" s="14" t="n">
        <v>573770.23</v>
      </c>
      <c r="I1089" s="15" t="inlineStr">
        <is>
          <t>AHSP 2026 Bina Marga</t>
        </is>
      </c>
    </row>
    <row r="1090">
      <c r="D1090" s="13" t="n">
        <v>1079</v>
      </c>
      <c r="E1090" s="13" t="inlineStr">
        <is>
          <t>E10</t>
        </is>
      </c>
      <c r="F1090" s="13" t="inlineStr">
        <is>
          <t>Excavator 80-140 HP</t>
        </is>
      </c>
      <c r="G1090" s="13" t="inlineStr">
        <is>
          <t>jam</t>
        </is>
      </c>
      <c r="H1090" s="14" t="n">
        <v>573770.23</v>
      </c>
      <c r="I1090" s="15" t="inlineStr">
        <is>
          <t>AHSP 2026 Bina Marga</t>
        </is>
      </c>
    </row>
    <row r="1091">
      <c r="D1091" s="13" t="n">
        <v>1080</v>
      </c>
      <c r="E1091" s="13" t="inlineStr">
        <is>
          <t>E100</t>
        </is>
      </c>
      <c r="F1091" s="13" t="inlineStr">
        <is>
          <t>Truck Crane 5 Ton</t>
        </is>
      </c>
      <c r="G1091" s="13" t="inlineStr">
        <is>
          <t>Jam</t>
        </is>
      </c>
      <c r="H1091" s="14" t="n">
        <v>875594.34</v>
      </c>
      <c r="I1091" s="15" t="inlineStr">
        <is>
          <t>AHSP 2026 Bina Marga</t>
        </is>
      </c>
    </row>
    <row r="1092">
      <c r="D1092" s="13" t="n">
        <v>1081</v>
      </c>
      <c r="E1092" s="13" t="inlineStr">
        <is>
          <t>E100a</t>
        </is>
      </c>
      <c r="F1092" s="13" t="inlineStr">
        <is>
          <t>Truck Crane 22 Ton</t>
        </is>
      </c>
      <c r="G1092" s="13" t="inlineStr">
        <is>
          <t>jam</t>
        </is>
      </c>
      <c r="H1092" s="14" t="n">
        <v>1200792.19</v>
      </c>
      <c r="I1092" s="15" t="inlineStr">
        <is>
          <t>AHSP 2026 Bina Marga</t>
        </is>
      </c>
    </row>
    <row r="1093">
      <c r="D1093" s="13" t="n">
        <v>1082</v>
      </c>
      <c r="E1093" s="13" t="inlineStr">
        <is>
          <t>E101</t>
        </is>
      </c>
      <c r="F1093" s="13" t="inlineStr">
        <is>
          <t>Mandrel Crane Alat Pancang PVD</t>
        </is>
      </c>
      <c r="G1093" s="13" t="inlineStr">
        <is>
          <t>Jam</t>
        </is>
      </c>
      <c r="H1093" s="14" t="n">
        <v>1045151.6</v>
      </c>
      <c r="I1093" s="15" t="inlineStr">
        <is>
          <t>AHSP 2026 Bina Marga</t>
        </is>
      </c>
    </row>
    <row r="1094">
      <c r="D1094" s="13" t="n">
        <v>1083</v>
      </c>
      <c r="E1094" s="13" t="inlineStr">
        <is>
          <t>E102</t>
        </is>
      </c>
      <c r="F1094" s="13" t="inlineStr">
        <is>
          <t>Rammer 60 Kg - 100 Kg</t>
        </is>
      </c>
      <c r="G1094" s="13" t="inlineStr">
        <is>
          <t>jam</t>
        </is>
      </c>
      <c r="H1094" s="14" t="n">
        <v>62208.24</v>
      </c>
      <c r="I1094" s="15" t="inlineStr">
        <is>
          <t>AHSP 2026 Bina Marga</t>
        </is>
      </c>
    </row>
    <row r="1095">
      <c r="D1095" s="13" t="n">
        <v>1084</v>
      </c>
      <c r="E1095" s="13" t="inlineStr">
        <is>
          <t>E103</t>
        </is>
      </c>
      <c r="F1095" s="13" t="inlineStr">
        <is>
          <t>Soil Compactor</t>
        </is>
      </c>
      <c r="G1095" s="13" t="inlineStr">
        <is>
          <t>jam</t>
        </is>
      </c>
      <c r="H1095" s="14" t="n">
        <v>62190.53</v>
      </c>
      <c r="I1095" s="15" t="inlineStr">
        <is>
          <t>AHSP 2026 Bina Marga</t>
        </is>
      </c>
    </row>
    <row r="1096">
      <c r="D1096" s="13" t="n">
        <v>1085</v>
      </c>
      <c r="E1096" s="13" t="inlineStr">
        <is>
          <t>E104</t>
        </is>
      </c>
      <c r="F1096" s="13" t="inlineStr">
        <is>
          <t>Crawler Type Road Cutte</t>
        </is>
      </c>
      <c r="G1096" s="13" t="inlineStr">
        <is>
          <t>jam</t>
        </is>
      </c>
      <c r="H1096" s="14" t="n">
        <v>1655462.01</v>
      </c>
      <c r="I1096" s="15" t="inlineStr">
        <is>
          <t>AHSP 2026 Bina Marga</t>
        </is>
      </c>
    </row>
    <row r="1097">
      <c r="D1097" s="13" t="n">
        <v>1086</v>
      </c>
      <c r="E1097" s="13" t="inlineStr">
        <is>
          <t>E106</t>
        </is>
      </c>
      <c r="F1097" s="13" t="inlineStr">
        <is>
          <t>Winch 1.8 Ton</t>
        </is>
      </c>
      <c r="G1097" s="13" t="inlineStr">
        <is>
          <t>jam</t>
        </is>
      </c>
      <c r="H1097" s="14" t="n">
        <v>65985.94</v>
      </c>
      <c r="I1097" s="15" t="inlineStr">
        <is>
          <t>AHSP 2026 Bina Marga</t>
        </is>
      </c>
    </row>
    <row r="1098">
      <c r="D1098" s="13" t="n">
        <v>1087</v>
      </c>
      <c r="E1098" s="13" t="inlineStr">
        <is>
          <t>E107</t>
        </is>
      </c>
      <c r="F1098" s="13" t="inlineStr">
        <is>
          <t>Road Removal Marking Machine</t>
        </is>
      </c>
      <c r="G1098" s="13" t="inlineStr">
        <is>
          <t>Jam</t>
        </is>
      </c>
      <c r="H1098" s="14" t="n">
        <v>65626.96000000001</v>
      </c>
      <c r="I1098" s="15" t="inlineStr">
        <is>
          <t>AHSP 2026 Bina Marga</t>
        </is>
      </c>
    </row>
    <row r="1099">
      <c r="D1099" s="13" t="n">
        <v>1088</v>
      </c>
      <c r="E1099" s="13" t="inlineStr">
        <is>
          <t>E10a</t>
        </is>
      </c>
      <c r="F1099" s="13" t="inlineStr">
        <is>
          <t>Mini Excavator</t>
        </is>
      </c>
      <c r="G1099" s="13" t="inlineStr">
        <is>
          <t>jam</t>
        </is>
      </c>
      <c r="H1099" s="14" t="n">
        <v>281237.82</v>
      </c>
      <c r="I1099" s="15" t="inlineStr">
        <is>
          <t>AHSP 2026 Bina Marga</t>
        </is>
      </c>
    </row>
    <row r="1100">
      <c r="D1100" s="13" t="n">
        <v>1089</v>
      </c>
      <c r="E1100" s="13" t="inlineStr">
        <is>
          <t>E11</t>
        </is>
      </c>
      <c r="F1100" s="13" t="inlineStr">
        <is>
          <t>FLAT BED TRUCK 4 TON</t>
        </is>
      </c>
      <c r="G1100" s="13" t="inlineStr">
        <is>
          <t>jam</t>
        </is>
      </c>
      <c r="H1100" s="14" t="n">
        <v>410265.86</v>
      </c>
      <c r="I1100" s="15" t="inlineStr">
        <is>
          <t>AHSP 2026 Bina Marga</t>
        </is>
      </c>
    </row>
    <row r="1101">
      <c r="D1101" s="13" t="n">
        <v>1090</v>
      </c>
      <c r="E1101" s="13" t="inlineStr">
        <is>
          <t>E11</t>
        </is>
      </c>
      <c r="F1101" s="13" t="inlineStr">
        <is>
          <t>Flat Bed Truck 3-4 Ton</t>
        </is>
      </c>
      <c r="G1101" s="13" t="inlineStr">
        <is>
          <t>Jam</t>
        </is>
      </c>
      <c r="H1101" s="14" t="n">
        <v>410265.86</v>
      </c>
      <c r="I1101" s="15" t="inlineStr">
        <is>
          <t>AHSP 2026 Bina Marga</t>
        </is>
      </c>
    </row>
    <row r="1102">
      <c r="D1102" s="13" t="n">
        <v>1091</v>
      </c>
      <c r="E1102" s="13" t="inlineStr">
        <is>
          <t>E11</t>
        </is>
      </c>
      <c r="F1102" s="13" t="inlineStr">
        <is>
          <t>Flat Bed Truck 4 Ton</t>
        </is>
      </c>
      <c r="G1102" s="13" t="inlineStr">
        <is>
          <t>Jam</t>
        </is>
      </c>
      <c r="H1102" s="14" t="n">
        <v>410265.86</v>
      </c>
      <c r="I1102" s="15" t="inlineStr">
        <is>
          <t>AHSP 2026 Bina Marga</t>
        </is>
      </c>
    </row>
    <row r="1103">
      <c r="D1103" s="13" t="n">
        <v>1092</v>
      </c>
      <c r="E1103" s="13" t="inlineStr">
        <is>
          <t>E11</t>
        </is>
      </c>
      <c r="F1103" s="13" t="inlineStr">
        <is>
          <t>Flat Bet Truck 4 Ton</t>
        </is>
      </c>
      <c r="G1103" s="13" t="inlineStr">
        <is>
          <t>Jam</t>
        </is>
      </c>
      <c r="H1103" s="14" t="n">
        <v>410265.86</v>
      </c>
      <c r="I1103" s="15" t="inlineStr">
        <is>
          <t>AHSP 2026 Bina Marga</t>
        </is>
      </c>
    </row>
    <row r="1104">
      <c r="D1104" s="13" t="n">
        <v>1093</v>
      </c>
      <c r="E1104" s="13" t="inlineStr">
        <is>
          <t>E11</t>
        </is>
      </c>
      <c r="F1104" s="13" t="inlineStr">
        <is>
          <t>Truk Bak Datar 3 - 4 m3</t>
        </is>
      </c>
      <c r="G1104" s="13" t="inlineStr">
        <is>
          <t>jam</t>
        </is>
      </c>
      <c r="H1104" s="14" t="n">
        <v>399455.28</v>
      </c>
      <c r="I1104" s="15" t="inlineStr">
        <is>
          <t>AHSP 2026 Bina Marga</t>
        </is>
      </c>
    </row>
    <row r="1105">
      <c r="D1105" s="13" t="n">
        <v>1094</v>
      </c>
      <c r="E1105" s="13" t="inlineStr">
        <is>
          <t>E111</t>
        </is>
      </c>
      <c r="F1105" s="13" t="inlineStr">
        <is>
          <t>Power Trowel Machine</t>
        </is>
      </c>
      <c r="G1105" s="13" t="inlineStr">
        <is>
          <t>jam</t>
        </is>
      </c>
      <c r="H1105" s="14" t="n">
        <v>120695.59</v>
      </c>
      <c r="I1105" s="15" t="inlineStr">
        <is>
          <t>AHSP 2026 Bina Marga</t>
        </is>
      </c>
    </row>
    <row r="1106">
      <c r="D1106" s="13" t="n">
        <v>1095</v>
      </c>
      <c r="E1106" s="13" t="inlineStr">
        <is>
          <t>E112</t>
        </is>
      </c>
      <c r="F1106" s="13" t="inlineStr">
        <is>
          <t>MESIN LAS SAW PASIR FLUX MZ-1</t>
        </is>
      </c>
      <c r="G1106" s="13" t="inlineStr">
        <is>
          <t>jam</t>
        </is>
      </c>
      <c r="H1106" s="14" t="n">
        <v>105105.01</v>
      </c>
      <c r="I1106" s="15" t="inlineStr">
        <is>
          <t>AHSP 2026 Bina Marga</t>
        </is>
      </c>
    </row>
    <row r="1107">
      <c r="D1107" s="13" t="n">
        <v>1096</v>
      </c>
      <c r="E1107" s="13" t="inlineStr">
        <is>
          <t>E113</t>
        </is>
      </c>
      <c r="F1107" s="13" t="inlineStr">
        <is>
          <t>Mesin Amplas kayu</t>
        </is>
      </c>
      <c r="G1107" s="13" t="inlineStr">
        <is>
          <t>jam</t>
        </is>
      </c>
      <c r="H1107" s="14" t="n">
        <v>37385.52</v>
      </c>
      <c r="I1107" s="15" t="inlineStr">
        <is>
          <t>AHSP 2026 Bina Marga</t>
        </is>
      </c>
    </row>
    <row r="1108">
      <c r="D1108" s="13" t="n">
        <v>1097</v>
      </c>
      <c r="E1108" s="13" t="inlineStr">
        <is>
          <t>E11a</t>
        </is>
      </c>
      <c r="F1108" s="13" t="inlineStr">
        <is>
          <t>FLAT BED TRUCK 10 TON</t>
        </is>
      </c>
      <c r="G1108" s="13" t="inlineStr">
        <is>
          <t>Jam</t>
        </is>
      </c>
      <c r="H1108" s="14" t="n">
        <v>730037.27</v>
      </c>
      <c r="I1108" s="15" t="inlineStr">
        <is>
          <t>AHSP 2026 Bina Marga</t>
        </is>
      </c>
    </row>
    <row r="1109">
      <c r="D1109" s="13" t="n">
        <v>1098</v>
      </c>
      <c r="E1109" s="13" t="inlineStr">
        <is>
          <t>E11a</t>
        </is>
      </c>
      <c r="F1109" s="13" t="inlineStr">
        <is>
          <t>Flat Bed Truck</t>
        </is>
      </c>
      <c r="G1109" s="13" t="inlineStr">
        <is>
          <t>Jam</t>
        </is>
      </c>
      <c r="H1109" s="14" t="n">
        <v>730037.27</v>
      </c>
      <c r="I1109" s="15" t="inlineStr">
        <is>
          <t>AHSP 2026 Bina Marga</t>
        </is>
      </c>
    </row>
    <row r="1110">
      <c r="D1110" s="13" t="n">
        <v>1099</v>
      </c>
      <c r="E1110" s="13" t="inlineStr">
        <is>
          <t>E11a</t>
        </is>
      </c>
      <c r="F1110" s="13" t="inlineStr">
        <is>
          <t>Flat Bed Truck 10 Ton</t>
        </is>
      </c>
      <c r="G1110" s="13" t="inlineStr">
        <is>
          <t>jam</t>
        </is>
      </c>
      <c r="H1110" s="14" t="n">
        <v>730037.27</v>
      </c>
      <c r="I1110" s="15" t="inlineStr">
        <is>
          <t>AHSP 2026 Bina Marga</t>
        </is>
      </c>
    </row>
    <row r="1111">
      <c r="D1111" s="13" t="n">
        <v>1100</v>
      </c>
      <c r="E1111" s="13" t="inlineStr">
        <is>
          <t>E12</t>
        </is>
      </c>
      <c r="F1111" s="13" t="inlineStr">
        <is>
          <t>GENERATOR SET</t>
        </is>
      </c>
      <c r="G1111" s="13" t="inlineStr">
        <is>
          <t>jam</t>
        </is>
      </c>
      <c r="H1111" s="14" t="n">
        <v>497970.68</v>
      </c>
      <c r="I1111" s="15" t="inlineStr">
        <is>
          <t>AHSP 2026 Bina Marga</t>
        </is>
      </c>
    </row>
    <row r="1112">
      <c r="D1112" s="13" t="n">
        <v>1101</v>
      </c>
      <c r="E1112" s="13" t="inlineStr">
        <is>
          <t>E12</t>
        </is>
      </c>
      <c r="F1112" s="13" t="inlineStr">
        <is>
          <t>GENERATOR SET ( GENSET )</t>
        </is>
      </c>
      <c r="G1112" s="13" t="inlineStr">
        <is>
          <t>Jam</t>
        </is>
      </c>
      <c r="H1112" s="14" t="n">
        <v>497970.68</v>
      </c>
      <c r="I1112" s="15" t="inlineStr">
        <is>
          <t>AHSP 2026 Bina Marga</t>
        </is>
      </c>
    </row>
    <row r="1113">
      <c r="D1113" s="13" t="n">
        <v>1102</v>
      </c>
      <c r="E1113" s="13" t="inlineStr">
        <is>
          <t>E12</t>
        </is>
      </c>
      <c r="F1113" s="13" t="inlineStr">
        <is>
          <t>GENERATOR SET 2000 Watt</t>
        </is>
      </c>
      <c r="G1113" s="13" t="inlineStr">
        <is>
          <t>Jam</t>
        </is>
      </c>
      <c r="H1113" s="14" t="n">
        <v>497971</v>
      </c>
      <c r="I1113" s="15" t="inlineStr">
        <is>
          <t>AHSP 2026 Bina Marga</t>
        </is>
      </c>
    </row>
    <row r="1114">
      <c r="D1114" s="13" t="n">
        <v>1103</v>
      </c>
      <c r="E1114" s="13" t="inlineStr">
        <is>
          <t>E12</t>
        </is>
      </c>
      <c r="F1114" s="13" t="inlineStr">
        <is>
          <t>GENERATOR SET; 134 KVA; 180 H</t>
        </is>
      </c>
      <c r="G1114" s="13" t="inlineStr">
        <is>
          <t>LS</t>
        </is>
      </c>
      <c r="H1114" s="14" t="n">
        <v>497970.68</v>
      </c>
      <c r="I1114" s="15" t="inlineStr">
        <is>
          <t>AHSP 2026 Bina Marga</t>
        </is>
      </c>
    </row>
    <row r="1115">
      <c r="D1115" s="13" t="n">
        <v>1104</v>
      </c>
      <c r="E1115" s="13" t="inlineStr">
        <is>
          <t>E12</t>
        </is>
      </c>
      <c r="F1115" s="13" t="inlineStr">
        <is>
          <t>GENERATOR SET; 134 KVA; 180 HP</t>
        </is>
      </c>
      <c r="G1115" s="13" t="inlineStr">
        <is>
          <t>jam</t>
        </is>
      </c>
      <c r="H1115" s="14" t="n">
        <v>497970.68</v>
      </c>
      <c r="I1115" s="15" t="inlineStr">
        <is>
          <t>AHSP 2026 Bina Marga</t>
        </is>
      </c>
    </row>
    <row r="1116">
      <c r="D1116" s="13" t="n">
        <v>1105</v>
      </c>
      <c r="E1116" s="13" t="inlineStr">
        <is>
          <t>E12</t>
        </is>
      </c>
      <c r="F1116" s="13" t="inlineStr">
        <is>
          <t>GENERATORSET ( GENSET )</t>
        </is>
      </c>
      <c r="G1116" s="13" t="inlineStr">
        <is>
          <t>Jam</t>
        </is>
      </c>
      <c r="H1116" s="14" t="n">
        <v>497970.68</v>
      </c>
      <c r="I1116" s="15" t="inlineStr">
        <is>
          <t>AHSP 2026 Bina Marga</t>
        </is>
      </c>
    </row>
    <row r="1117">
      <c r="D1117" s="13" t="n">
        <v>1106</v>
      </c>
      <c r="E1117" s="13" t="inlineStr">
        <is>
          <t>E12</t>
        </is>
      </c>
      <c r="F1117" s="13" t="inlineStr">
        <is>
          <t>Generator Set</t>
        </is>
      </c>
      <c r="G1117" s="13" t="inlineStr">
        <is>
          <t>Jam</t>
        </is>
      </c>
      <c r="H1117" s="14" t="n">
        <v>497970.68</v>
      </c>
      <c r="I1117" s="15" t="inlineStr">
        <is>
          <t>AHSP 2026 Bina Marga</t>
        </is>
      </c>
    </row>
    <row r="1118">
      <c r="D1118" s="13" t="n">
        <v>1107</v>
      </c>
      <c r="E1118" s="13" t="inlineStr">
        <is>
          <t>E12</t>
        </is>
      </c>
      <c r="F1118" s="13" t="inlineStr">
        <is>
          <t>Generator Set ; 134 KVA; 180</t>
        </is>
      </c>
      <c r="G1118" s="13" t="inlineStr">
        <is>
          <t>jam</t>
        </is>
      </c>
      <c r="H1118" s="14" t="n">
        <v>497970.68</v>
      </c>
      <c r="I1118" s="15" t="inlineStr">
        <is>
          <t>AHSP 2026 Bina Marga</t>
        </is>
      </c>
    </row>
    <row r="1119">
      <c r="D1119" s="13" t="n">
        <v>1108</v>
      </c>
      <c r="E1119" s="13" t="inlineStr">
        <is>
          <t>E12</t>
        </is>
      </c>
      <c r="F1119" s="13" t="inlineStr">
        <is>
          <t>Generator Set ; 134 KVA; 180 HP</t>
        </is>
      </c>
      <c r="G1119" s="13" t="inlineStr">
        <is>
          <t>jam</t>
        </is>
      </c>
      <c r="H1119" s="14" t="n">
        <v>497970.68</v>
      </c>
      <c r="I1119" s="15" t="inlineStr">
        <is>
          <t>AHSP 2026 Bina Marga</t>
        </is>
      </c>
    </row>
    <row r="1120">
      <c r="D1120" s="13" t="n">
        <v>1109</v>
      </c>
      <c r="E1120" s="13" t="inlineStr">
        <is>
          <t>E12</t>
        </is>
      </c>
      <c r="F1120" s="13" t="inlineStr">
        <is>
          <t>Generator Set; 134 KVA: 180 Hp</t>
        </is>
      </c>
      <c r="G1120" s="13" t="inlineStr">
        <is>
          <t>jam</t>
        </is>
      </c>
      <c r="H1120" s="14" t="n">
        <v>497970.68</v>
      </c>
      <c r="I1120" s="15" t="inlineStr">
        <is>
          <t>AHSP 2026 Bina Marga</t>
        </is>
      </c>
    </row>
    <row r="1121">
      <c r="D1121" s="13" t="n">
        <v>1110</v>
      </c>
      <c r="E1121" s="13" t="inlineStr">
        <is>
          <t>E12</t>
        </is>
      </c>
      <c r="F1121" s="13" t="inlineStr">
        <is>
          <t>Generator Set; 134 KVA; 180 HP</t>
        </is>
      </c>
      <c r="G1121" s="13" t="inlineStr">
        <is>
          <t>jam</t>
        </is>
      </c>
      <c r="H1121" s="14" t="n">
        <v>497970.68</v>
      </c>
      <c r="I1121" s="15" t="inlineStr">
        <is>
          <t>AHSP 2026 Bina Marga</t>
        </is>
      </c>
    </row>
    <row r="1122">
      <c r="D1122" s="13" t="n">
        <v>1111</v>
      </c>
      <c r="E1122" s="13" t="inlineStr">
        <is>
          <t>E12</t>
        </is>
      </c>
      <c r="F1122" s="13" t="inlineStr">
        <is>
          <t>Genset</t>
        </is>
      </c>
      <c r="G1122" s="13" t="inlineStr">
        <is>
          <t>Jam</t>
        </is>
      </c>
      <c r="H1122" s="14" t="n">
        <v>497970.68</v>
      </c>
      <c r="I1122" s="15" t="inlineStr">
        <is>
          <t>AHSP 2026 Bina Marga</t>
        </is>
      </c>
    </row>
    <row r="1123">
      <c r="D1123" s="13" t="n">
        <v>1112</v>
      </c>
      <c r="E1123" s="13" t="inlineStr">
        <is>
          <t>E12a</t>
        </is>
      </c>
      <c r="F1123" s="13" t="inlineStr">
        <is>
          <t>Generator Set 45 Kva</t>
        </is>
      </c>
      <c r="G1123" s="13" t="inlineStr">
        <is>
          <t>jam</t>
        </is>
      </c>
      <c r="H1123" s="14" t="n">
        <v>99896.62</v>
      </c>
      <c r="I1123" s="15" t="inlineStr">
        <is>
          <t>AHSP 2026 Bina Marga</t>
        </is>
      </c>
    </row>
    <row r="1124">
      <c r="D1124" s="13" t="n">
        <v>1113</v>
      </c>
      <c r="E1124" s="13" t="inlineStr">
        <is>
          <t>E13</t>
        </is>
      </c>
      <c r="F1124" s="13" t="inlineStr">
        <is>
          <t>MOTOR GRADER</t>
        </is>
      </c>
      <c r="G1124" s="13" t="inlineStr">
        <is>
          <t>Jam</t>
        </is>
      </c>
      <c r="H1124" s="14" t="n">
        <v>597583.41</v>
      </c>
      <c r="I1124" s="15" t="inlineStr">
        <is>
          <t>AHSP 2026 Bina Marga</t>
        </is>
      </c>
    </row>
    <row r="1125">
      <c r="D1125" s="13" t="n">
        <v>1114</v>
      </c>
      <c r="E1125" s="13" t="inlineStr">
        <is>
          <t>E13</t>
        </is>
      </c>
      <c r="F1125" s="13" t="inlineStr">
        <is>
          <t>Motor Grader</t>
        </is>
      </c>
      <c r="G1125" s="13" t="inlineStr">
        <is>
          <t>Jam</t>
        </is>
      </c>
      <c r="H1125" s="14" t="n">
        <v>597583.41</v>
      </c>
      <c r="I1125" s="15" t="inlineStr">
        <is>
          <t>AHSP 2026 Bina Marga</t>
        </is>
      </c>
    </row>
    <row r="1126">
      <c r="D1126" s="13" t="n">
        <v>1115</v>
      </c>
      <c r="E1126" s="13" t="inlineStr">
        <is>
          <t>E13</t>
        </is>
      </c>
      <c r="F1126" s="13" t="inlineStr">
        <is>
          <t>Motor Grader Min 100 PK</t>
        </is>
      </c>
      <c r="G1126" s="13" t="inlineStr">
        <is>
          <t>jam</t>
        </is>
      </c>
      <c r="H1126" s="14" t="n">
        <v>597583.41</v>
      </c>
      <c r="I1126" s="15" t="inlineStr">
        <is>
          <t>AHSP 2026 Bina Marga</t>
        </is>
      </c>
    </row>
    <row r="1127">
      <c r="D1127" s="13" t="n">
        <v>1116</v>
      </c>
      <c r="E1127" s="13" t="inlineStr">
        <is>
          <t>E14</t>
        </is>
      </c>
      <c r="F1127" s="13" t="inlineStr">
        <is>
          <t>Track Loader</t>
        </is>
      </c>
      <c r="G1127" s="13" t="inlineStr">
        <is>
          <t>jam</t>
        </is>
      </c>
      <c r="H1127" s="14" t="n">
        <v>423486.88</v>
      </c>
      <c r="I1127" s="15" t="inlineStr">
        <is>
          <t>AHSP 2026 Bina Marga</t>
        </is>
      </c>
    </row>
    <row r="1128">
      <c r="D1128" s="13" t="n">
        <v>1117</v>
      </c>
      <c r="E1128" s="13" t="inlineStr">
        <is>
          <t>E14</t>
        </is>
      </c>
      <c r="F1128" s="13" t="inlineStr">
        <is>
          <t>Track Loader75-100 HP</t>
        </is>
      </c>
      <c r="G1128" s="13" t="inlineStr">
        <is>
          <t>jam</t>
        </is>
      </c>
      <c r="H1128" s="14" t="n">
        <v>423486.88</v>
      </c>
      <c r="I1128" s="15" t="inlineStr">
        <is>
          <t>AHSP 2026 Bina Marga</t>
        </is>
      </c>
    </row>
    <row r="1129">
      <c r="D1129" s="13" t="n">
        <v>1118</v>
      </c>
      <c r="E1129" s="13" t="inlineStr">
        <is>
          <t>E15</t>
        </is>
      </c>
      <c r="F1129" s="13" t="inlineStr">
        <is>
          <t>Wheel Loader</t>
        </is>
      </c>
      <c r="G1129" s="13" t="inlineStr">
        <is>
          <t>Jam</t>
        </is>
      </c>
      <c r="H1129" s="14" t="n">
        <v>591374.4</v>
      </c>
      <c r="I1129" s="15" t="inlineStr">
        <is>
          <t>AHSP 2026 Bina Marga</t>
        </is>
      </c>
    </row>
    <row r="1130">
      <c r="D1130" s="13" t="n">
        <v>1119</v>
      </c>
      <c r="E1130" s="13" t="inlineStr">
        <is>
          <t>E15</t>
        </is>
      </c>
      <c r="F1130" s="13" t="inlineStr">
        <is>
          <t>Whell Loader</t>
        </is>
      </c>
      <c r="G1130" s="13" t="inlineStr">
        <is>
          <t>Jam</t>
        </is>
      </c>
      <c r="H1130" s="14" t="n">
        <v>591374.4</v>
      </c>
      <c r="I1130" s="15" t="inlineStr">
        <is>
          <t>AHSP 2026 Bina Marga</t>
        </is>
      </c>
    </row>
    <row r="1131">
      <c r="D1131" s="13" t="n">
        <v>1120</v>
      </c>
      <c r="E1131" s="13" t="inlineStr">
        <is>
          <t>E15</t>
        </is>
      </c>
      <c r="F1131" s="13" t="inlineStr">
        <is>
          <t>Whell Loader 1.0-1.6 M3</t>
        </is>
      </c>
      <c r="G1131" s="13" t="inlineStr">
        <is>
          <t>jam</t>
        </is>
      </c>
      <c r="H1131" s="14" t="n">
        <v>591374.4</v>
      </c>
      <c r="I1131" s="15" t="inlineStr">
        <is>
          <t>AHSP 2026 Bina Marga</t>
        </is>
      </c>
    </row>
    <row r="1132">
      <c r="D1132" s="13" t="n">
        <v>1121</v>
      </c>
      <c r="E1132" s="13" t="inlineStr">
        <is>
          <t>E16a</t>
        </is>
      </c>
      <c r="F1132" s="13" t="inlineStr">
        <is>
          <t>Sheepfoot Roller</t>
        </is>
      </c>
      <c r="G1132" s="13" t="inlineStr">
        <is>
          <t>Jam</t>
        </is>
      </c>
      <c r="H1132" s="14" t="n">
        <v>448253.86</v>
      </c>
      <c r="I1132" s="15" t="inlineStr">
        <is>
          <t>AHSP 2026 Bina Marga</t>
        </is>
      </c>
    </row>
    <row r="1133">
      <c r="D1133" s="13" t="n">
        <v>1122</v>
      </c>
      <c r="E1133" s="13" t="inlineStr">
        <is>
          <t>E17</t>
        </is>
      </c>
      <c r="F1133" s="13" t="inlineStr">
        <is>
          <t>TANDEM ROLLER</t>
        </is>
      </c>
      <c r="G1133" s="13" t="inlineStr">
        <is>
          <t>Jam</t>
        </is>
      </c>
      <c r="H1133" s="14" t="n">
        <v>494721.02</v>
      </c>
      <c r="I1133" s="15" t="inlineStr">
        <is>
          <t>AHSP 2026 Bina Marga</t>
        </is>
      </c>
    </row>
    <row r="1134">
      <c r="D1134" s="13" t="n">
        <v>1123</v>
      </c>
      <c r="E1134" s="13" t="inlineStr">
        <is>
          <t>E17</t>
        </is>
      </c>
      <c r="F1134" s="13" t="inlineStr">
        <is>
          <t>Tandem Roller</t>
        </is>
      </c>
      <c r="G1134" s="13" t="inlineStr">
        <is>
          <t>Jam</t>
        </is>
      </c>
      <c r="H1134" s="14" t="n">
        <v>494721.02</v>
      </c>
      <c r="I1134" s="15" t="inlineStr">
        <is>
          <t>AHSP 2026 Bina Marga</t>
        </is>
      </c>
    </row>
    <row r="1135">
      <c r="D1135" s="13" t="n">
        <v>1124</v>
      </c>
      <c r="E1135" s="13" t="inlineStr">
        <is>
          <t>E17</t>
        </is>
      </c>
      <c r="F1135" s="13" t="inlineStr">
        <is>
          <t>Tandem Roller 6-8 Ton</t>
        </is>
      </c>
      <c r="G1135" s="13" t="inlineStr">
        <is>
          <t>jam</t>
        </is>
      </c>
      <c r="H1135" s="14" t="n">
        <v>494721.02</v>
      </c>
      <c r="I1135" s="15" t="inlineStr">
        <is>
          <t>AHSP 2026 Bina Marga</t>
        </is>
      </c>
    </row>
    <row r="1136">
      <c r="D1136" s="13" t="n">
        <v>1125</v>
      </c>
      <c r="E1136" s="13" t="inlineStr">
        <is>
          <t>E17</t>
        </is>
      </c>
      <c r="F1136" s="13" t="inlineStr">
        <is>
          <t>Tandem roller</t>
        </is>
      </c>
      <c r="G1136" s="13" t="inlineStr">
        <is>
          <t>Jam</t>
        </is>
      </c>
      <c r="H1136" s="14" t="n">
        <v>494721.02</v>
      </c>
      <c r="I1136" s="15" t="inlineStr">
        <is>
          <t>AHSP 2026 Bina Marga</t>
        </is>
      </c>
    </row>
    <row r="1137">
      <c r="D1137" s="13" t="n">
        <v>1126</v>
      </c>
      <c r="E1137" s="13" t="inlineStr">
        <is>
          <t>E17a</t>
        </is>
      </c>
      <c r="F1137" s="13" t="inlineStr">
        <is>
          <t>TANDEM ROLLER (8 - 10 TON)</t>
        </is>
      </c>
      <c r="G1137" s="13" t="inlineStr">
        <is>
          <t>Jam</t>
        </is>
      </c>
      <c r="H1137" s="14" t="n">
        <v>574449.74</v>
      </c>
      <c r="I1137" s="15" t="inlineStr">
        <is>
          <t>AHSP 2026 Bina Marga</t>
        </is>
      </c>
    </row>
    <row r="1138">
      <c r="D1138" s="13" t="n">
        <v>1127</v>
      </c>
      <c r="E1138" s="13" t="inlineStr">
        <is>
          <t>E17a</t>
        </is>
      </c>
      <c r="F1138" s="13" t="inlineStr">
        <is>
          <t>TANDEM ROLLER (8-10 TON)</t>
        </is>
      </c>
      <c r="G1138" s="13" t="inlineStr">
        <is>
          <t>Jam</t>
        </is>
      </c>
      <c r="H1138" s="14" t="n">
        <v>574449.74</v>
      </c>
      <c r="I1138" s="15" t="inlineStr">
        <is>
          <t>AHSP 2026 Bina Marga</t>
        </is>
      </c>
    </row>
    <row r="1139">
      <c r="D1139" s="13" t="n">
        <v>1128</v>
      </c>
      <c r="E1139" s="13" t="inlineStr">
        <is>
          <t>E17a</t>
        </is>
      </c>
      <c r="F1139" s="13" t="inlineStr">
        <is>
          <t>TANDEM ROLLER (8-10 Ton)</t>
        </is>
      </c>
      <c r="G1139" s="13" t="inlineStr">
        <is>
          <t>Jam</t>
        </is>
      </c>
      <c r="H1139" s="14" t="n">
        <v>574449.74</v>
      </c>
      <c r="I1139" s="15" t="inlineStr">
        <is>
          <t>AHSP 2026 Bina Marga</t>
        </is>
      </c>
    </row>
    <row r="1140">
      <c r="D1140" s="13" t="n">
        <v>1129</v>
      </c>
      <c r="E1140" s="13" t="inlineStr">
        <is>
          <t>E17a</t>
        </is>
      </c>
      <c r="F1140" s="13" t="inlineStr">
        <is>
          <t>Tandem Roller (8-10 Ton)</t>
        </is>
      </c>
      <c r="G1140" s="13" t="inlineStr">
        <is>
          <t>Jam</t>
        </is>
      </c>
      <c r="H1140" s="14" t="n">
        <v>574449.74</v>
      </c>
      <c r="I1140" s="15" t="inlineStr">
        <is>
          <t>AHSP 2026 Bina Marga</t>
        </is>
      </c>
    </row>
    <row r="1141">
      <c r="D1141" s="13" t="n">
        <v>1130</v>
      </c>
      <c r="E1141" s="13" t="inlineStr">
        <is>
          <t>E17b</t>
        </is>
      </c>
      <c r="F1141" s="13" t="inlineStr">
        <is>
          <t>TANDEM ROLLER (8-10 TON) WITC IC</t>
        </is>
      </c>
      <c r="G1141" s="13" t="inlineStr">
        <is>
          <t>Jam</t>
        </is>
      </c>
      <c r="H1141" s="14" t="n">
        <v>663822.4</v>
      </c>
      <c r="I1141" s="15" t="inlineStr">
        <is>
          <t>AHSP 2026 Bina Marga</t>
        </is>
      </c>
    </row>
    <row r="1142">
      <c r="D1142" s="13" t="n">
        <v>1131</v>
      </c>
      <c r="E1142" s="13" t="inlineStr">
        <is>
          <t>E17b</t>
        </is>
      </c>
      <c r="F1142" s="13" t="inlineStr">
        <is>
          <t>TANDEM ROLLER (8-10 TON) WITH IC</t>
        </is>
      </c>
      <c r="G1142" s="13" t="inlineStr">
        <is>
          <t>Jam</t>
        </is>
      </c>
      <c r="H1142" s="14" t="n">
        <v>663822.4</v>
      </c>
      <c r="I1142" s="15" t="inlineStr">
        <is>
          <t>AHSP 2026 Bina Marga</t>
        </is>
      </c>
    </row>
    <row r="1143">
      <c r="D1143" s="13" t="n">
        <v>1132</v>
      </c>
      <c r="E1143" s="13" t="inlineStr">
        <is>
          <t>E17b</t>
        </is>
      </c>
      <c r="F1143" s="13" t="inlineStr">
        <is>
          <t>TANDEM ROLLER (8-10 Ton) WITH IC</t>
        </is>
      </c>
      <c r="G1143" s="13" t="inlineStr">
        <is>
          <t>Jam</t>
        </is>
      </c>
      <c r="H1143" s="14" t="n">
        <v>663822.4</v>
      </c>
      <c r="I1143" s="15" t="inlineStr">
        <is>
          <t>AHSP 2026 Bina Marga</t>
        </is>
      </c>
    </row>
    <row r="1144">
      <c r="D1144" s="13" t="n">
        <v>1133</v>
      </c>
      <c r="E1144" s="13" t="inlineStr">
        <is>
          <t>E17b</t>
        </is>
      </c>
      <c r="F1144" s="13" t="inlineStr">
        <is>
          <t>TANDEM ROLLER WITH IC</t>
        </is>
      </c>
      <c r="G1144" s="13" t="inlineStr">
        <is>
          <t>Jam</t>
        </is>
      </c>
      <c r="H1144" s="14" t="n">
        <v>663822.4</v>
      </c>
      <c r="I1144" s="15" t="inlineStr">
        <is>
          <t>AHSP 2026 Bina Marga</t>
        </is>
      </c>
    </row>
    <row r="1145">
      <c r="D1145" s="13" t="n">
        <v>1134</v>
      </c>
      <c r="E1145" s="13" t="inlineStr">
        <is>
          <t>E17b</t>
        </is>
      </c>
      <c r="F1145" s="13" t="inlineStr">
        <is>
          <t>Tandem Roller With IC</t>
        </is>
      </c>
      <c r="G1145" s="13" t="inlineStr">
        <is>
          <t>Jam</t>
        </is>
      </c>
      <c r="H1145" s="14" t="n">
        <v>663822.4</v>
      </c>
      <c r="I1145" s="15" t="inlineStr">
        <is>
          <t>AHSP 2026 Bina Marga</t>
        </is>
      </c>
    </row>
    <row r="1146">
      <c r="D1146" s="13" t="n">
        <v>1135</v>
      </c>
      <c r="E1146" s="13" t="inlineStr">
        <is>
          <t>E18</t>
        </is>
      </c>
      <c r="F1146" s="13" t="inlineStr">
        <is>
          <t>P. Tyre Roller</t>
        </is>
      </c>
      <c r="G1146" s="13" t="inlineStr">
        <is>
          <t>Jam</t>
        </is>
      </c>
      <c r="H1146" s="14" t="n">
        <v>635885.11</v>
      </c>
      <c r="I1146" s="15" t="inlineStr">
        <is>
          <t>AHSP 2026 Bina Marga</t>
        </is>
      </c>
    </row>
    <row r="1147">
      <c r="D1147" s="13" t="n">
        <v>1136</v>
      </c>
      <c r="E1147" s="13" t="inlineStr">
        <is>
          <t>E18</t>
        </is>
      </c>
      <c r="F1147" s="13" t="inlineStr">
        <is>
          <t>PNEUMATIC TIRE ROLLER</t>
        </is>
      </c>
      <c r="G1147" s="13" t="inlineStr">
        <is>
          <t>Jam</t>
        </is>
      </c>
      <c r="H1147" s="14" t="n">
        <v>635885.11</v>
      </c>
      <c r="I1147" s="15" t="inlineStr">
        <is>
          <t>AHSP 2026 Bina Marga</t>
        </is>
      </c>
    </row>
    <row r="1148">
      <c r="D1148" s="13" t="n">
        <v>1137</v>
      </c>
      <c r="E1148" s="13" t="inlineStr">
        <is>
          <t>E18</t>
        </is>
      </c>
      <c r="F1148" s="13" t="inlineStr">
        <is>
          <t>Pneumatic Tire Roller</t>
        </is>
      </c>
      <c r="G1148" s="13" t="inlineStr">
        <is>
          <t>Jam</t>
        </is>
      </c>
      <c r="H1148" s="14" t="n">
        <v>635885.11</v>
      </c>
      <c r="I1148" s="15" t="inlineStr">
        <is>
          <t>AHSP 2026 Bina Marga</t>
        </is>
      </c>
    </row>
    <row r="1149">
      <c r="D1149" s="13" t="n">
        <v>1138</v>
      </c>
      <c r="E1149" s="13" t="inlineStr">
        <is>
          <t>E18</t>
        </is>
      </c>
      <c r="F1149" s="13" t="inlineStr">
        <is>
          <t>Tire Roller 8-10 Ton</t>
        </is>
      </c>
      <c r="G1149" s="13" t="inlineStr">
        <is>
          <t>jam</t>
        </is>
      </c>
      <c r="H1149" s="14" t="n">
        <v>635885.11</v>
      </c>
      <c r="I1149" s="15" t="inlineStr">
        <is>
          <t>AHSP 2026 Bina Marga</t>
        </is>
      </c>
    </row>
    <row r="1150">
      <c r="D1150" s="13" t="n">
        <v>1139</v>
      </c>
      <c r="E1150" s="13" t="inlineStr">
        <is>
          <t>E18a</t>
        </is>
      </c>
      <c r="F1150" s="13" t="inlineStr">
        <is>
          <t>P. Tyre Roller With IC</t>
        </is>
      </c>
      <c r="G1150" s="13" t="inlineStr">
        <is>
          <t>Jam</t>
        </is>
      </c>
      <c r="H1150" s="14" t="n">
        <v>655117.4</v>
      </c>
      <c r="I1150" s="15" t="inlineStr">
        <is>
          <t>AHSP 2026 Bina Marga</t>
        </is>
      </c>
    </row>
    <row r="1151">
      <c r="D1151" s="13" t="n">
        <v>1140</v>
      </c>
      <c r="E1151" s="13" t="inlineStr">
        <is>
          <t>E18a</t>
        </is>
      </c>
      <c r="F1151" s="13" t="inlineStr">
        <is>
          <t>PNEUMATIC TIRE ROLLER WITH IC</t>
        </is>
      </c>
      <c r="G1151" s="13" t="inlineStr">
        <is>
          <t>Jam</t>
        </is>
      </c>
      <c r="H1151" s="14" t="n">
        <v>655117.4</v>
      </c>
      <c r="I1151" s="15" t="inlineStr">
        <is>
          <t>AHSP 2026 Bina Marga</t>
        </is>
      </c>
    </row>
    <row r="1152">
      <c r="D1152" s="13" t="n">
        <v>1141</v>
      </c>
      <c r="E1152" s="13" t="inlineStr">
        <is>
          <t>E18a</t>
        </is>
      </c>
      <c r="F1152" s="13" t="inlineStr">
        <is>
          <t>Pneumatic Tire Roller With IC</t>
        </is>
      </c>
      <c r="G1152" s="13" t="inlineStr">
        <is>
          <t>Jam</t>
        </is>
      </c>
      <c r="H1152" s="14" t="n">
        <v>655117.4</v>
      </c>
      <c r="I1152" s="15" t="inlineStr">
        <is>
          <t>AHSP 2026 Bina Marga</t>
        </is>
      </c>
    </row>
    <row r="1153">
      <c r="D1153" s="13" t="n">
        <v>1142</v>
      </c>
      <c r="E1153" s="13" t="inlineStr">
        <is>
          <t>E19</t>
        </is>
      </c>
      <c r="F1153" s="13" t="inlineStr">
        <is>
          <t>Vibrator Roller</t>
        </is>
      </c>
      <c r="G1153" s="13" t="inlineStr">
        <is>
          <t>Jam</t>
        </is>
      </c>
      <c r="H1153" s="14" t="n">
        <v>371707.19</v>
      </c>
      <c r="I1153" s="15" t="inlineStr">
        <is>
          <t>AHSP 2026 Bina Marga</t>
        </is>
      </c>
    </row>
    <row r="1154">
      <c r="D1154" s="13" t="n">
        <v>1143</v>
      </c>
      <c r="E1154" s="13" t="inlineStr">
        <is>
          <t>E19</t>
        </is>
      </c>
      <c r="F1154" s="13" t="inlineStr">
        <is>
          <t>Vibratory Roller</t>
        </is>
      </c>
      <c r="G1154" s="13" t="inlineStr">
        <is>
          <t>Jam</t>
        </is>
      </c>
      <c r="H1154" s="14" t="n">
        <v>371707.19</v>
      </c>
      <c r="I1154" s="15" t="inlineStr">
        <is>
          <t>AHSP 2026 Bina Marga</t>
        </is>
      </c>
    </row>
    <row r="1155">
      <c r="D1155" s="13" t="n">
        <v>1144</v>
      </c>
      <c r="E1155" s="13" t="inlineStr">
        <is>
          <t>E19</t>
        </is>
      </c>
      <c r="F1155" s="13" t="inlineStr">
        <is>
          <t>Vibratory Roller 5-8 Ton</t>
        </is>
      </c>
      <c r="G1155" s="13" t="inlineStr">
        <is>
          <t>jam</t>
        </is>
      </c>
      <c r="H1155" s="14" t="n">
        <v>371707.19</v>
      </c>
      <c r="I1155" s="15" t="inlineStr">
        <is>
          <t>AHSP 2026 Bina Marga</t>
        </is>
      </c>
    </row>
    <row r="1156">
      <c r="D1156" s="13" t="n">
        <v>1145</v>
      </c>
      <c r="E1156" s="13" t="inlineStr">
        <is>
          <t>E19a</t>
        </is>
      </c>
      <c r="F1156" s="13" t="inlineStr">
        <is>
          <t>Baby Vibratory Roller</t>
        </is>
      </c>
      <c r="G1156" s="13" t="inlineStr">
        <is>
          <t>Jam</t>
        </is>
      </c>
      <c r="H1156" s="14" t="n">
        <v>121901.6</v>
      </c>
      <c r="I1156" s="15" t="inlineStr">
        <is>
          <t>AHSP 2026 Bina Marga</t>
        </is>
      </c>
    </row>
    <row r="1157">
      <c r="D1157" s="13" t="n">
        <v>1146</v>
      </c>
      <c r="E1157" s="13" t="inlineStr">
        <is>
          <t>E19b</t>
        </is>
      </c>
      <c r="F1157" s="13" t="inlineStr">
        <is>
          <t>Vibratory Roller 25 T</t>
        </is>
      </c>
      <c r="G1157" s="13" t="inlineStr">
        <is>
          <t>jam</t>
        </is>
      </c>
      <c r="H1157" s="14" t="n">
        <v>834185.79</v>
      </c>
      <c r="I1157" s="15" t="inlineStr">
        <is>
          <t>AHSP 2026 Bina Marga</t>
        </is>
      </c>
    </row>
    <row r="1158">
      <c r="D1158" s="13" t="n">
        <v>1147</v>
      </c>
      <c r="E1158" s="13" t="inlineStr">
        <is>
          <t>E19b</t>
        </is>
      </c>
      <c r="F1158" s="13" t="inlineStr">
        <is>
          <t>Vibratory Roller 25 T dng IC</t>
        </is>
      </c>
      <c r="G1158" s="13" t="inlineStr">
        <is>
          <t>jam</t>
        </is>
      </c>
      <c r="H1158" s="14" t="n">
        <v>834185.79</v>
      </c>
      <c r="I1158" s="15" t="inlineStr">
        <is>
          <t>AHSP 2026 Bina Marga</t>
        </is>
      </c>
    </row>
    <row r="1159">
      <c r="D1159" s="13" t="n">
        <v>1148</v>
      </c>
      <c r="E1159" s="13" t="inlineStr">
        <is>
          <t>E19b</t>
        </is>
      </c>
      <c r="F1159" s="13" t="inlineStr">
        <is>
          <t>Vibratory Roller 25T With IC</t>
        </is>
      </c>
      <c r="G1159" s="13" t="inlineStr">
        <is>
          <t>jam</t>
        </is>
      </c>
      <c r="H1159" s="14" t="n">
        <v>834185.79</v>
      </c>
      <c r="I1159" s="15" t="inlineStr">
        <is>
          <t>AHSP 2026 Bina Marga</t>
        </is>
      </c>
    </row>
    <row r="1160">
      <c r="D1160" s="13" t="n">
        <v>1149</v>
      </c>
      <c r="E1160" s="13" t="inlineStr">
        <is>
          <t>E19c</t>
        </is>
      </c>
      <c r="F1160" s="13" t="inlineStr">
        <is>
          <t>Vibratory Roller With IC</t>
        </is>
      </c>
      <c r="G1160" s="13" t="inlineStr">
        <is>
          <t>jam</t>
        </is>
      </c>
      <c r="H1160" s="14" t="n">
        <v>515343.62</v>
      </c>
      <c r="I1160" s="15" t="inlineStr">
        <is>
          <t>AHSP 2026 Bina Marga</t>
        </is>
      </c>
    </row>
    <row r="1161">
      <c r="D1161" s="13" t="n">
        <v>1150</v>
      </c>
      <c r="E1161" s="13" t="inlineStr">
        <is>
          <t>E19c</t>
        </is>
      </c>
      <c r="F1161" s="13" t="inlineStr">
        <is>
          <t>Vibratory Roller with IC</t>
        </is>
      </c>
      <c r="G1161" s="13" t="inlineStr">
        <is>
          <t>jam</t>
        </is>
      </c>
      <c r="H1161" s="14" t="n">
        <v>515343.62</v>
      </c>
      <c r="I1161" s="15" t="inlineStr">
        <is>
          <t>AHSP 2026 Bina Marga</t>
        </is>
      </c>
    </row>
    <row r="1162">
      <c r="D1162" s="13" t="n">
        <v>1151</v>
      </c>
      <c r="E1162" s="13" t="inlineStr">
        <is>
          <t>E20</t>
        </is>
      </c>
      <c r="F1162" s="13" t="inlineStr">
        <is>
          <t>CONCRETE VIBRATOR</t>
        </is>
      </c>
      <c r="G1162" s="13" t="inlineStr">
        <is>
          <t>Jam</t>
        </is>
      </c>
      <c r="H1162" s="14" t="n">
        <v>77078</v>
      </c>
      <c r="I1162" s="15" t="inlineStr">
        <is>
          <t>AHSP 2026 Bina Marga</t>
        </is>
      </c>
    </row>
    <row r="1163">
      <c r="D1163" s="13" t="n">
        <v>1152</v>
      </c>
      <c r="E1163" s="13" t="inlineStr">
        <is>
          <t>E20</t>
        </is>
      </c>
      <c r="F1163" s="13" t="inlineStr">
        <is>
          <t>CONCRETE VIBRATOR; GX 160; 5,5 HP</t>
        </is>
      </c>
      <c r="G1163" s="13" t="inlineStr">
        <is>
          <t>Jam</t>
        </is>
      </c>
      <c r="H1163" s="14" t="n">
        <v>77078</v>
      </c>
      <c r="I1163" s="15" t="inlineStr">
        <is>
          <t>AHSP 2026 Bina Marga</t>
        </is>
      </c>
    </row>
    <row r="1164">
      <c r="D1164" s="13" t="n">
        <v>1153</v>
      </c>
      <c r="E1164" s="13" t="inlineStr">
        <is>
          <t>E20</t>
        </is>
      </c>
      <c r="F1164" s="13" t="inlineStr">
        <is>
          <t>Concrete Vibrator</t>
        </is>
      </c>
      <c r="G1164" s="13" t="inlineStr">
        <is>
          <t>Jam</t>
        </is>
      </c>
      <c r="H1164" s="14" t="n">
        <v>77078</v>
      </c>
      <c r="I1164" s="15" t="inlineStr">
        <is>
          <t>AHSP 2026 Bina Marga</t>
        </is>
      </c>
    </row>
    <row r="1165">
      <c r="D1165" s="13" t="n">
        <v>1154</v>
      </c>
      <c r="E1165" s="13" t="inlineStr">
        <is>
          <t>E20</t>
        </is>
      </c>
      <c r="F1165" s="13" t="inlineStr">
        <is>
          <t>Concrete Vibrator (for manual)</t>
        </is>
      </c>
      <c r="G1165" s="13" t="inlineStr">
        <is>
          <t>jam</t>
        </is>
      </c>
      <c r="H1165" s="14" t="n">
        <v>77078</v>
      </c>
      <c r="I1165" s="15" t="inlineStr">
        <is>
          <t>AHSP 2026 Bina Marga</t>
        </is>
      </c>
    </row>
    <row r="1166">
      <c r="D1166" s="13" t="n">
        <v>1155</v>
      </c>
      <c r="E1166" s="13" t="inlineStr">
        <is>
          <t>E20</t>
        </is>
      </c>
      <c r="F1166" s="13" t="inlineStr">
        <is>
          <t>Concrete Vibrator Alat Bantu Ls 1,000 - -</t>
        </is>
      </c>
      <c r="G1166" s="13" t="inlineStr">
        <is>
          <t>Jam</t>
        </is>
      </c>
      <c r="H1166" s="14" t="n">
        <v>77078</v>
      </c>
      <c r="I1166" s="15" t="inlineStr">
        <is>
          <t>AHSP 2026 Bina Marga</t>
        </is>
      </c>
    </row>
    <row r="1167">
      <c r="D1167" s="13" t="n">
        <v>1156</v>
      </c>
      <c r="E1167" s="13" t="inlineStr">
        <is>
          <t>E22</t>
        </is>
      </c>
      <c r="F1167" s="13" t="inlineStr">
        <is>
          <t>WATER PUMP 70 - 100 mm</t>
        </is>
      </c>
      <c r="G1167" s="13" t="inlineStr">
        <is>
          <t>Jam</t>
        </is>
      </c>
      <c r="H1167" s="14" t="n">
        <v>76546.89999999999</v>
      </c>
      <c r="I1167" s="15" t="inlineStr">
        <is>
          <t>AHSP 2026 Bina Marga</t>
        </is>
      </c>
    </row>
    <row r="1168">
      <c r="D1168" s="13" t="n">
        <v>1157</v>
      </c>
      <c r="E1168" s="13" t="inlineStr">
        <is>
          <t>E22</t>
        </is>
      </c>
      <c r="F1168" s="13" t="inlineStr">
        <is>
          <t>WATER PUMP 70-100 mm</t>
        </is>
      </c>
      <c r="G1168" s="13" t="inlineStr">
        <is>
          <t>jam</t>
        </is>
      </c>
      <c r="H1168" s="14" t="n">
        <v>76546.89999999999</v>
      </c>
      <c r="I1168" s="15" t="inlineStr">
        <is>
          <t>AHSP 2026 Bina Marga</t>
        </is>
      </c>
    </row>
    <row r="1169">
      <c r="D1169" s="13" t="n">
        <v>1158</v>
      </c>
      <c r="E1169" s="13" t="inlineStr">
        <is>
          <t>E22</t>
        </is>
      </c>
      <c r="F1169" s="13" t="inlineStr">
        <is>
          <t>Water Pump 70-100 mm</t>
        </is>
      </c>
      <c r="G1169" s="13" t="inlineStr">
        <is>
          <t>jam</t>
        </is>
      </c>
      <c r="H1169" s="14" t="n">
        <v>76546.89999999999</v>
      </c>
      <c r="I1169" s="15" t="inlineStr">
        <is>
          <t>AHSP 2026 Bina Marga</t>
        </is>
      </c>
    </row>
    <row r="1170">
      <c r="D1170" s="13" t="n">
        <v>1159</v>
      </c>
      <c r="E1170" s="13" t="inlineStr">
        <is>
          <t>E23</t>
        </is>
      </c>
      <c r="F1170" s="13" t="inlineStr">
        <is>
          <t>WATER TANK TRUCK</t>
        </is>
      </c>
      <c r="G1170" s="13" t="inlineStr">
        <is>
          <t>Jam</t>
        </is>
      </c>
      <c r="H1170" s="14" t="n">
        <v>500906.19</v>
      </c>
      <c r="I1170" s="15" t="inlineStr">
        <is>
          <t>AHSP 2026 Bina Marga</t>
        </is>
      </c>
    </row>
    <row r="1171">
      <c r="D1171" s="13" t="n">
        <v>1160</v>
      </c>
      <c r="E1171" s="13" t="inlineStr">
        <is>
          <t>E23</t>
        </is>
      </c>
      <c r="F1171" s="13" t="inlineStr">
        <is>
          <t>WATER TANKER 3000 - 4500 L</t>
        </is>
      </c>
      <c r="G1171" s="13" t="inlineStr">
        <is>
          <t>jam</t>
        </is>
      </c>
      <c r="H1171" s="14" t="n">
        <v>500906.19</v>
      </c>
      <c r="I1171" s="15" t="inlineStr">
        <is>
          <t>AHSP 2026 Bina Marga</t>
        </is>
      </c>
    </row>
    <row r="1172">
      <c r="D1172" s="13" t="n">
        <v>1161</v>
      </c>
      <c r="E1172" s="13" t="inlineStr">
        <is>
          <t>E23</t>
        </is>
      </c>
      <c r="F1172" s="13" t="inlineStr">
        <is>
          <t>WATERTANK TRUCK</t>
        </is>
      </c>
      <c r="G1172" s="13" t="inlineStr">
        <is>
          <t>Jam</t>
        </is>
      </c>
      <c r="H1172" s="14" t="n">
        <v>500906.19</v>
      </c>
      <c r="I1172" s="15" t="inlineStr">
        <is>
          <t>AHSP 2026 Bina Marga</t>
        </is>
      </c>
    </row>
    <row r="1173">
      <c r="D1173" s="13" t="n">
        <v>1162</v>
      </c>
      <c r="E1173" s="13" t="inlineStr">
        <is>
          <t>E23</t>
        </is>
      </c>
      <c r="F1173" s="13" t="inlineStr">
        <is>
          <t>WATERTANK TRUCK 0,00</t>
        </is>
      </c>
      <c r="G1173" s="13" t="inlineStr">
        <is>
          <t>Jam</t>
        </is>
      </c>
      <c r="H1173" s="14" t="n">
        <v>500906.19</v>
      </c>
      <c r="I1173" s="15" t="inlineStr">
        <is>
          <t>AHSP 2026 Bina Marga</t>
        </is>
      </c>
    </row>
    <row r="1174">
      <c r="D1174" s="13" t="n">
        <v>1163</v>
      </c>
      <c r="E1174" s="13" t="inlineStr">
        <is>
          <t>E23</t>
        </is>
      </c>
      <c r="F1174" s="13" t="inlineStr">
        <is>
          <t>Water Tank Truck</t>
        </is>
      </c>
      <c r="G1174" s="13" t="inlineStr">
        <is>
          <t>jam</t>
        </is>
      </c>
      <c r="H1174" s="14" t="n">
        <v>500906.19</v>
      </c>
      <c r="I1174" s="15" t="inlineStr">
        <is>
          <t>AHSP 2026 Bina Marga</t>
        </is>
      </c>
    </row>
    <row r="1175">
      <c r="D1175" s="13" t="n">
        <v>1164</v>
      </c>
      <c r="E1175" s="13" t="inlineStr">
        <is>
          <t>E23</t>
        </is>
      </c>
      <c r="F1175" s="13" t="inlineStr">
        <is>
          <t>Water Tank Truck SKYLIFT CRANE TRUCK; 16</t>
        </is>
      </c>
      <c r="G1175" s="13" t="inlineStr">
        <is>
          <t>jam</t>
        </is>
      </c>
      <c r="H1175" s="14" t="n">
        <v>500906.19</v>
      </c>
      <c r="I1175" s="15" t="inlineStr">
        <is>
          <t>AHSP 2026 Bina Marga</t>
        </is>
      </c>
    </row>
    <row r="1176">
      <c r="D1176" s="13" t="n">
        <v>1165</v>
      </c>
      <c r="E1176" s="13" t="inlineStr">
        <is>
          <t>E23</t>
        </is>
      </c>
      <c r="F1176" s="13" t="inlineStr">
        <is>
          <t>Water Tank Truck SKYLIFT CRANE TRUCK; 16 m,</t>
        </is>
      </c>
      <c r="G1176" s="13" t="inlineStr">
        <is>
          <t>jam</t>
        </is>
      </c>
      <c r="H1176" s="14" t="n">
        <v>500906.19</v>
      </c>
      <c r="I1176" s="15" t="inlineStr">
        <is>
          <t>AHSP 2026 Bina Marga</t>
        </is>
      </c>
    </row>
    <row r="1177">
      <c r="D1177" s="13" t="n">
        <v>1166</v>
      </c>
      <c r="E1177" s="13" t="inlineStr">
        <is>
          <t>E23</t>
        </is>
      </c>
      <c r="F1177" s="13" t="inlineStr">
        <is>
          <t>Water Tank Truk</t>
        </is>
      </c>
      <c r="G1177" s="13" t="inlineStr">
        <is>
          <t>jam</t>
        </is>
      </c>
      <c r="H1177" s="14" t="n">
        <v>273774.34</v>
      </c>
      <c r="I1177" s="15" t="inlineStr">
        <is>
          <t>AHSP 2026 Bina Marga</t>
        </is>
      </c>
    </row>
    <row r="1178">
      <c r="D1178" s="13" t="n">
        <v>1167</v>
      </c>
      <c r="E1178" s="13" t="inlineStr">
        <is>
          <t>E23</t>
        </is>
      </c>
      <c r="F1178" s="13" t="inlineStr">
        <is>
          <t>Water Tank truck</t>
        </is>
      </c>
      <c r="G1178" s="13" t="inlineStr">
        <is>
          <t>jam</t>
        </is>
      </c>
      <c r="H1178" s="14" t="n">
        <v>500906.19</v>
      </c>
      <c r="I1178" s="15" t="inlineStr">
        <is>
          <t>AHSP 2026 Bina Marga</t>
        </is>
      </c>
    </row>
    <row r="1179">
      <c r="D1179" s="13" t="n">
        <v>1168</v>
      </c>
      <c r="E1179" s="13" t="inlineStr">
        <is>
          <t>E23</t>
        </is>
      </c>
      <c r="F1179" s="13" t="inlineStr">
        <is>
          <t>Water TankTruck</t>
        </is>
      </c>
      <c r="G1179" s="13" t="inlineStr">
        <is>
          <t>jam</t>
        </is>
      </c>
      <c r="H1179" s="14" t="n">
        <v>500906</v>
      </c>
      <c r="I1179" s="15" t="inlineStr">
        <is>
          <t>AHSP 2026 Bina Marga</t>
        </is>
      </c>
    </row>
    <row r="1180">
      <c r="D1180" s="13" t="n">
        <v>1169</v>
      </c>
      <c r="E1180" s="13" t="inlineStr">
        <is>
          <t>E23</t>
        </is>
      </c>
      <c r="F1180" s="13" t="inlineStr">
        <is>
          <t>Water Tanker</t>
        </is>
      </c>
      <c r="G1180" s="13" t="inlineStr">
        <is>
          <t>M3</t>
        </is>
      </c>
      <c r="H1180" s="14" t="n">
        <v>500906.19</v>
      </c>
      <c r="I1180" s="15" t="inlineStr">
        <is>
          <t>AHSP 2026 Bina Marga</t>
        </is>
      </c>
    </row>
    <row r="1181">
      <c r="D1181" s="13" t="n">
        <v>1170</v>
      </c>
      <c r="E1181" s="13" t="inlineStr">
        <is>
          <t>E23</t>
        </is>
      </c>
      <c r="F1181" s="13" t="inlineStr">
        <is>
          <t>Water Tanker 3000-4500</t>
        </is>
      </c>
      <c r="G1181" s="13" t="inlineStr">
        <is>
          <t>jam</t>
        </is>
      </c>
      <c r="H1181" s="14" t="n">
        <v>500906.19</v>
      </c>
      <c r="I1181" s="15" t="inlineStr">
        <is>
          <t>AHSP 2026 Bina Marga</t>
        </is>
      </c>
    </row>
    <row r="1182">
      <c r="D1182" s="13" t="n">
        <v>1171</v>
      </c>
      <c r="E1182" s="13" t="inlineStr">
        <is>
          <t>E23</t>
        </is>
      </c>
      <c r="F1182" s="13" t="inlineStr">
        <is>
          <t>Water tank truck</t>
        </is>
      </c>
      <c r="G1182" s="13" t="inlineStr">
        <is>
          <t>Jam</t>
        </is>
      </c>
      <c r="H1182" s="14" t="n">
        <v>500906.19</v>
      </c>
      <c r="I1182" s="15" t="inlineStr">
        <is>
          <t>AHSP 2026 Bina Marga</t>
        </is>
      </c>
    </row>
    <row r="1183">
      <c r="D1183" s="13" t="n">
        <v>1172</v>
      </c>
      <c r="E1183" s="13" t="inlineStr">
        <is>
          <t>E23</t>
        </is>
      </c>
      <c r="F1183" s="13" t="inlineStr">
        <is>
          <t>Watertank Truck</t>
        </is>
      </c>
      <c r="G1183" s="13" t="inlineStr">
        <is>
          <t>Jam</t>
        </is>
      </c>
      <c r="H1183" s="14" t="n">
        <v>500906.19</v>
      </c>
      <c r="I1183" s="15" t="inlineStr">
        <is>
          <t>AHSP 2026 Bina Marga</t>
        </is>
      </c>
    </row>
    <row r="1184">
      <c r="D1184" s="13" t="n">
        <v>1173</v>
      </c>
      <c r="E1184" s="13" t="inlineStr">
        <is>
          <t>E23</t>
        </is>
      </c>
      <c r="F1184" s="13" t="inlineStr">
        <is>
          <t>Watertank truck</t>
        </is>
      </c>
      <c r="G1184" s="13" t="inlineStr">
        <is>
          <t>Jam</t>
        </is>
      </c>
      <c r="H1184" s="14" t="n">
        <v>500906.19</v>
      </c>
      <c r="I1184" s="15" t="inlineStr">
        <is>
          <t>AHSP 2026 Bina Marga</t>
        </is>
      </c>
    </row>
    <row r="1185">
      <c r="D1185" s="13" t="n">
        <v>1174</v>
      </c>
      <c r="E1185" s="13" t="inlineStr">
        <is>
          <t>E25</t>
        </is>
      </c>
      <c r="F1185" s="13" t="inlineStr">
        <is>
          <t>Stamper</t>
        </is>
      </c>
      <c r="G1185" s="13" t="inlineStr">
        <is>
          <t>jam</t>
        </is>
      </c>
      <c r="H1185" s="14" t="n">
        <v>103174.22</v>
      </c>
      <c r="I1185" s="15" t="inlineStr">
        <is>
          <t>AHSP 2026 Bina Marga</t>
        </is>
      </c>
    </row>
    <row r="1186">
      <c r="D1186" s="13" t="n">
        <v>1175</v>
      </c>
      <c r="E1186" s="13" t="inlineStr">
        <is>
          <t>E25</t>
        </is>
      </c>
      <c r="F1186" s="13" t="inlineStr">
        <is>
          <t>TAMPER</t>
        </is>
      </c>
      <c r="G1186" s="13" t="inlineStr">
        <is>
          <t>Jam</t>
        </is>
      </c>
      <c r="H1186" s="14" t="n">
        <v>103174.22</v>
      </c>
      <c r="I1186" s="15" t="inlineStr">
        <is>
          <t>AHSP 2026 Bina Marga</t>
        </is>
      </c>
    </row>
    <row r="1187">
      <c r="D1187" s="13" t="n">
        <v>1176</v>
      </c>
      <c r="E1187" s="13" t="inlineStr">
        <is>
          <t>E25</t>
        </is>
      </c>
      <c r="F1187" s="13" t="inlineStr">
        <is>
          <t>Tamper</t>
        </is>
      </c>
      <c r="G1187" s="13" t="inlineStr">
        <is>
          <t>Jam</t>
        </is>
      </c>
      <c r="H1187" s="14" t="n">
        <v>103174</v>
      </c>
      <c r="I1187" s="15" t="inlineStr">
        <is>
          <t>AHSP 2026 Bina Marga</t>
        </is>
      </c>
    </row>
    <row r="1188">
      <c r="D1188" s="13" t="n">
        <v>1177</v>
      </c>
      <c r="E1188" s="13" t="inlineStr">
        <is>
          <t>E26</t>
        </is>
      </c>
      <c r="F1188" s="13" t="inlineStr">
        <is>
          <t>JACK HAMMER; TEX-21 S; permukaan 1 m2/5mnt</t>
        </is>
      </c>
      <c r="G1188" s="13" t="inlineStr">
        <is>
          <t>Jam</t>
        </is>
      </c>
      <c r="H1188" s="14" t="n">
        <v>70534.42</v>
      </c>
      <c r="I1188" s="15" t="inlineStr">
        <is>
          <t>AHSP 2026 Bina Marga</t>
        </is>
      </c>
    </row>
    <row r="1189">
      <c r="D1189" s="13" t="n">
        <v>1178</v>
      </c>
      <c r="E1189" s="13" t="inlineStr">
        <is>
          <t>E26</t>
        </is>
      </c>
      <c r="F1189" s="13" t="inlineStr">
        <is>
          <t>Jack Hammer</t>
        </is>
      </c>
      <c r="G1189" s="13" t="inlineStr">
        <is>
          <t>Jam</t>
        </is>
      </c>
      <c r="H1189" s="14" t="n">
        <v>70534.42</v>
      </c>
      <c r="I1189" s="15" t="inlineStr">
        <is>
          <t>AHSP 2026 Bina Marga</t>
        </is>
      </c>
    </row>
    <row r="1190">
      <c r="D1190" s="13" t="n">
        <v>1179</v>
      </c>
      <c r="E1190" s="13" t="inlineStr">
        <is>
          <t>E26</t>
        </is>
      </c>
      <c r="F1190" s="13" t="inlineStr">
        <is>
          <t>Jack Hammer; TEX-21 S; permukaan 1 m2/5mnt</t>
        </is>
      </c>
      <c r="G1190" s="13" t="inlineStr">
        <is>
          <t>Jam</t>
        </is>
      </c>
      <c r="H1190" s="14" t="n">
        <v>70534.42</v>
      </c>
      <c r="I1190" s="15" t="inlineStr">
        <is>
          <t>AHSP 2026 Bina Marga</t>
        </is>
      </c>
    </row>
    <row r="1191">
      <c r="D1191" s="13" t="n">
        <v>1180</v>
      </c>
      <c r="E1191" s="13" t="inlineStr">
        <is>
          <t>E27</t>
        </is>
      </c>
      <c r="F1191" s="13" t="inlineStr">
        <is>
          <t>Pulvi mixer</t>
        </is>
      </c>
      <c r="G1191" s="13" t="inlineStr">
        <is>
          <t>Jam</t>
        </is>
      </c>
      <c r="H1191" s="14" t="n">
        <v>925645.66</v>
      </c>
      <c r="I1191" s="15" t="inlineStr">
        <is>
          <t>AHSP 2026 Bina Marga</t>
        </is>
      </c>
    </row>
    <row r="1192">
      <c r="D1192" s="13" t="n">
        <v>1181</v>
      </c>
      <c r="E1192" s="13" t="inlineStr">
        <is>
          <t>E27</t>
        </is>
      </c>
      <c r="F1192" s="13" t="inlineStr">
        <is>
          <t>Self Propelled Mixer</t>
        </is>
      </c>
      <c r="G1192" s="13" t="inlineStr">
        <is>
          <t>jam</t>
        </is>
      </c>
      <c r="H1192" s="14" t="n">
        <v>925645.66</v>
      </c>
      <c r="I1192" s="15" t="inlineStr">
        <is>
          <t>AHSP 2026 Bina Marga</t>
        </is>
      </c>
    </row>
    <row r="1193">
      <c r="D1193" s="13" t="n">
        <v>1182</v>
      </c>
      <c r="E1193" s="13" t="inlineStr">
        <is>
          <t>E28</t>
        </is>
      </c>
      <c r="F1193" s="13" t="inlineStr">
        <is>
          <t>Concrete Pump</t>
        </is>
      </c>
      <c r="G1193" s="13" t="inlineStr">
        <is>
          <t>jam</t>
        </is>
      </c>
      <c r="H1193" s="14" t="n">
        <v>571805</v>
      </c>
      <c r="I1193" s="15" t="inlineStr">
        <is>
          <t>AHSP 2026 Bina Marga</t>
        </is>
      </c>
    </row>
    <row r="1194">
      <c r="D1194" s="13" t="n">
        <v>1183</v>
      </c>
      <c r="E1194" s="13" t="inlineStr">
        <is>
          <t>E28a</t>
        </is>
      </c>
      <c r="F1194" s="13" t="inlineStr">
        <is>
          <t>Concrete Pump Truck 55 - 60 M3/Jam</t>
        </is>
      </c>
      <c r="G1194" s="13" t="inlineStr">
        <is>
          <t>jam</t>
        </is>
      </c>
      <c r="H1194" s="14" t="n">
        <v>370592.32</v>
      </c>
      <c r="I1194" s="15" t="inlineStr">
        <is>
          <t>AHSP 2026 Bina Marga</t>
        </is>
      </c>
    </row>
    <row r="1195">
      <c r="D1195" s="13" t="n">
        <v>1184</v>
      </c>
      <c r="E1195" s="13" t="inlineStr">
        <is>
          <t>E29</t>
        </is>
      </c>
      <c r="F1195" s="13" t="inlineStr">
        <is>
          <t>Semi Trailer 20 Ton, 245 HP</t>
        </is>
      </c>
      <c r="G1195" s="13" t="inlineStr">
        <is>
          <t>jam</t>
        </is>
      </c>
      <c r="H1195" s="14" t="n">
        <v>797200.4</v>
      </c>
      <c r="I1195" s="15" t="inlineStr">
        <is>
          <t>AHSP 2026 Bina Marga</t>
        </is>
      </c>
    </row>
    <row r="1196">
      <c r="D1196" s="13" t="n">
        <v>1185</v>
      </c>
      <c r="E1196" s="13" t="inlineStr">
        <is>
          <t>E29a</t>
        </is>
      </c>
      <c r="F1196" s="13" t="inlineStr">
        <is>
          <t>SEMI TRAILER 30 TON; 245 HP</t>
        </is>
      </c>
      <c r="G1196" s="13" t="inlineStr">
        <is>
          <t>jam</t>
        </is>
      </c>
      <c r="H1196" s="14" t="n">
        <v>774606.87</v>
      </c>
      <c r="I1196" s="15" t="inlineStr">
        <is>
          <t>AHSP 2026 Bina Marga</t>
        </is>
      </c>
    </row>
    <row r="1197">
      <c r="D1197" s="13" t="n">
        <v>1186</v>
      </c>
      <c r="E1197" s="13" t="inlineStr">
        <is>
          <t>E29a</t>
        </is>
      </c>
      <c r="F1197" s="13" t="inlineStr">
        <is>
          <t>Semi Trailer 30 Ton</t>
        </is>
      </c>
      <c r="G1197" s="13" t="inlineStr">
        <is>
          <t>jam</t>
        </is>
      </c>
      <c r="H1197" s="14" t="n">
        <v>774606.87</v>
      </c>
      <c r="I1197" s="15" t="inlineStr">
        <is>
          <t>AHSP 2026 Bina Marga</t>
        </is>
      </c>
    </row>
    <row r="1198">
      <c r="D1198" s="13" t="n">
        <v>1187</v>
      </c>
      <c r="E1198" s="13" t="inlineStr">
        <is>
          <t>E29a</t>
        </is>
      </c>
      <c r="F1198" s="13" t="inlineStr">
        <is>
          <t>Semi Trailer 30 Ton, 245 HP</t>
        </is>
      </c>
      <c r="G1198" s="13" t="inlineStr">
        <is>
          <t>jam</t>
        </is>
      </c>
      <c r="H1198" s="14" t="n">
        <v>774606.87</v>
      </c>
      <c r="I1198" s="15" t="inlineStr">
        <is>
          <t>AHSP 2026 Bina Marga</t>
        </is>
      </c>
    </row>
    <row r="1199">
      <c r="D1199" s="13" t="n">
        <v>1188</v>
      </c>
      <c r="E1199" s="13" t="inlineStr">
        <is>
          <t>E30</t>
        </is>
      </c>
      <c r="F1199" s="13" t="inlineStr">
        <is>
          <t>PILE DRIVER HAMMER (3,5-5,0) TON; 300 HP</t>
        </is>
      </c>
      <c r="G1199" s="13" t="inlineStr">
        <is>
          <t>jam</t>
        </is>
      </c>
      <c r="H1199" s="14" t="n">
        <v>83740.00999999999</v>
      </c>
      <c r="I1199" s="15" t="inlineStr">
        <is>
          <t>AHSP 2026 Bina Marga</t>
        </is>
      </c>
    </row>
    <row r="1200">
      <c r="D1200" s="13" t="n">
        <v>1189</v>
      </c>
      <c r="E1200" s="13" t="inlineStr">
        <is>
          <t>E30</t>
        </is>
      </c>
      <c r="F1200" s="13" t="inlineStr">
        <is>
          <t>Pompa Aliva/Shotcrete Machine</t>
        </is>
      </c>
      <c r="G1200" s="13" t="inlineStr">
        <is>
          <t>jam</t>
        </is>
      </c>
      <c r="H1200" s="14" t="n">
        <v>83740.00999999999</v>
      </c>
      <c r="I1200" s="15" t="inlineStr">
        <is>
          <t>AHSP 2026 Bina Marga</t>
        </is>
      </c>
    </row>
    <row r="1201">
      <c r="D1201" s="13" t="n">
        <v>1190</v>
      </c>
      <c r="E1201" s="13" t="inlineStr">
        <is>
          <t>E31</t>
        </is>
      </c>
      <c r="F1201" s="13" t="inlineStr">
        <is>
          <t>Crane 35 Ton; 125 HP</t>
        </is>
      </c>
      <c r="G1201" s="13" t="inlineStr">
        <is>
          <t>jam</t>
        </is>
      </c>
      <c r="H1201" s="14" t="n">
        <v>1413964.19</v>
      </c>
      <c r="I1201" s="15" t="inlineStr">
        <is>
          <t>AHSP 2026 Bina Marga</t>
        </is>
      </c>
    </row>
    <row r="1202">
      <c r="D1202" s="13" t="n">
        <v>1191</v>
      </c>
      <c r="E1202" s="13" t="inlineStr">
        <is>
          <t>E31</t>
        </is>
      </c>
      <c r="F1202" s="13" t="inlineStr">
        <is>
          <t>Crane On Track 35 Ton</t>
        </is>
      </c>
      <c r="G1202" s="13" t="inlineStr">
        <is>
          <t>jam</t>
        </is>
      </c>
      <c r="H1202" s="14" t="n">
        <v>1413964.19</v>
      </c>
      <c r="I1202" s="15" t="inlineStr">
        <is>
          <t>AHSP 2026 Bina Marga</t>
        </is>
      </c>
    </row>
    <row r="1203">
      <c r="D1203" s="13" t="n">
        <v>1192</v>
      </c>
      <c r="E1203" s="13" t="inlineStr">
        <is>
          <t>E32</t>
        </is>
      </c>
      <c r="F1203" s="13" t="inlineStr">
        <is>
          <t>WELDING SET</t>
        </is>
      </c>
      <c r="G1203" s="13" t="inlineStr">
        <is>
          <t>jam</t>
        </is>
      </c>
      <c r="H1203" s="14" t="n">
        <v>87120.34</v>
      </c>
      <c r="I1203" s="15" t="inlineStr">
        <is>
          <t>AHSP 2026 Bina Marga</t>
        </is>
      </c>
    </row>
    <row r="1204">
      <c r="D1204" s="13" t="n">
        <v>1193</v>
      </c>
      <c r="E1204" s="13" t="inlineStr">
        <is>
          <t>E32</t>
        </is>
      </c>
      <c r="F1204" s="13" t="inlineStr">
        <is>
          <t>WELDING SET; D 5400 Watt; 7,16 HP</t>
        </is>
      </c>
      <c r="G1204" s="13" t="inlineStr">
        <is>
          <t>Jam</t>
        </is>
      </c>
      <c r="H1204" s="14" t="n">
        <v>87120</v>
      </c>
      <c r="I1204" s="15" t="inlineStr">
        <is>
          <t>AHSP 2026 Bina Marga</t>
        </is>
      </c>
    </row>
    <row r="1205">
      <c r="D1205" s="13" t="n">
        <v>1194</v>
      </c>
      <c r="E1205" s="13" t="inlineStr">
        <is>
          <t>E32</t>
        </is>
      </c>
      <c r="F1205" s="13" t="inlineStr">
        <is>
          <t>Welding Set</t>
        </is>
      </c>
      <c r="G1205" s="13" t="inlineStr">
        <is>
          <t>jam</t>
        </is>
      </c>
      <c r="H1205" s="14" t="n">
        <v>87120</v>
      </c>
      <c r="I1205" s="15" t="inlineStr">
        <is>
          <t>AHSP 2026 Bina Marga</t>
        </is>
      </c>
    </row>
    <row r="1206">
      <c r="D1206" s="13" t="n">
        <v>1195</v>
      </c>
      <c r="E1206" s="13" t="inlineStr">
        <is>
          <t>E32</t>
        </is>
      </c>
      <c r="F1206" s="13" t="inlineStr">
        <is>
          <t>Welding set</t>
        </is>
      </c>
      <c r="G1206" s="13" t="inlineStr">
        <is>
          <t>jam</t>
        </is>
      </c>
      <c r="H1206" s="14" t="n">
        <v>87120</v>
      </c>
      <c r="I1206" s="15" t="inlineStr">
        <is>
          <t>AHSP 2026 Bina Marga</t>
        </is>
      </c>
    </row>
    <row r="1207">
      <c r="D1207" s="13" t="n">
        <v>1196</v>
      </c>
      <c r="E1207" s="13" t="inlineStr">
        <is>
          <t>E33</t>
        </is>
      </c>
      <c r="F1207" s="13" t="inlineStr">
        <is>
          <t>BORE PILE MACHINE DIAMETER MAKS 2 M 150 HP</t>
        </is>
      </c>
      <c r="G1207" s="13" t="inlineStr">
        <is>
          <t>jam</t>
        </is>
      </c>
      <c r="H1207" s="14" t="n">
        <v>734693.27</v>
      </c>
      <c r="I1207" s="15" t="inlineStr">
        <is>
          <t>AHSP 2026 Bina Marga</t>
        </is>
      </c>
    </row>
    <row r="1208">
      <c r="D1208" s="13" t="n">
        <v>1197</v>
      </c>
      <c r="E1208" s="13" t="inlineStr">
        <is>
          <t>E33</t>
        </is>
      </c>
      <c r="F1208" s="13" t="inlineStr">
        <is>
          <t>Bore Pile Machine</t>
        </is>
      </c>
      <c r="G1208" s="13" t="inlineStr">
        <is>
          <t>jam</t>
        </is>
      </c>
      <c r="H1208" s="14" t="n">
        <v>734693</v>
      </c>
      <c r="I1208" s="15" t="inlineStr">
        <is>
          <t>AHSP 2026 Bina Marga</t>
        </is>
      </c>
    </row>
    <row r="1209">
      <c r="D1209" s="13" t="n">
        <v>1198</v>
      </c>
      <c r="E1209" s="13" t="inlineStr">
        <is>
          <t>E33</t>
        </is>
      </c>
      <c r="F1209" s="13" t="inlineStr">
        <is>
          <t>Bore Pile Machine, Diameter Maks 2m; HP</t>
        </is>
      </c>
      <c r="G1209" s="13" t="inlineStr">
        <is>
          <t>jam</t>
        </is>
      </c>
      <c r="H1209" s="14" t="n">
        <v>734693.27</v>
      </c>
      <c r="I1209" s="15" t="inlineStr">
        <is>
          <t>AHSP 2026 Bina Marga</t>
        </is>
      </c>
    </row>
    <row r="1210">
      <c r="D1210" s="13" t="n">
        <v>1199</v>
      </c>
      <c r="E1210" s="13" t="inlineStr">
        <is>
          <t>E35</t>
        </is>
      </c>
      <c r="F1210" s="13" t="inlineStr">
        <is>
          <t>DUMP TRUCK 10 Ton</t>
        </is>
      </c>
      <c r="G1210" s="13" t="inlineStr">
        <is>
          <t>Jam</t>
        </is>
      </c>
      <c r="H1210" s="14" t="n">
        <v>734421.88</v>
      </c>
      <c r="I1210" s="15" t="inlineStr">
        <is>
          <t>AHSP 2026 Bina Marga</t>
        </is>
      </c>
    </row>
    <row r="1211">
      <c r="D1211" s="13" t="n">
        <v>1200</v>
      </c>
      <c r="E1211" s="13" t="inlineStr">
        <is>
          <t>E35</t>
        </is>
      </c>
      <c r="F1211" s="13" t="inlineStr">
        <is>
          <t>DUMP TRUCK TRONTON 10 TON</t>
        </is>
      </c>
      <c r="G1211" s="13" t="inlineStr">
        <is>
          <t>Jam</t>
        </is>
      </c>
      <c r="H1211" s="14" t="n">
        <v>734421.88</v>
      </c>
      <c r="I1211" s="15" t="inlineStr">
        <is>
          <t>AHSP 2026 Bina Marga</t>
        </is>
      </c>
    </row>
    <row r="1212">
      <c r="D1212" s="13" t="n">
        <v>1201</v>
      </c>
      <c r="E1212" s="13" t="inlineStr">
        <is>
          <t>E35</t>
        </is>
      </c>
      <c r="F1212" s="13" t="inlineStr">
        <is>
          <t>DUMP TRUCK TRONTON 10 TON; 217 HP</t>
        </is>
      </c>
      <c r="G1212" s="13" t="inlineStr">
        <is>
          <t>Jam</t>
        </is>
      </c>
      <c r="H1212" s="14" t="n">
        <v>734421.88</v>
      </c>
      <c r="I1212" s="15" t="inlineStr">
        <is>
          <t>AHSP 2026 Bina Marga</t>
        </is>
      </c>
    </row>
    <row r="1213">
      <c r="D1213" s="13" t="n">
        <v>1202</v>
      </c>
      <c r="E1213" s="13" t="inlineStr">
        <is>
          <t>E35</t>
        </is>
      </c>
      <c r="F1213" s="13" t="inlineStr">
        <is>
          <t>Dump Truck !0 Ton</t>
        </is>
      </c>
      <c r="G1213" s="13" t="inlineStr">
        <is>
          <t>Jam</t>
        </is>
      </c>
      <c r="H1213" s="14" t="n">
        <v>734421.88</v>
      </c>
      <c r="I1213" s="15" t="inlineStr">
        <is>
          <t>AHSP 2026 Bina Marga</t>
        </is>
      </c>
    </row>
    <row r="1214">
      <c r="D1214" s="13" t="n">
        <v>1203</v>
      </c>
      <c r="E1214" s="13" t="inlineStr">
        <is>
          <t>E35</t>
        </is>
      </c>
      <c r="F1214" s="13" t="inlineStr">
        <is>
          <t>Dump Truck 10 Ton</t>
        </is>
      </c>
      <c r="G1214" s="13" t="inlineStr">
        <is>
          <t>Jam</t>
        </is>
      </c>
      <c r="H1214" s="14" t="n">
        <v>734421.88</v>
      </c>
      <c r="I1214" s="15" t="inlineStr">
        <is>
          <t>AHSP 2026 Bina Marga</t>
        </is>
      </c>
    </row>
    <row r="1215">
      <c r="D1215" s="13" t="n">
        <v>1204</v>
      </c>
      <c r="E1215" s="13" t="inlineStr">
        <is>
          <t>E35</t>
        </is>
      </c>
      <c r="F1215" s="13" t="inlineStr">
        <is>
          <t>Dump Truck 10 Ton (1)</t>
        </is>
      </c>
      <c r="G1215" s="13" t="inlineStr">
        <is>
          <t>Jam</t>
        </is>
      </c>
      <c r="H1215" s="14" t="n">
        <v>734421.88</v>
      </c>
      <c r="I1215" s="15" t="inlineStr">
        <is>
          <t>AHSP 2026 Bina Marga</t>
        </is>
      </c>
    </row>
    <row r="1216">
      <c r="D1216" s="13" t="n">
        <v>1205</v>
      </c>
      <c r="E1216" s="13" t="inlineStr">
        <is>
          <t>E35</t>
        </is>
      </c>
      <c r="F1216" s="13" t="inlineStr">
        <is>
          <t>Dump Truck 10 Ton (2)</t>
        </is>
      </c>
      <c r="G1216" s="13" t="inlineStr">
        <is>
          <t>Jam</t>
        </is>
      </c>
      <c r="H1216" s="14" t="n">
        <v>734421.88</v>
      </c>
      <c r="I1216" s="15" t="inlineStr">
        <is>
          <t>AHSP 2026 Bina Marga</t>
        </is>
      </c>
    </row>
    <row r="1217">
      <c r="D1217" s="13" t="n">
        <v>1206</v>
      </c>
      <c r="E1217" s="13" t="inlineStr">
        <is>
          <t>E35</t>
        </is>
      </c>
      <c r="F1217" s="13" t="inlineStr">
        <is>
          <t>Dump Truck 10 Ton (3)</t>
        </is>
      </c>
      <c r="G1217" s="13" t="inlineStr">
        <is>
          <t>Jam</t>
        </is>
      </c>
      <c r="H1217" s="14" t="n">
        <v>734421.88</v>
      </c>
      <c r="I1217" s="15" t="inlineStr">
        <is>
          <t>AHSP 2026 Bina Marga</t>
        </is>
      </c>
    </row>
    <row r="1218">
      <c r="D1218" s="13" t="n">
        <v>1207</v>
      </c>
      <c r="E1218" s="13" t="inlineStr">
        <is>
          <t>E35</t>
        </is>
      </c>
      <c r="F1218" s="13" t="inlineStr">
        <is>
          <t>Dump Truck 6 - 8 m3</t>
        </is>
      </c>
      <c r="G1218" s="13" t="inlineStr">
        <is>
          <t>jam</t>
        </is>
      </c>
      <c r="H1218" s="14" t="n">
        <v>734421.88</v>
      </c>
      <c r="I1218" s="15" t="inlineStr">
        <is>
          <t>AHSP 2026 Bina Marga</t>
        </is>
      </c>
    </row>
    <row r="1219">
      <c r="D1219" s="13" t="n">
        <v>1208</v>
      </c>
      <c r="E1219" s="13" t="inlineStr">
        <is>
          <t>E35</t>
        </is>
      </c>
      <c r="F1219" s="13" t="inlineStr">
        <is>
          <t>Dump Truck Tronton 10 Ton</t>
        </is>
      </c>
      <c r="G1219" s="13" t="inlineStr">
        <is>
          <t>Jam</t>
        </is>
      </c>
      <c r="H1219" s="14" t="n">
        <v>734421.88</v>
      </c>
      <c r="I1219" s="15" t="inlineStr">
        <is>
          <t>AHSP 2026 Bina Marga</t>
        </is>
      </c>
    </row>
    <row r="1220">
      <c r="D1220" s="13" t="n">
        <v>1209</v>
      </c>
      <c r="E1220" s="13" t="inlineStr">
        <is>
          <t>E36</t>
        </is>
      </c>
      <c r="F1220" s="13" t="inlineStr">
        <is>
          <t>Cold Milling</t>
        </is>
      </c>
      <c r="G1220" s="13" t="inlineStr">
        <is>
          <t>Jam</t>
        </is>
      </c>
      <c r="H1220" s="14" t="n">
        <v>1730026.83</v>
      </c>
      <c r="I1220" s="15" t="inlineStr">
        <is>
          <t>AHSP 2026 Bina Marga</t>
        </is>
      </c>
    </row>
    <row r="1221">
      <c r="D1221" s="13" t="n">
        <v>1210</v>
      </c>
      <c r="E1221" s="13" t="inlineStr">
        <is>
          <t>E36a</t>
        </is>
      </c>
      <c r="F1221" s="13" t="inlineStr">
        <is>
          <t>Rumble Strip Machine</t>
        </is>
      </c>
      <c r="G1221" s="13" t="inlineStr">
        <is>
          <t>Jam</t>
        </is>
      </c>
      <c r="H1221" s="14" t="n">
        <v>326420.16</v>
      </c>
      <c r="I1221" s="15" t="inlineStr">
        <is>
          <t>AHSP 2026 Bina Marga</t>
        </is>
      </c>
    </row>
    <row r="1222">
      <c r="D1222" s="13" t="n">
        <v>1211</v>
      </c>
      <c r="E1222" s="13" t="inlineStr">
        <is>
          <t>E37</t>
        </is>
      </c>
      <c r="F1222" s="13" t="inlineStr">
        <is>
          <t>Rock Drill Breaker</t>
        </is>
      </c>
      <c r="G1222" s="13" t="inlineStr">
        <is>
          <t>Jam</t>
        </is>
      </c>
      <c r="H1222" s="14" t="n">
        <v>710340.59</v>
      </c>
      <c r="I1222" s="15" t="inlineStr">
        <is>
          <t>AHSP 2026 Bina Marga</t>
        </is>
      </c>
    </row>
    <row r="1223">
      <c r="D1223" s="13" t="n">
        <v>1212</v>
      </c>
      <c r="E1223" s="13" t="inlineStr">
        <is>
          <t>E41</t>
        </is>
      </c>
      <c r="F1223" s="13" t="inlineStr">
        <is>
          <t>ASPHALT DISTRIBUTOR</t>
        </is>
      </c>
      <c r="G1223" s="13" t="inlineStr">
        <is>
          <t>Jam</t>
        </is>
      </c>
      <c r="H1223" s="14" t="n">
        <v>441600.84</v>
      </c>
      <c r="I1223" s="15" t="inlineStr">
        <is>
          <t>AHSP 2026 Bina Marga</t>
        </is>
      </c>
    </row>
    <row r="1224">
      <c r="D1224" s="13" t="n">
        <v>1213</v>
      </c>
      <c r="E1224" s="13" t="inlineStr">
        <is>
          <t>E41</t>
        </is>
      </c>
      <c r="F1224" s="13" t="inlineStr">
        <is>
          <t>Asp. Distributor</t>
        </is>
      </c>
      <c r="G1224" s="13" t="inlineStr">
        <is>
          <t>Jam</t>
        </is>
      </c>
      <c r="H1224" s="14" t="n">
        <v>441600.84</v>
      </c>
      <c r="I1224" s="15" t="inlineStr">
        <is>
          <t>AHSP 2026 Bina Marga</t>
        </is>
      </c>
    </row>
    <row r="1225">
      <c r="D1225" s="13" t="n">
        <v>1214</v>
      </c>
      <c r="E1225" s="13" t="inlineStr">
        <is>
          <t>E41</t>
        </is>
      </c>
      <c r="F1225" s="13" t="inlineStr">
        <is>
          <t>Asphalt Distributor</t>
        </is>
      </c>
      <c r="G1225" s="13" t="inlineStr">
        <is>
          <t>Jam</t>
        </is>
      </c>
      <c r="H1225" s="14" t="n">
        <v>441600.84</v>
      </c>
      <c r="I1225" s="15" t="inlineStr">
        <is>
          <t>AHSP 2026 Bina Marga</t>
        </is>
      </c>
    </row>
    <row r="1226">
      <c r="D1226" s="13" t="n">
        <v>1215</v>
      </c>
      <c r="E1226" s="13" t="inlineStr">
        <is>
          <t>E41</t>
        </is>
      </c>
      <c r="F1226" s="13" t="inlineStr">
        <is>
          <t>Asphalt Slurry Seal Truck</t>
        </is>
      </c>
      <c r="G1226" s="13" t="inlineStr">
        <is>
          <t>Jam</t>
        </is>
      </c>
      <c r="H1226" s="14" t="n">
        <v>441600.84</v>
      </c>
      <c r="I1226" s="15" t="inlineStr">
        <is>
          <t>AHSP 2026 Bina Marga</t>
        </is>
      </c>
    </row>
    <row r="1227">
      <c r="D1227" s="13" t="n">
        <v>1216</v>
      </c>
      <c r="E1227" s="13" t="inlineStr">
        <is>
          <t>E42</t>
        </is>
      </c>
      <c r="F1227" s="13" t="inlineStr">
        <is>
          <t>Slip Form Paver</t>
        </is>
      </c>
      <c r="G1227" s="13" t="inlineStr">
        <is>
          <t>jam</t>
        </is>
      </c>
      <c r="H1227" s="14" t="n">
        <v>632223.42</v>
      </c>
      <c r="I1227" s="15" t="inlineStr">
        <is>
          <t>AHSP 2026 Bina Marga</t>
        </is>
      </c>
    </row>
    <row r="1228">
      <c r="D1228" s="13" t="n">
        <v>1217</v>
      </c>
      <c r="E1228" s="13" t="inlineStr">
        <is>
          <t>E44</t>
        </is>
      </c>
      <c r="F1228" s="13" t="inlineStr">
        <is>
          <t>Concrete Breaker</t>
        </is>
      </c>
      <c r="G1228" s="13" t="inlineStr">
        <is>
          <t>jam</t>
        </is>
      </c>
      <c r="H1228" s="14" t="n">
        <v>912997.27</v>
      </c>
      <c r="I1228" s="15" t="inlineStr">
        <is>
          <t>AHSP 2026 Bina Marga</t>
        </is>
      </c>
    </row>
    <row r="1229">
      <c r="D1229" s="13" t="n">
        <v>1218</v>
      </c>
      <c r="E1229" s="13" t="inlineStr">
        <is>
          <t>E44</t>
        </is>
      </c>
      <c r="F1229" s="13" t="inlineStr">
        <is>
          <t>Concrete Pump 100 m3/J</t>
        </is>
      </c>
      <c r="G1229" s="13" t="inlineStr">
        <is>
          <t>jam</t>
        </is>
      </c>
      <c r="H1229" s="14" t="n">
        <v>571804.58</v>
      </c>
      <c r="I1229" s="15" t="inlineStr">
        <is>
          <t>AHSP 2026 Bina Marga</t>
        </is>
      </c>
    </row>
    <row r="1230">
      <c r="D1230" s="13" t="n">
        <v>1219</v>
      </c>
      <c r="E1230" s="13" t="inlineStr">
        <is>
          <t>E48</t>
        </is>
      </c>
      <c r="F1230" s="13" t="inlineStr">
        <is>
          <t>VIBRO HAMMER 80 KG</t>
        </is>
      </c>
      <c r="G1230" s="13" t="inlineStr">
        <is>
          <t>Jam</t>
        </is>
      </c>
      <c r="H1230" s="14" t="n">
        <v>73198</v>
      </c>
      <c r="I1230" s="15" t="inlineStr">
        <is>
          <t>AHSP 2026 Bina Marga</t>
        </is>
      </c>
    </row>
    <row r="1231">
      <c r="D1231" s="13" t="n">
        <v>1220</v>
      </c>
      <c r="E1231" s="13" t="inlineStr">
        <is>
          <t>E49</t>
        </is>
      </c>
      <c r="F1231" s="13" t="inlineStr">
        <is>
          <t>Agitator Truck 4.5 M3</t>
        </is>
      </c>
      <c r="G1231" s="13" t="inlineStr">
        <is>
          <t>jam</t>
        </is>
      </c>
      <c r="H1231" s="14" t="n">
        <v>847088.38</v>
      </c>
      <c r="I1231" s="15" t="inlineStr">
        <is>
          <t>AHSP 2026 Bina Marga</t>
        </is>
      </c>
    </row>
    <row r="1232">
      <c r="D1232" s="13" t="n">
        <v>1221</v>
      </c>
      <c r="E1232" s="13" t="inlineStr">
        <is>
          <t>E49</t>
        </is>
      </c>
      <c r="F1232" s="13" t="inlineStr">
        <is>
          <t>Truck Mixer</t>
        </is>
      </c>
      <c r="G1232" s="13" t="inlineStr">
        <is>
          <t>jam</t>
        </is>
      </c>
      <c r="H1232" s="14" t="n">
        <v>847088</v>
      </c>
      <c r="I1232" s="15" t="inlineStr">
        <is>
          <t>AHSP 2026 Bina Marga</t>
        </is>
      </c>
    </row>
    <row r="1233">
      <c r="D1233" s="13" t="n">
        <v>1222</v>
      </c>
      <c r="E1233" s="13" t="inlineStr">
        <is>
          <t>E49</t>
        </is>
      </c>
      <c r="F1233" s="13" t="inlineStr">
        <is>
          <t>Truck Mixer Agitator</t>
        </is>
      </c>
      <c r="G1233" s="13" t="inlineStr">
        <is>
          <t>jam</t>
        </is>
      </c>
      <c r="H1233" s="14" t="n">
        <v>847088.38</v>
      </c>
      <c r="I1233" s="15" t="inlineStr">
        <is>
          <t>AHSP 2026 Bina Marga</t>
        </is>
      </c>
    </row>
    <row r="1234">
      <c r="D1234" s="13" t="n">
        <v>1223</v>
      </c>
      <c r="E1234" s="13" t="inlineStr">
        <is>
          <t>E51</t>
        </is>
      </c>
      <c r="F1234" s="13" t="inlineStr">
        <is>
          <t>CRANE ON TRACK (10-15) TON; 260 HP</t>
        </is>
      </c>
      <c r="G1234" s="13" t="inlineStr">
        <is>
          <t>Jam</t>
        </is>
      </c>
      <c r="H1234" s="14" t="n">
        <v>2399218</v>
      </c>
      <c r="I1234" s="15" t="inlineStr">
        <is>
          <t>AHSP 2026 Bina Marga</t>
        </is>
      </c>
    </row>
    <row r="1235">
      <c r="D1235" s="13" t="n">
        <v>1224</v>
      </c>
      <c r="E1235" s="13" t="inlineStr">
        <is>
          <t>E51</t>
        </is>
      </c>
      <c r="F1235" s="13" t="inlineStr">
        <is>
          <t>CRANE ON TRACK (75-100) T; 190 HP</t>
        </is>
      </c>
      <c r="G1235" s="13" t="inlineStr">
        <is>
          <t>jam</t>
        </is>
      </c>
      <c r="H1235" s="14" t="n">
        <v>2399217.58</v>
      </c>
      <c r="I1235" s="15" t="inlineStr">
        <is>
          <t>AHSP 2026 Bina Marga</t>
        </is>
      </c>
    </row>
    <row r="1236">
      <c r="D1236" s="13" t="n">
        <v>1225</v>
      </c>
      <c r="E1236" s="13" t="inlineStr">
        <is>
          <t>E51</t>
        </is>
      </c>
      <c r="F1236" s="13" t="inlineStr">
        <is>
          <t>CRANE ON TRUCK (10-15) TON; 260 HP</t>
        </is>
      </c>
      <c r="G1236" s="13" t="inlineStr">
        <is>
          <t>Jam</t>
        </is>
      </c>
      <c r="H1236" s="14" t="n">
        <v>2399218</v>
      </c>
      <c r="I1236" s="15" t="inlineStr">
        <is>
          <t>AHSP 2026 Bina Marga</t>
        </is>
      </c>
    </row>
    <row r="1237">
      <c r="D1237" s="13" t="n">
        <v>1226</v>
      </c>
      <c r="E1237" s="13" t="inlineStr">
        <is>
          <t>E51</t>
        </is>
      </c>
      <c r="F1237" s="13" t="inlineStr">
        <is>
          <t>Crane On Track (10-15 Ton)</t>
        </is>
      </c>
      <c r="G1237" s="13" t="inlineStr">
        <is>
          <t>jam</t>
        </is>
      </c>
      <c r="H1237" s="14" t="n">
        <v>773917.3100000001</v>
      </c>
      <c r="I1237" s="15" t="inlineStr">
        <is>
          <t>AHSP 2026 Bina Marga</t>
        </is>
      </c>
    </row>
    <row r="1238">
      <c r="D1238" s="13" t="n">
        <v>1227</v>
      </c>
      <c r="E1238" s="13" t="inlineStr">
        <is>
          <t>E51</t>
        </is>
      </c>
      <c r="F1238" s="13" t="inlineStr">
        <is>
          <t>Crane On Track (75-100) T; 190 HP</t>
        </is>
      </c>
      <c r="G1238" s="13" t="inlineStr">
        <is>
          <t>jam</t>
        </is>
      </c>
      <c r="H1238" s="14" t="n">
        <v>2399217.58</v>
      </c>
      <c r="I1238" s="15" t="inlineStr">
        <is>
          <t>AHSP 2026 Bina Marga</t>
        </is>
      </c>
    </row>
    <row r="1239">
      <c r="D1239" s="13" t="n">
        <v>1228</v>
      </c>
      <c r="E1239" s="13" t="inlineStr">
        <is>
          <t>E51</t>
        </is>
      </c>
      <c r="F1239" s="13" t="inlineStr">
        <is>
          <t>Crane on Track (75-100) T; 190 HP</t>
        </is>
      </c>
      <c r="G1239" s="13" t="inlineStr">
        <is>
          <t>jam</t>
        </is>
      </c>
      <c r="H1239" s="14" t="n">
        <v>2399217.58</v>
      </c>
      <c r="I1239" s="15" t="inlineStr">
        <is>
          <t>AHSP 2026 Bina Marga</t>
        </is>
      </c>
    </row>
    <row r="1240">
      <c r="D1240" s="13" t="n">
        <v>1229</v>
      </c>
      <c r="E1240" s="13" t="inlineStr">
        <is>
          <t>E56</t>
        </is>
      </c>
      <c r="F1240" s="13" t="inlineStr">
        <is>
          <t>Grouting Pump QZ-999, 650W</t>
        </is>
      </c>
      <c r="G1240" s="13" t="inlineStr">
        <is>
          <t>jam</t>
        </is>
      </c>
      <c r="H1240" s="14" t="n">
        <v>305197.68</v>
      </c>
      <c r="I1240" s="15" t="inlineStr">
        <is>
          <t>AHSP 2026 Bina Marga</t>
        </is>
      </c>
    </row>
    <row r="1241">
      <c r="D1241" s="13" t="n">
        <v>1230</v>
      </c>
      <c r="E1241" s="13" t="inlineStr">
        <is>
          <t>E56</t>
        </is>
      </c>
      <c r="F1241" s="13" t="inlineStr">
        <is>
          <t>Grouting Pump; 100 HP</t>
        </is>
      </c>
      <c r="G1241" s="13" t="inlineStr">
        <is>
          <t>Jam</t>
        </is>
      </c>
      <c r="H1241" s="14" t="n">
        <v>305197.68</v>
      </c>
      <c r="I1241" s="15" t="inlineStr">
        <is>
          <t>AHSP 2026 Bina Marga</t>
        </is>
      </c>
    </row>
    <row r="1242">
      <c r="D1242" s="13" t="n">
        <v>1231</v>
      </c>
      <c r="E1242" s="13" t="inlineStr">
        <is>
          <t>E57</t>
        </is>
      </c>
      <c r="F1242" s="13" t="inlineStr">
        <is>
          <t>Hidrolic Jack ; 10 HP</t>
        </is>
      </c>
      <c r="G1242" s="13" t="inlineStr">
        <is>
          <t>jam</t>
        </is>
      </c>
      <c r="H1242" s="14" t="n">
        <v>88389.86</v>
      </c>
      <c r="I1242" s="15" t="inlineStr">
        <is>
          <t>AHSP 2026 Bina Marga</t>
        </is>
      </c>
    </row>
    <row r="1243">
      <c r="D1243" s="13" t="n">
        <v>1232</v>
      </c>
      <c r="E1243" s="13" t="inlineStr">
        <is>
          <t>E57</t>
        </is>
      </c>
      <c r="F1243" s="13" t="inlineStr">
        <is>
          <t>Jack Hydraulic; 10 HP</t>
        </is>
      </c>
      <c r="G1243" s="13" t="inlineStr">
        <is>
          <t>Jam</t>
        </is>
      </c>
      <c r="H1243" s="14" t="n">
        <v>88390</v>
      </c>
      <c r="I1243" s="15" t="inlineStr">
        <is>
          <t>AHSP 2026 Bina Marga</t>
        </is>
      </c>
    </row>
    <row r="1244">
      <c r="D1244" s="13" t="n">
        <v>1233</v>
      </c>
      <c r="E1244" s="13" t="inlineStr">
        <is>
          <t>E61</t>
        </is>
      </c>
      <c r="F1244" s="13" t="inlineStr">
        <is>
          <t>PILE DRIVER HAMMER 2,5 Ton</t>
        </is>
      </c>
      <c r="G1244" s="13" t="inlineStr">
        <is>
          <t>jam</t>
        </is>
      </c>
      <c r="H1244" s="14" t="n">
        <v>1039982.25</v>
      </c>
      <c r="I1244" s="15" t="inlineStr">
        <is>
          <t>AHSP 2026 Bina Marga</t>
        </is>
      </c>
    </row>
    <row r="1245">
      <c r="D1245" s="13" t="n">
        <v>1234</v>
      </c>
      <c r="E1245" s="13" t="inlineStr">
        <is>
          <t>E61</t>
        </is>
      </c>
      <c r="F1245" s="13" t="inlineStr">
        <is>
          <t>Pile Dirver Hammer, 2,5 Ton</t>
        </is>
      </c>
      <c r="G1245" s="13" t="inlineStr">
        <is>
          <t>jam</t>
        </is>
      </c>
      <c r="H1245" s="14" t="n">
        <v>1039982.25</v>
      </c>
      <c r="I1245" s="15" t="inlineStr">
        <is>
          <t>AHSP 2026 Bina Marga</t>
        </is>
      </c>
    </row>
    <row r="1246">
      <c r="D1246" s="13" t="n">
        <v>1235</v>
      </c>
      <c r="E1246" s="13" t="inlineStr">
        <is>
          <t>E61</t>
        </is>
      </c>
      <c r="F1246" s="13" t="inlineStr">
        <is>
          <t>Pile Hammer, 2,5 Ton; 1 HP</t>
        </is>
      </c>
      <c r="G1246" s="13" t="inlineStr">
        <is>
          <t>jam</t>
        </is>
      </c>
      <c r="H1246" s="14" t="n">
        <v>1039982.25</v>
      </c>
      <c r="I1246" s="15" t="inlineStr">
        <is>
          <t>AHSP 2026 Bina Marga</t>
        </is>
      </c>
    </row>
    <row r="1247">
      <c r="D1247" s="13" t="n">
        <v>1236</v>
      </c>
      <c r="E1247" s="13" t="inlineStr">
        <is>
          <t>E62</t>
        </is>
      </c>
      <c r="F1247" s="13" t="inlineStr">
        <is>
          <t>STRESSING JACK, 46 - 100 TON; 89 HP</t>
        </is>
      </c>
      <c r="G1247" s="13" t="inlineStr">
        <is>
          <t>jam</t>
        </is>
      </c>
      <c r="H1247" s="14" t="n">
        <v>319391</v>
      </c>
      <c r="I1247" s="15" t="inlineStr">
        <is>
          <t>AHSP 2026 Bina Marga</t>
        </is>
      </c>
    </row>
    <row r="1248">
      <c r="D1248" s="13" t="n">
        <v>1237</v>
      </c>
      <c r="E1248" s="13" t="inlineStr">
        <is>
          <t>E62</t>
        </is>
      </c>
      <c r="F1248" s="13" t="inlineStr">
        <is>
          <t>Stressing Jack; 46--100 Ton; 89 HP</t>
        </is>
      </c>
      <c r="G1248" s="13" t="inlineStr">
        <is>
          <t>Jam</t>
        </is>
      </c>
      <c r="H1248" s="14" t="n">
        <v>319390.58</v>
      </c>
      <c r="I1248" s="15" t="inlineStr">
        <is>
          <t>AHSP 2026 Bina Marga</t>
        </is>
      </c>
    </row>
    <row r="1249">
      <c r="D1249" s="13" t="n">
        <v>1238</v>
      </c>
      <c r="E1249" s="13" t="inlineStr">
        <is>
          <t>E63</t>
        </is>
      </c>
      <c r="F1249" s="13" t="inlineStr">
        <is>
          <t>WELDING MACHINE, 300 A</t>
        </is>
      </c>
      <c r="G1249" s="13" t="inlineStr">
        <is>
          <t>jam</t>
        </is>
      </c>
      <c r="H1249" s="14" t="n">
        <v>81767.7</v>
      </c>
      <c r="I1249" s="15" t="inlineStr">
        <is>
          <t>AHSP 2026 Bina Marga</t>
        </is>
      </c>
    </row>
    <row r="1250">
      <c r="D1250" s="13" t="n">
        <v>1239</v>
      </c>
      <c r="E1250" s="13" t="inlineStr">
        <is>
          <t>E63</t>
        </is>
      </c>
      <c r="F1250" s="13" t="inlineStr">
        <is>
          <t>Welding Machine, 300 A</t>
        </is>
      </c>
      <c r="G1250" s="13" t="inlineStr">
        <is>
          <t>jam</t>
        </is>
      </c>
      <c r="H1250" s="14" t="n">
        <v>81767.7</v>
      </c>
      <c r="I1250" s="15" t="inlineStr">
        <is>
          <t>AHSP 2026 Bina Marga</t>
        </is>
      </c>
    </row>
    <row r="1251">
      <c r="D1251" s="13" t="n">
        <v>1240</v>
      </c>
      <c r="E1251" s="13" t="inlineStr">
        <is>
          <t>E63a</t>
        </is>
      </c>
      <c r="F1251" s="13" t="inlineStr">
        <is>
          <t>WELDING MACHINE, SEMI</t>
        </is>
      </c>
      <c r="G1251" s="13" t="inlineStr">
        <is>
          <t>jam</t>
        </is>
      </c>
      <c r="H1251" s="14" t="n">
        <v>77614.89</v>
      </c>
      <c r="I1251" s="15" t="inlineStr">
        <is>
          <t>AHSP 2026 Bina Marga</t>
        </is>
      </c>
    </row>
    <row r="1252">
      <c r="D1252" s="13" t="n">
        <v>1241</v>
      </c>
      <c r="E1252" s="13" t="inlineStr">
        <is>
          <t>E63a</t>
        </is>
      </c>
      <c r="F1252" s="13" t="inlineStr">
        <is>
          <t>Welding Machine, Semi</t>
        </is>
      </c>
      <c r="G1252" s="13" t="inlineStr">
        <is>
          <t>jam</t>
        </is>
      </c>
      <c r="H1252" s="14" t="n">
        <v>77614.89</v>
      </c>
      <c r="I1252" s="15" t="inlineStr">
        <is>
          <t>AHSP 2026 Bina Marga</t>
        </is>
      </c>
    </row>
    <row r="1253">
      <c r="D1253" s="13" t="n">
        <v>1242</v>
      </c>
      <c r="E1253" s="13" t="inlineStr">
        <is>
          <t>E64</t>
        </is>
      </c>
      <c r="F1253" s="13" t="inlineStr">
        <is>
          <t>Water Jet Blasting</t>
        </is>
      </c>
      <c r="G1253" s="13" t="inlineStr">
        <is>
          <t>jam</t>
        </is>
      </c>
      <c r="H1253" s="14" t="n">
        <v>81156.55</v>
      </c>
      <c r="I1253" s="15" t="inlineStr">
        <is>
          <t>AHSP 2026 Bina Marga</t>
        </is>
      </c>
    </row>
    <row r="1254">
      <c r="D1254" s="13" t="n">
        <v>1243</v>
      </c>
      <c r="E1254" s="13" t="inlineStr">
        <is>
          <t>E65</t>
        </is>
      </c>
      <c r="F1254" s="13" t="inlineStr">
        <is>
          <t>Mesin Pemotong Rumput</t>
        </is>
      </c>
      <c r="G1254" s="13" t="inlineStr">
        <is>
          <t>Jam</t>
        </is>
      </c>
      <c r="H1254" s="14" t="n">
        <v>65459.17</v>
      </c>
      <c r="I1254" s="15" t="inlineStr">
        <is>
          <t>AHSP 2026 Bina Marga</t>
        </is>
      </c>
    </row>
    <row r="1255">
      <c r="D1255" s="13" t="n">
        <v>1244</v>
      </c>
      <c r="E1255" s="13" t="inlineStr">
        <is>
          <t>E66</t>
        </is>
      </c>
      <c r="F1255" s="13" t="inlineStr">
        <is>
          <t>Ponton + Tug Boat; 40 Ton; 80 HP</t>
        </is>
      </c>
      <c r="G1255" s="13" t="inlineStr">
        <is>
          <t>jam</t>
        </is>
      </c>
      <c r="H1255" s="14" t="n">
        <v>612048</v>
      </c>
      <c r="I1255" s="15" t="inlineStr">
        <is>
          <t>AHSP 2026 Bina Marga</t>
        </is>
      </c>
    </row>
    <row r="1256">
      <c r="D1256" s="13" t="n">
        <v>1245</v>
      </c>
      <c r="E1256" s="13" t="inlineStr">
        <is>
          <t>E67</t>
        </is>
      </c>
      <c r="F1256" s="13" t="inlineStr">
        <is>
          <t>Silicon Seal pump</t>
        </is>
      </c>
      <c r="G1256" s="13" t="inlineStr">
        <is>
          <t>jam</t>
        </is>
      </c>
      <c r="H1256" s="14" t="n">
        <v>62429.82</v>
      </c>
      <c r="I1256" s="15" t="inlineStr">
        <is>
          <t>AHSP 2026 Bina Marga</t>
        </is>
      </c>
    </row>
    <row r="1257">
      <c r="D1257" s="13" t="n">
        <v>1246</v>
      </c>
      <c r="E1257" s="13" t="inlineStr">
        <is>
          <t>E68</t>
        </is>
      </c>
      <c r="F1257" s="13" t="inlineStr">
        <is>
          <t>Pompa untuk Epoxy</t>
        </is>
      </c>
      <c r="G1257" s="13" t="inlineStr">
        <is>
          <t>jam</t>
        </is>
      </c>
      <c r="H1257" s="14" t="n">
        <v>67429.36</v>
      </c>
      <c r="I1257" s="15" t="inlineStr">
        <is>
          <t>AHSP 2026 Bina Marga</t>
        </is>
      </c>
    </row>
    <row r="1258">
      <c r="D1258" s="13" t="n">
        <v>1247</v>
      </c>
      <c r="E1258" s="13" t="inlineStr">
        <is>
          <t>E69</t>
        </is>
      </c>
      <c r="F1258" s="13" t="inlineStr">
        <is>
          <t>DRILL MACHINE/GERINDA; 3,32 HP (dia 20-50 mm)</t>
        </is>
      </c>
      <c r="G1258" s="13" t="inlineStr">
        <is>
          <t>Jam</t>
        </is>
      </c>
      <c r="H1258" s="14" t="n">
        <v>71762.81</v>
      </c>
      <c r="I1258" s="15" t="inlineStr">
        <is>
          <t>AHSP 2026 Bina Marga</t>
        </is>
      </c>
    </row>
    <row r="1259">
      <c r="D1259" s="13" t="n">
        <v>1248</v>
      </c>
      <c r="E1259" s="13" t="inlineStr">
        <is>
          <t>E69</t>
        </is>
      </c>
      <c r="F1259" s="13" t="inlineStr">
        <is>
          <t>Drilling Machine</t>
        </is>
      </c>
      <c r="G1259" s="13" t="inlineStr">
        <is>
          <t>Jam</t>
        </is>
      </c>
      <c r="H1259" s="14" t="n">
        <v>71762.81</v>
      </c>
      <c r="I1259" s="15" t="inlineStr">
        <is>
          <t>AHSP 2026 Bina Marga</t>
        </is>
      </c>
    </row>
    <row r="1260">
      <c r="D1260" s="13" t="n">
        <v>1249</v>
      </c>
      <c r="E1260" s="13" t="inlineStr">
        <is>
          <t>E69</t>
        </is>
      </c>
      <c r="F1260" s="13" t="inlineStr">
        <is>
          <t>Gerinda GWS 750-100 4"; 1 HP</t>
        </is>
      </c>
      <c r="G1260" s="13" t="inlineStr">
        <is>
          <t>jam</t>
        </is>
      </c>
      <c r="H1260" s="14" t="n">
        <v>71762.81</v>
      </c>
      <c r="I1260" s="15" t="inlineStr">
        <is>
          <t>AHSP 2026 Bina Marga</t>
        </is>
      </c>
    </row>
    <row r="1261">
      <c r="D1261" s="13" t="n">
        <v>1250</v>
      </c>
      <c r="E1261" s="13" t="inlineStr">
        <is>
          <t>E69</t>
        </is>
      </c>
      <c r="F1261" s="13" t="inlineStr">
        <is>
          <t>Gerinda Tangan</t>
        </is>
      </c>
      <c r="G1261" s="13" t="inlineStr">
        <is>
          <t>Jam</t>
        </is>
      </c>
      <c r="H1261" s="14" t="n">
        <v>71762.81</v>
      </c>
      <c r="I1261" s="15" t="inlineStr">
        <is>
          <t>AHSP 2026 Bina Marga</t>
        </is>
      </c>
    </row>
    <row r="1262">
      <c r="D1262" s="13" t="n">
        <v>1251</v>
      </c>
      <c r="E1262" s="13" t="inlineStr">
        <is>
          <t>E69</t>
        </is>
      </c>
      <c r="F1262" s="13" t="inlineStr">
        <is>
          <t>Gerinda Tangan GWS 750-10</t>
        </is>
      </c>
      <c r="G1262" s="13" t="inlineStr">
        <is>
          <t>jam</t>
        </is>
      </c>
      <c r="H1262" s="14" t="n">
        <v>71762.81</v>
      </c>
      <c r="I1262" s="15" t="inlineStr">
        <is>
          <t>AHSP 2026 Bina Marga</t>
        </is>
      </c>
    </row>
    <row r="1263">
      <c r="D1263" s="13" t="n">
        <v>1252</v>
      </c>
      <c r="E1263" s="13" t="inlineStr">
        <is>
          <t>E69</t>
        </is>
      </c>
      <c r="F1263" s="13" t="inlineStr">
        <is>
          <t>Gerinda Tangan GWS 750-100 4"; 1 HP</t>
        </is>
      </c>
      <c r="G1263" s="13" t="inlineStr">
        <is>
          <t>jam</t>
        </is>
      </c>
      <c r="H1263" s="14" t="n">
        <v>71762.81</v>
      </c>
      <c r="I1263" s="15" t="inlineStr">
        <is>
          <t>AHSP 2026 Bina Marga</t>
        </is>
      </c>
    </row>
    <row r="1264">
      <c r="D1264" s="13" t="n">
        <v>1253</v>
      </c>
      <c r="E1264" s="13" t="inlineStr">
        <is>
          <t>E69</t>
        </is>
      </c>
      <c r="F1264" s="13" t="inlineStr">
        <is>
          <t>Gerinda tangan GWS 750-10</t>
        </is>
      </c>
      <c r="G1264" s="13" t="inlineStr">
        <is>
          <t>jam</t>
        </is>
      </c>
      <c r="H1264" s="14" t="n">
        <v>71762.81</v>
      </c>
      <c r="I1264" s="15" t="inlineStr">
        <is>
          <t>AHSP 2026 Bina Marga</t>
        </is>
      </c>
    </row>
    <row r="1265">
      <c r="D1265" s="13" t="n">
        <v>1254</v>
      </c>
      <c r="E1265" s="13" t="inlineStr">
        <is>
          <t>E69</t>
        </is>
      </c>
      <c r="F1265" s="13" t="inlineStr">
        <is>
          <t>Gerinda tangan GWS 750-100 4";</t>
        </is>
      </c>
      <c r="G1265" s="13" t="inlineStr">
        <is>
          <t>jam</t>
        </is>
      </c>
      <c r="H1265" s="14" t="n">
        <v>71762.81</v>
      </c>
      <c r="I1265" s="15" t="inlineStr">
        <is>
          <t>AHSP 2026 Bina Marga</t>
        </is>
      </c>
    </row>
    <row r="1266">
      <c r="D1266" s="13" t="n">
        <v>1255</v>
      </c>
      <c r="E1266" s="13" t="inlineStr">
        <is>
          <t>E70</t>
        </is>
      </c>
      <c r="F1266" s="13" t="inlineStr">
        <is>
          <t>Hand Mixer</t>
        </is>
      </c>
      <c r="G1266" s="13" t="inlineStr">
        <is>
          <t>jam</t>
        </is>
      </c>
      <c r="H1266" s="14" t="n">
        <v>78694.56</v>
      </c>
      <c r="I1266" s="15" t="inlineStr">
        <is>
          <t>AHSP 2026 Bina Marga</t>
        </is>
      </c>
    </row>
    <row r="1267">
      <c r="D1267" s="13" t="n">
        <v>1256</v>
      </c>
      <c r="E1267" s="13" t="inlineStr">
        <is>
          <t>E71</t>
        </is>
      </c>
      <c r="F1267" s="13" t="inlineStr">
        <is>
          <t>BOR MACHINE ; 3,32 HP (dia 20-50 mm)</t>
        </is>
      </c>
      <c r="G1267" s="13" t="inlineStr">
        <is>
          <t>Jam</t>
        </is>
      </c>
      <c r="H1267" s="14" t="n">
        <v>63691</v>
      </c>
      <c r="I1267" s="15" t="inlineStr">
        <is>
          <t>AHSP 2026 Bina Marga</t>
        </is>
      </c>
    </row>
    <row r="1268">
      <c r="D1268" s="13" t="n">
        <v>1257</v>
      </c>
      <c r="E1268" s="13" t="inlineStr">
        <is>
          <t>E71</t>
        </is>
      </c>
      <c r="F1268" s="13" t="inlineStr">
        <is>
          <t>Mesin Bor</t>
        </is>
      </c>
      <c r="G1268" s="13" t="inlineStr">
        <is>
          <t>jam</t>
        </is>
      </c>
      <c r="H1268" s="14" t="n">
        <v>63691.07</v>
      </c>
      <c r="I1268" s="15" t="inlineStr">
        <is>
          <t>AHSP 2026 Bina Marga</t>
        </is>
      </c>
    </row>
    <row r="1269">
      <c r="D1269" s="13" t="n">
        <v>1258</v>
      </c>
      <c r="E1269" s="13" t="inlineStr">
        <is>
          <t>E72</t>
        </is>
      </c>
      <c r="F1269" s="13" t="inlineStr">
        <is>
          <t>CRAWLER CRANE 25 TON</t>
        </is>
      </c>
      <c r="G1269" s="13" t="inlineStr">
        <is>
          <t>Jam</t>
        </is>
      </c>
      <c r="H1269" s="14" t="n">
        <v>983848.59</v>
      </c>
      <c r="I1269" s="15" t="inlineStr">
        <is>
          <t>AHSP 2026 Bina Marga</t>
        </is>
      </c>
    </row>
    <row r="1270">
      <c r="D1270" s="13" t="n">
        <v>1259</v>
      </c>
      <c r="E1270" s="13" t="inlineStr">
        <is>
          <t>E73</t>
        </is>
      </c>
      <c r="F1270" s="13" t="inlineStr">
        <is>
          <t>Crawler 55 Ton</t>
        </is>
      </c>
      <c r="G1270" s="13" t="inlineStr">
        <is>
          <t>Jam</t>
        </is>
      </c>
      <c r="H1270" s="14" t="n">
        <v>1235257.6</v>
      </c>
      <c r="I1270" s="15" t="inlineStr">
        <is>
          <t>AHSP 2026 Bina Marga</t>
        </is>
      </c>
    </row>
    <row r="1271">
      <c r="D1271" s="13" t="n">
        <v>1260</v>
      </c>
      <c r="E1271" s="13" t="inlineStr">
        <is>
          <t>E73</t>
        </is>
      </c>
      <c r="F1271" s="13" t="inlineStr">
        <is>
          <t>Crawler Crane 55 Ton</t>
        </is>
      </c>
      <c r="G1271" s="13" t="inlineStr">
        <is>
          <t>Jam</t>
        </is>
      </c>
      <c r="H1271" s="14" t="n">
        <v>1235258</v>
      </c>
      <c r="I1271" s="15" t="inlineStr">
        <is>
          <t>AHSP 2026 Bina Marga</t>
        </is>
      </c>
    </row>
    <row r="1272">
      <c r="D1272" s="13" t="n">
        <v>1261</v>
      </c>
      <c r="E1272" s="13" t="inlineStr">
        <is>
          <t>E74</t>
        </is>
      </c>
      <c r="F1272" s="13" t="inlineStr">
        <is>
          <t>KUNCI TORSI</t>
        </is>
      </c>
      <c r="G1272" s="13" t="inlineStr">
        <is>
          <t>Jam</t>
        </is>
      </c>
      <c r="H1272" s="14" t="n">
        <v>69935</v>
      </c>
      <c r="I1272" s="15" t="inlineStr">
        <is>
          <t>AHSP 2026 Bina Marga</t>
        </is>
      </c>
    </row>
    <row r="1273">
      <c r="D1273" s="13" t="n">
        <v>1262</v>
      </c>
      <c r="E1273" s="13" t="inlineStr">
        <is>
          <t>E74</t>
        </is>
      </c>
      <c r="F1273" s="13" t="inlineStr">
        <is>
          <t>KUNCI TORSI (TORQUE WRENCH)</t>
        </is>
      </c>
      <c r="G1273" s="13" t="inlineStr">
        <is>
          <t>jam</t>
        </is>
      </c>
      <c r="H1273" s="14" t="n">
        <v>69935.00999999999</v>
      </c>
      <c r="I1273" s="15" t="inlineStr">
        <is>
          <t>AHSP 2026 Bina Marga</t>
        </is>
      </c>
    </row>
    <row r="1274">
      <c r="D1274" s="13" t="n">
        <v>1263</v>
      </c>
      <c r="E1274" s="13" t="inlineStr">
        <is>
          <t>E74</t>
        </is>
      </c>
      <c r="F1274" s="13" t="inlineStr">
        <is>
          <t>Kunci Torsi</t>
        </is>
      </c>
      <c r="G1274" s="13" t="inlineStr">
        <is>
          <t>Jam</t>
        </is>
      </c>
      <c r="H1274" s="14" t="n">
        <v>69935</v>
      </c>
      <c r="I1274" s="15" t="inlineStr">
        <is>
          <t>AHSP 2026 Bina Marga</t>
        </is>
      </c>
    </row>
    <row r="1275">
      <c r="D1275" s="13" t="n">
        <v>1264</v>
      </c>
      <c r="E1275" s="13" t="inlineStr">
        <is>
          <t>E74</t>
        </is>
      </c>
      <c r="F1275" s="13" t="inlineStr">
        <is>
          <t>Kunci Torsi (Torque Wrench)</t>
        </is>
      </c>
      <c r="G1275" s="13" t="inlineStr">
        <is>
          <t>jam</t>
        </is>
      </c>
      <c r="H1275" s="14" t="n">
        <v>69935.00999999999</v>
      </c>
      <c r="I1275" s="15" t="inlineStr">
        <is>
          <t>AHSP 2026 Bina Marga</t>
        </is>
      </c>
    </row>
    <row r="1276">
      <c r="D1276" s="13" t="n">
        <v>1265</v>
      </c>
      <c r="E1276" s="13" t="inlineStr">
        <is>
          <t>E75</t>
        </is>
      </c>
      <c r="F1276" s="13" t="inlineStr">
        <is>
          <t>Pompa graut</t>
        </is>
      </c>
      <c r="G1276" s="13" t="inlineStr">
        <is>
          <t>Jam</t>
        </is>
      </c>
      <c r="H1276" s="14" t="n">
        <v>68053</v>
      </c>
      <c r="I1276" s="15" t="inlineStr">
        <is>
          <t>AHSP 2026 Bina Marga</t>
        </is>
      </c>
    </row>
    <row r="1277">
      <c r="D1277" s="13" t="n">
        <v>1266</v>
      </c>
      <c r="E1277" s="13" t="inlineStr">
        <is>
          <t>E76</t>
        </is>
      </c>
      <c r="F1277" s="13" t="inlineStr">
        <is>
          <t>ASPHALT CUTTER (0,5-0,7 m/menit)</t>
        </is>
      </c>
      <c r="G1277" s="13" t="inlineStr">
        <is>
          <t>Jam</t>
        </is>
      </c>
      <c r="H1277" s="14" t="n">
        <v>101054.21</v>
      </c>
      <c r="I1277" s="15" t="inlineStr">
        <is>
          <t>AHSP 2026 Bina Marga</t>
        </is>
      </c>
    </row>
    <row r="1278">
      <c r="D1278" s="13" t="n">
        <v>1267</v>
      </c>
      <c r="E1278" s="13" t="inlineStr">
        <is>
          <t>E76</t>
        </is>
      </c>
      <c r="F1278" s="13" t="inlineStr">
        <is>
          <t>Asphalt cutter 130 feet/mnt; 22 HP</t>
        </is>
      </c>
      <c r="G1278" s="13" t="inlineStr">
        <is>
          <t>jam</t>
        </is>
      </c>
      <c r="H1278" s="14" t="n">
        <v>101054.21</v>
      </c>
      <c r="I1278" s="15" t="inlineStr">
        <is>
          <t>AHSP 2026 Bina Marga</t>
        </is>
      </c>
    </row>
    <row r="1279">
      <c r="D1279" s="13" t="n">
        <v>1268</v>
      </c>
      <c r="E1279" s="13" t="inlineStr">
        <is>
          <t>E76</t>
        </is>
      </c>
      <c r="F1279" s="13" t="inlineStr">
        <is>
          <t>CONCRETE CUTTER (0,5-0,7 m/menit)</t>
        </is>
      </c>
      <c r="G1279" s="13" t="inlineStr">
        <is>
          <t>Jam</t>
        </is>
      </c>
      <c r="H1279" s="14" t="n">
        <v>101054.21</v>
      </c>
      <c r="I1279" s="15" t="inlineStr">
        <is>
          <t>AHSP 2026 Bina Marga</t>
        </is>
      </c>
    </row>
    <row r="1280">
      <c r="D1280" s="13" t="n">
        <v>1269</v>
      </c>
      <c r="E1280" s="13" t="inlineStr">
        <is>
          <t>E76</t>
        </is>
      </c>
      <c r="F1280" s="13" t="inlineStr">
        <is>
          <t>Concrete Cutter (0,5- 0,7 m/menit)</t>
        </is>
      </c>
      <c r="G1280" s="13" t="inlineStr">
        <is>
          <t>Jam</t>
        </is>
      </c>
      <c r="H1280" s="14" t="n">
        <v>101054</v>
      </c>
      <c r="I1280" s="15" t="inlineStr">
        <is>
          <t>AHSP 2026 Bina Marga</t>
        </is>
      </c>
    </row>
    <row r="1281">
      <c r="D1281" s="13" t="n">
        <v>1270</v>
      </c>
      <c r="E1281" s="13" t="inlineStr">
        <is>
          <t>E76</t>
        </is>
      </c>
      <c r="F1281" s="13" t="inlineStr">
        <is>
          <t>Concrete Cutter (0,5-0,7</t>
        </is>
      </c>
      <c r="G1281" s="13" t="inlineStr">
        <is>
          <t>jam</t>
        </is>
      </c>
      <c r="H1281" s="14" t="n">
        <v>101054.21</v>
      </c>
      <c r="I1281" s="15" t="inlineStr">
        <is>
          <t>AHSP 2026 Bina Marga</t>
        </is>
      </c>
    </row>
    <row r="1282">
      <c r="D1282" s="13" t="n">
        <v>1271</v>
      </c>
      <c r="E1282" s="13" t="inlineStr">
        <is>
          <t>E76</t>
        </is>
      </c>
      <c r="F1282" s="13" t="inlineStr">
        <is>
          <t>Concrete Cutter (0,5-0,7 m/menit)</t>
        </is>
      </c>
      <c r="G1282" s="13" t="inlineStr">
        <is>
          <t>Jam</t>
        </is>
      </c>
      <c r="H1282" s="14" t="n">
        <v>101054.21</v>
      </c>
      <c r="I1282" s="15" t="inlineStr">
        <is>
          <t>AHSP 2026 Bina Marga</t>
        </is>
      </c>
    </row>
    <row r="1283">
      <c r="D1283" s="13" t="n">
        <v>1272</v>
      </c>
      <c r="E1283" s="13" t="inlineStr">
        <is>
          <t>E76</t>
        </is>
      </c>
      <c r="F1283" s="13" t="inlineStr">
        <is>
          <t>Concrete cutter 130 feet/mnt; 22 HP</t>
        </is>
      </c>
      <c r="G1283" s="13" t="inlineStr">
        <is>
          <t>jam</t>
        </is>
      </c>
      <c r="H1283" s="14" t="n">
        <v>101054.21</v>
      </c>
      <c r="I1283" s="15" t="inlineStr">
        <is>
          <t>AHSP 2026 Bina Marga</t>
        </is>
      </c>
    </row>
    <row r="1284">
      <c r="D1284" s="13" t="n">
        <v>1273</v>
      </c>
      <c r="E1284" s="13" t="inlineStr">
        <is>
          <t>E78</t>
        </is>
      </c>
      <c r="F1284" s="13" t="inlineStr">
        <is>
          <t>1 Ton</t>
        </is>
      </c>
      <c r="G1284" s="13" t="inlineStr">
        <is>
          <t>jam</t>
        </is>
      </c>
      <c r="H1284" s="14" t="n">
        <v>674452.27</v>
      </c>
      <c r="I1284" s="15" t="inlineStr">
        <is>
          <t>AHSP 2026 Bina Marga</t>
        </is>
      </c>
    </row>
    <row r="1285">
      <c r="D1285" s="13" t="n">
        <v>1274</v>
      </c>
      <c r="E1285" s="13" t="inlineStr">
        <is>
          <t>E78</t>
        </is>
      </c>
      <c r="F1285" s="13" t="inlineStr">
        <is>
          <t>Mobile Crane 1 Ton</t>
        </is>
      </c>
      <c r="G1285" s="13" t="inlineStr">
        <is>
          <t>Jam</t>
        </is>
      </c>
      <c r="H1285" s="14" t="n">
        <v>674452.27</v>
      </c>
      <c r="I1285" s="15" t="inlineStr">
        <is>
          <t>AHSP 2026 Bina Marga</t>
        </is>
      </c>
    </row>
    <row r="1286">
      <c r="D1286" s="13" t="n">
        <v>1275</v>
      </c>
      <c r="E1286" s="13" t="inlineStr">
        <is>
          <t>E78</t>
        </is>
      </c>
      <c r="F1286" s="13" t="inlineStr">
        <is>
          <t>Mobile Crane 1 ton</t>
        </is>
      </c>
      <c r="G1286" s="13" t="inlineStr">
        <is>
          <t>Jam</t>
        </is>
      </c>
      <c r="H1286" s="14" t="n">
        <v>674452.27</v>
      </c>
      <c r="I1286" s="15" t="inlineStr">
        <is>
          <t>AHSP 2026 Bina Marga</t>
        </is>
      </c>
    </row>
    <row r="1287">
      <c r="D1287" s="13" t="n">
        <v>1276</v>
      </c>
      <c r="E1287" s="13" t="inlineStr">
        <is>
          <t>E78</t>
        </is>
      </c>
      <c r="F1287" s="13" t="inlineStr">
        <is>
          <t>Skyliftcrane Truck; 16 m, 1 To</t>
        </is>
      </c>
      <c r="G1287" s="13" t="inlineStr">
        <is>
          <t>jam</t>
        </is>
      </c>
      <c r="H1287" s="14" t="n">
        <v>674452.27</v>
      </c>
      <c r="I1287" s="15" t="inlineStr">
        <is>
          <t>AHSP 2026 Bina Marga</t>
        </is>
      </c>
    </row>
    <row r="1288">
      <c r="D1288" s="13" t="n">
        <v>1277</v>
      </c>
      <c r="E1288" s="13" t="inlineStr">
        <is>
          <t>E78</t>
        </is>
      </c>
      <c r="F1288" s="13" t="inlineStr">
        <is>
          <t>Skyliftcrane Truck; 16 m, 1 Ton</t>
        </is>
      </c>
      <c r="G1288" s="13" t="inlineStr">
        <is>
          <t>jam</t>
        </is>
      </c>
      <c r="H1288" s="14" t="n">
        <v>674452.27</v>
      </c>
      <c r="I1288" s="15" t="inlineStr">
        <is>
          <t>AHSP 2026 Bina Marga</t>
        </is>
      </c>
    </row>
    <row r="1289">
      <c r="D1289" s="13" t="n">
        <v>1278</v>
      </c>
      <c r="E1289" s="13" t="inlineStr">
        <is>
          <t>E78</t>
        </is>
      </c>
      <c r="F1289" s="13" t="inlineStr">
        <is>
          <t>m, 1 Ton</t>
        </is>
      </c>
      <c r="G1289" s="13" t="inlineStr">
        <is>
          <t>jam</t>
        </is>
      </c>
      <c r="H1289" s="14" t="n">
        <v>674452.27</v>
      </c>
      <c r="I1289" s="15" t="inlineStr">
        <is>
          <t>AHSP 2026 Bina Marga</t>
        </is>
      </c>
    </row>
    <row r="1290">
      <c r="D1290" s="13" t="n">
        <v>1279</v>
      </c>
      <c r="E1290" s="13" t="inlineStr">
        <is>
          <t>E79</t>
        </is>
      </c>
      <c r="F1290" s="13" t="inlineStr">
        <is>
          <t>Drum Mixer Khusus</t>
        </is>
      </c>
      <c r="G1290" s="13" t="inlineStr">
        <is>
          <t>Jam</t>
        </is>
      </c>
      <c r="H1290" s="14" t="n">
        <v>119353</v>
      </c>
      <c r="I1290" s="15" t="inlineStr">
        <is>
          <t>AHSP 2026 Bina Marga</t>
        </is>
      </c>
    </row>
    <row r="1291">
      <c r="D1291" s="13" t="n">
        <v>1280</v>
      </c>
      <c r="E1291" s="13" t="inlineStr">
        <is>
          <t>E80</t>
        </is>
      </c>
      <c r="F1291" s="13" t="inlineStr">
        <is>
          <t>Concrete Batching Plant</t>
        </is>
      </c>
      <c r="G1291" s="13" t="inlineStr">
        <is>
          <t>jam</t>
        </is>
      </c>
      <c r="H1291" s="14" t="n">
        <v>717241</v>
      </c>
      <c r="I1291" s="15" t="inlineStr">
        <is>
          <t>AHSP 2026 Bina Marga</t>
        </is>
      </c>
    </row>
    <row r="1292">
      <c r="D1292" s="13" t="n">
        <v>1281</v>
      </c>
      <c r="E1292" s="13" t="inlineStr">
        <is>
          <t>E82</t>
        </is>
      </c>
      <c r="F1292" s="13" t="inlineStr">
        <is>
          <t>Jack Hydraulic</t>
        </is>
      </c>
      <c r="G1292" s="13" t="inlineStr">
        <is>
          <t>jam</t>
        </is>
      </c>
      <c r="H1292" s="14" t="n">
        <v>125807.92</v>
      </c>
      <c r="I1292" s="15" t="inlineStr">
        <is>
          <t>AHSP 2026 Bina Marga</t>
        </is>
      </c>
    </row>
    <row r="1293">
      <c r="D1293" s="13" t="n">
        <v>1282</v>
      </c>
      <c r="E1293" s="13" t="inlineStr">
        <is>
          <t>E83</t>
        </is>
      </c>
      <c r="F1293" s="13" t="inlineStr">
        <is>
          <t>Hydraulic Pump</t>
        </is>
      </c>
      <c r="G1293" s="13" t="inlineStr">
        <is>
          <t>jam</t>
        </is>
      </c>
      <c r="H1293" s="14" t="n">
        <v>110031.02</v>
      </c>
      <c r="I1293" s="15" t="inlineStr">
        <is>
          <t>AHSP 2026 Bina Marga</t>
        </is>
      </c>
    </row>
    <row r="1294">
      <c r="D1294" s="13" t="n">
        <v>1283</v>
      </c>
      <c r="E1294" s="13" t="inlineStr">
        <is>
          <t>E85</t>
        </is>
      </c>
      <c r="F1294" s="13" t="inlineStr">
        <is>
          <t>Thermoplastic Road Marking Machine</t>
        </is>
      </c>
      <c r="G1294" s="13" t="inlineStr">
        <is>
          <t>Jam</t>
        </is>
      </c>
      <c r="H1294" s="14" t="n">
        <v>105340.27</v>
      </c>
      <c r="I1294" s="15" t="inlineStr">
        <is>
          <t>AHSP 2026 Bina Marga</t>
        </is>
      </c>
    </row>
    <row r="1295">
      <c r="D1295" s="13" t="n">
        <v>1284</v>
      </c>
      <c r="E1295" s="13" t="inlineStr">
        <is>
          <t>E86</t>
        </is>
      </c>
      <c r="F1295" s="13" t="inlineStr">
        <is>
          <t>Cold Paint Spray Machine</t>
        </is>
      </c>
      <c r="G1295" s="13" t="inlineStr">
        <is>
          <t>Jam</t>
        </is>
      </c>
      <c r="H1295" s="14" t="n">
        <v>91970.02</v>
      </c>
      <c r="I1295" s="15" t="inlineStr">
        <is>
          <t>AHSP 2026 Bina Marga</t>
        </is>
      </c>
    </row>
    <row r="1296">
      <c r="D1296" s="13" t="n">
        <v>1285</v>
      </c>
      <c r="E1296" s="13" t="inlineStr">
        <is>
          <t>E88</t>
        </is>
      </c>
      <c r="F1296" s="13" t="inlineStr">
        <is>
          <t>Truck 2 Ton</t>
        </is>
      </c>
      <c r="G1296" s="13" t="inlineStr">
        <is>
          <t>Jam</t>
        </is>
      </c>
      <c r="H1296" s="14" t="n">
        <v>343527.27</v>
      </c>
      <c r="I1296" s="15" t="inlineStr">
        <is>
          <t>AHSP 2026 Bina Marga</t>
        </is>
      </c>
    </row>
    <row r="1297">
      <c r="D1297" s="13" t="n">
        <v>1286</v>
      </c>
      <c r="E1297" s="13" t="inlineStr">
        <is>
          <t>E88</t>
        </is>
      </c>
      <c r="F1297" s="13" t="inlineStr">
        <is>
          <t>Truck 2 Ton Alat Bantu Ls 1,0000 - 0,00</t>
        </is>
      </c>
      <c r="G1297" s="13" t="inlineStr">
        <is>
          <t>Jam</t>
        </is>
      </c>
      <c r="H1297" s="14" t="n">
        <v>343527.27</v>
      </c>
      <c r="I1297" s="15" t="inlineStr">
        <is>
          <t>AHSP 2026 Bina Marga</t>
        </is>
      </c>
    </row>
    <row r="1298">
      <c r="D1298" s="13" t="n">
        <v>1287</v>
      </c>
      <c r="E1298" s="13" t="inlineStr">
        <is>
          <t>E94</t>
        </is>
      </c>
      <c r="F1298" s="13" t="inlineStr">
        <is>
          <t>Hot Compressor Air Lance (HCA)</t>
        </is>
      </c>
      <c r="G1298" s="13" t="inlineStr">
        <is>
          <t>Jam</t>
        </is>
      </c>
      <c r="H1298" s="14" t="n">
        <v>100330</v>
      </c>
      <c r="I1298" s="15" t="inlineStr">
        <is>
          <t>AHSP 2026 Bina Marga</t>
        </is>
      </c>
    </row>
    <row r="1299">
      <c r="D1299" s="13" t="n">
        <v>1288</v>
      </c>
      <c r="E1299" s="13" t="inlineStr">
        <is>
          <t>E95</t>
        </is>
      </c>
      <c r="F1299" s="13" t="inlineStr">
        <is>
          <t>Pre Heater</t>
        </is>
      </c>
      <c r="G1299" s="13" t="inlineStr">
        <is>
          <t>Jam</t>
        </is>
      </c>
      <c r="H1299" s="14" t="n">
        <v>117195</v>
      </c>
      <c r="I1299" s="15" t="inlineStr">
        <is>
          <t>AHSP 2026 Bina Marga</t>
        </is>
      </c>
    </row>
    <row r="1300">
      <c r="D1300" s="13" t="n">
        <v>1289</v>
      </c>
      <c r="E1300" s="13" t="inlineStr">
        <is>
          <t>E97</t>
        </is>
      </c>
      <c r="F1300" s="13" t="inlineStr">
        <is>
          <t>MACHINE BEAM LAUNCHER 300 TON</t>
        </is>
      </c>
      <c r="G1300" s="13" t="inlineStr">
        <is>
          <t>jam</t>
        </is>
      </c>
      <c r="H1300" s="14" t="n">
        <v>485881</v>
      </c>
      <c r="I1300" s="15" t="inlineStr">
        <is>
          <t>AHSP 2026 Bina Marga</t>
        </is>
      </c>
    </row>
    <row r="1301">
      <c r="D1301" s="13" t="n">
        <v>1290</v>
      </c>
      <c r="E1301" s="13" t="inlineStr">
        <is>
          <t>E97</t>
        </is>
      </c>
      <c r="F1301" s="13" t="inlineStr">
        <is>
          <t>Machine Beam Launcher Crane 300 Ton</t>
        </is>
      </c>
      <c r="G1301" s="13" t="inlineStr">
        <is>
          <t>jam</t>
        </is>
      </c>
      <c r="H1301" s="14" t="n">
        <v>485881</v>
      </c>
      <c r="I1301" s="15" t="inlineStr">
        <is>
          <t>AHSP 2026 Bina Marga</t>
        </is>
      </c>
    </row>
    <row r="1302">
      <c r="D1302" s="13" t="n">
        <v>1291</v>
      </c>
      <c r="E1302" s="13" t="inlineStr">
        <is>
          <t>E98b</t>
        </is>
      </c>
      <c r="F1302" s="13" t="inlineStr">
        <is>
          <t>Chainsaw</t>
        </is>
      </c>
      <c r="G1302" s="13" t="inlineStr">
        <is>
          <t>Jam</t>
        </is>
      </c>
      <c r="H1302" s="14" t="n">
        <v>68890.89999999999</v>
      </c>
      <c r="I1302" s="15" t="inlineStr">
        <is>
          <t>AHSP 2026 Bina Marga</t>
        </is>
      </c>
    </row>
    <row r="1303">
      <c r="D1303" s="13" t="n">
        <v>1292</v>
      </c>
      <c r="E1303" s="13" t="inlineStr">
        <is>
          <t>E98b</t>
        </is>
      </c>
      <c r="F1303" s="13" t="inlineStr">
        <is>
          <t>MESIN POTONG KAYU (CHAINSAW)</t>
        </is>
      </c>
      <c r="G1303" s="13" t="inlineStr">
        <is>
          <t>Jam</t>
        </is>
      </c>
      <c r="H1303" s="14" t="n">
        <v>68891</v>
      </c>
      <c r="I1303" s="15" t="inlineStr">
        <is>
          <t>AHSP 2026 Bina Marga</t>
        </is>
      </c>
    </row>
    <row r="1304">
      <c r="D1304" s="13" t="n">
        <v>1293</v>
      </c>
      <c r="E1304" s="13" t="inlineStr">
        <is>
          <t>E98g</t>
        </is>
      </c>
      <c r="F1304" s="13" t="inlineStr">
        <is>
          <t>Mini Generator Set 2000 Watt</t>
        </is>
      </c>
      <c r="G1304" s="13" t="inlineStr">
        <is>
          <t>jam</t>
        </is>
      </c>
      <c r="H1304" s="14" t="n">
        <v>70121.92</v>
      </c>
      <c r="I1304" s="15" t="inlineStr">
        <is>
          <t>AHSP 2026 Bina Marga</t>
        </is>
      </c>
    </row>
    <row r="1305">
      <c r="D1305" s="13" t="n">
        <v>1294</v>
      </c>
      <c r="E1305" s="13" t="inlineStr">
        <is>
          <t>E99</t>
        </is>
      </c>
      <c r="F1305" s="13" t="inlineStr">
        <is>
          <t>Crack Filling Machine</t>
        </is>
      </c>
      <c r="G1305" s="13" t="inlineStr">
        <is>
          <t>Jam</t>
        </is>
      </c>
      <c r="H1305" s="14" t="n">
        <v>87087.92999999999</v>
      </c>
      <c r="I1305" s="15" t="inlineStr">
        <is>
          <t>AHSP 2026 Bina Marga</t>
        </is>
      </c>
    </row>
    <row r="1306">
      <c r="D1306" s="13" t="n">
        <v>1295</v>
      </c>
      <c r="E1306" s="13" t="inlineStr">
        <is>
          <t>E99</t>
        </is>
      </c>
      <c r="F1306" s="13" t="inlineStr">
        <is>
          <t>Crack filling machine; 12 Ltr/mnt; 2,92 HP</t>
        </is>
      </c>
      <c r="G1306" s="13" t="inlineStr">
        <is>
          <t>Jam</t>
        </is>
      </c>
      <c r="H1306" s="14" t="n">
        <v>87088</v>
      </c>
      <c r="I1306" s="15" t="inlineStr">
        <is>
          <t>AHSP 2026 Bina Marga</t>
        </is>
      </c>
    </row>
    <row r="1307">
      <c r="D1307" s="13" t="n">
        <v>1296</v>
      </c>
      <c r="E1307" s="13" t="inlineStr">
        <is>
          <t>L01</t>
        </is>
      </c>
      <c r="F1307" s="13" t="inlineStr">
        <is>
          <t>Pekerja Biasa - - -</t>
        </is>
      </c>
      <c r="G1307" s="13" t="inlineStr">
        <is>
          <t>jam</t>
        </is>
      </c>
      <c r="H1307" s="14" t="n">
        <v>27524.49</v>
      </c>
      <c r="I1307" s="15" t="inlineStr">
        <is>
          <t>AHSP 2026 Bina Marga</t>
        </is>
      </c>
    </row>
    <row r="1308">
      <c r="D1308" s="13" t="n">
        <v>1297</v>
      </c>
      <c r="E1308" s="13" t="inlineStr">
        <is>
          <t>M184</t>
        </is>
      </c>
      <c r="F1308" s="13" t="inlineStr">
        <is>
          <t>Thermocouple</t>
        </is>
      </c>
      <c r="G1308" s="13" t="inlineStr">
        <is>
          <t>buah</t>
        </is>
      </c>
      <c r="H1308" s="14" t="n">
        <v>25000</v>
      </c>
      <c r="I1308" s="15" t="inlineStr">
        <is>
          <t>AHSP 2026 Bina Marga</t>
        </is>
      </c>
    </row>
    <row r="1309">
      <c r="D1309" s="13" t="n">
        <v>1298</v>
      </c>
      <c r="E1309" s="13" t="inlineStr"/>
      <c r="F1309" s="13" t="inlineStr">
        <is>
          <t>Alat Bantu</t>
        </is>
      </c>
      <c r="G1309" s="13" t="inlineStr">
        <is>
          <t>Ls</t>
        </is>
      </c>
      <c r="H1309" s="14" t="n">
        <v>0</v>
      </c>
      <c r="I1309" s="15" t="inlineStr">
        <is>
          <t>AHSP 2026 Bina Marga</t>
        </is>
      </c>
    </row>
    <row r="1310">
      <c r="D1310" s="13" t="n">
        <v>1299</v>
      </c>
      <c r="E1310" s="13" t="inlineStr"/>
      <c r="F1310" s="13" t="inlineStr">
        <is>
          <t>Alat Bantu Ls</t>
        </is>
      </c>
      <c r="G1310" s="13" t="inlineStr">
        <is>
          <t>jam</t>
        </is>
      </c>
      <c r="H1310" s="14" t="n">
        <v>0</v>
      </c>
      <c r="I1310" s="15" t="inlineStr">
        <is>
          <t>AHSP 2026 Bina Marga</t>
        </is>
      </c>
    </row>
    <row r="1311">
      <c r="D1311" s="13" t="n">
        <v>1300</v>
      </c>
      <c r="E1311" s="13" t="inlineStr"/>
      <c r="F1311" s="13" t="inlineStr">
        <is>
          <t>Alat Bantu Sub Total Peralatan 0,00</t>
        </is>
      </c>
      <c r="G1311" s="13" t="inlineStr">
        <is>
          <t>Ls</t>
        </is>
      </c>
      <c r="H1311" s="14" t="n">
        <v>0</v>
      </c>
      <c r="I1311" s="15" t="inlineStr">
        <is>
          <t>AHSP 2026 Bina Marga</t>
        </is>
      </c>
    </row>
    <row r="1312">
      <c r="D1312" s="13" t="n">
        <v>1301</v>
      </c>
      <c r="E1312" s="13" t="inlineStr"/>
      <c r="F1312" s="13" t="inlineStr">
        <is>
          <t>Alat Bantu Sub Total Peralatan 1.314,44</t>
        </is>
      </c>
      <c r="G1312" s="13" t="inlineStr">
        <is>
          <t>Ls</t>
        </is>
      </c>
      <c r="H1312" s="14" t="n">
        <v>0</v>
      </c>
      <c r="I1312" s="15" t="inlineStr">
        <is>
          <t>AHSP 2026 Bina Marga</t>
        </is>
      </c>
    </row>
    <row r="1313">
      <c r="D1313" s="13" t="n">
        <v>1302</v>
      </c>
      <c r="E1313" s="13" t="inlineStr"/>
      <c r="F1313" s="13" t="inlineStr">
        <is>
          <t>Alat Bantu Sub Total Peralatan 1.731,58</t>
        </is>
      </c>
      <c r="G1313" s="13" t="inlineStr">
        <is>
          <t>Ls</t>
        </is>
      </c>
      <c r="H1313" s="14" t="n">
        <v>0</v>
      </c>
      <c r="I1313" s="15" t="inlineStr">
        <is>
          <t>AHSP 2026 Bina Marga</t>
        </is>
      </c>
    </row>
    <row r="1314">
      <c r="D1314" s="13" t="n">
        <v>1303</v>
      </c>
      <c r="E1314" s="13" t="inlineStr"/>
      <c r="F1314" s="13" t="inlineStr">
        <is>
          <t>Alat Bantu Sub Total Peralatan 1.968,55</t>
        </is>
      </c>
      <c r="G1314" s="13" t="inlineStr">
        <is>
          <t>Ls</t>
        </is>
      </c>
      <c r="H1314" s="14" t="n">
        <v>0</v>
      </c>
      <c r="I1314" s="15" t="inlineStr">
        <is>
          <t>AHSP 2026 Bina Marga</t>
        </is>
      </c>
    </row>
    <row r="1315">
      <c r="D1315" s="13" t="n">
        <v>1304</v>
      </c>
      <c r="E1315" s="13" t="inlineStr"/>
      <c r="F1315" s="13" t="inlineStr">
        <is>
          <t>Alat Bantu Sub Total Peralatan 17.551,68</t>
        </is>
      </c>
      <c r="G1315" s="13" t="inlineStr">
        <is>
          <t>Ls</t>
        </is>
      </c>
      <c r="H1315" s="14" t="n">
        <v>0</v>
      </c>
      <c r="I1315" s="15" t="inlineStr">
        <is>
          <t>AHSP 2026 Bina Marga</t>
        </is>
      </c>
    </row>
    <row r="1316">
      <c r="D1316" s="13" t="n">
        <v>1305</v>
      </c>
      <c r="E1316" s="13" t="inlineStr"/>
      <c r="F1316" s="13" t="inlineStr">
        <is>
          <t>Alat Bantu Sub Total Peralatan 178.139,60</t>
        </is>
      </c>
      <c r="G1316" s="13" t="inlineStr">
        <is>
          <t>Ls</t>
        </is>
      </c>
      <c r="H1316" s="14" t="n">
        <v>0</v>
      </c>
      <c r="I1316" s="15" t="inlineStr">
        <is>
          <t>AHSP 2026 Bina Marga</t>
        </is>
      </c>
    </row>
    <row r="1317">
      <c r="D1317" s="13" t="n">
        <v>1306</v>
      </c>
      <c r="E1317" s="13" t="inlineStr"/>
      <c r="F1317" s="13" t="inlineStr">
        <is>
          <t>Alat Bantu Sub Total Peralatan 182.415,36</t>
        </is>
      </c>
      <c r="G1317" s="13" t="inlineStr">
        <is>
          <t>Ls</t>
        </is>
      </c>
      <c r="H1317" s="14" t="n">
        <v>0</v>
      </c>
      <c r="I1317" s="15" t="inlineStr">
        <is>
          <t>AHSP 2026 Bina Marga</t>
        </is>
      </c>
    </row>
    <row r="1318">
      <c r="D1318" s="13" t="n">
        <v>1307</v>
      </c>
      <c r="E1318" s="13" t="inlineStr"/>
      <c r="F1318" s="13" t="inlineStr">
        <is>
          <t>Alat Bantu Sub Total Peralatan 197.890,17</t>
        </is>
      </c>
      <c r="G1318" s="13" t="inlineStr">
        <is>
          <t>Ls</t>
        </is>
      </c>
      <c r="H1318" s="14" t="n">
        <v>0</v>
      </c>
      <c r="I1318" s="15" t="inlineStr">
        <is>
          <t>AHSP 2026 Bina Marga</t>
        </is>
      </c>
    </row>
    <row r="1319">
      <c r="D1319" s="13" t="n">
        <v>1308</v>
      </c>
      <c r="E1319" s="13" t="inlineStr"/>
      <c r="F1319" s="13" t="inlineStr">
        <is>
          <t>Alat Bantu Sub Total Peralatan 202.744,28</t>
        </is>
      </c>
      <c r="G1319" s="13" t="inlineStr">
        <is>
          <t>Ls</t>
        </is>
      </c>
      <c r="H1319" s="14" t="n">
        <v>0</v>
      </c>
      <c r="I1319" s="15" t="inlineStr">
        <is>
          <t>AHSP 2026 Bina Marga</t>
        </is>
      </c>
    </row>
    <row r="1320">
      <c r="D1320" s="13" t="n">
        <v>1309</v>
      </c>
      <c r="E1320" s="13" t="inlineStr"/>
      <c r="F1320" s="13" t="inlineStr">
        <is>
          <t>Alat Bantu Sub Total Peralatan 3.340,58</t>
        </is>
      </c>
      <c r="G1320" s="13" t="inlineStr">
        <is>
          <t>Ls</t>
        </is>
      </c>
      <c r="H1320" s="14" t="n">
        <v>0</v>
      </c>
      <c r="I1320" s="15" t="inlineStr">
        <is>
          <t>AHSP 2026 Bina Marga</t>
        </is>
      </c>
    </row>
    <row r="1321">
      <c r="D1321" s="13" t="n">
        <v>1310</v>
      </c>
      <c r="E1321" s="13" t="inlineStr"/>
      <c r="F1321" s="13" t="inlineStr">
        <is>
          <t>Alat Bantu Sub Total Peralatan 4.363,23</t>
        </is>
      </c>
      <c r="G1321" s="13" t="inlineStr">
        <is>
          <t>Ls</t>
        </is>
      </c>
      <c r="H1321" s="14" t="n">
        <v>0</v>
      </c>
      <c r="I1321" s="15" t="inlineStr">
        <is>
          <t>AHSP 2026 Bina Marga</t>
        </is>
      </c>
    </row>
    <row r="1322">
      <c r="D1322" s="13" t="n">
        <v>1311</v>
      </c>
      <c r="E1322" s="13" t="inlineStr"/>
      <c r="F1322" s="13" t="inlineStr">
        <is>
          <t>Alat Bantu Sub Total Peralatan 4.825,28</t>
        </is>
      </c>
      <c r="G1322" s="13" t="inlineStr">
        <is>
          <t>Ls</t>
        </is>
      </c>
      <c r="H1322" s="14" t="n">
        <v>0</v>
      </c>
      <c r="I1322" s="15" t="inlineStr">
        <is>
          <t>AHSP 2026 Bina Marga</t>
        </is>
      </c>
    </row>
    <row r="1323">
      <c r="D1323" s="13" t="n">
        <v>1312</v>
      </c>
      <c r="E1323" s="13" t="inlineStr"/>
      <c r="F1323" s="13" t="inlineStr">
        <is>
          <t>Alat Bantu Sub Total Peralatan 814,04</t>
        </is>
      </c>
      <c r="G1323" s="13" t="inlineStr">
        <is>
          <t>Ls</t>
        </is>
      </c>
      <c r="H1323" s="14" t="n">
        <v>0</v>
      </c>
      <c r="I1323" s="15" t="inlineStr">
        <is>
          <t>AHSP 2026 Bina Marga</t>
        </is>
      </c>
    </row>
    <row r="1324">
      <c r="D1324" s="13" t="n">
        <v>1313</v>
      </c>
      <c r="E1324" s="13" t="inlineStr"/>
      <c r="F1324" s="13" t="inlineStr">
        <is>
          <t>Alat bantu</t>
        </is>
      </c>
      <c r="G1324" s="13" t="inlineStr">
        <is>
          <t>Ls</t>
        </is>
      </c>
      <c r="H1324" s="14" t="n">
        <v>0</v>
      </c>
      <c r="I1324" s="15" t="inlineStr">
        <is>
          <t>AHSP 2026 Bina Marga</t>
        </is>
      </c>
    </row>
    <row r="1325">
      <c r="D1325" s="13" t="n">
        <v>1314</v>
      </c>
      <c r="E1325" s="13" t="inlineStr"/>
      <c r="F1325" s="13" t="inlineStr">
        <is>
          <t>Concrete Finisher 3 - 7 mE105</t>
        </is>
      </c>
      <c r="G1325" s="13" t="inlineStr">
        <is>
          <t>jam</t>
        </is>
      </c>
      <c r="H1325" s="14" t="n">
        <v>72388.50999999999</v>
      </c>
      <c r="I1325" s="15" t="inlineStr">
        <is>
          <t>AHSP 2026 Bina Marga</t>
        </is>
      </c>
    </row>
    <row r="1326">
      <c r="D1326" s="13" t="n">
        <v>1315</v>
      </c>
      <c r="E1326" s="13" t="inlineStr"/>
      <c r="F1326" s="13" t="inlineStr">
        <is>
          <t>Laporan Pengujian</t>
        </is>
      </c>
      <c r="G1326" s="13" t="inlineStr">
        <is>
          <t>Ls</t>
        </is>
      </c>
      <c r="H1326" s="14" t="n">
        <v>1500000</v>
      </c>
      <c r="I1326" s="15" t="inlineStr">
        <is>
          <t>AHSP 2026 Bina Marga</t>
        </is>
      </c>
    </row>
    <row r="1327">
      <c r="D1327" s="13" t="n">
        <v>1316</v>
      </c>
      <c r="E1327" s="13" t="inlineStr"/>
      <c r="F1327" s="13" t="inlineStr">
        <is>
          <t>Mobilisasi dan Demobilisasi Peralatan Pengujian Lengkap</t>
        </is>
      </c>
      <c r="G1327" s="13" t="inlineStr">
        <is>
          <t>Ls</t>
        </is>
      </c>
      <c r="H1327" s="14" t="n">
        <v>2500000</v>
      </c>
      <c r="I1327" s="15" t="inlineStr">
        <is>
          <t>AHSP 2026 Bina Marga</t>
        </is>
      </c>
    </row>
    <row r="1328">
      <c r="D1328" s="13" t="n">
        <v>1317</v>
      </c>
      <c r="E1328" s="13" t="inlineStr"/>
      <c r="F1328" s="13" t="inlineStr">
        <is>
          <t>Pelaksanaan pekerjaan pengujian PDLT di lapangan</t>
        </is>
      </c>
      <c r="G1328" s="13" t="inlineStr">
        <is>
          <t>Buah</t>
        </is>
      </c>
      <c r="H1328" s="14" t="n">
        <v>6215000</v>
      </c>
      <c r="I1328" s="15" t="inlineStr">
        <is>
          <t>AHSP 2026 Bina Marga</t>
        </is>
      </c>
    </row>
    <row r="1329">
      <c r="D1329" s="13" t="n">
        <v>1318</v>
      </c>
      <c r="E1329" s="13" t="inlineStr"/>
      <c r="F1329" s="13" t="inlineStr">
        <is>
          <t>Pemantauan Pengukuran Ultrasonik Termasuk Laporan</t>
        </is>
      </c>
      <c r="G1329" s="13" t="inlineStr">
        <is>
          <t>Buah</t>
        </is>
      </c>
      <c r="H1329" s="14" t="n">
        <v>1500000</v>
      </c>
      <c r="I1329" s="15" t="inlineStr">
        <is>
          <t>AHSP 2026 Bina Marga</t>
        </is>
      </c>
    </row>
    <row r="1330">
      <c r="D1330" s="13" t="n">
        <v>1319</v>
      </c>
      <c r="E1330" s="13" t="inlineStr"/>
      <c r="F1330" s="13" t="inlineStr">
        <is>
          <t>Penambahan tinggi Settlement Plate per 3 m</t>
        </is>
      </c>
      <c r="G1330" s="13" t="inlineStr">
        <is>
          <t>nos</t>
        </is>
      </c>
      <c r="H1330" s="14" t="n">
        <v>700000</v>
      </c>
      <c r="I1330" s="15" t="inlineStr">
        <is>
          <t>AHSP 2026 Bina Marga</t>
        </is>
      </c>
    </row>
    <row r="1331">
      <c r="D1331" s="13" t="n">
        <v>1320</v>
      </c>
      <c r="E1331" s="13" t="inlineStr"/>
      <c r="F1331" s="13" t="inlineStr">
        <is>
          <t>Pengujian Crosshole sonic logging (CSL) Termasuk Laporan</t>
        </is>
      </c>
      <c r="G1331" s="13" t="inlineStr">
        <is>
          <t>Buah</t>
        </is>
      </c>
      <c r="H1331" s="14" t="n">
        <v>2500000</v>
      </c>
      <c r="I1331" s="15" t="inlineStr">
        <is>
          <t>AHSP 2026 Bina Marga</t>
        </is>
      </c>
    </row>
    <row r="1332">
      <c r="D1332" s="13" t="n">
        <v>1321</v>
      </c>
      <c r="E1332" s="13" t="inlineStr"/>
      <c r="F1332" s="13" t="inlineStr">
        <is>
          <t>Pengujian Keutuhan Tiang dengan Pile Integrated Test (PIT) Termasuk Laporan</t>
        </is>
      </c>
      <c r="G1332" s="13" t="inlineStr">
        <is>
          <t>Buah</t>
        </is>
      </c>
      <c r="H1332" s="14" t="n">
        <v>1000000</v>
      </c>
      <c r="I1332" s="15" t="inlineStr">
        <is>
          <t>AHSP 2026 Bina Marga</t>
        </is>
      </c>
    </row>
    <row r="1333">
      <c r="D1333" s="13" t="n">
        <v>1322</v>
      </c>
      <c r="E1333" s="13" t="inlineStr"/>
      <c r="F1333" s="13" t="inlineStr">
        <is>
          <t>Pengujian Pembebanan Dinamis Jenis PDLT Termasuk Laporan</t>
        </is>
      </c>
      <c r="G1333" s="13" t="inlineStr">
        <is>
          <t>Buah</t>
        </is>
      </c>
      <c r="H1333" s="14" t="n">
        <v>3500000</v>
      </c>
      <c r="I1333" s="15" t="inlineStr">
        <is>
          <t>AHSP 2026 Bina Marga</t>
        </is>
      </c>
    </row>
    <row r="1334">
      <c r="D1334" s="13" t="n">
        <v>1323</v>
      </c>
      <c r="E1334" s="13" t="inlineStr"/>
      <c r="F1334" s="13" t="inlineStr">
        <is>
          <t>Pengujian Pembebanan Horisontal (Lateral Loading Test) Termasuk Laporan</t>
        </is>
      </c>
      <c r="G1334" s="13" t="inlineStr">
        <is>
          <t>Buah</t>
        </is>
      </c>
      <c r="H1334" s="14" t="n">
        <v>17500000</v>
      </c>
      <c r="I1334" s="15" t="inlineStr">
        <is>
          <t>AHSP 2026 Bina Marga</t>
        </is>
      </c>
    </row>
    <row r="1335">
      <c r="D1335" s="13" t="n">
        <v>1324</v>
      </c>
      <c r="E1335" s="13" t="inlineStr"/>
      <c r="F1335" s="13" t="inlineStr">
        <is>
          <t>Pengujian Pembebanan Jembatan Dinamic Loading Test Termasuk Laporan mn</t>
        </is>
      </c>
      <c r="G1335" s="13" t="inlineStr">
        <is>
          <t>Buah</t>
        </is>
      </c>
      <c r="H1335" s="14" t="n">
        <v>189000000</v>
      </c>
      <c r="I1335" s="15" t="inlineStr">
        <is>
          <t>AHSP 2026 Bina Marga</t>
        </is>
      </c>
    </row>
    <row r="1336">
      <c r="D1336" s="13" t="n">
        <v>1325</v>
      </c>
      <c r="E1336" s="13" t="inlineStr"/>
      <c r="F1336" s="13" t="inlineStr">
        <is>
          <t>Pengujian Pembebanan Jembatan Static Loading Test (Penguj</t>
        </is>
      </c>
      <c r="G1336" s="13" t="inlineStr">
        <is>
          <t>Buah</t>
        </is>
      </c>
      <c r="H1336" s="14" t="n">
        <v>182000000</v>
      </c>
      <c r="I1336" s="15" t="inlineStr">
        <is>
          <t>AHSP 2026 Bina Marga</t>
        </is>
      </c>
    </row>
    <row r="1337">
      <c r="D1337" s="13" t="n">
        <v>1326</v>
      </c>
      <c r="E1337" s="13" t="inlineStr"/>
      <c r="F1337" s="13" t="inlineStr">
        <is>
          <t>Pengujian Pembebanan Statis dengan beban hidrolik Cara Beban Bertahap Termasuk Laporan</t>
        </is>
      </c>
      <c r="G1337" s="13" t="inlineStr">
        <is>
          <t>Buah</t>
        </is>
      </c>
      <c r="H1337" s="14" t="n">
        <v>32000000</v>
      </c>
      <c r="I1337" s="15" t="inlineStr">
        <is>
          <t>AHSP 2026 Bina Marga</t>
        </is>
      </c>
    </row>
    <row r="1338">
      <c r="D1338" s="13" t="n">
        <v>1327</v>
      </c>
      <c r="E1338" s="13" t="inlineStr"/>
      <c r="F1338" s="13" t="inlineStr">
        <is>
          <t>Pengujian Pembebanan Statis dengan beban hidrolik Cara Beban Siklik Termasuk Laporan</t>
        </is>
      </c>
      <c r="G1338" s="13" t="inlineStr">
        <is>
          <t>Buah</t>
        </is>
      </c>
      <c r="H1338" s="14" t="n">
        <v>32000000</v>
      </c>
      <c r="I1338" s="15" t="inlineStr">
        <is>
          <t>AHSP 2026 Bina Marga</t>
        </is>
      </c>
    </row>
    <row r="1339">
      <c r="D1339" s="13" t="n">
        <v>1328</v>
      </c>
      <c r="E1339" s="13" t="inlineStr"/>
      <c r="F1339" s="13" t="inlineStr">
        <is>
          <t>Pengujian Pembebanan Statis dengan meja beban statis Cara Beban Bertahap Termasuk Laporan</t>
        </is>
      </c>
      <c r="G1339" s="13" t="inlineStr">
        <is>
          <t>Buah</t>
        </is>
      </c>
      <c r="H1339" s="14" t="n">
        <v>108000000</v>
      </c>
      <c r="I1339" s="15" t="inlineStr">
        <is>
          <t>AHSP 2026 Bina Marga</t>
        </is>
      </c>
    </row>
    <row r="1340">
      <c r="D1340" s="13" t="n">
        <v>1329</v>
      </c>
      <c r="E1340" s="13" t="inlineStr"/>
      <c r="F1340" s="13" t="inlineStr">
        <is>
          <t>Pengujian Pembebanan Statis dengan meja beban statis Cara Beban Siklik Termasuk Laporan</t>
        </is>
      </c>
      <c r="G1340" s="13" t="inlineStr">
        <is>
          <t>Buah</t>
        </is>
      </c>
      <c r="H1340" s="14" t="n">
        <v>108000000</v>
      </c>
      <c r="I1340" s="15" t="inlineStr">
        <is>
          <t>AHSP 2026 Bina Marga</t>
        </is>
      </c>
    </row>
    <row r="1341">
      <c r="D1341" s="13" t="n">
        <v>1330</v>
      </c>
      <c r="E1341" s="13" t="inlineStr"/>
      <c r="F1341" s="13" t="inlineStr">
        <is>
          <t>Peralatan Bor Tanah</t>
        </is>
      </c>
      <c r="G1341" s="13" t="inlineStr">
        <is>
          <t>Jam</t>
        </is>
      </c>
      <c r="H1341" s="14" t="n">
        <v>270000</v>
      </c>
      <c r="I1341" s="15" t="inlineStr">
        <is>
          <t>AHSP 2026 Bina Marga</t>
        </is>
      </c>
    </row>
    <row r="1342">
      <c r="D1342" s="13" t="n">
        <v>1331</v>
      </c>
      <c r="E1342" s="13" t="inlineStr"/>
      <c r="F1342" s="13" t="inlineStr">
        <is>
          <t>Setting Alat Bor</t>
        </is>
      </c>
      <c r="G1342" s="13" t="inlineStr">
        <is>
          <t>Titik</t>
        </is>
      </c>
      <c r="H1342" s="14" t="n">
        <v>1350000</v>
      </c>
      <c r="I1342" s="15" t="inlineStr">
        <is>
          <t>AHSP 2026 Bina Marga</t>
        </is>
      </c>
    </row>
    <row r="1343">
      <c r="D1343" s="13" t="n">
        <v>1332</v>
      </c>
      <c r="E1343" s="13" t="inlineStr"/>
      <c r="F1343" s="13" t="inlineStr">
        <is>
          <t>Settlement Plate (60 x 60 x 1,5) cm L = 3 m</t>
        </is>
      </c>
      <c r="G1343" s="13" t="inlineStr">
        <is>
          <t>Titik</t>
        </is>
      </c>
      <c r="H1343" s="14" t="n">
        <v>4200000</v>
      </c>
      <c r="I1343" s="15" t="inlineStr">
        <is>
          <t>AHSP 2026 Bina Marga</t>
        </is>
      </c>
    </row>
    <row r="1344">
      <c r="D1344" s="13" t="n">
        <v>1333</v>
      </c>
      <c r="E1344" s="13" t="inlineStr"/>
      <c r="F1344" s="13" t="inlineStr">
        <is>
          <t>Sewa Peralatan Pengujian 1.a Komputer PDA 1.b Sensor Transducer Unit 4,00 1.c Sensor Accelerometer Unit 2,00 1.d Main cable Unit 2,00 1.e Wireless Connector 1.f Pelindung Sensor Unit 4,00 1.g Peralatan Pendukung Bor, Grinda, Baut dan mur , dyna set, Palu ,Kabel Power ,Genset , Mal Sensor beton, Mal sensor baja, mata bor beton, kepala bor baja, mata bor besi ,hand tab ,mata tab 1.h Alat Bantu Peralatan untuk membuat laporan pengujian</t>
        </is>
      </c>
      <c r="G1344" s="13" t="inlineStr">
        <is>
          <t>Set</t>
        </is>
      </c>
      <c r="H1344" s="14" t="n">
        <v>4500000</v>
      </c>
      <c r="I1344" s="15" t="inlineStr">
        <is>
          <t>AHSP 2026 Bina Marga</t>
        </is>
      </c>
    </row>
    <row r="1345">
      <c r="D1345" s="13" t="n">
        <v>1334</v>
      </c>
      <c r="E1345" s="13" t="inlineStr"/>
      <c r="F1345" s="13" t="inlineStr">
        <is>
          <t>Truk Bak Datar 6 - 8 m3</t>
        </is>
      </c>
      <c r="G1345" s="13" t="inlineStr">
        <is>
          <t>jam</t>
        </is>
      </c>
      <c r="H1345" s="14" t="n">
        <v>730037.27</v>
      </c>
      <c r="I1345" s="15" t="inlineStr">
        <is>
          <t>AHSP 2026 Bina Marga</t>
        </is>
      </c>
    </row>
    <row r="1346">
      <c r="D1346" s="13" t="n">
        <v>1335</v>
      </c>
      <c r="E1346" s="13" t="inlineStr"/>
      <c r="F1346" s="13" t="inlineStr">
        <is>
          <t>Tukang Kayu, Tukang Ba (L02) -</t>
        </is>
      </c>
      <c r="G1346" s="13" t="inlineStr">
        <is>
          <t>jam</t>
        </is>
      </c>
      <c r="H1346" s="14" t="n">
        <v>28930.66</v>
      </c>
      <c r="I1346" s="15" t="inlineStr">
        <is>
          <t>AHSP 2026 Bina Marga</t>
        </is>
      </c>
    </row>
    <row r="1347">
      <c r="D1347" s="13" t="n">
        <v>1336</v>
      </c>
      <c r="E1347" s="13" t="inlineStr"/>
      <c r="F1347" s="13" t="inlineStr">
        <is>
          <t>Vibro Hammer 40 KW</t>
        </is>
      </c>
      <c r="G1347" s="13" t="inlineStr">
        <is>
          <t>jam</t>
        </is>
      </c>
      <c r="H1347" s="14" t="n">
        <v>321130.23</v>
      </c>
      <c r="I1347" s="15" t="inlineStr">
        <is>
          <t>AHSP 2026 Bina Marga</t>
        </is>
      </c>
    </row>
    <row r="1348">
      <c r="D1348" s="13" t="n">
        <v>1337</v>
      </c>
      <c r="E1348" s="13" t="inlineStr"/>
      <c r="F1348" s="13" t="inlineStr">
        <is>
          <t>Vibro Hammer 60 KW</t>
        </is>
      </c>
      <c r="G1348" s="13" t="inlineStr">
        <is>
          <t>jam</t>
        </is>
      </c>
      <c r="H1348" s="14" t="n">
        <v>389265.03</v>
      </c>
      <c r="I1348" s="15" t="inlineStr">
        <is>
          <t>AHSP 2026 Bina Marga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C2:Q21"/>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A.1</t>
        </is>
      </c>
      <c r="D2" s="17" t="inlineStr">
        <is>
          <t>Mobilisasi</t>
        </is>
      </c>
      <c r="F2" s="18" t="inlineStr">
        <is>
          <t>Lumsum</t>
        </is>
      </c>
      <c r="M2" s="19" t="inlineStr">
        <is>
          <t>1.2</t>
        </is>
      </c>
    </row>
    <row r="3">
      <c r="D3" s="20" t="inlineStr">
        <is>
          <t>(tidak ada tabel analisa / lembar rekapitulasi kosong pada lampiran)</t>
        </is>
      </c>
    </row>
    <row r="5">
      <c r="C5" s="16" t="inlineStr">
        <is>
          <t>A.2</t>
        </is>
      </c>
      <c r="D5" s="17" t="inlineStr">
        <is>
          <t>Pembayaran Bersyarat (Provisional Sums)</t>
        </is>
      </c>
      <c r="F5" s="18" t="inlineStr">
        <is>
          <t>Provisional Sums</t>
        </is>
      </c>
      <c r="M5" s="19" t="inlineStr">
        <is>
          <t>1.7</t>
        </is>
      </c>
    </row>
    <row r="6">
      <c r="D6" s="20" t="inlineStr">
        <is>
          <t>(tidak ada tabel analisa / lembar rekapitulasi kosong pada lampiran)</t>
        </is>
      </c>
    </row>
    <row r="7">
      <c r="N7" s="18" t="inlineStr">
        <is>
          <t>Catatan:</t>
        </is>
      </c>
    </row>
    <row r="8">
      <c r="C8" s="16" t="inlineStr">
        <is>
          <t>A.3</t>
        </is>
      </c>
      <c r="D8" s="17" t="inlineStr">
        <is>
          <t>Building Information Modelling (BIM)</t>
        </is>
      </c>
      <c r="F8" s="18" t="inlineStr">
        <is>
          <t>Lumsum</t>
        </is>
      </c>
      <c r="M8" s="19" t="inlineStr">
        <is>
          <t>1.13.(1)</t>
        </is>
      </c>
      <c r="N8" t="inlineStr">
        <is>
          <t>Biaya Umum dan Keuntungan</t>
        </is>
      </c>
      <c r="O8" s="21" t="n">
        <v>0.1</v>
      </c>
      <c r="Q8" s="21" t="n">
        <v>0.1</v>
      </c>
    </row>
    <row r="9">
      <c r="D9" s="20" t="inlineStr">
        <is>
          <t>(tidak ada tabel analisa / lembar rekapitulasi kosong pada lampiran)</t>
        </is>
      </c>
    </row>
    <row r="11">
      <c r="C11" s="16" t="inlineStr">
        <is>
          <t>A.4</t>
        </is>
      </c>
      <c r="D11" s="17" t="inlineStr">
        <is>
          <t>Pengeboran, termasuk SPT dan Laporan</t>
        </is>
      </c>
      <c r="F11" s="18" t="inlineStr">
        <is>
          <t>Meter Panjang</t>
        </is>
      </c>
      <c r="M11" s="19" t="inlineStr">
        <is>
          <t>1.20.(1)</t>
        </is>
      </c>
    </row>
    <row r="12">
      <c r="D12" s="20" t="inlineStr">
        <is>
          <t>(tidak ada tabel analisa / lembar rekapitulasi kosong pada lampiran)</t>
        </is>
      </c>
    </row>
    <row r="14">
      <c r="C14" s="16" t="inlineStr">
        <is>
          <t>A.5</t>
        </is>
      </c>
      <c r="D14" s="17" t="inlineStr">
        <is>
          <t>Sondir termasuk Laporan</t>
        </is>
      </c>
      <c r="F14" s="18" t="inlineStr">
        <is>
          <t>Meter Panjang</t>
        </is>
      </c>
      <c r="M14" s="19" t="inlineStr">
        <is>
          <t>1.20.(2)</t>
        </is>
      </c>
    </row>
    <row r="15">
      <c r="D15" s="20" t="inlineStr">
        <is>
          <t>(tidak ada tabel analisa / lembar rekapitulasi kosong pada lampiran)</t>
        </is>
      </c>
    </row>
    <row r="17">
      <c r="C17" s="16" t="inlineStr">
        <is>
          <t>A.6</t>
        </is>
      </c>
      <c r="D17" s="17" t="inlineStr">
        <is>
          <t>DCP-CBR termasuk Laporan</t>
        </is>
      </c>
      <c r="F17" s="18" t="inlineStr">
        <is>
          <t>Buah</t>
        </is>
      </c>
      <c r="M17" s="19" t="inlineStr">
        <is>
          <t>1.20.(3)</t>
        </is>
      </c>
    </row>
    <row r="18">
      <c r="D18" s="20" t="inlineStr">
        <is>
          <t>(tidak ada tabel analisa / lembar rekapitulasi kosong pada lampiran)</t>
        </is>
      </c>
    </row>
    <row r="20">
      <c r="C20" s="16" t="inlineStr">
        <is>
          <t>A.7</t>
        </is>
      </c>
      <c r="D20" s="17" t="inlineStr">
        <is>
          <t>Sistem Manajemen Keselamatan Konstruksi (SMKK)</t>
        </is>
      </c>
      <c r="M20" s="19" t="inlineStr">
        <is>
          <t>A.7</t>
        </is>
      </c>
    </row>
    <row r="21">
      <c r="D21" s="20" t="inlineStr">
        <is>
          <t>(tidak ada tabel analisa / lembar rekapitulasi kosong pada lampiran)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C2:Q2255"/>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B.1</t>
        </is>
      </c>
      <c r="D2" s="17" t="inlineStr">
        <is>
          <t>Galian untuk Selokan Drainase dan Saluran Air</t>
        </is>
      </c>
      <c r="F2" s="18" t="inlineStr">
        <is>
          <t>Meter Kubik</t>
        </is>
      </c>
      <c r="K2" s="22">
        <f>ROUNDDOWN(J17,0)</f>
        <v/>
      </c>
      <c r="M2" s="19" t="inlineStr">
        <is>
          <t>2.1.(1)</t>
        </is>
      </c>
    </row>
    <row r="3">
      <c r="C3" s="23" t="inlineStr">
        <is>
          <t>No</t>
        </is>
      </c>
      <c r="D3" s="23" t="inlineStr">
        <is>
          <t>Uraian</t>
        </is>
      </c>
      <c r="E3" s="23" t="inlineStr">
        <is>
          <t>Kode</t>
        </is>
      </c>
      <c r="F3" s="23" t="inlineStr">
        <is>
          <t>Sat.</t>
        </is>
      </c>
      <c r="G3" s="23" t="inlineStr">
        <is>
          <t>Koefisien</t>
        </is>
      </c>
      <c r="H3" s="23" t="inlineStr">
        <is>
          <t>Harga  Satuan (Rp)</t>
        </is>
      </c>
      <c r="J3" s="23" t="inlineStr">
        <is>
          <t>Jumlah Harga (Rp)</t>
        </is>
      </c>
    </row>
    <row r="4">
      <c r="C4" s="24" t="inlineStr">
        <is>
          <t>A</t>
        </is>
      </c>
      <c r="D4" s="24" t="inlineStr">
        <is>
          <t>TENAGA KERJA</t>
        </is>
      </c>
      <c r="E4" s="12" t="n"/>
      <c r="F4" s="12" t="n"/>
      <c r="G4" s="12" t="n"/>
      <c r="H4" s="12" t="n"/>
      <c r="I4" s="12" t="n"/>
      <c r="J4" s="12" t="n"/>
    </row>
    <row r="5">
      <c r="C5" s="5" t="n">
        <v>1</v>
      </c>
      <c r="D5" s="5" t="inlineStr">
        <is>
          <t>Pekerja</t>
        </is>
      </c>
      <c r="E5" s="5" t="inlineStr">
        <is>
          <t>L01</t>
        </is>
      </c>
      <c r="F5" s="5" t="inlineStr">
        <is>
          <t>jam</t>
        </is>
      </c>
      <c r="G5" s="25" t="n">
        <v>0.2914156435825513</v>
      </c>
      <c r="H5" s="26">
        <f>VLOOKUP(D5,upahbahan,3,FALSE)</f>
        <v/>
      </c>
      <c r="J5" s="26">
        <f>G5*H5</f>
        <v/>
      </c>
    </row>
    <row r="6">
      <c r="C6" s="5" t="n">
        <v>2</v>
      </c>
      <c r="D6" s="5" t="inlineStr">
        <is>
          <t>Mandor</t>
        </is>
      </c>
      <c r="E6" s="5" t="inlineStr">
        <is>
          <t>L03</t>
        </is>
      </c>
      <c r="F6" s="5" t="inlineStr">
        <is>
          <t>jam</t>
        </is>
      </c>
      <c r="G6" s="25" t="n">
        <v>0.04856928095118306</v>
      </c>
      <c r="H6" s="26">
        <f>VLOOKUP(D6,upahbahan,3,FALSE)</f>
        <v/>
      </c>
      <c r="J6" s="26">
        <f>G6*H6</f>
        <v/>
      </c>
    </row>
    <row r="7">
      <c r="C7" s="27" t="inlineStr">
        <is>
          <t>JUMLAH HARGA TENAGA KERJA</t>
        </is>
      </c>
      <c r="D7" s="28" t="n"/>
      <c r="E7" s="28" t="n"/>
      <c r="F7" s="28" t="n"/>
      <c r="G7" s="28" t="n"/>
      <c r="H7" s="28" t="n"/>
      <c r="I7" s="28" t="n"/>
      <c r="J7" s="29">
        <f>SUM(J5:J6)</f>
        <v/>
      </c>
      <c r="N7" s="18" t="inlineStr">
        <is>
          <t>Catatan:</t>
        </is>
      </c>
    </row>
    <row r="8">
      <c r="C8" s="24" t="inlineStr">
        <is>
          <t>B</t>
        </is>
      </c>
      <c r="D8" s="24" t="inlineStr">
        <is>
          <t>BAHAN</t>
        </is>
      </c>
      <c r="E8" s="12" t="n"/>
      <c r="F8" s="12" t="n"/>
      <c r="G8" s="12" t="n"/>
      <c r="H8" s="12" t="n"/>
      <c r="I8" s="12" t="n"/>
      <c r="J8" s="12" t="n"/>
      <c r="N8" t="inlineStr">
        <is>
          <t>Biaya Umum dan Keuntungan</t>
        </is>
      </c>
      <c r="O8" s="21" t="n">
        <v>0.1</v>
      </c>
      <c r="Q8" s="21" t="n">
        <v>0.1</v>
      </c>
    </row>
    <row r="9">
      <c r="C9" s="27" t="inlineStr">
        <is>
          <t>JUMLAH HARGA BAHAN</t>
        </is>
      </c>
      <c r="D9" s="28" t="n"/>
      <c r="E9" s="28" t="n"/>
      <c r="F9" s="28" t="n"/>
      <c r="G9" s="28" t="n"/>
      <c r="H9" s="28" t="n"/>
      <c r="I9" s="28" t="n"/>
      <c r="J9" s="29" t="n">
        <v>0</v>
      </c>
    </row>
    <row r="10">
      <c r="C10" s="24" t="inlineStr">
        <is>
          <t>C</t>
        </is>
      </c>
      <c r="D10" s="24" t="inlineStr">
        <is>
          <t>PERALATAN</t>
        </is>
      </c>
      <c r="E10" s="12" t="n"/>
      <c r="F10" s="12" t="n"/>
      <c r="G10" s="12" t="n"/>
      <c r="H10" s="12" t="n"/>
      <c r="I10" s="12" t="n"/>
      <c r="J10" s="12" t="n"/>
    </row>
    <row r="11">
      <c r="C11" s="5" t="n">
        <v>1</v>
      </c>
      <c r="D11" s="5" t="inlineStr">
        <is>
          <t>Mini Excavator</t>
        </is>
      </c>
      <c r="E11" s="5" t="inlineStr">
        <is>
          <t>E10a</t>
        </is>
      </c>
      <c r="F11" s="5" t="inlineStr">
        <is>
          <t>jam</t>
        </is>
      </c>
      <c r="G11" s="25" t="n">
        <v>0.04856928559608377</v>
      </c>
      <c r="H11" s="26">
        <f>VLOOKUP(D11,upahbahan,3,FALSE)</f>
        <v/>
      </c>
      <c r="J11" s="26">
        <f>G11*H11</f>
        <v/>
      </c>
    </row>
    <row r="12">
      <c r="C12" s="5" t="n">
        <v>2</v>
      </c>
      <c r="D12" s="5" t="inlineStr">
        <is>
          <t>Dump Truck</t>
        </is>
      </c>
      <c r="E12" s="5" t="inlineStr">
        <is>
          <t>E08</t>
        </is>
      </c>
      <c r="F12" s="5" t="inlineStr">
        <is>
          <t>jam</t>
        </is>
      </c>
      <c r="G12" s="25" t="n">
        <v>0.1137380916685644</v>
      </c>
      <c r="H12" s="26" t="n">
        <v>433363.61</v>
      </c>
      <c r="I12" s="30" t="inlineStr">
        <is>
          <t>harga khusus</t>
        </is>
      </c>
      <c r="J12" s="26">
        <f>G12*H12</f>
        <v/>
      </c>
    </row>
    <row r="13">
      <c r="C13" s="5" t="n">
        <v>3</v>
      </c>
      <c r="D13" s="5" t="inlineStr">
        <is>
          <t>Alat Bantu</t>
        </is>
      </c>
      <c r="F13" s="5" t="inlineStr">
        <is>
          <t>Ls</t>
        </is>
      </c>
      <c r="G13" s="25" t="n">
        <v>1</v>
      </c>
      <c r="H13" s="26">
        <f>VLOOKUP(D13,upahbahan,3,FALSE)</f>
        <v/>
      </c>
      <c r="J13" s="26">
        <f>G13*H13</f>
        <v/>
      </c>
    </row>
    <row r="14">
      <c r="C14" s="27" t="inlineStr">
        <is>
          <t>JUMLAH HARGA PERALATAN</t>
        </is>
      </c>
      <c r="D14" s="28" t="n"/>
      <c r="E14" s="28" t="n"/>
      <c r="F14" s="28" t="n"/>
      <c r="G14" s="28" t="n"/>
      <c r="H14" s="28" t="n"/>
      <c r="I14" s="28" t="n"/>
      <c r="J14" s="29">
        <f>SUM(J11:J13)</f>
        <v/>
      </c>
    </row>
    <row r="15">
      <c r="C15" s="31" t="inlineStr">
        <is>
          <t>D</t>
        </is>
      </c>
      <c r="D15" s="31" t="inlineStr">
        <is>
          <t>Jumlah (A+B+C)</t>
        </is>
      </c>
      <c r="E15" s="32" t="n"/>
      <c r="F15" s="32" t="n"/>
      <c r="G15" s="32" t="n"/>
      <c r="H15" s="32" t="n"/>
      <c r="I15" s="32" t="n"/>
      <c r="J15" s="33">
        <f>J7+J9+J14</f>
        <v/>
      </c>
    </row>
    <row r="16">
      <c r="C16" s="18" t="inlineStr">
        <is>
          <t>E</t>
        </is>
      </c>
      <c r="D16" s="18" t="inlineStr">
        <is>
          <t>Biaya Umum dan Keuntungan 10.0% x D</t>
        </is>
      </c>
      <c r="H16" s="21">
        <f>$Q$8</f>
        <v/>
      </c>
      <c r="J16" s="34">
        <f>J15*H16</f>
        <v/>
      </c>
    </row>
    <row r="17">
      <c r="C17" s="31" t="inlineStr">
        <is>
          <t>F</t>
        </is>
      </c>
      <c r="D17" s="31" t="inlineStr">
        <is>
          <t>Harga Satuan Pekerjaan (D+E)</t>
        </is>
      </c>
      <c r="E17" s="32" t="n"/>
      <c r="F17" s="32" t="n"/>
      <c r="G17" s="32" t="n"/>
      <c r="H17" s="32" t="n"/>
      <c r="I17" s="32" t="n"/>
      <c r="J17" s="33">
        <f>SUM(J15:J16)</f>
        <v/>
      </c>
    </row>
    <row r="19">
      <c r="C19" s="16" t="inlineStr">
        <is>
          <t>B.2</t>
        </is>
      </c>
      <c r="D19" s="17" t="inlineStr">
        <is>
          <t>Pasangan Batu dengan Mortar</t>
        </is>
      </c>
      <c r="F19" s="18" t="inlineStr">
        <is>
          <t>Meter Kubik</t>
        </is>
      </c>
      <c r="K19" s="22">
        <f>ROUNDDOWN(J42,0)</f>
        <v/>
      </c>
      <c r="M19" s="19" t="inlineStr">
        <is>
          <t>2.2.(1)</t>
        </is>
      </c>
    </row>
    <row r="20">
      <c r="C20" s="23" t="inlineStr">
        <is>
          <t>No</t>
        </is>
      </c>
      <c r="D20" s="23" t="inlineStr">
        <is>
          <t>Uraian</t>
        </is>
      </c>
      <c r="E20" s="23" t="inlineStr">
        <is>
          <t>Kode</t>
        </is>
      </c>
      <c r="F20" s="23" t="inlineStr">
        <is>
          <t>Sat.</t>
        </is>
      </c>
      <c r="G20" s="23" t="inlineStr">
        <is>
          <t>Koefisien</t>
        </is>
      </c>
      <c r="H20" s="23" t="inlineStr">
        <is>
          <t>Harga  Satuan (Rp)</t>
        </is>
      </c>
      <c r="J20" s="23" t="inlineStr">
        <is>
          <t>Jumlah Harga (Rp)</t>
        </is>
      </c>
    </row>
    <row r="21">
      <c r="C21" s="24" t="inlineStr">
        <is>
          <t>A</t>
        </is>
      </c>
      <c r="D21" s="24" t="inlineStr">
        <is>
          <t>TENAGA KERJA</t>
        </is>
      </c>
      <c r="E21" s="12" t="n"/>
      <c r="F21" s="12" t="n"/>
      <c r="G21" s="12" t="n"/>
      <c r="H21" s="12" t="n"/>
      <c r="I21" s="12" t="n"/>
      <c r="J21" s="12" t="n"/>
    </row>
    <row r="22">
      <c r="C22" s="5" t="n">
        <v>1</v>
      </c>
      <c r="D22" s="5" t="inlineStr">
        <is>
          <t>Pekerja</t>
        </is>
      </c>
      <c r="E22" s="5" t="inlineStr">
        <is>
          <t>L01</t>
        </is>
      </c>
      <c r="F22" s="5" t="inlineStr">
        <is>
          <t>jam</t>
        </is>
      </c>
      <c r="G22" s="25" t="n">
        <v>1.606425588039737</v>
      </c>
      <c r="H22" s="26">
        <f>VLOOKUP(D22,upahbahan,3,FALSE)</f>
        <v/>
      </c>
      <c r="J22" s="26">
        <f>G22*H22</f>
        <v/>
      </c>
    </row>
    <row r="23">
      <c r="C23" s="5" t="n">
        <v>2</v>
      </c>
      <c r="D23" s="5" t="inlineStr">
        <is>
          <t>Tukang Batu</t>
        </is>
      </c>
      <c r="E23" s="5" t="inlineStr">
        <is>
          <t>L02</t>
        </is>
      </c>
      <c r="F23" s="5" t="inlineStr">
        <is>
          <t>jam</t>
        </is>
      </c>
      <c r="G23" s="25" t="n">
        <v>0.6425702700646582</v>
      </c>
      <c r="H23" s="26">
        <f>VLOOKUP(D23,upahbahan,3,FALSE)</f>
        <v/>
      </c>
      <c r="J23" s="26">
        <f>G23*H23</f>
        <v/>
      </c>
    </row>
    <row r="24">
      <c r="C24" s="5" t="n">
        <v>3</v>
      </c>
      <c r="D24" s="5" t="inlineStr">
        <is>
          <t>Mandor</t>
        </is>
      </c>
      <c r="E24" s="5" t="inlineStr">
        <is>
          <t>L03</t>
        </is>
      </c>
      <c r="F24" s="5" t="inlineStr">
        <is>
          <t>jam</t>
        </is>
      </c>
      <c r="G24" s="25" t="n">
        <v>0.08032121160088879</v>
      </c>
      <c r="H24" s="26">
        <f>VLOOKUP(D24,upahbahan,3,FALSE)</f>
        <v/>
      </c>
      <c r="J24" s="26">
        <f>G24*H24</f>
        <v/>
      </c>
    </row>
    <row r="25">
      <c r="C25" s="27" t="inlineStr">
        <is>
          <t>JUMLAH HARGA TENAGA KERJA</t>
        </is>
      </c>
      <c r="D25" s="28" t="n"/>
      <c r="E25" s="28" t="n"/>
      <c r="F25" s="28" t="n"/>
      <c r="G25" s="28" t="n"/>
      <c r="H25" s="28" t="n"/>
      <c r="I25" s="28" t="n"/>
      <c r="J25" s="29">
        <f>SUM(J22:J24)</f>
        <v/>
      </c>
    </row>
    <row r="26">
      <c r="C26" s="24" t="inlineStr">
        <is>
          <t>B</t>
        </is>
      </c>
      <c r="D26" s="24" t="inlineStr">
        <is>
          <t>BAHAN</t>
        </is>
      </c>
      <c r="E26" s="12" t="n"/>
      <c r="F26" s="12" t="n"/>
      <c r="G26" s="12" t="n"/>
      <c r="H26" s="12" t="n"/>
      <c r="I26" s="12" t="n"/>
      <c r="J26" s="12" t="n"/>
    </row>
    <row r="27">
      <c r="C27" s="5" t="n">
        <v>1</v>
      </c>
      <c r="D27" s="5" t="inlineStr">
        <is>
          <t>Batu Kali</t>
        </is>
      </c>
      <c r="E27" s="5" t="inlineStr">
        <is>
          <t>M02</t>
        </is>
      </c>
      <c r="F27" s="5" t="inlineStr">
        <is>
          <t>M3</t>
        </is>
      </c>
      <c r="G27" s="25" t="n">
        <v>1.61144093735055</v>
      </c>
      <c r="H27" s="26">
        <f>VLOOKUP(D27,upahbahan,3,FALSE)</f>
        <v/>
      </c>
      <c r="J27" s="26">
        <f>G27*H27</f>
        <v/>
      </c>
    </row>
    <row r="28">
      <c r="C28" s="5" t="n">
        <v>2</v>
      </c>
      <c r="D28" s="5" t="inlineStr">
        <is>
          <t>Semen</t>
        </is>
      </c>
      <c r="E28" s="5" t="inlineStr">
        <is>
          <t>M12</t>
        </is>
      </c>
      <c r="F28" s="5" t="inlineStr">
        <is>
          <t>Kg</t>
        </is>
      </c>
      <c r="G28" s="25" t="n">
        <v>165.375</v>
      </c>
      <c r="H28" s="26">
        <f>VLOOKUP(D28,upahbahan,3,FALSE)</f>
        <v/>
      </c>
      <c r="J28" s="26">
        <f>G28*H28</f>
        <v/>
      </c>
    </row>
    <row r="29">
      <c r="C29" s="5" t="n">
        <v>3</v>
      </c>
      <c r="D29" s="5" t="inlineStr">
        <is>
          <t>Pasir</t>
        </is>
      </c>
      <c r="E29" s="5" t="inlineStr">
        <is>
          <t>M01b</t>
        </is>
      </c>
      <c r="F29" s="5" t="inlineStr">
        <is>
          <t>M3</t>
        </is>
      </c>
      <c r="G29" s="25" t="n">
        <v>0.625354526999594</v>
      </c>
      <c r="H29" s="26">
        <f>VLOOKUP(D29,upahbahan,3,FALSE)</f>
        <v/>
      </c>
      <c r="J29" s="26">
        <f>G29*H29</f>
        <v/>
      </c>
    </row>
    <row r="30">
      <c r="C30" s="5" t="n">
        <v>4</v>
      </c>
      <c r="D30" s="5" t="inlineStr">
        <is>
          <t>Air</t>
        </is>
      </c>
      <c r="E30" s="5" t="inlineStr">
        <is>
          <t>M170</t>
        </is>
      </c>
      <c r="F30" s="5" t="inlineStr">
        <is>
          <t>Ltr</t>
        </is>
      </c>
      <c r="G30" s="25" t="n">
        <v>105.7501706484642</v>
      </c>
      <c r="H30" s="26">
        <f>VLOOKUP(D30,upahbahan,3,FALSE)</f>
        <v/>
      </c>
      <c r="J30" s="26">
        <f>G30*H30</f>
        <v/>
      </c>
    </row>
    <row r="31">
      <c r="C31" s="5" t="n">
        <v>5</v>
      </c>
      <c r="D31" s="5" t="inlineStr">
        <is>
          <t>Pipa Pralon Dia 2 I</t>
        </is>
      </c>
      <c r="E31" s="5" t="inlineStr">
        <is>
          <t>M280</t>
        </is>
      </c>
      <c r="F31" s="5" t="inlineStr">
        <is>
          <t>M'</t>
        </is>
      </c>
      <c r="G31" s="25" t="n">
        <v>0.1602564210526316</v>
      </c>
      <c r="H31" s="26">
        <f>VLOOKUP(D31,upahbahan,3,FALSE)</f>
        <v/>
      </c>
      <c r="J31" s="26">
        <f>G31*H31</f>
        <v/>
      </c>
    </row>
    <row r="32">
      <c r="C32" s="5" t="n">
        <v>6</v>
      </c>
      <c r="D32" s="5" t="inlineStr">
        <is>
          <t>Kayu</t>
        </is>
      </c>
      <c r="E32" s="5" t="inlineStr">
        <is>
          <t>M19</t>
        </is>
      </c>
      <c r="F32" s="5" t="inlineStr">
        <is>
          <t>M3</t>
        </is>
      </c>
      <c r="G32" s="25" t="n">
        <v>0.01923077090909091</v>
      </c>
      <c r="H32" s="26">
        <f>VLOOKUP(D32,upahbahan,3,FALSE)</f>
        <v/>
      </c>
      <c r="J32" s="26">
        <f>G32*H32</f>
        <v/>
      </c>
    </row>
    <row r="33">
      <c r="C33" s="5" t="n">
        <v>7</v>
      </c>
      <c r="D33" s="5" t="inlineStr">
        <is>
          <t>Paku</t>
        </is>
      </c>
      <c r="E33" s="5" t="inlineStr">
        <is>
          <t>M18</t>
        </is>
      </c>
      <c r="F33" s="5" t="inlineStr">
        <is>
          <t>Kg</t>
        </is>
      </c>
      <c r="G33" s="25" t="n">
        <v>0.2820513888888889</v>
      </c>
      <c r="H33" s="26">
        <f>VLOOKUP(D33,upahbahan,3,FALSE)</f>
        <v/>
      </c>
      <c r="J33" s="26">
        <f>G33*H33</f>
        <v/>
      </c>
    </row>
    <row r="34">
      <c r="C34" s="27" t="inlineStr">
        <is>
          <t>JUMLAH HARGA BAHAN</t>
        </is>
      </c>
      <c r="D34" s="28" t="n"/>
      <c r="E34" s="28" t="n"/>
      <c r="F34" s="28" t="n"/>
      <c r="G34" s="28" t="n"/>
      <c r="H34" s="28" t="n"/>
      <c r="I34" s="28" t="n"/>
      <c r="J34" s="29">
        <f>SUM(J27:J33)</f>
        <v/>
      </c>
    </row>
    <row r="35">
      <c r="C35" s="24" t="inlineStr">
        <is>
          <t>C</t>
        </is>
      </c>
      <c r="D35" s="24" t="inlineStr">
        <is>
          <t>PERALATAN</t>
        </is>
      </c>
      <c r="E35" s="12" t="n"/>
      <c r="F35" s="12" t="n"/>
      <c r="G35" s="12" t="n"/>
      <c r="H35" s="12" t="n"/>
      <c r="I35" s="12" t="n"/>
      <c r="J35" s="12" t="n"/>
    </row>
    <row r="36">
      <c r="C36" s="5" t="n">
        <v>1</v>
      </c>
      <c r="D36" s="5" t="inlineStr">
        <is>
          <t>Concrete Mixer</t>
        </is>
      </c>
      <c r="E36" s="5" t="inlineStr">
        <is>
          <t>E06</t>
        </is>
      </c>
      <c r="F36" s="5" t="inlineStr">
        <is>
          <t>jam</t>
        </is>
      </c>
      <c r="G36" s="25" t="n">
        <v>0.08032124614793051</v>
      </c>
      <c r="H36" s="26">
        <f>VLOOKUP(D36,upahbahan,3,FALSE)</f>
        <v/>
      </c>
      <c r="J36" s="26">
        <f>G36*H36</f>
        <v/>
      </c>
    </row>
    <row r="37">
      <c r="C37" s="5" t="n">
        <v>2</v>
      </c>
      <c r="D37" s="5" t="inlineStr">
        <is>
          <t>Water Tank truck</t>
        </is>
      </c>
      <c r="E37" s="5" t="inlineStr">
        <is>
          <t>E23</t>
        </is>
      </c>
      <c r="F37" s="5" t="inlineStr">
        <is>
          <t>jam</t>
        </is>
      </c>
      <c r="G37" s="25" t="n">
        <v>0.02123493422990041</v>
      </c>
      <c r="H37" s="26">
        <f>VLOOKUP(D37,upahbahan,3,FALSE)</f>
        <v/>
      </c>
      <c r="J37" s="26">
        <f>G37*H37</f>
        <v/>
      </c>
    </row>
    <row r="38">
      <c r="C38" s="5" t="n">
        <v>3</v>
      </c>
      <c r="D38" s="5" t="inlineStr">
        <is>
          <t>Alat Bantu</t>
        </is>
      </c>
      <c r="F38" s="5" t="inlineStr">
        <is>
          <t>Ls</t>
        </is>
      </c>
      <c r="G38" s="25" t="n">
        <v>1</v>
      </c>
      <c r="H38" s="26">
        <f>VLOOKUP(D38,upahbahan,3,FALSE)</f>
        <v/>
      </c>
      <c r="J38" s="26">
        <f>G38*H38</f>
        <v/>
      </c>
    </row>
    <row r="39">
      <c r="C39" s="27" t="inlineStr">
        <is>
          <t>JUMLAH HARGA PERALATAN</t>
        </is>
      </c>
      <c r="D39" s="28" t="n"/>
      <c r="E39" s="28" t="n"/>
      <c r="F39" s="28" t="n"/>
      <c r="G39" s="28" t="n"/>
      <c r="H39" s="28" t="n"/>
      <c r="I39" s="28" t="n"/>
      <c r="J39" s="29">
        <f>SUM(J36:J38)</f>
        <v/>
      </c>
    </row>
    <row r="40">
      <c r="C40" s="31" t="inlineStr">
        <is>
          <t>D</t>
        </is>
      </c>
      <c r="D40" s="31" t="inlineStr">
        <is>
          <t>Jumlah (A+B+C)</t>
        </is>
      </c>
      <c r="E40" s="32" t="n"/>
      <c r="F40" s="32" t="n"/>
      <c r="G40" s="32" t="n"/>
      <c r="H40" s="32" t="n"/>
      <c r="I40" s="32" t="n"/>
      <c r="J40" s="33">
        <f>J25+J34+J39</f>
        <v/>
      </c>
    </row>
    <row r="41">
      <c r="C41" s="18" t="inlineStr">
        <is>
          <t>E</t>
        </is>
      </c>
      <c r="D41" s="18" t="inlineStr">
        <is>
          <t>Biaya Umum dan Keuntungan 10.0% x D</t>
        </is>
      </c>
      <c r="H41" s="21">
        <f>$Q$8</f>
        <v/>
      </c>
      <c r="J41" s="34">
        <f>J40*H41</f>
        <v/>
      </c>
    </row>
    <row r="42">
      <c r="C42" s="31" t="inlineStr">
        <is>
          <t>F</t>
        </is>
      </c>
      <c r="D42" s="31" t="inlineStr">
        <is>
          <t>Harga Satuan Pekerjaan (D+E)</t>
        </is>
      </c>
      <c r="E42" s="32" t="n"/>
      <c r="F42" s="32" t="n"/>
      <c r="G42" s="32" t="n"/>
      <c r="H42" s="32" t="n"/>
      <c r="I42" s="32" t="n"/>
      <c r="J42" s="33">
        <f>SUM(J40:J41)</f>
        <v/>
      </c>
    </row>
    <row r="44">
      <c r="C44" s="16" t="inlineStr">
        <is>
          <t>B.3</t>
        </is>
      </c>
      <c r="D44" s="17" t="inlineStr">
        <is>
          <t>Pasangan Batu dengan Mortar DS-2</t>
        </is>
      </c>
      <c r="F44" s="18" t="inlineStr">
        <is>
          <t>Meter Panjang</t>
        </is>
      </c>
      <c r="K44" s="22">
        <f>ROUNDDOWN(J64,0)</f>
        <v/>
      </c>
      <c r="M44" s="19" t="inlineStr">
        <is>
          <t>2.2.(2)</t>
        </is>
      </c>
    </row>
    <row r="45">
      <c r="C45" s="23" t="inlineStr">
        <is>
          <t>No</t>
        </is>
      </c>
      <c r="D45" s="23" t="inlineStr">
        <is>
          <t>Uraian</t>
        </is>
      </c>
      <c r="E45" s="23" t="inlineStr">
        <is>
          <t>Kode</t>
        </is>
      </c>
      <c r="F45" s="23" t="inlineStr">
        <is>
          <t>Sat.</t>
        </is>
      </c>
      <c r="G45" s="23" t="inlineStr">
        <is>
          <t>Koefisien</t>
        </is>
      </c>
      <c r="H45" s="23" t="inlineStr">
        <is>
          <t>Harga  Satuan (Rp)</t>
        </is>
      </c>
      <c r="J45" s="23" t="inlineStr">
        <is>
          <t>Jumlah Harga (Rp)</t>
        </is>
      </c>
    </row>
    <row r="46">
      <c r="C46" s="24" t="inlineStr">
        <is>
          <t>A</t>
        </is>
      </c>
      <c r="D46" s="24" t="inlineStr">
        <is>
          <t>TENAGA KERJA</t>
        </is>
      </c>
      <c r="E46" s="12" t="n"/>
      <c r="F46" s="12" t="n"/>
      <c r="G46" s="12" t="n"/>
      <c r="H46" s="12" t="n"/>
      <c r="I46" s="12" t="n"/>
      <c r="J46" s="12" t="n"/>
    </row>
    <row r="47">
      <c r="C47" s="5" t="n">
        <v>1</v>
      </c>
      <c r="D47" s="5" t="inlineStr">
        <is>
          <t>Pekerja</t>
        </is>
      </c>
      <c r="E47" s="5" t="inlineStr">
        <is>
          <t>L01</t>
        </is>
      </c>
      <c r="F47" s="5" t="inlineStr">
        <is>
          <t>jam</t>
        </is>
      </c>
      <c r="G47" s="25" t="n">
        <v>1.690656117125375</v>
      </c>
      <c r="H47" s="26">
        <f>VLOOKUP(D47,upahbahan,3,FALSE)</f>
        <v/>
      </c>
      <c r="J47" s="26">
        <f>G47*H47</f>
        <v/>
      </c>
    </row>
    <row r="48">
      <c r="C48" s="5" t="n">
        <v>2</v>
      </c>
      <c r="D48" s="5" t="inlineStr">
        <is>
          <t>Tukang Batu</t>
        </is>
      </c>
      <c r="E48" s="5" t="inlineStr">
        <is>
          <t>L02</t>
        </is>
      </c>
      <c r="F48" s="5" t="inlineStr">
        <is>
          <t>jam</t>
        </is>
      </c>
      <c r="G48" s="25" t="n">
        <v>0.676262516906365</v>
      </c>
      <c r="H48" s="26">
        <f>VLOOKUP(D48,upahbahan,3,FALSE)</f>
        <v/>
      </c>
      <c r="J48" s="26">
        <f>G48*H48</f>
        <v/>
      </c>
    </row>
    <row r="49">
      <c r="C49" s="5" t="n">
        <v>3</v>
      </c>
      <c r="D49" s="5" t="inlineStr">
        <is>
          <t>Mandor</t>
        </is>
      </c>
      <c r="E49" s="5" t="inlineStr">
        <is>
          <t>L03</t>
        </is>
      </c>
      <c r="F49" s="5" t="inlineStr">
        <is>
          <t>jam</t>
        </is>
      </c>
      <c r="G49" s="25" t="n">
        <v>0.08453282869975402</v>
      </c>
      <c r="H49" s="26">
        <f>VLOOKUP(D49,upahbahan,3,FALSE)</f>
        <v/>
      </c>
      <c r="J49" s="26">
        <f>G49*H49</f>
        <v/>
      </c>
    </row>
    <row r="50">
      <c r="C50" s="27" t="inlineStr">
        <is>
          <t>JUMLAH HARGA TENAGA KERJA</t>
        </is>
      </c>
      <c r="D50" s="28" t="n"/>
      <c r="E50" s="28" t="n"/>
      <c r="F50" s="28" t="n"/>
      <c r="G50" s="28" t="n"/>
      <c r="H50" s="28" t="n"/>
      <c r="I50" s="28" t="n"/>
      <c r="J50" s="29">
        <f>SUM(J47:J49)</f>
        <v/>
      </c>
    </row>
    <row r="51">
      <c r="C51" s="24" t="inlineStr">
        <is>
          <t>B</t>
        </is>
      </c>
      <c r="D51" s="24" t="inlineStr">
        <is>
          <t>BAHAN</t>
        </is>
      </c>
      <c r="E51" s="12" t="n"/>
      <c r="F51" s="12" t="n"/>
      <c r="G51" s="12" t="n"/>
      <c r="H51" s="12" t="n"/>
      <c r="I51" s="12" t="n"/>
      <c r="J51" s="12" t="n"/>
    </row>
    <row r="52">
      <c r="C52" s="5" t="n">
        <v>1</v>
      </c>
      <c r="D52" s="5" t="inlineStr">
        <is>
          <t>Batu Kali</t>
        </is>
      </c>
      <c r="E52" s="5" t="inlineStr">
        <is>
          <t>M02</t>
        </is>
      </c>
      <c r="F52" s="5" t="inlineStr">
        <is>
          <t>M3</t>
        </is>
      </c>
      <c r="G52" s="25" t="n">
        <v>0.3039988043998087</v>
      </c>
      <c r="H52" s="26">
        <f>VLOOKUP(D52,upahbahan,3,FALSE)</f>
        <v/>
      </c>
      <c r="J52" s="26">
        <f>G52*H52</f>
        <v/>
      </c>
    </row>
    <row r="53">
      <c r="C53" s="5" t="n">
        <v>2</v>
      </c>
      <c r="D53" s="5" t="inlineStr">
        <is>
          <t>Semen</t>
        </is>
      </c>
      <c r="E53" s="5" t="inlineStr">
        <is>
          <t>M12</t>
        </is>
      </c>
      <c r="F53" s="5" t="inlineStr">
        <is>
          <t>Kg</t>
        </is>
      </c>
      <c r="G53" s="25" t="n">
        <v>0.06630625</v>
      </c>
      <c r="H53" s="26">
        <f>VLOOKUP(D53,upahbahan,3,FALSE)</f>
        <v/>
      </c>
      <c r="J53" s="26">
        <f>G53*H53</f>
        <v/>
      </c>
    </row>
    <row r="54">
      <c r="C54" s="5" t="n">
        <v>3</v>
      </c>
      <c r="D54" s="5" t="inlineStr">
        <is>
          <t>Pasir</t>
        </is>
      </c>
      <c r="E54" s="5" t="inlineStr">
        <is>
          <t>M01b</t>
        </is>
      </c>
      <c r="F54" s="5" t="inlineStr">
        <is>
          <t>M3</t>
        </is>
      </c>
      <c r="G54" s="25" t="n">
        <v>0.2534259845716606</v>
      </c>
      <c r="H54" s="26">
        <f>VLOOKUP(D54,upahbahan,3,FALSE)</f>
        <v/>
      </c>
      <c r="J54" s="26">
        <f>G54*H54</f>
        <v/>
      </c>
    </row>
    <row r="55">
      <c r="C55" s="5" t="n">
        <v>4</v>
      </c>
      <c r="D55" s="5" t="inlineStr">
        <is>
          <t>Air</t>
        </is>
      </c>
      <c r="E55" s="5" t="inlineStr">
        <is>
          <t>M170</t>
        </is>
      </c>
      <c r="F55" s="5" t="inlineStr">
        <is>
          <t>Ltr</t>
        </is>
      </c>
      <c r="G55" s="25" t="n">
        <v>105.7501706484642</v>
      </c>
      <c r="H55" s="26">
        <f>VLOOKUP(D55,upahbahan,3,FALSE)</f>
        <v/>
      </c>
      <c r="J55" s="26">
        <f>G55*H55</f>
        <v/>
      </c>
    </row>
    <row r="56">
      <c r="C56" s="27" t="inlineStr">
        <is>
          <t>JUMLAH HARGA BAHAN</t>
        </is>
      </c>
      <c r="D56" s="28" t="n"/>
      <c r="E56" s="28" t="n"/>
      <c r="F56" s="28" t="n"/>
      <c r="G56" s="28" t="n"/>
      <c r="H56" s="28" t="n"/>
      <c r="I56" s="28" t="n"/>
      <c r="J56" s="29">
        <f>SUM(J52:J55)</f>
        <v/>
      </c>
    </row>
    <row r="57">
      <c r="C57" s="24" t="inlineStr">
        <is>
          <t>C</t>
        </is>
      </c>
      <c r="D57" s="24" t="inlineStr">
        <is>
          <t>PERALATAN</t>
        </is>
      </c>
      <c r="E57" s="12" t="n"/>
      <c r="F57" s="12" t="n"/>
      <c r="G57" s="12" t="n"/>
      <c r="H57" s="12" t="n"/>
      <c r="I57" s="12" t="n"/>
      <c r="J57" s="12" t="n"/>
    </row>
    <row r="58">
      <c r="C58" s="5" t="n">
        <v>1</v>
      </c>
      <c r="D58" s="5" t="inlineStr">
        <is>
          <t>Concrete Mixer</t>
        </is>
      </c>
      <c r="E58" s="5" t="inlineStr">
        <is>
          <t>E06</t>
        </is>
      </c>
      <c r="F58" s="5" t="inlineStr">
        <is>
          <t>jam</t>
        </is>
      </c>
      <c r="G58" s="25" t="n">
        <v>0.0845328476965089</v>
      </c>
      <c r="H58" s="26">
        <f>VLOOKUP(D58,upahbahan,3,FALSE)</f>
        <v/>
      </c>
      <c r="J58" s="26">
        <f>G58*H58</f>
        <v/>
      </c>
    </row>
    <row r="59">
      <c r="C59" s="5" t="n">
        <v>2</v>
      </c>
      <c r="D59" s="5" t="inlineStr">
        <is>
          <t>Water Tank truck</t>
        </is>
      </c>
      <c r="E59" s="5" t="inlineStr">
        <is>
          <t>E23</t>
        </is>
      </c>
      <c r="F59" s="5" t="inlineStr">
        <is>
          <t>jam</t>
        </is>
      </c>
      <c r="G59" s="25" t="n">
        <v>0.02234835628603432</v>
      </c>
      <c r="H59" s="26">
        <f>VLOOKUP(D59,upahbahan,3,FALSE)</f>
        <v/>
      </c>
      <c r="J59" s="26">
        <f>G59*H59</f>
        <v/>
      </c>
    </row>
    <row r="60">
      <c r="C60" s="5" t="n">
        <v>3</v>
      </c>
      <c r="D60" s="5" t="inlineStr">
        <is>
          <t>Alat Bantu</t>
        </is>
      </c>
      <c r="F60" s="5" t="inlineStr">
        <is>
          <t>Ls</t>
        </is>
      </c>
      <c r="G60" s="25" t="n">
        <v>1</v>
      </c>
      <c r="H60" s="26">
        <f>VLOOKUP(D60,upahbahan,3,FALSE)</f>
        <v/>
      </c>
      <c r="J60" s="26">
        <f>G60*H60</f>
        <v/>
      </c>
    </row>
    <row r="61">
      <c r="C61" s="27" t="inlineStr">
        <is>
          <t>JUMLAH HARGA PERALATAN</t>
        </is>
      </c>
      <c r="D61" s="28" t="n"/>
      <c r="E61" s="28" t="n"/>
      <c r="F61" s="28" t="n"/>
      <c r="G61" s="28" t="n"/>
      <c r="H61" s="28" t="n"/>
      <c r="I61" s="28" t="n"/>
      <c r="J61" s="29">
        <f>SUM(J58:J60)</f>
        <v/>
      </c>
    </row>
    <row r="62">
      <c r="C62" s="31" t="inlineStr">
        <is>
          <t>D</t>
        </is>
      </c>
      <c r="D62" s="31" t="inlineStr">
        <is>
          <t>Jumlah (A+B+C)</t>
        </is>
      </c>
      <c r="E62" s="32" t="n"/>
      <c r="F62" s="32" t="n"/>
      <c r="G62" s="32" t="n"/>
      <c r="H62" s="32" t="n"/>
      <c r="I62" s="32" t="n"/>
      <c r="J62" s="33">
        <f>J50+J56+J61</f>
        <v/>
      </c>
    </row>
    <row r="63">
      <c r="C63" s="18" t="inlineStr">
        <is>
          <t>E</t>
        </is>
      </c>
      <c r="D63" s="18" t="inlineStr">
        <is>
          <t>Biaya Umum dan Keuntungan 10.0% x D</t>
        </is>
      </c>
      <c r="H63" s="21">
        <f>$Q$8</f>
        <v/>
      </c>
      <c r="J63" s="34">
        <f>J62*H63</f>
        <v/>
      </c>
    </row>
    <row r="64">
      <c r="C64" s="31" t="inlineStr">
        <is>
          <t>F</t>
        </is>
      </c>
      <c r="D64" s="31" t="inlineStr">
        <is>
          <t>Harga Satuan Pekerjaan (D+E)</t>
        </is>
      </c>
      <c r="E64" s="32" t="n"/>
      <c r="F64" s="32" t="n"/>
      <c r="G64" s="32" t="n"/>
      <c r="H64" s="32" t="n"/>
      <c r="I64" s="32" t="n"/>
      <c r="J64" s="33">
        <f>SUM(J62:J63)</f>
        <v/>
      </c>
    </row>
    <row r="66">
      <c r="C66" s="16" t="inlineStr">
        <is>
          <t>B.4</t>
        </is>
      </c>
      <c r="D66" s="17" t="inlineStr">
        <is>
          <t>Pasangan Batu dengan Mortar DS-4</t>
        </is>
      </c>
      <c r="F66" s="18" t="inlineStr">
        <is>
          <t>Meter Panjang</t>
        </is>
      </c>
      <c r="K66" s="22">
        <f>ROUNDDOWN(J88,0)</f>
        <v/>
      </c>
      <c r="M66" s="19" t="inlineStr">
        <is>
          <t>2.2.(3)</t>
        </is>
      </c>
    </row>
    <row r="67">
      <c r="C67" s="23" t="inlineStr">
        <is>
          <t>No</t>
        </is>
      </c>
      <c r="D67" s="23" t="inlineStr">
        <is>
          <t>Uraian</t>
        </is>
      </c>
      <c r="E67" s="23" t="inlineStr">
        <is>
          <t>Kode</t>
        </is>
      </c>
      <c r="F67" s="23" t="inlineStr">
        <is>
          <t>Sat.</t>
        </is>
      </c>
      <c r="G67" s="23" t="inlineStr">
        <is>
          <t>Koefisien</t>
        </is>
      </c>
      <c r="H67" s="23" t="inlineStr">
        <is>
          <t>Harga  Satuan (Rp)</t>
        </is>
      </c>
      <c r="J67" s="23" t="inlineStr">
        <is>
          <t>Jumlah Harga (Rp)</t>
        </is>
      </c>
    </row>
    <row r="68">
      <c r="C68" s="24" t="inlineStr">
        <is>
          <t>A</t>
        </is>
      </c>
      <c r="D68" s="24" t="inlineStr">
        <is>
          <t>TENAGA KERJA</t>
        </is>
      </c>
      <c r="E68" s="12" t="n"/>
      <c r="F68" s="12" t="n"/>
      <c r="G68" s="12" t="n"/>
      <c r="H68" s="12" t="n"/>
      <c r="I68" s="12" t="n"/>
      <c r="J68" s="12" t="n"/>
    </row>
    <row r="69">
      <c r="C69" s="5" t="n">
        <v>1</v>
      </c>
      <c r="D69" s="5" t="inlineStr">
        <is>
          <t>Pekerja</t>
        </is>
      </c>
      <c r="E69" s="5" t="inlineStr">
        <is>
          <t>L01</t>
        </is>
      </c>
      <c r="F69" s="5" t="inlineStr">
        <is>
          <t>jam</t>
        </is>
      </c>
      <c r="G69" s="25" t="n">
        <v>1.429489493747906</v>
      </c>
      <c r="H69" s="26">
        <f>VLOOKUP(D69,upahbahan,3,FALSE)</f>
        <v/>
      </c>
      <c r="J69" s="26">
        <f>G69*H69</f>
        <v/>
      </c>
    </row>
    <row r="70">
      <c r="C70" s="5" t="n">
        <v>2</v>
      </c>
      <c r="D70" s="5" t="inlineStr">
        <is>
          <t>Tukang Batu</t>
        </is>
      </c>
      <c r="E70" s="5" t="inlineStr">
        <is>
          <t>L02</t>
        </is>
      </c>
      <c r="F70" s="5" t="inlineStr">
        <is>
          <t>jam</t>
        </is>
      </c>
      <c r="G70" s="25" t="n">
        <v>0.5717957253273785</v>
      </c>
      <c r="H70" s="26">
        <f>VLOOKUP(D70,upahbahan,3,FALSE)</f>
        <v/>
      </c>
      <c r="J70" s="26">
        <f>G70*H70</f>
        <v/>
      </c>
    </row>
    <row r="71">
      <c r="C71" s="5" t="n">
        <v>3</v>
      </c>
      <c r="D71" s="5" t="inlineStr">
        <is>
          <t>Mandor</t>
        </is>
      </c>
      <c r="E71" s="5" t="inlineStr">
        <is>
          <t>L03</t>
        </is>
      </c>
      <c r="F71" s="5" t="inlineStr">
        <is>
          <t>jam</t>
        </is>
      </c>
      <c r="G71" s="25" t="n">
        <v>0.07147441420098449</v>
      </c>
      <c r="H71" s="26">
        <f>VLOOKUP(D71,upahbahan,3,FALSE)</f>
        <v/>
      </c>
      <c r="J71" s="26">
        <f>G71*H71</f>
        <v/>
      </c>
    </row>
    <row r="72">
      <c r="C72" s="27" t="inlineStr">
        <is>
          <t>JUMLAH HARGA TENAGA KERJA</t>
        </is>
      </c>
      <c r="D72" s="28" t="n"/>
      <c r="E72" s="28" t="n"/>
      <c r="F72" s="28" t="n"/>
      <c r="G72" s="28" t="n"/>
      <c r="H72" s="28" t="n"/>
      <c r="I72" s="28" t="n"/>
      <c r="J72" s="29">
        <f>SUM(J69:J71)</f>
        <v/>
      </c>
    </row>
    <row r="73">
      <c r="C73" s="24" t="inlineStr">
        <is>
          <t>B</t>
        </is>
      </c>
      <c r="D73" s="24" t="inlineStr">
        <is>
          <t>BAHAN</t>
        </is>
      </c>
      <c r="E73" s="12" t="n"/>
      <c r="F73" s="12" t="n"/>
      <c r="G73" s="12" t="n"/>
      <c r="H73" s="12" t="n"/>
      <c r="I73" s="12" t="n"/>
      <c r="J73" s="12" t="n"/>
    </row>
    <row r="74">
      <c r="C74" s="5" t="n">
        <v>1</v>
      </c>
      <c r="D74" s="5" t="inlineStr">
        <is>
          <t>Batu Kali</t>
        </is>
      </c>
      <c r="E74" s="5" t="inlineStr">
        <is>
          <t>M02</t>
        </is>
      </c>
      <c r="F74" s="5" t="inlineStr">
        <is>
          <t>M3</t>
        </is>
      </c>
      <c r="G74" s="25" t="n">
        <v>0.8567935915829747</v>
      </c>
      <c r="H74" s="26">
        <f>VLOOKUP(D74,upahbahan,3,FALSE)</f>
        <v/>
      </c>
      <c r="J74" s="26">
        <f>G74*H74</f>
        <v/>
      </c>
    </row>
    <row r="75">
      <c r="C75" s="5" t="n">
        <v>2</v>
      </c>
      <c r="D75" s="5" t="inlineStr">
        <is>
          <t>Semen</t>
        </is>
      </c>
      <c r="E75" s="5" t="inlineStr">
        <is>
          <t>M12</t>
        </is>
      </c>
      <c r="F75" s="5" t="inlineStr">
        <is>
          <t>Kg</t>
        </is>
      </c>
      <c r="G75" s="25" t="n">
        <v>0.18686875</v>
      </c>
      <c r="H75" s="26">
        <f>VLOOKUP(D75,upahbahan,3,FALSE)</f>
        <v/>
      </c>
      <c r="J75" s="26">
        <f>G75*H75</f>
        <v/>
      </c>
    </row>
    <row r="76">
      <c r="C76" s="5" t="n">
        <v>3</v>
      </c>
      <c r="D76" s="5" t="inlineStr">
        <is>
          <t>Pasir</t>
        </is>
      </c>
      <c r="E76" s="5" t="inlineStr">
        <is>
          <t>M01b</t>
        </is>
      </c>
      <c r="F76" s="5" t="inlineStr">
        <is>
          <t>M3</t>
        </is>
      </c>
      <c r="G76" s="25" t="n">
        <v>1.059421680876979</v>
      </c>
      <c r="H76" s="26">
        <f>VLOOKUP(D76,upahbahan,3,FALSE)</f>
        <v/>
      </c>
      <c r="J76" s="26">
        <f>G76*H76</f>
        <v/>
      </c>
    </row>
    <row r="77">
      <c r="C77" s="5" t="n">
        <v>4</v>
      </c>
      <c r="D77" s="5" t="inlineStr">
        <is>
          <t>Air</t>
        </is>
      </c>
      <c r="E77" s="5" t="inlineStr">
        <is>
          <t>M170</t>
        </is>
      </c>
      <c r="F77" s="5" t="inlineStr">
        <is>
          <t>Ltr</t>
        </is>
      </c>
      <c r="G77" s="25" t="n">
        <v>105.7501706484642</v>
      </c>
      <c r="H77" s="26">
        <f>VLOOKUP(D77,upahbahan,3,FALSE)</f>
        <v/>
      </c>
      <c r="J77" s="26">
        <f>G77*H77</f>
        <v/>
      </c>
    </row>
    <row r="78">
      <c r="C78" s="5" t="n">
        <v>5</v>
      </c>
      <c r="D78" s="5" t="inlineStr">
        <is>
          <t>Pipa Pralon Dia 2 I</t>
        </is>
      </c>
      <c r="E78" s="5" t="inlineStr">
        <is>
          <t>M280</t>
        </is>
      </c>
      <c r="F78" s="5" t="inlineStr">
        <is>
          <t>M'</t>
        </is>
      </c>
      <c r="G78" s="25" t="n">
        <v>2.6</v>
      </c>
      <c r="H78" s="26">
        <f>VLOOKUP(D78,upahbahan,3,FALSE)</f>
        <v/>
      </c>
      <c r="J78" s="26">
        <f>G78*H78</f>
        <v/>
      </c>
    </row>
    <row r="79">
      <c r="C79" s="5" t="n">
        <v>6</v>
      </c>
      <c r="D79" s="5" t="inlineStr">
        <is>
          <t>Mortar</t>
        </is>
      </c>
      <c r="E79" s="5" t="inlineStr">
        <is>
          <t>M279</t>
        </is>
      </c>
      <c r="F79" s="5" t="inlineStr">
        <is>
          <t>M3</t>
        </is>
      </c>
      <c r="G79" s="25" t="n">
        <v>0.04230008417508417</v>
      </c>
      <c r="H79" s="26">
        <f>VLOOKUP(D79,upahbahan,3,FALSE)</f>
        <v/>
      </c>
      <c r="J79" s="26">
        <f>G79*H79</f>
        <v/>
      </c>
    </row>
    <row r="80">
      <c r="C80" s="27" t="inlineStr">
        <is>
          <t>JUMLAH HARGA BAHAN</t>
        </is>
      </c>
      <c r="D80" s="28" t="n"/>
      <c r="E80" s="28" t="n"/>
      <c r="F80" s="28" t="n"/>
      <c r="G80" s="28" t="n"/>
      <c r="H80" s="28" t="n"/>
      <c r="I80" s="28" t="n"/>
      <c r="J80" s="29">
        <f>SUM(J74:J79)</f>
        <v/>
      </c>
    </row>
    <row r="81">
      <c r="C81" s="24" t="inlineStr">
        <is>
          <t>C</t>
        </is>
      </c>
      <c r="D81" s="24" t="inlineStr">
        <is>
          <t>PERALATAN</t>
        </is>
      </c>
      <c r="E81" s="12" t="n"/>
      <c r="F81" s="12" t="n"/>
      <c r="G81" s="12" t="n"/>
      <c r="H81" s="12" t="n"/>
      <c r="I81" s="12" t="n"/>
      <c r="J81" s="12" t="n"/>
    </row>
    <row r="82">
      <c r="C82" s="5" t="n">
        <v>1</v>
      </c>
      <c r="D82" s="5" t="inlineStr">
        <is>
          <t>Concrete Mixer</t>
        </is>
      </c>
      <c r="E82" s="5" t="inlineStr">
        <is>
          <t>E06</t>
        </is>
      </c>
      <c r="F82" s="5" t="inlineStr">
        <is>
          <t>jam</t>
        </is>
      </c>
      <c r="G82" s="25" t="n">
        <v>0.07147443886465038</v>
      </c>
      <c r="H82" s="26">
        <f>VLOOKUP(D82,upahbahan,3,FALSE)</f>
        <v/>
      </c>
      <c r="J82" s="26">
        <f>G82*H82</f>
        <v/>
      </c>
    </row>
    <row r="83">
      <c r="C83" s="5" t="n">
        <v>2</v>
      </c>
      <c r="D83" s="5" t="inlineStr">
        <is>
          <t>Water Tank Truck</t>
        </is>
      </c>
      <c r="E83" s="5" t="inlineStr">
        <is>
          <t>E23</t>
        </is>
      </c>
      <c r="F83" s="5" t="inlineStr">
        <is>
          <t>jam</t>
        </is>
      </c>
      <c r="G83" s="25" t="n">
        <v>0.01889605317115366</v>
      </c>
      <c r="H83" s="26">
        <f>VLOOKUP(D83,upahbahan,3,FALSE)</f>
        <v/>
      </c>
      <c r="J83" s="26">
        <f>G83*H83</f>
        <v/>
      </c>
    </row>
    <row r="84">
      <c r="C84" s="5" t="n">
        <v>3</v>
      </c>
      <c r="D84" s="5" t="inlineStr">
        <is>
          <t>Alat Bantu</t>
        </is>
      </c>
      <c r="F84" s="5" t="inlineStr">
        <is>
          <t>Ls</t>
        </is>
      </c>
      <c r="G84" s="25" t="n">
        <v>1</v>
      </c>
      <c r="H84" s="26">
        <f>VLOOKUP(D84,upahbahan,3,FALSE)</f>
        <v/>
      </c>
      <c r="J84" s="26">
        <f>G84*H84</f>
        <v/>
      </c>
    </row>
    <row r="85">
      <c r="C85" s="27" t="inlineStr">
        <is>
          <t>JUMLAH HARGA PERALATAN</t>
        </is>
      </c>
      <c r="D85" s="28" t="n"/>
      <c r="E85" s="28" t="n"/>
      <c r="F85" s="28" t="n"/>
      <c r="G85" s="28" t="n"/>
      <c r="H85" s="28" t="n"/>
      <c r="I85" s="28" t="n"/>
      <c r="J85" s="29">
        <f>SUM(J82:J84)</f>
        <v/>
      </c>
    </row>
    <row r="86">
      <c r="C86" s="31" t="inlineStr">
        <is>
          <t>D</t>
        </is>
      </c>
      <c r="D86" s="31" t="inlineStr">
        <is>
          <t>Jumlah (A+B+C)</t>
        </is>
      </c>
      <c r="E86" s="32" t="n"/>
      <c r="F86" s="32" t="n"/>
      <c r="G86" s="32" t="n"/>
      <c r="H86" s="32" t="n"/>
      <c r="I86" s="32" t="n"/>
      <c r="J86" s="33">
        <f>J72+J80+J85</f>
        <v/>
      </c>
    </row>
    <row r="87">
      <c r="C87" s="18" t="inlineStr">
        <is>
          <t>E</t>
        </is>
      </c>
      <c r="D87" s="18" t="inlineStr">
        <is>
          <t>Biaya Umum dan Keuntungan 10.0% x D</t>
        </is>
      </c>
      <c r="H87" s="21">
        <f>$Q$8</f>
        <v/>
      </c>
      <c r="J87" s="34">
        <f>J86*H87</f>
        <v/>
      </c>
    </row>
    <row r="88">
      <c r="C88" s="31" t="inlineStr">
        <is>
          <t>F</t>
        </is>
      </c>
      <c r="D88" s="31" t="inlineStr">
        <is>
          <t>Harga Satuan Pekerjaan (D+E)</t>
        </is>
      </c>
      <c r="E88" s="32" t="n"/>
      <c r="F88" s="32" t="n"/>
      <c r="G88" s="32" t="n"/>
      <c r="H88" s="32" t="n"/>
      <c r="I88" s="32" t="n"/>
      <c r="J88" s="33">
        <f>SUM(J86:J87)</f>
        <v/>
      </c>
    </row>
    <row r="90">
      <c r="C90" s="16" t="inlineStr">
        <is>
          <t>B.5</t>
        </is>
      </c>
      <c r="D90" s="17" t="inlineStr">
        <is>
          <t>Pasangan Batu dengan Mortar DS-5</t>
        </is>
      </c>
      <c r="F90" s="18" t="inlineStr">
        <is>
          <t>Meter Panjang</t>
        </is>
      </c>
      <c r="K90" s="22">
        <f>ROUNDDOWN(J112,0)</f>
        <v/>
      </c>
      <c r="M90" s="19" t="inlineStr">
        <is>
          <t>2.2.(4)</t>
        </is>
      </c>
    </row>
    <row r="91">
      <c r="C91" s="23" t="inlineStr">
        <is>
          <t>No</t>
        </is>
      </c>
      <c r="D91" s="23" t="inlineStr">
        <is>
          <t>Uraian</t>
        </is>
      </c>
      <c r="E91" s="23" t="inlineStr">
        <is>
          <t>Kode</t>
        </is>
      </c>
      <c r="F91" s="23" t="inlineStr">
        <is>
          <t>Sat.</t>
        </is>
      </c>
      <c r="G91" s="23" t="inlineStr">
        <is>
          <t>Koefisien</t>
        </is>
      </c>
      <c r="H91" s="23" t="inlineStr">
        <is>
          <t>Harga  Satuan (Rp)</t>
        </is>
      </c>
      <c r="J91" s="23" t="inlineStr">
        <is>
          <t>Jumlah Harga (Rp)</t>
        </is>
      </c>
    </row>
    <row r="92">
      <c r="C92" s="24" t="inlineStr">
        <is>
          <t>A</t>
        </is>
      </c>
      <c r="D92" s="24" t="inlineStr">
        <is>
          <t>TENAGA KERJA</t>
        </is>
      </c>
      <c r="E92" s="12" t="n"/>
      <c r="F92" s="12" t="n"/>
      <c r="G92" s="12" t="n"/>
      <c r="H92" s="12" t="n"/>
      <c r="I92" s="12" t="n"/>
      <c r="J92" s="12" t="n"/>
    </row>
    <row r="93">
      <c r="C93" s="5" t="n">
        <v>1</v>
      </c>
      <c r="D93" s="5" t="inlineStr">
        <is>
          <t>Pekerja</t>
        </is>
      </c>
      <c r="E93" s="5" t="inlineStr">
        <is>
          <t>L01</t>
        </is>
      </c>
      <c r="F93" s="5" t="inlineStr">
        <is>
          <t>jam</t>
        </is>
      </c>
      <c r="G93" s="25" t="n">
        <v>2.612684554872495</v>
      </c>
      <c r="H93" s="26">
        <f>VLOOKUP(D93,upahbahan,3,FALSE)</f>
        <v/>
      </c>
      <c r="J93" s="26">
        <f>G93*H93</f>
        <v/>
      </c>
    </row>
    <row r="94">
      <c r="C94" s="5" t="n">
        <v>2</v>
      </c>
      <c r="D94" s="5" t="inlineStr">
        <is>
          <t>Tukang Batu</t>
        </is>
      </c>
      <c r="E94" s="5" t="inlineStr">
        <is>
          <t>L02</t>
        </is>
      </c>
      <c r="F94" s="5" t="inlineStr">
        <is>
          <t>jam</t>
        </is>
      </c>
      <c r="G94" s="25" t="n">
        <v>1.045073771820786</v>
      </c>
      <c r="H94" s="26">
        <f>VLOOKUP(D94,upahbahan,3,FALSE)</f>
        <v/>
      </c>
      <c r="J94" s="26">
        <f>G94*H94</f>
        <v/>
      </c>
    </row>
    <row r="95">
      <c r="C95" s="5" t="n">
        <v>3</v>
      </c>
      <c r="D95" s="5" t="inlineStr">
        <is>
          <t>Mandor</t>
        </is>
      </c>
      <c r="E95" s="5" t="inlineStr">
        <is>
          <t>L03</t>
        </is>
      </c>
      <c r="F95" s="5" t="inlineStr">
        <is>
          <t>jam</t>
        </is>
      </c>
      <c r="G95" s="25" t="n">
        <v>0.1306342761391929</v>
      </c>
      <c r="H95" s="26">
        <f>VLOOKUP(D95,upahbahan,3,FALSE)</f>
        <v/>
      </c>
      <c r="J95" s="26">
        <f>G95*H95</f>
        <v/>
      </c>
    </row>
    <row r="96">
      <c r="C96" s="27" t="inlineStr">
        <is>
          <t>JUMLAH HARGA TENAGA KERJA</t>
        </is>
      </c>
      <c r="D96" s="28" t="n"/>
      <c r="E96" s="28" t="n"/>
      <c r="F96" s="28" t="n"/>
      <c r="G96" s="28" t="n"/>
      <c r="H96" s="28" t="n"/>
      <c r="I96" s="28" t="n"/>
      <c r="J96" s="29">
        <f>SUM(J93:J95)</f>
        <v/>
      </c>
    </row>
    <row r="97">
      <c r="C97" s="24" t="inlineStr">
        <is>
          <t>B</t>
        </is>
      </c>
      <c r="D97" s="24" t="inlineStr">
        <is>
          <t>BAHAN</t>
        </is>
      </c>
      <c r="E97" s="12" t="n"/>
      <c r="F97" s="12" t="n"/>
      <c r="G97" s="12" t="n"/>
      <c r="H97" s="12" t="n"/>
      <c r="I97" s="12" t="n"/>
      <c r="J97" s="12" t="n"/>
    </row>
    <row r="98">
      <c r="C98" s="5" t="n">
        <v>1</v>
      </c>
      <c r="D98" s="5" t="inlineStr">
        <is>
          <t>Batu Kali</t>
        </is>
      </c>
      <c r="E98" s="5" t="inlineStr">
        <is>
          <t>M02</t>
        </is>
      </c>
      <c r="F98" s="5" t="inlineStr">
        <is>
          <t>M3</t>
        </is>
      </c>
      <c r="G98" s="25" t="n">
        <v>1.565965710186514</v>
      </c>
      <c r="H98" s="26">
        <f>VLOOKUP(D98,upahbahan,3,FALSE)</f>
        <v/>
      </c>
      <c r="J98" s="26">
        <f>G98*H98</f>
        <v/>
      </c>
    </row>
    <row r="99">
      <c r="C99" s="5" t="n">
        <v>2</v>
      </c>
      <c r="D99" s="5" t="inlineStr">
        <is>
          <t>Semen</t>
        </is>
      </c>
      <c r="E99" s="5" t="inlineStr">
        <is>
          <t>M12</t>
        </is>
      </c>
      <c r="F99" s="5" t="inlineStr">
        <is>
          <t>Kg</t>
        </is>
      </c>
      <c r="G99" s="25" t="n">
        <v>0.34154375</v>
      </c>
      <c r="H99" s="26">
        <f>VLOOKUP(D99,upahbahan,3,FALSE)</f>
        <v/>
      </c>
      <c r="J99" s="26">
        <f>G99*H99</f>
        <v/>
      </c>
    </row>
    <row r="100">
      <c r="C100" s="5" t="n">
        <v>3</v>
      </c>
      <c r="D100" s="5" t="inlineStr">
        <is>
          <t>Pasir</t>
        </is>
      </c>
      <c r="E100" s="5" t="inlineStr">
        <is>
          <t>M01b</t>
        </is>
      </c>
      <c r="F100" s="5" t="inlineStr">
        <is>
          <t>M3</t>
        </is>
      </c>
      <c r="G100" s="25" t="n">
        <v>1.73816053593179</v>
      </c>
      <c r="H100" s="26">
        <f>VLOOKUP(D100,upahbahan,3,FALSE)</f>
        <v/>
      </c>
      <c r="J100" s="26">
        <f>G100*H100</f>
        <v/>
      </c>
    </row>
    <row r="101">
      <c r="C101" s="5" t="n">
        <v>4</v>
      </c>
      <c r="D101" s="5" t="inlineStr">
        <is>
          <t>Air</t>
        </is>
      </c>
      <c r="E101" s="5" t="inlineStr">
        <is>
          <t>M170</t>
        </is>
      </c>
      <c r="F101" s="5" t="inlineStr">
        <is>
          <t>Ltr</t>
        </is>
      </c>
      <c r="G101" s="25" t="n">
        <v>105.7501706484642</v>
      </c>
      <c r="H101" s="26">
        <f>VLOOKUP(D101,upahbahan,3,FALSE)</f>
        <v/>
      </c>
      <c r="J101" s="26">
        <f>G101*H101</f>
        <v/>
      </c>
    </row>
    <row r="102">
      <c r="C102" s="5" t="n">
        <v>5</v>
      </c>
      <c r="D102" s="5" t="inlineStr">
        <is>
          <t>Pipa Pralon Dia 2 Inch</t>
        </is>
      </c>
      <c r="E102" s="5" t="inlineStr">
        <is>
          <t>M280</t>
        </is>
      </c>
      <c r="F102" s="5" t="inlineStr">
        <is>
          <t>M'</t>
        </is>
      </c>
      <c r="G102" s="25" t="n">
        <v>2.8</v>
      </c>
      <c r="H102" s="26">
        <f>VLOOKUP(D102,upahbahan,3,FALSE)</f>
        <v/>
      </c>
      <c r="J102" s="26">
        <f>G102*H102</f>
        <v/>
      </c>
    </row>
    <row r="103">
      <c r="C103" s="5" t="n">
        <v>6</v>
      </c>
      <c r="D103" s="5" t="inlineStr">
        <is>
          <t>Mortar</t>
        </is>
      </c>
      <c r="E103" s="5" t="inlineStr">
        <is>
          <t>M279</t>
        </is>
      </c>
      <c r="F103" s="5" t="inlineStr">
        <is>
          <t>M3</t>
        </is>
      </c>
      <c r="G103" s="25" t="n">
        <v>0.04230008417508417</v>
      </c>
      <c r="H103" s="26">
        <f>VLOOKUP(D103,upahbahan,3,FALSE)</f>
        <v/>
      </c>
      <c r="J103" s="26">
        <f>G103*H103</f>
        <v/>
      </c>
    </row>
    <row r="104">
      <c r="C104" s="27" t="inlineStr">
        <is>
          <t>JUMLAH HARGA BAHAN</t>
        </is>
      </c>
      <c r="D104" s="28" t="n"/>
      <c r="E104" s="28" t="n"/>
      <c r="F104" s="28" t="n"/>
      <c r="G104" s="28" t="n"/>
      <c r="H104" s="28" t="n"/>
      <c r="I104" s="28" t="n"/>
      <c r="J104" s="29">
        <f>SUM(J98:J103)</f>
        <v/>
      </c>
    </row>
    <row r="105">
      <c r="C105" s="24" t="inlineStr">
        <is>
          <t>C</t>
        </is>
      </c>
      <c r="D105" s="24" t="inlineStr">
        <is>
          <t>PERALATAN</t>
        </is>
      </c>
      <c r="E105" s="12" t="n"/>
      <c r="F105" s="12" t="n"/>
      <c r="G105" s="12" t="n"/>
      <c r="H105" s="12" t="n"/>
      <c r="I105" s="12" t="n"/>
      <c r="J105" s="12" t="n"/>
    </row>
    <row r="106">
      <c r="C106" s="5" t="n">
        <v>1</v>
      </c>
      <c r="D106" s="5" t="inlineStr">
        <is>
          <t>Concrete Mixer</t>
        </is>
      </c>
      <c r="E106" s="5" t="inlineStr">
        <is>
          <t>E06</t>
        </is>
      </c>
      <c r="F106" s="5" t="inlineStr">
        <is>
          <t>jam</t>
        </is>
      </c>
      <c r="G106" s="25" t="n">
        <v>0.1306342244394087</v>
      </c>
      <c r="H106" s="26">
        <f>VLOOKUP(D106,upahbahan,3,FALSE)</f>
        <v/>
      </c>
      <c r="J106" s="26">
        <f>G106*H106</f>
        <v/>
      </c>
    </row>
    <row r="107">
      <c r="C107" s="5" t="n">
        <v>2</v>
      </c>
      <c r="D107" s="5" t="inlineStr">
        <is>
          <t>Water Tank Truck</t>
        </is>
      </c>
      <c r="E107" s="5" t="inlineStr">
        <is>
          <t>E23</t>
        </is>
      </c>
      <c r="F107" s="5" t="inlineStr">
        <is>
          <t>jam</t>
        </is>
      </c>
      <c r="G107" s="25" t="n">
        <v>0.03453642687066814</v>
      </c>
      <c r="H107" s="26">
        <f>VLOOKUP(D107,upahbahan,3,FALSE)</f>
        <v/>
      </c>
      <c r="J107" s="26">
        <f>G107*H107</f>
        <v/>
      </c>
    </row>
    <row r="108">
      <c r="C108" s="5" t="n">
        <v>3</v>
      </c>
      <c r="D108" s="5" t="inlineStr">
        <is>
          <t>Alat Bantu</t>
        </is>
      </c>
      <c r="F108" s="5" t="inlineStr">
        <is>
          <t>Ls</t>
        </is>
      </c>
      <c r="G108" s="25" t="n">
        <v>1</v>
      </c>
      <c r="H108" s="26">
        <f>VLOOKUP(D108,upahbahan,3,FALSE)</f>
        <v/>
      </c>
      <c r="J108" s="26">
        <f>G108*H108</f>
        <v/>
      </c>
    </row>
    <row r="109">
      <c r="C109" s="27" t="inlineStr">
        <is>
          <t>JUMLAH HARGA PERALATAN</t>
        </is>
      </c>
      <c r="D109" s="28" t="n"/>
      <c r="E109" s="28" t="n"/>
      <c r="F109" s="28" t="n"/>
      <c r="G109" s="28" t="n"/>
      <c r="H109" s="28" t="n"/>
      <c r="I109" s="28" t="n"/>
      <c r="J109" s="29">
        <f>SUM(J106:J108)</f>
        <v/>
      </c>
    </row>
    <row r="110">
      <c r="C110" s="31" t="inlineStr">
        <is>
          <t>D</t>
        </is>
      </c>
      <c r="D110" s="31" t="inlineStr">
        <is>
          <t>Jumlah (A+B+C)</t>
        </is>
      </c>
      <c r="E110" s="32" t="n"/>
      <c r="F110" s="32" t="n"/>
      <c r="G110" s="32" t="n"/>
      <c r="H110" s="32" t="n"/>
      <c r="I110" s="32" t="n"/>
      <c r="J110" s="33">
        <f>J96+J104+J109</f>
        <v/>
      </c>
    </row>
    <row r="111">
      <c r="C111" s="18" t="inlineStr">
        <is>
          <t>E</t>
        </is>
      </c>
      <c r="D111" s="18" t="inlineStr">
        <is>
          <t>Biaya Umum dan Keuntungan 10.0% x D</t>
        </is>
      </c>
      <c r="H111" s="21">
        <f>$Q$8</f>
        <v/>
      </c>
      <c r="J111" s="34">
        <f>J110*H111</f>
        <v/>
      </c>
    </row>
    <row r="112">
      <c r="C112" s="31" t="inlineStr">
        <is>
          <t>F</t>
        </is>
      </c>
      <c r="D112" s="31" t="inlineStr">
        <is>
          <t>Harga Satuan Pekerjaan (D+E)</t>
        </is>
      </c>
      <c r="E112" s="32" t="n"/>
      <c r="F112" s="32" t="n"/>
      <c r="G112" s="32" t="n"/>
      <c r="H112" s="32" t="n"/>
      <c r="I112" s="32" t="n"/>
      <c r="J112" s="33">
        <f>SUM(J110:J111)</f>
        <v/>
      </c>
    </row>
    <row r="114">
      <c r="C114" s="16" t="inlineStr">
        <is>
          <t>B.6</t>
        </is>
      </c>
      <c r="D114" s="17" t="inlineStr">
        <is>
          <t>Pasangan Batu dengan Mortar DS-5 dengan Subdrain</t>
        </is>
      </c>
      <c r="F114" s="18" t="inlineStr">
        <is>
          <t>Meter Panjang</t>
        </is>
      </c>
      <c r="K114" s="22">
        <f>ROUNDDOWN(J139,0)</f>
        <v/>
      </c>
      <c r="M114" s="19" t="inlineStr">
        <is>
          <t>2.2.(5)</t>
        </is>
      </c>
    </row>
    <row r="115">
      <c r="C115" s="23" t="inlineStr">
        <is>
          <t>No</t>
        </is>
      </c>
      <c r="D115" s="23" t="inlineStr">
        <is>
          <t>Uraian</t>
        </is>
      </c>
      <c r="E115" s="23" t="inlineStr">
        <is>
          <t>Kode</t>
        </is>
      </c>
      <c r="F115" s="23" t="inlineStr">
        <is>
          <t>Sat.</t>
        </is>
      </c>
      <c r="G115" s="23" t="inlineStr">
        <is>
          <t>Koefisien</t>
        </is>
      </c>
      <c r="H115" s="23" t="inlineStr">
        <is>
          <t>Harga  Satuan (Rp)</t>
        </is>
      </c>
      <c r="J115" s="23" t="inlineStr">
        <is>
          <t>Jumlah Harga (Rp)</t>
        </is>
      </c>
    </row>
    <row r="116">
      <c r="C116" s="24" t="inlineStr">
        <is>
          <t>A</t>
        </is>
      </c>
      <c r="D116" s="24" t="inlineStr">
        <is>
          <t>TENAGA KERJA</t>
        </is>
      </c>
      <c r="E116" s="12" t="n"/>
      <c r="F116" s="12" t="n"/>
      <c r="G116" s="12" t="n"/>
      <c r="H116" s="12" t="n"/>
      <c r="I116" s="12" t="n"/>
      <c r="J116" s="12" t="n"/>
    </row>
    <row r="117">
      <c r="C117" s="5" t="n">
        <v>1</v>
      </c>
      <c r="D117" s="5" t="inlineStr">
        <is>
          <t>Pekerja</t>
        </is>
      </c>
      <c r="E117" s="5" t="inlineStr">
        <is>
          <t>L01</t>
        </is>
      </c>
      <c r="F117" s="5" t="inlineStr">
        <is>
          <t>jam</t>
        </is>
      </c>
      <c r="G117" s="25" t="n">
        <v>2.612684554872495</v>
      </c>
      <c r="H117" s="26">
        <f>VLOOKUP(D117,upahbahan,3,FALSE)</f>
        <v/>
      </c>
      <c r="J117" s="26">
        <f>G117*H117</f>
        <v/>
      </c>
    </row>
    <row r="118">
      <c r="C118" s="5" t="n">
        <v>2</v>
      </c>
      <c r="D118" s="5" t="inlineStr">
        <is>
          <t>Tukang Batu</t>
        </is>
      </c>
      <c r="E118" s="5" t="inlineStr">
        <is>
          <t>L02</t>
        </is>
      </c>
      <c r="F118" s="5" t="inlineStr">
        <is>
          <t>jam</t>
        </is>
      </c>
      <c r="G118" s="25" t="n">
        <v>1.045073771820786</v>
      </c>
      <c r="H118" s="26">
        <f>VLOOKUP(D118,upahbahan,3,FALSE)</f>
        <v/>
      </c>
      <c r="J118" s="26">
        <f>G118*H118</f>
        <v/>
      </c>
    </row>
    <row r="119">
      <c r="C119" s="5" t="n">
        <v>3</v>
      </c>
      <c r="D119" s="5" t="inlineStr">
        <is>
          <t>Mandor</t>
        </is>
      </c>
      <c r="E119" s="5" t="inlineStr">
        <is>
          <t>L03</t>
        </is>
      </c>
      <c r="F119" s="5" t="inlineStr">
        <is>
          <t>jam</t>
        </is>
      </c>
      <c r="G119" s="25" t="n">
        <v>0.1306342761391929</v>
      </c>
      <c r="H119" s="26">
        <f>VLOOKUP(D119,upahbahan,3,FALSE)</f>
        <v/>
      </c>
      <c r="J119" s="26">
        <f>G119*H119</f>
        <v/>
      </c>
    </row>
    <row r="120">
      <c r="C120" s="27" t="inlineStr">
        <is>
          <t>JUMLAH HARGA TENAGA KERJA</t>
        </is>
      </c>
      <c r="D120" s="28" t="n"/>
      <c r="E120" s="28" t="n"/>
      <c r="F120" s="28" t="n"/>
      <c r="G120" s="28" t="n"/>
      <c r="H120" s="28" t="n"/>
      <c r="I120" s="28" t="n"/>
      <c r="J120" s="29">
        <f>SUM(J117:J119)</f>
        <v/>
      </c>
    </row>
    <row r="121">
      <c r="C121" s="24" t="inlineStr">
        <is>
          <t>B</t>
        </is>
      </c>
      <c r="D121" s="24" t="inlineStr">
        <is>
          <t>BAHAN</t>
        </is>
      </c>
      <c r="E121" s="12" t="n"/>
      <c r="F121" s="12" t="n"/>
      <c r="G121" s="12" t="n"/>
      <c r="H121" s="12" t="n"/>
      <c r="I121" s="12" t="n"/>
      <c r="J121" s="12" t="n"/>
    </row>
    <row r="122">
      <c r="C122" s="5" t="n">
        <v>1</v>
      </c>
      <c r="D122" s="5" t="inlineStr">
        <is>
          <t>Batu Kali</t>
        </is>
      </c>
      <c r="E122" s="5" t="inlineStr">
        <is>
          <t>M02</t>
        </is>
      </c>
      <c r="F122" s="5" t="inlineStr">
        <is>
          <t>M3</t>
        </is>
      </c>
      <c r="G122" s="25" t="n">
        <v>1.565965710186514</v>
      </c>
      <c r="H122" s="26">
        <f>VLOOKUP(D122,upahbahan,3,FALSE)</f>
        <v/>
      </c>
      <c r="J122" s="26">
        <f>G122*H122</f>
        <v/>
      </c>
    </row>
    <row r="123">
      <c r="C123" s="5" t="n">
        <v>2</v>
      </c>
      <c r="D123" s="5" t="inlineStr">
        <is>
          <t>Semen</t>
        </is>
      </c>
      <c r="E123" s="5" t="inlineStr">
        <is>
          <t>M12</t>
        </is>
      </c>
      <c r="F123" s="5" t="inlineStr">
        <is>
          <t>Kg</t>
        </is>
      </c>
      <c r="G123" s="25" t="n">
        <v>0.34154375</v>
      </c>
      <c r="H123" s="26">
        <f>VLOOKUP(D123,upahbahan,3,FALSE)</f>
        <v/>
      </c>
      <c r="J123" s="26">
        <f>G123*H123</f>
        <v/>
      </c>
    </row>
    <row r="124">
      <c r="C124" s="5" t="n">
        <v>3</v>
      </c>
      <c r="D124" s="5" t="inlineStr">
        <is>
          <t>Pasir</t>
        </is>
      </c>
      <c r="E124" s="5" t="inlineStr">
        <is>
          <t>M01b</t>
        </is>
      </c>
      <c r="F124" s="5" t="inlineStr">
        <is>
          <t>M3</t>
        </is>
      </c>
      <c r="G124" s="25" t="n">
        <v>1.867160535931791</v>
      </c>
      <c r="H124" s="26">
        <f>VLOOKUP(D124,upahbahan,3,FALSE)</f>
        <v/>
      </c>
      <c r="J124" s="26">
        <f>G124*H124</f>
        <v/>
      </c>
    </row>
    <row r="125">
      <c r="C125" s="5" t="n">
        <v>4</v>
      </c>
      <c r="D125" s="5" t="inlineStr">
        <is>
          <t>Air</t>
        </is>
      </c>
      <c r="E125" s="5" t="inlineStr">
        <is>
          <t>M170</t>
        </is>
      </c>
      <c r="F125" s="5" t="inlineStr">
        <is>
          <t>Ltr</t>
        </is>
      </c>
      <c r="G125" s="25" t="n">
        <v>105.7501706484642</v>
      </c>
      <c r="H125" s="26">
        <f>VLOOKUP(D125,upahbahan,3,FALSE)</f>
        <v/>
      </c>
      <c r="J125" s="26">
        <f>G125*H125</f>
        <v/>
      </c>
    </row>
    <row r="126">
      <c r="C126" s="5" t="n">
        <v>5</v>
      </c>
      <c r="D126" s="5" t="inlineStr">
        <is>
          <t>Pipa Pralon Dia 2 Inch</t>
        </is>
      </c>
      <c r="E126" s="5" t="inlineStr">
        <is>
          <t>M280</t>
        </is>
      </c>
      <c r="F126" s="5" t="inlineStr">
        <is>
          <t>M'</t>
        </is>
      </c>
      <c r="G126" s="25" t="n">
        <v>2.8</v>
      </c>
      <c r="H126" s="26">
        <f>VLOOKUP(D126,upahbahan,3,FALSE)</f>
        <v/>
      </c>
      <c r="J126" s="26">
        <f>G126*H126</f>
        <v/>
      </c>
    </row>
    <row r="127">
      <c r="C127" s="5" t="n">
        <v>6</v>
      </c>
      <c r="D127" s="5" t="inlineStr">
        <is>
          <t>Mortar</t>
        </is>
      </c>
      <c r="E127" s="5" t="inlineStr">
        <is>
          <t>M279</t>
        </is>
      </c>
      <c r="F127" s="5" t="inlineStr">
        <is>
          <t>M3</t>
        </is>
      </c>
      <c r="G127" s="25" t="n">
        <v>0.04230008417508417</v>
      </c>
      <c r="H127" s="26">
        <f>VLOOKUP(D127,upahbahan,3,FALSE)</f>
        <v/>
      </c>
      <c r="J127" s="26">
        <f>G127*H127</f>
        <v/>
      </c>
    </row>
    <row r="128">
      <c r="C128" s="5" t="n">
        <v>7</v>
      </c>
      <c r="D128" s="5" t="inlineStr">
        <is>
          <t>Pipe Ø15 Subdrain 4 inc</t>
        </is>
      </c>
      <c r="E128" s="5" t="inlineStr">
        <is>
          <t>M241</t>
        </is>
      </c>
      <c r="F128" s="5" t="inlineStr">
        <is>
          <t>M'</t>
        </is>
      </c>
      <c r="G128" s="25" t="n">
        <v>1</v>
      </c>
      <c r="H128" s="26">
        <f>VLOOKUP(D128,upahbahan,3,FALSE)</f>
        <v/>
      </c>
      <c r="J128" s="26">
        <f>G128*H128</f>
        <v/>
      </c>
    </row>
    <row r="129">
      <c r="C129" s="5" t="n">
        <v>8</v>
      </c>
      <c r="D129" s="5" t="inlineStr">
        <is>
          <t>Geotextile Non Woven</t>
        </is>
      </c>
      <c r="E129" s="5" t="inlineStr">
        <is>
          <t>M283</t>
        </is>
      </c>
      <c r="F129" s="5" t="inlineStr">
        <is>
          <t>M'</t>
        </is>
      </c>
      <c r="G129" s="25" t="n">
        <v>3</v>
      </c>
      <c r="H129" s="26">
        <f>VLOOKUP(D129,upahbahan,3,FALSE)</f>
        <v/>
      </c>
      <c r="J129" s="26">
        <f>G129*H129</f>
        <v/>
      </c>
    </row>
    <row r="130">
      <c r="C130" s="5" t="n">
        <v>9</v>
      </c>
      <c r="D130" s="5" t="inlineStr">
        <is>
          <t>Sirtu 2/3</t>
        </is>
      </c>
      <c r="E130" s="5" t="inlineStr">
        <is>
          <t>M16a</t>
        </is>
      </c>
      <c r="F130" s="5" t="inlineStr">
        <is>
          <t>M3</t>
        </is>
      </c>
      <c r="G130" s="25" t="n">
        <v>1</v>
      </c>
      <c r="H130" s="26">
        <f>VLOOKUP(D130,upahbahan,3,FALSE)</f>
        <v/>
      </c>
      <c r="J130" s="26">
        <f>G130*H130</f>
        <v/>
      </c>
    </row>
    <row r="131">
      <c r="C131" s="27" t="inlineStr">
        <is>
          <t>JUMLAH HARGA BAHAN</t>
        </is>
      </c>
      <c r="D131" s="28" t="n"/>
      <c r="E131" s="28" t="n"/>
      <c r="F131" s="28" t="n"/>
      <c r="G131" s="28" t="n"/>
      <c r="H131" s="28" t="n"/>
      <c r="I131" s="28" t="n"/>
      <c r="J131" s="29">
        <f>SUM(J122:J130)</f>
        <v/>
      </c>
    </row>
    <row r="132">
      <c r="C132" s="24" t="inlineStr">
        <is>
          <t>C</t>
        </is>
      </c>
      <c r="D132" s="24" t="inlineStr">
        <is>
          <t>PERALATAN</t>
        </is>
      </c>
      <c r="E132" s="12" t="n"/>
      <c r="F132" s="12" t="n"/>
      <c r="G132" s="12" t="n"/>
      <c r="H132" s="12" t="n"/>
      <c r="I132" s="12" t="n"/>
      <c r="J132" s="12" t="n"/>
    </row>
    <row r="133">
      <c r="C133" s="5" t="n">
        <v>1</v>
      </c>
      <c r="D133" s="5" t="inlineStr">
        <is>
          <t>Concrete Mixer</t>
        </is>
      </c>
      <c r="E133" s="5" t="inlineStr">
        <is>
          <t>E06</t>
        </is>
      </c>
      <c r="F133" s="5" t="inlineStr">
        <is>
          <t>jam</t>
        </is>
      </c>
      <c r="G133" s="25" t="n">
        <v>0.1306342244394087</v>
      </c>
      <c r="H133" s="26">
        <f>VLOOKUP(D133,upahbahan,3,FALSE)</f>
        <v/>
      </c>
      <c r="J133" s="26">
        <f>G133*H133</f>
        <v/>
      </c>
    </row>
    <row r="134">
      <c r="C134" s="5" t="n">
        <v>2</v>
      </c>
      <c r="D134" s="5" t="inlineStr">
        <is>
          <t>Water Tank Truck</t>
        </is>
      </c>
      <c r="E134" s="5" t="inlineStr">
        <is>
          <t>E23</t>
        </is>
      </c>
      <c r="F134" s="5" t="inlineStr">
        <is>
          <t>jam</t>
        </is>
      </c>
      <c r="G134" s="25" t="n">
        <v>0.03453642687066814</v>
      </c>
      <c r="H134" s="26">
        <f>VLOOKUP(D134,upahbahan,3,FALSE)</f>
        <v/>
      </c>
      <c r="J134" s="26">
        <f>G134*H134</f>
        <v/>
      </c>
    </row>
    <row r="135">
      <c r="C135" s="5" t="n">
        <v>3</v>
      </c>
      <c r="D135" s="5" t="inlineStr">
        <is>
          <t>Alat Bantu</t>
        </is>
      </c>
      <c r="F135" s="5" t="inlineStr">
        <is>
          <t>Ls</t>
        </is>
      </c>
      <c r="G135" s="25" t="n">
        <v>1</v>
      </c>
      <c r="H135" s="26">
        <f>VLOOKUP(D135,upahbahan,3,FALSE)</f>
        <v/>
      </c>
      <c r="J135" s="26">
        <f>G135*H135</f>
        <v/>
      </c>
    </row>
    <row r="136">
      <c r="C136" s="27" t="inlineStr">
        <is>
          <t>JUMLAH HARGA PERALATAN</t>
        </is>
      </c>
      <c r="D136" s="28" t="n"/>
      <c r="E136" s="28" t="n"/>
      <c r="F136" s="28" t="n"/>
      <c r="G136" s="28" t="n"/>
      <c r="H136" s="28" t="n"/>
      <c r="I136" s="28" t="n"/>
      <c r="J136" s="29">
        <f>SUM(J133:J135)</f>
        <v/>
      </c>
    </row>
    <row r="137">
      <c r="C137" s="31" t="inlineStr">
        <is>
          <t>D</t>
        </is>
      </c>
      <c r="D137" s="31" t="inlineStr">
        <is>
          <t>Jumlah (A+B+C)</t>
        </is>
      </c>
      <c r="E137" s="32" t="n"/>
      <c r="F137" s="32" t="n"/>
      <c r="G137" s="32" t="n"/>
      <c r="H137" s="32" t="n"/>
      <c r="I137" s="32" t="n"/>
      <c r="J137" s="33">
        <f>J120+J131+J136</f>
        <v/>
      </c>
    </row>
    <row r="138">
      <c r="C138" s="18" t="inlineStr">
        <is>
          <t>E</t>
        </is>
      </c>
      <c r="D138" s="18" t="inlineStr">
        <is>
          <t>Biaya Umum dan Keuntungan 10.0% x D</t>
        </is>
      </c>
      <c r="H138" s="21">
        <f>$Q$8</f>
        <v/>
      </c>
      <c r="J138" s="34">
        <f>J137*H138</f>
        <v/>
      </c>
    </row>
    <row r="139">
      <c r="C139" s="31" t="inlineStr">
        <is>
          <t>F</t>
        </is>
      </c>
      <c r="D139" s="31" t="inlineStr">
        <is>
          <t>Harga Satuan Pekerjaan (D+E)</t>
        </is>
      </c>
      <c r="E139" s="32" t="n"/>
      <c r="F139" s="32" t="n"/>
      <c r="G139" s="32" t="n"/>
      <c r="H139" s="32" t="n"/>
      <c r="I139" s="32" t="n"/>
      <c r="J139" s="33">
        <f>SUM(J137:J138)</f>
        <v/>
      </c>
    </row>
    <row r="141">
      <c r="C141" s="16" t="inlineStr">
        <is>
          <t>B.7</t>
        </is>
      </c>
      <c r="D141" s="17" t="inlineStr">
        <is>
          <t>Pasangan Batu dengan Mortar DS-6</t>
        </is>
      </c>
      <c r="F141" s="18" t="inlineStr">
        <is>
          <t>Meter Panjang</t>
        </is>
      </c>
      <c r="K141" s="22">
        <f>ROUNDDOWN(J163,0)</f>
        <v/>
      </c>
      <c r="M141" s="19" t="inlineStr">
        <is>
          <t>2.2.(6)</t>
        </is>
      </c>
    </row>
    <row r="142">
      <c r="C142" s="23" t="inlineStr">
        <is>
          <t>No</t>
        </is>
      </c>
      <c r="D142" s="23" t="inlineStr">
        <is>
          <t>Uraian</t>
        </is>
      </c>
      <c r="E142" s="23" t="inlineStr">
        <is>
          <t>Kode</t>
        </is>
      </c>
      <c r="F142" s="23" t="inlineStr">
        <is>
          <t>Sat.</t>
        </is>
      </c>
      <c r="G142" s="23" t="inlineStr">
        <is>
          <t>Koefisien</t>
        </is>
      </c>
      <c r="H142" s="23" t="inlineStr">
        <is>
          <t>Harga  Satuan (Rp)</t>
        </is>
      </c>
      <c r="J142" s="23" t="inlineStr">
        <is>
          <t>Jumlah Harga (Rp)</t>
        </is>
      </c>
    </row>
    <row r="143">
      <c r="C143" s="24" t="inlineStr">
        <is>
          <t>A</t>
        </is>
      </c>
      <c r="D143" s="24" t="inlineStr">
        <is>
          <t>TENAGA KERJA</t>
        </is>
      </c>
      <c r="E143" s="12" t="n"/>
      <c r="F143" s="12" t="n"/>
      <c r="G143" s="12" t="n"/>
      <c r="H143" s="12" t="n"/>
      <c r="I143" s="12" t="n"/>
      <c r="J143" s="12" t="n"/>
    </row>
    <row r="144">
      <c r="C144" s="5" t="n">
        <v>1</v>
      </c>
      <c r="D144" s="5" t="inlineStr">
        <is>
          <t>Pekerja</t>
        </is>
      </c>
      <c r="E144" s="5" t="inlineStr">
        <is>
          <t>L01</t>
        </is>
      </c>
      <c r="F144" s="5" t="inlineStr">
        <is>
          <t>jam</t>
        </is>
      </c>
      <c r="G144" s="25" t="n">
        <v>3.17032623173443</v>
      </c>
      <c r="H144" s="26">
        <f>VLOOKUP(D144,upahbahan,3,FALSE)</f>
        <v/>
      </c>
      <c r="J144" s="26">
        <f>G144*H144</f>
        <v/>
      </c>
    </row>
    <row r="145">
      <c r="C145" s="5" t="n">
        <v>2</v>
      </c>
      <c r="D145" s="5" t="inlineStr">
        <is>
          <t>Tukang Batu</t>
        </is>
      </c>
      <c r="E145" s="5" t="inlineStr">
        <is>
          <t>L02</t>
        </is>
      </c>
      <c r="F145" s="5" t="inlineStr">
        <is>
          <t>jam</t>
        </is>
      </c>
      <c r="G145" s="25" t="n">
        <v>1.268130387532268</v>
      </c>
      <c r="H145" s="26">
        <f>VLOOKUP(D145,upahbahan,3,FALSE)</f>
        <v/>
      </c>
      <c r="J145" s="26">
        <f>G145*H145</f>
        <v/>
      </c>
    </row>
    <row r="146">
      <c r="C146" s="5" t="n">
        <v>3</v>
      </c>
      <c r="D146" s="5" t="inlineStr">
        <is>
          <t>Mandor</t>
        </is>
      </c>
      <c r="E146" s="5" t="inlineStr">
        <is>
          <t>L03</t>
        </is>
      </c>
      <c r="F146" s="5" t="inlineStr">
        <is>
          <t>jam</t>
        </is>
      </c>
      <c r="G146" s="25" t="n">
        <v>0.1585162019679028</v>
      </c>
      <c r="H146" s="26">
        <f>VLOOKUP(D146,upahbahan,3,FALSE)</f>
        <v/>
      </c>
      <c r="J146" s="26">
        <f>G146*H146</f>
        <v/>
      </c>
    </row>
    <row r="147">
      <c r="C147" s="27" t="inlineStr">
        <is>
          <t>JUMLAH HARGA TENAGA KERJA</t>
        </is>
      </c>
      <c r="D147" s="28" t="n"/>
      <c r="E147" s="28" t="n"/>
      <c r="F147" s="28" t="n"/>
      <c r="G147" s="28" t="n"/>
      <c r="H147" s="28" t="n"/>
      <c r="I147" s="28" t="n"/>
      <c r="J147" s="29">
        <f>SUM(J144:J146)</f>
        <v/>
      </c>
    </row>
    <row r="148">
      <c r="C148" s="24" t="inlineStr">
        <is>
          <t>B</t>
        </is>
      </c>
      <c r="D148" s="24" t="inlineStr">
        <is>
          <t>BAHAN</t>
        </is>
      </c>
      <c r="E148" s="12" t="n"/>
      <c r="F148" s="12" t="n"/>
      <c r="G148" s="12" t="n"/>
      <c r="H148" s="12" t="n"/>
      <c r="I148" s="12" t="n"/>
      <c r="J148" s="12" t="n"/>
    </row>
    <row r="149">
      <c r="C149" s="5" t="n">
        <v>1</v>
      </c>
      <c r="D149" s="5" t="inlineStr">
        <is>
          <t>Batu Kali</t>
        </is>
      </c>
      <c r="E149" s="5" t="inlineStr">
        <is>
          <t>M02</t>
        </is>
      </c>
      <c r="F149" s="5" t="inlineStr">
        <is>
          <t>M3</t>
        </is>
      </c>
      <c r="G149" s="25" t="n">
        <v>1.900199713055954</v>
      </c>
      <c r="H149" s="26">
        <f>VLOOKUP(D149,upahbahan,3,FALSE)</f>
        <v/>
      </c>
      <c r="J149" s="26">
        <f>G149*H149</f>
        <v/>
      </c>
    </row>
    <row r="150">
      <c r="C150" s="5" t="n">
        <v>2</v>
      </c>
      <c r="D150" s="5" t="inlineStr">
        <is>
          <t>Semen</t>
        </is>
      </c>
      <c r="E150" s="5" t="inlineStr">
        <is>
          <t>M12</t>
        </is>
      </c>
      <c r="F150" s="5" t="inlineStr">
        <is>
          <t>Kg</t>
        </is>
      </c>
      <c r="G150" s="25" t="n">
        <v>0.41444375</v>
      </c>
      <c r="H150" s="26">
        <f>VLOOKUP(D150,upahbahan,3,FALSE)</f>
        <v/>
      </c>
      <c r="J150" s="26">
        <f>G150*H150</f>
        <v/>
      </c>
    </row>
    <row r="151">
      <c r="C151" s="5" t="n">
        <v>3</v>
      </c>
      <c r="D151" s="5" t="inlineStr">
        <is>
          <t>Pasir</t>
        </is>
      </c>
      <c r="E151" s="5" t="inlineStr">
        <is>
          <t>M01b</t>
        </is>
      </c>
      <c r="F151" s="5" t="inlineStr">
        <is>
          <t>M3</t>
        </is>
      </c>
      <c r="G151" s="25" t="n">
        <v>2.045787373122208</v>
      </c>
      <c r="H151" s="26">
        <f>VLOOKUP(D151,upahbahan,3,FALSE)</f>
        <v/>
      </c>
      <c r="J151" s="26">
        <f>G151*H151</f>
        <v/>
      </c>
    </row>
    <row r="152">
      <c r="C152" s="5" t="n">
        <v>4</v>
      </c>
      <c r="D152" s="5" t="inlineStr">
        <is>
          <t>Air</t>
        </is>
      </c>
      <c r="E152" s="5" t="inlineStr">
        <is>
          <t>M170</t>
        </is>
      </c>
      <c r="F152" s="5" t="inlineStr">
        <is>
          <t>Ltr</t>
        </is>
      </c>
      <c r="G152" s="25" t="n">
        <v>105.7501706484642</v>
      </c>
      <c r="H152" s="26">
        <f>VLOOKUP(D152,upahbahan,3,FALSE)</f>
        <v/>
      </c>
      <c r="J152" s="26">
        <f>G152*H152</f>
        <v/>
      </c>
    </row>
    <row r="153">
      <c r="C153" s="5" t="n">
        <v>5</v>
      </c>
      <c r="D153" s="5" t="inlineStr">
        <is>
          <t>Pipa Pralon Dia 2 Inch</t>
        </is>
      </c>
      <c r="E153" s="5" t="inlineStr">
        <is>
          <t>M280</t>
        </is>
      </c>
      <c r="F153" s="5" t="inlineStr">
        <is>
          <t>M'</t>
        </is>
      </c>
      <c r="G153" s="25" t="n">
        <v>3</v>
      </c>
      <c r="H153" s="26">
        <f>VLOOKUP(D153,upahbahan,3,FALSE)</f>
        <v/>
      </c>
      <c r="J153" s="26">
        <f>G153*H153</f>
        <v/>
      </c>
    </row>
    <row r="154">
      <c r="C154" s="5" t="n">
        <v>6</v>
      </c>
      <c r="D154" s="5" t="inlineStr">
        <is>
          <t>Mortar</t>
        </is>
      </c>
      <c r="E154" s="5" t="inlineStr">
        <is>
          <t>M279</t>
        </is>
      </c>
      <c r="F154" s="5" t="inlineStr">
        <is>
          <t>M3</t>
        </is>
      </c>
      <c r="G154" s="25" t="n">
        <v>0.04230008417508417</v>
      </c>
      <c r="H154" s="26">
        <f>VLOOKUP(D154,upahbahan,3,FALSE)</f>
        <v/>
      </c>
      <c r="J154" s="26">
        <f>G154*H154</f>
        <v/>
      </c>
    </row>
    <row r="155">
      <c r="C155" s="27" t="inlineStr">
        <is>
          <t>JUMLAH HARGA BAHAN</t>
        </is>
      </c>
      <c r="D155" s="28" t="n"/>
      <c r="E155" s="28" t="n"/>
      <c r="F155" s="28" t="n"/>
      <c r="G155" s="28" t="n"/>
      <c r="H155" s="28" t="n"/>
      <c r="I155" s="28" t="n"/>
      <c r="J155" s="29">
        <f>SUM(J149:J154)</f>
        <v/>
      </c>
    </row>
    <row r="156">
      <c r="C156" s="24" t="inlineStr">
        <is>
          <t>C</t>
        </is>
      </c>
      <c r="D156" s="24" t="inlineStr">
        <is>
          <t>PERALATAN</t>
        </is>
      </c>
      <c r="E156" s="12" t="n"/>
      <c r="F156" s="12" t="n"/>
      <c r="G156" s="12" t="n"/>
      <c r="H156" s="12" t="n"/>
      <c r="I156" s="12" t="n"/>
      <c r="J156" s="12" t="n"/>
    </row>
    <row r="157">
      <c r="C157" s="5" t="n">
        <v>1</v>
      </c>
      <c r="D157" s="5" t="inlineStr">
        <is>
          <t>Concrete Mixer</t>
        </is>
      </c>
      <c r="E157" s="5" t="inlineStr">
        <is>
          <t>E06</t>
        </is>
      </c>
      <c r="F157" s="5" t="inlineStr">
        <is>
          <t>jam</t>
        </is>
      </c>
      <c r="G157" s="25" t="n">
        <v>0.1585163524942595</v>
      </c>
      <c r="H157" s="26">
        <f>VLOOKUP(D157,upahbahan,3,FALSE)</f>
        <v/>
      </c>
      <c r="J157" s="26">
        <f>G157*H157</f>
        <v/>
      </c>
    </row>
    <row r="158">
      <c r="C158" s="5" t="n">
        <v>2</v>
      </c>
      <c r="D158" s="5" t="inlineStr">
        <is>
          <t>Water Tank Truck</t>
        </is>
      </c>
      <c r="E158" s="5" t="inlineStr">
        <is>
          <t>E23</t>
        </is>
      </c>
      <c r="F158" s="5" t="inlineStr">
        <is>
          <t>jam</t>
        </is>
      </c>
      <c r="G158" s="25" t="n">
        <v>0.04190774723706249</v>
      </c>
      <c r="H158" s="26">
        <f>VLOOKUP(D158,upahbahan,3,FALSE)</f>
        <v/>
      </c>
      <c r="J158" s="26">
        <f>G158*H158</f>
        <v/>
      </c>
    </row>
    <row r="159">
      <c r="C159" s="5" t="n">
        <v>3</v>
      </c>
      <c r="D159" s="5" t="inlineStr">
        <is>
          <t>Alat Bantu</t>
        </is>
      </c>
      <c r="F159" s="5" t="inlineStr">
        <is>
          <t>Ls</t>
        </is>
      </c>
      <c r="G159" s="25" t="n">
        <v>1</v>
      </c>
      <c r="H159" s="26">
        <f>VLOOKUP(D159,upahbahan,3,FALSE)</f>
        <v/>
      </c>
      <c r="J159" s="26">
        <f>G159*H159</f>
        <v/>
      </c>
    </row>
    <row r="160">
      <c r="C160" s="27" t="inlineStr">
        <is>
          <t>JUMLAH HARGA PERALATAN</t>
        </is>
      </c>
      <c r="D160" s="28" t="n"/>
      <c r="E160" s="28" t="n"/>
      <c r="F160" s="28" t="n"/>
      <c r="G160" s="28" t="n"/>
      <c r="H160" s="28" t="n"/>
      <c r="I160" s="28" t="n"/>
      <c r="J160" s="29">
        <f>SUM(J157:J159)</f>
        <v/>
      </c>
    </row>
    <row r="161">
      <c r="C161" s="31" t="inlineStr">
        <is>
          <t>D</t>
        </is>
      </c>
      <c r="D161" s="31" t="inlineStr">
        <is>
          <t>Jumlah (A+B+C)</t>
        </is>
      </c>
      <c r="E161" s="32" t="n"/>
      <c r="F161" s="32" t="n"/>
      <c r="G161" s="32" t="n"/>
      <c r="H161" s="32" t="n"/>
      <c r="I161" s="32" t="n"/>
      <c r="J161" s="33">
        <f>J147+J155+J160</f>
        <v/>
      </c>
    </row>
    <row r="162">
      <c r="C162" s="18" t="inlineStr">
        <is>
          <t>E</t>
        </is>
      </c>
      <c r="D162" s="18" t="inlineStr">
        <is>
          <t>Biaya Umum dan Keuntungan 10.0% x D</t>
        </is>
      </c>
      <c r="H162" s="21">
        <f>$Q$8</f>
        <v/>
      </c>
      <c r="J162" s="34">
        <f>J161*H162</f>
        <v/>
      </c>
    </row>
    <row r="163">
      <c r="C163" s="31" t="inlineStr">
        <is>
          <t>F</t>
        </is>
      </c>
      <c r="D163" s="31" t="inlineStr">
        <is>
          <t>Harga Satuan Pekerjaan (D+E)</t>
        </is>
      </c>
      <c r="E163" s="32" t="n"/>
      <c r="F163" s="32" t="n"/>
      <c r="G163" s="32" t="n"/>
      <c r="H163" s="32" t="n"/>
      <c r="I163" s="32" t="n"/>
      <c r="J163" s="33">
        <f>SUM(J161:J162)</f>
        <v/>
      </c>
    </row>
    <row r="165">
      <c r="C165" s="16" t="inlineStr">
        <is>
          <t>B.8</t>
        </is>
      </c>
      <c r="D165" s="17" t="inlineStr">
        <is>
          <t>Pasangan Batu dengan Mortar DV-10</t>
        </is>
      </c>
      <c r="F165" s="18" t="inlineStr">
        <is>
          <t>Meter Panjang</t>
        </is>
      </c>
      <c r="K165" s="22">
        <f>ROUNDDOWN(J187,0)</f>
        <v/>
      </c>
      <c r="M165" s="19" t="inlineStr">
        <is>
          <t>2.2.(7)</t>
        </is>
      </c>
    </row>
    <row r="166">
      <c r="C166" s="23" t="inlineStr">
        <is>
          <t>No</t>
        </is>
      </c>
      <c r="D166" s="23" t="inlineStr">
        <is>
          <t>Uraian</t>
        </is>
      </c>
      <c r="E166" s="23" t="inlineStr">
        <is>
          <t>Kode</t>
        </is>
      </c>
      <c r="F166" s="23" t="inlineStr">
        <is>
          <t>Sat.</t>
        </is>
      </c>
      <c r="G166" s="23" t="inlineStr">
        <is>
          <t>Koefisien</t>
        </is>
      </c>
      <c r="H166" s="23" t="inlineStr">
        <is>
          <t>Harga  Satuan (Rp)</t>
        </is>
      </c>
      <c r="J166" s="23" t="inlineStr">
        <is>
          <t>Jumlah Harga (Rp)</t>
        </is>
      </c>
    </row>
    <row r="167">
      <c r="C167" s="24" t="inlineStr">
        <is>
          <t>A</t>
        </is>
      </c>
      <c r="D167" s="24" t="inlineStr">
        <is>
          <t>TENAGA KERJA</t>
        </is>
      </c>
      <c r="E167" s="12" t="n"/>
      <c r="F167" s="12" t="n"/>
      <c r="G167" s="12" t="n"/>
      <c r="H167" s="12" t="n"/>
      <c r="I167" s="12" t="n"/>
      <c r="J167" s="12" t="n"/>
    </row>
    <row r="168">
      <c r="C168" s="5" t="n">
        <v>1</v>
      </c>
      <c r="D168" s="5" t="inlineStr">
        <is>
          <t>Pekerja</t>
        </is>
      </c>
      <c r="E168" s="5" t="inlineStr">
        <is>
          <t>L01</t>
        </is>
      </c>
      <c r="F168" s="5" t="inlineStr">
        <is>
          <t>jam</t>
        </is>
      </c>
      <c r="G168" s="25" t="n">
        <v>1.897316335028003</v>
      </c>
      <c r="H168" s="26">
        <f>VLOOKUP(D168,upahbahan,3,FALSE)</f>
        <v/>
      </c>
      <c r="J168" s="26">
        <f>G168*H168</f>
        <v/>
      </c>
    </row>
    <row r="169">
      <c r="C169" s="5" t="n">
        <v>2</v>
      </c>
      <c r="D169" s="5" t="inlineStr">
        <is>
          <t>Tukang Batu</t>
        </is>
      </c>
      <c r="E169" s="5" t="inlineStr">
        <is>
          <t>L02</t>
        </is>
      </c>
      <c r="F169" s="5" t="inlineStr">
        <is>
          <t>jam</t>
        </is>
      </c>
      <c r="G169" s="25" t="n">
        <v>0.7589263369582692</v>
      </c>
      <c r="H169" s="26">
        <f>VLOOKUP(D169,upahbahan,3,FALSE)</f>
        <v/>
      </c>
      <c r="J169" s="26">
        <f>G169*H169</f>
        <v/>
      </c>
    </row>
    <row r="170">
      <c r="C170" s="5" t="n">
        <v>3</v>
      </c>
      <c r="D170" s="5" t="inlineStr">
        <is>
          <t>Mandor</t>
        </is>
      </c>
      <c r="E170" s="5" t="inlineStr">
        <is>
          <t>L03</t>
        </is>
      </c>
      <c r="F170" s="5" t="inlineStr">
        <is>
          <t>jam</t>
        </is>
      </c>
      <c r="G170" s="25" t="n">
        <v>0.09486584963896565</v>
      </c>
      <c r="H170" s="26">
        <f>VLOOKUP(D170,upahbahan,3,FALSE)</f>
        <v/>
      </c>
      <c r="J170" s="26">
        <f>G170*H170</f>
        <v/>
      </c>
    </row>
    <row r="171">
      <c r="C171" s="27" t="inlineStr">
        <is>
          <t>JUMLAH HARGA TENAGA KERJA</t>
        </is>
      </c>
      <c r="D171" s="28" t="n"/>
      <c r="E171" s="28" t="n"/>
      <c r="F171" s="28" t="n"/>
      <c r="G171" s="28" t="n"/>
      <c r="H171" s="28" t="n"/>
      <c r="I171" s="28" t="n"/>
      <c r="J171" s="29">
        <f>SUM(J168:J170)</f>
        <v/>
      </c>
    </row>
    <row r="172">
      <c r="C172" s="24" t="inlineStr">
        <is>
          <t>B</t>
        </is>
      </c>
      <c r="D172" s="24" t="inlineStr">
        <is>
          <t>BAHAN</t>
        </is>
      </c>
      <c r="E172" s="12" t="n"/>
      <c r="F172" s="12" t="n"/>
      <c r="G172" s="12" t="n"/>
      <c r="H172" s="12" t="n"/>
      <c r="I172" s="12" t="n"/>
      <c r="J172" s="12" t="n"/>
    </row>
    <row r="173">
      <c r="C173" s="5" t="n">
        <v>1</v>
      </c>
      <c r="D173" s="5" t="inlineStr">
        <is>
          <t>Batu Kali</t>
        </is>
      </c>
      <c r="E173" s="5" t="inlineStr">
        <is>
          <t>M02</t>
        </is>
      </c>
      <c r="F173" s="5" t="inlineStr">
        <is>
          <t>M3</t>
        </is>
      </c>
      <c r="G173" s="25" t="n">
        <v>1.13719531324725</v>
      </c>
      <c r="H173" s="26">
        <f>VLOOKUP(D173,upahbahan,3,FALSE)</f>
        <v/>
      </c>
      <c r="J173" s="26">
        <f>G173*H173</f>
        <v/>
      </c>
    </row>
    <row r="174">
      <c r="C174" s="5" t="n">
        <v>2</v>
      </c>
      <c r="D174" s="5" t="inlineStr">
        <is>
          <t>Semen</t>
        </is>
      </c>
      <c r="E174" s="5" t="inlineStr">
        <is>
          <t>M12</t>
        </is>
      </c>
      <c r="F174" s="5" t="inlineStr">
        <is>
          <t>Kg</t>
        </is>
      </c>
      <c r="G174" s="25" t="n">
        <v>0.248025</v>
      </c>
      <c r="H174" s="26">
        <f>VLOOKUP(D174,upahbahan,3,FALSE)</f>
        <v/>
      </c>
      <c r="J174" s="26">
        <f>G174*H174</f>
        <v/>
      </c>
    </row>
    <row r="175">
      <c r="C175" s="5" t="n">
        <v>3</v>
      </c>
      <c r="D175" s="5" t="inlineStr">
        <is>
          <t>Pasir</t>
        </is>
      </c>
      <c r="E175" s="5" t="inlineStr">
        <is>
          <t>M01b</t>
        </is>
      </c>
      <c r="F175" s="5" t="inlineStr">
        <is>
          <t>M3</t>
        </is>
      </c>
      <c r="G175" s="25" t="n">
        <v>1.466182704019488</v>
      </c>
      <c r="H175" s="26">
        <f>VLOOKUP(D175,upahbahan,3,FALSE)</f>
        <v/>
      </c>
      <c r="J175" s="26">
        <f>G175*H175</f>
        <v/>
      </c>
    </row>
    <row r="176">
      <c r="C176" s="5" t="n">
        <v>4</v>
      </c>
      <c r="D176" s="5" t="inlineStr">
        <is>
          <t>Air</t>
        </is>
      </c>
      <c r="E176" s="5" t="inlineStr">
        <is>
          <t>M170</t>
        </is>
      </c>
      <c r="F176" s="5" t="inlineStr">
        <is>
          <t>Ltr</t>
        </is>
      </c>
      <c r="G176" s="25" t="n">
        <v>105.7501706484642</v>
      </c>
      <c r="H176" s="26">
        <f>VLOOKUP(D176,upahbahan,3,FALSE)</f>
        <v/>
      </c>
      <c r="J176" s="26">
        <f>G176*H176</f>
        <v/>
      </c>
    </row>
    <row r="177">
      <c r="C177" s="5" t="n">
        <v>5</v>
      </c>
      <c r="D177" s="5" t="inlineStr">
        <is>
          <t>Pipa Pralon Dia 2 Inch</t>
        </is>
      </c>
      <c r="E177" s="5" t="inlineStr">
        <is>
          <t>M280</t>
        </is>
      </c>
      <c r="F177" s="5" t="inlineStr">
        <is>
          <t>M'</t>
        </is>
      </c>
      <c r="G177" s="25" t="n">
        <v>0.8</v>
      </c>
      <c r="H177" s="26">
        <f>VLOOKUP(D177,upahbahan,3,FALSE)</f>
        <v/>
      </c>
      <c r="J177" s="26">
        <f>G177*H177</f>
        <v/>
      </c>
    </row>
    <row r="178">
      <c r="C178" s="5" t="n">
        <v>6</v>
      </c>
      <c r="D178" s="5" t="inlineStr">
        <is>
          <t>Mortar</t>
        </is>
      </c>
      <c r="E178" s="5" t="inlineStr">
        <is>
          <t>M279</t>
        </is>
      </c>
      <c r="F178" s="5" t="inlineStr">
        <is>
          <t>M3</t>
        </is>
      </c>
      <c r="G178" s="25" t="n">
        <v>0.04230008417508417</v>
      </c>
      <c r="H178" s="26">
        <f>VLOOKUP(D178,upahbahan,3,FALSE)</f>
        <v/>
      </c>
      <c r="J178" s="26">
        <f>G178*H178</f>
        <v/>
      </c>
    </row>
    <row r="179">
      <c r="C179" s="27" t="inlineStr">
        <is>
          <t>JUMLAH HARGA BAHAN</t>
        </is>
      </c>
      <c r="D179" s="28" t="n"/>
      <c r="E179" s="28" t="n"/>
      <c r="F179" s="28" t="n"/>
      <c r="G179" s="28" t="n"/>
      <c r="H179" s="28" t="n"/>
      <c r="I179" s="28" t="n"/>
      <c r="J179" s="29">
        <f>SUM(J173:J178)</f>
        <v/>
      </c>
    </row>
    <row r="180">
      <c r="C180" s="24" t="inlineStr">
        <is>
          <t>C</t>
        </is>
      </c>
      <c r="D180" s="24" t="inlineStr">
        <is>
          <t>PERALATAN</t>
        </is>
      </c>
      <c r="E180" s="12" t="n"/>
      <c r="F180" s="12" t="n"/>
      <c r="G180" s="12" t="n"/>
      <c r="H180" s="12" t="n"/>
      <c r="I180" s="12" t="n"/>
      <c r="J180" s="12" t="n"/>
    </row>
    <row r="181">
      <c r="C181" s="5" t="n">
        <v>1</v>
      </c>
      <c r="D181" s="5" t="inlineStr">
        <is>
          <t>Concrete Mixer</t>
        </is>
      </c>
      <c r="E181" s="5" t="inlineStr">
        <is>
          <t>E06</t>
        </is>
      </c>
      <c r="F181" s="5" t="inlineStr">
        <is>
          <t>jam</t>
        </is>
      </c>
      <c r="G181" s="25" t="n">
        <v>0.09486582686850793</v>
      </c>
      <c r="H181" s="26">
        <f>VLOOKUP(D181,upahbahan,3,FALSE)</f>
        <v/>
      </c>
      <c r="J181" s="26">
        <f>G181*H181</f>
        <v/>
      </c>
    </row>
    <row r="182">
      <c r="C182" s="5" t="n">
        <v>2</v>
      </c>
      <c r="D182" s="5" t="inlineStr">
        <is>
          <t>Water Tank Truck</t>
        </is>
      </c>
      <c r="E182" s="5" t="inlineStr">
        <is>
          <t>E23</t>
        </is>
      </c>
      <c r="F182" s="5" t="inlineStr">
        <is>
          <t>jam</t>
        </is>
      </c>
      <c r="G182" s="25" t="n">
        <v>0.0250801452463584</v>
      </c>
      <c r="H182" s="26">
        <f>VLOOKUP(D182,upahbahan,3,FALSE)</f>
        <v/>
      </c>
      <c r="J182" s="26">
        <f>G182*H182</f>
        <v/>
      </c>
    </row>
    <row r="183">
      <c r="C183" s="5" t="n">
        <v>3</v>
      </c>
      <c r="D183" s="5" t="inlineStr">
        <is>
          <t>Alat Bantu</t>
        </is>
      </c>
      <c r="F183" s="5" t="inlineStr">
        <is>
          <t>Ls</t>
        </is>
      </c>
      <c r="G183" s="25" t="n">
        <v>1</v>
      </c>
      <c r="H183" s="26">
        <f>VLOOKUP(D183,upahbahan,3,FALSE)</f>
        <v/>
      </c>
      <c r="J183" s="26">
        <f>G183*H183</f>
        <v/>
      </c>
    </row>
    <row r="184">
      <c r="C184" s="27" t="inlineStr">
        <is>
          <t>JUMLAH HARGA PERALATAN</t>
        </is>
      </c>
      <c r="D184" s="28" t="n"/>
      <c r="E184" s="28" t="n"/>
      <c r="F184" s="28" t="n"/>
      <c r="G184" s="28" t="n"/>
      <c r="H184" s="28" t="n"/>
      <c r="I184" s="28" t="n"/>
      <c r="J184" s="29">
        <f>SUM(J181:J183)</f>
        <v/>
      </c>
    </row>
    <row r="185">
      <c r="C185" s="31" t="inlineStr">
        <is>
          <t>D</t>
        </is>
      </c>
      <c r="D185" s="31" t="inlineStr">
        <is>
          <t>Jumlah (A+B+C)</t>
        </is>
      </c>
      <c r="E185" s="32" t="n"/>
      <c r="F185" s="32" t="n"/>
      <c r="G185" s="32" t="n"/>
      <c r="H185" s="32" t="n"/>
      <c r="I185" s="32" t="n"/>
      <c r="J185" s="33">
        <f>J171+J179+J184</f>
        <v/>
      </c>
    </row>
    <row r="186">
      <c r="C186" s="18" t="inlineStr">
        <is>
          <t>E</t>
        </is>
      </c>
      <c r="D186" s="18" t="inlineStr">
        <is>
          <t>Biaya Umum dan Keuntungan 10.0% x D</t>
        </is>
      </c>
      <c r="H186" s="21">
        <f>$Q$8</f>
        <v/>
      </c>
      <c r="J186" s="34">
        <f>J185*H186</f>
        <v/>
      </c>
    </row>
    <row r="187">
      <c r="C187" s="31" t="inlineStr">
        <is>
          <t>F</t>
        </is>
      </c>
      <c r="D187" s="31" t="inlineStr">
        <is>
          <t>Harga Satuan Pekerjaan (D+E)</t>
        </is>
      </c>
      <c r="E187" s="32" t="n"/>
      <c r="F187" s="32" t="n"/>
      <c r="G187" s="32" t="n"/>
      <c r="H187" s="32" t="n"/>
      <c r="I187" s="32" t="n"/>
      <c r="J187" s="33">
        <f>SUM(J185:J186)</f>
        <v/>
      </c>
    </row>
    <row r="189">
      <c r="C189" s="16" t="inlineStr">
        <is>
          <t>B.9</t>
        </is>
      </c>
      <c r="D189" s="17" t="inlineStr">
        <is>
          <t>Gorong-gorong Pipa Beton Tanpa Tulangan diameter dalam 20 cm</t>
        </is>
      </c>
      <c r="F189" s="18" t="inlineStr">
        <is>
          <t>Meter Panjang</t>
        </is>
      </c>
      <c r="K189" s="22">
        <f>ROUNDDOWN(J211,0)</f>
        <v/>
      </c>
      <c r="M189" s="19" t="inlineStr">
        <is>
          <t>2.3.(1)</t>
        </is>
      </c>
    </row>
    <row r="190">
      <c r="C190" s="23" t="inlineStr">
        <is>
          <t>No</t>
        </is>
      </c>
      <c r="D190" s="23" t="inlineStr">
        <is>
          <t>Uraian</t>
        </is>
      </c>
      <c r="E190" s="23" t="inlineStr">
        <is>
          <t>Kode</t>
        </is>
      </c>
      <c r="F190" s="23" t="inlineStr">
        <is>
          <t>Sat.</t>
        </is>
      </c>
      <c r="G190" s="23" t="inlineStr">
        <is>
          <t>Koefisien</t>
        </is>
      </c>
      <c r="H190" s="23" t="inlineStr">
        <is>
          <t>Harga  Satuan (Rp)</t>
        </is>
      </c>
      <c r="J190" s="23" t="inlineStr">
        <is>
          <t>Jumlah Harga (Rp)</t>
        </is>
      </c>
    </row>
    <row r="191">
      <c r="C191" s="24" t="inlineStr">
        <is>
          <t>A</t>
        </is>
      </c>
      <c r="D191" s="24" t="inlineStr">
        <is>
          <t>TENAGA KERJA</t>
        </is>
      </c>
      <c r="E191" s="12" t="n"/>
      <c r="F191" s="12" t="n"/>
      <c r="G191" s="12" t="n"/>
      <c r="H191" s="12" t="n"/>
      <c r="I191" s="12" t="n"/>
      <c r="J191" s="12" t="n"/>
    </row>
    <row r="192">
      <c r="C192" s="5" t="n">
        <v>1</v>
      </c>
      <c r="D192" s="5" t="inlineStr">
        <is>
          <t>Pekerja</t>
        </is>
      </c>
      <c r="E192" s="5" t="inlineStr">
        <is>
          <t>L01</t>
        </is>
      </c>
      <c r="F192" s="5" t="inlineStr">
        <is>
          <t>jam</t>
        </is>
      </c>
      <c r="G192" s="25" t="n">
        <v>0.1293926175880513</v>
      </c>
      <c r="H192" s="26">
        <f>VLOOKUP(D192,upahbahan,3,FALSE)</f>
        <v/>
      </c>
      <c r="J192" s="26">
        <f>G192*H192</f>
        <v/>
      </c>
    </row>
    <row r="193">
      <c r="C193" s="5" t="n">
        <v>2</v>
      </c>
      <c r="D193" s="5" t="inlineStr">
        <is>
          <t>Tukang</t>
        </is>
      </c>
      <c r="E193" s="5" t="inlineStr">
        <is>
          <t>L02</t>
        </is>
      </c>
      <c r="F193" s="5" t="inlineStr">
        <is>
          <t>jam</t>
        </is>
      </c>
      <c r="G193" s="25" t="n">
        <v>0.04313089528260351</v>
      </c>
      <c r="H193" s="26">
        <f>VLOOKUP(D193,upahbahan,3,FALSE)</f>
        <v/>
      </c>
      <c r="J193" s="26">
        <f>G193*H193</f>
        <v/>
      </c>
    </row>
    <row r="194">
      <c r="C194" s="5" t="n">
        <v>3</v>
      </c>
      <c r="D194" s="5" t="inlineStr">
        <is>
          <t>Mandor</t>
        </is>
      </c>
      <c r="E194" s="5" t="inlineStr">
        <is>
          <t>L03</t>
        </is>
      </c>
      <c r="F194" s="5" t="inlineStr">
        <is>
          <t>jam</t>
        </is>
      </c>
      <c r="G194" s="25" t="n">
        <v>0.04313080148003969</v>
      </c>
      <c r="H194" s="26">
        <f>VLOOKUP(D194,upahbahan,3,FALSE)</f>
        <v/>
      </c>
      <c r="J194" s="26">
        <f>G194*H194</f>
        <v/>
      </c>
    </row>
    <row r="195">
      <c r="C195" s="27" t="inlineStr">
        <is>
          <t>JUMLAH HARGA TENAGA KERJA</t>
        </is>
      </c>
      <c r="D195" s="28" t="n"/>
      <c r="E195" s="28" t="n"/>
      <c r="F195" s="28" t="n"/>
      <c r="G195" s="28" t="n"/>
      <c r="H195" s="28" t="n"/>
      <c r="I195" s="28" t="n"/>
      <c r="J195" s="29">
        <f>SUM(J192:J194)</f>
        <v/>
      </c>
    </row>
    <row r="196">
      <c r="C196" s="24" t="inlineStr">
        <is>
          <t>B</t>
        </is>
      </c>
      <c r="D196" s="24" t="inlineStr">
        <is>
          <t>BAHAN</t>
        </is>
      </c>
      <c r="E196" s="12" t="n"/>
      <c r="F196" s="12" t="n"/>
      <c r="G196" s="12" t="n"/>
      <c r="H196" s="12" t="n"/>
      <c r="I196" s="12" t="n"/>
      <c r="J196" s="12" t="n"/>
    </row>
    <row r="197">
      <c r="C197" s="5" t="n">
        <v>1</v>
      </c>
      <c r="D197" s="5" t="inlineStr">
        <is>
          <t>Beton f`c 15 MPa</t>
        </is>
      </c>
      <c r="E197" s="5" t="inlineStr">
        <is>
          <t>M60</t>
        </is>
      </c>
      <c r="F197" s="5" t="inlineStr">
        <is>
          <t>M3</t>
        </is>
      </c>
      <c r="G197" s="25" t="n">
        <v>0.02128914621900796</v>
      </c>
      <c r="H197" s="26">
        <f>VLOOKUP(D197,upahbahan,3,FALSE)</f>
        <v/>
      </c>
      <c r="J197" s="26">
        <f>G197*H197</f>
        <v/>
      </c>
    </row>
    <row r="198">
      <c r="C198" s="5" t="n">
        <v>2</v>
      </c>
      <c r="D198" s="5" t="inlineStr">
        <is>
          <t>Mortar</t>
        </is>
      </c>
      <c r="E198" s="5" t="inlineStr">
        <is>
          <t>M279</t>
        </is>
      </c>
      <c r="F198" s="5" t="inlineStr">
        <is>
          <t>Kg</t>
        </is>
      </c>
      <c r="G198" s="25" t="n">
        <v>0.6058796296296296</v>
      </c>
      <c r="H198" s="26">
        <f>VLOOKUP(D198,upahbahan,3,FALSE)</f>
        <v/>
      </c>
      <c r="J198" s="26">
        <f>G198*H198</f>
        <v/>
      </c>
    </row>
    <row r="199">
      <c r="C199" s="5" t="n">
        <v>3</v>
      </c>
      <c r="D199" s="5" t="inlineStr">
        <is>
          <t>Timbunan Porus</t>
        </is>
      </c>
      <c r="E199" s="5" t="inlineStr">
        <is>
          <t>M144</t>
        </is>
      </c>
      <c r="F199" s="5" t="inlineStr">
        <is>
          <t>M3</t>
        </is>
      </c>
      <c r="G199" s="25" t="n">
        <v>0.05859000646781289</v>
      </c>
      <c r="H199" s="26">
        <f>VLOOKUP(D199,upahbahan,3,FALSE)</f>
        <v/>
      </c>
      <c r="J199" s="26">
        <f>G199*H199</f>
        <v/>
      </c>
    </row>
    <row r="200">
      <c r="C200" s="5" t="n">
        <v>4</v>
      </c>
      <c r="D200" s="5" t="inlineStr">
        <is>
          <t>Timbunan Pilihan</t>
        </is>
      </c>
      <c r="E200" s="5" t="inlineStr">
        <is>
          <t>M09</t>
        </is>
      </c>
      <c r="F200" s="5" t="inlineStr">
        <is>
          <t>M3</t>
        </is>
      </c>
      <c r="G200" s="25" t="n">
        <v>0.184132</v>
      </c>
      <c r="H200" s="26">
        <f>VLOOKUP(D200,upahbahan,3,FALSE)</f>
        <v/>
      </c>
      <c r="J200" s="26">
        <f>G200*H200</f>
        <v/>
      </c>
    </row>
    <row r="201">
      <c r="C201" s="5" t="n">
        <v>5</v>
      </c>
      <c r="D201" s="5" t="inlineStr">
        <is>
          <t>Cetakan gorong-gorong beton diameter dalam 20 cm</t>
        </is>
      </c>
      <c r="F201" s="5" t="inlineStr">
        <is>
          <t>bh/M'</t>
        </is>
      </c>
      <c r="G201" s="25" t="n">
        <v>1</v>
      </c>
      <c r="H201" s="26">
        <f>VLOOKUP(D201,upahbahan,3,FALSE)</f>
        <v/>
      </c>
      <c r="J201" s="26">
        <f>G201*H201</f>
        <v/>
      </c>
    </row>
    <row r="202">
      <c r="C202" s="27" t="inlineStr">
        <is>
          <t>JUMLAH HARGA BAHAN</t>
        </is>
      </c>
      <c r="D202" s="28" t="n"/>
      <c r="E202" s="28" t="n"/>
      <c r="F202" s="28" t="n"/>
      <c r="G202" s="28" t="n"/>
      <c r="H202" s="28" t="n"/>
      <c r="I202" s="28" t="n"/>
      <c r="J202" s="29">
        <f>SUM(J197:J201)</f>
        <v/>
      </c>
    </row>
    <row r="203">
      <c r="C203" s="24" t="inlineStr">
        <is>
          <t>C</t>
        </is>
      </c>
      <c r="D203" s="24" t="inlineStr">
        <is>
          <t>PERALATAN</t>
        </is>
      </c>
      <c r="E203" s="12" t="n"/>
      <c r="F203" s="12" t="n"/>
      <c r="G203" s="12" t="n"/>
      <c r="H203" s="12" t="n"/>
      <c r="I203" s="12" t="n"/>
      <c r="J203" s="12" t="n"/>
    </row>
    <row r="204">
      <c r="C204" s="5" t="n">
        <v>1</v>
      </c>
      <c r="D204" s="5" t="inlineStr">
        <is>
          <t>FLAT BED TRUCK 4 TON</t>
        </is>
      </c>
      <c r="E204" s="5" t="inlineStr">
        <is>
          <t>E11</t>
        </is>
      </c>
      <c r="F204" s="5" t="inlineStr">
        <is>
          <t>jam</t>
        </is>
      </c>
      <c r="G204" s="25" t="n">
        <v>0.04313091028339526</v>
      </c>
      <c r="H204" s="26">
        <f>VLOOKUP(D204,upahbahan,3,FALSE)</f>
        <v/>
      </c>
      <c r="J204" s="26">
        <f>G204*H204</f>
        <v/>
      </c>
    </row>
    <row r="205">
      <c r="C205" s="5" t="n">
        <v>2</v>
      </c>
      <c r="D205" s="5" t="inlineStr">
        <is>
          <t>Stamper</t>
        </is>
      </c>
      <c r="E205" s="5" t="inlineStr">
        <is>
          <t>E25</t>
        </is>
      </c>
      <c r="F205" s="5" t="inlineStr">
        <is>
          <t>jam</t>
        </is>
      </c>
      <c r="G205" s="25" t="n">
        <v>0.1119036325159521</v>
      </c>
      <c r="H205" s="26">
        <f>VLOOKUP(D205,upahbahan,3,FALSE)</f>
        <v/>
      </c>
      <c r="J205" s="26">
        <f>G205*H205</f>
        <v/>
      </c>
    </row>
    <row r="206">
      <c r="C206" s="5" t="n">
        <v>3</v>
      </c>
      <c r="D206" s="5" t="inlineStr">
        <is>
          <t>Stamper</t>
        </is>
      </c>
      <c r="E206" s="5" t="inlineStr">
        <is>
          <t>E25</t>
        </is>
      </c>
      <c r="F206" s="5" t="inlineStr">
        <is>
          <t>jam</t>
        </is>
      </c>
      <c r="G206" s="25" t="n">
        <v>0.3108433482705273</v>
      </c>
      <c r="H206" s="26">
        <f>VLOOKUP(D206,upahbahan,3,FALSE)</f>
        <v/>
      </c>
      <c r="J206" s="26">
        <f>G206*H206</f>
        <v/>
      </c>
    </row>
    <row r="207">
      <c r="C207" s="5" t="n">
        <v>4</v>
      </c>
      <c r="D207" s="5" t="inlineStr">
        <is>
          <t>Alat Bantu</t>
        </is>
      </c>
      <c r="F207" s="5" t="inlineStr">
        <is>
          <t>Ls</t>
        </is>
      </c>
      <c r="G207" s="25" t="n">
        <v>1</v>
      </c>
      <c r="H207" s="26">
        <f>VLOOKUP(D207,upahbahan,3,FALSE)</f>
        <v/>
      </c>
      <c r="J207" s="26">
        <f>G207*H207</f>
        <v/>
      </c>
    </row>
    <row r="208">
      <c r="C208" s="27" t="inlineStr">
        <is>
          <t>JUMLAH HARGA PERALATAN</t>
        </is>
      </c>
      <c r="D208" s="28" t="n"/>
      <c r="E208" s="28" t="n"/>
      <c r="F208" s="28" t="n"/>
      <c r="G208" s="28" t="n"/>
      <c r="H208" s="28" t="n"/>
      <c r="I208" s="28" t="n"/>
      <c r="J208" s="29">
        <f>SUM(J204:J207)</f>
        <v/>
      </c>
    </row>
    <row r="209">
      <c r="C209" s="31" t="inlineStr">
        <is>
          <t>D</t>
        </is>
      </c>
      <c r="D209" s="31" t="inlineStr">
        <is>
          <t>Jumlah (A+B+C)</t>
        </is>
      </c>
      <c r="E209" s="32" t="n"/>
      <c r="F209" s="32" t="n"/>
      <c r="G209" s="32" t="n"/>
      <c r="H209" s="32" t="n"/>
      <c r="I209" s="32" t="n"/>
      <c r="J209" s="33">
        <f>J195+J202+J208</f>
        <v/>
      </c>
    </row>
    <row r="210">
      <c r="C210" s="18" t="inlineStr">
        <is>
          <t>E</t>
        </is>
      </c>
      <c r="D210" s="18" t="inlineStr">
        <is>
          <t>Biaya Umum dan Keuntungan 10.0% x D</t>
        </is>
      </c>
      <c r="H210" s="21">
        <f>$Q$8</f>
        <v/>
      </c>
      <c r="J210" s="34">
        <f>J209*H210</f>
        <v/>
      </c>
    </row>
    <row r="211">
      <c r="C211" s="31" t="inlineStr">
        <is>
          <t>F</t>
        </is>
      </c>
      <c r="D211" s="31" t="inlineStr">
        <is>
          <t>Harga Satuan Pekerjaan (D+E)</t>
        </is>
      </c>
      <c r="E211" s="32" t="n"/>
      <c r="F211" s="32" t="n"/>
      <c r="G211" s="32" t="n"/>
      <c r="H211" s="32" t="n"/>
      <c r="I211" s="35" t="inlineStr">
        <is>
          <t>cek: sumber Rp 114.977</t>
        </is>
      </c>
      <c r="J211" s="33">
        <f>SUM(J209:J210)</f>
        <v/>
      </c>
    </row>
    <row r="213">
      <c r="C213" s="16" t="inlineStr">
        <is>
          <t>B.10</t>
        </is>
      </c>
      <c r="D213" s="17" t="inlineStr">
        <is>
          <t>Gorong-gorong Pipa Beton Tanpa Tulangan diameter dalam 30 cm</t>
        </is>
      </c>
      <c r="F213" s="18" t="inlineStr">
        <is>
          <t>Meter Panjang</t>
        </is>
      </c>
      <c r="K213" s="22">
        <f>ROUNDDOWN(J235,0)</f>
        <v/>
      </c>
      <c r="M213" s="19" t="inlineStr">
        <is>
          <t>2.3.(2)</t>
        </is>
      </c>
    </row>
    <row r="214">
      <c r="C214" s="23" t="inlineStr">
        <is>
          <t>No</t>
        </is>
      </c>
      <c r="D214" s="23" t="inlineStr">
        <is>
          <t>Uraian</t>
        </is>
      </c>
      <c r="E214" s="23" t="inlineStr">
        <is>
          <t>Kode</t>
        </is>
      </c>
      <c r="F214" s="23" t="inlineStr">
        <is>
          <t>Sat.</t>
        </is>
      </c>
      <c r="G214" s="23" t="inlineStr">
        <is>
          <t>Koefisien</t>
        </is>
      </c>
      <c r="H214" s="23" t="inlineStr">
        <is>
          <t>Harga  Satuan (Rp)</t>
        </is>
      </c>
      <c r="J214" s="23" t="inlineStr">
        <is>
          <t>Jumlah Harga (Rp)</t>
        </is>
      </c>
    </row>
    <row r="215">
      <c r="C215" s="24" t="inlineStr">
        <is>
          <t>A</t>
        </is>
      </c>
      <c r="D215" s="24" t="inlineStr">
        <is>
          <t>TENAGA KERJA</t>
        </is>
      </c>
      <c r="E215" s="12" t="n"/>
      <c r="F215" s="12" t="n"/>
      <c r="G215" s="12" t="n"/>
      <c r="H215" s="12" t="n"/>
      <c r="I215" s="12" t="n"/>
      <c r="J215" s="12" t="n"/>
    </row>
    <row r="216">
      <c r="C216" s="5" t="n">
        <v>1</v>
      </c>
      <c r="D216" s="5" t="inlineStr">
        <is>
          <t>Pekerja</t>
        </is>
      </c>
      <c r="E216" s="5" t="inlineStr">
        <is>
          <t>L01</t>
        </is>
      </c>
      <c r="F216" s="5" t="inlineStr">
        <is>
          <t>jam</t>
        </is>
      </c>
      <c r="G216" s="25" t="n">
        <v>0.1293926175880513</v>
      </c>
      <c r="H216" s="26">
        <f>VLOOKUP(D216,upahbahan,3,FALSE)</f>
        <v/>
      </c>
      <c r="J216" s="26">
        <f>G216*H216</f>
        <v/>
      </c>
    </row>
    <row r="217">
      <c r="C217" s="5" t="n">
        <v>2</v>
      </c>
      <c r="D217" s="5" t="inlineStr">
        <is>
          <t>Tukang</t>
        </is>
      </c>
      <c r="E217" s="5" t="inlineStr">
        <is>
          <t>L02</t>
        </is>
      </c>
      <c r="F217" s="5" t="inlineStr">
        <is>
          <t>jam</t>
        </is>
      </c>
      <c r="G217" s="25" t="n">
        <v>0.04313089528260351</v>
      </c>
      <c r="H217" s="26">
        <f>VLOOKUP(D217,upahbahan,3,FALSE)</f>
        <v/>
      </c>
      <c r="J217" s="26">
        <f>G217*H217</f>
        <v/>
      </c>
    </row>
    <row r="218">
      <c r="C218" s="5" t="n">
        <v>3</v>
      </c>
      <c r="D218" s="5" t="inlineStr">
        <is>
          <t>Mandor</t>
        </is>
      </c>
      <c r="E218" s="5" t="inlineStr">
        <is>
          <t>L03</t>
        </is>
      </c>
      <c r="F218" s="5" t="inlineStr">
        <is>
          <t>jam</t>
        </is>
      </c>
      <c r="G218" s="25" t="n">
        <v>0.04313080148003969</v>
      </c>
      <c r="H218" s="26">
        <f>VLOOKUP(D218,upahbahan,3,FALSE)</f>
        <v/>
      </c>
      <c r="J218" s="26">
        <f>G218*H218</f>
        <v/>
      </c>
    </row>
    <row r="219">
      <c r="C219" s="27" t="inlineStr">
        <is>
          <t>JUMLAH HARGA TENAGA KERJA</t>
        </is>
      </c>
      <c r="D219" s="28" t="n"/>
      <c r="E219" s="28" t="n"/>
      <c r="F219" s="28" t="n"/>
      <c r="G219" s="28" t="n"/>
      <c r="H219" s="28" t="n"/>
      <c r="I219" s="28" t="n"/>
      <c r="J219" s="29">
        <f>SUM(J216:J218)</f>
        <v/>
      </c>
    </row>
    <row r="220">
      <c r="C220" s="24" t="inlineStr">
        <is>
          <t>B</t>
        </is>
      </c>
      <c r="D220" s="24" t="inlineStr">
        <is>
          <t>BAHAN</t>
        </is>
      </c>
      <c r="E220" s="12" t="n"/>
      <c r="F220" s="12" t="n"/>
      <c r="G220" s="12" t="n"/>
      <c r="H220" s="12" t="n"/>
      <c r="I220" s="12" t="n"/>
      <c r="J220" s="12" t="n"/>
    </row>
    <row r="221">
      <c r="C221" s="5" t="n">
        <v>1</v>
      </c>
      <c r="D221" s="5" t="inlineStr">
        <is>
          <t>Beton f`c 15 MPa</t>
        </is>
      </c>
      <c r="E221" s="5" t="inlineStr">
        <is>
          <t>M60</t>
        </is>
      </c>
      <c r="F221" s="5" t="inlineStr">
        <is>
          <t>M3</t>
        </is>
      </c>
      <c r="G221" s="25" t="n">
        <v>0.04852168783572434</v>
      </c>
      <c r="H221" s="26">
        <f>VLOOKUP(D221,upahbahan,3,FALSE)</f>
        <v/>
      </c>
      <c r="J221" s="26">
        <f>G221*H221</f>
        <v/>
      </c>
    </row>
    <row r="222">
      <c r="C222" s="5" t="n">
        <v>2</v>
      </c>
      <c r="D222" s="5" t="inlineStr">
        <is>
          <t>Mortar</t>
        </is>
      </c>
      <c r="E222" s="5" t="inlineStr">
        <is>
          <t>M279</t>
        </is>
      </c>
      <c r="F222" s="5" t="inlineStr">
        <is>
          <t>Kg</t>
        </is>
      </c>
      <c r="G222" s="25" t="n">
        <v>0.9088194444444444</v>
      </c>
      <c r="H222" s="26">
        <f>VLOOKUP(D222,upahbahan,3,FALSE)</f>
        <v/>
      </c>
      <c r="J222" s="26">
        <f>G222*H222</f>
        <v/>
      </c>
    </row>
    <row r="223">
      <c r="C223" s="5" t="n">
        <v>3</v>
      </c>
      <c r="D223" s="5" t="inlineStr">
        <is>
          <t>Timbunan Porus</t>
        </is>
      </c>
      <c r="E223" s="5" t="inlineStr">
        <is>
          <t>M144</t>
        </is>
      </c>
      <c r="F223" s="5" t="inlineStr">
        <is>
          <t>M3</t>
        </is>
      </c>
      <c r="G223" s="25" t="n">
        <v>0.07223999625872134</v>
      </c>
      <c r="H223" s="26">
        <f>VLOOKUP(D223,upahbahan,3,FALSE)</f>
        <v/>
      </c>
      <c r="J223" s="26">
        <f>G223*H223</f>
        <v/>
      </c>
    </row>
    <row r="224">
      <c r="C224" s="5" t="n">
        <v>4</v>
      </c>
      <c r="D224" s="5" t="inlineStr">
        <is>
          <t>Timbunan Pilihan</t>
        </is>
      </c>
      <c r="E224" s="5" t="inlineStr">
        <is>
          <t>M09</t>
        </is>
      </c>
      <c r="F224" s="5" t="inlineStr">
        <is>
          <t>M3</t>
        </is>
      </c>
      <c r="G224" s="25" t="n">
        <v>0.2644524</v>
      </c>
      <c r="H224" s="26">
        <f>VLOOKUP(D224,upahbahan,3,FALSE)</f>
        <v/>
      </c>
      <c r="J224" s="26">
        <f>G224*H224</f>
        <v/>
      </c>
    </row>
    <row r="225">
      <c r="C225" s="5" t="n">
        <v>5</v>
      </c>
      <c r="D225" s="5" t="inlineStr">
        <is>
          <t>Cetakan gorong-gorong beton diameter dalam 30 cm</t>
        </is>
      </c>
      <c r="F225" s="5" t="inlineStr">
        <is>
          <t>bh/M'</t>
        </is>
      </c>
      <c r="G225" s="25" t="n">
        <v>1</v>
      </c>
      <c r="H225" s="26">
        <f>VLOOKUP(D225,upahbahan,3,FALSE)</f>
        <v/>
      </c>
      <c r="J225" s="26">
        <f>G225*H225</f>
        <v/>
      </c>
    </row>
    <row r="226">
      <c r="C226" s="27" t="inlineStr">
        <is>
          <t>JUMLAH HARGA BAHAN</t>
        </is>
      </c>
      <c r="D226" s="28" t="n"/>
      <c r="E226" s="28" t="n"/>
      <c r="F226" s="28" t="n"/>
      <c r="G226" s="28" t="n"/>
      <c r="H226" s="28" t="n"/>
      <c r="I226" s="28" t="n"/>
      <c r="J226" s="29">
        <f>SUM(J221:J225)</f>
        <v/>
      </c>
    </row>
    <row r="227">
      <c r="C227" s="24" t="inlineStr">
        <is>
          <t>C</t>
        </is>
      </c>
      <c r="D227" s="24" t="inlineStr">
        <is>
          <t>PERALATAN</t>
        </is>
      </c>
      <c r="E227" s="12" t="n"/>
      <c r="F227" s="12" t="n"/>
      <c r="G227" s="12" t="n"/>
      <c r="H227" s="12" t="n"/>
      <c r="I227" s="12" t="n"/>
      <c r="J227" s="12" t="n"/>
    </row>
    <row r="228">
      <c r="C228" s="5" t="n">
        <v>1</v>
      </c>
      <c r="D228" s="5" t="inlineStr">
        <is>
          <t>FLAT BED TRUCK 4 TON</t>
        </is>
      </c>
      <c r="E228" s="5" t="inlineStr">
        <is>
          <t>E11</t>
        </is>
      </c>
      <c r="F228" s="5" t="inlineStr">
        <is>
          <t>jam</t>
        </is>
      </c>
      <c r="G228" s="25" t="n">
        <v>0.04313091028339526</v>
      </c>
      <c r="H228" s="26">
        <f>VLOOKUP(D228,upahbahan,3,FALSE)</f>
        <v/>
      </c>
      <c r="J228" s="26">
        <f>G228*H228</f>
        <v/>
      </c>
    </row>
    <row r="229">
      <c r="C229" s="5" t="n">
        <v>2</v>
      </c>
      <c r="D229" s="5" t="inlineStr">
        <is>
          <t>Stamper</t>
        </is>
      </c>
      <c r="E229" s="5" t="inlineStr">
        <is>
          <t>E25</t>
        </is>
      </c>
      <c r="F229" s="5" t="inlineStr">
        <is>
          <t>jam</t>
        </is>
      </c>
      <c r="G229" s="25" t="n">
        <v>0.1682891326922559</v>
      </c>
      <c r="H229" s="26">
        <f>VLOOKUP(D229,upahbahan,3,FALSE)</f>
        <v/>
      </c>
      <c r="J229" s="26">
        <f>G229*H229</f>
        <v/>
      </c>
    </row>
    <row r="230">
      <c r="C230" s="5" t="n">
        <v>3</v>
      </c>
      <c r="D230" s="5" t="inlineStr">
        <is>
          <t>Stamper</t>
        </is>
      </c>
      <c r="E230" s="5" t="inlineStr">
        <is>
          <t>E25</t>
        </is>
      </c>
      <c r="F230" s="5" t="inlineStr">
        <is>
          <t>jam</t>
        </is>
      </c>
      <c r="G230" s="25" t="n">
        <v>0.4674698776496686</v>
      </c>
      <c r="H230" s="26">
        <f>VLOOKUP(D230,upahbahan,3,FALSE)</f>
        <v/>
      </c>
      <c r="J230" s="26">
        <f>G230*H230</f>
        <v/>
      </c>
    </row>
    <row r="231">
      <c r="C231" s="5" t="n">
        <v>4</v>
      </c>
      <c r="D231" s="5" t="inlineStr">
        <is>
          <t>Alat Bantu</t>
        </is>
      </c>
      <c r="F231" s="5" t="inlineStr">
        <is>
          <t>Ls</t>
        </is>
      </c>
      <c r="G231" s="25" t="n">
        <v>1</v>
      </c>
      <c r="H231" s="26">
        <f>VLOOKUP(D231,upahbahan,3,FALSE)</f>
        <v/>
      </c>
      <c r="J231" s="26">
        <f>G231*H231</f>
        <v/>
      </c>
    </row>
    <row r="232">
      <c r="C232" s="27" t="inlineStr">
        <is>
          <t>JUMLAH HARGA PERALATAN</t>
        </is>
      </c>
      <c r="D232" s="28" t="n"/>
      <c r="E232" s="28" t="n"/>
      <c r="F232" s="28" t="n"/>
      <c r="G232" s="28" t="n"/>
      <c r="H232" s="28" t="n"/>
      <c r="I232" s="28" t="n"/>
      <c r="J232" s="29">
        <f>SUM(J228:J231)</f>
        <v/>
      </c>
    </row>
    <row r="233">
      <c r="C233" s="31" t="inlineStr">
        <is>
          <t>D</t>
        </is>
      </c>
      <c r="D233" s="31" t="inlineStr">
        <is>
          <t>Jumlah (A+B+C)</t>
        </is>
      </c>
      <c r="E233" s="32" t="n"/>
      <c r="F233" s="32" t="n"/>
      <c r="G233" s="32" t="n"/>
      <c r="H233" s="32" t="n"/>
      <c r="I233" s="32" t="n"/>
      <c r="J233" s="33">
        <f>J219+J226+J232</f>
        <v/>
      </c>
    </row>
    <row r="234">
      <c r="C234" s="18" t="inlineStr">
        <is>
          <t>E</t>
        </is>
      </c>
      <c r="D234" s="18" t="inlineStr">
        <is>
          <t>Biaya Umum dan Keuntungan 10.0% x D</t>
        </is>
      </c>
      <c r="H234" s="21">
        <f>$Q$8</f>
        <v/>
      </c>
      <c r="J234" s="34">
        <f>J233*H234</f>
        <v/>
      </c>
    </row>
    <row r="235">
      <c r="C235" s="31" t="inlineStr">
        <is>
          <t>F</t>
        </is>
      </c>
      <c r="D235" s="31" t="inlineStr">
        <is>
          <t>Harga Satuan Pekerjaan (D+E)</t>
        </is>
      </c>
      <c r="E235" s="32" t="n"/>
      <c r="F235" s="32" t="n"/>
      <c r="G235" s="32" t="n"/>
      <c r="H235" s="32" t="n"/>
      <c r="I235" s="35" t="inlineStr">
        <is>
          <t>cek: sumber Rp 182.634</t>
        </is>
      </c>
      <c r="J235" s="33">
        <f>SUM(J233:J234)</f>
        <v/>
      </c>
    </row>
    <row r="237">
      <c r="C237" s="16" t="inlineStr">
        <is>
          <t>B.11</t>
        </is>
      </c>
      <c r="D237" s="17" t="inlineStr">
        <is>
          <t>Gorong-gorong Pipa Beton Bertulang, diameter dalam 40 cm, Tipe A (landasan beton)</t>
        </is>
      </c>
      <c r="F237" s="18" t="inlineStr">
        <is>
          <t>Meter Panjang</t>
        </is>
      </c>
      <c r="K237" s="22">
        <f>ROUNDDOWN(J269,0)</f>
        <v/>
      </c>
      <c r="M237" s="19" t="inlineStr">
        <is>
          <t>2.3.(3a)</t>
        </is>
      </c>
    </row>
    <row r="238">
      <c r="C238" s="23" t="inlineStr">
        <is>
          <t>No</t>
        </is>
      </c>
      <c r="D238" s="23" t="inlineStr">
        <is>
          <t>Uraian</t>
        </is>
      </c>
      <c r="E238" s="23" t="inlineStr">
        <is>
          <t>Kode</t>
        </is>
      </c>
      <c r="F238" s="23" t="inlineStr">
        <is>
          <t>Sat.</t>
        </is>
      </c>
      <c r="G238" s="23" t="inlineStr">
        <is>
          <t>Koefisien</t>
        </is>
      </c>
      <c r="H238" s="23" t="inlineStr">
        <is>
          <t>Harga  Satuan (Rp)</t>
        </is>
      </c>
      <c r="J238" s="23" t="inlineStr">
        <is>
          <t>Jumlah Harga (Rp)</t>
        </is>
      </c>
    </row>
    <row r="239">
      <c r="C239" s="24" t="inlineStr">
        <is>
          <t>A</t>
        </is>
      </c>
      <c r="D239" s="24" t="inlineStr">
        <is>
          <t>TENAGA KERJA</t>
        </is>
      </c>
      <c r="E239" s="12" t="n"/>
      <c r="F239" s="12" t="n"/>
      <c r="G239" s="12" t="n"/>
      <c r="H239" s="12" t="n"/>
      <c r="I239" s="12" t="n"/>
      <c r="J239" s="12" t="n"/>
    </row>
    <row r="240">
      <c r="C240" s="5" t="n">
        <v>1</v>
      </c>
      <c r="D240" s="5" t="inlineStr">
        <is>
          <t>Pekerja</t>
        </is>
      </c>
      <c r="E240" s="5" t="inlineStr">
        <is>
          <t>L01</t>
        </is>
      </c>
      <c r="F240" s="5" t="inlineStr">
        <is>
          <t>jam</t>
        </is>
      </c>
      <c r="G240" s="25" t="n">
        <v>0.06072304777173979</v>
      </c>
      <c r="H240" s="26">
        <f>VLOOKUP(D240,upahbahan,3,FALSE)</f>
        <v/>
      </c>
      <c r="J240" s="26">
        <f>G240*H240</f>
        <v/>
      </c>
    </row>
    <row r="241">
      <c r="C241" s="5" t="n">
        <v>2</v>
      </c>
      <c r="D241" s="5" t="inlineStr">
        <is>
          <t>Tukang</t>
        </is>
      </c>
      <c r="E241" s="5" t="inlineStr">
        <is>
          <t>L02</t>
        </is>
      </c>
      <c r="F241" s="5" t="inlineStr">
        <is>
          <t>jam</t>
        </is>
      </c>
      <c r="G241" s="25" t="n">
        <v>0.01518087443902194</v>
      </c>
      <c r="H241" s="26">
        <f>VLOOKUP(D241,upahbahan,3,FALSE)</f>
        <v/>
      </c>
      <c r="J241" s="26">
        <f>G241*H241</f>
        <v/>
      </c>
    </row>
    <row r="242">
      <c r="C242" s="5" t="n">
        <v>3</v>
      </c>
      <c r="D242" s="5" t="inlineStr">
        <is>
          <t>Mandor</t>
        </is>
      </c>
      <c r="E242" s="5" t="inlineStr">
        <is>
          <t>L03</t>
        </is>
      </c>
      <c r="F242" s="5" t="inlineStr">
        <is>
          <t>jam</t>
        </is>
      </c>
      <c r="G242" s="25" t="n">
        <v>0.01518073330767739</v>
      </c>
      <c r="H242" s="26">
        <f>VLOOKUP(D242,upahbahan,3,FALSE)</f>
        <v/>
      </c>
      <c r="J242" s="26">
        <f>G242*H242</f>
        <v/>
      </c>
    </row>
    <row r="243">
      <c r="C243" s="27" t="inlineStr">
        <is>
          <t>JUMLAH HARGA TENAGA KERJA</t>
        </is>
      </c>
      <c r="D243" s="28" t="n"/>
      <c r="E243" s="28" t="n"/>
      <c r="F243" s="28" t="n"/>
      <c r="G243" s="28" t="n"/>
      <c r="H243" s="28" t="n"/>
      <c r="I243" s="28" t="n"/>
      <c r="J243" s="29">
        <f>SUM(J240:J242)</f>
        <v/>
      </c>
    </row>
    <row r="244">
      <c r="C244" s="24" t="inlineStr">
        <is>
          <t>B</t>
        </is>
      </c>
      <c r="D244" s="24" t="inlineStr">
        <is>
          <t>BAHAN</t>
        </is>
      </c>
      <c r="E244" s="12" t="n"/>
      <c r="F244" s="12" t="n"/>
      <c r="G244" s="12" t="n"/>
      <c r="H244" s="12" t="n"/>
      <c r="I244" s="12" t="n"/>
      <c r="J244" s="12" t="n"/>
    </row>
    <row r="245">
      <c r="C245" s="5" t="n">
        <v>1</v>
      </c>
      <c r="D245" s="5" t="inlineStr">
        <is>
          <t>Beton f`c 30 Mpa</t>
        </is>
      </c>
      <c r="E245" s="5" t="inlineStr">
        <is>
          <t>M59</t>
        </is>
      </c>
      <c r="F245" s="5" t="inlineStr">
        <is>
          <t>M3</t>
        </is>
      </c>
      <c r="G245" s="25" t="n">
        <v>0.07197344189675446</v>
      </c>
      <c r="H245" s="26">
        <f>VLOOKUP(D245,upahbahan,3,FALSE)</f>
        <v/>
      </c>
      <c r="J245" s="26">
        <f>G245*H245</f>
        <v/>
      </c>
    </row>
    <row r="246">
      <c r="C246" s="5" t="n">
        <v>2</v>
      </c>
      <c r="D246" s="5" t="inlineStr">
        <is>
          <t>Beton f`c 15 Mpa</t>
        </is>
      </c>
      <c r="E246" s="5" t="inlineStr">
        <is>
          <t>M60</t>
        </is>
      </c>
      <c r="F246" s="5" t="inlineStr">
        <is>
          <t>M3</t>
        </is>
      </c>
      <c r="G246" s="25" t="n">
        <v>0.2574589281459112</v>
      </c>
      <c r="H246" s="26">
        <f>VLOOKUP(D246,upahbahan,3,FALSE)</f>
        <v/>
      </c>
      <c r="J246" s="26">
        <f>G246*H246</f>
        <v/>
      </c>
    </row>
    <row r="247">
      <c r="C247" s="5" t="n">
        <v>3</v>
      </c>
      <c r="D247" s="5" t="inlineStr">
        <is>
          <t>Beton f`c 10 Mpa</t>
        </is>
      </c>
      <c r="E247" s="5" t="inlineStr">
        <is>
          <t>M265</t>
        </is>
      </c>
      <c r="F247" s="5" t="inlineStr">
        <is>
          <t>M3</t>
        </is>
      </c>
      <c r="G247" s="25" t="n">
        <v>0.06049999889032259</v>
      </c>
      <c r="H247" s="26">
        <f>VLOOKUP(D247,upahbahan,3,FALSE)</f>
        <v/>
      </c>
      <c r="J247" s="26">
        <f>G247*H247</f>
        <v/>
      </c>
    </row>
    <row r="248">
      <c r="C248" s="5" t="n">
        <v>4</v>
      </c>
      <c r="D248" s="5" t="inlineStr">
        <is>
          <t>Batu Belah</t>
        </is>
      </c>
      <c r="E248" s="5" t="inlineStr">
        <is>
          <t>M06</t>
        </is>
      </c>
      <c r="F248" s="5" t="inlineStr">
        <is>
          <t>M3</t>
        </is>
      </c>
      <c r="G248" s="25" t="n">
        <v>0.303390243902439</v>
      </c>
      <c r="H248" s="26">
        <f>VLOOKUP(D248,upahbahan,3,FALSE)</f>
        <v/>
      </c>
      <c r="J248" s="26">
        <f>G248*H248</f>
        <v/>
      </c>
    </row>
    <row r="249">
      <c r="C249" s="5" t="n">
        <v>5</v>
      </c>
      <c r="D249" s="5" t="inlineStr">
        <is>
          <t>Baja Tulangan</t>
        </is>
      </c>
      <c r="E249" s="5" t="inlineStr">
        <is>
          <t>M39b</t>
        </is>
      </c>
      <c r="F249" s="5" t="inlineStr">
        <is>
          <t>Kg</t>
        </is>
      </c>
      <c r="G249" s="25" t="n">
        <v>5.5783</v>
      </c>
      <c r="H249" s="26">
        <f>VLOOKUP(D249,upahbahan,3,FALSE)</f>
        <v/>
      </c>
      <c r="J249" s="26">
        <f>G249*H249</f>
        <v/>
      </c>
    </row>
    <row r="250">
      <c r="C250" s="5" t="n">
        <v>6</v>
      </c>
      <c r="D250" s="5" t="inlineStr">
        <is>
          <t>Timbunan Pilihan</t>
        </is>
      </c>
      <c r="E250" s="5" t="inlineStr">
        <is>
          <t>M09</t>
        </is>
      </c>
      <c r="F250" s="5" t="inlineStr">
        <is>
          <t>M3</t>
        </is>
      </c>
      <c r="G250" s="25" t="n">
        <v>0.6853547999999999</v>
      </c>
      <c r="H250" s="26">
        <f>VLOOKUP(D250,upahbahan,3,FALSE)</f>
        <v/>
      </c>
      <c r="J250" s="26">
        <f>G250*H250</f>
        <v/>
      </c>
    </row>
    <row r="251">
      <c r="C251" s="5" t="n">
        <v>7</v>
      </c>
      <c r="D251" s="5" t="inlineStr">
        <is>
          <t>Cetakan gorong-gorong beton diameter dalam 40 cm</t>
        </is>
      </c>
      <c r="F251" s="5" t="inlineStr">
        <is>
          <t>bh/M'</t>
        </is>
      </c>
      <c r="G251" s="25" t="n">
        <v>1</v>
      </c>
      <c r="H251" s="26">
        <f>VLOOKUP(D251,upahbahan,3,FALSE)</f>
        <v/>
      </c>
      <c r="J251" s="26">
        <f>G251*H251</f>
        <v/>
      </c>
    </row>
    <row r="252">
      <c r="C252" s="5" t="n">
        <v>8</v>
      </c>
      <c r="D252" s="5" t="inlineStr">
        <is>
          <t>Rubber Ring Dia. 40 cm</t>
        </is>
      </c>
      <c r="E252" s="5" t="inlineStr">
        <is>
          <t>M281</t>
        </is>
      </c>
      <c r="F252" s="5" t="inlineStr">
        <is>
          <t>unit</t>
        </is>
      </c>
      <c r="G252" s="25" t="n">
        <v>1</v>
      </c>
      <c r="H252" s="26">
        <f>VLOOKUP(D252,upahbahan,3,FALSE)</f>
        <v/>
      </c>
      <c r="J252" s="26">
        <f>G252*H252</f>
        <v/>
      </c>
    </row>
    <row r="253">
      <c r="C253" s="5" t="n">
        <v>9</v>
      </c>
      <c r="D253" s="5" t="inlineStr">
        <is>
          <t>Semen</t>
        </is>
      </c>
      <c r="E253" s="5" t="inlineStr">
        <is>
          <t>M12</t>
        </is>
      </c>
      <c r="F253" s="5" t="inlineStr">
        <is>
          <t>Kg</t>
        </is>
      </c>
      <c r="G253" s="25" t="n">
        <v>0.90264375</v>
      </c>
      <c r="H253" s="26">
        <f>VLOOKUP(D253,upahbahan,3,FALSE)</f>
        <v/>
      </c>
      <c r="J253" s="26">
        <f>G253*H253</f>
        <v/>
      </c>
    </row>
    <row r="254">
      <c r="C254" s="5" t="n">
        <v>10</v>
      </c>
      <c r="D254" s="5" t="inlineStr">
        <is>
          <t>Pasir</t>
        </is>
      </c>
      <c r="E254" s="5" t="inlineStr">
        <is>
          <t>M01b</t>
        </is>
      </c>
      <c r="F254" s="5" t="inlineStr">
        <is>
          <t>M3</t>
        </is>
      </c>
      <c r="G254" s="25" t="n">
        <v>0.003720868859114901</v>
      </c>
      <c r="H254" s="26">
        <f>VLOOKUP(D254,upahbahan,3,FALSE)</f>
        <v/>
      </c>
      <c r="J254" s="26">
        <f>G254*H254</f>
        <v/>
      </c>
    </row>
    <row r="255">
      <c r="C255" s="5" t="n">
        <v>11</v>
      </c>
      <c r="D255" s="5" t="inlineStr">
        <is>
          <t>Kaso 5/7</t>
        </is>
      </c>
      <c r="E255" s="5" t="inlineStr">
        <is>
          <t>M19</t>
        </is>
      </c>
      <c r="F255" s="5" t="inlineStr">
        <is>
          <t>M3</t>
        </is>
      </c>
      <c r="G255" s="25" t="n">
        <v>0.01011904727272727</v>
      </c>
      <c r="H255" s="26">
        <f>VLOOKUP(D255,upahbahan,3,FALSE)</f>
        <v/>
      </c>
      <c r="J255" s="26">
        <f>G255*H255</f>
        <v/>
      </c>
    </row>
    <row r="256">
      <c r="C256" s="5" t="n">
        <v>12</v>
      </c>
      <c r="D256" s="5" t="inlineStr">
        <is>
          <t>Triplek</t>
        </is>
      </c>
      <c r="E256" s="5" t="inlineStr">
        <is>
          <t>M130</t>
        </is>
      </c>
      <c r="F256" s="5" t="inlineStr">
        <is>
          <t>Lbr</t>
        </is>
      </c>
      <c r="G256" s="25" t="n">
        <v>1</v>
      </c>
      <c r="H256" s="26">
        <f>VLOOKUP(D256,upahbahan,3,FALSE)</f>
        <v/>
      </c>
      <c r="J256" s="26">
        <f>G256*H256</f>
        <v/>
      </c>
    </row>
    <row r="257">
      <c r="C257" s="5" t="n">
        <v>13</v>
      </c>
      <c r="D257" s="5" t="inlineStr">
        <is>
          <t>Paku</t>
        </is>
      </c>
      <c r="E257" s="5" t="inlineStr">
        <is>
          <t>M18</t>
        </is>
      </c>
      <c r="F257" s="5" t="inlineStr">
        <is>
          <t>Kg</t>
        </is>
      </c>
      <c r="G257" s="25" t="n">
        <v>0.204</v>
      </c>
      <c r="H257" s="26">
        <f>VLOOKUP(D257,upahbahan,3,FALSE)</f>
        <v/>
      </c>
      <c r="J257" s="26">
        <f>G257*H257</f>
        <v/>
      </c>
    </row>
    <row r="258">
      <c r="C258" s="27" t="inlineStr">
        <is>
          <t>JUMLAH HARGA BAHAN</t>
        </is>
      </c>
      <c r="D258" s="28" t="n"/>
      <c r="E258" s="28" t="n"/>
      <c r="F258" s="28" t="n"/>
      <c r="G258" s="28" t="n"/>
      <c r="H258" s="28" t="n"/>
      <c r="I258" s="28" t="n"/>
      <c r="J258" s="29">
        <f>SUM(J245:J257)</f>
        <v/>
      </c>
    </row>
    <row r="259">
      <c r="C259" s="24" t="inlineStr">
        <is>
          <t>C</t>
        </is>
      </c>
      <c r="D259" s="24" t="inlineStr">
        <is>
          <t>PERALATAN</t>
        </is>
      </c>
      <c r="E259" s="12" t="n"/>
      <c r="F259" s="12" t="n"/>
      <c r="G259" s="12" t="n"/>
      <c r="H259" s="12" t="n"/>
      <c r="I259" s="12" t="n"/>
      <c r="J259" s="12" t="n"/>
    </row>
    <row r="260">
      <c r="C260" s="5" t="n">
        <v>1</v>
      </c>
      <c r="D260" s="5" t="inlineStr">
        <is>
          <t>Mini Excavator</t>
        </is>
      </c>
      <c r="E260" s="5" t="inlineStr">
        <is>
          <t>E10a</t>
        </is>
      </c>
      <c r="F260" s="5" t="inlineStr">
        <is>
          <t>jam</t>
        </is>
      </c>
      <c r="G260" s="25" t="n">
        <v>0.04779218527579256</v>
      </c>
      <c r="H260" s="26">
        <f>VLOOKUP(D260,upahbahan,3,FALSE)</f>
        <v/>
      </c>
      <c r="J260" s="26">
        <f>G260*H260</f>
        <v/>
      </c>
    </row>
    <row r="261">
      <c r="C261" s="5" t="n">
        <v>2</v>
      </c>
      <c r="D261" s="5" t="inlineStr">
        <is>
          <t>Concrete Mixer</t>
        </is>
      </c>
      <c r="E261" s="5" t="inlineStr">
        <is>
          <t>E06</t>
        </is>
      </c>
      <c r="F261" s="5" t="inlineStr">
        <is>
          <t>jam</t>
        </is>
      </c>
      <c r="G261" s="25" t="n">
        <v>0.09879519302573916</v>
      </c>
      <c r="H261" s="26">
        <f>VLOOKUP(D261,upahbahan,3,FALSE)</f>
        <v/>
      </c>
      <c r="J261" s="26">
        <f>G261*H261</f>
        <v/>
      </c>
    </row>
    <row r="262">
      <c r="C262" s="5" t="n">
        <v>3</v>
      </c>
      <c r="D262" s="5" t="inlineStr">
        <is>
          <t>Stamper</t>
        </is>
      </c>
      <c r="E262" s="5" t="inlineStr">
        <is>
          <t>E25</t>
        </is>
      </c>
      <c r="F262" s="5" t="inlineStr">
        <is>
          <t>jam</t>
        </is>
      </c>
      <c r="G262" s="25" t="n">
        <v>0.533494025930121</v>
      </c>
      <c r="H262" s="26">
        <f>VLOOKUP(D262,upahbahan,3,FALSE)</f>
        <v/>
      </c>
      <c r="J262" s="26">
        <f>G262*H262</f>
        <v/>
      </c>
    </row>
    <row r="263">
      <c r="C263" s="5" t="n">
        <v>4</v>
      </c>
      <c r="D263" s="5" t="inlineStr">
        <is>
          <t>FLAT BED TRUCK 4 TON</t>
        </is>
      </c>
      <c r="E263" s="5" t="inlineStr">
        <is>
          <t>E11</t>
        </is>
      </c>
      <c r="F263" s="5" t="inlineStr">
        <is>
          <t>jam</t>
        </is>
      </c>
      <c r="G263" s="25" t="n">
        <v>0.1622789671068414</v>
      </c>
      <c r="H263" s="26">
        <f>VLOOKUP(D263,upahbahan,3,FALSE)</f>
        <v/>
      </c>
      <c r="J263" s="26">
        <f>G263*H263</f>
        <v/>
      </c>
    </row>
    <row r="264">
      <c r="C264" s="5" t="n">
        <v>5</v>
      </c>
      <c r="D264" s="5" t="inlineStr">
        <is>
          <t>CRANE ON TRACK 10-15 TO</t>
        </is>
      </c>
      <c r="E264" s="5" t="inlineStr">
        <is>
          <t>E07</t>
        </is>
      </c>
      <c r="F264" s="5" t="inlineStr">
        <is>
          <t>jam</t>
        </is>
      </c>
      <c r="G264" s="25" t="n">
        <v>0.01518071743349428</v>
      </c>
      <c r="H264" s="26">
        <f>VLOOKUP(D264,upahbahan,3,FALSE)</f>
        <v/>
      </c>
      <c r="J264" s="26">
        <f>G264*H264</f>
        <v/>
      </c>
    </row>
    <row r="265">
      <c r="C265" s="5" t="n">
        <v>6</v>
      </c>
      <c r="D265" s="5" t="inlineStr">
        <is>
          <t>Alat Bantu</t>
        </is>
      </c>
      <c r="F265" s="5" t="inlineStr">
        <is>
          <t>Ls</t>
        </is>
      </c>
      <c r="G265" s="25" t="n">
        <v>1</v>
      </c>
      <c r="H265" s="26">
        <f>VLOOKUP(D265,upahbahan,3,FALSE)</f>
        <v/>
      </c>
      <c r="J265" s="26">
        <f>G265*H265</f>
        <v/>
      </c>
    </row>
    <row r="266">
      <c r="C266" s="27" t="inlineStr">
        <is>
          <t>JUMLAH HARGA PERALATAN</t>
        </is>
      </c>
      <c r="D266" s="28" t="n"/>
      <c r="E266" s="28" t="n"/>
      <c r="F266" s="28" t="n"/>
      <c r="G266" s="28" t="n"/>
      <c r="H266" s="28" t="n"/>
      <c r="I266" s="28" t="n"/>
      <c r="J266" s="29">
        <f>SUM(J260:J265)</f>
        <v/>
      </c>
    </row>
    <row r="267">
      <c r="C267" s="31" t="inlineStr">
        <is>
          <t>D</t>
        </is>
      </c>
      <c r="D267" s="31" t="inlineStr">
        <is>
          <t>Jumlah (A+B+C)</t>
        </is>
      </c>
      <c r="E267" s="32" t="n"/>
      <c r="F267" s="32" t="n"/>
      <c r="G267" s="32" t="n"/>
      <c r="H267" s="32" t="n"/>
      <c r="I267" s="32" t="n"/>
      <c r="J267" s="33">
        <f>J243+J258+J266</f>
        <v/>
      </c>
    </row>
    <row r="268">
      <c r="C268" s="18" t="inlineStr">
        <is>
          <t>E</t>
        </is>
      </c>
      <c r="D268" s="18" t="inlineStr">
        <is>
          <t>Biaya Umum dan Keuntungan 10.0% x D</t>
        </is>
      </c>
      <c r="H268" s="21">
        <f>$Q$8</f>
        <v/>
      </c>
      <c r="J268" s="34">
        <f>J267*H268</f>
        <v/>
      </c>
    </row>
    <row r="269">
      <c r="C269" s="31" t="inlineStr">
        <is>
          <t>F</t>
        </is>
      </c>
      <c r="D269" s="31" t="inlineStr">
        <is>
          <t>Harga Satuan Pekerjaan (D+E)</t>
        </is>
      </c>
      <c r="E269" s="32" t="n"/>
      <c r="F269" s="32" t="n"/>
      <c r="G269" s="32" t="n"/>
      <c r="H269" s="32" t="n"/>
      <c r="I269" s="32" t="n"/>
      <c r="J269" s="33">
        <f>SUM(J267:J268)</f>
        <v/>
      </c>
    </row>
    <row r="271">
      <c r="C271" s="16" t="inlineStr">
        <is>
          <t>B.12</t>
        </is>
      </c>
      <c r="D271" s="17" t="inlineStr">
        <is>
          <t>Gorong-gorong Pipa Beton Bertulang, diameter dalam 40 cm, Tipe B (dibungkus beton)</t>
        </is>
      </c>
      <c r="F271" s="18" t="inlineStr">
        <is>
          <t>Meter Panjang</t>
        </is>
      </c>
      <c r="K271" s="22">
        <f>ROUNDDOWN(J303,0)</f>
        <v/>
      </c>
      <c r="M271" s="19" t="inlineStr">
        <is>
          <t>2.3.(3b)</t>
        </is>
      </c>
    </row>
    <row r="272">
      <c r="C272" s="23" t="inlineStr">
        <is>
          <t>No</t>
        </is>
      </c>
      <c r="D272" s="23" t="inlineStr">
        <is>
          <t>Uraian</t>
        </is>
      </c>
      <c r="E272" s="23" t="inlineStr">
        <is>
          <t>Kode</t>
        </is>
      </c>
      <c r="F272" s="23" t="inlineStr">
        <is>
          <t>Sat.</t>
        </is>
      </c>
      <c r="G272" s="23" t="inlineStr">
        <is>
          <t>Koefisien</t>
        </is>
      </c>
      <c r="H272" s="23" t="inlineStr">
        <is>
          <t>Harga  Satuan (Rp)</t>
        </is>
      </c>
      <c r="J272" s="23" t="inlineStr">
        <is>
          <t>Jumlah Harga (Rp)</t>
        </is>
      </c>
    </row>
    <row r="273">
      <c r="C273" s="24" t="inlineStr">
        <is>
          <t>A</t>
        </is>
      </c>
      <c r="D273" s="24" t="inlineStr">
        <is>
          <t>TENAGA KERJA</t>
        </is>
      </c>
      <c r="E273" s="12" t="n"/>
      <c r="F273" s="12" t="n"/>
      <c r="G273" s="12" t="n"/>
      <c r="H273" s="12" t="n"/>
      <c r="I273" s="12" t="n"/>
      <c r="J273" s="12" t="n"/>
    </row>
    <row r="274">
      <c r="C274" s="5" t="n">
        <v>1</v>
      </c>
      <c r="D274" s="5" t="inlineStr">
        <is>
          <t>Pekerja</t>
        </is>
      </c>
      <c r="E274" s="5" t="inlineStr">
        <is>
          <t>L01</t>
        </is>
      </c>
      <c r="F274" s="5" t="inlineStr">
        <is>
          <t>jam</t>
        </is>
      </c>
      <c r="G274" s="25" t="n">
        <v>0.06072304777173979</v>
      </c>
      <c r="H274" s="26">
        <f>VLOOKUP(D274,upahbahan,3,FALSE)</f>
        <v/>
      </c>
      <c r="J274" s="26">
        <f>G274*H274</f>
        <v/>
      </c>
    </row>
    <row r="275">
      <c r="C275" s="5" t="n">
        <v>2</v>
      </c>
      <c r="D275" s="5" t="inlineStr">
        <is>
          <t>Tukang</t>
        </is>
      </c>
      <c r="E275" s="5" t="inlineStr">
        <is>
          <t>L02</t>
        </is>
      </c>
      <c r="F275" s="5" t="inlineStr">
        <is>
          <t>jam</t>
        </is>
      </c>
      <c r="G275" s="25" t="n">
        <v>0.01518087443902194</v>
      </c>
      <c r="H275" s="26">
        <f>VLOOKUP(D275,upahbahan,3,FALSE)</f>
        <v/>
      </c>
      <c r="J275" s="26">
        <f>G275*H275</f>
        <v/>
      </c>
    </row>
    <row r="276">
      <c r="C276" s="5" t="n">
        <v>3</v>
      </c>
      <c r="D276" s="5" t="inlineStr">
        <is>
          <t>Mandor</t>
        </is>
      </c>
      <c r="E276" s="5" t="inlineStr">
        <is>
          <t>L03</t>
        </is>
      </c>
      <c r="F276" s="5" t="inlineStr">
        <is>
          <t>jam</t>
        </is>
      </c>
      <c r="G276" s="25" t="n">
        <v>0.01518073330767739</v>
      </c>
      <c r="H276" s="26">
        <f>VLOOKUP(D276,upahbahan,3,FALSE)</f>
        <v/>
      </c>
      <c r="J276" s="26">
        <f>G276*H276</f>
        <v/>
      </c>
    </row>
    <row r="277">
      <c r="C277" s="27" t="inlineStr">
        <is>
          <t>JUMLAH HARGA TENAGA KERJA</t>
        </is>
      </c>
      <c r="D277" s="28" t="n"/>
      <c r="E277" s="28" t="n"/>
      <c r="F277" s="28" t="n"/>
      <c r="G277" s="28" t="n"/>
      <c r="H277" s="28" t="n"/>
      <c r="I277" s="28" t="n"/>
      <c r="J277" s="29">
        <f>SUM(J274:J276)</f>
        <v/>
      </c>
    </row>
    <row r="278">
      <c r="C278" s="24" t="inlineStr">
        <is>
          <t>B</t>
        </is>
      </c>
      <c r="D278" s="24" t="inlineStr">
        <is>
          <t>BAHAN</t>
        </is>
      </c>
      <c r="E278" s="12" t="n"/>
      <c r="F278" s="12" t="n"/>
      <c r="G278" s="12" t="n"/>
      <c r="H278" s="12" t="n"/>
      <c r="I278" s="12" t="n"/>
      <c r="J278" s="12" t="n"/>
    </row>
    <row r="279">
      <c r="C279" s="5" t="n">
        <v>1</v>
      </c>
      <c r="D279" s="5" t="inlineStr">
        <is>
          <t>Beton f`c 30 Mpa</t>
        </is>
      </c>
      <c r="E279" s="5" t="inlineStr">
        <is>
          <t>M59</t>
        </is>
      </c>
      <c r="F279" s="5" t="inlineStr">
        <is>
          <t>M3</t>
        </is>
      </c>
      <c r="G279" s="25" t="n">
        <v>0.07197344189675446</v>
      </c>
      <c r="H279" s="26">
        <f>VLOOKUP(D279,upahbahan,3,FALSE)</f>
        <v/>
      </c>
      <c r="J279" s="26">
        <f>G279*H279</f>
        <v/>
      </c>
    </row>
    <row r="280">
      <c r="C280" s="5" t="n">
        <v>2</v>
      </c>
      <c r="D280" s="5" t="inlineStr">
        <is>
          <t>Beton f`c 20 Mpa</t>
        </is>
      </c>
      <c r="E280" s="5" t="inlineStr">
        <is>
          <t>M186</t>
        </is>
      </c>
      <c r="F280" s="5" t="inlineStr">
        <is>
          <t>M3</t>
        </is>
      </c>
      <c r="G280" s="25" t="n">
        <v>0.6144089282660711</v>
      </c>
      <c r="H280" s="26">
        <f>VLOOKUP(D280,upahbahan,3,FALSE)</f>
        <v/>
      </c>
      <c r="J280" s="26">
        <f>G280*H280</f>
        <v/>
      </c>
    </row>
    <row r="281">
      <c r="C281" s="5" t="n">
        <v>3</v>
      </c>
      <c r="D281" s="5" t="inlineStr">
        <is>
          <t>Beton f`c 10 Mpa</t>
        </is>
      </c>
      <c r="E281" s="5" t="inlineStr">
        <is>
          <t>M265</t>
        </is>
      </c>
      <c r="F281" s="5" t="inlineStr">
        <is>
          <t>M3</t>
        </is>
      </c>
      <c r="G281" s="25" t="n">
        <v>0.06049999889032259</v>
      </c>
      <c r="H281" s="26">
        <f>VLOOKUP(D281,upahbahan,3,FALSE)</f>
        <v/>
      </c>
      <c r="J281" s="26">
        <f>G281*H281</f>
        <v/>
      </c>
    </row>
    <row r="282">
      <c r="C282" s="5" t="n">
        <v>4</v>
      </c>
      <c r="D282" s="5" t="inlineStr">
        <is>
          <t>Batu Belah</t>
        </is>
      </c>
      <c r="E282" s="5" t="inlineStr">
        <is>
          <t>M06</t>
        </is>
      </c>
      <c r="F282" s="5" t="inlineStr">
        <is>
          <t>M3</t>
        </is>
      </c>
      <c r="G282" s="25" t="n">
        <v>0.303390243902439</v>
      </c>
      <c r="H282" s="26">
        <f>VLOOKUP(D282,upahbahan,3,FALSE)</f>
        <v/>
      </c>
      <c r="J282" s="26">
        <f>G282*H282</f>
        <v/>
      </c>
    </row>
    <row r="283">
      <c r="C283" s="5" t="n">
        <v>5</v>
      </c>
      <c r="D283" s="5" t="inlineStr">
        <is>
          <t>Baja Tulangan BJTS</t>
        </is>
      </c>
      <c r="E283" s="5" t="inlineStr">
        <is>
          <t>M39b</t>
        </is>
      </c>
      <c r="F283" s="5" t="inlineStr">
        <is>
          <t>Kg</t>
        </is>
      </c>
      <c r="G283" s="25" t="n">
        <v>33.88631555555556</v>
      </c>
      <c r="H283" s="26">
        <f>VLOOKUP(D283,upahbahan,3,FALSE)</f>
        <v/>
      </c>
      <c r="J283" s="26">
        <f>G283*H283</f>
        <v/>
      </c>
    </row>
    <row r="284">
      <c r="C284" s="5" t="n">
        <v>6</v>
      </c>
      <c r="D284" s="5" t="inlineStr">
        <is>
          <t>Timbunan Pilihan Cetakan gorong-gorong</t>
        </is>
      </c>
      <c r="E284" s="5" t="inlineStr">
        <is>
          <t>M09</t>
        </is>
      </c>
      <c r="F284" s="5" t="inlineStr">
        <is>
          <t>M3</t>
        </is>
      </c>
      <c r="G284" s="25" t="n">
        <v>0.6853547999999999</v>
      </c>
      <c r="H284" s="26">
        <f>VLOOKUP(D284,upahbahan,3,FALSE)</f>
        <v/>
      </c>
      <c r="J284" s="26">
        <f>G284*H284</f>
        <v/>
      </c>
    </row>
    <row r="285">
      <c r="C285" s="5" t="n">
        <v>7</v>
      </c>
      <c r="D285" s="5" t="inlineStr">
        <is>
          <t>beton diameter dalam 40 cm</t>
        </is>
      </c>
      <c r="F285" s="5" t="inlineStr">
        <is>
          <t>bh/M'</t>
        </is>
      </c>
      <c r="G285" s="25" t="n">
        <v>1</v>
      </c>
      <c r="H285" s="26">
        <f>VLOOKUP(D285,upahbahan,3,FALSE)</f>
        <v/>
      </c>
      <c r="J285" s="26">
        <f>G285*H285</f>
        <v/>
      </c>
    </row>
    <row r="286">
      <c r="C286" s="5" t="n">
        <v>8</v>
      </c>
      <c r="D286" s="5" t="inlineStr">
        <is>
          <t>Rubber Ring Dia. 40 cm</t>
        </is>
      </c>
      <c r="E286" s="5" t="inlineStr">
        <is>
          <t>M281</t>
        </is>
      </c>
      <c r="F286" s="5" t="inlineStr">
        <is>
          <t>Unit</t>
        </is>
      </c>
      <c r="G286" s="25" t="n">
        <v>1</v>
      </c>
      <c r="H286" s="26">
        <f>VLOOKUP(D286,upahbahan,3,FALSE)</f>
        <v/>
      </c>
      <c r="J286" s="26">
        <f>G286*H286</f>
        <v/>
      </c>
    </row>
    <row r="287">
      <c r="C287" s="5" t="n">
        <v>9</v>
      </c>
      <c r="D287" s="5" t="inlineStr">
        <is>
          <t>Semen</t>
        </is>
      </c>
      <c r="E287" s="5" t="inlineStr">
        <is>
          <t>M12</t>
        </is>
      </c>
      <c r="F287" s="5" t="inlineStr">
        <is>
          <t>Kg</t>
        </is>
      </c>
      <c r="G287" s="25" t="n">
        <v>0.90264375</v>
      </c>
      <c r="H287" s="26">
        <f>VLOOKUP(D287,upahbahan,3,FALSE)</f>
        <v/>
      </c>
      <c r="J287" s="26">
        <f>G287*H287</f>
        <v/>
      </c>
    </row>
    <row r="288">
      <c r="C288" s="5" t="n">
        <v>10</v>
      </c>
      <c r="D288" s="5" t="inlineStr">
        <is>
          <t>Pasir</t>
        </is>
      </c>
      <c r="E288" s="5" t="inlineStr">
        <is>
          <t>M01b</t>
        </is>
      </c>
      <c r="F288" s="5" t="inlineStr">
        <is>
          <t>M3</t>
        </is>
      </c>
      <c r="G288" s="25" t="n">
        <v>0.003720868859114901</v>
      </c>
      <c r="H288" s="26">
        <f>VLOOKUP(D288,upahbahan,3,FALSE)</f>
        <v/>
      </c>
      <c r="J288" s="26">
        <f>G288*H288</f>
        <v/>
      </c>
    </row>
    <row r="289">
      <c r="C289" s="5" t="n">
        <v>11</v>
      </c>
      <c r="D289" s="5" t="inlineStr">
        <is>
          <t>Kaso 5/7</t>
        </is>
      </c>
      <c r="E289" s="5" t="inlineStr">
        <is>
          <t>M19</t>
        </is>
      </c>
      <c r="F289" s="5" t="inlineStr">
        <is>
          <t>M3</t>
        </is>
      </c>
      <c r="G289" s="25" t="n">
        <v>0.02182539636363636</v>
      </c>
      <c r="H289" s="26">
        <f>VLOOKUP(D289,upahbahan,3,FALSE)</f>
        <v/>
      </c>
      <c r="J289" s="26">
        <f>G289*H289</f>
        <v/>
      </c>
    </row>
    <row r="290">
      <c r="C290" s="5" t="n">
        <v>12</v>
      </c>
      <c r="D290" s="5" t="inlineStr">
        <is>
          <t>Triplek 12 mm</t>
        </is>
      </c>
      <c r="E290" s="5" t="inlineStr">
        <is>
          <t>M130</t>
        </is>
      </c>
      <c r="F290" s="5" t="inlineStr">
        <is>
          <t>Lbr</t>
        </is>
      </c>
      <c r="G290" s="25" t="n">
        <v>1</v>
      </c>
      <c r="H290" s="26">
        <f>VLOOKUP(D290,upahbahan,3,FALSE)</f>
        <v/>
      </c>
      <c r="J290" s="26">
        <f>G290*H290</f>
        <v/>
      </c>
    </row>
    <row r="291">
      <c r="C291" s="5" t="n">
        <v>13</v>
      </c>
      <c r="D291" s="5" t="inlineStr">
        <is>
          <t>Paku</t>
        </is>
      </c>
      <c r="E291" s="5" t="inlineStr">
        <is>
          <t>M18</t>
        </is>
      </c>
      <c r="F291" s="5" t="inlineStr">
        <is>
          <t>Kg</t>
        </is>
      </c>
      <c r="G291" s="25" t="n">
        <v>0.44</v>
      </c>
      <c r="H291" s="26">
        <f>VLOOKUP(D291,upahbahan,3,FALSE)</f>
        <v/>
      </c>
      <c r="J291" s="26">
        <f>G291*H291</f>
        <v/>
      </c>
    </row>
    <row r="292">
      <c r="C292" s="27" t="inlineStr">
        <is>
          <t>JUMLAH HARGA BAHAN</t>
        </is>
      </c>
      <c r="D292" s="28" t="n"/>
      <c r="E292" s="28" t="n"/>
      <c r="F292" s="28" t="n"/>
      <c r="G292" s="28" t="n"/>
      <c r="H292" s="28" t="n"/>
      <c r="I292" s="28" t="n"/>
      <c r="J292" s="29">
        <f>SUM(J279:J291)</f>
        <v/>
      </c>
    </row>
    <row r="293">
      <c r="C293" s="24" t="inlineStr">
        <is>
          <t>C</t>
        </is>
      </c>
      <c r="D293" s="24" t="inlineStr">
        <is>
          <t>PERALATAN</t>
        </is>
      </c>
      <c r="E293" s="12" t="n"/>
      <c r="F293" s="12" t="n"/>
      <c r="G293" s="12" t="n"/>
      <c r="H293" s="12" t="n"/>
      <c r="I293" s="12" t="n"/>
      <c r="J293" s="12" t="n"/>
    </row>
    <row r="294">
      <c r="C294" s="5" t="n">
        <v>1</v>
      </c>
      <c r="D294" s="5" t="inlineStr">
        <is>
          <t>Mini Excavator</t>
        </is>
      </c>
      <c r="E294" s="5" t="inlineStr">
        <is>
          <t>E10a</t>
        </is>
      </c>
      <c r="F294" s="5" t="inlineStr">
        <is>
          <t>jam</t>
        </is>
      </c>
      <c r="G294" s="25" t="n">
        <v>0.04779218527579256</v>
      </c>
      <c r="H294" s="26">
        <f>VLOOKUP(D294,upahbahan,3,FALSE)</f>
        <v/>
      </c>
      <c r="J294" s="26">
        <f>G294*H294</f>
        <v/>
      </c>
    </row>
    <row r="295">
      <c r="C295" s="5" t="n">
        <v>2</v>
      </c>
      <c r="D295" s="5" t="inlineStr">
        <is>
          <t>Concrete Mixer</t>
        </is>
      </c>
      <c r="E295" s="5" t="inlineStr">
        <is>
          <t>E06</t>
        </is>
      </c>
      <c r="F295" s="5" t="inlineStr">
        <is>
          <t>jam</t>
        </is>
      </c>
      <c r="G295" s="25" t="n">
        <v>0.09879519302573916</v>
      </c>
      <c r="H295" s="26">
        <f>VLOOKUP(D295,upahbahan,3,FALSE)</f>
        <v/>
      </c>
      <c r="J295" s="26">
        <f>G295*H295</f>
        <v/>
      </c>
    </row>
    <row r="296">
      <c r="C296" s="5" t="n">
        <v>3</v>
      </c>
      <c r="D296" s="5" t="inlineStr">
        <is>
          <t>Stamper</t>
        </is>
      </c>
      <c r="E296" s="5" t="inlineStr">
        <is>
          <t>E25</t>
        </is>
      </c>
      <c r="F296" s="5" t="inlineStr">
        <is>
          <t>jam</t>
        </is>
      </c>
      <c r="G296" s="25" t="n">
        <v>0.533494025930121</v>
      </c>
      <c r="H296" s="26">
        <f>VLOOKUP(D296,upahbahan,3,FALSE)</f>
        <v/>
      </c>
      <c r="J296" s="26">
        <f>G296*H296</f>
        <v/>
      </c>
    </row>
    <row r="297">
      <c r="C297" s="5" t="n">
        <v>4</v>
      </c>
      <c r="D297" s="5" t="inlineStr">
        <is>
          <t>FLAT BED TRUCK 4 TON</t>
        </is>
      </c>
      <c r="E297" s="5" t="inlineStr">
        <is>
          <t>E11</t>
        </is>
      </c>
      <c r="F297" s="5" t="inlineStr">
        <is>
          <t>jam</t>
        </is>
      </c>
      <c r="G297" s="25" t="n">
        <v>0.1622789671068414</v>
      </c>
      <c r="H297" s="26">
        <f>VLOOKUP(D297,upahbahan,3,FALSE)</f>
        <v/>
      </c>
      <c r="J297" s="26">
        <f>G297*H297</f>
        <v/>
      </c>
    </row>
    <row r="298">
      <c r="C298" s="5" t="n">
        <v>5</v>
      </c>
      <c r="D298" s="5" t="inlineStr">
        <is>
          <t>CRANE ON TRACK 10-15 TO</t>
        </is>
      </c>
      <c r="E298" s="5" t="inlineStr">
        <is>
          <t>E07</t>
        </is>
      </c>
      <c r="F298" s="5" t="inlineStr">
        <is>
          <t>jam</t>
        </is>
      </c>
      <c r="G298" s="25" t="n">
        <v>0.01518071743349428</v>
      </c>
      <c r="H298" s="26">
        <f>VLOOKUP(D298,upahbahan,3,FALSE)</f>
        <v/>
      </c>
      <c r="J298" s="26">
        <f>G298*H298</f>
        <v/>
      </c>
    </row>
    <row r="299">
      <c r="C299" s="5" t="n">
        <v>6</v>
      </c>
      <c r="D299" s="5" t="inlineStr">
        <is>
          <t>Alat Bantu</t>
        </is>
      </c>
      <c r="F299" s="5" t="inlineStr">
        <is>
          <t>Ls</t>
        </is>
      </c>
      <c r="G299" s="25" t="n">
        <v>1</v>
      </c>
      <c r="H299" s="26">
        <f>VLOOKUP(D299,upahbahan,3,FALSE)</f>
        <v/>
      </c>
      <c r="J299" s="26">
        <f>G299*H299</f>
        <v/>
      </c>
    </row>
    <row r="300">
      <c r="C300" s="27" t="inlineStr">
        <is>
          <t>JUMLAH HARGA PERALATAN</t>
        </is>
      </c>
      <c r="D300" s="28" t="n"/>
      <c r="E300" s="28" t="n"/>
      <c r="F300" s="28" t="n"/>
      <c r="G300" s="28" t="n"/>
      <c r="H300" s="28" t="n"/>
      <c r="I300" s="28" t="n"/>
      <c r="J300" s="29">
        <f>SUM(J294:J299)</f>
        <v/>
      </c>
    </row>
    <row r="301">
      <c r="C301" s="31" t="inlineStr">
        <is>
          <t>D</t>
        </is>
      </c>
      <c r="D301" s="31" t="inlineStr">
        <is>
          <t>Jumlah (A+B+C)</t>
        </is>
      </c>
      <c r="E301" s="32" t="n"/>
      <c r="F301" s="32" t="n"/>
      <c r="G301" s="32" t="n"/>
      <c r="H301" s="32" t="n"/>
      <c r="I301" s="32" t="n"/>
      <c r="J301" s="33">
        <f>J277+J292+J300</f>
        <v/>
      </c>
    </row>
    <row r="302">
      <c r="C302" s="18" t="inlineStr">
        <is>
          <t>E</t>
        </is>
      </c>
      <c r="D302" s="18" t="inlineStr">
        <is>
          <t>Biaya Umum dan Keuntungan 10.0% x D</t>
        </is>
      </c>
      <c r="H302" s="21">
        <f>$Q$8</f>
        <v/>
      </c>
      <c r="J302" s="34">
        <f>J301*H302</f>
        <v/>
      </c>
    </row>
    <row r="303">
      <c r="C303" s="31" t="inlineStr">
        <is>
          <t>F</t>
        </is>
      </c>
      <c r="D303" s="31" t="inlineStr">
        <is>
          <t>Harga Satuan Pekerjaan (D+E)</t>
        </is>
      </c>
      <c r="E303" s="32" t="n"/>
      <c r="F303" s="32" t="n"/>
      <c r="G303" s="32" t="n"/>
      <c r="H303" s="32" t="n"/>
      <c r="I303" s="32" t="n"/>
      <c r="J303" s="33">
        <f>SUM(J301:J302)</f>
        <v/>
      </c>
    </row>
    <row r="305">
      <c r="C305" s="16" t="inlineStr">
        <is>
          <t>B.13</t>
        </is>
      </c>
      <c r="D305" s="17" t="inlineStr">
        <is>
          <t>Gorong-gorong Pipa Beton Bertulang, diameter dalam 40 cm, landasan bahan porous</t>
        </is>
      </c>
      <c r="F305" s="18" t="inlineStr">
        <is>
          <t>Meter Panjang</t>
        </is>
      </c>
      <c r="K305" s="22">
        <f>ROUNDDOWN(J332,0)</f>
        <v/>
      </c>
      <c r="M305" s="19" t="inlineStr">
        <is>
          <t>2.3.(3c)</t>
        </is>
      </c>
    </row>
    <row r="306">
      <c r="C306" s="23" t="inlineStr">
        <is>
          <t>No</t>
        </is>
      </c>
      <c r="D306" s="23" t="inlineStr">
        <is>
          <t>Uraian</t>
        </is>
      </c>
      <c r="E306" s="23" t="inlineStr">
        <is>
          <t>Kode</t>
        </is>
      </c>
      <c r="F306" s="23" t="inlineStr">
        <is>
          <t>Sat.</t>
        </is>
      </c>
      <c r="G306" s="23" t="inlineStr">
        <is>
          <t>Koefisien</t>
        </is>
      </c>
      <c r="H306" s="23" t="inlineStr">
        <is>
          <t>Harga  Satuan (Rp)</t>
        </is>
      </c>
      <c r="J306" s="23" t="inlineStr">
        <is>
          <t>Jumlah Harga (Rp)</t>
        </is>
      </c>
    </row>
    <row r="307">
      <c r="C307" s="24" t="inlineStr">
        <is>
          <t>A</t>
        </is>
      </c>
      <c r="D307" s="24" t="inlineStr">
        <is>
          <t>TENAGA KERJA</t>
        </is>
      </c>
      <c r="E307" s="12" t="n"/>
      <c r="F307" s="12" t="n"/>
      <c r="G307" s="12" t="n"/>
      <c r="H307" s="12" t="n"/>
      <c r="I307" s="12" t="n"/>
      <c r="J307" s="12" t="n"/>
    </row>
    <row r="308">
      <c r="C308" s="5" t="n">
        <v>1</v>
      </c>
      <c r="D308" s="5" t="inlineStr">
        <is>
          <t>Pekerja</t>
        </is>
      </c>
      <c r="E308" s="5" t="inlineStr">
        <is>
          <t>L01</t>
        </is>
      </c>
      <c r="F308" s="5" t="inlineStr">
        <is>
          <t>jam</t>
        </is>
      </c>
      <c r="G308" s="25" t="n">
        <v>0.06072304777173979</v>
      </c>
      <c r="H308" s="26">
        <f>VLOOKUP(D308,upahbahan,3,FALSE)</f>
        <v/>
      </c>
      <c r="J308" s="26">
        <f>G308*H308</f>
        <v/>
      </c>
    </row>
    <row r="309">
      <c r="C309" s="5" t="n">
        <v>2</v>
      </c>
      <c r="D309" s="5" t="inlineStr">
        <is>
          <t>Tukang</t>
        </is>
      </c>
      <c r="E309" s="5" t="inlineStr">
        <is>
          <t>L02</t>
        </is>
      </c>
      <c r="F309" s="5" t="inlineStr">
        <is>
          <t>jam</t>
        </is>
      </c>
      <c r="G309" s="25" t="n">
        <v>0.01518087443902194</v>
      </c>
      <c r="H309" s="26">
        <f>VLOOKUP(D309,upahbahan,3,FALSE)</f>
        <v/>
      </c>
      <c r="J309" s="26">
        <f>G309*H309</f>
        <v/>
      </c>
    </row>
    <row r="310">
      <c r="C310" s="5" t="n">
        <v>3</v>
      </c>
      <c r="D310" s="5" t="inlineStr">
        <is>
          <t>Mandor</t>
        </is>
      </c>
      <c r="E310" s="5" t="inlineStr">
        <is>
          <t>L03</t>
        </is>
      </c>
      <c r="F310" s="5" t="inlineStr">
        <is>
          <t>jam</t>
        </is>
      </c>
      <c r="G310" s="25" t="n">
        <v>0.01518073330767739</v>
      </c>
      <c r="H310" s="26">
        <f>VLOOKUP(D310,upahbahan,3,FALSE)</f>
        <v/>
      </c>
      <c r="J310" s="26">
        <f>G310*H310</f>
        <v/>
      </c>
    </row>
    <row r="311">
      <c r="C311" s="27" t="inlineStr">
        <is>
          <t>JUMLAH HARGA TENAGA KERJA</t>
        </is>
      </c>
      <c r="D311" s="28" t="n"/>
      <c r="E311" s="28" t="n"/>
      <c r="F311" s="28" t="n"/>
      <c r="G311" s="28" t="n"/>
      <c r="H311" s="28" t="n"/>
      <c r="I311" s="28" t="n"/>
      <c r="J311" s="29">
        <f>SUM(J308:J310)</f>
        <v/>
      </c>
    </row>
    <row r="312">
      <c r="C312" s="24" t="inlineStr">
        <is>
          <t>B</t>
        </is>
      </c>
      <c r="D312" s="24" t="inlineStr">
        <is>
          <t>BAHAN</t>
        </is>
      </c>
      <c r="E312" s="12" t="n"/>
      <c r="F312" s="12" t="n"/>
      <c r="G312" s="12" t="n"/>
      <c r="H312" s="12" t="n"/>
      <c r="I312" s="12" t="n"/>
      <c r="J312" s="12" t="n"/>
    </row>
    <row r="313">
      <c r="C313" s="5" t="n">
        <v>1</v>
      </c>
      <c r="D313" s="5" t="inlineStr">
        <is>
          <t>Beton f`c 30 MPa</t>
        </is>
      </c>
      <c r="E313" s="5" t="inlineStr">
        <is>
          <t>M59</t>
        </is>
      </c>
      <c r="F313" s="5" t="inlineStr">
        <is>
          <t>M3</t>
        </is>
      </c>
      <c r="G313" s="25" t="n">
        <v>0.07197344189675446</v>
      </c>
      <c r="H313" s="26">
        <f>VLOOKUP(D313,upahbahan,3,FALSE)</f>
        <v/>
      </c>
      <c r="J313" s="26">
        <f>G313*H313</f>
        <v/>
      </c>
    </row>
    <row r="314">
      <c r="C314" s="5" t="n">
        <v>2</v>
      </c>
      <c r="D314" s="5" t="inlineStr">
        <is>
          <t>Baja Tulangan</t>
        </is>
      </c>
      <c r="E314" s="5" t="inlineStr">
        <is>
          <t>M39b</t>
        </is>
      </c>
      <c r="F314" s="5" t="inlineStr">
        <is>
          <t>Kg</t>
        </is>
      </c>
      <c r="G314" s="25" t="n">
        <v>5.5783</v>
      </c>
      <c r="H314" s="26">
        <f>VLOOKUP(D314,upahbahan,3,FALSE)</f>
        <v/>
      </c>
      <c r="J314" s="26">
        <f>G314*H314</f>
        <v/>
      </c>
    </row>
    <row r="315">
      <c r="C315" s="5" t="n">
        <v>3</v>
      </c>
      <c r="D315" s="5" t="inlineStr">
        <is>
          <t>Timbunan Porus</t>
        </is>
      </c>
      <c r="E315" s="5" t="inlineStr">
        <is>
          <t>M144</t>
        </is>
      </c>
      <c r="F315" s="5" t="inlineStr">
        <is>
          <t>M3</t>
        </is>
      </c>
      <c r="G315" s="25" t="n">
        <v>0.1101600116321423</v>
      </c>
      <c r="H315" s="26">
        <f>VLOOKUP(D315,upahbahan,3,FALSE)</f>
        <v/>
      </c>
      <c r="J315" s="26">
        <f>G315*H315</f>
        <v/>
      </c>
    </row>
    <row r="316">
      <c r="C316" s="5" t="n">
        <v>4</v>
      </c>
      <c r="D316" s="5" t="inlineStr">
        <is>
          <t>Timbunan Pilihan Cetakan gorong-gorong</t>
        </is>
      </c>
      <c r="E316" s="5" t="inlineStr">
        <is>
          <t>M09</t>
        </is>
      </c>
      <c r="F316" s="5" t="inlineStr">
        <is>
          <t>M3</t>
        </is>
      </c>
      <c r="G316" s="25" t="n">
        <v>0.6853547999999999</v>
      </c>
      <c r="H316" s="26">
        <f>VLOOKUP(D316,upahbahan,3,FALSE)</f>
        <v/>
      </c>
      <c r="J316" s="26">
        <f>G316*H316</f>
        <v/>
      </c>
    </row>
    <row r="317">
      <c r="C317" s="5" t="n">
        <v>5</v>
      </c>
      <c r="D317" s="5" t="inlineStr">
        <is>
          <t>beton diameter dalam 40 cm</t>
        </is>
      </c>
      <c r="F317" s="5" t="inlineStr">
        <is>
          <t>bh/M'</t>
        </is>
      </c>
      <c r="G317" s="25" t="n">
        <v>1</v>
      </c>
      <c r="H317" s="26">
        <f>VLOOKUP(D317,upahbahan,3,FALSE)</f>
        <v/>
      </c>
      <c r="J317" s="26">
        <f>G317*H317</f>
        <v/>
      </c>
    </row>
    <row r="318">
      <c r="C318" s="5" t="n">
        <v>6</v>
      </c>
      <c r="D318" s="5" t="inlineStr">
        <is>
          <t>Rubber Ring Dia. 40 cm</t>
        </is>
      </c>
      <c r="E318" s="5" t="inlineStr">
        <is>
          <t>M281</t>
        </is>
      </c>
      <c r="F318" s="5" t="inlineStr">
        <is>
          <t>Unit</t>
        </is>
      </c>
      <c r="G318" s="25" t="n">
        <v>1</v>
      </c>
      <c r="H318" s="26">
        <f>VLOOKUP(D318,upahbahan,3,FALSE)</f>
        <v/>
      </c>
      <c r="J318" s="26">
        <f>G318*H318</f>
        <v/>
      </c>
    </row>
    <row r="319">
      <c r="C319" s="5" t="n">
        <v>7</v>
      </c>
      <c r="D319" s="5" t="inlineStr">
        <is>
          <t>Semen</t>
        </is>
      </c>
      <c r="E319" s="5" t="inlineStr">
        <is>
          <t>M12</t>
        </is>
      </c>
      <c r="F319" s="5" t="inlineStr">
        <is>
          <t>Kg</t>
        </is>
      </c>
      <c r="G319" s="25" t="n">
        <v>0.9070874999999999</v>
      </c>
      <c r="H319" s="26">
        <f>VLOOKUP(D319,upahbahan,3,FALSE)</f>
        <v/>
      </c>
      <c r="J319" s="26">
        <f>G319*H319</f>
        <v/>
      </c>
    </row>
    <row r="320">
      <c r="C320" s="5" t="n">
        <v>8</v>
      </c>
      <c r="D320" s="5" t="inlineStr">
        <is>
          <t>Pasir</t>
        </is>
      </c>
      <c r="E320" s="5" t="inlineStr">
        <is>
          <t>M01b</t>
        </is>
      </c>
      <c r="F320" s="5" t="inlineStr">
        <is>
          <t>M3</t>
        </is>
      </c>
      <c r="G320" s="25" t="n">
        <v>0.003738164839626472</v>
      </c>
      <c r="H320" s="26">
        <f>VLOOKUP(D320,upahbahan,3,FALSE)</f>
        <v/>
      </c>
      <c r="J320" s="26">
        <f>G320*H320</f>
        <v/>
      </c>
    </row>
    <row r="321">
      <c r="C321" s="27" t="inlineStr">
        <is>
          <t>JUMLAH HARGA BAHAN</t>
        </is>
      </c>
      <c r="D321" s="28" t="n"/>
      <c r="E321" s="28" t="n"/>
      <c r="F321" s="28" t="n"/>
      <c r="G321" s="28" t="n"/>
      <c r="H321" s="28" t="n"/>
      <c r="I321" s="28" t="n"/>
      <c r="J321" s="29">
        <f>SUM(J313:J320)</f>
        <v/>
      </c>
    </row>
    <row r="322">
      <c r="C322" s="24" t="inlineStr">
        <is>
          <t>C</t>
        </is>
      </c>
      <c r="D322" s="24" t="inlineStr">
        <is>
          <t>PERALATAN</t>
        </is>
      </c>
      <c r="E322" s="12" t="n"/>
      <c r="F322" s="12" t="n"/>
      <c r="G322" s="12" t="n"/>
      <c r="H322" s="12" t="n"/>
      <c r="I322" s="12" t="n"/>
      <c r="J322" s="12" t="n"/>
    </row>
    <row r="323">
      <c r="C323" s="5" t="n">
        <v>1</v>
      </c>
      <c r="D323" s="5" t="inlineStr">
        <is>
          <t>Mini Excavator</t>
        </is>
      </c>
      <c r="E323" s="5" t="inlineStr">
        <is>
          <t>E10a</t>
        </is>
      </c>
      <c r="F323" s="5" t="inlineStr">
        <is>
          <t>jam</t>
        </is>
      </c>
      <c r="G323" s="25" t="n">
        <v>0.03885540714260977</v>
      </c>
      <c r="H323" s="26">
        <f>VLOOKUP(D323,upahbahan,3,FALSE)</f>
        <v/>
      </c>
      <c r="J323" s="26">
        <f>G323*H323</f>
        <v/>
      </c>
    </row>
    <row r="324">
      <c r="C324" s="5" t="n">
        <v>2</v>
      </c>
      <c r="D324" s="5" t="inlineStr">
        <is>
          <t>Stamper</t>
        </is>
      </c>
      <c r="E324" s="5" t="inlineStr">
        <is>
          <t>E25</t>
        </is>
      </c>
      <c r="F324" s="5" t="inlineStr">
        <is>
          <t>jam</t>
        </is>
      </c>
      <c r="G324" s="25" t="n">
        <v>0.4337349000554596</v>
      </c>
      <c r="H324" s="26">
        <f>VLOOKUP(D324,upahbahan,3,FALSE)</f>
        <v/>
      </c>
      <c r="J324" s="26">
        <f>G324*H324</f>
        <v/>
      </c>
    </row>
    <row r="325">
      <c r="C325" s="5" t="n">
        <v>3</v>
      </c>
      <c r="D325" s="5" t="inlineStr">
        <is>
          <t>Stamper</t>
        </is>
      </c>
      <c r="E325" s="5" t="inlineStr">
        <is>
          <t>E25</t>
        </is>
      </c>
      <c r="F325" s="5" t="inlineStr">
        <is>
          <t>jam</t>
        </is>
      </c>
      <c r="G325" s="25" t="n">
        <v>1.204819285282699</v>
      </c>
      <c r="H325" s="26">
        <f>VLOOKUP(D325,upahbahan,3,FALSE)</f>
        <v/>
      </c>
      <c r="J325" s="26">
        <f>G325*H325</f>
        <v/>
      </c>
    </row>
    <row r="326">
      <c r="C326" s="5" t="n">
        <v>4</v>
      </c>
      <c r="D326" s="5" t="inlineStr">
        <is>
          <t>FLAT BED TRUCK 4 TON</t>
        </is>
      </c>
      <c r="E326" s="5" t="inlineStr">
        <is>
          <t>E11</t>
        </is>
      </c>
      <c r="F326" s="5" t="inlineStr">
        <is>
          <t>jam</t>
        </is>
      </c>
      <c r="G326" s="25" t="n">
        <v>0.1622789671068414</v>
      </c>
      <c r="H326" s="26">
        <f>VLOOKUP(D326,upahbahan,3,FALSE)</f>
        <v/>
      </c>
      <c r="J326" s="26">
        <f>G326*H326</f>
        <v/>
      </c>
    </row>
    <row r="327">
      <c r="C327" s="5" t="n">
        <v>5</v>
      </c>
      <c r="D327" s="5" t="inlineStr">
        <is>
          <t>CRANE ON TRACK 10-15 TO</t>
        </is>
      </c>
      <c r="E327" s="5" t="inlineStr">
        <is>
          <t>E07</t>
        </is>
      </c>
      <c r="F327" s="5" t="inlineStr">
        <is>
          <t>jam</t>
        </is>
      </c>
      <c r="G327" s="25" t="n">
        <v>0.01518071743349428</v>
      </c>
      <c r="H327" s="26">
        <f>VLOOKUP(D327,upahbahan,3,FALSE)</f>
        <v/>
      </c>
      <c r="J327" s="26">
        <f>G327*H327</f>
        <v/>
      </c>
    </row>
    <row r="328">
      <c r="C328" s="5" t="n">
        <v>6</v>
      </c>
      <c r="D328" s="5" t="inlineStr">
        <is>
          <t>Alat Bantu</t>
        </is>
      </c>
      <c r="F328" s="5" t="inlineStr">
        <is>
          <t>Ls</t>
        </is>
      </c>
      <c r="G328" s="25" t="n">
        <v>1</v>
      </c>
      <c r="H328" s="26">
        <f>VLOOKUP(D328,upahbahan,3,FALSE)</f>
        <v/>
      </c>
      <c r="J328" s="26">
        <f>G328*H328</f>
        <v/>
      </c>
    </row>
    <row r="329">
      <c r="C329" s="27" t="inlineStr">
        <is>
          <t>JUMLAH HARGA PERALATAN</t>
        </is>
      </c>
      <c r="D329" s="28" t="n"/>
      <c r="E329" s="28" t="n"/>
      <c r="F329" s="28" t="n"/>
      <c r="G329" s="28" t="n"/>
      <c r="H329" s="28" t="n"/>
      <c r="I329" s="28" t="n"/>
      <c r="J329" s="29">
        <f>SUM(J323:J328)</f>
        <v/>
      </c>
    </row>
    <row r="330">
      <c r="C330" s="31" t="inlineStr">
        <is>
          <t>D</t>
        </is>
      </c>
      <c r="D330" s="31" t="inlineStr">
        <is>
          <t>Jumlah (A+B+C)</t>
        </is>
      </c>
      <c r="E330" s="32" t="n"/>
      <c r="F330" s="32" t="n"/>
      <c r="G330" s="32" t="n"/>
      <c r="H330" s="32" t="n"/>
      <c r="I330" s="32" t="n"/>
      <c r="J330" s="33">
        <f>J311+J321+J329</f>
        <v/>
      </c>
    </row>
    <row r="331">
      <c r="C331" s="18" t="inlineStr">
        <is>
          <t>E</t>
        </is>
      </c>
      <c r="D331" s="18" t="inlineStr">
        <is>
          <t>Biaya Umum dan Keuntungan 10.0% x D</t>
        </is>
      </c>
      <c r="H331" s="21">
        <f>$Q$8</f>
        <v/>
      </c>
      <c r="J331" s="34">
        <f>J330*H331</f>
        <v/>
      </c>
    </row>
    <row r="332">
      <c r="C332" s="31" t="inlineStr">
        <is>
          <t>F</t>
        </is>
      </c>
      <c r="D332" s="31" t="inlineStr">
        <is>
          <t>Harga Satuan Pekerjaan (D+E)</t>
        </is>
      </c>
      <c r="E332" s="32" t="n"/>
      <c r="F332" s="32" t="n"/>
      <c r="G332" s="32" t="n"/>
      <c r="H332" s="32" t="n"/>
      <c r="I332" s="32" t="n"/>
      <c r="J332" s="33">
        <f>SUM(J330:J331)</f>
        <v/>
      </c>
    </row>
    <row r="334">
      <c r="C334" s="16" t="inlineStr">
        <is>
          <t>B.14</t>
        </is>
      </c>
      <c r="D334" s="17" t="inlineStr">
        <is>
          <t>Gorong-gorong Pipa Beton Bertulang, diameter dalam 60 cm, Tipe A (landasan beton)</t>
        </is>
      </c>
      <c r="F334" s="18" t="inlineStr">
        <is>
          <t>Meter Panjang</t>
        </is>
      </c>
      <c r="K334" s="22">
        <f>ROUNDDOWN(J366,0)</f>
        <v/>
      </c>
      <c r="M334" s="19" t="inlineStr">
        <is>
          <t>2.3.(4a)</t>
        </is>
      </c>
    </row>
    <row r="335">
      <c r="C335" s="23" t="inlineStr">
        <is>
          <t>No</t>
        </is>
      </c>
      <c r="D335" s="23" t="inlineStr">
        <is>
          <t>Uraian</t>
        </is>
      </c>
      <c r="E335" s="23" t="inlineStr">
        <is>
          <t>Kode</t>
        </is>
      </c>
      <c r="F335" s="23" t="inlineStr">
        <is>
          <t>Sat.</t>
        </is>
      </c>
      <c r="G335" s="23" t="inlineStr">
        <is>
          <t>Koefisien</t>
        </is>
      </c>
      <c r="H335" s="23" t="inlineStr">
        <is>
          <t>Harga  Satuan (Rp)</t>
        </is>
      </c>
      <c r="J335" s="23" t="inlineStr">
        <is>
          <t>Jumlah Harga (Rp)</t>
        </is>
      </c>
    </row>
    <row r="336">
      <c r="C336" s="24" t="inlineStr">
        <is>
          <t>A</t>
        </is>
      </c>
      <c r="D336" s="24" t="inlineStr">
        <is>
          <t>TENAGA KERJA</t>
        </is>
      </c>
      <c r="E336" s="12" t="n"/>
      <c r="F336" s="12" t="n"/>
      <c r="G336" s="12" t="n"/>
      <c r="H336" s="12" t="n"/>
      <c r="I336" s="12" t="n"/>
      <c r="J336" s="12" t="n"/>
    </row>
    <row r="337">
      <c r="C337" s="5" t="n">
        <v>1</v>
      </c>
      <c r="D337" s="5" t="inlineStr">
        <is>
          <t>Pekerja</t>
        </is>
      </c>
      <c r="E337" s="5" t="inlineStr">
        <is>
          <t>L01</t>
        </is>
      </c>
      <c r="F337" s="5" t="inlineStr">
        <is>
          <t>jam</t>
        </is>
      </c>
      <c r="G337" s="25" t="n">
        <v>0.06072304777173979</v>
      </c>
      <c r="H337" s="26">
        <f>VLOOKUP(D337,upahbahan,3,FALSE)</f>
        <v/>
      </c>
      <c r="J337" s="26">
        <f>G337*H337</f>
        <v/>
      </c>
    </row>
    <row r="338">
      <c r="C338" s="5" t="n">
        <v>2</v>
      </c>
      <c r="D338" s="5" t="inlineStr">
        <is>
          <t>Tukang</t>
        </is>
      </c>
      <c r="E338" s="5" t="inlineStr">
        <is>
          <t>L02</t>
        </is>
      </c>
      <c r="F338" s="5" t="inlineStr">
        <is>
          <t>jam</t>
        </is>
      </c>
      <c r="G338" s="25" t="n">
        <v>0.01518087443902194</v>
      </c>
      <c r="H338" s="26">
        <f>VLOOKUP(D338,upahbahan,3,FALSE)</f>
        <v/>
      </c>
      <c r="J338" s="26">
        <f>G338*H338</f>
        <v/>
      </c>
    </row>
    <row r="339">
      <c r="C339" s="5" t="n">
        <v>3</v>
      </c>
      <c r="D339" s="5" t="inlineStr">
        <is>
          <t>Mandor</t>
        </is>
      </c>
      <c r="E339" s="5" t="inlineStr">
        <is>
          <t>L03</t>
        </is>
      </c>
      <c r="F339" s="5" t="inlineStr">
        <is>
          <t>jam</t>
        </is>
      </c>
      <c r="G339" s="25" t="n">
        <v>0.01518073330767739</v>
      </c>
      <c r="H339" s="26">
        <f>VLOOKUP(D339,upahbahan,3,FALSE)</f>
        <v/>
      </c>
      <c r="J339" s="26">
        <f>G339*H339</f>
        <v/>
      </c>
    </row>
    <row r="340">
      <c r="C340" s="27" t="inlineStr">
        <is>
          <t>JUMLAH HARGA TENAGA KERJA</t>
        </is>
      </c>
      <c r="D340" s="28" t="n"/>
      <c r="E340" s="28" t="n"/>
      <c r="F340" s="28" t="n"/>
      <c r="G340" s="28" t="n"/>
      <c r="H340" s="28" t="n"/>
      <c r="I340" s="28" t="n"/>
      <c r="J340" s="29">
        <f>SUM(J337:J339)</f>
        <v/>
      </c>
    </row>
    <row r="341">
      <c r="C341" s="24" t="inlineStr">
        <is>
          <t>B</t>
        </is>
      </c>
      <c r="D341" s="24" t="inlineStr">
        <is>
          <t>BAHAN</t>
        </is>
      </c>
      <c r="E341" s="12" t="n"/>
      <c r="F341" s="12" t="n"/>
      <c r="G341" s="12" t="n"/>
      <c r="H341" s="12" t="n"/>
      <c r="I341" s="12" t="n"/>
      <c r="J341" s="12" t="n"/>
    </row>
    <row r="342">
      <c r="C342" s="5" t="n">
        <v>1</v>
      </c>
      <c r="D342" s="5" t="inlineStr">
        <is>
          <t>Beton f`c 30 Mpa</t>
        </is>
      </c>
      <c r="E342" s="5" t="inlineStr">
        <is>
          <t>M59</t>
        </is>
      </c>
      <c r="F342" s="5" t="inlineStr">
        <is>
          <t>M3</t>
        </is>
      </c>
      <c r="G342" s="25" t="n">
        <v>0.1324156398988725</v>
      </c>
      <c r="H342" s="26">
        <f>VLOOKUP(D342,upahbahan,3,FALSE)</f>
        <v/>
      </c>
      <c r="J342" s="26">
        <f>G342*H342</f>
        <v/>
      </c>
    </row>
    <row r="343">
      <c r="C343" s="5" t="n">
        <v>2</v>
      </c>
      <c r="D343" s="5" t="inlineStr">
        <is>
          <t>Beton f`c 15 Mpa</t>
        </is>
      </c>
      <c r="E343" s="5" t="inlineStr">
        <is>
          <t>M60</t>
        </is>
      </c>
      <c r="F343" s="5" t="inlineStr">
        <is>
          <t>M3</t>
        </is>
      </c>
      <c r="G343" s="25" t="n">
        <v>0.4332589295753626</v>
      </c>
      <c r="H343" s="26">
        <f>VLOOKUP(D343,upahbahan,3,FALSE)</f>
        <v/>
      </c>
      <c r="J343" s="26">
        <f>G343*H343</f>
        <v/>
      </c>
    </row>
    <row r="344">
      <c r="C344" s="5" t="n">
        <v>3</v>
      </c>
      <c r="D344" s="5" t="inlineStr">
        <is>
          <t>Beton f`c 10 Mpa</t>
        </is>
      </c>
      <c r="E344" s="5" t="inlineStr">
        <is>
          <t>M265</t>
        </is>
      </c>
      <c r="F344" s="5" t="inlineStr">
        <is>
          <t>M3</t>
        </is>
      </c>
      <c r="G344" s="25" t="n">
        <v>0.07249999787275278</v>
      </c>
      <c r="H344" s="26">
        <f>VLOOKUP(D344,upahbahan,3,FALSE)</f>
        <v/>
      </c>
      <c r="J344" s="26">
        <f>G344*H344</f>
        <v/>
      </c>
    </row>
    <row r="345">
      <c r="C345" s="5" t="n">
        <v>4</v>
      </c>
      <c r="D345" s="5" t="inlineStr">
        <is>
          <t>Batu Belah</t>
        </is>
      </c>
      <c r="E345" s="5" t="inlineStr">
        <is>
          <t>M06</t>
        </is>
      </c>
      <c r="F345" s="5" t="inlineStr">
        <is>
          <t>M3</t>
        </is>
      </c>
      <c r="G345" s="25" t="n">
        <v>0.3625883787661406</v>
      </c>
      <c r="H345" s="26">
        <f>VLOOKUP(D345,upahbahan,3,FALSE)</f>
        <v/>
      </c>
      <c r="J345" s="26">
        <f>G345*H345</f>
        <v/>
      </c>
    </row>
    <row r="346">
      <c r="C346" s="5" t="n">
        <v>5</v>
      </c>
      <c r="D346" s="5" t="inlineStr">
        <is>
          <t>Baja Tulangan</t>
        </is>
      </c>
      <c r="E346" s="5" t="inlineStr">
        <is>
          <t>M39b</t>
        </is>
      </c>
      <c r="F346" s="5" t="inlineStr">
        <is>
          <t>Kg</t>
        </is>
      </c>
      <c r="G346" s="25" t="n">
        <v>10.41282777777778</v>
      </c>
      <c r="H346" s="26">
        <f>VLOOKUP(D346,upahbahan,3,FALSE)</f>
        <v/>
      </c>
      <c r="J346" s="26">
        <f>G346*H346</f>
        <v/>
      </c>
    </row>
    <row r="347">
      <c r="C347" s="5" t="n">
        <v>6</v>
      </c>
      <c r="D347" s="5" t="inlineStr">
        <is>
          <t>Timbunan Pilihan Cetakan gorong-gorong</t>
        </is>
      </c>
      <c r="E347" s="5" t="inlineStr">
        <is>
          <t>M09</t>
        </is>
      </c>
      <c r="F347" s="5" t="inlineStr">
        <is>
          <t>M3</t>
        </is>
      </c>
      <c r="G347" s="25" t="n">
        <v>0.9475564</v>
      </c>
      <c r="H347" s="26">
        <f>VLOOKUP(D347,upahbahan,3,FALSE)</f>
        <v/>
      </c>
      <c r="J347" s="26">
        <f>G347*H347</f>
        <v/>
      </c>
    </row>
    <row r="348">
      <c r="C348" s="5" t="n">
        <v>7</v>
      </c>
      <c r="D348" s="5" t="inlineStr">
        <is>
          <t>beton diameter dalam 60 cm</t>
        </is>
      </c>
      <c r="F348" s="5" t="inlineStr">
        <is>
          <t>bh/M'</t>
        </is>
      </c>
      <c r="G348" s="25" t="n">
        <v>1</v>
      </c>
      <c r="H348" s="26">
        <f>VLOOKUP(D348,upahbahan,3,FALSE)</f>
        <v/>
      </c>
      <c r="J348" s="26">
        <f>G348*H348</f>
        <v/>
      </c>
    </row>
    <row r="349">
      <c r="C349" s="5" t="n">
        <v>8</v>
      </c>
      <c r="D349" s="5" t="inlineStr">
        <is>
          <t>Rubber Ring Dia. 60 cm</t>
        </is>
      </c>
      <c r="E349" s="5" t="inlineStr">
        <is>
          <t>M281a</t>
        </is>
      </c>
      <c r="F349" s="5" t="inlineStr">
        <is>
          <t>Unit</t>
        </is>
      </c>
      <c r="G349" s="25" t="n">
        <v>1</v>
      </c>
      <c r="H349" s="26">
        <f>VLOOKUP(D349,upahbahan,3,FALSE)</f>
        <v/>
      </c>
      <c r="J349" s="26">
        <f>G349*H349</f>
        <v/>
      </c>
    </row>
    <row r="350">
      <c r="C350" s="5" t="n">
        <v>9</v>
      </c>
      <c r="D350" s="5" t="inlineStr">
        <is>
          <t>Semen</t>
        </is>
      </c>
      <c r="E350" s="5" t="inlineStr">
        <is>
          <t>M12</t>
        </is>
      </c>
      <c r="F350" s="5" t="inlineStr">
        <is>
          <t>Kg</t>
        </is>
      </c>
      <c r="G350" s="25" t="n">
        <v>1.3539625</v>
      </c>
      <c r="H350" s="26">
        <f>VLOOKUP(D350,upahbahan,3,FALSE)</f>
        <v/>
      </c>
      <c r="J350" s="26">
        <f>G350*H350</f>
        <v/>
      </c>
    </row>
    <row r="351">
      <c r="C351" s="5" t="n">
        <v>10</v>
      </c>
      <c r="D351" s="5" t="inlineStr">
        <is>
          <t>Pasir</t>
        </is>
      </c>
      <c r="E351" s="5" t="inlineStr">
        <is>
          <t>M01b</t>
        </is>
      </c>
      <c r="F351" s="5" t="inlineStr">
        <is>
          <t>M3</t>
        </is>
      </c>
      <c r="G351" s="25" t="n">
        <v>0.005581282988225742</v>
      </c>
      <c r="H351" s="26">
        <f>VLOOKUP(D351,upahbahan,3,FALSE)</f>
        <v/>
      </c>
      <c r="J351" s="26">
        <f>G351*H351</f>
        <v/>
      </c>
    </row>
    <row r="352">
      <c r="C352" s="5" t="n">
        <v>11</v>
      </c>
      <c r="D352" s="5" t="inlineStr">
        <is>
          <t>Kaso 5/7</t>
        </is>
      </c>
      <c r="E352" s="5" t="inlineStr">
        <is>
          <t>M19</t>
        </is>
      </c>
      <c r="F352" s="5" t="inlineStr">
        <is>
          <t>M3</t>
        </is>
      </c>
      <c r="G352" s="25" t="n">
        <v>0.01488095272727273</v>
      </c>
      <c r="H352" s="26">
        <f>VLOOKUP(D352,upahbahan,3,FALSE)</f>
        <v/>
      </c>
      <c r="J352" s="26">
        <f>G352*H352</f>
        <v/>
      </c>
    </row>
    <row r="353">
      <c r="C353" s="5" t="n">
        <v>12</v>
      </c>
      <c r="D353" s="5" t="inlineStr">
        <is>
          <t>Triplek</t>
        </is>
      </c>
      <c r="E353" s="5" t="inlineStr">
        <is>
          <t>M130</t>
        </is>
      </c>
      <c r="F353" s="5" t="inlineStr">
        <is>
          <t>Lbr</t>
        </is>
      </c>
      <c r="G353" s="25" t="n">
        <v>1</v>
      </c>
      <c r="H353" s="26">
        <f>VLOOKUP(D353,upahbahan,3,FALSE)</f>
        <v/>
      </c>
      <c r="J353" s="26">
        <f>G353*H353</f>
        <v/>
      </c>
    </row>
    <row r="354">
      <c r="C354" s="5" t="n">
        <v>13</v>
      </c>
      <c r="D354" s="5" t="inlineStr">
        <is>
          <t>Paku</t>
        </is>
      </c>
      <c r="E354" s="5" t="inlineStr">
        <is>
          <t>M18</t>
        </is>
      </c>
      <c r="F354" s="5" t="inlineStr">
        <is>
          <t>Kg</t>
        </is>
      </c>
      <c r="G354" s="25" t="n">
        <v>0.3</v>
      </c>
      <c r="H354" s="26">
        <f>VLOOKUP(D354,upahbahan,3,FALSE)</f>
        <v/>
      </c>
      <c r="J354" s="26">
        <f>G354*H354</f>
        <v/>
      </c>
    </row>
    <row r="355">
      <c r="C355" s="27" t="inlineStr">
        <is>
          <t>JUMLAH HARGA BAHAN</t>
        </is>
      </c>
      <c r="D355" s="28" t="n"/>
      <c r="E355" s="28" t="n"/>
      <c r="F355" s="28" t="n"/>
      <c r="G355" s="28" t="n"/>
      <c r="H355" s="28" t="n"/>
      <c r="I355" s="28" t="n"/>
      <c r="J355" s="29">
        <f>SUM(J342:J354)</f>
        <v/>
      </c>
    </row>
    <row r="356">
      <c r="C356" s="24" t="inlineStr">
        <is>
          <t>C</t>
        </is>
      </c>
      <c r="D356" s="24" t="inlineStr">
        <is>
          <t>PERALATAN</t>
        </is>
      </c>
      <c r="E356" s="12" t="n"/>
      <c r="F356" s="12" t="n"/>
      <c r="G356" s="12" t="n"/>
      <c r="H356" s="12" t="n"/>
      <c r="I356" s="12" t="n"/>
      <c r="J356" s="12" t="n"/>
    </row>
    <row r="357">
      <c r="C357" s="5" t="n">
        <v>1</v>
      </c>
      <c r="D357" s="5" t="inlineStr">
        <is>
          <t>Mini Excavator</t>
        </is>
      </c>
      <c r="E357" s="5" t="inlineStr">
        <is>
          <t>E10a</t>
        </is>
      </c>
      <c r="F357" s="5" t="inlineStr">
        <is>
          <t>jam</t>
        </is>
      </c>
      <c r="G357" s="25" t="n">
        <v>0.05711746023347784</v>
      </c>
      <c r="H357" s="26">
        <f>VLOOKUP(D357,upahbahan,3,FALSE)</f>
        <v/>
      </c>
      <c r="J357" s="26">
        <f>G357*H357</f>
        <v/>
      </c>
    </row>
    <row r="358">
      <c r="C358" s="5" t="n">
        <v>2</v>
      </c>
      <c r="D358" s="5" t="inlineStr">
        <is>
          <t>Concrete Mixer</t>
        </is>
      </c>
      <c r="E358" s="5" t="inlineStr">
        <is>
          <t>E06</t>
        </is>
      </c>
      <c r="F358" s="5" t="inlineStr">
        <is>
          <t>jam</t>
        </is>
      </c>
      <c r="G358" s="25" t="n">
        <v>0.1180723222331348</v>
      </c>
      <c r="H358" s="26">
        <f>VLOOKUP(D358,upahbahan,3,FALSE)</f>
        <v/>
      </c>
      <c r="J358" s="26">
        <f>G358*H358</f>
        <v/>
      </c>
    </row>
    <row r="359">
      <c r="C359" s="5" t="n">
        <v>3</v>
      </c>
      <c r="D359" s="5" t="inlineStr">
        <is>
          <t>Stamper</t>
        </is>
      </c>
      <c r="E359" s="5" t="inlineStr">
        <is>
          <t>E25</t>
        </is>
      </c>
      <c r="F359" s="5" t="inlineStr">
        <is>
          <t>jam</t>
        </is>
      </c>
      <c r="G359" s="25" t="n">
        <v>0.6375903786818063</v>
      </c>
      <c r="H359" s="26">
        <f>VLOOKUP(D359,upahbahan,3,FALSE)</f>
        <v/>
      </c>
      <c r="J359" s="26">
        <f>G359*H359</f>
        <v/>
      </c>
    </row>
    <row r="360">
      <c r="C360" s="5" t="n">
        <v>4</v>
      </c>
      <c r="D360" s="5" t="inlineStr">
        <is>
          <t>FLAT BED TRUCK 4 TON</t>
        </is>
      </c>
      <c r="E360" s="5" t="inlineStr">
        <is>
          <t>E11</t>
        </is>
      </c>
      <c r="F360" s="5" t="inlineStr">
        <is>
          <t>jam</t>
        </is>
      </c>
      <c r="G360" s="25" t="n">
        <v>0.1622789671068414</v>
      </c>
      <c r="H360" s="26">
        <f>VLOOKUP(D360,upahbahan,3,FALSE)</f>
        <v/>
      </c>
      <c r="J360" s="26">
        <f>G360*H360</f>
        <v/>
      </c>
    </row>
    <row r="361">
      <c r="C361" s="5" t="n">
        <v>5</v>
      </c>
      <c r="D361" s="5" t="inlineStr">
        <is>
          <t>CRANE ON TRACK 10-15 TO</t>
        </is>
      </c>
      <c r="E361" s="5" t="inlineStr">
        <is>
          <t>E07</t>
        </is>
      </c>
      <c r="F361" s="5" t="inlineStr">
        <is>
          <t>jam</t>
        </is>
      </c>
      <c r="G361" s="25" t="n">
        <v>0.01518071743349428</v>
      </c>
      <c r="H361" s="26">
        <f>VLOOKUP(D361,upahbahan,3,FALSE)</f>
        <v/>
      </c>
      <c r="J361" s="26">
        <f>G361*H361</f>
        <v/>
      </c>
    </row>
    <row r="362">
      <c r="C362" s="5" t="n">
        <v>6</v>
      </c>
      <c r="D362" s="5" t="inlineStr">
        <is>
          <t>Alat Bantu</t>
        </is>
      </c>
      <c r="F362" s="5" t="inlineStr">
        <is>
          <t>Ls</t>
        </is>
      </c>
      <c r="G362" s="25" t="n">
        <v>1</v>
      </c>
      <c r="H362" s="26">
        <f>VLOOKUP(D362,upahbahan,3,FALSE)</f>
        <v/>
      </c>
      <c r="J362" s="26">
        <f>G362*H362</f>
        <v/>
      </c>
    </row>
    <row r="363">
      <c r="C363" s="27" t="inlineStr">
        <is>
          <t>JUMLAH HARGA PERALATAN</t>
        </is>
      </c>
      <c r="D363" s="28" t="n"/>
      <c r="E363" s="28" t="n"/>
      <c r="F363" s="28" t="n"/>
      <c r="G363" s="28" t="n"/>
      <c r="H363" s="28" t="n"/>
      <c r="I363" s="28" t="n"/>
      <c r="J363" s="29">
        <f>SUM(J357:J362)</f>
        <v/>
      </c>
    </row>
    <row r="364">
      <c r="C364" s="31" t="inlineStr">
        <is>
          <t>D</t>
        </is>
      </c>
      <c r="D364" s="31" t="inlineStr">
        <is>
          <t>Jumlah (A+B+C)</t>
        </is>
      </c>
      <c r="E364" s="32" t="n"/>
      <c r="F364" s="32" t="n"/>
      <c r="G364" s="32" t="n"/>
      <c r="H364" s="32" t="n"/>
      <c r="I364" s="32" t="n"/>
      <c r="J364" s="33">
        <f>J340+J355+J363</f>
        <v/>
      </c>
    </row>
    <row r="365">
      <c r="C365" s="18" t="inlineStr">
        <is>
          <t>E</t>
        </is>
      </c>
      <c r="D365" s="18" t="inlineStr">
        <is>
          <t>Biaya Umum dan Keuntungan 10.0% x D</t>
        </is>
      </c>
      <c r="H365" s="21">
        <f>$Q$8</f>
        <v/>
      </c>
      <c r="J365" s="34">
        <f>J364*H365</f>
        <v/>
      </c>
    </row>
    <row r="366">
      <c r="C366" s="31" t="inlineStr">
        <is>
          <t>F</t>
        </is>
      </c>
      <c r="D366" s="31" t="inlineStr">
        <is>
          <t>Harga Satuan Pekerjaan (D+E)</t>
        </is>
      </c>
      <c r="E366" s="32" t="n"/>
      <c r="F366" s="32" t="n"/>
      <c r="G366" s="32" t="n"/>
      <c r="H366" s="32" t="n"/>
      <c r="I366" s="32" t="n"/>
      <c r="J366" s="33">
        <f>SUM(J364:J365)</f>
        <v/>
      </c>
    </row>
    <row r="368">
      <c r="C368" s="16" t="inlineStr">
        <is>
          <t>B.15</t>
        </is>
      </c>
      <c r="D368" s="17" t="inlineStr">
        <is>
          <t>Gorong-gorong Pipa Beton Bertulang, diameter dalam 60 cm, Tipe B (dibungkus beton)</t>
        </is>
      </c>
      <c r="F368" s="18" t="inlineStr">
        <is>
          <t>Meter Panjang</t>
        </is>
      </c>
      <c r="K368" s="22">
        <f>ROUNDDOWN(J400,0)</f>
        <v/>
      </c>
      <c r="M368" s="19" t="inlineStr">
        <is>
          <t>2.3.(4b)</t>
        </is>
      </c>
    </row>
    <row r="369">
      <c r="C369" s="23" t="inlineStr">
        <is>
          <t>No</t>
        </is>
      </c>
      <c r="D369" s="23" t="inlineStr">
        <is>
          <t>Uraian</t>
        </is>
      </c>
      <c r="E369" s="23" t="inlineStr">
        <is>
          <t>Kode</t>
        </is>
      </c>
      <c r="F369" s="23" t="inlineStr">
        <is>
          <t>Sat.</t>
        </is>
      </c>
      <c r="G369" s="23" t="inlineStr">
        <is>
          <t>Koefisien</t>
        </is>
      </c>
      <c r="H369" s="23" t="inlineStr">
        <is>
          <t>Harga  Satuan (Rp)</t>
        </is>
      </c>
      <c r="J369" s="23" t="inlineStr">
        <is>
          <t>Jumlah Harga (Rp)</t>
        </is>
      </c>
    </row>
    <row r="370">
      <c r="C370" s="24" t="inlineStr">
        <is>
          <t>A</t>
        </is>
      </c>
      <c r="D370" s="24" t="inlineStr">
        <is>
          <t>TENAGA KERJA</t>
        </is>
      </c>
      <c r="E370" s="12" t="n"/>
      <c r="F370" s="12" t="n"/>
      <c r="G370" s="12" t="n"/>
      <c r="H370" s="12" t="n"/>
      <c r="I370" s="12" t="n"/>
      <c r="J370" s="12" t="n"/>
    </row>
    <row r="371">
      <c r="C371" s="5" t="n">
        <v>1</v>
      </c>
      <c r="D371" s="5" t="inlineStr">
        <is>
          <t>Pekerja</t>
        </is>
      </c>
      <c r="E371" s="5" t="inlineStr">
        <is>
          <t>L01</t>
        </is>
      </c>
      <c r="F371" s="5" t="inlineStr">
        <is>
          <t>jam</t>
        </is>
      </c>
      <c r="G371" s="25" t="n">
        <v>0.06072304777173979</v>
      </c>
      <c r="H371" s="26">
        <f>VLOOKUP(D371,upahbahan,3,FALSE)</f>
        <v/>
      </c>
      <c r="J371" s="26">
        <f>G371*H371</f>
        <v/>
      </c>
    </row>
    <row r="372">
      <c r="C372" s="5" t="n">
        <v>2</v>
      </c>
      <c r="D372" s="5" t="inlineStr">
        <is>
          <t>Tukang</t>
        </is>
      </c>
      <c r="E372" s="5" t="inlineStr">
        <is>
          <t>L02</t>
        </is>
      </c>
      <c r="F372" s="5" t="inlineStr">
        <is>
          <t>jam</t>
        </is>
      </c>
      <c r="G372" s="25" t="n">
        <v>0.01518087443902194</v>
      </c>
      <c r="H372" s="26">
        <f>VLOOKUP(D372,upahbahan,3,FALSE)</f>
        <v/>
      </c>
      <c r="J372" s="26">
        <f>G372*H372</f>
        <v/>
      </c>
    </row>
    <row r="373">
      <c r="C373" s="5" t="n">
        <v>3</v>
      </c>
      <c r="D373" s="5" t="inlineStr">
        <is>
          <t>Mandor</t>
        </is>
      </c>
      <c r="E373" s="5" t="inlineStr">
        <is>
          <t>L03</t>
        </is>
      </c>
      <c r="F373" s="5" t="inlineStr">
        <is>
          <t>jam</t>
        </is>
      </c>
      <c r="G373" s="25" t="n">
        <v>0.01518073330767739</v>
      </c>
      <c r="H373" s="26">
        <f>VLOOKUP(D373,upahbahan,3,FALSE)</f>
        <v/>
      </c>
      <c r="J373" s="26">
        <f>G373*H373</f>
        <v/>
      </c>
    </row>
    <row r="374">
      <c r="C374" s="27" t="inlineStr">
        <is>
          <t>JUMLAH HARGA TENAGA KERJA</t>
        </is>
      </c>
      <c r="D374" s="28" t="n"/>
      <c r="E374" s="28" t="n"/>
      <c r="F374" s="28" t="n"/>
      <c r="G374" s="28" t="n"/>
      <c r="H374" s="28" t="n"/>
      <c r="I374" s="28" t="n"/>
      <c r="J374" s="29">
        <f>SUM(J371:J373)</f>
        <v/>
      </c>
    </row>
    <row r="375">
      <c r="C375" s="24" t="inlineStr">
        <is>
          <t>B</t>
        </is>
      </c>
      <c r="D375" s="24" t="inlineStr">
        <is>
          <t>BAHAN</t>
        </is>
      </c>
      <c r="E375" s="12" t="n"/>
      <c r="F375" s="12" t="n"/>
      <c r="G375" s="12" t="n"/>
      <c r="H375" s="12" t="n"/>
      <c r="I375" s="12" t="n"/>
      <c r="J375" s="12" t="n"/>
    </row>
    <row r="376">
      <c r="C376" s="5" t="n">
        <v>1</v>
      </c>
      <c r="D376" s="5" t="inlineStr">
        <is>
          <t>Beton f`c 30 Mpa</t>
        </is>
      </c>
      <c r="E376" s="5" t="inlineStr">
        <is>
          <t>M59</t>
        </is>
      </c>
      <c r="F376" s="5" t="inlineStr">
        <is>
          <t>M3</t>
        </is>
      </c>
      <c r="G376" s="25" t="n">
        <v>0.1324156398988725</v>
      </c>
      <c r="H376" s="26">
        <f>VLOOKUP(D376,upahbahan,3,FALSE)</f>
        <v/>
      </c>
      <c r="J376" s="26">
        <f>G376*H376</f>
        <v/>
      </c>
    </row>
    <row r="377">
      <c r="C377" s="5" t="n">
        <v>2</v>
      </c>
      <c r="D377" s="5" t="inlineStr">
        <is>
          <t>Beton f`c 20 Mpa</t>
        </is>
      </c>
      <c r="E377" s="5" t="inlineStr">
        <is>
          <t>M186</t>
        </is>
      </c>
      <c r="F377" s="5" t="inlineStr">
        <is>
          <t>M3</t>
        </is>
      </c>
      <c r="G377" s="25" t="n">
        <v>1.035008928122505</v>
      </c>
      <c r="H377" s="26">
        <f>VLOOKUP(D377,upahbahan,3,FALSE)</f>
        <v/>
      </c>
      <c r="J377" s="26">
        <f>G377*H377</f>
        <v/>
      </c>
    </row>
    <row r="378">
      <c r="C378" s="5" t="n">
        <v>3</v>
      </c>
      <c r="D378" s="5" t="inlineStr">
        <is>
          <t>Beton f`c 10 Mpa</t>
        </is>
      </c>
      <c r="E378" s="5" t="inlineStr">
        <is>
          <t>M265</t>
        </is>
      </c>
      <c r="F378" s="5" t="inlineStr">
        <is>
          <t>M3</t>
        </is>
      </c>
      <c r="G378" s="25" t="n">
        <v>0.07249999787275278</v>
      </c>
      <c r="H378" s="26">
        <f>VLOOKUP(D378,upahbahan,3,FALSE)</f>
        <v/>
      </c>
      <c r="J378" s="26">
        <f>G378*H378</f>
        <v/>
      </c>
    </row>
    <row r="379">
      <c r="C379" s="5" t="n">
        <v>4</v>
      </c>
      <c r="D379" s="5" t="inlineStr">
        <is>
          <t>Batu Belah</t>
        </is>
      </c>
      <c r="E379" s="5" t="inlineStr">
        <is>
          <t>M06</t>
        </is>
      </c>
      <c r="F379" s="5" t="inlineStr">
        <is>
          <t>M3</t>
        </is>
      </c>
      <c r="G379" s="25" t="n">
        <v>0.3625883787661406</v>
      </c>
      <c r="H379" s="26">
        <f>VLOOKUP(D379,upahbahan,3,FALSE)</f>
        <v/>
      </c>
      <c r="J379" s="26">
        <f>G379*H379</f>
        <v/>
      </c>
    </row>
    <row r="380">
      <c r="C380" s="5" t="n">
        <v>5</v>
      </c>
      <c r="D380" s="5" t="inlineStr">
        <is>
          <t>Baja Tulangan</t>
        </is>
      </c>
      <c r="E380" s="5" t="inlineStr">
        <is>
          <t>M39b</t>
        </is>
      </c>
      <c r="F380" s="5" t="inlineStr">
        <is>
          <t>Kg</t>
        </is>
      </c>
      <c r="G380" s="25" t="n">
        <v>46.63916888888889</v>
      </c>
      <c r="H380" s="26">
        <f>VLOOKUP(D380,upahbahan,3,FALSE)</f>
        <v/>
      </c>
      <c r="J380" s="26">
        <f>G380*H380</f>
        <v/>
      </c>
    </row>
    <row r="381">
      <c r="C381" s="5" t="n">
        <v>6</v>
      </c>
      <c r="D381" s="5" t="inlineStr">
        <is>
          <t>Timbunan Pilihan Cetakan gorong-gorong</t>
        </is>
      </c>
      <c r="E381" s="5" t="inlineStr">
        <is>
          <t>M09</t>
        </is>
      </c>
      <c r="F381" s="5" t="inlineStr">
        <is>
          <t>M3</t>
        </is>
      </c>
      <c r="G381" s="25" t="n">
        <v>0.9475564</v>
      </c>
      <c r="H381" s="26">
        <f>VLOOKUP(D381,upahbahan,3,FALSE)</f>
        <v/>
      </c>
      <c r="J381" s="26">
        <f>G381*H381</f>
        <v/>
      </c>
    </row>
    <row r="382">
      <c r="C382" s="5" t="n">
        <v>7</v>
      </c>
      <c r="D382" s="5" t="inlineStr">
        <is>
          <t>beton diameter dalam 60 cm</t>
        </is>
      </c>
      <c r="F382" s="5" t="inlineStr">
        <is>
          <t>bh/M'</t>
        </is>
      </c>
      <c r="G382" s="25" t="n">
        <v>1</v>
      </c>
      <c r="H382" s="26">
        <f>VLOOKUP(D382,upahbahan,3,FALSE)</f>
        <v/>
      </c>
      <c r="J382" s="26">
        <f>G382*H382</f>
        <v/>
      </c>
    </row>
    <row r="383">
      <c r="C383" s="5" t="n">
        <v>8</v>
      </c>
      <c r="D383" s="5" t="inlineStr">
        <is>
          <t>Rubber Ring Dia. 60 cm</t>
        </is>
      </c>
      <c r="E383" s="5" t="inlineStr">
        <is>
          <t>M281a</t>
        </is>
      </c>
      <c r="F383" s="5" t="inlineStr">
        <is>
          <t>Unit</t>
        </is>
      </c>
      <c r="G383" s="25" t="n">
        <v>1</v>
      </c>
      <c r="H383" s="26">
        <f>VLOOKUP(D383,upahbahan,3,FALSE)</f>
        <v/>
      </c>
      <c r="J383" s="26">
        <f>G383*H383</f>
        <v/>
      </c>
    </row>
    <row r="384">
      <c r="C384" s="5" t="n">
        <v>9</v>
      </c>
      <c r="D384" s="5" t="inlineStr">
        <is>
          <t>Semen</t>
        </is>
      </c>
      <c r="E384" s="5" t="inlineStr">
        <is>
          <t>M12</t>
        </is>
      </c>
      <c r="F384" s="5" t="inlineStr">
        <is>
          <t>Kg</t>
        </is>
      </c>
      <c r="G384" s="25" t="n">
        <v>1.3539625</v>
      </c>
      <c r="H384" s="26">
        <f>VLOOKUP(D384,upahbahan,3,FALSE)</f>
        <v/>
      </c>
      <c r="J384" s="26">
        <f>G384*H384</f>
        <v/>
      </c>
    </row>
    <row r="385">
      <c r="C385" s="5" t="n">
        <v>10</v>
      </c>
      <c r="D385" s="5" t="inlineStr">
        <is>
          <t>Pasir</t>
        </is>
      </c>
      <c r="E385" s="5" t="inlineStr">
        <is>
          <t>M01b</t>
        </is>
      </c>
      <c r="F385" s="5" t="inlineStr">
        <is>
          <t>M3</t>
        </is>
      </c>
      <c r="G385" s="25" t="n">
        <v>0.005581282988225742</v>
      </c>
      <c r="H385" s="26">
        <f>VLOOKUP(D385,upahbahan,3,FALSE)</f>
        <v/>
      </c>
      <c r="J385" s="26">
        <f>G385*H385</f>
        <v/>
      </c>
    </row>
    <row r="386">
      <c r="C386" s="5" t="n">
        <v>11</v>
      </c>
      <c r="D386" s="5" t="inlineStr">
        <is>
          <t>Kaso 5/7</t>
        </is>
      </c>
      <c r="E386" s="5" t="inlineStr">
        <is>
          <t>M19</t>
        </is>
      </c>
      <c r="F386" s="5" t="inlineStr">
        <is>
          <t>M3</t>
        </is>
      </c>
      <c r="G386" s="25" t="n">
        <v>0.03134920727272728</v>
      </c>
      <c r="H386" s="26">
        <f>VLOOKUP(D386,upahbahan,3,FALSE)</f>
        <v/>
      </c>
      <c r="J386" s="26">
        <f>G386*H386</f>
        <v/>
      </c>
    </row>
    <row r="387">
      <c r="C387" s="5" t="n">
        <v>12</v>
      </c>
      <c r="D387" s="5" t="inlineStr">
        <is>
          <t>Triplek</t>
        </is>
      </c>
      <c r="E387" s="5" t="inlineStr">
        <is>
          <t>M130</t>
        </is>
      </c>
      <c r="F387" s="5" t="inlineStr">
        <is>
          <t>Lbr</t>
        </is>
      </c>
      <c r="G387" s="25" t="n">
        <v>1</v>
      </c>
      <c r="H387" s="26">
        <f>VLOOKUP(D387,upahbahan,3,FALSE)</f>
        <v/>
      </c>
      <c r="J387" s="26">
        <f>G387*H387</f>
        <v/>
      </c>
    </row>
    <row r="388">
      <c r="C388" s="5" t="n">
        <v>13</v>
      </c>
      <c r="D388" s="5" t="inlineStr">
        <is>
          <t>Paku</t>
        </is>
      </c>
      <c r="E388" s="5" t="inlineStr">
        <is>
          <t>M18</t>
        </is>
      </c>
      <c r="F388" s="5" t="inlineStr">
        <is>
          <t>Kg</t>
        </is>
      </c>
      <c r="G388" s="25" t="n">
        <v>0.632</v>
      </c>
      <c r="H388" s="26">
        <f>VLOOKUP(D388,upahbahan,3,FALSE)</f>
        <v/>
      </c>
      <c r="J388" s="26">
        <f>G388*H388</f>
        <v/>
      </c>
    </row>
    <row r="389">
      <c r="C389" s="27" t="inlineStr">
        <is>
          <t>JUMLAH HARGA BAHAN</t>
        </is>
      </c>
      <c r="D389" s="28" t="n"/>
      <c r="E389" s="28" t="n"/>
      <c r="F389" s="28" t="n"/>
      <c r="G389" s="28" t="n"/>
      <c r="H389" s="28" t="n"/>
      <c r="I389" s="28" t="n"/>
      <c r="J389" s="29">
        <f>SUM(J376:J388)</f>
        <v/>
      </c>
    </row>
    <row r="390">
      <c r="C390" s="24" t="inlineStr">
        <is>
          <t>C</t>
        </is>
      </c>
      <c r="D390" s="24" t="inlineStr">
        <is>
          <t>PERALATAN</t>
        </is>
      </c>
      <c r="E390" s="12" t="n"/>
      <c r="F390" s="12" t="n"/>
      <c r="G390" s="12" t="n"/>
      <c r="H390" s="12" t="n"/>
      <c r="I390" s="12" t="n"/>
      <c r="J390" s="12" t="n"/>
    </row>
    <row r="391">
      <c r="C391" s="5" t="n">
        <v>1</v>
      </c>
      <c r="D391" s="5" t="inlineStr">
        <is>
          <t>Mini Excavator</t>
        </is>
      </c>
      <c r="E391" s="5" t="inlineStr">
        <is>
          <t>E10a</t>
        </is>
      </c>
      <c r="F391" s="5" t="inlineStr">
        <is>
          <t>jam</t>
        </is>
      </c>
      <c r="G391" s="25" t="n">
        <v>0.05711746023347784</v>
      </c>
      <c r="H391" s="26">
        <f>VLOOKUP(D391,upahbahan,3,FALSE)</f>
        <v/>
      </c>
      <c r="J391" s="26">
        <f>G391*H391</f>
        <v/>
      </c>
    </row>
    <row r="392">
      <c r="C392" s="5" t="n">
        <v>2</v>
      </c>
      <c r="D392" s="5" t="inlineStr">
        <is>
          <t>Concrete Mixer</t>
        </is>
      </c>
      <c r="E392" s="5" t="inlineStr">
        <is>
          <t>E06</t>
        </is>
      </c>
      <c r="F392" s="5" t="inlineStr">
        <is>
          <t>jam</t>
        </is>
      </c>
      <c r="G392" s="25" t="n">
        <v>0.1180723222331348</v>
      </c>
      <c r="H392" s="26">
        <f>VLOOKUP(D392,upahbahan,3,FALSE)</f>
        <v/>
      </c>
      <c r="J392" s="26">
        <f>G392*H392</f>
        <v/>
      </c>
    </row>
    <row r="393">
      <c r="C393" s="5" t="n">
        <v>3</v>
      </c>
      <c r="D393" s="5" t="inlineStr">
        <is>
          <t>Stamper</t>
        </is>
      </c>
      <c r="E393" s="5" t="inlineStr">
        <is>
          <t>E25</t>
        </is>
      </c>
      <c r="F393" s="5" t="inlineStr">
        <is>
          <t>jam</t>
        </is>
      </c>
      <c r="G393" s="25" t="n">
        <v>0.6375903786818063</v>
      </c>
      <c r="H393" s="26">
        <f>VLOOKUP(D393,upahbahan,3,FALSE)</f>
        <v/>
      </c>
      <c r="J393" s="26">
        <f>G393*H393</f>
        <v/>
      </c>
    </row>
    <row r="394">
      <c r="C394" s="5" t="n">
        <v>4</v>
      </c>
      <c r="D394" s="5" t="inlineStr">
        <is>
          <t>FLAT BED TRUCK 4 TON</t>
        </is>
      </c>
      <c r="E394" s="5" t="inlineStr">
        <is>
          <t>E11</t>
        </is>
      </c>
      <c r="F394" s="5" t="inlineStr">
        <is>
          <t>jam</t>
        </is>
      </c>
      <c r="G394" s="25" t="n">
        <v>0.1622789671068414</v>
      </c>
      <c r="H394" s="26">
        <f>VLOOKUP(D394,upahbahan,3,FALSE)</f>
        <v/>
      </c>
      <c r="J394" s="26">
        <f>G394*H394</f>
        <v/>
      </c>
    </row>
    <row r="395">
      <c r="C395" s="5" t="n">
        <v>5</v>
      </c>
      <c r="D395" s="5" t="inlineStr">
        <is>
          <t>CRANE ON TRACK 10-15 TO</t>
        </is>
      </c>
      <c r="E395" s="5" t="inlineStr">
        <is>
          <t>E07</t>
        </is>
      </c>
      <c r="F395" s="5" t="inlineStr">
        <is>
          <t>jam</t>
        </is>
      </c>
      <c r="G395" s="25" t="n">
        <v>0.01518071743349428</v>
      </c>
      <c r="H395" s="26">
        <f>VLOOKUP(D395,upahbahan,3,FALSE)</f>
        <v/>
      </c>
      <c r="J395" s="26">
        <f>G395*H395</f>
        <v/>
      </c>
    </row>
    <row r="396">
      <c r="C396" s="5" t="n">
        <v>6</v>
      </c>
      <c r="D396" s="5" t="inlineStr">
        <is>
          <t>Alat Bantu</t>
        </is>
      </c>
      <c r="F396" s="5" t="inlineStr">
        <is>
          <t>Ls</t>
        </is>
      </c>
      <c r="G396" s="25" t="n">
        <v>1</v>
      </c>
      <c r="H396" s="26">
        <f>VLOOKUP(D396,upahbahan,3,FALSE)</f>
        <v/>
      </c>
      <c r="J396" s="26">
        <f>G396*H396</f>
        <v/>
      </c>
    </row>
    <row r="397">
      <c r="C397" s="27" t="inlineStr">
        <is>
          <t>JUMLAH HARGA PERALATAN</t>
        </is>
      </c>
      <c r="D397" s="28" t="n"/>
      <c r="E397" s="28" t="n"/>
      <c r="F397" s="28" t="n"/>
      <c r="G397" s="28" t="n"/>
      <c r="H397" s="28" t="n"/>
      <c r="I397" s="28" t="n"/>
      <c r="J397" s="29">
        <f>SUM(J391:J396)</f>
        <v/>
      </c>
    </row>
    <row r="398">
      <c r="C398" s="31" t="inlineStr">
        <is>
          <t>D</t>
        </is>
      </c>
      <c r="D398" s="31" t="inlineStr">
        <is>
          <t>Jumlah (A+B+C)</t>
        </is>
      </c>
      <c r="E398" s="32" t="n"/>
      <c r="F398" s="32" t="n"/>
      <c r="G398" s="32" t="n"/>
      <c r="H398" s="32" t="n"/>
      <c r="I398" s="32" t="n"/>
      <c r="J398" s="33">
        <f>J374+J389+J397</f>
        <v/>
      </c>
    </row>
    <row r="399">
      <c r="C399" s="18" t="inlineStr">
        <is>
          <t>E</t>
        </is>
      </c>
      <c r="D399" s="18" t="inlineStr">
        <is>
          <t>Biaya Umum dan Keuntungan 10.0% x D</t>
        </is>
      </c>
      <c r="H399" s="21">
        <f>$Q$8</f>
        <v/>
      </c>
      <c r="J399" s="34">
        <f>J398*H399</f>
        <v/>
      </c>
    </row>
    <row r="400">
      <c r="C400" s="31" t="inlineStr">
        <is>
          <t>F</t>
        </is>
      </c>
      <c r="D400" s="31" t="inlineStr">
        <is>
          <t>Harga Satuan Pekerjaan (D+E)</t>
        </is>
      </c>
      <c r="E400" s="32" t="n"/>
      <c r="F400" s="32" t="n"/>
      <c r="G400" s="32" t="n"/>
      <c r="H400" s="32" t="n"/>
      <c r="I400" s="32" t="n"/>
      <c r="J400" s="33">
        <f>SUM(J398:J399)</f>
        <v/>
      </c>
    </row>
    <row r="402">
      <c r="C402" s="16" t="inlineStr">
        <is>
          <t>B.16</t>
        </is>
      </c>
      <c r="D402" s="17" t="inlineStr">
        <is>
          <t>Gorong-gorong Pipa Beton Bertulang, diameter dalam 60 cm, landasan bahan porous</t>
        </is>
      </c>
      <c r="F402" s="18" t="inlineStr">
        <is>
          <t>Meter Panjang</t>
        </is>
      </c>
      <c r="K402" s="22">
        <f>ROUNDDOWN(J427,0)</f>
        <v/>
      </c>
      <c r="M402" s="19" t="inlineStr">
        <is>
          <t>2.3.(4c)</t>
        </is>
      </c>
    </row>
    <row r="403">
      <c r="C403" s="23" t="inlineStr">
        <is>
          <t>No</t>
        </is>
      </c>
      <c r="D403" s="23" t="inlineStr">
        <is>
          <t>Uraian</t>
        </is>
      </c>
      <c r="E403" s="23" t="inlineStr">
        <is>
          <t>Kode</t>
        </is>
      </c>
      <c r="F403" s="23" t="inlineStr">
        <is>
          <t>Sat.</t>
        </is>
      </c>
      <c r="G403" s="23" t="inlineStr">
        <is>
          <t>Koefisien</t>
        </is>
      </c>
      <c r="H403" s="23" t="inlineStr">
        <is>
          <t>Harga  Satuan (Rp)</t>
        </is>
      </c>
      <c r="J403" s="23" t="inlineStr">
        <is>
          <t>Jumlah Harga (Rp)</t>
        </is>
      </c>
    </row>
    <row r="404">
      <c r="C404" s="24" t="inlineStr">
        <is>
          <t>A</t>
        </is>
      </c>
      <c r="D404" s="24" t="inlineStr">
        <is>
          <t>TENAGA KERJA</t>
        </is>
      </c>
      <c r="E404" s="12" t="n"/>
      <c r="F404" s="12" t="n"/>
      <c r="G404" s="12" t="n"/>
      <c r="H404" s="12" t="n"/>
      <c r="I404" s="12" t="n"/>
      <c r="J404" s="12" t="n"/>
    </row>
    <row r="405">
      <c r="C405" s="5" t="n">
        <v>1</v>
      </c>
      <c r="D405" s="5" t="inlineStr">
        <is>
          <t>Pekerja</t>
        </is>
      </c>
      <c r="E405" s="5" t="inlineStr">
        <is>
          <t>L01</t>
        </is>
      </c>
      <c r="F405" s="5" t="inlineStr">
        <is>
          <t>jam</t>
        </is>
      </c>
      <c r="G405" s="25" t="n">
        <v>0.06072304777173979</v>
      </c>
      <c r="H405" s="26">
        <f>VLOOKUP(D405,upahbahan,3,FALSE)</f>
        <v/>
      </c>
      <c r="J405" s="26">
        <f>G405*H405</f>
        <v/>
      </c>
    </row>
    <row r="406">
      <c r="C406" s="5" t="n">
        <v>2</v>
      </c>
      <c r="D406" s="5" t="inlineStr">
        <is>
          <t>Tukang</t>
        </is>
      </c>
      <c r="E406" s="5" t="inlineStr">
        <is>
          <t>L02</t>
        </is>
      </c>
      <c r="F406" s="5" t="inlineStr">
        <is>
          <t>jam</t>
        </is>
      </c>
      <c r="G406" s="25" t="n">
        <v>0.01518087443902194</v>
      </c>
      <c r="H406" s="26">
        <f>VLOOKUP(D406,upahbahan,3,FALSE)</f>
        <v/>
      </c>
      <c r="J406" s="26">
        <f>G406*H406</f>
        <v/>
      </c>
    </row>
    <row r="407">
      <c r="C407" s="5" t="n">
        <v>3</v>
      </c>
      <c r="D407" s="5" t="inlineStr">
        <is>
          <t>Mandor</t>
        </is>
      </c>
      <c r="E407" s="5" t="inlineStr">
        <is>
          <t>L03</t>
        </is>
      </c>
      <c r="F407" s="5" t="inlineStr">
        <is>
          <t>jam</t>
        </is>
      </c>
      <c r="G407" s="25" t="n">
        <v>0.01518073330767739</v>
      </c>
      <c r="H407" s="26">
        <f>VLOOKUP(D407,upahbahan,3,FALSE)</f>
        <v/>
      </c>
      <c r="J407" s="26">
        <f>G407*H407</f>
        <v/>
      </c>
    </row>
    <row r="408">
      <c r="C408" s="27" t="inlineStr">
        <is>
          <t>JUMLAH HARGA TENAGA KERJA</t>
        </is>
      </c>
      <c r="D408" s="28" t="n"/>
      <c r="E408" s="28" t="n"/>
      <c r="F408" s="28" t="n"/>
      <c r="G408" s="28" t="n"/>
      <c r="H408" s="28" t="n"/>
      <c r="I408" s="28" t="n"/>
      <c r="J408" s="29">
        <f>SUM(J405:J407)</f>
        <v/>
      </c>
    </row>
    <row r="409">
      <c r="C409" s="24" t="inlineStr">
        <is>
          <t>B</t>
        </is>
      </c>
      <c r="D409" s="24" t="inlineStr">
        <is>
          <t>BAHAN</t>
        </is>
      </c>
      <c r="E409" s="12" t="n"/>
      <c r="F409" s="12" t="n"/>
      <c r="G409" s="12" t="n"/>
      <c r="H409" s="12" t="n"/>
      <c r="I409" s="12" t="n"/>
      <c r="J409" s="12" t="n"/>
    </row>
    <row r="410">
      <c r="C410" s="5" t="n">
        <v>1</v>
      </c>
      <c r="D410" s="5" t="inlineStr">
        <is>
          <t>Beton 30 MPa</t>
        </is>
      </c>
      <c r="E410" s="5" t="inlineStr">
        <is>
          <t>M59</t>
        </is>
      </c>
      <c r="F410" s="5" t="inlineStr">
        <is>
          <t>M3</t>
        </is>
      </c>
      <c r="G410" s="25" t="n">
        <v>0.1350639579038674</v>
      </c>
      <c r="H410" s="26">
        <f>VLOOKUP(D410,upahbahan,3,FALSE)</f>
        <v/>
      </c>
      <c r="J410" s="26">
        <f>G410*H410</f>
        <v/>
      </c>
    </row>
    <row r="411">
      <c r="C411" s="5" t="n">
        <v>2</v>
      </c>
      <c r="D411" s="5" t="inlineStr">
        <is>
          <t>Baja Tulangan</t>
        </is>
      </c>
      <c r="E411" s="5" t="inlineStr">
        <is>
          <t>M39b</t>
        </is>
      </c>
      <c r="F411" s="5" t="inlineStr">
        <is>
          <t>Kg</t>
        </is>
      </c>
      <c r="G411" s="25" t="n">
        <v>10.41282777777778</v>
      </c>
      <c r="H411" s="26">
        <f>VLOOKUP(D411,upahbahan,3,FALSE)</f>
        <v/>
      </c>
      <c r="J411" s="26">
        <f>G411*H411</f>
        <v/>
      </c>
    </row>
    <row r="412">
      <c r="C412" s="5" t="n">
        <v>3</v>
      </c>
      <c r="D412" s="5" t="inlineStr">
        <is>
          <t>Timbunan Porus</t>
        </is>
      </c>
      <c r="E412" s="5" t="inlineStr">
        <is>
          <t>M144</t>
        </is>
      </c>
      <c r="F412" s="5" t="inlineStr">
        <is>
          <t>M3</t>
        </is>
      </c>
      <c r="G412" s="25" t="n">
        <v>0.1393349888663412</v>
      </c>
      <c r="H412" s="26">
        <f>VLOOKUP(D412,upahbahan,3,FALSE)</f>
        <v/>
      </c>
      <c r="J412" s="26">
        <f>G412*H412</f>
        <v/>
      </c>
    </row>
    <row r="413">
      <c r="C413" s="5" t="n">
        <v>4</v>
      </c>
      <c r="D413" s="5" t="inlineStr">
        <is>
          <t>Timbunan Pilihan Cetakan gorong-gorong beton</t>
        </is>
      </c>
      <c r="E413" s="5" t="inlineStr">
        <is>
          <t>M09</t>
        </is>
      </c>
      <c r="F413" s="5" t="inlineStr">
        <is>
          <t>M3</t>
        </is>
      </c>
      <c r="G413" s="25" t="n">
        <v>0.994934</v>
      </c>
      <c r="H413" s="26">
        <f>VLOOKUP(D413,upahbahan,3,FALSE)</f>
        <v/>
      </c>
      <c r="J413" s="26">
        <f>G413*H413</f>
        <v/>
      </c>
    </row>
    <row r="414">
      <c r="C414" s="5" t="n">
        <v>5</v>
      </c>
      <c r="D414" s="5" t="inlineStr">
        <is>
          <t>diameter dalam 60 cm</t>
        </is>
      </c>
      <c r="F414" s="5" t="inlineStr">
        <is>
          <t>bh/M'</t>
        </is>
      </c>
      <c r="G414" s="25" t="n">
        <v>1</v>
      </c>
      <c r="H414" s="26">
        <f>VLOOKUP(D414,upahbahan,3,FALSE)</f>
        <v/>
      </c>
      <c r="J414" s="26">
        <f>G414*H414</f>
        <v/>
      </c>
    </row>
    <row r="415">
      <c r="C415" s="5" t="n">
        <v>6</v>
      </c>
      <c r="D415" s="5" t="inlineStr">
        <is>
          <t>Rubber Ring Dia. 60 cm</t>
        </is>
      </c>
      <c r="E415" s="5" t="inlineStr">
        <is>
          <t>M281a</t>
        </is>
      </c>
      <c r="F415" s="5" t="inlineStr">
        <is>
          <t>Unit</t>
        </is>
      </c>
      <c r="G415" s="25" t="n">
        <v>1</v>
      </c>
      <c r="H415" s="26">
        <f>VLOOKUP(D415,upahbahan,3,FALSE)</f>
        <v/>
      </c>
      <c r="J415" s="26">
        <f>G415*H415</f>
        <v/>
      </c>
    </row>
    <row r="416">
      <c r="C416" s="27" t="inlineStr">
        <is>
          <t>JUMLAH HARGA BAHAN</t>
        </is>
      </c>
      <c r="D416" s="28" t="n"/>
      <c r="E416" s="28" t="n"/>
      <c r="F416" s="28" t="n"/>
      <c r="G416" s="28" t="n"/>
      <c r="H416" s="28" t="n"/>
      <c r="I416" s="28" t="n"/>
      <c r="J416" s="29">
        <f>SUM(J410:J415)</f>
        <v/>
      </c>
    </row>
    <row r="417">
      <c r="C417" s="24" t="inlineStr">
        <is>
          <t>C</t>
        </is>
      </c>
      <c r="D417" s="24" t="inlineStr">
        <is>
          <t>PERALATAN</t>
        </is>
      </c>
      <c r="E417" s="12" t="n"/>
      <c r="F417" s="12" t="n"/>
      <c r="G417" s="12" t="n"/>
      <c r="H417" s="12" t="n"/>
      <c r="I417" s="12" t="n"/>
      <c r="J417" s="12" t="n"/>
    </row>
    <row r="418">
      <c r="C418" s="5" t="n">
        <v>1</v>
      </c>
      <c r="D418" s="5" t="inlineStr">
        <is>
          <t>Mini Excavator</t>
        </is>
      </c>
      <c r="E418" s="5" t="inlineStr">
        <is>
          <t>E10a</t>
        </is>
      </c>
      <c r="F418" s="5" t="inlineStr">
        <is>
          <t>jam</t>
        </is>
      </c>
      <c r="G418" s="25" t="n">
        <v>0.05578915382006588</v>
      </c>
      <c r="H418" s="26">
        <f>VLOOKUP(D418,upahbahan,3,FALSE)</f>
        <v/>
      </c>
      <c r="J418" s="26">
        <f>G418*H418</f>
        <v/>
      </c>
    </row>
    <row r="419">
      <c r="C419" s="5" t="n">
        <v>2</v>
      </c>
      <c r="D419" s="5" t="inlineStr">
        <is>
          <t>Stamper</t>
        </is>
      </c>
      <c r="E419" s="5" t="inlineStr">
        <is>
          <t>E25</t>
        </is>
      </c>
      <c r="F419" s="5" t="inlineStr">
        <is>
          <t>Jam</t>
        </is>
      </c>
      <c r="G419" s="25" t="n">
        <v>0.6375903786818063</v>
      </c>
      <c r="H419" s="26">
        <f>VLOOKUP(D419,upahbahan,3,FALSE)</f>
        <v/>
      </c>
      <c r="J419" s="26">
        <f>G419*H419</f>
        <v/>
      </c>
    </row>
    <row r="420">
      <c r="C420" s="5" t="n">
        <v>3</v>
      </c>
      <c r="D420" s="5" t="inlineStr">
        <is>
          <t>Stamper</t>
        </is>
      </c>
      <c r="E420" s="5" t="inlineStr">
        <is>
          <t>E25</t>
        </is>
      </c>
      <c r="F420" s="5" t="inlineStr">
        <is>
          <t>Jam</t>
        </is>
      </c>
      <c r="G420" s="25" t="n">
        <v>1.77108438522724</v>
      </c>
      <c r="H420" s="26">
        <f>VLOOKUP(D420,upahbahan,3,FALSE)</f>
        <v/>
      </c>
      <c r="J420" s="26">
        <f>G420*H420</f>
        <v/>
      </c>
    </row>
    <row r="421">
      <c r="C421" s="5" t="n">
        <v>4</v>
      </c>
      <c r="D421" s="5" t="inlineStr">
        <is>
          <t>FLAT BED TRUCK 4 TON</t>
        </is>
      </c>
      <c r="E421" s="5" t="inlineStr">
        <is>
          <t>E11</t>
        </is>
      </c>
      <c r="F421" s="5" t="inlineStr">
        <is>
          <t>Jam</t>
        </is>
      </c>
      <c r="G421" s="25" t="n">
        <v>0.1150157851301593</v>
      </c>
      <c r="H421" s="26">
        <f>VLOOKUP(D421,upahbahan,3,FALSE)</f>
        <v/>
      </c>
      <c r="J421" s="26">
        <f>G421*H421</f>
        <v/>
      </c>
    </row>
    <row r="422">
      <c r="C422" s="5" t="n">
        <v>5</v>
      </c>
      <c r="D422" s="5" t="inlineStr">
        <is>
          <t>CRANE ON TRACK 10-15 TON</t>
        </is>
      </c>
      <c r="E422" s="5" t="inlineStr">
        <is>
          <t>E07</t>
        </is>
      </c>
      <c r="F422" s="5" t="inlineStr">
        <is>
          <t>jam</t>
        </is>
      </c>
      <c r="G422" s="25" t="n">
        <v>0.01518071743349428</v>
      </c>
      <c r="H422" s="26">
        <f>VLOOKUP(D422,upahbahan,3,FALSE)</f>
        <v/>
      </c>
      <c r="J422" s="26">
        <f>G422*H422</f>
        <v/>
      </c>
    </row>
    <row r="423">
      <c r="C423" s="5" t="n">
        <v>6</v>
      </c>
      <c r="D423" s="5" t="inlineStr">
        <is>
          <t>Alat Bantu</t>
        </is>
      </c>
      <c r="F423" s="5" t="inlineStr">
        <is>
          <t>Ls</t>
        </is>
      </c>
      <c r="G423" s="25" t="n">
        <v>1</v>
      </c>
      <c r="H423" s="26">
        <f>VLOOKUP(D423,upahbahan,3,FALSE)</f>
        <v/>
      </c>
      <c r="J423" s="26">
        <f>G423*H423</f>
        <v/>
      </c>
    </row>
    <row r="424">
      <c r="C424" s="27" t="inlineStr">
        <is>
          <t>JUMLAH HARGA PERALATAN</t>
        </is>
      </c>
      <c r="D424" s="28" t="n"/>
      <c r="E424" s="28" t="n"/>
      <c r="F424" s="28" t="n"/>
      <c r="G424" s="28" t="n"/>
      <c r="H424" s="28" t="n"/>
      <c r="I424" s="28" t="n"/>
      <c r="J424" s="29">
        <f>SUM(J418:J423)</f>
        <v/>
      </c>
    </row>
    <row r="425">
      <c r="C425" s="31" t="inlineStr">
        <is>
          <t>D</t>
        </is>
      </c>
      <c r="D425" s="31" t="inlineStr">
        <is>
          <t>Jumlah (A+B+C)</t>
        </is>
      </c>
      <c r="E425" s="32" t="n"/>
      <c r="F425" s="32" t="n"/>
      <c r="G425" s="32" t="n"/>
      <c r="H425" s="32" t="n"/>
      <c r="I425" s="32" t="n"/>
      <c r="J425" s="33">
        <f>J408+J416+J424</f>
        <v/>
      </c>
    </row>
    <row r="426">
      <c r="C426" s="18" t="inlineStr">
        <is>
          <t>E</t>
        </is>
      </c>
      <c r="D426" s="18" t="inlineStr">
        <is>
          <t>Biaya Umum dan Keuntungan 10.0% x D</t>
        </is>
      </c>
      <c r="H426" s="21">
        <f>$Q$8</f>
        <v/>
      </c>
      <c r="J426" s="34">
        <f>J425*H426</f>
        <v/>
      </c>
    </row>
    <row r="427">
      <c r="C427" s="31" t="inlineStr">
        <is>
          <t>F</t>
        </is>
      </c>
      <c r="D427" s="31" t="inlineStr">
        <is>
          <t>Harga Satuan Pekerjaan (D+E)</t>
        </is>
      </c>
      <c r="E427" s="32" t="n"/>
      <c r="F427" s="32" t="n"/>
      <c r="G427" s="32" t="n"/>
      <c r="H427" s="32" t="n"/>
      <c r="I427" s="32" t="n"/>
      <c r="J427" s="33">
        <f>SUM(J425:J426)</f>
        <v/>
      </c>
    </row>
    <row r="429">
      <c r="C429" s="16" t="inlineStr">
        <is>
          <t>B.17</t>
        </is>
      </c>
      <c r="D429" s="17" t="inlineStr">
        <is>
          <t>Gorong-gorong Pipa Beton Bertulang, diameter dalam 80 cm Tipe A (landasan beton)</t>
        </is>
      </c>
      <c r="F429" s="18" t="inlineStr">
        <is>
          <t>Meter Panjang</t>
        </is>
      </c>
      <c r="K429" s="22">
        <f>ROUNDDOWN(J461,0)</f>
        <v/>
      </c>
      <c r="M429" s="19" t="inlineStr">
        <is>
          <t>2.3.(5a)</t>
        </is>
      </c>
    </row>
    <row r="430">
      <c r="C430" s="23" t="inlineStr">
        <is>
          <t>No</t>
        </is>
      </c>
      <c r="D430" s="23" t="inlineStr">
        <is>
          <t>Uraian</t>
        </is>
      </c>
      <c r="E430" s="23" t="inlineStr">
        <is>
          <t>Kode</t>
        </is>
      </c>
      <c r="F430" s="23" t="inlineStr">
        <is>
          <t>Sat.</t>
        </is>
      </c>
      <c r="G430" s="23" t="inlineStr">
        <is>
          <t>Koefisien</t>
        </is>
      </c>
      <c r="H430" s="23" t="inlineStr">
        <is>
          <t>Harga  Satuan (Rp)</t>
        </is>
      </c>
      <c r="J430" s="23" t="inlineStr">
        <is>
          <t>Jumlah Harga (Rp)</t>
        </is>
      </c>
    </row>
    <row r="431">
      <c r="C431" s="24" t="inlineStr">
        <is>
          <t>A</t>
        </is>
      </c>
      <c r="D431" s="24" t="inlineStr">
        <is>
          <t>TENAGA KERJA</t>
        </is>
      </c>
      <c r="E431" s="12" t="n"/>
      <c r="F431" s="12" t="n"/>
      <c r="G431" s="12" t="n"/>
      <c r="H431" s="12" t="n"/>
      <c r="I431" s="12" t="n"/>
      <c r="J431" s="12" t="n"/>
    </row>
    <row r="432">
      <c r="C432" s="5" t="n">
        <v>1</v>
      </c>
      <c r="D432" s="5" t="inlineStr">
        <is>
          <t>Pekerja</t>
        </is>
      </c>
      <c r="E432" s="5" t="inlineStr">
        <is>
          <t>L01</t>
        </is>
      </c>
      <c r="F432" s="5" t="inlineStr">
        <is>
          <t>jam</t>
        </is>
      </c>
      <c r="G432" s="25" t="n">
        <v>0.06072304777173979</v>
      </c>
      <c r="H432" s="26">
        <f>VLOOKUP(D432,upahbahan,3,FALSE)</f>
        <v/>
      </c>
      <c r="J432" s="26">
        <f>G432*H432</f>
        <v/>
      </c>
    </row>
    <row r="433">
      <c r="C433" s="5" t="n">
        <v>2</v>
      </c>
      <c r="D433" s="5" t="inlineStr">
        <is>
          <t>Tukang</t>
        </is>
      </c>
      <c r="E433" s="5" t="inlineStr">
        <is>
          <t>L02</t>
        </is>
      </c>
      <c r="F433" s="5" t="inlineStr">
        <is>
          <t>jam</t>
        </is>
      </c>
      <c r="G433" s="25" t="n">
        <v>0.01518087443902194</v>
      </c>
      <c r="H433" s="26">
        <f>VLOOKUP(D433,upahbahan,3,FALSE)</f>
        <v/>
      </c>
      <c r="J433" s="26">
        <f>G433*H433</f>
        <v/>
      </c>
    </row>
    <row r="434">
      <c r="C434" s="5" t="n">
        <v>3</v>
      </c>
      <c r="D434" s="5" t="inlineStr">
        <is>
          <t>Mandor</t>
        </is>
      </c>
      <c r="E434" s="5" t="inlineStr">
        <is>
          <t>L03</t>
        </is>
      </c>
      <c r="F434" s="5" t="inlineStr">
        <is>
          <t>jam</t>
        </is>
      </c>
      <c r="G434" s="25" t="n">
        <v>0.01518073330767739</v>
      </c>
      <c r="H434" s="26">
        <f>VLOOKUP(D434,upahbahan,3,FALSE)</f>
        <v/>
      </c>
      <c r="J434" s="26">
        <f>G434*H434</f>
        <v/>
      </c>
    </row>
    <row r="435">
      <c r="C435" s="27" t="inlineStr">
        <is>
          <t>JUMLAH HARGA TENAGA KERJA</t>
        </is>
      </c>
      <c r="D435" s="28" t="n"/>
      <c r="E435" s="28" t="n"/>
      <c r="F435" s="28" t="n"/>
      <c r="G435" s="28" t="n"/>
      <c r="H435" s="28" t="n"/>
      <c r="I435" s="28" t="n"/>
      <c r="J435" s="29">
        <f>SUM(J432:J434)</f>
        <v/>
      </c>
    </row>
    <row r="436">
      <c r="C436" s="24" t="inlineStr">
        <is>
          <t>B</t>
        </is>
      </c>
      <c r="D436" s="24" t="inlineStr">
        <is>
          <t>BAHAN</t>
        </is>
      </c>
      <c r="E436" s="12" t="n"/>
      <c r="F436" s="12" t="n"/>
      <c r="G436" s="12" t="n"/>
      <c r="H436" s="12" t="n"/>
      <c r="I436" s="12" t="n"/>
      <c r="J436" s="12" t="n"/>
    </row>
    <row r="437">
      <c r="C437" s="5" t="n">
        <v>1</v>
      </c>
      <c r="D437" s="5" t="inlineStr">
        <is>
          <t>Beton f`c 30 Mpa</t>
        </is>
      </c>
      <c r="E437" s="5" t="inlineStr">
        <is>
          <t>M59</t>
        </is>
      </c>
      <c r="F437" s="5" t="inlineStr">
        <is>
          <t>M3</t>
        </is>
      </c>
      <c r="G437" s="25" t="n">
        <v>0.176777295176454</v>
      </c>
      <c r="H437" s="26">
        <f>VLOOKUP(D437,upahbahan,3,FALSE)</f>
        <v/>
      </c>
      <c r="J437" s="26">
        <f>G437*H437</f>
        <v/>
      </c>
    </row>
    <row r="438">
      <c r="C438" s="5" t="n">
        <v>2</v>
      </c>
      <c r="D438" s="5" t="inlineStr">
        <is>
          <t>Beton f`c 15 Mpa</t>
        </is>
      </c>
      <c r="E438" s="5" t="inlineStr">
        <is>
          <t>M60</t>
        </is>
      </c>
      <c r="F438" s="5" t="inlineStr">
        <is>
          <t>M3</t>
        </is>
      </c>
      <c r="G438" s="25" t="n">
        <v>0.6157714286042175</v>
      </c>
      <c r="H438" s="26">
        <f>VLOOKUP(D438,upahbahan,3,FALSE)</f>
        <v/>
      </c>
      <c r="J438" s="26">
        <f>G438*H438</f>
        <v/>
      </c>
    </row>
    <row r="439">
      <c r="C439" s="5" t="n">
        <v>3</v>
      </c>
      <c r="D439" s="5" t="inlineStr">
        <is>
          <t>Beton f`c 10 Mpa</t>
        </is>
      </c>
      <c r="E439" s="5" t="inlineStr">
        <is>
          <t>M265</t>
        </is>
      </c>
      <c r="F439" s="5" t="inlineStr">
        <is>
          <t>M3</t>
        </is>
      </c>
      <c r="G439" s="25" t="n">
        <v>0.08300000246497515</v>
      </c>
      <c r="H439" s="26">
        <f>VLOOKUP(D439,upahbahan,3,FALSE)</f>
        <v/>
      </c>
      <c r="J439" s="26">
        <f>G439*H439</f>
        <v/>
      </c>
    </row>
    <row r="440">
      <c r="C440" s="5" t="n">
        <v>4</v>
      </c>
      <c r="D440" s="5" t="inlineStr">
        <is>
          <t>Batu Belah</t>
        </is>
      </c>
      <c r="E440" s="5" t="inlineStr">
        <is>
          <t>M06</t>
        </is>
      </c>
      <c r="F440" s="5" t="inlineStr">
        <is>
          <t>M3</t>
        </is>
      </c>
      <c r="G440" s="25" t="n">
        <v>0.4143867049258728</v>
      </c>
      <c r="H440" s="26">
        <f>VLOOKUP(D440,upahbahan,3,FALSE)</f>
        <v/>
      </c>
      <c r="J440" s="26">
        <f>G440*H440</f>
        <v/>
      </c>
    </row>
    <row r="441">
      <c r="C441" s="5" t="n">
        <v>5</v>
      </c>
      <c r="D441" s="5" t="inlineStr">
        <is>
          <t>Baja Tulangan</t>
        </is>
      </c>
      <c r="E441" s="5" t="inlineStr">
        <is>
          <t>M39b</t>
        </is>
      </c>
      <c r="F441" s="5" t="inlineStr">
        <is>
          <t>Kg</t>
        </is>
      </c>
      <c r="G441" s="25" t="n">
        <v>13.88377</v>
      </c>
      <c r="H441" s="26">
        <f>VLOOKUP(D441,upahbahan,3,FALSE)</f>
        <v/>
      </c>
      <c r="J441" s="26">
        <f>G441*H441</f>
        <v/>
      </c>
    </row>
    <row r="442">
      <c r="C442" s="5" t="n">
        <v>6</v>
      </c>
      <c r="D442" s="5" t="inlineStr">
        <is>
          <t>Timbunan Pilihan Cetakan gorong-gorong beton</t>
        </is>
      </c>
      <c r="E442" s="5" t="inlineStr">
        <is>
          <t>M09</t>
        </is>
      </c>
      <c r="F442" s="5" t="inlineStr">
        <is>
          <t>M3</t>
        </is>
      </c>
      <c r="G442" s="25" t="n">
        <v>1.202398</v>
      </c>
      <c r="H442" s="26">
        <f>VLOOKUP(D442,upahbahan,3,FALSE)</f>
        <v/>
      </c>
      <c r="J442" s="26">
        <f>G442*H442</f>
        <v/>
      </c>
    </row>
    <row r="443">
      <c r="C443" s="5" t="n">
        <v>7</v>
      </c>
      <c r="D443" s="5" t="inlineStr">
        <is>
          <t>diameter dalam 80 cm</t>
        </is>
      </c>
      <c r="F443" s="5" t="inlineStr">
        <is>
          <t>bh/M'</t>
        </is>
      </c>
      <c r="G443" s="25" t="n">
        <v>1</v>
      </c>
      <c r="H443" s="26">
        <f>VLOOKUP(D443,upahbahan,3,FALSE)</f>
        <v/>
      </c>
      <c r="J443" s="26">
        <f>G443*H443</f>
        <v/>
      </c>
    </row>
    <row r="444">
      <c r="C444" s="5" t="n">
        <v>8</v>
      </c>
      <c r="D444" s="5" t="inlineStr">
        <is>
          <t>Rubber Ring Dia. 80 cm</t>
        </is>
      </c>
      <c r="E444" s="5" t="inlineStr">
        <is>
          <t>M281b</t>
        </is>
      </c>
      <c r="F444" s="5" t="inlineStr">
        <is>
          <t>Unit</t>
        </is>
      </c>
      <c r="G444" s="25" t="n">
        <v>1</v>
      </c>
      <c r="H444" s="26">
        <f>VLOOKUP(D444,upahbahan,3,FALSE)</f>
        <v/>
      </c>
      <c r="J444" s="26">
        <f>G444*H444</f>
        <v/>
      </c>
    </row>
    <row r="445">
      <c r="C445" s="5" t="n">
        <v>9</v>
      </c>
      <c r="D445" s="5" t="inlineStr">
        <is>
          <t>Semen</t>
        </is>
      </c>
      <c r="E445" s="5" t="inlineStr">
        <is>
          <t>M12</t>
        </is>
      </c>
      <c r="F445" s="5" t="inlineStr">
        <is>
          <t>Kg</t>
        </is>
      </c>
      <c r="G445" s="25" t="n">
        <v>1.8052875</v>
      </c>
      <c r="H445" s="26">
        <f>VLOOKUP(D445,upahbahan,3,FALSE)</f>
        <v/>
      </c>
      <c r="J445" s="26">
        <f>G445*H445</f>
        <v/>
      </c>
    </row>
    <row r="446">
      <c r="C446" s="5" t="n">
        <v>10</v>
      </c>
      <c r="D446" s="5" t="inlineStr">
        <is>
          <t>Pasir</t>
        </is>
      </c>
      <c r="E446" s="5" t="inlineStr">
        <is>
          <t>M01b</t>
        </is>
      </c>
      <c r="F446" s="5" t="inlineStr">
        <is>
          <t>M3</t>
        </is>
      </c>
      <c r="G446" s="25" t="n">
        <v>0.007441737718229802</v>
      </c>
      <c r="H446" s="26">
        <f>VLOOKUP(D446,upahbahan,3,FALSE)</f>
        <v/>
      </c>
      <c r="J446" s="26">
        <f>G446*H446</f>
        <v/>
      </c>
    </row>
    <row r="447">
      <c r="C447" s="5" t="n">
        <v>11</v>
      </c>
      <c r="D447" s="5" t="inlineStr">
        <is>
          <t>Kaso 5/7</t>
        </is>
      </c>
      <c r="E447" s="5" t="inlineStr">
        <is>
          <t>M19</t>
        </is>
      </c>
      <c r="F447" s="5" t="inlineStr">
        <is>
          <t>M3</t>
        </is>
      </c>
      <c r="G447" s="25" t="n">
        <v>0.01904761818181818</v>
      </c>
      <c r="H447" s="26">
        <f>VLOOKUP(D447,upahbahan,3,FALSE)</f>
        <v/>
      </c>
      <c r="J447" s="26">
        <f>G447*H447</f>
        <v/>
      </c>
    </row>
    <row r="448">
      <c r="C448" s="5" t="n">
        <v>12</v>
      </c>
      <c r="D448" s="5" t="inlineStr">
        <is>
          <t>Triplek</t>
        </is>
      </c>
      <c r="E448" s="5" t="inlineStr">
        <is>
          <t>M130</t>
        </is>
      </c>
      <c r="F448" s="5" t="inlineStr">
        <is>
          <t>Lbr</t>
        </is>
      </c>
      <c r="G448" s="25" t="n">
        <v>1</v>
      </c>
      <c r="H448" s="26">
        <f>VLOOKUP(D448,upahbahan,3,FALSE)</f>
        <v/>
      </c>
      <c r="J448" s="26">
        <f>G448*H448</f>
        <v/>
      </c>
    </row>
    <row r="449">
      <c r="C449" s="5" t="n">
        <v>13</v>
      </c>
      <c r="D449" s="5" t="inlineStr">
        <is>
          <t>Paku</t>
        </is>
      </c>
      <c r="E449" s="5" t="inlineStr">
        <is>
          <t>M18</t>
        </is>
      </c>
      <c r="F449" s="5" t="inlineStr">
        <is>
          <t>Kg</t>
        </is>
      </c>
      <c r="G449" s="25" t="n">
        <v>0.384</v>
      </c>
      <c r="H449" s="26">
        <f>VLOOKUP(D449,upahbahan,3,FALSE)</f>
        <v/>
      </c>
      <c r="J449" s="26">
        <f>G449*H449</f>
        <v/>
      </c>
    </row>
    <row r="450">
      <c r="C450" s="27" t="inlineStr">
        <is>
          <t>JUMLAH HARGA BAHAN</t>
        </is>
      </c>
      <c r="D450" s="28" t="n"/>
      <c r="E450" s="28" t="n"/>
      <c r="F450" s="28" t="n"/>
      <c r="G450" s="28" t="n"/>
      <c r="H450" s="28" t="n"/>
      <c r="I450" s="28" t="n"/>
      <c r="J450" s="29">
        <f>SUM(J437:J449)</f>
        <v/>
      </c>
    </row>
    <row r="451">
      <c r="C451" s="24" t="inlineStr">
        <is>
          <t>C</t>
        </is>
      </c>
      <c r="D451" s="24" t="inlineStr">
        <is>
          <t>PERALATAN</t>
        </is>
      </c>
      <c r="E451" s="12" t="n"/>
      <c r="F451" s="12" t="n"/>
      <c r="G451" s="12" t="n"/>
      <c r="H451" s="12" t="n"/>
      <c r="I451" s="12" t="n"/>
      <c r="J451" s="12" t="n"/>
    </row>
    <row r="452">
      <c r="C452" s="5" t="n">
        <v>1</v>
      </c>
      <c r="D452" s="5" t="inlineStr">
        <is>
          <t>Mini Excavator</t>
        </is>
      </c>
      <c r="E452" s="5" t="inlineStr">
        <is>
          <t>E10a</t>
        </is>
      </c>
      <c r="F452" s="5" t="inlineStr">
        <is>
          <t>jam</t>
        </is>
      </c>
      <c r="G452" s="25" t="n">
        <v>0.06527710248927403</v>
      </c>
      <c r="H452" s="26">
        <f>VLOOKUP(D452,upahbahan,3,FALSE)</f>
        <v/>
      </c>
      <c r="J452" s="26">
        <f>G452*H452</f>
        <v/>
      </c>
    </row>
    <row r="453">
      <c r="C453" s="5" t="n">
        <v>2</v>
      </c>
      <c r="D453" s="5" t="inlineStr">
        <is>
          <t>Concrete Mixer</t>
        </is>
      </c>
      <c r="E453" s="5" t="inlineStr">
        <is>
          <t>E06</t>
        </is>
      </c>
      <c r="F453" s="5" t="inlineStr">
        <is>
          <t>jam</t>
        </is>
      </c>
      <c r="G453" s="25" t="n">
        <v>0.1349397370523677</v>
      </c>
      <c r="H453" s="26">
        <f>VLOOKUP(D453,upahbahan,3,FALSE)</f>
        <v/>
      </c>
      <c r="J453" s="26">
        <f>G453*H453</f>
        <v/>
      </c>
    </row>
    <row r="454">
      <c r="C454" s="5" t="n">
        <v>3</v>
      </c>
      <c r="D454" s="5" t="inlineStr">
        <is>
          <t>Stamper</t>
        </is>
      </c>
      <c r="E454" s="5" t="inlineStr">
        <is>
          <t>E25</t>
        </is>
      </c>
      <c r="F454" s="5" t="inlineStr">
        <is>
          <t>jam</t>
        </is>
      </c>
      <c r="G454" s="25" t="n">
        <v>2.024096426413498</v>
      </c>
      <c r="H454" s="26">
        <f>VLOOKUP(D454,upahbahan,3,FALSE)</f>
        <v/>
      </c>
      <c r="J454" s="26">
        <f>G454*H454</f>
        <v/>
      </c>
    </row>
    <row r="455">
      <c r="C455" s="5" t="n">
        <v>4</v>
      </c>
      <c r="D455" s="5" t="inlineStr">
        <is>
          <t>FLAT BED TRUCK 4 TON</t>
        </is>
      </c>
      <c r="E455" s="5" t="inlineStr">
        <is>
          <t>E11</t>
        </is>
      </c>
      <c r="F455" s="5" t="inlineStr">
        <is>
          <t>jam</t>
        </is>
      </c>
      <c r="G455" s="25" t="n">
        <v>0.1622789671068414</v>
      </c>
      <c r="H455" s="26">
        <f>VLOOKUP(D455,upahbahan,3,FALSE)</f>
        <v/>
      </c>
      <c r="J455" s="26">
        <f>G455*H455</f>
        <v/>
      </c>
    </row>
    <row r="456">
      <c r="C456" s="5" t="n">
        <v>5</v>
      </c>
      <c r="D456" s="5" t="inlineStr">
        <is>
          <t>CRANE ON TRACK 10-15 TON</t>
        </is>
      </c>
      <c r="E456" s="5" t="inlineStr">
        <is>
          <t>E07</t>
        </is>
      </c>
      <c r="F456" s="5" t="inlineStr">
        <is>
          <t>jam</t>
        </is>
      </c>
      <c r="G456" s="25" t="n">
        <v>0.01518071743349428</v>
      </c>
      <c r="H456" s="26">
        <f>VLOOKUP(D456,upahbahan,3,FALSE)</f>
        <v/>
      </c>
      <c r="J456" s="26">
        <f>G456*H456</f>
        <v/>
      </c>
    </row>
    <row r="457">
      <c r="C457" s="5" t="n">
        <v>6</v>
      </c>
      <c r="D457" s="5" t="inlineStr">
        <is>
          <t>Alat Bantu</t>
        </is>
      </c>
      <c r="F457" s="5" t="inlineStr">
        <is>
          <t>Ls</t>
        </is>
      </c>
      <c r="G457" s="25" t="n">
        <v>1</v>
      </c>
      <c r="H457" s="26">
        <f>VLOOKUP(D457,upahbahan,3,FALSE)</f>
        <v/>
      </c>
      <c r="J457" s="26">
        <f>G457*H457</f>
        <v/>
      </c>
    </row>
    <row r="458">
      <c r="C458" s="27" t="inlineStr">
        <is>
          <t>JUMLAH HARGA PERALATAN</t>
        </is>
      </c>
      <c r="D458" s="28" t="n"/>
      <c r="E458" s="28" t="n"/>
      <c r="F458" s="28" t="n"/>
      <c r="G458" s="28" t="n"/>
      <c r="H458" s="28" t="n"/>
      <c r="I458" s="28" t="n"/>
      <c r="J458" s="29">
        <f>SUM(J452:J457)</f>
        <v/>
      </c>
    </row>
    <row r="459">
      <c r="C459" s="31" t="inlineStr">
        <is>
          <t>D</t>
        </is>
      </c>
      <c r="D459" s="31" t="inlineStr">
        <is>
          <t>Jumlah (A+B+C)</t>
        </is>
      </c>
      <c r="E459" s="32" t="n"/>
      <c r="F459" s="32" t="n"/>
      <c r="G459" s="32" t="n"/>
      <c r="H459" s="32" t="n"/>
      <c r="I459" s="32" t="n"/>
      <c r="J459" s="33">
        <f>J435+J450+J458</f>
        <v/>
      </c>
    </row>
    <row r="460">
      <c r="C460" s="18" t="inlineStr">
        <is>
          <t>E</t>
        </is>
      </c>
      <c r="D460" s="18" t="inlineStr">
        <is>
          <t>Biaya Umum dan Keuntungan 10.0% x D</t>
        </is>
      </c>
      <c r="H460" s="21">
        <f>$Q$8</f>
        <v/>
      </c>
      <c r="J460" s="34">
        <f>J459*H460</f>
        <v/>
      </c>
    </row>
    <row r="461">
      <c r="C461" s="31" t="inlineStr">
        <is>
          <t>F</t>
        </is>
      </c>
      <c r="D461" s="31" t="inlineStr">
        <is>
          <t>Harga Satuan Pekerjaan (D+E)</t>
        </is>
      </c>
      <c r="E461" s="32" t="n"/>
      <c r="F461" s="32" t="n"/>
      <c r="G461" s="32" t="n"/>
      <c r="H461" s="32" t="n"/>
      <c r="I461" s="32" t="n"/>
      <c r="J461" s="33">
        <f>SUM(J459:J460)</f>
        <v/>
      </c>
    </row>
    <row r="463">
      <c r="C463" s="16" t="inlineStr">
        <is>
          <t>B.18</t>
        </is>
      </c>
      <c r="D463" s="17" t="inlineStr">
        <is>
          <t>Gorong-gorong Pipa Beton Bertulang, diameter dalam 80 cm Tipe B (dibungkus beton)</t>
        </is>
      </c>
      <c r="F463" s="18" t="inlineStr">
        <is>
          <t>Meter Panjang</t>
        </is>
      </c>
      <c r="K463" s="22">
        <f>ROUNDDOWN(J495,0)</f>
        <v/>
      </c>
      <c r="M463" s="19" t="inlineStr">
        <is>
          <t>2.3.(5b)</t>
        </is>
      </c>
    </row>
    <row r="464">
      <c r="C464" s="23" t="inlineStr">
        <is>
          <t>No</t>
        </is>
      </c>
      <c r="D464" s="23" t="inlineStr">
        <is>
          <t>Uraian</t>
        </is>
      </c>
      <c r="E464" s="23" t="inlineStr">
        <is>
          <t>Kode</t>
        </is>
      </c>
      <c r="F464" s="23" t="inlineStr">
        <is>
          <t>Sat.</t>
        </is>
      </c>
      <c r="G464" s="23" t="inlineStr">
        <is>
          <t>Koefisien</t>
        </is>
      </c>
      <c r="H464" s="23" t="inlineStr">
        <is>
          <t>Harga  Satuan (Rp)</t>
        </is>
      </c>
      <c r="J464" s="23" t="inlineStr">
        <is>
          <t>Jumlah Harga (Rp)</t>
        </is>
      </c>
    </row>
    <row r="465">
      <c r="C465" s="24" t="inlineStr">
        <is>
          <t>A</t>
        </is>
      </c>
      <c r="D465" s="24" t="inlineStr">
        <is>
          <t>TENAGA KERJA</t>
        </is>
      </c>
      <c r="E465" s="12" t="n"/>
      <c r="F465" s="12" t="n"/>
      <c r="G465" s="12" t="n"/>
      <c r="H465" s="12" t="n"/>
      <c r="I465" s="12" t="n"/>
      <c r="J465" s="12" t="n"/>
    </row>
    <row r="466">
      <c r="C466" s="5" t="n">
        <v>1</v>
      </c>
      <c r="D466" s="5" t="inlineStr">
        <is>
          <t>Pekerja</t>
        </is>
      </c>
      <c r="E466" s="5" t="inlineStr">
        <is>
          <t>L01</t>
        </is>
      </c>
      <c r="F466" s="5" t="inlineStr">
        <is>
          <t>jam</t>
        </is>
      </c>
      <c r="G466" s="25" t="n">
        <v>0.06072304777173979</v>
      </c>
      <c r="H466" s="26">
        <f>VLOOKUP(D466,upahbahan,3,FALSE)</f>
        <v/>
      </c>
      <c r="J466" s="26">
        <f>G466*H466</f>
        <v/>
      </c>
    </row>
    <row r="467">
      <c r="C467" s="5" t="n">
        <v>2</v>
      </c>
      <c r="D467" s="5" t="inlineStr">
        <is>
          <t>Tukang</t>
        </is>
      </c>
      <c r="E467" s="5" t="inlineStr">
        <is>
          <t>L02</t>
        </is>
      </c>
      <c r="F467" s="5" t="inlineStr">
        <is>
          <t>jam</t>
        </is>
      </c>
      <c r="G467" s="25" t="n">
        <v>0.01518087443902194</v>
      </c>
      <c r="H467" s="26">
        <f>VLOOKUP(D467,upahbahan,3,FALSE)</f>
        <v/>
      </c>
      <c r="J467" s="26">
        <f>G467*H467</f>
        <v/>
      </c>
    </row>
    <row r="468">
      <c r="C468" s="5" t="n">
        <v>3</v>
      </c>
      <c r="D468" s="5" t="inlineStr">
        <is>
          <t>Mandor</t>
        </is>
      </c>
      <c r="E468" s="5" t="inlineStr">
        <is>
          <t>L03</t>
        </is>
      </c>
      <c r="F468" s="5" t="inlineStr">
        <is>
          <t>jam</t>
        </is>
      </c>
      <c r="G468" s="25" t="n">
        <v>0.01518073330767739</v>
      </c>
      <c r="H468" s="26">
        <f>VLOOKUP(D468,upahbahan,3,FALSE)</f>
        <v/>
      </c>
      <c r="J468" s="26">
        <f>G468*H468</f>
        <v/>
      </c>
    </row>
    <row r="469">
      <c r="C469" s="27" t="inlineStr">
        <is>
          <t>JUMLAH HARGA TENAGA KERJA</t>
        </is>
      </c>
      <c r="D469" s="28" t="n"/>
      <c r="E469" s="28" t="n"/>
      <c r="F469" s="28" t="n"/>
      <c r="G469" s="28" t="n"/>
      <c r="H469" s="28" t="n"/>
      <c r="I469" s="28" t="n"/>
      <c r="J469" s="29">
        <f>SUM(J466:J468)</f>
        <v/>
      </c>
    </row>
    <row r="470">
      <c r="C470" s="24" t="inlineStr">
        <is>
          <t>B</t>
        </is>
      </c>
      <c r="D470" s="24" t="inlineStr">
        <is>
          <t>BAHAN</t>
        </is>
      </c>
      <c r="E470" s="12" t="n"/>
      <c r="F470" s="12" t="n"/>
      <c r="G470" s="12" t="n"/>
      <c r="H470" s="12" t="n"/>
      <c r="I470" s="12" t="n"/>
      <c r="J470" s="12" t="n"/>
    </row>
    <row r="471">
      <c r="C471" s="5" t="n">
        <v>1</v>
      </c>
      <c r="D471" s="5" t="inlineStr">
        <is>
          <t>Beton f`c 30 Mpa</t>
        </is>
      </c>
      <c r="E471" s="5" t="inlineStr">
        <is>
          <t>M59</t>
        </is>
      </c>
      <c r="F471" s="5" t="inlineStr">
        <is>
          <t>M3</t>
        </is>
      </c>
      <c r="G471" s="25" t="n">
        <v>0.176777295176454</v>
      </c>
      <c r="H471" s="26">
        <f>VLOOKUP(D471,upahbahan,3,FALSE)</f>
        <v/>
      </c>
      <c r="J471" s="26">
        <f>G471*H471</f>
        <v/>
      </c>
    </row>
    <row r="472">
      <c r="C472" s="5" t="n">
        <v>2</v>
      </c>
      <c r="D472" s="5" t="inlineStr">
        <is>
          <t>Beton f`c 20 Mpa</t>
        </is>
      </c>
      <c r="E472" s="5" t="inlineStr">
        <is>
          <t>M186</t>
        </is>
      </c>
      <c r="F472" s="5" t="inlineStr">
        <is>
          <t>M3</t>
        </is>
      </c>
      <c r="G472" s="25" t="n">
        <v>1.47897143372199</v>
      </c>
      <c r="H472" s="26">
        <f>VLOOKUP(D472,upahbahan,3,FALSE)</f>
        <v/>
      </c>
      <c r="J472" s="26">
        <f>G472*H472</f>
        <v/>
      </c>
    </row>
    <row r="473">
      <c r="C473" s="5" t="n">
        <v>3</v>
      </c>
      <c r="D473" s="5" t="inlineStr">
        <is>
          <t>Beton f`c 10 Mpa</t>
        </is>
      </c>
      <c r="E473" s="5" t="inlineStr">
        <is>
          <t>M265</t>
        </is>
      </c>
      <c r="F473" s="5" t="inlineStr">
        <is>
          <t>M3</t>
        </is>
      </c>
      <c r="G473" s="25" t="n">
        <v>0.08300000246497515</v>
      </c>
      <c r="H473" s="26">
        <f>VLOOKUP(D473,upahbahan,3,FALSE)</f>
        <v/>
      </c>
      <c r="J473" s="26">
        <f>G473*H473</f>
        <v/>
      </c>
    </row>
    <row r="474">
      <c r="C474" s="5" t="n">
        <v>4</v>
      </c>
      <c r="D474" s="5" t="inlineStr">
        <is>
          <t>Batu Belah</t>
        </is>
      </c>
      <c r="E474" s="5" t="inlineStr">
        <is>
          <t>M06</t>
        </is>
      </c>
      <c r="F474" s="5" t="inlineStr">
        <is>
          <t>M3</t>
        </is>
      </c>
      <c r="G474" s="25" t="n">
        <v>0.4143867049258728</v>
      </c>
      <c r="H474" s="26">
        <f>VLOOKUP(D474,upahbahan,3,FALSE)</f>
        <v/>
      </c>
      <c r="J474" s="26">
        <f>G474*H474</f>
        <v/>
      </c>
    </row>
    <row r="475">
      <c r="C475" s="5" t="n">
        <v>5</v>
      </c>
      <c r="D475" s="5" t="inlineStr">
        <is>
          <t>Baja Tulangan</t>
        </is>
      </c>
      <c r="E475" s="5" t="inlineStr">
        <is>
          <t>M39b</t>
        </is>
      </c>
      <c r="F475" s="5" t="inlineStr">
        <is>
          <t>Kg</t>
        </is>
      </c>
      <c r="G475" s="25" t="n">
        <v>55.47581888888889</v>
      </c>
      <c r="H475" s="26">
        <f>VLOOKUP(D475,upahbahan,3,FALSE)</f>
        <v/>
      </c>
      <c r="J475" s="26">
        <f>G475*H475</f>
        <v/>
      </c>
    </row>
    <row r="476">
      <c r="C476" s="5" t="n">
        <v>6</v>
      </c>
      <c r="D476" s="5" t="inlineStr">
        <is>
          <t>Timbunan Pilihan Cetakan gorong-gorong beton</t>
        </is>
      </c>
      <c r="E476" s="5" t="inlineStr">
        <is>
          <t>M09</t>
        </is>
      </c>
      <c r="F476" s="5" t="inlineStr">
        <is>
          <t>M3</t>
        </is>
      </c>
      <c r="G476" s="25" t="n">
        <v>1.202398</v>
      </c>
      <c r="H476" s="26">
        <f>VLOOKUP(D476,upahbahan,3,FALSE)</f>
        <v/>
      </c>
      <c r="J476" s="26">
        <f>G476*H476</f>
        <v/>
      </c>
    </row>
    <row r="477">
      <c r="C477" s="5" t="n">
        <v>7</v>
      </c>
      <c r="D477" s="5" t="inlineStr">
        <is>
          <t>diameter dalam 80 cm</t>
        </is>
      </c>
      <c r="F477" s="5" t="inlineStr">
        <is>
          <t>bh/M'</t>
        </is>
      </c>
      <c r="G477" s="25" t="n">
        <v>1</v>
      </c>
      <c r="H477" s="26">
        <f>VLOOKUP(D477,upahbahan,3,FALSE)</f>
        <v/>
      </c>
      <c r="J477" s="26">
        <f>G477*H477</f>
        <v/>
      </c>
    </row>
    <row r="478">
      <c r="C478" s="5" t="n">
        <v>8</v>
      </c>
      <c r="D478" s="5" t="inlineStr">
        <is>
          <t>Rubber Ring Dia. 80 cm</t>
        </is>
      </c>
      <c r="E478" s="5" t="inlineStr">
        <is>
          <t>M281b</t>
        </is>
      </c>
      <c r="F478" s="5" t="inlineStr">
        <is>
          <t>Unit</t>
        </is>
      </c>
      <c r="G478" s="25" t="n">
        <v>1</v>
      </c>
      <c r="H478" s="26">
        <f>VLOOKUP(D478,upahbahan,3,FALSE)</f>
        <v/>
      </c>
      <c r="J478" s="26">
        <f>G478*H478</f>
        <v/>
      </c>
    </row>
    <row r="479">
      <c r="C479" s="5" t="n">
        <v>9</v>
      </c>
      <c r="D479" s="5" t="inlineStr">
        <is>
          <t>Semen</t>
        </is>
      </c>
      <c r="E479" s="5" t="inlineStr">
        <is>
          <t>M12</t>
        </is>
      </c>
      <c r="F479" s="5" t="inlineStr">
        <is>
          <t>Kg</t>
        </is>
      </c>
      <c r="G479" s="25" t="n">
        <v>1.8052875</v>
      </c>
      <c r="H479" s="26">
        <f>VLOOKUP(D479,upahbahan,3,FALSE)</f>
        <v/>
      </c>
      <c r="J479" s="26">
        <f>G479*H479</f>
        <v/>
      </c>
    </row>
    <row r="480">
      <c r="C480" s="5" t="n">
        <v>10</v>
      </c>
      <c r="D480" s="5" t="inlineStr">
        <is>
          <t>Pasir</t>
        </is>
      </c>
      <c r="E480" s="5" t="inlineStr">
        <is>
          <t>M01b</t>
        </is>
      </c>
      <c r="F480" s="5" t="inlineStr">
        <is>
          <t>M3</t>
        </is>
      </c>
      <c r="G480" s="25" t="n">
        <v>0.007441737718229802</v>
      </c>
      <c r="H480" s="26">
        <f>VLOOKUP(D480,upahbahan,3,FALSE)</f>
        <v/>
      </c>
      <c r="J480" s="26">
        <f>G480*H480</f>
        <v/>
      </c>
    </row>
    <row r="481">
      <c r="C481" s="5" t="n">
        <v>11</v>
      </c>
      <c r="D481" s="5" t="inlineStr">
        <is>
          <t>Kaso 5/7</t>
        </is>
      </c>
      <c r="E481" s="5" t="inlineStr">
        <is>
          <t>M19</t>
        </is>
      </c>
      <c r="F481" s="5" t="inlineStr">
        <is>
          <t>M3</t>
        </is>
      </c>
      <c r="G481" s="25" t="n">
        <v>0.03968253818181818</v>
      </c>
      <c r="H481" s="26">
        <f>VLOOKUP(D481,upahbahan,3,FALSE)</f>
        <v/>
      </c>
      <c r="J481" s="26">
        <f>G481*H481</f>
        <v/>
      </c>
    </row>
    <row r="482">
      <c r="C482" s="5" t="n">
        <v>12</v>
      </c>
      <c r="D482" s="5" t="inlineStr">
        <is>
          <t>Triplek</t>
        </is>
      </c>
      <c r="E482" s="5" t="inlineStr">
        <is>
          <t>M130</t>
        </is>
      </c>
      <c r="F482" s="5" t="inlineStr">
        <is>
          <t>Lbr</t>
        </is>
      </c>
      <c r="G482" s="25" t="n">
        <v>1</v>
      </c>
      <c r="H482" s="26">
        <f>VLOOKUP(D482,upahbahan,3,FALSE)</f>
        <v/>
      </c>
      <c r="J482" s="26">
        <f>G482*H482</f>
        <v/>
      </c>
    </row>
    <row r="483">
      <c r="C483" s="5" t="n">
        <v>13</v>
      </c>
      <c r="D483" s="5" t="inlineStr">
        <is>
          <t>Paku</t>
        </is>
      </c>
      <c r="E483" s="5" t="inlineStr">
        <is>
          <t>M18</t>
        </is>
      </c>
      <c r="F483" s="5" t="inlineStr">
        <is>
          <t>Kg</t>
        </is>
      </c>
      <c r="G483" s="25" t="n">
        <v>0.8</v>
      </c>
      <c r="H483" s="26">
        <f>VLOOKUP(D483,upahbahan,3,FALSE)</f>
        <v/>
      </c>
      <c r="J483" s="26">
        <f>G483*H483</f>
        <v/>
      </c>
    </row>
    <row r="484">
      <c r="C484" s="27" t="inlineStr">
        <is>
          <t>JUMLAH HARGA BAHAN</t>
        </is>
      </c>
      <c r="D484" s="28" t="n"/>
      <c r="E484" s="28" t="n"/>
      <c r="F484" s="28" t="n"/>
      <c r="G484" s="28" t="n"/>
      <c r="H484" s="28" t="n"/>
      <c r="I484" s="28" t="n"/>
      <c r="J484" s="29">
        <f>SUM(J471:J483)</f>
        <v/>
      </c>
    </row>
    <row r="485">
      <c r="C485" s="24" t="inlineStr">
        <is>
          <t>C</t>
        </is>
      </c>
      <c r="D485" s="24" t="inlineStr">
        <is>
          <t>PERALATAN</t>
        </is>
      </c>
      <c r="E485" s="12" t="n"/>
      <c r="F485" s="12" t="n"/>
      <c r="G485" s="12" t="n"/>
      <c r="H485" s="12" t="n"/>
      <c r="I485" s="12" t="n"/>
      <c r="J485" s="12" t="n"/>
    </row>
    <row r="486">
      <c r="C486" s="5" t="n">
        <v>1</v>
      </c>
      <c r="D486" s="5" t="inlineStr">
        <is>
          <t>Mini Excavator</t>
        </is>
      </c>
      <c r="E486" s="5" t="inlineStr">
        <is>
          <t>E10a</t>
        </is>
      </c>
      <c r="F486" s="5" t="inlineStr">
        <is>
          <t>jam</t>
        </is>
      </c>
      <c r="G486" s="25" t="n">
        <v>0.06527710248927403</v>
      </c>
      <c r="H486" s="26">
        <f>VLOOKUP(D486,upahbahan,3,FALSE)</f>
        <v/>
      </c>
      <c r="J486" s="26">
        <f>G486*H486</f>
        <v/>
      </c>
    </row>
    <row r="487">
      <c r="C487" s="5" t="n">
        <v>2</v>
      </c>
      <c r="D487" s="5" t="inlineStr">
        <is>
          <t>Concrete Mixer</t>
        </is>
      </c>
      <c r="E487" s="5" t="inlineStr">
        <is>
          <t>E06</t>
        </is>
      </c>
      <c r="F487" s="5" t="inlineStr">
        <is>
          <t>jam</t>
        </is>
      </c>
      <c r="G487" s="25" t="n">
        <v>0.1349397370523677</v>
      </c>
      <c r="H487" s="26">
        <f>VLOOKUP(D487,upahbahan,3,FALSE)</f>
        <v/>
      </c>
      <c r="J487" s="26">
        <f>G487*H487</f>
        <v/>
      </c>
    </row>
    <row r="488">
      <c r="C488" s="5" t="n">
        <v>3</v>
      </c>
      <c r="D488" s="5" t="inlineStr">
        <is>
          <t>Stamper</t>
        </is>
      </c>
      <c r="E488" s="5" t="inlineStr">
        <is>
          <t>E25</t>
        </is>
      </c>
      <c r="F488" s="5" t="inlineStr">
        <is>
          <t>jam</t>
        </is>
      </c>
      <c r="G488" s="25" t="n">
        <v>0.7286746631086719</v>
      </c>
      <c r="H488" s="26">
        <f>VLOOKUP(D488,upahbahan,3,FALSE)</f>
        <v/>
      </c>
      <c r="J488" s="26">
        <f>G488*H488</f>
        <v/>
      </c>
    </row>
    <row r="489">
      <c r="C489" s="5" t="n">
        <v>4</v>
      </c>
      <c r="D489" s="5" t="inlineStr">
        <is>
          <t>FLAT BED TRUCK 4 TON</t>
        </is>
      </c>
      <c r="E489" s="5" t="inlineStr">
        <is>
          <t>E11</t>
        </is>
      </c>
      <c r="F489" s="5" t="inlineStr">
        <is>
          <t>jam</t>
        </is>
      </c>
      <c r="G489" s="25" t="n">
        <v>0.1622789671068414</v>
      </c>
      <c r="H489" s="26">
        <f>VLOOKUP(D489,upahbahan,3,FALSE)</f>
        <v/>
      </c>
      <c r="J489" s="26">
        <f>G489*H489</f>
        <v/>
      </c>
    </row>
    <row r="490">
      <c r="C490" s="5" t="n">
        <v>5</v>
      </c>
      <c r="D490" s="5" t="inlineStr">
        <is>
          <t>CRANE ON TRACK 10-15 TON</t>
        </is>
      </c>
      <c r="E490" s="5" t="inlineStr">
        <is>
          <t>E07</t>
        </is>
      </c>
      <c r="F490" s="5" t="inlineStr">
        <is>
          <t>jam</t>
        </is>
      </c>
      <c r="G490" s="25" t="n">
        <v>0.01518071743349428</v>
      </c>
      <c r="H490" s="26">
        <f>VLOOKUP(D490,upahbahan,3,FALSE)</f>
        <v/>
      </c>
      <c r="J490" s="26">
        <f>G490*H490</f>
        <v/>
      </c>
    </row>
    <row r="491">
      <c r="C491" s="5" t="n">
        <v>6</v>
      </c>
      <c r="D491" s="5" t="inlineStr">
        <is>
          <t>Alat Bantu</t>
        </is>
      </c>
      <c r="F491" s="5" t="inlineStr">
        <is>
          <t>Ls</t>
        </is>
      </c>
      <c r="G491" s="25" t="n">
        <v>1</v>
      </c>
      <c r="H491" s="26">
        <f>VLOOKUP(D491,upahbahan,3,FALSE)</f>
        <v/>
      </c>
      <c r="J491" s="26">
        <f>G491*H491</f>
        <v/>
      </c>
    </row>
    <row r="492">
      <c r="C492" s="27" t="inlineStr">
        <is>
          <t>JUMLAH HARGA PERALATAN</t>
        </is>
      </c>
      <c r="D492" s="28" t="n"/>
      <c r="E492" s="28" t="n"/>
      <c r="F492" s="28" t="n"/>
      <c r="G492" s="28" t="n"/>
      <c r="H492" s="28" t="n"/>
      <c r="I492" s="28" t="n"/>
      <c r="J492" s="29">
        <f>SUM(J486:J491)</f>
        <v/>
      </c>
    </row>
    <row r="493">
      <c r="C493" s="31" t="inlineStr">
        <is>
          <t>D</t>
        </is>
      </c>
      <c r="D493" s="31" t="inlineStr">
        <is>
          <t>Jumlah (A+B+C)</t>
        </is>
      </c>
      <c r="E493" s="32" t="n"/>
      <c r="F493" s="32" t="n"/>
      <c r="G493" s="32" t="n"/>
      <c r="H493" s="32" t="n"/>
      <c r="I493" s="32" t="n"/>
      <c r="J493" s="33">
        <f>J469+J484+J492</f>
        <v/>
      </c>
    </row>
    <row r="494">
      <c r="C494" s="18" t="inlineStr">
        <is>
          <t>E</t>
        </is>
      </c>
      <c r="D494" s="18" t="inlineStr">
        <is>
          <t>Biaya Umum dan Keuntungan 10.0% x D</t>
        </is>
      </c>
      <c r="H494" s="21">
        <f>$Q$8</f>
        <v/>
      </c>
      <c r="J494" s="34">
        <f>J493*H494</f>
        <v/>
      </c>
    </row>
    <row r="495">
      <c r="C495" s="31" t="inlineStr">
        <is>
          <t>F</t>
        </is>
      </c>
      <c r="D495" s="31" t="inlineStr">
        <is>
          <t>Harga Satuan Pekerjaan (D+E)</t>
        </is>
      </c>
      <c r="E495" s="32" t="n"/>
      <c r="F495" s="32" t="n"/>
      <c r="G495" s="32" t="n"/>
      <c r="H495" s="32" t="n"/>
      <c r="I495" s="32" t="n"/>
      <c r="J495" s="33">
        <f>SUM(J493:J494)</f>
        <v/>
      </c>
    </row>
    <row r="497">
      <c r="C497" s="16" t="inlineStr">
        <is>
          <t>B.19</t>
        </is>
      </c>
      <c r="D497" s="17" t="inlineStr">
        <is>
          <t>Gorong-gorong Pipa Beton Bertulang, diameter dalam 80 cm, landasan bahan porous</t>
        </is>
      </c>
      <c r="F497" s="18" t="inlineStr">
        <is>
          <t>Meter Panjang</t>
        </is>
      </c>
      <c r="K497" s="22">
        <f>ROUNDDOWN(J522,0)</f>
        <v/>
      </c>
      <c r="M497" s="19" t="inlineStr">
        <is>
          <t>2.3.(5c)</t>
        </is>
      </c>
    </row>
    <row r="498">
      <c r="C498" s="23" t="inlineStr">
        <is>
          <t>No</t>
        </is>
      </c>
      <c r="D498" s="23" t="inlineStr">
        <is>
          <t>Uraian</t>
        </is>
      </c>
      <c r="E498" s="23" t="inlineStr">
        <is>
          <t>Kode</t>
        </is>
      </c>
      <c r="F498" s="23" t="inlineStr">
        <is>
          <t>Sat.</t>
        </is>
      </c>
      <c r="G498" s="23" t="inlineStr">
        <is>
          <t>Koefisien</t>
        </is>
      </c>
      <c r="H498" s="23" t="inlineStr">
        <is>
          <t>Harga  Satuan (Rp)</t>
        </is>
      </c>
      <c r="J498" s="23" t="inlineStr">
        <is>
          <t>Jumlah Harga (Rp)</t>
        </is>
      </c>
    </row>
    <row r="499">
      <c r="C499" s="24" t="inlineStr">
        <is>
          <t>A</t>
        </is>
      </c>
      <c r="D499" s="24" t="inlineStr">
        <is>
          <t>TENAGA KERJA</t>
        </is>
      </c>
      <c r="E499" s="12" t="n"/>
      <c r="F499" s="12" t="n"/>
      <c r="G499" s="12" t="n"/>
      <c r="H499" s="12" t="n"/>
      <c r="I499" s="12" t="n"/>
      <c r="J499" s="12" t="n"/>
    </row>
    <row r="500">
      <c r="C500" s="5" t="n">
        <v>1</v>
      </c>
      <c r="D500" s="5" t="inlineStr">
        <is>
          <t>Pekerja</t>
        </is>
      </c>
      <c r="E500" s="5" t="inlineStr">
        <is>
          <t>L01</t>
        </is>
      </c>
      <c r="F500" s="5" t="inlineStr">
        <is>
          <t>Jam</t>
        </is>
      </c>
      <c r="G500" s="25" t="n">
        <v>0.6900946839659464</v>
      </c>
      <c r="H500" s="26">
        <f>VLOOKUP(D500,upahbahan,3,FALSE)</f>
        <v/>
      </c>
      <c r="J500" s="26">
        <f>G500*H500</f>
        <v/>
      </c>
    </row>
    <row r="501">
      <c r="C501" s="5" t="n">
        <v>2</v>
      </c>
      <c r="D501" s="5" t="inlineStr">
        <is>
          <t>Tukang</t>
        </is>
      </c>
      <c r="E501" s="5" t="inlineStr">
        <is>
          <t>L02</t>
        </is>
      </c>
      <c r="F501" s="5" t="inlineStr">
        <is>
          <t>Jam</t>
        </is>
      </c>
      <c r="G501" s="25" t="n">
        <v>0.172523581130414</v>
      </c>
      <c r="H501" s="26">
        <f>VLOOKUP(D501,upahbahan,3,FALSE)</f>
        <v/>
      </c>
      <c r="J501" s="26">
        <f>G501*H501</f>
        <v/>
      </c>
    </row>
    <row r="502">
      <c r="C502" s="5" t="n">
        <v>3</v>
      </c>
      <c r="D502" s="5" t="inlineStr">
        <is>
          <t>Mandor</t>
        </is>
      </c>
      <c r="E502" s="5" t="inlineStr">
        <is>
          <t>L03</t>
        </is>
      </c>
      <c r="F502" s="5" t="inlineStr">
        <is>
          <t>Jam</t>
        </is>
      </c>
      <c r="G502" s="25" t="n">
        <v>0.1725238062932306</v>
      </c>
      <c r="H502" s="26">
        <f>VLOOKUP(D502,upahbahan,3,FALSE)</f>
        <v/>
      </c>
      <c r="J502" s="26">
        <f>G502*H502</f>
        <v/>
      </c>
    </row>
    <row r="503">
      <c r="C503" s="27" t="inlineStr">
        <is>
          <t>JUMLAH HARGA TENAGA KERJA</t>
        </is>
      </c>
      <c r="D503" s="28" t="n"/>
      <c r="E503" s="28" t="n"/>
      <c r="F503" s="28" t="n"/>
      <c r="G503" s="28" t="n"/>
      <c r="H503" s="28" t="n"/>
      <c r="I503" s="28" t="n"/>
      <c r="J503" s="29">
        <f>SUM(J500:J502)</f>
        <v/>
      </c>
    </row>
    <row r="504">
      <c r="C504" s="24" t="inlineStr">
        <is>
          <t>B</t>
        </is>
      </c>
      <c r="D504" s="24" t="inlineStr">
        <is>
          <t>BAHAN</t>
        </is>
      </c>
      <c r="E504" s="12" t="n"/>
      <c r="F504" s="12" t="n"/>
      <c r="G504" s="12" t="n"/>
      <c r="H504" s="12" t="n"/>
      <c r="I504" s="12" t="n"/>
      <c r="J504" s="12" t="n"/>
    </row>
    <row r="505">
      <c r="C505" s="5" t="n">
        <v>1</v>
      </c>
      <c r="D505" s="5" t="inlineStr">
        <is>
          <t>Beton 30 MPa</t>
        </is>
      </c>
      <c r="E505" s="5" t="inlineStr">
        <is>
          <t>M59</t>
        </is>
      </c>
      <c r="F505" s="5" t="inlineStr">
        <is>
          <t>M3</t>
        </is>
      </c>
      <c r="G505" s="25" t="n">
        <v>0.2103749967410941</v>
      </c>
      <c r="H505" s="26">
        <f>VLOOKUP(D505,upahbahan,3,FALSE)</f>
        <v/>
      </c>
      <c r="J505" s="26">
        <f>G505*H505</f>
        <v/>
      </c>
    </row>
    <row r="506">
      <c r="C506" s="5" t="n">
        <v>2</v>
      </c>
      <c r="D506" s="5" t="inlineStr">
        <is>
          <t>Baja Tulangan</t>
        </is>
      </c>
      <c r="E506" s="5" t="inlineStr">
        <is>
          <t>M39b</t>
        </is>
      </c>
      <c r="F506" s="5" t="inlineStr">
        <is>
          <t>Kg</t>
        </is>
      </c>
      <c r="G506" s="25" t="n">
        <v>13.88377</v>
      </c>
      <c r="H506" s="26">
        <f>VLOOKUP(D506,upahbahan,3,FALSE)</f>
        <v/>
      </c>
      <c r="J506" s="26">
        <f>G506*H506</f>
        <v/>
      </c>
    </row>
    <row r="507">
      <c r="C507" s="5" t="n">
        <v>3</v>
      </c>
      <c r="D507" s="5" t="inlineStr">
        <is>
          <t>Timbunan Porus</t>
        </is>
      </c>
      <c r="E507" s="5" t="inlineStr">
        <is>
          <t>M144</t>
        </is>
      </c>
      <c r="F507" s="5" t="inlineStr">
        <is>
          <t>M3</t>
        </is>
      </c>
      <c r="G507" s="25" t="n">
        <v>0.2205000049174531</v>
      </c>
      <c r="H507" s="26">
        <f>VLOOKUP(D507,upahbahan,3,FALSE)</f>
        <v/>
      </c>
      <c r="J507" s="26">
        <f>G507*H507</f>
        <v/>
      </c>
    </row>
    <row r="508">
      <c r="C508" s="5" t="n">
        <v>4</v>
      </c>
      <c r="D508" s="5" t="inlineStr">
        <is>
          <t>Timbunan Pilihan Cetakan gorong-gorong beton</t>
        </is>
      </c>
      <c r="E508" s="5" t="inlineStr">
        <is>
          <t>M09</t>
        </is>
      </c>
      <c r="F508" s="5" t="inlineStr">
        <is>
          <t>M3</t>
        </is>
      </c>
      <c r="G508" s="25" t="n">
        <v>1.5523124</v>
      </c>
      <c r="H508" s="26">
        <f>VLOOKUP(D508,upahbahan,3,FALSE)</f>
        <v/>
      </c>
      <c r="J508" s="26">
        <f>G508*H508</f>
        <v/>
      </c>
    </row>
    <row r="509">
      <c r="C509" s="5" t="n">
        <v>5</v>
      </c>
      <c r="D509" s="5" t="inlineStr">
        <is>
          <t>diameter dalam 80 cm</t>
        </is>
      </c>
      <c r="F509" s="5" t="inlineStr">
        <is>
          <t>bh/M'</t>
        </is>
      </c>
      <c r="G509" s="25" t="n">
        <v>1</v>
      </c>
      <c r="H509" s="26">
        <f>VLOOKUP(D509,upahbahan,3,FALSE)</f>
        <v/>
      </c>
      <c r="J509" s="26">
        <f>G509*H509</f>
        <v/>
      </c>
    </row>
    <row r="510">
      <c r="C510" s="5" t="n">
        <v>6</v>
      </c>
      <c r="D510" s="5" t="inlineStr">
        <is>
          <t>Rubber Ring Dia. 80 cm</t>
        </is>
      </c>
      <c r="E510" s="5" t="inlineStr">
        <is>
          <t>M281b</t>
        </is>
      </c>
      <c r="F510" s="5" t="inlineStr">
        <is>
          <t>Unit</t>
        </is>
      </c>
      <c r="G510" s="25" t="n">
        <v>1</v>
      </c>
      <c r="H510" s="26">
        <f>VLOOKUP(D510,upahbahan,3,FALSE)</f>
        <v/>
      </c>
      <c r="J510" s="26">
        <f>G510*H510</f>
        <v/>
      </c>
    </row>
    <row r="511">
      <c r="C511" s="27" t="inlineStr">
        <is>
          <t>JUMLAH HARGA BAHAN</t>
        </is>
      </c>
      <c r="D511" s="28" t="n"/>
      <c r="E511" s="28" t="n"/>
      <c r="F511" s="28" t="n"/>
      <c r="G511" s="28" t="n"/>
      <c r="H511" s="28" t="n"/>
      <c r="I511" s="28" t="n"/>
      <c r="J511" s="29">
        <f>SUM(J505:J510)</f>
        <v/>
      </c>
    </row>
    <row r="512">
      <c r="C512" s="24" t="inlineStr">
        <is>
          <t>C</t>
        </is>
      </c>
      <c r="D512" s="24" t="inlineStr">
        <is>
          <t>PERALATAN</t>
        </is>
      </c>
      <c r="E512" s="12" t="n"/>
      <c r="F512" s="12" t="n"/>
      <c r="G512" s="12" t="n"/>
      <c r="H512" s="12" t="n"/>
      <c r="I512" s="12" t="n"/>
      <c r="J512" s="12" t="n"/>
    </row>
    <row r="513">
      <c r="C513" s="5" t="n">
        <v>1</v>
      </c>
      <c r="D513" s="5" t="inlineStr">
        <is>
          <t>Mini Excavator</t>
        </is>
      </c>
      <c r="E513" s="5" t="inlineStr">
        <is>
          <t>E10a</t>
        </is>
      </c>
      <c r="F513" s="5" t="inlineStr">
        <is>
          <t>jam</t>
        </is>
      </c>
      <c r="G513" s="25" t="n">
        <v>0.06375902785763309</v>
      </c>
      <c r="H513" s="26">
        <f>VLOOKUP(D513,upahbahan,3,FALSE)</f>
        <v/>
      </c>
      <c r="J513" s="26">
        <f>G513*H513</f>
        <v/>
      </c>
    </row>
    <row r="514">
      <c r="C514" s="5" t="n">
        <v>2</v>
      </c>
      <c r="D514" s="5" t="inlineStr">
        <is>
          <t>Stamper</t>
        </is>
      </c>
      <c r="E514" s="5" t="inlineStr">
        <is>
          <t>E25</t>
        </is>
      </c>
      <c r="F514" s="5" t="inlineStr">
        <is>
          <t>Jam</t>
        </is>
      </c>
      <c r="G514" s="25" t="n">
        <v>0.7286746631086719</v>
      </c>
      <c r="H514" s="26">
        <f>VLOOKUP(D514,upahbahan,3,FALSE)</f>
        <v/>
      </c>
      <c r="J514" s="26">
        <f>G514*H514</f>
        <v/>
      </c>
    </row>
    <row r="515">
      <c r="C515" s="5" t="n">
        <v>3</v>
      </c>
      <c r="D515" s="5" t="inlineStr">
        <is>
          <t>Stamper</t>
        </is>
      </c>
      <c r="E515" s="5" t="inlineStr">
        <is>
          <t>E25</t>
        </is>
      </c>
      <c r="F515" s="5" t="inlineStr">
        <is>
          <t>Jam</t>
        </is>
      </c>
      <c r="G515" s="25" t="n">
        <v>2.024096426413498</v>
      </c>
      <c r="H515" s="26">
        <f>VLOOKUP(D515,upahbahan,3,FALSE)</f>
        <v/>
      </c>
      <c r="J515" s="26">
        <f>G515*H515</f>
        <v/>
      </c>
    </row>
    <row r="516">
      <c r="C516" s="5" t="n">
        <v>4</v>
      </c>
      <c r="D516" s="5" t="inlineStr">
        <is>
          <t>FLAT BED TRUCK 4 TON</t>
        </is>
      </c>
      <c r="E516" s="5" t="inlineStr">
        <is>
          <t>E11</t>
        </is>
      </c>
      <c r="F516" s="5" t="inlineStr">
        <is>
          <t>Jam</t>
        </is>
      </c>
      <c r="G516" s="25" t="n">
        <v>0.1725236655080196</v>
      </c>
      <c r="H516" s="26">
        <f>VLOOKUP(D516,upahbahan,3,FALSE)</f>
        <v/>
      </c>
      <c r="J516" s="26">
        <f>G516*H516</f>
        <v/>
      </c>
    </row>
    <row r="517">
      <c r="C517" s="5" t="n">
        <v>5</v>
      </c>
      <c r="D517" s="5" t="inlineStr">
        <is>
          <t>CRANE ON TRACK 10-15 TON</t>
        </is>
      </c>
      <c r="E517" s="5" t="inlineStr">
        <is>
          <t>E07</t>
        </is>
      </c>
      <c r="F517" s="5" t="inlineStr">
        <is>
          <t>jam</t>
        </is>
      </c>
      <c r="G517" s="25" t="n">
        <v>0.01518071743349428</v>
      </c>
      <c r="H517" s="26">
        <f>VLOOKUP(D517,upahbahan,3,FALSE)</f>
        <v/>
      </c>
      <c r="J517" s="26">
        <f>G517*H517</f>
        <v/>
      </c>
    </row>
    <row r="518">
      <c r="C518" s="5" t="n">
        <v>6</v>
      </c>
      <c r="D518" s="5" t="inlineStr">
        <is>
          <t>Alat Bantu</t>
        </is>
      </c>
      <c r="F518" s="5" t="inlineStr">
        <is>
          <t>Ls</t>
        </is>
      </c>
      <c r="G518" s="25" t="n">
        <v>1</v>
      </c>
      <c r="H518" s="26">
        <f>VLOOKUP(D518,upahbahan,3,FALSE)</f>
        <v/>
      </c>
      <c r="J518" s="26">
        <f>G518*H518</f>
        <v/>
      </c>
    </row>
    <row r="519">
      <c r="C519" s="27" t="inlineStr">
        <is>
          <t>JUMLAH HARGA PERALATAN</t>
        </is>
      </c>
      <c r="D519" s="28" t="n"/>
      <c r="E519" s="28" t="n"/>
      <c r="F519" s="28" t="n"/>
      <c r="G519" s="28" t="n"/>
      <c r="H519" s="28" t="n"/>
      <c r="I519" s="28" t="n"/>
      <c r="J519" s="29">
        <f>SUM(J513:J518)</f>
        <v/>
      </c>
    </row>
    <row r="520">
      <c r="C520" s="31" t="inlineStr">
        <is>
          <t>D</t>
        </is>
      </c>
      <c r="D520" s="31" t="inlineStr">
        <is>
          <t>Jumlah (A+B+C)</t>
        </is>
      </c>
      <c r="E520" s="32" t="n"/>
      <c r="F520" s="32" t="n"/>
      <c r="G520" s="32" t="n"/>
      <c r="H520" s="32" t="n"/>
      <c r="I520" s="32" t="n"/>
      <c r="J520" s="33">
        <f>J503+J511+J519</f>
        <v/>
      </c>
    </row>
    <row r="521">
      <c r="C521" s="18" t="inlineStr">
        <is>
          <t>E</t>
        </is>
      </c>
      <c r="D521" s="18" t="inlineStr">
        <is>
          <t>Biaya Umum dan Keuntungan 10.0% x D</t>
        </is>
      </c>
      <c r="H521" s="21">
        <f>$Q$8</f>
        <v/>
      </c>
      <c r="J521" s="34">
        <f>J520*H521</f>
        <v/>
      </c>
    </row>
    <row r="522">
      <c r="C522" s="31" t="inlineStr">
        <is>
          <t>F</t>
        </is>
      </c>
      <c r="D522" s="31" t="inlineStr">
        <is>
          <t>Harga Satuan Pekerjaan (D+E)</t>
        </is>
      </c>
      <c r="E522" s="32" t="n"/>
      <c r="F522" s="32" t="n"/>
      <c r="G522" s="32" t="n"/>
      <c r="H522" s="32" t="n"/>
      <c r="I522" s="32" t="n"/>
      <c r="J522" s="33">
        <f>SUM(J520:J521)</f>
        <v/>
      </c>
    </row>
    <row r="524">
      <c r="C524" s="16" t="inlineStr">
        <is>
          <t>B.20</t>
        </is>
      </c>
      <c r="D524" s="17" t="inlineStr">
        <is>
          <t>Gorong-gorong Pipa Beton Bertulang, diameter dalam 100 cm Tipe A (landasan beton)</t>
        </is>
      </c>
      <c r="F524" s="18" t="inlineStr">
        <is>
          <t>Meter Panjang</t>
        </is>
      </c>
      <c r="K524" s="22">
        <f>ROUNDDOWN(J556,0)</f>
        <v/>
      </c>
      <c r="M524" s="19" t="inlineStr">
        <is>
          <t>2.3.(6a)</t>
        </is>
      </c>
    </row>
    <row r="525">
      <c r="C525" s="23" t="inlineStr">
        <is>
          <t>No</t>
        </is>
      </c>
      <c r="D525" s="23" t="inlineStr">
        <is>
          <t>Uraian</t>
        </is>
      </c>
      <c r="E525" s="23" t="inlineStr">
        <is>
          <t>Kode</t>
        </is>
      </c>
      <c r="F525" s="23" t="inlineStr">
        <is>
          <t>Sat.</t>
        </is>
      </c>
      <c r="G525" s="23" t="inlineStr">
        <is>
          <t>Koefisien</t>
        </is>
      </c>
      <c r="H525" s="23" t="inlineStr">
        <is>
          <t>Harga  Satuan (Rp)</t>
        </is>
      </c>
      <c r="J525" s="23" t="inlineStr">
        <is>
          <t>Jumlah Harga (Rp)</t>
        </is>
      </c>
    </row>
    <row r="526">
      <c r="C526" s="24" t="inlineStr">
        <is>
          <t>A</t>
        </is>
      </c>
      <c r="D526" s="24" t="inlineStr">
        <is>
          <t>TENAGA KERJA</t>
        </is>
      </c>
      <c r="E526" s="12" t="n"/>
      <c r="F526" s="12" t="n"/>
      <c r="G526" s="12" t="n"/>
      <c r="H526" s="12" t="n"/>
      <c r="I526" s="12" t="n"/>
      <c r="J526" s="12" t="n"/>
    </row>
    <row r="527">
      <c r="C527" s="5" t="n">
        <v>1</v>
      </c>
      <c r="D527" s="5" t="inlineStr">
        <is>
          <t>Pekerja</t>
        </is>
      </c>
      <c r="E527" s="5" t="inlineStr">
        <is>
          <t>L01</t>
        </is>
      </c>
      <c r="F527" s="5" t="inlineStr">
        <is>
          <t>jam</t>
        </is>
      </c>
      <c r="G527" s="25" t="n">
        <v>0.06072304777173979</v>
      </c>
      <c r="H527" s="26">
        <f>VLOOKUP(D527,upahbahan,3,FALSE)</f>
        <v/>
      </c>
      <c r="J527" s="26">
        <f>G527*H527</f>
        <v/>
      </c>
    </row>
    <row r="528">
      <c r="C528" s="5" t="n">
        <v>2</v>
      </c>
      <c r="D528" s="5" t="inlineStr">
        <is>
          <t>Tukang</t>
        </is>
      </c>
      <c r="E528" s="5" t="inlineStr">
        <is>
          <t>L02</t>
        </is>
      </c>
      <c r="F528" s="5" t="inlineStr">
        <is>
          <t>jam</t>
        </is>
      </c>
      <c r="G528" s="25" t="n">
        <v>0.01518087443902194</v>
      </c>
      <c r="H528" s="26">
        <f>VLOOKUP(D528,upahbahan,3,FALSE)</f>
        <v/>
      </c>
      <c r="J528" s="26">
        <f>G528*H528</f>
        <v/>
      </c>
    </row>
    <row r="529">
      <c r="C529" s="5" t="n">
        <v>3</v>
      </c>
      <c r="D529" s="5" t="inlineStr">
        <is>
          <t>Mandor</t>
        </is>
      </c>
      <c r="E529" s="5" t="inlineStr">
        <is>
          <t>L03</t>
        </is>
      </c>
      <c r="F529" s="5" t="inlineStr">
        <is>
          <t>jam</t>
        </is>
      </c>
      <c r="G529" s="25" t="n">
        <v>0.01518073330767739</v>
      </c>
      <c r="H529" s="26">
        <f>VLOOKUP(D529,upahbahan,3,FALSE)</f>
        <v/>
      </c>
      <c r="J529" s="26">
        <f>G529*H529</f>
        <v/>
      </c>
    </row>
    <row r="530">
      <c r="C530" s="27" t="inlineStr">
        <is>
          <t>JUMLAH HARGA TENAGA KERJA</t>
        </is>
      </c>
      <c r="D530" s="28" t="n"/>
      <c r="E530" s="28" t="n"/>
      <c r="F530" s="28" t="n"/>
      <c r="G530" s="28" t="n"/>
      <c r="H530" s="28" t="n"/>
      <c r="I530" s="28" t="n"/>
      <c r="J530" s="29">
        <f>SUM(J527:J529)</f>
        <v/>
      </c>
    </row>
    <row r="531">
      <c r="C531" s="24" t="inlineStr">
        <is>
          <t>B</t>
        </is>
      </c>
      <c r="D531" s="24" t="inlineStr">
        <is>
          <t>BAHAN</t>
        </is>
      </c>
      <c r="E531" s="12" t="n"/>
      <c r="F531" s="12" t="n"/>
      <c r="G531" s="12" t="n"/>
      <c r="H531" s="12" t="n"/>
      <c r="I531" s="12" t="n"/>
      <c r="J531" s="12" t="n"/>
    </row>
    <row r="532">
      <c r="C532" s="5" t="n">
        <v>1</v>
      </c>
      <c r="D532" s="5" t="inlineStr">
        <is>
          <t>Beton f`c 30 Mpa</t>
        </is>
      </c>
      <c r="E532" s="5" t="inlineStr">
        <is>
          <t>M59</t>
        </is>
      </c>
      <c r="F532" s="5" t="inlineStr">
        <is>
          <t>M3</t>
        </is>
      </c>
      <c r="G532" s="25" t="n">
        <v>0.3042386604629393</v>
      </c>
      <c r="H532" s="26">
        <f>VLOOKUP(D532,upahbahan,3,FALSE)</f>
        <v/>
      </c>
      <c r="J532" s="26">
        <f>G532*H532</f>
        <v/>
      </c>
    </row>
    <row r="533">
      <c r="C533" s="5" t="n">
        <v>2</v>
      </c>
      <c r="D533" s="5" t="inlineStr">
        <is>
          <t>Beton f`c 15 Mpa</t>
        </is>
      </c>
      <c r="E533" s="5" t="inlineStr">
        <is>
          <t>M60</t>
        </is>
      </c>
      <c r="F533" s="5" t="inlineStr">
        <is>
          <t>M3</t>
        </is>
      </c>
      <c r="G533" s="25" t="n">
        <v>0.8744777091535186</v>
      </c>
      <c r="H533" s="26">
        <f>VLOOKUP(D533,upahbahan,3,FALSE)</f>
        <v/>
      </c>
      <c r="J533" s="26">
        <f>G533*H533</f>
        <v/>
      </c>
    </row>
    <row r="534">
      <c r="C534" s="5" t="n">
        <v>3</v>
      </c>
      <c r="D534" s="5" t="inlineStr">
        <is>
          <t>Beton f`c 10 Mpa</t>
        </is>
      </c>
      <c r="E534" s="5" t="inlineStr">
        <is>
          <t>M265</t>
        </is>
      </c>
      <c r="F534" s="5" t="inlineStr">
        <is>
          <t>M3</t>
        </is>
      </c>
      <c r="G534" s="25" t="n">
        <v>0.09580000430361853</v>
      </c>
      <c r="H534" s="26">
        <f>VLOOKUP(D534,upahbahan,3,FALSE)</f>
        <v/>
      </c>
      <c r="J534" s="26">
        <f>G534*H534</f>
        <v/>
      </c>
    </row>
    <row r="535">
      <c r="C535" s="5" t="n">
        <v>4</v>
      </c>
      <c r="D535" s="5" t="inlineStr">
        <is>
          <t>Batu Belah</t>
        </is>
      </c>
      <c r="E535" s="5" t="inlineStr">
        <is>
          <t>M06</t>
        </is>
      </c>
      <c r="F535" s="5" t="inlineStr">
        <is>
          <t>M3</t>
        </is>
      </c>
      <c r="G535" s="25" t="n">
        <v>0.477531324725012</v>
      </c>
      <c r="H535" s="26">
        <f>VLOOKUP(D535,upahbahan,3,FALSE)</f>
        <v/>
      </c>
      <c r="J535" s="26">
        <f>G535*H535</f>
        <v/>
      </c>
    </row>
    <row r="536">
      <c r="C536" s="5" t="n">
        <v>5</v>
      </c>
      <c r="D536" s="5" t="inlineStr">
        <is>
          <t>Baja Tulangan</t>
        </is>
      </c>
      <c r="E536" s="5" t="inlineStr">
        <is>
          <t>M39b</t>
        </is>
      </c>
      <c r="F536" s="5" t="inlineStr">
        <is>
          <t>Kg</t>
        </is>
      </c>
      <c r="G536" s="25" t="n">
        <v>40.44887555555555</v>
      </c>
      <c r="H536" s="26">
        <f>VLOOKUP(D536,upahbahan,3,FALSE)</f>
        <v/>
      </c>
      <c r="J536" s="26">
        <f>G536*H536</f>
        <v/>
      </c>
    </row>
    <row r="537">
      <c r="C537" s="5" t="n">
        <v>6</v>
      </c>
      <c r="D537" s="5" t="inlineStr">
        <is>
          <t>Timbunan Pilihan Cetakan gorong-gorong beton</t>
        </is>
      </c>
      <c r="E537" s="5" t="inlineStr">
        <is>
          <t>M09</t>
        </is>
      </c>
      <c r="F537" s="5" t="inlineStr">
        <is>
          <t>M3</t>
        </is>
      </c>
      <c r="G537" s="25" t="n">
        <v>1.53728</v>
      </c>
      <c r="H537" s="26">
        <f>VLOOKUP(D537,upahbahan,3,FALSE)</f>
        <v/>
      </c>
      <c r="J537" s="26">
        <f>G537*H537</f>
        <v/>
      </c>
    </row>
    <row r="538">
      <c r="C538" s="5" t="n">
        <v>7</v>
      </c>
      <c r="D538" s="5" t="inlineStr">
        <is>
          <t>diameter dalam 100 cm</t>
        </is>
      </c>
      <c r="F538" s="5" t="inlineStr">
        <is>
          <t>bh/M'</t>
        </is>
      </c>
      <c r="G538" s="25" t="n">
        <v>1</v>
      </c>
      <c r="H538" s="26">
        <f>VLOOKUP(D538,upahbahan,3,FALSE)</f>
        <v/>
      </c>
      <c r="J538" s="26">
        <f>G538*H538</f>
        <v/>
      </c>
    </row>
    <row r="539">
      <c r="C539" s="5" t="n">
        <v>8</v>
      </c>
      <c r="D539" s="5" t="inlineStr">
        <is>
          <t>Rubber Ring Dia. 100 cm</t>
        </is>
      </c>
      <c r="E539" s="5" t="inlineStr">
        <is>
          <t>M281c</t>
        </is>
      </c>
      <c r="F539" s="5" t="inlineStr">
        <is>
          <t>Unit</t>
        </is>
      </c>
      <c r="G539" s="25" t="n">
        <v>1</v>
      </c>
      <c r="H539" s="26">
        <f>VLOOKUP(D539,upahbahan,3,FALSE)</f>
        <v/>
      </c>
      <c r="J539" s="26">
        <f>G539*H539</f>
        <v/>
      </c>
    </row>
    <row r="540">
      <c r="C540" s="5" t="n">
        <v>9</v>
      </c>
      <c r="D540" s="5" t="inlineStr">
        <is>
          <t>Semen</t>
        </is>
      </c>
      <c r="E540" s="5" t="inlineStr">
        <is>
          <t>M12</t>
        </is>
      </c>
      <c r="F540" s="5" t="inlineStr">
        <is>
          <t>Kg</t>
        </is>
      </c>
      <c r="G540" s="25" t="n">
        <v>2.25660625</v>
      </c>
      <c r="H540" s="26">
        <f>VLOOKUP(D540,upahbahan,3,FALSE)</f>
        <v/>
      </c>
      <c r="J540" s="26">
        <f>G540*H540</f>
        <v/>
      </c>
    </row>
    <row r="541">
      <c r="C541" s="5" t="n">
        <v>10</v>
      </c>
      <c r="D541" s="5" t="inlineStr">
        <is>
          <t>Pasir</t>
        </is>
      </c>
      <c r="E541" s="5" t="inlineStr">
        <is>
          <t>M01b</t>
        </is>
      </c>
      <c r="F541" s="5" t="inlineStr">
        <is>
          <t>M3</t>
        </is>
      </c>
      <c r="G541" s="25" t="n">
        <v>0.00930215184734064</v>
      </c>
      <c r="H541" s="26">
        <f>VLOOKUP(D541,upahbahan,3,FALSE)</f>
        <v/>
      </c>
      <c r="J541" s="26">
        <f>G541*H541</f>
        <v/>
      </c>
    </row>
    <row r="542">
      <c r="C542" s="5" t="n">
        <v>11</v>
      </c>
      <c r="D542" s="5" t="inlineStr">
        <is>
          <t>Kaso 5/7</t>
        </is>
      </c>
      <c r="E542" s="5" t="inlineStr">
        <is>
          <t>M19</t>
        </is>
      </c>
      <c r="F542" s="5" t="inlineStr">
        <is>
          <t>M3</t>
        </is>
      </c>
      <c r="G542" s="25" t="n">
        <v>0.02412698545454546</v>
      </c>
      <c r="H542" s="26">
        <f>VLOOKUP(D542,upahbahan,3,FALSE)</f>
        <v/>
      </c>
      <c r="J542" s="26">
        <f>G542*H542</f>
        <v/>
      </c>
    </row>
    <row r="543">
      <c r="C543" s="5" t="n">
        <v>12</v>
      </c>
      <c r="D543" s="5" t="inlineStr">
        <is>
          <t>Triplek</t>
        </is>
      </c>
      <c r="E543" s="5" t="inlineStr">
        <is>
          <t>M130</t>
        </is>
      </c>
      <c r="F543" s="5" t="inlineStr">
        <is>
          <t>Lbr</t>
        </is>
      </c>
      <c r="G543" s="25" t="n">
        <v>1</v>
      </c>
      <c r="H543" s="26">
        <f>VLOOKUP(D543,upahbahan,3,FALSE)</f>
        <v/>
      </c>
      <c r="J543" s="26">
        <f>G543*H543</f>
        <v/>
      </c>
    </row>
    <row r="544">
      <c r="C544" s="5" t="n">
        <v>13</v>
      </c>
      <c r="D544" s="5" t="inlineStr">
        <is>
          <t>Paku</t>
        </is>
      </c>
      <c r="E544" s="5" t="inlineStr">
        <is>
          <t>M18</t>
        </is>
      </c>
      <c r="F544" s="5" t="inlineStr">
        <is>
          <t>Kg</t>
        </is>
      </c>
      <c r="G544" s="25" t="n">
        <v>0.4864000000000001</v>
      </c>
      <c r="H544" s="26">
        <f>VLOOKUP(D544,upahbahan,3,FALSE)</f>
        <v/>
      </c>
      <c r="J544" s="26">
        <f>G544*H544</f>
        <v/>
      </c>
    </row>
    <row r="545">
      <c r="C545" s="27" t="inlineStr">
        <is>
          <t>JUMLAH HARGA BAHAN</t>
        </is>
      </c>
      <c r="D545" s="28" t="n"/>
      <c r="E545" s="28" t="n"/>
      <c r="F545" s="28" t="n"/>
      <c r="G545" s="28" t="n"/>
      <c r="H545" s="28" t="n"/>
      <c r="I545" s="28" t="n"/>
      <c r="J545" s="29">
        <f>SUM(J532:J544)</f>
        <v/>
      </c>
    </row>
    <row r="546">
      <c r="C546" s="24" t="inlineStr">
        <is>
          <t>C</t>
        </is>
      </c>
      <c r="D546" s="24" t="inlineStr">
        <is>
          <t>PERALATAN</t>
        </is>
      </c>
      <c r="E546" s="12" t="n"/>
      <c r="F546" s="12" t="n"/>
      <c r="G546" s="12" t="n"/>
      <c r="H546" s="12" t="n"/>
      <c r="I546" s="12" t="n"/>
      <c r="J546" s="12" t="n"/>
    </row>
    <row r="547">
      <c r="C547" s="5" t="n">
        <v>1</v>
      </c>
      <c r="D547" s="5" t="inlineStr">
        <is>
          <t>Mini Excavator</t>
        </is>
      </c>
      <c r="E547" s="5" t="inlineStr">
        <is>
          <t>E10a</t>
        </is>
      </c>
      <c r="F547" s="5" t="inlineStr">
        <is>
          <t>jam</t>
        </is>
      </c>
      <c r="G547" s="25" t="n">
        <v>0.07522409326028769</v>
      </c>
      <c r="H547" s="26">
        <f>VLOOKUP(D547,upahbahan,3,FALSE)</f>
        <v/>
      </c>
      <c r="J547" s="26">
        <f>G547*H547</f>
        <v/>
      </c>
    </row>
    <row r="548">
      <c r="C548" s="5" t="n">
        <v>2</v>
      </c>
      <c r="D548" s="5" t="inlineStr">
        <is>
          <t>Concrete Mixer</t>
        </is>
      </c>
      <c r="E548" s="5" t="inlineStr">
        <is>
          <t>E06</t>
        </is>
      </c>
      <c r="F548" s="5" t="inlineStr">
        <is>
          <t>jam</t>
        </is>
      </c>
      <c r="G548" s="25" t="n">
        <v>0.1555019914669829</v>
      </c>
      <c r="H548" s="26">
        <f>VLOOKUP(D548,upahbahan,3,FALSE)</f>
        <v/>
      </c>
      <c r="J548" s="26">
        <f>G548*H548</f>
        <v/>
      </c>
    </row>
    <row r="549">
      <c r="C549" s="5" t="n">
        <v>3</v>
      </c>
      <c r="D549" s="5" t="inlineStr">
        <is>
          <t>Stamper</t>
        </is>
      </c>
      <c r="E549" s="5" t="inlineStr">
        <is>
          <t>E25</t>
        </is>
      </c>
      <c r="F549" s="5" t="inlineStr">
        <is>
          <t>jam</t>
        </is>
      </c>
      <c r="G549" s="25" t="n">
        <v>0.8397108308645318</v>
      </c>
      <c r="H549" s="26">
        <f>VLOOKUP(D549,upahbahan,3,FALSE)</f>
        <v/>
      </c>
      <c r="J549" s="26">
        <f>G549*H549</f>
        <v/>
      </c>
    </row>
    <row r="550">
      <c r="C550" s="5" t="n">
        <v>4</v>
      </c>
      <c r="D550" s="5" t="inlineStr">
        <is>
          <t>FLAT BED TRUCK 4 TON</t>
        </is>
      </c>
      <c r="E550" s="5" t="inlineStr">
        <is>
          <t>E11</t>
        </is>
      </c>
      <c r="F550" s="5" t="inlineStr">
        <is>
          <t>jam</t>
        </is>
      </c>
      <c r="G550" s="25" t="n">
        <v>0.1622789671068414</v>
      </c>
      <c r="H550" s="26">
        <f>VLOOKUP(D550,upahbahan,3,FALSE)</f>
        <v/>
      </c>
      <c r="J550" s="26">
        <f>G550*H550</f>
        <v/>
      </c>
    </row>
    <row r="551">
      <c r="C551" s="5" t="n">
        <v>5</v>
      </c>
      <c r="D551" s="5" t="inlineStr">
        <is>
          <t>CRANE ON TRACK 10-15 TON</t>
        </is>
      </c>
      <c r="E551" s="5" t="inlineStr">
        <is>
          <t>E07</t>
        </is>
      </c>
      <c r="F551" s="5" t="inlineStr">
        <is>
          <t>jam</t>
        </is>
      </c>
      <c r="G551" s="25" t="n">
        <v>0.01518071743349428</v>
      </c>
      <c r="H551" s="26">
        <f>VLOOKUP(D551,upahbahan,3,FALSE)</f>
        <v/>
      </c>
      <c r="J551" s="26">
        <f>G551*H551</f>
        <v/>
      </c>
    </row>
    <row r="552">
      <c r="C552" s="5" t="n">
        <v>6</v>
      </c>
      <c r="D552" s="5" t="inlineStr">
        <is>
          <t>Alat Bantu</t>
        </is>
      </c>
      <c r="F552" s="5" t="inlineStr">
        <is>
          <t>Ls</t>
        </is>
      </c>
      <c r="G552" s="25" t="n">
        <v>1</v>
      </c>
      <c r="H552" s="26">
        <f>VLOOKUP(D552,upahbahan,3,FALSE)</f>
        <v/>
      </c>
      <c r="J552" s="26">
        <f>G552*H552</f>
        <v/>
      </c>
    </row>
    <row r="553">
      <c r="C553" s="27" t="inlineStr">
        <is>
          <t>JUMLAH HARGA PERALATAN</t>
        </is>
      </c>
      <c r="D553" s="28" t="n"/>
      <c r="E553" s="28" t="n"/>
      <c r="F553" s="28" t="n"/>
      <c r="G553" s="28" t="n"/>
      <c r="H553" s="28" t="n"/>
      <c r="I553" s="28" t="n"/>
      <c r="J553" s="29">
        <f>SUM(J547:J552)</f>
        <v/>
      </c>
    </row>
    <row r="554">
      <c r="C554" s="31" t="inlineStr">
        <is>
          <t>D</t>
        </is>
      </c>
      <c r="D554" s="31" t="inlineStr">
        <is>
          <t>Jumlah (A+B+C)</t>
        </is>
      </c>
      <c r="E554" s="32" t="n"/>
      <c r="F554" s="32" t="n"/>
      <c r="G554" s="32" t="n"/>
      <c r="H554" s="32" t="n"/>
      <c r="I554" s="32" t="n"/>
      <c r="J554" s="33">
        <f>J530+J545+J553</f>
        <v/>
      </c>
    </row>
    <row r="555">
      <c r="C555" s="18" t="inlineStr">
        <is>
          <t>E</t>
        </is>
      </c>
      <c r="D555" s="18" t="inlineStr">
        <is>
          <t>Biaya Umum dan Keuntungan 10.0% x D</t>
        </is>
      </c>
      <c r="H555" s="21">
        <f>$Q$8</f>
        <v/>
      </c>
      <c r="J555" s="34">
        <f>J554*H555</f>
        <v/>
      </c>
    </row>
    <row r="556">
      <c r="C556" s="31" t="inlineStr">
        <is>
          <t>F</t>
        </is>
      </c>
      <c r="D556" s="31" t="inlineStr">
        <is>
          <t>Harga Satuan Pekerjaan (D+E)</t>
        </is>
      </c>
      <c r="E556" s="32" t="n"/>
      <c r="F556" s="32" t="n"/>
      <c r="G556" s="32" t="n"/>
      <c r="H556" s="32" t="n"/>
      <c r="I556" s="32" t="n"/>
      <c r="J556" s="33">
        <f>SUM(J554:J555)</f>
        <v/>
      </c>
    </row>
    <row r="558">
      <c r="C558" s="16" t="inlineStr">
        <is>
          <t>B.21</t>
        </is>
      </c>
      <c r="D558" s="17" t="inlineStr">
        <is>
          <t>Gorong-gorong Pipa Beton Bertulang, diameter dalam 100 cm Tipe B (dibungkus beton)</t>
        </is>
      </c>
      <c r="F558" s="18" t="inlineStr">
        <is>
          <t>Meter Panjang</t>
        </is>
      </c>
      <c r="K558" s="22">
        <f>ROUNDDOWN(J590,0)</f>
        <v/>
      </c>
      <c r="M558" s="19" t="inlineStr">
        <is>
          <t>2.3.(6b)</t>
        </is>
      </c>
    </row>
    <row r="559">
      <c r="C559" s="23" t="inlineStr">
        <is>
          <t>No</t>
        </is>
      </c>
      <c r="D559" s="23" t="inlineStr">
        <is>
          <t>Uraian</t>
        </is>
      </c>
      <c r="E559" s="23" t="inlineStr">
        <is>
          <t>Kode</t>
        </is>
      </c>
      <c r="F559" s="23" t="inlineStr">
        <is>
          <t>Sat.</t>
        </is>
      </c>
      <c r="G559" s="23" t="inlineStr">
        <is>
          <t>Koefisien</t>
        </is>
      </c>
      <c r="H559" s="23" t="inlineStr">
        <is>
          <t>Harga  Satuan (Rp)</t>
        </is>
      </c>
      <c r="J559" s="23" t="inlineStr">
        <is>
          <t>Jumlah Harga (Rp)</t>
        </is>
      </c>
    </row>
    <row r="560">
      <c r="C560" s="24" t="inlineStr">
        <is>
          <t>A</t>
        </is>
      </c>
      <c r="D560" s="24" t="inlineStr">
        <is>
          <t>TENAGA KERJA</t>
        </is>
      </c>
      <c r="E560" s="12" t="n"/>
      <c r="F560" s="12" t="n"/>
      <c r="G560" s="12" t="n"/>
      <c r="H560" s="12" t="n"/>
      <c r="I560" s="12" t="n"/>
      <c r="J560" s="12" t="n"/>
    </row>
    <row r="561">
      <c r="C561" s="5" t="n">
        <v>1</v>
      </c>
      <c r="D561" s="5" t="inlineStr">
        <is>
          <t>Pekerja</t>
        </is>
      </c>
      <c r="E561" s="5" t="inlineStr">
        <is>
          <t>L01</t>
        </is>
      </c>
      <c r="F561" s="5" t="inlineStr">
        <is>
          <t>jam</t>
        </is>
      </c>
      <c r="G561" s="25" t="n">
        <v>0.06072304777173979</v>
      </c>
      <c r="H561" s="26">
        <f>VLOOKUP(D561,upahbahan,3,FALSE)</f>
        <v/>
      </c>
      <c r="J561" s="26">
        <f>G561*H561</f>
        <v/>
      </c>
    </row>
    <row r="562">
      <c r="C562" s="5" t="n">
        <v>2</v>
      </c>
      <c r="D562" s="5" t="inlineStr">
        <is>
          <t>Tukang</t>
        </is>
      </c>
      <c r="E562" s="5" t="inlineStr">
        <is>
          <t>L02</t>
        </is>
      </c>
      <c r="F562" s="5" t="inlineStr">
        <is>
          <t>jam</t>
        </is>
      </c>
      <c r="G562" s="25" t="n">
        <v>0.01518087443902194</v>
      </c>
      <c r="H562" s="26">
        <f>VLOOKUP(D562,upahbahan,3,FALSE)</f>
        <v/>
      </c>
      <c r="J562" s="26">
        <f>G562*H562</f>
        <v/>
      </c>
    </row>
    <row r="563">
      <c r="C563" s="5" t="n">
        <v>3</v>
      </c>
      <c r="D563" s="5" t="inlineStr">
        <is>
          <t>Mandor</t>
        </is>
      </c>
      <c r="E563" s="5" t="inlineStr">
        <is>
          <t>L03</t>
        </is>
      </c>
      <c r="F563" s="5" t="inlineStr">
        <is>
          <t>jam</t>
        </is>
      </c>
      <c r="G563" s="25" t="n">
        <v>0.01518073330767739</v>
      </c>
      <c r="H563" s="26">
        <f>VLOOKUP(D563,upahbahan,3,FALSE)</f>
        <v/>
      </c>
      <c r="J563" s="26">
        <f>G563*H563</f>
        <v/>
      </c>
    </row>
    <row r="564">
      <c r="C564" s="27" t="inlineStr">
        <is>
          <t>JUMLAH HARGA TENAGA KERJA</t>
        </is>
      </c>
      <c r="D564" s="28" t="n"/>
      <c r="E564" s="28" t="n"/>
      <c r="F564" s="28" t="n"/>
      <c r="G564" s="28" t="n"/>
      <c r="H564" s="28" t="n"/>
      <c r="I564" s="28" t="n"/>
      <c r="J564" s="29">
        <f>SUM(J561:J563)</f>
        <v/>
      </c>
    </row>
    <row r="565">
      <c r="C565" s="24" t="inlineStr">
        <is>
          <t>B</t>
        </is>
      </c>
      <c r="D565" s="24" t="inlineStr">
        <is>
          <t>BAHAN</t>
        </is>
      </c>
      <c r="E565" s="12" t="n"/>
      <c r="F565" s="12" t="n"/>
      <c r="G565" s="12" t="n"/>
      <c r="H565" s="12" t="n"/>
      <c r="I565" s="12" t="n"/>
      <c r="J565" s="12" t="n"/>
    </row>
    <row r="566">
      <c r="C566" s="5" t="n">
        <v>1</v>
      </c>
      <c r="D566" s="5" t="inlineStr">
        <is>
          <t>Beton f`c 30 Mpa</t>
        </is>
      </c>
      <c r="E566" s="5" t="inlineStr">
        <is>
          <t>M59</t>
        </is>
      </c>
      <c r="F566" s="5" t="inlineStr">
        <is>
          <t>M3</t>
        </is>
      </c>
      <c r="G566" s="25" t="n">
        <v>0.3042386604629393</v>
      </c>
      <c r="H566" s="26">
        <f>VLOOKUP(D566,upahbahan,3,FALSE)</f>
        <v/>
      </c>
      <c r="J566" s="26">
        <f>G566*H566</f>
        <v/>
      </c>
    </row>
    <row r="567">
      <c r="C567" s="5" t="n">
        <v>2</v>
      </c>
      <c r="D567" s="5" t="inlineStr">
        <is>
          <t>Beton f`c 20 Mpa</t>
        </is>
      </c>
      <c r="E567" s="5" t="inlineStr">
        <is>
          <t>M186</t>
        </is>
      </c>
      <c r="F567" s="5" t="inlineStr">
        <is>
          <t>M3</t>
        </is>
      </c>
      <c r="G567" s="25" t="n">
        <v>2.116045719515103</v>
      </c>
      <c r="H567" s="26">
        <f>VLOOKUP(D567,upahbahan,3,FALSE)</f>
        <v/>
      </c>
      <c r="J567" s="26">
        <f>G567*H567</f>
        <v/>
      </c>
    </row>
    <row r="568">
      <c r="C568" s="5" t="n">
        <v>3</v>
      </c>
      <c r="D568" s="5" t="inlineStr">
        <is>
          <t>Beton f`c 10 Mpa</t>
        </is>
      </c>
      <c r="E568" s="5" t="inlineStr">
        <is>
          <t>M265</t>
        </is>
      </c>
      <c r="F568" s="5" t="inlineStr">
        <is>
          <t>M3</t>
        </is>
      </c>
      <c r="G568" s="25" t="n">
        <v>0.09580000430361853</v>
      </c>
      <c r="H568" s="26">
        <f>VLOOKUP(D568,upahbahan,3,FALSE)</f>
        <v/>
      </c>
      <c r="J568" s="26">
        <f>G568*H568</f>
        <v/>
      </c>
    </row>
    <row r="569">
      <c r="C569" s="5" t="n">
        <v>4</v>
      </c>
      <c r="D569" s="5" t="inlineStr">
        <is>
          <t>Batu Belah</t>
        </is>
      </c>
      <c r="E569" s="5" t="inlineStr">
        <is>
          <t>M06</t>
        </is>
      </c>
      <c r="F569" s="5" t="inlineStr">
        <is>
          <t>M3</t>
        </is>
      </c>
      <c r="G569" s="25" t="n">
        <v>0.477531324725012</v>
      </c>
      <c r="H569" s="26">
        <f>VLOOKUP(D569,upahbahan,3,FALSE)</f>
        <v/>
      </c>
      <c r="J569" s="26">
        <f>G569*H569</f>
        <v/>
      </c>
    </row>
    <row r="570">
      <c r="C570" s="5" t="n">
        <v>5</v>
      </c>
      <c r="D570" s="5" t="inlineStr">
        <is>
          <t>Baja Tulangan</t>
        </is>
      </c>
      <c r="E570" s="5" t="inlineStr">
        <is>
          <t>M39b</t>
        </is>
      </c>
      <c r="F570" s="5" t="inlineStr">
        <is>
          <t>Kg</t>
        </is>
      </c>
      <c r="G570" s="25" t="n">
        <v>92.29307333333334</v>
      </c>
      <c r="H570" s="26">
        <f>VLOOKUP(D570,upahbahan,3,FALSE)</f>
        <v/>
      </c>
      <c r="J570" s="26">
        <f>G570*H570</f>
        <v/>
      </c>
    </row>
    <row r="571">
      <c r="C571" s="5" t="n">
        <v>6</v>
      </c>
      <c r="D571" s="5" t="inlineStr">
        <is>
          <t>Timbunan Pilihan Cetakan gorong-gorong beton</t>
        </is>
      </c>
      <c r="E571" s="5" t="inlineStr">
        <is>
          <t>M09</t>
        </is>
      </c>
      <c r="F571" s="5" t="inlineStr">
        <is>
          <t>M3</t>
        </is>
      </c>
      <c r="G571" s="25" t="n">
        <v>1.53728</v>
      </c>
      <c r="H571" s="26">
        <f>VLOOKUP(D571,upahbahan,3,FALSE)</f>
        <v/>
      </c>
      <c r="J571" s="26">
        <f>G571*H571</f>
        <v/>
      </c>
    </row>
    <row r="572">
      <c r="C572" s="5" t="n">
        <v>7</v>
      </c>
      <c r="D572" s="5" t="inlineStr">
        <is>
          <t>diameter dalam 100 cm</t>
        </is>
      </c>
      <c r="F572" s="5" t="inlineStr">
        <is>
          <t>bh/M'</t>
        </is>
      </c>
      <c r="G572" s="25" t="n">
        <v>1</v>
      </c>
      <c r="H572" s="26">
        <f>VLOOKUP(D572,upahbahan,3,FALSE)</f>
        <v/>
      </c>
      <c r="J572" s="26">
        <f>G572*H572</f>
        <v/>
      </c>
    </row>
    <row r="573">
      <c r="C573" s="5" t="n">
        <v>8</v>
      </c>
      <c r="D573" s="5" t="inlineStr">
        <is>
          <t>Rubber Ring Dia. 100 cm</t>
        </is>
      </c>
      <c r="E573" s="5" t="inlineStr">
        <is>
          <t>M281c</t>
        </is>
      </c>
      <c r="F573" s="5" t="inlineStr">
        <is>
          <t>Unit</t>
        </is>
      </c>
      <c r="G573" s="25" t="n">
        <v>1</v>
      </c>
      <c r="H573" s="26">
        <f>VLOOKUP(D573,upahbahan,3,FALSE)</f>
        <v/>
      </c>
      <c r="J573" s="26">
        <f>G573*H573</f>
        <v/>
      </c>
    </row>
    <row r="574">
      <c r="C574" s="5" t="n">
        <v>9</v>
      </c>
      <c r="D574" s="5" t="inlineStr">
        <is>
          <t>Semen</t>
        </is>
      </c>
      <c r="E574" s="5" t="inlineStr">
        <is>
          <t>M12</t>
        </is>
      </c>
      <c r="F574" s="5" t="inlineStr">
        <is>
          <t>Kg</t>
        </is>
      </c>
      <c r="G574" s="25" t="n">
        <v>2.25660625</v>
      </c>
      <c r="H574" s="26">
        <f>VLOOKUP(D574,upahbahan,3,FALSE)</f>
        <v/>
      </c>
      <c r="J574" s="26">
        <f>G574*H574</f>
        <v/>
      </c>
    </row>
    <row r="575">
      <c r="C575" s="5" t="n">
        <v>10</v>
      </c>
      <c r="D575" s="5" t="inlineStr">
        <is>
          <t>Pasir</t>
        </is>
      </c>
      <c r="E575" s="5" t="inlineStr">
        <is>
          <t>M01b</t>
        </is>
      </c>
      <c r="F575" s="5" t="inlineStr">
        <is>
          <t>M3</t>
        </is>
      </c>
      <c r="G575" s="25" t="n">
        <v>0.00930215184734064</v>
      </c>
      <c r="H575" s="26">
        <f>VLOOKUP(D575,upahbahan,3,FALSE)</f>
        <v/>
      </c>
      <c r="J575" s="26">
        <f>G575*H575</f>
        <v/>
      </c>
    </row>
    <row r="576">
      <c r="C576" s="5" t="n">
        <v>11</v>
      </c>
      <c r="D576" s="5" t="inlineStr">
        <is>
          <t>Kaso 5/7</t>
        </is>
      </c>
      <c r="E576" s="5" t="inlineStr">
        <is>
          <t>M19</t>
        </is>
      </c>
      <c r="F576" s="5" t="inlineStr">
        <is>
          <t>M3</t>
        </is>
      </c>
      <c r="G576" s="25" t="n">
        <v>0.04984126909090909</v>
      </c>
      <c r="H576" s="26">
        <f>VLOOKUP(D576,upahbahan,3,FALSE)</f>
        <v/>
      </c>
      <c r="J576" s="26">
        <f>G576*H576</f>
        <v/>
      </c>
    </row>
    <row r="577">
      <c r="C577" s="5" t="n">
        <v>12</v>
      </c>
      <c r="D577" s="5" t="inlineStr">
        <is>
          <t>Triplek</t>
        </is>
      </c>
      <c r="E577" s="5" t="inlineStr">
        <is>
          <t>M130</t>
        </is>
      </c>
      <c r="F577" s="5" t="inlineStr">
        <is>
          <t>Lbr</t>
        </is>
      </c>
      <c r="G577" s="25" t="n">
        <v>1</v>
      </c>
      <c r="H577" s="26">
        <f>VLOOKUP(D577,upahbahan,3,FALSE)</f>
        <v/>
      </c>
      <c r="J577" s="26">
        <f>G577*H577</f>
        <v/>
      </c>
    </row>
    <row r="578">
      <c r="C578" s="5" t="n">
        <v>13</v>
      </c>
      <c r="D578" s="5" t="inlineStr">
        <is>
          <t>Paku</t>
        </is>
      </c>
      <c r="E578" s="5" t="inlineStr">
        <is>
          <t>M18</t>
        </is>
      </c>
      <c r="F578" s="5" t="inlineStr">
        <is>
          <t>Kg</t>
        </is>
      </c>
      <c r="G578" s="25" t="n">
        <v>1.0048</v>
      </c>
      <c r="H578" s="26">
        <f>VLOOKUP(D578,upahbahan,3,FALSE)</f>
        <v/>
      </c>
      <c r="J578" s="26">
        <f>G578*H578</f>
        <v/>
      </c>
    </row>
    <row r="579">
      <c r="C579" s="27" t="inlineStr">
        <is>
          <t>JUMLAH HARGA BAHAN</t>
        </is>
      </c>
      <c r="D579" s="28" t="n"/>
      <c r="E579" s="28" t="n"/>
      <c r="F579" s="28" t="n"/>
      <c r="G579" s="28" t="n"/>
      <c r="H579" s="28" t="n"/>
      <c r="I579" s="28" t="n"/>
      <c r="J579" s="29">
        <f>SUM(J566:J578)</f>
        <v/>
      </c>
    </row>
    <row r="580">
      <c r="C580" s="24" t="inlineStr">
        <is>
          <t>C</t>
        </is>
      </c>
      <c r="D580" s="24" t="inlineStr">
        <is>
          <t>PERALATAN</t>
        </is>
      </c>
      <c r="E580" s="12" t="n"/>
      <c r="F580" s="12" t="n"/>
      <c r="G580" s="12" t="n"/>
      <c r="H580" s="12" t="n"/>
      <c r="I580" s="12" t="n"/>
      <c r="J580" s="12" t="n"/>
    </row>
    <row r="581">
      <c r="C581" s="5" t="n">
        <v>1</v>
      </c>
      <c r="D581" s="5" t="inlineStr">
        <is>
          <t>Mini Excavator</t>
        </is>
      </c>
      <c r="E581" s="5" t="inlineStr">
        <is>
          <t>E10a</t>
        </is>
      </c>
      <c r="F581" s="5" t="inlineStr">
        <is>
          <t>jam</t>
        </is>
      </c>
      <c r="G581" s="25" t="n">
        <v>0.07522409326028769</v>
      </c>
      <c r="H581" s="26">
        <f>VLOOKUP(D581,upahbahan,3,FALSE)</f>
        <v/>
      </c>
      <c r="J581" s="26">
        <f>G581*H581</f>
        <v/>
      </c>
    </row>
    <row r="582">
      <c r="C582" s="5" t="n">
        <v>2</v>
      </c>
      <c r="D582" s="5" t="inlineStr">
        <is>
          <t>Concrete Mixer</t>
        </is>
      </c>
      <c r="E582" s="5" t="inlineStr">
        <is>
          <t>E06</t>
        </is>
      </c>
      <c r="F582" s="5" t="inlineStr">
        <is>
          <t>jam</t>
        </is>
      </c>
      <c r="G582" s="25" t="n">
        <v>0.1555019914669829</v>
      </c>
      <c r="H582" s="26">
        <f>VLOOKUP(D582,upahbahan,3,FALSE)</f>
        <v/>
      </c>
      <c r="J582" s="26">
        <f>G582*H582</f>
        <v/>
      </c>
    </row>
    <row r="583">
      <c r="C583" s="5" t="n">
        <v>3</v>
      </c>
      <c r="D583" s="5" t="inlineStr">
        <is>
          <t>Stamper</t>
        </is>
      </c>
      <c r="E583" s="5" t="inlineStr">
        <is>
          <t>E25</t>
        </is>
      </c>
      <c r="F583" s="5" t="inlineStr">
        <is>
          <t>jam</t>
        </is>
      </c>
      <c r="G583" s="25" t="n">
        <v>0.8397108308645318</v>
      </c>
      <c r="H583" s="26">
        <f>VLOOKUP(D583,upahbahan,3,FALSE)</f>
        <v/>
      </c>
      <c r="J583" s="26">
        <f>G583*H583</f>
        <v/>
      </c>
    </row>
    <row r="584">
      <c r="C584" s="5" t="n">
        <v>4</v>
      </c>
      <c r="D584" s="5" t="inlineStr">
        <is>
          <t>FLAT BED TRUCK 4 TON</t>
        </is>
      </c>
      <c r="E584" s="5" t="inlineStr">
        <is>
          <t>E11</t>
        </is>
      </c>
      <c r="F584" s="5" t="inlineStr">
        <is>
          <t>jam</t>
        </is>
      </c>
      <c r="G584" s="25" t="n">
        <v>0.1622789671068414</v>
      </c>
      <c r="H584" s="26">
        <f>VLOOKUP(D584,upahbahan,3,FALSE)</f>
        <v/>
      </c>
      <c r="J584" s="26">
        <f>G584*H584</f>
        <v/>
      </c>
    </row>
    <row r="585">
      <c r="C585" s="5" t="n">
        <v>5</v>
      </c>
      <c r="D585" s="5" t="inlineStr">
        <is>
          <t>CRANE ON TRACK 10-15 TON</t>
        </is>
      </c>
      <c r="E585" s="5" t="inlineStr">
        <is>
          <t>E07</t>
        </is>
      </c>
      <c r="F585" s="5" t="inlineStr">
        <is>
          <t>jam</t>
        </is>
      </c>
      <c r="G585" s="25" t="n">
        <v>0.01518071743349428</v>
      </c>
      <c r="H585" s="26">
        <f>VLOOKUP(D585,upahbahan,3,FALSE)</f>
        <v/>
      </c>
      <c r="J585" s="26">
        <f>G585*H585</f>
        <v/>
      </c>
    </row>
    <row r="586">
      <c r="C586" s="5" t="n">
        <v>6</v>
      </c>
      <c r="D586" s="5" t="inlineStr">
        <is>
          <t>Alat Bantu</t>
        </is>
      </c>
      <c r="F586" s="5" t="inlineStr">
        <is>
          <t>Ls</t>
        </is>
      </c>
      <c r="G586" s="25" t="n">
        <v>1</v>
      </c>
      <c r="H586" s="26">
        <f>VLOOKUP(D586,upahbahan,3,FALSE)</f>
        <v/>
      </c>
      <c r="J586" s="26">
        <f>G586*H586</f>
        <v/>
      </c>
    </row>
    <row r="587">
      <c r="C587" s="27" t="inlineStr">
        <is>
          <t>JUMLAH HARGA PERALATAN</t>
        </is>
      </c>
      <c r="D587" s="28" t="n"/>
      <c r="E587" s="28" t="n"/>
      <c r="F587" s="28" t="n"/>
      <c r="G587" s="28" t="n"/>
      <c r="H587" s="28" t="n"/>
      <c r="I587" s="28" t="n"/>
      <c r="J587" s="29">
        <f>SUM(J581:J586)</f>
        <v/>
      </c>
    </row>
    <row r="588">
      <c r="C588" s="31" t="inlineStr">
        <is>
          <t>D</t>
        </is>
      </c>
      <c r="D588" s="31" t="inlineStr">
        <is>
          <t>Jumlah (A+B+C)</t>
        </is>
      </c>
      <c r="E588" s="32" t="n"/>
      <c r="F588" s="32" t="n"/>
      <c r="G588" s="32" t="n"/>
      <c r="H588" s="32" t="n"/>
      <c r="I588" s="32" t="n"/>
      <c r="J588" s="33">
        <f>J564+J579+J587</f>
        <v/>
      </c>
    </row>
    <row r="589">
      <c r="C589" s="18" t="inlineStr">
        <is>
          <t>E</t>
        </is>
      </c>
      <c r="D589" s="18" t="inlineStr">
        <is>
          <t>Biaya Umum dan Keuntungan 10.0% x D</t>
        </is>
      </c>
      <c r="H589" s="21">
        <f>$Q$8</f>
        <v/>
      </c>
      <c r="J589" s="34">
        <f>J588*H589</f>
        <v/>
      </c>
    </row>
    <row r="590">
      <c r="C590" s="31" t="inlineStr">
        <is>
          <t>F</t>
        </is>
      </c>
      <c r="D590" s="31" t="inlineStr">
        <is>
          <t>Harga Satuan Pekerjaan (D+E)</t>
        </is>
      </c>
      <c r="E590" s="32" t="n"/>
      <c r="F590" s="32" t="n"/>
      <c r="G590" s="32" t="n"/>
      <c r="H590" s="32" t="n"/>
      <c r="I590" s="32" t="n"/>
      <c r="J590" s="33">
        <f>SUM(J588:J589)</f>
        <v/>
      </c>
    </row>
    <row r="592">
      <c r="C592" s="16" t="inlineStr">
        <is>
          <t>B.22</t>
        </is>
      </c>
      <c r="D592" s="17" t="inlineStr">
        <is>
          <t>Gorong-gorong Pipa Beton Bertulang, diameter dalam 100 cm, landasan bahan porous</t>
        </is>
      </c>
      <c r="F592" s="18" t="inlineStr">
        <is>
          <t>Meter Panjang</t>
        </is>
      </c>
      <c r="K592" s="22">
        <f>ROUNDDOWN(J617,0)</f>
        <v/>
      </c>
      <c r="M592" s="19" t="inlineStr">
        <is>
          <t>2.3.(6c)</t>
        </is>
      </c>
    </row>
    <row r="593">
      <c r="C593" s="23" t="inlineStr">
        <is>
          <t>No</t>
        </is>
      </c>
      <c r="D593" s="23" t="inlineStr">
        <is>
          <t>Uraian</t>
        </is>
      </c>
      <c r="E593" s="23" t="inlineStr">
        <is>
          <t>Kode</t>
        </is>
      </c>
      <c r="F593" s="23" t="inlineStr">
        <is>
          <t>Sat.</t>
        </is>
      </c>
      <c r="G593" s="23" t="inlineStr">
        <is>
          <t>Koefisien</t>
        </is>
      </c>
      <c r="H593" s="23" t="inlineStr">
        <is>
          <t>Harga  Satuan (Rp)</t>
        </is>
      </c>
      <c r="J593" s="23" t="inlineStr">
        <is>
          <t>Jumlah Harga (Rp)</t>
        </is>
      </c>
    </row>
    <row r="594">
      <c r="C594" s="24" t="inlineStr">
        <is>
          <t>A</t>
        </is>
      </c>
      <c r="D594" s="24" t="inlineStr">
        <is>
          <t>TENAGA KERJA</t>
        </is>
      </c>
      <c r="E594" s="12" t="n"/>
      <c r="F594" s="12" t="n"/>
      <c r="G594" s="12" t="n"/>
      <c r="H594" s="12" t="n"/>
      <c r="I594" s="12" t="n"/>
      <c r="J594" s="12" t="n"/>
    </row>
    <row r="595">
      <c r="C595" s="5" t="n">
        <v>1</v>
      </c>
      <c r="D595" s="5" t="inlineStr">
        <is>
          <t>Pekerja</t>
        </is>
      </c>
      <c r="E595" s="5" t="inlineStr">
        <is>
          <t>L01</t>
        </is>
      </c>
      <c r="F595" s="5" t="inlineStr">
        <is>
          <t>Jam</t>
        </is>
      </c>
      <c r="G595" s="25" t="n">
        <v>0.0303615238858699</v>
      </c>
      <c r="H595" s="26">
        <f>VLOOKUP(D595,upahbahan,3,FALSE)</f>
        <v/>
      </c>
      <c r="J595" s="26">
        <f>G595*H595</f>
        <v/>
      </c>
    </row>
    <row r="596">
      <c r="C596" s="5" t="n">
        <v>2</v>
      </c>
      <c r="D596" s="5" t="inlineStr">
        <is>
          <t>Tukang</t>
        </is>
      </c>
      <c r="E596" s="5" t="inlineStr">
        <is>
          <t>L02</t>
        </is>
      </c>
      <c r="F596" s="5" t="inlineStr">
        <is>
          <t>Jam</t>
        </is>
      </c>
      <c r="G596" s="25" t="n">
        <v>0.01518087443902194</v>
      </c>
      <c r="H596" s="26">
        <f>VLOOKUP(D596,upahbahan,3,FALSE)</f>
        <v/>
      </c>
      <c r="J596" s="26">
        <f>G596*H596</f>
        <v/>
      </c>
    </row>
    <row r="597">
      <c r="C597" s="5" t="n">
        <v>3</v>
      </c>
      <c r="D597" s="5" t="inlineStr">
        <is>
          <t>Mandor</t>
        </is>
      </c>
      <c r="E597" s="5" t="inlineStr">
        <is>
          <t>L03</t>
        </is>
      </c>
      <c r="F597" s="5" t="inlineStr">
        <is>
          <t>Jam</t>
        </is>
      </c>
      <c r="G597" s="25" t="n">
        <v>0.01518073330767739</v>
      </c>
      <c r="H597" s="26">
        <f>VLOOKUP(D597,upahbahan,3,FALSE)</f>
        <v/>
      </c>
      <c r="J597" s="26">
        <f>G597*H597</f>
        <v/>
      </c>
    </row>
    <row r="598">
      <c r="C598" s="27" t="inlineStr">
        <is>
          <t>JUMLAH HARGA TENAGA KERJA</t>
        </is>
      </c>
      <c r="D598" s="28" t="n"/>
      <c r="E598" s="28" t="n"/>
      <c r="F598" s="28" t="n"/>
      <c r="G598" s="28" t="n"/>
      <c r="H598" s="28" t="n"/>
      <c r="I598" s="28" t="n"/>
      <c r="J598" s="29">
        <f>SUM(J595:J597)</f>
        <v/>
      </c>
    </row>
    <row r="599">
      <c r="C599" s="24" t="inlineStr">
        <is>
          <t>B</t>
        </is>
      </c>
      <c r="D599" s="24" t="inlineStr">
        <is>
          <t>BAHAN</t>
        </is>
      </c>
      <c r="E599" s="12" t="n"/>
      <c r="F599" s="12" t="n"/>
      <c r="G599" s="12" t="n"/>
      <c r="H599" s="12" t="n"/>
      <c r="I599" s="12" t="n"/>
      <c r="J599" s="12" t="n"/>
    </row>
    <row r="600">
      <c r="C600" s="5" t="n">
        <v>1</v>
      </c>
      <c r="D600" s="5" t="inlineStr">
        <is>
          <t>Beton 30 MPa</t>
        </is>
      </c>
      <c r="E600" s="5" t="inlineStr">
        <is>
          <t>M59</t>
        </is>
      </c>
      <c r="F600" s="5" t="inlineStr">
        <is>
          <t>M3</t>
        </is>
      </c>
      <c r="G600" s="25" t="n">
        <v>0.2956470021121326</v>
      </c>
      <c r="H600" s="26">
        <f>VLOOKUP(D600,upahbahan,3,FALSE)</f>
        <v/>
      </c>
      <c r="J600" s="26">
        <f>G600*H600</f>
        <v/>
      </c>
    </row>
    <row r="601">
      <c r="C601" s="5" t="n">
        <v>2</v>
      </c>
      <c r="D601" s="5" t="inlineStr">
        <is>
          <t>Baja Tulangan</t>
        </is>
      </c>
      <c r="E601" s="5" t="inlineStr">
        <is>
          <t>M39b</t>
        </is>
      </c>
      <c r="F601" s="5" t="inlineStr">
        <is>
          <t>Kg</t>
        </is>
      </c>
      <c r="G601" s="25" t="n">
        <v>40.44887555555555</v>
      </c>
      <c r="H601" s="26">
        <f>VLOOKUP(D601,upahbahan,3,FALSE)</f>
        <v/>
      </c>
      <c r="J601" s="26">
        <f>G601*H601</f>
        <v/>
      </c>
    </row>
    <row r="602">
      <c r="C602" s="5" t="n">
        <v>3</v>
      </c>
      <c r="D602" s="5" t="inlineStr">
        <is>
          <t>Timbunan Porus</t>
        </is>
      </c>
      <c r="E602" s="5" t="inlineStr">
        <is>
          <t>M144</t>
        </is>
      </c>
      <c r="F602" s="5" t="inlineStr">
        <is>
          <t>M3</t>
        </is>
      </c>
      <c r="G602" s="25" t="n">
        <v>0.3102750083532189</v>
      </c>
      <c r="H602" s="26">
        <f>VLOOKUP(D602,upahbahan,3,FALSE)</f>
        <v/>
      </c>
      <c r="J602" s="26">
        <f>G602*H602</f>
        <v/>
      </c>
    </row>
    <row r="603">
      <c r="C603" s="5" t="n">
        <v>4</v>
      </c>
      <c r="D603" s="5" t="inlineStr">
        <is>
          <t>Timbunan Pilihan Cetakan gorong-gorong beton</t>
        </is>
      </c>
      <c r="E603" s="5" t="inlineStr">
        <is>
          <t>M09</t>
        </is>
      </c>
      <c r="F603" s="5" t="inlineStr">
        <is>
          <t>M3</t>
        </is>
      </c>
      <c r="G603" s="25" t="n">
        <v>1.9113524</v>
      </c>
      <c r="H603" s="26">
        <f>VLOOKUP(D603,upahbahan,3,FALSE)</f>
        <v/>
      </c>
      <c r="J603" s="26">
        <f>G603*H603</f>
        <v/>
      </c>
    </row>
    <row r="604">
      <c r="C604" s="5" t="n">
        <v>5</v>
      </c>
      <c r="D604" s="5" t="inlineStr">
        <is>
          <t>diameter dalam 100 cm</t>
        </is>
      </c>
      <c r="F604" s="5" t="inlineStr">
        <is>
          <t>bh/M'</t>
        </is>
      </c>
      <c r="G604" s="25" t="n">
        <v>1</v>
      </c>
      <c r="H604" s="26">
        <f>VLOOKUP(D604,upahbahan,3,FALSE)</f>
        <v/>
      </c>
      <c r="J604" s="26">
        <f>G604*H604</f>
        <v/>
      </c>
    </row>
    <row r="605">
      <c r="C605" s="5" t="n">
        <v>6</v>
      </c>
      <c r="D605" s="5" t="inlineStr">
        <is>
          <t>Rubber Ring Dia. 100 cm</t>
        </is>
      </c>
      <c r="E605" s="5" t="inlineStr">
        <is>
          <t>M281c</t>
        </is>
      </c>
      <c r="F605" s="5" t="inlineStr">
        <is>
          <t>Unit</t>
        </is>
      </c>
      <c r="G605" s="25" t="n">
        <v>1</v>
      </c>
      <c r="H605" s="26">
        <f>VLOOKUP(D605,upahbahan,3,FALSE)</f>
        <v/>
      </c>
      <c r="J605" s="26">
        <f>G605*H605</f>
        <v/>
      </c>
    </row>
    <row r="606">
      <c r="C606" s="27" t="inlineStr">
        <is>
          <t>JUMLAH HARGA BAHAN</t>
        </is>
      </c>
      <c r="D606" s="28" t="n"/>
      <c r="E606" s="28" t="n"/>
      <c r="F606" s="28" t="n"/>
      <c r="G606" s="28" t="n"/>
      <c r="H606" s="28" t="n"/>
      <c r="I606" s="28" t="n"/>
      <c r="J606" s="29">
        <f>SUM(J600:J605)</f>
        <v/>
      </c>
    </row>
    <row r="607">
      <c r="C607" s="24" t="inlineStr">
        <is>
          <t>C</t>
        </is>
      </c>
      <c r="D607" s="24" t="inlineStr">
        <is>
          <t>PERALATAN</t>
        </is>
      </c>
      <c r="E607" s="12" t="n"/>
      <c r="F607" s="12" t="n"/>
      <c r="G607" s="12" t="n"/>
      <c r="H607" s="12" t="n"/>
      <c r="I607" s="12" t="n"/>
      <c r="J607" s="12" t="n"/>
    </row>
    <row r="608">
      <c r="C608" s="5" t="n">
        <v>1</v>
      </c>
      <c r="D608" s="5" t="inlineStr">
        <is>
          <t>Mini Excavator</t>
        </is>
      </c>
      <c r="E608" s="5" t="inlineStr">
        <is>
          <t>E10a</t>
        </is>
      </c>
      <c r="F608" s="5" t="inlineStr">
        <is>
          <t>jam</t>
        </is>
      </c>
      <c r="G608" s="25" t="n">
        <v>0.07347468416587784</v>
      </c>
      <c r="H608" s="26">
        <f>VLOOKUP(D608,upahbahan,3,FALSE)</f>
        <v/>
      </c>
      <c r="J608" s="26">
        <f>G608*H608</f>
        <v/>
      </c>
    </row>
    <row r="609">
      <c r="C609" s="5" t="n">
        <v>2</v>
      </c>
      <c r="D609" s="5" t="inlineStr">
        <is>
          <t>Stamper</t>
        </is>
      </c>
      <c r="E609" s="5" t="inlineStr">
        <is>
          <t>E25</t>
        </is>
      </c>
      <c r="F609" s="5" t="inlineStr">
        <is>
          <t>Jam</t>
        </is>
      </c>
      <c r="G609" s="25" t="n">
        <v>0.8397108308645318</v>
      </c>
      <c r="H609" s="26">
        <f>VLOOKUP(D609,upahbahan,3,FALSE)</f>
        <v/>
      </c>
      <c r="J609" s="26">
        <f>G609*H609</f>
        <v/>
      </c>
    </row>
    <row r="610">
      <c r="C610" s="5" t="n">
        <v>3</v>
      </c>
      <c r="D610" s="5" t="inlineStr">
        <is>
          <t>Stamper</t>
        </is>
      </c>
      <c r="E610" s="5" t="inlineStr">
        <is>
          <t>E25</t>
        </is>
      </c>
      <c r="F610" s="5" t="inlineStr">
        <is>
          <t>Jam</t>
        </is>
      </c>
      <c r="G610" s="25" t="n">
        <v>2.332530161119706</v>
      </c>
      <c r="H610" s="26">
        <f>VLOOKUP(D610,upahbahan,3,FALSE)</f>
        <v/>
      </c>
      <c r="J610" s="26">
        <f>G610*H610</f>
        <v/>
      </c>
    </row>
    <row r="611">
      <c r="C611" s="5" t="n">
        <v>4</v>
      </c>
      <c r="D611" s="5" t="inlineStr">
        <is>
          <t>FLAT BED TRUCK 4 TON</t>
        </is>
      </c>
      <c r="E611" s="5" t="inlineStr">
        <is>
          <t>E11</t>
        </is>
      </c>
      <c r="F611" s="5" t="inlineStr">
        <is>
          <t>Jam</t>
        </is>
      </c>
      <c r="G611" s="25" t="n">
        <v>0.3450473310160392</v>
      </c>
      <c r="H611" s="26">
        <f>VLOOKUP(D611,upahbahan,3,FALSE)</f>
        <v/>
      </c>
      <c r="J611" s="26">
        <f>G611*H611</f>
        <v/>
      </c>
    </row>
    <row r="612">
      <c r="C612" s="5" t="n">
        <v>5</v>
      </c>
      <c r="D612" s="5" t="inlineStr">
        <is>
          <t>CRANE ON TRACK 10-15 TON</t>
        </is>
      </c>
      <c r="E612" s="5" t="inlineStr">
        <is>
          <t>E07</t>
        </is>
      </c>
      <c r="F612" s="5" t="inlineStr">
        <is>
          <t>Jam</t>
        </is>
      </c>
      <c r="G612" s="25" t="n">
        <v>0.01518071743349428</v>
      </c>
      <c r="H612" s="26">
        <f>VLOOKUP(D612,upahbahan,3,FALSE)</f>
        <v/>
      </c>
      <c r="J612" s="26">
        <f>G612*H612</f>
        <v/>
      </c>
    </row>
    <row r="613">
      <c r="C613" s="5" t="n">
        <v>6</v>
      </c>
      <c r="D613" s="5" t="inlineStr">
        <is>
          <t>Alat Bantu</t>
        </is>
      </c>
      <c r="F613" s="5" t="inlineStr">
        <is>
          <t>Ls</t>
        </is>
      </c>
      <c r="G613" s="25" t="n">
        <v>1</v>
      </c>
      <c r="H613" s="26">
        <f>VLOOKUP(D613,upahbahan,3,FALSE)</f>
        <v/>
      </c>
      <c r="J613" s="26">
        <f>G613*H613</f>
        <v/>
      </c>
    </row>
    <row r="614">
      <c r="C614" s="27" t="inlineStr">
        <is>
          <t>JUMLAH HARGA PERALATAN</t>
        </is>
      </c>
      <c r="D614" s="28" t="n"/>
      <c r="E614" s="28" t="n"/>
      <c r="F614" s="28" t="n"/>
      <c r="G614" s="28" t="n"/>
      <c r="H614" s="28" t="n"/>
      <c r="I614" s="28" t="n"/>
      <c r="J614" s="29">
        <f>SUM(J608:J613)</f>
        <v/>
      </c>
    </row>
    <row r="615">
      <c r="C615" s="31" t="inlineStr">
        <is>
          <t>D</t>
        </is>
      </c>
      <c r="D615" s="31" t="inlineStr">
        <is>
          <t>Jumlah (A+B+C)</t>
        </is>
      </c>
      <c r="E615" s="32" t="n"/>
      <c r="F615" s="32" t="n"/>
      <c r="G615" s="32" t="n"/>
      <c r="H615" s="32" t="n"/>
      <c r="I615" s="32" t="n"/>
      <c r="J615" s="33">
        <f>J598+J606+J614</f>
        <v/>
      </c>
    </row>
    <row r="616">
      <c r="C616" s="18" t="inlineStr">
        <is>
          <t>E</t>
        </is>
      </c>
      <c r="D616" s="18" t="inlineStr">
        <is>
          <t>Biaya Umum dan Keuntungan 10.0% x D</t>
        </is>
      </c>
      <c r="H616" s="21">
        <f>$Q$8</f>
        <v/>
      </c>
      <c r="J616" s="34">
        <f>J615*H616</f>
        <v/>
      </c>
    </row>
    <row r="617">
      <c r="C617" s="31" t="inlineStr">
        <is>
          <t>F</t>
        </is>
      </c>
      <c r="D617" s="31" t="inlineStr">
        <is>
          <t>Harga Satuan Pekerjaan (D+E)</t>
        </is>
      </c>
      <c r="E617" s="32" t="n"/>
      <c r="F617" s="32" t="n"/>
      <c r="G617" s="32" t="n"/>
      <c r="H617" s="32" t="n"/>
      <c r="I617" s="32" t="n"/>
      <c r="J617" s="33">
        <f>SUM(J615:J616)</f>
        <v/>
      </c>
    </row>
    <row r="619">
      <c r="C619" s="16" t="inlineStr">
        <is>
          <t>B.23</t>
        </is>
      </c>
      <c r="D619" s="17" t="inlineStr">
        <is>
          <t>Gorong-gorong Pipa Beton Bertulang, diameter dalam 120 cm, landasan bahan porous</t>
        </is>
      </c>
      <c r="F619" s="18" t="inlineStr">
        <is>
          <t>Meter Panjang</t>
        </is>
      </c>
      <c r="K619" s="22">
        <f>ROUNDDOWN(J644,0)</f>
        <v/>
      </c>
      <c r="M619" s="19" t="inlineStr">
        <is>
          <t>2.3.(7)</t>
        </is>
      </c>
    </row>
    <row r="620">
      <c r="C620" s="23" t="inlineStr">
        <is>
          <t>No</t>
        </is>
      </c>
      <c r="D620" s="23" t="inlineStr">
        <is>
          <t>Uraian</t>
        </is>
      </c>
      <c r="E620" s="23" t="inlineStr">
        <is>
          <t>Kode</t>
        </is>
      </c>
      <c r="F620" s="23" t="inlineStr">
        <is>
          <t>Sat.</t>
        </is>
      </c>
      <c r="G620" s="23" t="inlineStr">
        <is>
          <t>Koefisien</t>
        </is>
      </c>
      <c r="H620" s="23" t="inlineStr">
        <is>
          <t>Harga  Satuan (Rp)</t>
        </is>
      </c>
      <c r="J620" s="23" t="inlineStr">
        <is>
          <t>Jumlah Harga (Rp)</t>
        </is>
      </c>
    </row>
    <row r="621">
      <c r="C621" s="24" t="inlineStr">
        <is>
          <t>A</t>
        </is>
      </c>
      <c r="D621" s="24" t="inlineStr">
        <is>
          <t>TENAGA KERJA</t>
        </is>
      </c>
      <c r="E621" s="12" t="n"/>
      <c r="F621" s="12" t="n"/>
      <c r="G621" s="12" t="n"/>
      <c r="H621" s="12" t="n"/>
      <c r="I621" s="12" t="n"/>
      <c r="J621" s="12" t="n"/>
    </row>
    <row r="622">
      <c r="C622" s="5" t="n">
        <v>1</v>
      </c>
      <c r="D622" s="5" t="inlineStr">
        <is>
          <t>Pekerja</t>
        </is>
      </c>
      <c r="E622" s="5" t="inlineStr">
        <is>
          <t>L01</t>
        </is>
      </c>
      <c r="F622" s="5" t="inlineStr">
        <is>
          <t>Jam</t>
        </is>
      </c>
      <c r="G622" s="25" t="n">
        <v>0.0303615238858699</v>
      </c>
      <c r="H622" s="26">
        <f>VLOOKUP(D622,upahbahan,3,FALSE)</f>
        <v/>
      </c>
      <c r="J622" s="26">
        <f>G622*H622</f>
        <v/>
      </c>
    </row>
    <row r="623">
      <c r="C623" s="5" t="n">
        <v>2</v>
      </c>
      <c r="D623" s="5" t="inlineStr">
        <is>
          <t>Tukang</t>
        </is>
      </c>
      <c r="E623" s="5" t="inlineStr">
        <is>
          <t>L02</t>
        </is>
      </c>
      <c r="F623" s="5" t="inlineStr">
        <is>
          <t>Jam</t>
        </is>
      </c>
      <c r="G623" s="25" t="n">
        <v>0.01518087443902194</v>
      </c>
      <c r="H623" s="26">
        <f>VLOOKUP(D623,upahbahan,3,FALSE)</f>
        <v/>
      </c>
      <c r="J623" s="26">
        <f>G623*H623</f>
        <v/>
      </c>
    </row>
    <row r="624">
      <c r="C624" s="5" t="n">
        <v>3</v>
      </c>
      <c r="D624" s="5" t="inlineStr">
        <is>
          <t>Mandor</t>
        </is>
      </c>
      <c r="E624" s="5" t="inlineStr">
        <is>
          <t>L03</t>
        </is>
      </c>
      <c r="F624" s="5" t="inlineStr">
        <is>
          <t>Jam</t>
        </is>
      </c>
      <c r="G624" s="25" t="n">
        <v>0.01518073330767739</v>
      </c>
      <c r="H624" s="26">
        <f>VLOOKUP(D624,upahbahan,3,FALSE)</f>
        <v/>
      </c>
      <c r="J624" s="26">
        <f>G624*H624</f>
        <v/>
      </c>
    </row>
    <row r="625">
      <c r="C625" s="27" t="inlineStr">
        <is>
          <t>JUMLAH HARGA TENAGA KERJA</t>
        </is>
      </c>
      <c r="D625" s="28" t="n"/>
      <c r="E625" s="28" t="n"/>
      <c r="F625" s="28" t="n"/>
      <c r="G625" s="28" t="n"/>
      <c r="H625" s="28" t="n"/>
      <c r="I625" s="28" t="n"/>
      <c r="J625" s="29">
        <f>SUM(J622:J624)</f>
        <v/>
      </c>
    </row>
    <row r="626">
      <c r="C626" s="24" t="inlineStr">
        <is>
          <t>B</t>
        </is>
      </c>
      <c r="D626" s="24" t="inlineStr">
        <is>
          <t>BAHAN</t>
        </is>
      </c>
      <c r="E626" s="12" t="n"/>
      <c r="F626" s="12" t="n"/>
      <c r="G626" s="12" t="n"/>
      <c r="H626" s="12" t="n"/>
      <c r="I626" s="12" t="n"/>
      <c r="J626" s="12" t="n"/>
    </row>
    <row r="627">
      <c r="C627" s="5" t="n">
        <v>1</v>
      </c>
      <c r="D627" s="5" t="inlineStr">
        <is>
          <t>Beton 30 MPa</t>
        </is>
      </c>
      <c r="E627" s="5" t="inlineStr">
        <is>
          <t>M59</t>
        </is>
      </c>
      <c r="F627" s="5" t="inlineStr">
        <is>
          <t>M3</t>
        </is>
      </c>
      <c r="G627" s="25" t="n">
        <v>0.4167428536487831</v>
      </c>
      <c r="H627" s="26">
        <f>VLOOKUP(D627,upahbahan,3,FALSE)</f>
        <v/>
      </c>
      <c r="J627" s="26">
        <f>G627*H627</f>
        <v/>
      </c>
    </row>
    <row r="628">
      <c r="C628" s="5" t="n">
        <v>2</v>
      </c>
      <c r="D628" s="5" t="inlineStr">
        <is>
          <t>Baja Tulangan</t>
        </is>
      </c>
      <c r="E628" s="5" t="inlineStr">
        <is>
          <t>M39b</t>
        </is>
      </c>
      <c r="F628" s="5" t="inlineStr">
        <is>
          <t>Kg</t>
        </is>
      </c>
      <c r="G628" s="25" t="n">
        <v>66.69168000000001</v>
      </c>
      <c r="H628" s="26">
        <f>VLOOKUP(D628,upahbahan,3,FALSE)</f>
        <v/>
      </c>
      <c r="J628" s="26">
        <f>G628*H628</f>
        <v/>
      </c>
    </row>
    <row r="629">
      <c r="C629" s="5" t="n">
        <v>3</v>
      </c>
      <c r="D629" s="5" t="inlineStr">
        <is>
          <t>Timbunan Porus</t>
        </is>
      </c>
      <c r="E629" s="5" t="inlineStr">
        <is>
          <t>M144</t>
        </is>
      </c>
      <c r="F629" s="5" t="inlineStr">
        <is>
          <t>M3</t>
        </is>
      </c>
      <c r="G629" s="25" t="n">
        <v>0.4157999978036332</v>
      </c>
      <c r="H629" s="26">
        <f>VLOOKUP(D629,upahbahan,3,FALSE)</f>
        <v/>
      </c>
      <c r="J629" s="26">
        <f>G629*H629</f>
        <v/>
      </c>
    </row>
    <row r="630">
      <c r="C630" s="5" t="n">
        <v>4</v>
      </c>
      <c r="D630" s="5" t="inlineStr">
        <is>
          <t>Timbunan Pilihan Cetakan gorong-gorong beton</t>
        </is>
      </c>
      <c r="E630" s="5" t="inlineStr">
        <is>
          <t>M09</t>
        </is>
      </c>
      <c r="F630" s="5" t="inlineStr">
        <is>
          <t>M3</t>
        </is>
      </c>
      <c r="G630" s="25" t="n">
        <v>2.31</v>
      </c>
      <c r="H630" s="26">
        <f>VLOOKUP(D630,upahbahan,3,FALSE)</f>
        <v/>
      </c>
      <c r="J630" s="26">
        <f>G630*H630</f>
        <v/>
      </c>
    </row>
    <row r="631">
      <c r="C631" s="5" t="n">
        <v>5</v>
      </c>
      <c r="D631" s="5" t="inlineStr">
        <is>
          <t>diameter dalam 120 cm</t>
        </is>
      </c>
      <c r="F631" s="5" t="inlineStr">
        <is>
          <t>bh/M'</t>
        </is>
      </c>
      <c r="G631" s="25" t="n">
        <v>1</v>
      </c>
      <c r="H631" s="26">
        <f>VLOOKUP(D631,upahbahan,3,FALSE)</f>
        <v/>
      </c>
      <c r="J631" s="26">
        <f>G631*H631</f>
        <v/>
      </c>
    </row>
    <row r="632">
      <c r="C632" s="5" t="n">
        <v>6</v>
      </c>
      <c r="D632" s="5" t="inlineStr">
        <is>
          <t>Rubber Ring Dia. 120 cm</t>
        </is>
      </c>
      <c r="E632" s="5" t="inlineStr">
        <is>
          <t>M281d</t>
        </is>
      </c>
      <c r="F632" s="5" t="inlineStr">
        <is>
          <t>Unit</t>
        </is>
      </c>
      <c r="G632" s="25" t="n">
        <v>1</v>
      </c>
      <c r="H632" s="26">
        <f>VLOOKUP(D632,upahbahan,3,FALSE)</f>
        <v/>
      </c>
      <c r="J632" s="26">
        <f>G632*H632</f>
        <v/>
      </c>
    </row>
    <row r="633">
      <c r="C633" s="27" t="inlineStr">
        <is>
          <t>JUMLAH HARGA BAHAN</t>
        </is>
      </c>
      <c r="D633" s="28" t="n"/>
      <c r="E633" s="28" t="n"/>
      <c r="F633" s="28" t="n"/>
      <c r="G633" s="28" t="n"/>
      <c r="H633" s="28" t="n"/>
      <c r="I633" s="28" t="n"/>
      <c r="J633" s="29">
        <f>SUM(J627:J632)</f>
        <v/>
      </c>
    </row>
    <row r="634">
      <c r="C634" s="24" t="inlineStr">
        <is>
          <t>C</t>
        </is>
      </c>
      <c r="D634" s="24" t="inlineStr">
        <is>
          <t>PERALATAN</t>
        </is>
      </c>
      <c r="E634" s="12" t="n"/>
      <c r="F634" s="12" t="n"/>
      <c r="G634" s="12" t="n"/>
      <c r="H634" s="12" t="n"/>
      <c r="I634" s="12" t="n"/>
      <c r="J634" s="12" t="n"/>
    </row>
    <row r="635">
      <c r="C635" s="5" t="n">
        <v>1</v>
      </c>
      <c r="D635" s="5" t="inlineStr">
        <is>
          <t>Mini Excavator</t>
        </is>
      </c>
      <c r="E635" s="5" t="inlineStr">
        <is>
          <t>E10a</t>
        </is>
      </c>
      <c r="F635" s="5" t="inlineStr">
        <is>
          <t>jam</t>
        </is>
      </c>
      <c r="G635" s="25" t="n">
        <v>0.08273492519604937</v>
      </c>
      <c r="H635" s="26">
        <f>VLOOKUP(D635,upahbahan,3,FALSE)</f>
        <v/>
      </c>
      <c r="J635" s="26">
        <f>G635*H635</f>
        <v/>
      </c>
    </row>
    <row r="636">
      <c r="C636" s="5" t="n">
        <v>2</v>
      </c>
      <c r="D636" s="5" t="inlineStr">
        <is>
          <t>Stamper</t>
        </is>
      </c>
      <c r="E636" s="5" t="inlineStr">
        <is>
          <t>E25</t>
        </is>
      </c>
      <c r="F636" s="5" t="inlineStr">
        <is>
          <t>Jam</t>
        </is>
      </c>
      <c r="G636" s="25" t="n">
        <v>0.9455422100598386</v>
      </c>
      <c r="H636" s="26">
        <f>VLOOKUP(D636,upahbahan,3,FALSE)</f>
        <v/>
      </c>
      <c r="J636" s="26">
        <f>G636*H636</f>
        <v/>
      </c>
    </row>
    <row r="637">
      <c r="C637" s="5" t="n">
        <v>3</v>
      </c>
      <c r="D637" s="5" t="inlineStr">
        <is>
          <t>Stamper</t>
        </is>
      </c>
      <c r="E637" s="5" t="inlineStr">
        <is>
          <t>E25</t>
        </is>
      </c>
      <c r="F637" s="5" t="inlineStr">
        <is>
          <t>Jam</t>
        </is>
      </c>
      <c r="G637" s="25" t="n">
        <v>2.626506020593129</v>
      </c>
      <c r="H637" s="26">
        <f>VLOOKUP(D637,upahbahan,3,FALSE)</f>
        <v/>
      </c>
      <c r="J637" s="26">
        <f>G637*H637</f>
        <v/>
      </c>
    </row>
    <row r="638">
      <c r="C638" s="5" t="n">
        <v>4</v>
      </c>
      <c r="D638" s="5" t="inlineStr">
        <is>
          <t>CRANE ON TRACK 10-15 TON</t>
        </is>
      </c>
      <c r="E638" s="5" t="inlineStr">
        <is>
          <t>E11</t>
        </is>
      </c>
      <c r="F638" s="5" t="inlineStr">
        <is>
          <t>Jam</t>
        </is>
      </c>
      <c r="G638" s="25" t="n">
        <v>0.3450473310160392</v>
      </c>
      <c r="H638" s="26" t="n">
        <v>410265.86</v>
      </c>
      <c r="I638" s="30" t="inlineStr">
        <is>
          <t>harga khusus</t>
        </is>
      </c>
      <c r="J638" s="26">
        <f>G638*H638</f>
        <v/>
      </c>
    </row>
    <row r="639">
      <c r="C639" s="5" t="n">
        <v>5</v>
      </c>
      <c r="D639" s="5" t="inlineStr">
        <is>
          <t>FLAT BED TRUCK 4 TON</t>
        </is>
      </c>
      <c r="E639" s="5" t="inlineStr">
        <is>
          <t>E07</t>
        </is>
      </c>
      <c r="F639" s="5" t="inlineStr">
        <is>
          <t>Jam</t>
        </is>
      </c>
      <c r="G639" s="25" t="n">
        <v>0.01518071743349428</v>
      </c>
      <c r="H639" s="26" t="n">
        <v>773917.3100000001</v>
      </c>
      <c r="I639" s="30" t="inlineStr">
        <is>
          <t>harga khusus</t>
        </is>
      </c>
      <c r="J639" s="26">
        <f>G639*H639</f>
        <v/>
      </c>
    </row>
    <row r="640">
      <c r="C640" s="5" t="n">
        <v>6</v>
      </c>
      <c r="D640" s="5" t="inlineStr">
        <is>
          <t>Alat Bantu</t>
        </is>
      </c>
      <c r="F640" s="5" t="inlineStr">
        <is>
          <t>Ls</t>
        </is>
      </c>
      <c r="G640" s="25" t="n">
        <v>1</v>
      </c>
      <c r="H640" s="26">
        <f>VLOOKUP(D640,upahbahan,3,FALSE)</f>
        <v/>
      </c>
      <c r="J640" s="26">
        <f>G640*H640</f>
        <v/>
      </c>
    </row>
    <row r="641">
      <c r="C641" s="27" t="inlineStr">
        <is>
          <t>JUMLAH HARGA PERALATAN</t>
        </is>
      </c>
      <c r="D641" s="28" t="n"/>
      <c r="E641" s="28" t="n"/>
      <c r="F641" s="28" t="n"/>
      <c r="G641" s="28" t="n"/>
      <c r="H641" s="28" t="n"/>
      <c r="I641" s="28" t="n"/>
      <c r="J641" s="29">
        <f>SUM(J635:J640)</f>
        <v/>
      </c>
    </row>
    <row r="642">
      <c r="C642" s="31" t="inlineStr">
        <is>
          <t>D</t>
        </is>
      </c>
      <c r="D642" s="31" t="inlineStr">
        <is>
          <t>Jumlah (A+B+C)</t>
        </is>
      </c>
      <c r="E642" s="32" t="n"/>
      <c r="F642" s="32" t="n"/>
      <c r="G642" s="32" t="n"/>
      <c r="H642" s="32" t="n"/>
      <c r="I642" s="32" t="n"/>
      <c r="J642" s="33">
        <f>J625+J633+J641</f>
        <v/>
      </c>
    </row>
    <row r="643">
      <c r="C643" s="18" t="inlineStr">
        <is>
          <t>E</t>
        </is>
      </c>
      <c r="D643" s="18" t="inlineStr">
        <is>
          <t>Biaya Umum dan Keuntungan 10.0% x D</t>
        </is>
      </c>
      <c r="H643" s="21">
        <f>$Q$8</f>
        <v/>
      </c>
      <c r="J643" s="34">
        <f>J642*H643</f>
        <v/>
      </c>
    </row>
    <row r="644">
      <c r="C644" s="31" t="inlineStr">
        <is>
          <t>F</t>
        </is>
      </c>
      <c r="D644" s="31" t="inlineStr">
        <is>
          <t>Harga Satuan Pekerjaan (D+E)</t>
        </is>
      </c>
      <c r="E644" s="32" t="n"/>
      <c r="F644" s="32" t="n"/>
      <c r="G644" s="32" t="n"/>
      <c r="H644" s="32" t="n"/>
      <c r="I644" s="32" t="n"/>
      <c r="J644" s="33">
        <f>SUM(J642:J643)</f>
        <v/>
      </c>
    </row>
    <row r="646">
      <c r="C646" s="16" t="inlineStr">
        <is>
          <t>B.24</t>
        </is>
      </c>
      <c r="D646" s="17" t="inlineStr">
        <is>
          <t>Gorong-gorong Pipa Beton Bertulang, diameter dalam 150 cm, landasan bahan porous</t>
        </is>
      </c>
      <c r="F646" s="18" t="inlineStr">
        <is>
          <t>Meter Panjang</t>
        </is>
      </c>
      <c r="K646" s="22">
        <f>ROUNDDOWN(J671,0)</f>
        <v/>
      </c>
      <c r="M646" s="19" t="inlineStr">
        <is>
          <t>2.3.(8)</t>
        </is>
      </c>
    </row>
    <row r="647">
      <c r="C647" s="23" t="inlineStr">
        <is>
          <t>No</t>
        </is>
      </c>
      <c r="D647" s="23" t="inlineStr">
        <is>
          <t>Uraian</t>
        </is>
      </c>
      <c r="E647" s="23" t="inlineStr">
        <is>
          <t>Kode</t>
        </is>
      </c>
      <c r="F647" s="23" t="inlineStr">
        <is>
          <t>Sat.</t>
        </is>
      </c>
      <c r="G647" s="23" t="inlineStr">
        <is>
          <t>Koefisien</t>
        </is>
      </c>
      <c r="H647" s="23" t="inlineStr">
        <is>
          <t>Harga  Satuan (Rp)</t>
        </is>
      </c>
      <c r="J647" s="23" t="inlineStr">
        <is>
          <t>Jumlah Harga (Rp)</t>
        </is>
      </c>
    </row>
    <row r="648">
      <c r="C648" s="24" t="inlineStr">
        <is>
          <t>A</t>
        </is>
      </c>
      <c r="D648" s="24" t="inlineStr">
        <is>
          <t>TENAGA KERJA</t>
        </is>
      </c>
      <c r="E648" s="12" t="n"/>
      <c r="F648" s="12" t="n"/>
      <c r="G648" s="12" t="n"/>
      <c r="H648" s="12" t="n"/>
      <c r="I648" s="12" t="n"/>
      <c r="J648" s="12" t="n"/>
    </row>
    <row r="649">
      <c r="C649" s="5" t="n">
        <v>1</v>
      </c>
      <c r="D649" s="5" t="inlineStr">
        <is>
          <t>Pekerja</t>
        </is>
      </c>
      <c r="E649" s="5" t="inlineStr">
        <is>
          <t>L01</t>
        </is>
      </c>
      <c r="F649" s="5" t="inlineStr">
        <is>
          <t>Jam</t>
        </is>
      </c>
      <c r="G649" s="25" t="n">
        <v>0.0303615238858699</v>
      </c>
      <c r="H649" s="26">
        <f>VLOOKUP(D649,upahbahan,3,FALSE)</f>
        <v/>
      </c>
      <c r="J649" s="26">
        <f>G649*H649</f>
        <v/>
      </c>
    </row>
    <row r="650">
      <c r="C650" s="5" t="n">
        <v>2</v>
      </c>
      <c r="D650" s="5" t="inlineStr">
        <is>
          <t>Tukang</t>
        </is>
      </c>
      <c r="E650" s="5" t="inlineStr">
        <is>
          <t>L02</t>
        </is>
      </c>
      <c r="F650" s="5" t="inlineStr">
        <is>
          <t>Jam</t>
        </is>
      </c>
      <c r="G650" s="25" t="n">
        <v>0.01518087443902194</v>
      </c>
      <c r="H650" s="26">
        <f>VLOOKUP(D650,upahbahan,3,FALSE)</f>
        <v/>
      </c>
      <c r="J650" s="26">
        <f>G650*H650</f>
        <v/>
      </c>
    </row>
    <row r="651">
      <c r="C651" s="5" t="n">
        <v>3</v>
      </c>
      <c r="D651" s="5" t="inlineStr">
        <is>
          <t>Mandor</t>
        </is>
      </c>
      <c r="E651" s="5" t="inlineStr">
        <is>
          <t>L03</t>
        </is>
      </c>
      <c r="F651" s="5" t="inlineStr">
        <is>
          <t>Jam</t>
        </is>
      </c>
      <c r="G651" s="25" t="n">
        <v>0.01518073330767739</v>
      </c>
      <c r="H651" s="26">
        <f>VLOOKUP(D651,upahbahan,3,FALSE)</f>
        <v/>
      </c>
      <c r="J651" s="26">
        <f>G651*H651</f>
        <v/>
      </c>
    </row>
    <row r="652">
      <c r="C652" s="27" t="inlineStr">
        <is>
          <t>JUMLAH HARGA TENAGA KERJA</t>
        </is>
      </c>
      <c r="D652" s="28" t="n"/>
      <c r="E652" s="28" t="n"/>
      <c r="F652" s="28" t="n"/>
      <c r="G652" s="28" t="n"/>
      <c r="H652" s="28" t="n"/>
      <c r="I652" s="28" t="n"/>
      <c r="J652" s="29">
        <f>SUM(J649:J651)</f>
        <v/>
      </c>
    </row>
    <row r="653">
      <c r="C653" s="24" t="inlineStr">
        <is>
          <t>B</t>
        </is>
      </c>
      <c r="D653" s="24" t="inlineStr">
        <is>
          <t>BAHAN</t>
        </is>
      </c>
      <c r="E653" s="12" t="n"/>
      <c r="F653" s="12" t="n"/>
      <c r="G653" s="12" t="n"/>
      <c r="H653" s="12" t="n"/>
      <c r="I653" s="12" t="n"/>
      <c r="J653" s="12" t="n"/>
    </row>
    <row r="654">
      <c r="C654" s="5" t="n">
        <v>1</v>
      </c>
      <c r="D654" s="5" t="inlineStr">
        <is>
          <t>Beton 30 MPa</t>
        </is>
      </c>
      <c r="E654" s="5" t="inlineStr">
        <is>
          <t>M59</t>
        </is>
      </c>
      <c r="F654" s="5" t="inlineStr">
        <is>
          <t>M3</t>
        </is>
      </c>
      <c r="G654" s="25" t="n">
        <v>0.6511607110862139</v>
      </c>
      <c r="H654" s="26">
        <f>VLOOKUP(D654,upahbahan,3,FALSE)</f>
        <v/>
      </c>
      <c r="J654" s="26">
        <f>G654*H654</f>
        <v/>
      </c>
    </row>
    <row r="655">
      <c r="C655" s="5" t="n">
        <v>2</v>
      </c>
      <c r="D655" s="5" t="inlineStr">
        <is>
          <t>Baja Tulangan</t>
        </is>
      </c>
      <c r="E655" s="5" t="inlineStr">
        <is>
          <t>M39b</t>
        </is>
      </c>
      <c r="F655" s="5" t="inlineStr">
        <is>
          <t>Kg</t>
        </is>
      </c>
      <c r="G655" s="25" t="n">
        <v>92.04195666666666</v>
      </c>
      <c r="H655" s="26">
        <f>VLOOKUP(D655,upahbahan,3,FALSE)</f>
        <v/>
      </c>
      <c r="J655" s="26">
        <f>G655*H655</f>
        <v/>
      </c>
    </row>
    <row r="656">
      <c r="C656" s="5" t="n">
        <v>3</v>
      </c>
      <c r="D656" s="5" t="inlineStr">
        <is>
          <t>Timbunan Porus</t>
        </is>
      </c>
      <c r="E656" s="5" t="inlineStr">
        <is>
          <t>M144</t>
        </is>
      </c>
      <c r="F656" s="5" t="inlineStr">
        <is>
          <t>M3</t>
        </is>
      </c>
      <c r="G656" s="25" t="n">
        <v>0.6024375026827359</v>
      </c>
      <c r="H656" s="26">
        <f>VLOOKUP(D656,upahbahan,3,FALSE)</f>
        <v/>
      </c>
      <c r="J656" s="26">
        <f>G656*H656</f>
        <v/>
      </c>
    </row>
    <row r="657">
      <c r="C657" s="5" t="n">
        <v>4</v>
      </c>
      <c r="D657" s="5" t="inlineStr">
        <is>
          <t>Timbunan Pilihan Cetakan gorong-gorong beton</t>
        </is>
      </c>
      <c r="E657" s="5" t="inlineStr">
        <is>
          <t>M09</t>
        </is>
      </c>
      <c r="F657" s="5" t="inlineStr">
        <is>
          <t>M3</t>
        </is>
      </c>
      <c r="G657" s="25" t="n">
        <v>2.9623124</v>
      </c>
      <c r="H657" s="26">
        <f>VLOOKUP(D657,upahbahan,3,FALSE)</f>
        <v/>
      </c>
      <c r="J657" s="26">
        <f>G657*H657</f>
        <v/>
      </c>
    </row>
    <row r="658">
      <c r="C658" s="5" t="n">
        <v>5</v>
      </c>
      <c r="D658" s="5" t="inlineStr">
        <is>
          <t>diameter dalam 150 cm</t>
        </is>
      </c>
      <c r="F658" s="5" t="inlineStr">
        <is>
          <t>bh/M'</t>
        </is>
      </c>
      <c r="G658" s="25" t="n">
        <v>1</v>
      </c>
      <c r="H658" s="26">
        <f>VLOOKUP(D658,upahbahan,3,FALSE)</f>
        <v/>
      </c>
      <c r="J658" s="26">
        <f>G658*H658</f>
        <v/>
      </c>
    </row>
    <row r="659">
      <c r="C659" s="5" t="n">
        <v>6</v>
      </c>
      <c r="D659" s="5" t="inlineStr">
        <is>
          <t>Rubber Ring Dia. 150 cm</t>
        </is>
      </c>
      <c r="E659" s="5" t="inlineStr">
        <is>
          <t>M281e</t>
        </is>
      </c>
      <c r="F659" s="5" t="inlineStr">
        <is>
          <t>Unit</t>
        </is>
      </c>
      <c r="G659" s="25" t="n">
        <v>1</v>
      </c>
      <c r="H659" s="26">
        <f>VLOOKUP(D659,upahbahan,3,FALSE)</f>
        <v/>
      </c>
      <c r="J659" s="26">
        <f>G659*H659</f>
        <v/>
      </c>
    </row>
    <row r="660">
      <c r="C660" s="27" t="inlineStr">
        <is>
          <t>JUMLAH HARGA BAHAN</t>
        </is>
      </c>
      <c r="D660" s="28" t="n"/>
      <c r="E660" s="28" t="n"/>
      <c r="F660" s="28" t="n"/>
      <c r="G660" s="28" t="n"/>
      <c r="H660" s="28" t="n"/>
      <c r="I660" s="28" t="n"/>
      <c r="J660" s="29">
        <f>SUM(J654:J659)</f>
        <v/>
      </c>
    </row>
    <row r="661">
      <c r="C661" s="24" t="inlineStr">
        <is>
          <t>C</t>
        </is>
      </c>
      <c r="D661" s="24" t="inlineStr">
        <is>
          <t>PERALATAN</t>
        </is>
      </c>
      <c r="E661" s="12" t="n"/>
      <c r="F661" s="12" t="n"/>
      <c r="G661" s="12" t="n"/>
      <c r="H661" s="12" t="n"/>
      <c r="I661" s="12" t="n"/>
      <c r="J661" s="12" t="n"/>
    </row>
    <row r="662">
      <c r="C662" s="5" t="n">
        <v>1</v>
      </c>
      <c r="D662" s="5" t="inlineStr">
        <is>
          <t>Mini Excavator</t>
        </is>
      </c>
      <c r="E662" s="5" t="inlineStr">
        <is>
          <t>E10a</t>
        </is>
      </c>
      <c r="F662" s="5" t="inlineStr">
        <is>
          <t>jam</t>
        </is>
      </c>
      <c r="G662" s="25" t="n">
        <v>0.09374094849689846</v>
      </c>
      <c r="H662" s="26">
        <f>VLOOKUP(D662,upahbahan,3,FALSE)</f>
        <v/>
      </c>
      <c r="J662" s="26">
        <f>G662*H662</f>
        <v/>
      </c>
    </row>
    <row r="663">
      <c r="C663" s="5" t="n">
        <v>2</v>
      </c>
      <c r="D663" s="5" t="inlineStr">
        <is>
          <t>Stamper</t>
        </is>
      </c>
      <c r="E663" s="5" t="inlineStr">
        <is>
          <t>E25</t>
        </is>
      </c>
      <c r="F663" s="5" t="inlineStr">
        <is>
          <t>Jam</t>
        </is>
      </c>
      <c r="G663" s="25" t="n">
        <v>1.071325278737266</v>
      </c>
      <c r="H663" s="26">
        <f>VLOOKUP(D663,upahbahan,3,FALSE)</f>
        <v/>
      </c>
      <c r="J663" s="26">
        <f>G663*H663</f>
        <v/>
      </c>
    </row>
    <row r="664">
      <c r="C664" s="5" t="n">
        <v>3</v>
      </c>
      <c r="D664" s="5" t="inlineStr">
        <is>
          <t>Stamper</t>
        </is>
      </c>
      <c r="E664" s="5" t="inlineStr">
        <is>
          <t>E25</t>
        </is>
      </c>
      <c r="F664" s="5" t="inlineStr">
        <is>
          <t>Jam</t>
        </is>
      </c>
      <c r="G664" s="25" t="n">
        <v>2.975903670509939</v>
      </c>
      <c r="H664" s="26">
        <f>VLOOKUP(D664,upahbahan,3,FALSE)</f>
        <v/>
      </c>
      <c r="J664" s="26">
        <f>G664*H664</f>
        <v/>
      </c>
    </row>
    <row r="665">
      <c r="C665" s="5" t="n">
        <v>4</v>
      </c>
      <c r="D665" s="5" t="inlineStr">
        <is>
          <t>FLAT BED TRUCK 4 TON</t>
        </is>
      </c>
      <c r="E665" s="5" t="inlineStr">
        <is>
          <t>E11</t>
        </is>
      </c>
      <c r="F665" s="5" t="inlineStr">
        <is>
          <t>Jam</t>
        </is>
      </c>
      <c r="G665" s="25" t="n">
        <v>0.3450473310160392</v>
      </c>
      <c r="H665" s="26">
        <f>VLOOKUP(D665,upahbahan,3,FALSE)</f>
        <v/>
      </c>
      <c r="J665" s="26">
        <f>G665*H665</f>
        <v/>
      </c>
    </row>
    <row r="666">
      <c r="C666" s="5" t="n">
        <v>5</v>
      </c>
      <c r="D666" s="5" t="inlineStr">
        <is>
          <t>CRANE ON TRACK 10-15 TON</t>
        </is>
      </c>
      <c r="E666" s="5" t="inlineStr">
        <is>
          <t>E07</t>
        </is>
      </c>
      <c r="F666" s="5" t="inlineStr">
        <is>
          <t>Jam</t>
        </is>
      </c>
      <c r="G666" s="25" t="n">
        <v>0.01518071743349428</v>
      </c>
      <c r="H666" s="26">
        <f>VLOOKUP(D666,upahbahan,3,FALSE)</f>
        <v/>
      </c>
      <c r="J666" s="26">
        <f>G666*H666</f>
        <v/>
      </c>
    </row>
    <row r="667">
      <c r="C667" s="5" t="n">
        <v>6</v>
      </c>
      <c r="D667" s="5" t="inlineStr">
        <is>
          <t>Alat Bantu</t>
        </is>
      </c>
      <c r="F667" s="5" t="inlineStr">
        <is>
          <t>Ls</t>
        </is>
      </c>
      <c r="G667" s="25" t="n">
        <v>1</v>
      </c>
      <c r="H667" s="26">
        <f>VLOOKUP(D667,upahbahan,3,FALSE)</f>
        <v/>
      </c>
      <c r="J667" s="26">
        <f>G667*H667</f>
        <v/>
      </c>
    </row>
    <row r="668">
      <c r="C668" s="27" t="inlineStr">
        <is>
          <t>JUMLAH HARGA PERALATAN</t>
        </is>
      </c>
      <c r="D668" s="28" t="n"/>
      <c r="E668" s="28" t="n"/>
      <c r="F668" s="28" t="n"/>
      <c r="G668" s="28" t="n"/>
      <c r="H668" s="28" t="n"/>
      <c r="I668" s="28" t="n"/>
      <c r="J668" s="29">
        <f>SUM(J662:J667)</f>
        <v/>
      </c>
    </row>
    <row r="669">
      <c r="C669" s="31" t="inlineStr">
        <is>
          <t>D</t>
        </is>
      </c>
      <c r="D669" s="31" t="inlineStr">
        <is>
          <t>Jumlah (A+B+C)</t>
        </is>
      </c>
      <c r="E669" s="32" t="n"/>
      <c r="F669" s="32" t="n"/>
      <c r="G669" s="32" t="n"/>
      <c r="H669" s="32" t="n"/>
      <c r="I669" s="32" t="n"/>
      <c r="J669" s="33">
        <f>J652+J660+J668</f>
        <v/>
      </c>
    </row>
    <row r="670">
      <c r="C670" s="18" t="inlineStr">
        <is>
          <t>E</t>
        </is>
      </c>
      <c r="D670" s="18" t="inlineStr">
        <is>
          <t>Biaya Umum dan Keuntungan 10.0% x D</t>
        </is>
      </c>
      <c r="H670" s="21">
        <f>$Q$8</f>
        <v/>
      </c>
      <c r="J670" s="34">
        <f>J669*H670</f>
        <v/>
      </c>
    </row>
    <row r="671">
      <c r="C671" s="31" t="inlineStr">
        <is>
          <t>F</t>
        </is>
      </c>
      <c r="D671" s="31" t="inlineStr">
        <is>
          <t>Harga Satuan Pekerjaan (D+E)</t>
        </is>
      </c>
      <c r="E671" s="32" t="n"/>
      <c r="F671" s="32" t="n"/>
      <c r="G671" s="32" t="n"/>
      <c r="H671" s="32" t="n"/>
      <c r="I671" s="32" t="n"/>
      <c r="J671" s="33">
        <f>SUM(J669:J670)</f>
        <v/>
      </c>
    </row>
    <row r="673">
      <c r="C673" s="16" t="inlineStr">
        <is>
          <t>B.25</t>
        </is>
      </c>
      <c r="D673" s="17" t="inlineStr">
        <is>
          <t>Gorong-gorong Pipa Baja Bergelombang</t>
        </is>
      </c>
      <c r="F673" s="18" t="inlineStr">
        <is>
          <t>Ton</t>
        </is>
      </c>
      <c r="K673" s="22">
        <f>ROUNDDOWN(J695,0)</f>
        <v/>
      </c>
      <c r="M673" s="19" t="inlineStr">
        <is>
          <t>2.3.(9)</t>
        </is>
      </c>
    </row>
    <row r="674">
      <c r="C674" s="23" t="inlineStr">
        <is>
          <t>No</t>
        </is>
      </c>
      <c r="D674" s="23" t="inlineStr">
        <is>
          <t>Uraian</t>
        </is>
      </c>
      <c r="E674" s="23" t="inlineStr">
        <is>
          <t>Kode</t>
        </is>
      </c>
      <c r="F674" s="23" t="inlineStr">
        <is>
          <t>Sat.</t>
        </is>
      </c>
      <c r="G674" s="23" t="inlineStr">
        <is>
          <t>Koefisien</t>
        </is>
      </c>
      <c r="H674" s="23" t="inlineStr">
        <is>
          <t>Harga  Satuan (Rp)</t>
        </is>
      </c>
      <c r="J674" s="23" t="inlineStr">
        <is>
          <t>Jumlah Harga (Rp)</t>
        </is>
      </c>
    </row>
    <row r="675">
      <c r="C675" s="24" t="inlineStr">
        <is>
          <t>A</t>
        </is>
      </c>
      <c r="D675" s="24" t="inlineStr">
        <is>
          <t>TENAGA KERJA</t>
        </is>
      </c>
      <c r="E675" s="12" t="n"/>
      <c r="F675" s="12" t="n"/>
      <c r="G675" s="12" t="n"/>
      <c r="H675" s="12" t="n"/>
      <c r="I675" s="12" t="n"/>
      <c r="J675" s="12" t="n"/>
    </row>
    <row r="676">
      <c r="C676" s="5" t="n">
        <v>1</v>
      </c>
      <c r="D676" s="5" t="inlineStr">
        <is>
          <t>Pekerja</t>
        </is>
      </c>
      <c r="E676" s="5" t="inlineStr">
        <is>
          <t>L01</t>
        </is>
      </c>
      <c r="F676" s="5" t="inlineStr">
        <is>
          <t>Jam</t>
        </is>
      </c>
      <c r="G676" s="25" t="n">
        <v>0.003662700218568244</v>
      </c>
      <c r="H676" s="26">
        <f>VLOOKUP(D676,upahbahan,3,FALSE)</f>
        <v/>
      </c>
      <c r="J676" s="26">
        <f>G676*H676</f>
        <v/>
      </c>
    </row>
    <row r="677">
      <c r="C677" s="5" t="n">
        <v>2</v>
      </c>
      <c r="D677" s="5" t="inlineStr">
        <is>
          <t>Tukang</t>
        </is>
      </c>
      <c r="E677" s="5" t="inlineStr">
        <is>
          <t>L02</t>
        </is>
      </c>
      <c r="F677" s="5" t="inlineStr">
        <is>
          <t>Jam</t>
        </is>
      </c>
      <c r="G677" s="25" t="n">
        <v>0.001831343583120107</v>
      </c>
      <c r="H677" s="26">
        <f>VLOOKUP(D677,upahbahan,3,FALSE)</f>
        <v/>
      </c>
      <c r="J677" s="26">
        <f>G677*H677</f>
        <v/>
      </c>
    </row>
    <row r="678">
      <c r="C678" s="5" t="n">
        <v>3</v>
      </c>
      <c r="D678" s="5" t="inlineStr">
        <is>
          <t>Mandor</t>
        </is>
      </c>
      <c r="E678" s="5" t="inlineStr">
        <is>
          <t>L03</t>
        </is>
      </c>
      <c r="F678" s="5" t="inlineStr">
        <is>
          <t>Jam</t>
        </is>
      </c>
      <c r="G678" s="25" t="n">
        <v>0.001831438055607754</v>
      </c>
      <c r="H678" s="26">
        <f>VLOOKUP(D678,upahbahan,3,FALSE)</f>
        <v/>
      </c>
      <c r="J678" s="26">
        <f>G678*H678</f>
        <v/>
      </c>
    </row>
    <row r="679">
      <c r="C679" s="27" t="inlineStr">
        <is>
          <t>JUMLAH HARGA TENAGA KERJA</t>
        </is>
      </c>
      <c r="D679" s="28" t="n"/>
      <c r="E679" s="28" t="n"/>
      <c r="F679" s="28" t="n"/>
      <c r="G679" s="28" t="n"/>
      <c r="H679" s="28" t="n"/>
      <c r="I679" s="28" t="n"/>
      <c r="J679" s="29">
        <f>SUM(J676:J678)</f>
        <v/>
      </c>
    </row>
    <row r="680">
      <c r="C680" s="24" t="inlineStr">
        <is>
          <t>B</t>
        </is>
      </c>
      <c r="D680" s="24" t="inlineStr">
        <is>
          <t>BAHAN</t>
        </is>
      </c>
      <c r="E680" s="12" t="n"/>
      <c r="F680" s="12" t="n"/>
      <c r="G680" s="12" t="n"/>
      <c r="H680" s="12" t="n"/>
      <c r="I680" s="12" t="n"/>
      <c r="J680" s="12" t="n"/>
    </row>
    <row r="681">
      <c r="C681" s="5" t="n">
        <v>1</v>
      </c>
      <c r="D681" s="5" t="inlineStr">
        <is>
          <t>Pipa Baja Gelombang</t>
        </is>
      </c>
      <c r="E681" s="5" t="inlineStr">
        <is>
          <t>M46</t>
        </is>
      </c>
      <c r="F681" s="5" t="inlineStr">
        <is>
          <t>Ton</t>
        </is>
      </c>
      <c r="G681" s="25" t="n">
        <v>0.14076</v>
      </c>
      <c r="H681" s="26">
        <f>VLOOKUP(D681,upahbahan,3,FALSE)</f>
        <v/>
      </c>
      <c r="J681" s="26">
        <f>G681*H681</f>
        <v/>
      </c>
    </row>
    <row r="682">
      <c r="C682" s="5" t="n">
        <v>2</v>
      </c>
      <c r="D682" s="5" t="inlineStr">
        <is>
          <t>Timbunan Porus</t>
        </is>
      </c>
      <c r="E682" s="5" t="inlineStr">
        <is>
          <t>M144</t>
        </is>
      </c>
      <c r="F682" s="5" t="inlineStr">
        <is>
          <t>M3</t>
        </is>
      </c>
      <c r="G682" s="25" t="n">
        <v>0.04445024981092178</v>
      </c>
      <c r="H682" s="26">
        <f>VLOOKUP(D682,upahbahan,3,FALSE)</f>
        <v/>
      </c>
      <c r="J682" s="26">
        <f>G682*H682</f>
        <v/>
      </c>
    </row>
    <row r="683">
      <c r="C683" s="5" t="n">
        <v>3</v>
      </c>
      <c r="D683" s="5" t="inlineStr">
        <is>
          <t>Timbunan Pilihan</t>
        </is>
      </c>
      <c r="E683" s="5" t="inlineStr">
        <is>
          <t>M09</t>
        </is>
      </c>
      <c r="F683" s="5" t="inlineStr">
        <is>
          <t>M3</t>
        </is>
      </c>
      <c r="G683" s="25" t="n">
        <v>0.3286928</v>
      </c>
      <c r="H683" s="26">
        <f>VLOOKUP(D683,upahbahan,3,FALSE)</f>
        <v/>
      </c>
      <c r="J683" s="26">
        <f>G683*H683</f>
        <v/>
      </c>
    </row>
    <row r="684">
      <c r="C684" s="27" t="inlineStr">
        <is>
          <t>JUMLAH HARGA BAHAN</t>
        </is>
      </c>
      <c r="D684" s="28" t="n"/>
      <c r="E684" s="28" t="n"/>
      <c r="F684" s="28" t="n"/>
      <c r="G684" s="28" t="n"/>
      <c r="H684" s="28" t="n"/>
      <c r="I684" s="28" t="n"/>
      <c r="J684" s="29">
        <f>SUM(J681:J683)</f>
        <v/>
      </c>
    </row>
    <row r="685">
      <c r="C685" s="24" t="inlineStr">
        <is>
          <t>C</t>
        </is>
      </c>
      <c r="D685" s="24" t="inlineStr">
        <is>
          <t>PERALATAN</t>
        </is>
      </c>
      <c r="E685" s="12" t="n"/>
      <c r="F685" s="12" t="n"/>
      <c r="G685" s="12" t="n"/>
      <c r="H685" s="12" t="n"/>
      <c r="I685" s="12" t="n"/>
      <c r="J685" s="12" t="n"/>
    </row>
    <row r="686">
      <c r="C686" s="5" t="n">
        <v>1</v>
      </c>
      <c r="D686" s="5" t="inlineStr">
        <is>
          <t>Excavator</t>
        </is>
      </c>
      <c r="E686" s="5" t="inlineStr">
        <is>
          <t>E10</t>
        </is>
      </c>
      <c r="F686" s="5" t="inlineStr">
        <is>
          <t>Jam</t>
        </is>
      </c>
      <c r="G686" s="25" t="n">
        <v>0.006426527218046848</v>
      </c>
      <c r="H686" s="26">
        <f>VLOOKUP(D686,upahbahan,3,FALSE)</f>
        <v/>
      </c>
      <c r="J686" s="26">
        <f>G686*H686</f>
        <v/>
      </c>
    </row>
    <row r="687">
      <c r="C687" s="5" t="n">
        <v>2</v>
      </c>
      <c r="D687" s="5" t="inlineStr">
        <is>
          <t>Stamper</t>
        </is>
      </c>
      <c r="E687" s="5" t="inlineStr">
        <is>
          <t>E25</t>
        </is>
      </c>
      <c r="F687" s="5" t="inlineStr">
        <is>
          <t>Jam</t>
        </is>
      </c>
      <c r="G687" s="25" t="n">
        <v>0.2906024392527513</v>
      </c>
      <c r="H687" s="26">
        <f>VLOOKUP(D687,upahbahan,3,FALSE)</f>
        <v/>
      </c>
      <c r="J687" s="26">
        <f>G687*H687</f>
        <v/>
      </c>
    </row>
    <row r="688">
      <c r="C688" s="5" t="n">
        <v>3</v>
      </c>
      <c r="D688" s="5" t="inlineStr">
        <is>
          <t>Stamper</t>
        </is>
      </c>
      <c r="E688" s="5" t="inlineStr">
        <is>
          <t>E25</t>
        </is>
      </c>
      <c r="F688" s="5" t="inlineStr">
        <is>
          <t>Jam</t>
        </is>
      </c>
      <c r="G688" s="25" t="n">
        <v>0.8072288794623309</v>
      </c>
      <c r="H688" s="26">
        <f>VLOOKUP(D688,upahbahan,3,FALSE)</f>
        <v/>
      </c>
      <c r="J688" s="26">
        <f>G688*H688</f>
        <v/>
      </c>
    </row>
    <row r="689">
      <c r="C689" s="5" t="n">
        <v>4</v>
      </c>
      <c r="D689" s="5" t="inlineStr">
        <is>
          <t>FLAT BED TRUCK 4 TON</t>
        </is>
      </c>
      <c r="E689" s="5" t="inlineStr">
        <is>
          <t>E11</t>
        </is>
      </c>
      <c r="F689" s="5" t="inlineStr">
        <is>
          <t>Jam</t>
        </is>
      </c>
      <c r="G689" s="25" t="n">
        <v>0.3450473310160392</v>
      </c>
      <c r="H689" s="26">
        <f>VLOOKUP(D689,upahbahan,3,FALSE)</f>
        <v/>
      </c>
      <c r="J689" s="26">
        <f>G689*H689</f>
        <v/>
      </c>
    </row>
    <row r="690">
      <c r="C690" s="5" t="n">
        <v>5</v>
      </c>
      <c r="D690" s="5" t="inlineStr">
        <is>
          <t>CRANE ON TRACK 10-15 TON</t>
        </is>
      </c>
      <c r="E690" s="5" t="inlineStr">
        <is>
          <t>E07</t>
        </is>
      </c>
      <c r="F690" s="5" t="inlineStr">
        <is>
          <t>Jam</t>
        </is>
      </c>
      <c r="G690" s="25" t="n">
        <v>0.001831319679359543</v>
      </c>
      <c r="H690" s="26">
        <f>VLOOKUP(D690,upahbahan,3,FALSE)</f>
        <v/>
      </c>
      <c r="J690" s="26">
        <f>G690*H690</f>
        <v/>
      </c>
    </row>
    <row r="691">
      <c r="C691" s="5" t="n">
        <v>6</v>
      </c>
      <c r="D691" s="5" t="inlineStr">
        <is>
          <t>Alat Bantu</t>
        </is>
      </c>
      <c r="F691" s="5" t="inlineStr">
        <is>
          <t>Ls</t>
        </is>
      </c>
      <c r="G691" s="25" t="n">
        <v>1</v>
      </c>
      <c r="H691" s="26">
        <f>VLOOKUP(D691,upahbahan,3,FALSE)</f>
        <v/>
      </c>
      <c r="J691" s="26">
        <f>G691*H691</f>
        <v/>
      </c>
    </row>
    <row r="692">
      <c r="C692" s="27" t="inlineStr">
        <is>
          <t>JUMLAH HARGA PERALATAN</t>
        </is>
      </c>
      <c r="D692" s="28" t="n"/>
      <c r="E692" s="28" t="n"/>
      <c r="F692" s="28" t="n"/>
      <c r="G692" s="28" t="n"/>
      <c r="H692" s="28" t="n"/>
      <c r="I692" s="28" t="n"/>
      <c r="J692" s="29">
        <f>SUM(J686:J691)</f>
        <v/>
      </c>
    </row>
    <row r="693">
      <c r="C693" s="31" t="inlineStr">
        <is>
          <t>D</t>
        </is>
      </c>
      <c r="D693" s="31" t="inlineStr">
        <is>
          <t>Jumlah (A+B+C)</t>
        </is>
      </c>
      <c r="E693" s="32" t="n"/>
      <c r="F693" s="32" t="n"/>
      <c r="G693" s="32" t="n"/>
      <c r="H693" s="32" t="n"/>
      <c r="I693" s="32" t="n"/>
      <c r="J693" s="33">
        <f>J679+J684+J692</f>
        <v/>
      </c>
    </row>
    <row r="694">
      <c r="C694" s="18" t="inlineStr">
        <is>
          <t>E</t>
        </is>
      </c>
      <c r="D694" s="18" t="inlineStr">
        <is>
          <t>Biaya Umum dan Keuntungan 10.0% x D</t>
        </is>
      </c>
      <c r="H694" s="21">
        <f>$Q$8</f>
        <v/>
      </c>
      <c r="J694" s="34">
        <f>J693*H694</f>
        <v/>
      </c>
    </row>
    <row r="695">
      <c r="C695" s="31" t="inlineStr">
        <is>
          <t>F</t>
        </is>
      </c>
      <c r="D695" s="31" t="inlineStr">
        <is>
          <t>Harga Satuan Pekerjaan (D+E)</t>
        </is>
      </c>
      <c r="E695" s="32" t="n"/>
      <c r="F695" s="32" t="n"/>
      <c r="G695" s="32" t="n"/>
      <c r="H695" s="32" t="n"/>
      <c r="I695" s="32" t="n"/>
      <c r="J695" s="33">
        <f>SUM(J693:J694)</f>
        <v/>
      </c>
    </row>
    <row r="697">
      <c r="C697" s="16" t="inlineStr">
        <is>
          <t>B.26</t>
        </is>
      </c>
      <c r="D697" s="17" t="inlineStr">
        <is>
          <t>Gorong-gorong Kotak Beton Bertulang, ukuran dalam 40 cm x 40 cm</t>
        </is>
      </c>
      <c r="F697" s="18" t="inlineStr">
        <is>
          <t>Meter Panjang</t>
        </is>
      </c>
      <c r="K697" s="22">
        <f>ROUNDDOWN(J721,0)</f>
        <v/>
      </c>
      <c r="M697" s="19" t="inlineStr">
        <is>
          <t>2.3.(10)</t>
        </is>
      </c>
    </row>
    <row r="698">
      <c r="C698" s="23" t="inlineStr">
        <is>
          <t>No</t>
        </is>
      </c>
      <c r="D698" s="23" t="inlineStr">
        <is>
          <t>Uraian</t>
        </is>
      </c>
      <c r="E698" s="23" t="inlineStr">
        <is>
          <t>Kode</t>
        </is>
      </c>
      <c r="F698" s="23" t="inlineStr">
        <is>
          <t>Sat.</t>
        </is>
      </c>
      <c r="G698" s="23" t="inlineStr">
        <is>
          <t>Koefisien</t>
        </is>
      </c>
      <c r="H698" s="23" t="inlineStr">
        <is>
          <t>Harga  Satuan (Rp)</t>
        </is>
      </c>
      <c r="J698" s="23" t="inlineStr">
        <is>
          <t>Jumlah Harga (Rp)</t>
        </is>
      </c>
    </row>
    <row r="699">
      <c r="C699" s="24" t="inlineStr">
        <is>
          <t>A</t>
        </is>
      </c>
      <c r="D699" s="24" t="inlineStr">
        <is>
          <t>TENAGA KERJA</t>
        </is>
      </c>
      <c r="E699" s="12" t="n"/>
      <c r="F699" s="12" t="n"/>
      <c r="G699" s="12" t="n"/>
      <c r="H699" s="12" t="n"/>
      <c r="I699" s="12" t="n"/>
      <c r="J699" s="12" t="n"/>
    </row>
    <row r="700">
      <c r="C700" s="5" t="n">
        <v>1</v>
      </c>
      <c r="D700" s="5" t="inlineStr">
        <is>
          <t>Pekerja</t>
        </is>
      </c>
      <c r="E700" s="5" t="inlineStr">
        <is>
          <t>L01</t>
        </is>
      </c>
      <c r="F700" s="5" t="inlineStr">
        <is>
          <t>Jam</t>
        </is>
      </c>
      <c r="G700" s="25" t="n">
        <v>0.0915664202196969</v>
      </c>
      <c r="H700" s="26">
        <f>VLOOKUP(D700,upahbahan,3,FALSE)</f>
        <v/>
      </c>
      <c r="J700" s="26">
        <f>G700*H700</f>
        <v/>
      </c>
    </row>
    <row r="701">
      <c r="C701" s="5" t="n">
        <v>2</v>
      </c>
      <c r="D701" s="5" t="inlineStr">
        <is>
          <t>Tukang</t>
        </is>
      </c>
      <c r="E701" s="5" t="inlineStr">
        <is>
          <t>L02</t>
        </is>
      </c>
      <c r="F701" s="5" t="inlineStr">
        <is>
          <t>Jam</t>
        </is>
      </c>
      <c r="G701" s="25" t="n">
        <v>0.02289145055148571</v>
      </c>
      <c r="H701" s="26">
        <f>VLOOKUP(D701,upahbahan,3,FALSE)</f>
        <v/>
      </c>
      <c r="J701" s="26">
        <f>G701*H701</f>
        <v/>
      </c>
    </row>
    <row r="702">
      <c r="C702" s="5" t="n">
        <v>3</v>
      </c>
      <c r="D702" s="5" t="inlineStr">
        <is>
          <t>Mandor</t>
        </is>
      </c>
      <c r="E702" s="5" t="inlineStr">
        <is>
          <t>L03</t>
        </is>
      </c>
      <c r="F702" s="5" t="inlineStr">
        <is>
          <t>Jam</t>
        </is>
      </c>
      <c r="G702" s="25" t="n">
        <v>0.02289162485568532</v>
      </c>
      <c r="H702" s="26">
        <f>VLOOKUP(D702,upahbahan,3,FALSE)</f>
        <v/>
      </c>
      <c r="J702" s="26">
        <f>G702*H702</f>
        <v/>
      </c>
    </row>
    <row r="703">
      <c r="C703" s="27" t="inlineStr">
        <is>
          <t>JUMLAH HARGA TENAGA KERJA</t>
        </is>
      </c>
      <c r="D703" s="28" t="n"/>
      <c r="E703" s="28" t="n"/>
      <c r="F703" s="28" t="n"/>
      <c r="G703" s="28" t="n"/>
      <c r="H703" s="28" t="n"/>
      <c r="I703" s="28" t="n"/>
      <c r="J703" s="29">
        <f>SUM(J700:J702)</f>
        <v/>
      </c>
    </row>
    <row r="704">
      <c r="C704" s="24" t="inlineStr">
        <is>
          <t>B</t>
        </is>
      </c>
      <c r="D704" s="24" t="inlineStr">
        <is>
          <t>BAHAN</t>
        </is>
      </c>
      <c r="E704" s="12" t="n"/>
      <c r="F704" s="12" t="n"/>
      <c r="G704" s="12" t="n"/>
      <c r="H704" s="12" t="n"/>
      <c r="I704" s="12" t="n"/>
      <c r="J704" s="12" t="n"/>
    </row>
    <row r="705">
      <c r="C705" s="5" t="n">
        <v>1</v>
      </c>
      <c r="D705" s="5" t="inlineStr">
        <is>
          <t>Beton 30 MPa</t>
        </is>
      </c>
      <c r="E705" s="5" t="inlineStr">
        <is>
          <t>M59</t>
        </is>
      </c>
      <c r="F705" s="5" t="inlineStr">
        <is>
          <t>M3</t>
        </is>
      </c>
      <c r="G705" s="25" t="n">
        <v>0.1799280035821387</v>
      </c>
      <c r="H705" s="26">
        <f>VLOOKUP(D705,upahbahan,3,FALSE)</f>
        <v/>
      </c>
      <c r="J705" s="26">
        <f>G705*H705</f>
        <v/>
      </c>
    </row>
    <row r="706">
      <c r="C706" s="5" t="n">
        <v>2</v>
      </c>
      <c r="D706" s="5" t="inlineStr">
        <is>
          <t>Baja Tulangan</t>
        </is>
      </c>
      <c r="E706" s="5" t="inlineStr">
        <is>
          <t>M57a</t>
        </is>
      </c>
      <c r="F706" s="5" t="inlineStr">
        <is>
          <t>Kg</t>
        </is>
      </c>
      <c r="G706" s="25" t="n">
        <v>19.79208015461296</v>
      </c>
      <c r="H706" s="26" t="n">
        <v>9831</v>
      </c>
      <c r="I706" s="30" t="inlineStr">
        <is>
          <t>harga khusus</t>
        </is>
      </c>
      <c r="J706" s="26">
        <f>G706*H706</f>
        <v/>
      </c>
    </row>
    <row r="707">
      <c r="C707" s="5" t="n">
        <v>3</v>
      </c>
      <c r="D707" s="5" t="inlineStr">
        <is>
          <t>Timbunan Porus</t>
        </is>
      </c>
      <c r="E707" s="5" t="inlineStr">
        <is>
          <t>M144</t>
        </is>
      </c>
      <c r="F707" s="5" t="inlineStr">
        <is>
          <t>M3</t>
        </is>
      </c>
      <c r="G707" s="25" t="n">
        <v>0.1175999892418167</v>
      </c>
      <c r="H707" s="26">
        <f>VLOOKUP(D707,upahbahan,3,FALSE)</f>
        <v/>
      </c>
      <c r="J707" s="26">
        <f>G707*H707</f>
        <v/>
      </c>
    </row>
    <row r="708">
      <c r="C708" s="5" t="n">
        <v>4</v>
      </c>
      <c r="D708" s="5" t="inlineStr">
        <is>
          <t>Timbunan Pilihan</t>
        </is>
      </c>
      <c r="E708" s="5" t="inlineStr">
        <is>
          <t>M09</t>
        </is>
      </c>
      <c r="F708" s="5" t="inlineStr">
        <is>
          <t>M3</t>
        </is>
      </c>
      <c r="G708" s="25" t="n">
        <v>0.1664</v>
      </c>
      <c r="H708" s="26">
        <f>VLOOKUP(D708,upahbahan,3,FALSE)</f>
        <v/>
      </c>
      <c r="J708" s="26">
        <f>G708*H708</f>
        <v/>
      </c>
    </row>
    <row r="709">
      <c r="C709" s="5" t="n">
        <v>5</v>
      </c>
      <c r="D709" s="5" t="inlineStr">
        <is>
          <t>Cetakan gorong-gorong kotak ukuran 40 x 40</t>
        </is>
      </c>
      <c r="F709" s="5" t="inlineStr">
        <is>
          <t>bh/M'</t>
        </is>
      </c>
      <c r="G709" s="25" t="n">
        <v>1</v>
      </c>
      <c r="H709" s="26">
        <f>VLOOKUP(D709,upahbahan,3,FALSE)</f>
        <v/>
      </c>
      <c r="J709" s="26">
        <f>G709*H709</f>
        <v/>
      </c>
    </row>
    <row r="710">
      <c r="C710" s="27" t="inlineStr">
        <is>
          <t>JUMLAH HARGA BAHAN</t>
        </is>
      </c>
      <c r="D710" s="28" t="n"/>
      <c r="E710" s="28" t="n"/>
      <c r="F710" s="28" t="n"/>
      <c r="G710" s="28" t="n"/>
      <c r="H710" s="28" t="n"/>
      <c r="I710" s="28" t="n"/>
      <c r="J710" s="29">
        <f>SUM(J705:J709)</f>
        <v/>
      </c>
    </row>
    <row r="711">
      <c r="C711" s="24" t="inlineStr">
        <is>
          <t>C</t>
        </is>
      </c>
      <c r="D711" s="24" t="inlineStr">
        <is>
          <t>PERALATAN</t>
        </is>
      </c>
      <c r="E711" s="12" t="n"/>
      <c r="F711" s="12" t="n"/>
      <c r="G711" s="12" t="n"/>
      <c r="H711" s="12" t="n"/>
      <c r="I711" s="12" t="n"/>
      <c r="J711" s="12" t="n"/>
    </row>
    <row r="712">
      <c r="C712" s="5" t="n">
        <v>1</v>
      </c>
      <c r="D712" s="5" t="inlineStr">
        <is>
          <t>Mini Excavator</t>
        </is>
      </c>
      <c r="E712" s="5" t="inlineStr">
        <is>
          <t>E10a</t>
        </is>
      </c>
      <c r="F712" s="5" t="inlineStr">
        <is>
          <t>jam</t>
        </is>
      </c>
      <c r="G712" s="25" t="n">
        <v>0.006694689924705005</v>
      </c>
      <c r="H712" s="26">
        <f>VLOOKUP(D712,upahbahan,3,FALSE)</f>
        <v/>
      </c>
      <c r="J712" s="26">
        <f>G712*H712</f>
        <v/>
      </c>
    </row>
    <row r="713">
      <c r="C713" s="5" t="n">
        <v>2</v>
      </c>
      <c r="D713" s="5" t="inlineStr">
        <is>
          <t>Stamper</t>
        </is>
      </c>
      <c r="E713" s="5" t="inlineStr">
        <is>
          <t>E25</t>
        </is>
      </c>
      <c r="F713" s="5" t="inlineStr">
        <is>
          <t>Jam</t>
        </is>
      </c>
      <c r="G713" s="25" t="n">
        <v>0.2515662342782916</v>
      </c>
      <c r="H713" s="26">
        <f>VLOOKUP(D713,upahbahan,3,FALSE)</f>
        <v/>
      </c>
      <c r="J713" s="26">
        <f>G713*H713</f>
        <v/>
      </c>
    </row>
    <row r="714">
      <c r="C714" s="5" t="n">
        <v>3</v>
      </c>
      <c r="D714" s="5" t="inlineStr">
        <is>
          <t>Stamper</t>
        </is>
      </c>
      <c r="E714" s="5" t="inlineStr">
        <is>
          <t>E25</t>
        </is>
      </c>
      <c r="F714" s="5" t="inlineStr">
        <is>
          <t>Jam</t>
        </is>
      </c>
      <c r="G714" s="25" t="n">
        <v>0.6987952029101843</v>
      </c>
      <c r="H714" s="26">
        <f>VLOOKUP(D714,upahbahan,3,FALSE)</f>
        <v/>
      </c>
      <c r="J714" s="26">
        <f>G714*H714</f>
        <v/>
      </c>
    </row>
    <row r="715">
      <c r="C715" s="5" t="n">
        <v>4</v>
      </c>
      <c r="D715" s="5" t="inlineStr">
        <is>
          <t>FLAT BED TRUCK 4 TON</t>
        </is>
      </c>
      <c r="E715" s="5" t="inlineStr">
        <is>
          <t>E11</t>
        </is>
      </c>
      <c r="F715" s="5" t="inlineStr">
        <is>
          <t>Jam</t>
        </is>
      </c>
      <c r="G715" s="25" t="n">
        <v>0.1277011204393171</v>
      </c>
      <c r="H715" s="26">
        <f>VLOOKUP(D715,upahbahan,3,FALSE)</f>
        <v/>
      </c>
      <c r="J715" s="26">
        <f>G715*H715</f>
        <v/>
      </c>
    </row>
    <row r="716">
      <c r="C716" s="5" t="n">
        <v>5</v>
      </c>
      <c r="D716" s="5" t="inlineStr">
        <is>
          <t>CRANE ON TRACK 10-15 TON</t>
        </is>
      </c>
      <c r="E716" s="5" t="inlineStr">
        <is>
          <t>E07</t>
        </is>
      </c>
      <c r="F716" s="5" t="inlineStr">
        <is>
          <t>Jam</t>
        </is>
      </c>
      <c r="G716" s="25" t="n">
        <v>0.02289156705901823</v>
      </c>
      <c r="H716" s="26">
        <f>VLOOKUP(D716,upahbahan,3,FALSE)</f>
        <v/>
      </c>
      <c r="J716" s="26">
        <f>G716*H716</f>
        <v/>
      </c>
    </row>
    <row r="717">
      <c r="C717" s="5" t="n">
        <v>6</v>
      </c>
      <c r="D717" s="5" t="inlineStr">
        <is>
          <t>Alat Bantu</t>
        </is>
      </c>
      <c r="F717" s="5" t="inlineStr">
        <is>
          <t>Ls</t>
        </is>
      </c>
      <c r="G717" s="25" t="n">
        <v>1</v>
      </c>
      <c r="H717" s="26">
        <f>VLOOKUP(D717,upahbahan,3,FALSE)</f>
        <v/>
      </c>
      <c r="J717" s="26">
        <f>G717*H717</f>
        <v/>
      </c>
    </row>
    <row r="718">
      <c r="C718" s="27" t="inlineStr">
        <is>
          <t>JUMLAH HARGA PERALATAN</t>
        </is>
      </c>
      <c r="D718" s="28" t="n"/>
      <c r="E718" s="28" t="n"/>
      <c r="F718" s="28" t="n"/>
      <c r="G718" s="28" t="n"/>
      <c r="H718" s="28" t="n"/>
      <c r="I718" s="28" t="n"/>
      <c r="J718" s="29">
        <f>SUM(J712:J717)</f>
        <v/>
      </c>
    </row>
    <row r="719">
      <c r="C719" s="31" t="inlineStr">
        <is>
          <t>D</t>
        </is>
      </c>
      <c r="D719" s="31" t="inlineStr">
        <is>
          <t>Jumlah (A+B+C)</t>
        </is>
      </c>
      <c r="E719" s="32" t="n"/>
      <c r="F719" s="32" t="n"/>
      <c r="G719" s="32" t="n"/>
      <c r="H719" s="32" t="n"/>
      <c r="I719" s="32" t="n"/>
      <c r="J719" s="33">
        <f>J703+J710+J718</f>
        <v/>
      </c>
    </row>
    <row r="720">
      <c r="C720" s="18" t="inlineStr">
        <is>
          <t>E</t>
        </is>
      </c>
      <c r="D720" s="18" t="inlineStr">
        <is>
          <t>Biaya Umum dan Keuntungan 10.0% x D</t>
        </is>
      </c>
      <c r="H720" s="21">
        <f>$Q$8</f>
        <v/>
      </c>
      <c r="J720" s="34">
        <f>J719*H720</f>
        <v/>
      </c>
    </row>
    <row r="721">
      <c r="C721" s="31" t="inlineStr">
        <is>
          <t>F</t>
        </is>
      </c>
      <c r="D721" s="31" t="inlineStr">
        <is>
          <t>Harga Satuan Pekerjaan (D+E)</t>
        </is>
      </c>
      <c r="E721" s="32" t="n"/>
      <c r="F721" s="32" t="n"/>
      <c r="G721" s="32" t="n"/>
      <c r="H721" s="32" t="n"/>
      <c r="I721" s="32" t="n"/>
      <c r="J721" s="33">
        <f>SUM(J719:J720)</f>
        <v/>
      </c>
    </row>
    <row r="723">
      <c r="C723" s="16" t="inlineStr">
        <is>
          <t>B.27</t>
        </is>
      </c>
      <c r="D723" s="17" t="inlineStr">
        <is>
          <t>Gorong-gorong Kotak Beton Bertulang, ukuran dalam 50 cm x 50 cm</t>
        </is>
      </c>
      <c r="F723" s="18" t="inlineStr">
        <is>
          <t>Meter Panjang</t>
        </is>
      </c>
      <c r="K723" s="22">
        <f>ROUNDDOWN(J747,0)</f>
        <v/>
      </c>
      <c r="M723" s="19" t="inlineStr">
        <is>
          <t>2.3.(11)</t>
        </is>
      </c>
    </row>
    <row r="724">
      <c r="C724" s="23" t="inlineStr">
        <is>
          <t>No</t>
        </is>
      </c>
      <c r="D724" s="23" t="inlineStr">
        <is>
          <t>Uraian</t>
        </is>
      </c>
      <c r="E724" s="23" t="inlineStr">
        <is>
          <t>Kode</t>
        </is>
      </c>
      <c r="F724" s="23" t="inlineStr">
        <is>
          <t>Sat.</t>
        </is>
      </c>
      <c r="G724" s="23" t="inlineStr">
        <is>
          <t>Koefisien</t>
        </is>
      </c>
      <c r="H724" s="23" t="inlineStr">
        <is>
          <t>Harga  Satuan (Rp)</t>
        </is>
      </c>
      <c r="J724" s="23" t="inlineStr">
        <is>
          <t>Jumlah Harga (Rp)</t>
        </is>
      </c>
    </row>
    <row r="725">
      <c r="C725" s="24" t="inlineStr">
        <is>
          <t>A</t>
        </is>
      </c>
      <c r="D725" s="24" t="inlineStr">
        <is>
          <t>TENAGA KERJA</t>
        </is>
      </c>
      <c r="E725" s="12" t="n"/>
      <c r="F725" s="12" t="n"/>
      <c r="G725" s="12" t="n"/>
      <c r="H725" s="12" t="n"/>
      <c r="I725" s="12" t="n"/>
      <c r="J725" s="12" t="n"/>
    </row>
    <row r="726">
      <c r="C726" s="5" t="n">
        <v>1</v>
      </c>
      <c r="D726" s="5" t="inlineStr">
        <is>
          <t>Pekerja</t>
        </is>
      </c>
      <c r="E726" s="5" t="inlineStr">
        <is>
          <t>L01</t>
        </is>
      </c>
      <c r="F726" s="5" t="inlineStr">
        <is>
          <t>Jam</t>
        </is>
      </c>
      <c r="G726" s="25" t="n">
        <v>0.0915664202196969</v>
      </c>
      <c r="H726" s="26">
        <f>VLOOKUP(D726,upahbahan,3,FALSE)</f>
        <v/>
      </c>
      <c r="J726" s="26">
        <f>G726*H726</f>
        <v/>
      </c>
    </row>
    <row r="727">
      <c r="C727" s="5" t="n">
        <v>2</v>
      </c>
      <c r="D727" s="5" t="inlineStr">
        <is>
          <t>Tukang</t>
        </is>
      </c>
      <c r="E727" s="5" t="inlineStr">
        <is>
          <t>L02</t>
        </is>
      </c>
      <c r="F727" s="5" t="inlineStr">
        <is>
          <t>Jam</t>
        </is>
      </c>
      <c r="G727" s="25" t="n">
        <v>0.02289145055148571</v>
      </c>
      <c r="H727" s="26">
        <f>VLOOKUP(D727,upahbahan,3,FALSE)</f>
        <v/>
      </c>
      <c r="J727" s="26">
        <f>G727*H727</f>
        <v/>
      </c>
    </row>
    <row r="728">
      <c r="C728" s="5" t="n">
        <v>3</v>
      </c>
      <c r="D728" s="5" t="inlineStr">
        <is>
          <t>Mandor</t>
        </is>
      </c>
      <c r="E728" s="5" t="inlineStr">
        <is>
          <t>L03</t>
        </is>
      </c>
      <c r="F728" s="5" t="inlineStr">
        <is>
          <t>Jam</t>
        </is>
      </c>
      <c r="G728" s="25" t="n">
        <v>0.02289162485568532</v>
      </c>
      <c r="H728" s="26">
        <f>VLOOKUP(D728,upahbahan,3,FALSE)</f>
        <v/>
      </c>
      <c r="J728" s="26">
        <f>G728*H728</f>
        <v/>
      </c>
    </row>
    <row r="729">
      <c r="C729" s="27" t="inlineStr">
        <is>
          <t>JUMLAH HARGA TENAGA KERJA</t>
        </is>
      </c>
      <c r="D729" s="28" t="n"/>
      <c r="E729" s="28" t="n"/>
      <c r="F729" s="28" t="n"/>
      <c r="G729" s="28" t="n"/>
      <c r="H729" s="28" t="n"/>
      <c r="I729" s="28" t="n"/>
      <c r="J729" s="29">
        <f>SUM(J726:J728)</f>
        <v/>
      </c>
    </row>
    <row r="730">
      <c r="C730" s="24" t="inlineStr">
        <is>
          <t>B</t>
        </is>
      </c>
      <c r="D730" s="24" t="inlineStr">
        <is>
          <t>BAHAN</t>
        </is>
      </c>
      <c r="E730" s="12" t="n"/>
      <c r="F730" s="12" t="n"/>
      <c r="G730" s="12" t="n"/>
      <c r="H730" s="12" t="n"/>
      <c r="I730" s="12" t="n"/>
      <c r="J730" s="12" t="n"/>
    </row>
    <row r="731">
      <c r="C731" s="5" t="n">
        <v>1</v>
      </c>
      <c r="D731" s="5" t="inlineStr">
        <is>
          <t>Beton 30 MPa</t>
        </is>
      </c>
      <c r="E731" s="5" t="inlineStr">
        <is>
          <t>M59</t>
        </is>
      </c>
      <c r="F731" s="5" t="inlineStr">
        <is>
          <t>M3</t>
        </is>
      </c>
      <c r="G731" s="25" t="n">
        <v>0.2447999993635867</v>
      </c>
      <c r="H731" s="26">
        <f>VLOOKUP(D731,upahbahan,3,FALSE)</f>
        <v/>
      </c>
      <c r="J731" s="26">
        <f>G731*H731</f>
        <v/>
      </c>
    </row>
    <row r="732">
      <c r="C732" s="5" t="n">
        <v>2</v>
      </c>
      <c r="D732" s="5" t="inlineStr">
        <is>
          <t>Baja Tulangan</t>
        </is>
      </c>
      <c r="E732" s="5" t="inlineStr">
        <is>
          <t>M57a</t>
        </is>
      </c>
      <c r="F732" s="5" t="inlineStr">
        <is>
          <t>Kg</t>
        </is>
      </c>
      <c r="G732" s="25" t="n">
        <v>26.9280002034381</v>
      </c>
      <c r="H732" s="26" t="n">
        <v>9831</v>
      </c>
      <c r="I732" s="30" t="inlineStr">
        <is>
          <t>harga khusus</t>
        </is>
      </c>
      <c r="J732" s="26">
        <f>G732*H732</f>
        <v/>
      </c>
    </row>
    <row r="733">
      <c r="C733" s="5" t="n">
        <v>3</v>
      </c>
      <c r="D733" s="5" t="inlineStr">
        <is>
          <t>Timbunan Porus</t>
        </is>
      </c>
      <c r="E733" s="5" t="inlineStr">
        <is>
          <t>M144</t>
        </is>
      </c>
      <c r="F733" s="5" t="inlineStr">
        <is>
          <t>M3</t>
        </is>
      </c>
      <c r="G733" s="25" t="n">
        <v>0.1365000126018698</v>
      </c>
      <c r="H733" s="26">
        <f>VLOOKUP(D733,upahbahan,3,FALSE)</f>
        <v/>
      </c>
      <c r="J733" s="26">
        <f>G733*H733</f>
        <v/>
      </c>
    </row>
    <row r="734">
      <c r="C734" s="5" t="n">
        <v>4</v>
      </c>
      <c r="D734" s="5" t="inlineStr">
        <is>
          <t>Timbunan Pilihan</t>
        </is>
      </c>
      <c r="E734" s="5" t="inlineStr">
        <is>
          <t>M09</t>
        </is>
      </c>
      <c r="F734" s="5" t="inlineStr">
        <is>
          <t>M3</t>
        </is>
      </c>
      <c r="G734" s="25" t="n">
        <v>0.215</v>
      </c>
      <c r="H734" s="26">
        <f>VLOOKUP(D734,upahbahan,3,FALSE)</f>
        <v/>
      </c>
      <c r="J734" s="26">
        <f>G734*H734</f>
        <v/>
      </c>
    </row>
    <row r="735">
      <c r="C735" s="5" t="n">
        <v>5</v>
      </c>
      <c r="D735" s="5" t="inlineStr">
        <is>
          <t>Cetakan gorong-gorong kotak ukuran 50 x 50</t>
        </is>
      </c>
      <c r="F735" s="5" t="inlineStr">
        <is>
          <t>bh/M'</t>
        </is>
      </c>
      <c r="G735" s="25" t="n">
        <v>1</v>
      </c>
      <c r="H735" s="26">
        <f>VLOOKUP(D735,upahbahan,3,FALSE)</f>
        <v/>
      </c>
      <c r="J735" s="26">
        <f>G735*H735</f>
        <v/>
      </c>
    </row>
    <row r="736">
      <c r="C736" s="27" t="inlineStr">
        <is>
          <t>JUMLAH HARGA BAHAN</t>
        </is>
      </c>
      <c r="D736" s="28" t="n"/>
      <c r="E736" s="28" t="n"/>
      <c r="F736" s="28" t="n"/>
      <c r="G736" s="28" t="n"/>
      <c r="H736" s="28" t="n"/>
      <c r="I736" s="28" t="n"/>
      <c r="J736" s="29">
        <f>SUM(J731:J735)</f>
        <v/>
      </c>
    </row>
    <row r="737">
      <c r="C737" s="24" t="inlineStr">
        <is>
          <t>C</t>
        </is>
      </c>
      <c r="D737" s="24" t="inlineStr">
        <is>
          <t>PERALATAN</t>
        </is>
      </c>
      <c r="E737" s="12" t="n"/>
      <c r="F737" s="12" t="n"/>
      <c r="G737" s="12" t="n"/>
      <c r="H737" s="12" t="n"/>
      <c r="I737" s="12" t="n"/>
      <c r="J737" s="12" t="n"/>
    </row>
    <row r="738">
      <c r="C738" s="5" t="n">
        <v>1</v>
      </c>
      <c r="D738" s="5" t="inlineStr">
        <is>
          <t>Mini Excavator</t>
        </is>
      </c>
      <c r="E738" s="5" t="inlineStr">
        <is>
          <t>E10a</t>
        </is>
      </c>
      <c r="F738" s="5" t="inlineStr">
        <is>
          <t>jam</t>
        </is>
      </c>
      <c r="G738" s="25" t="n">
        <v>0.009108447789845618</v>
      </c>
      <c r="H738" s="26">
        <f>VLOOKUP(D738,upahbahan,3,FALSE)</f>
        <v/>
      </c>
      <c r="J738" s="26">
        <f>G738*H738</f>
        <v/>
      </c>
    </row>
    <row r="739">
      <c r="C739" s="5" t="n">
        <v>2</v>
      </c>
      <c r="D739" s="5" t="inlineStr">
        <is>
          <t>Stamper</t>
        </is>
      </c>
      <c r="E739" s="5" t="inlineStr">
        <is>
          <t>E25</t>
        </is>
      </c>
      <c r="F739" s="5" t="inlineStr">
        <is>
          <t>Jam</t>
        </is>
      </c>
      <c r="G739" s="25" t="n">
        <v>0.3036145075775712</v>
      </c>
      <c r="H739" s="26">
        <f>VLOOKUP(D739,upahbahan,3,FALSE)</f>
        <v/>
      </c>
      <c r="J739" s="26">
        <f>G739*H739</f>
        <v/>
      </c>
    </row>
    <row r="740">
      <c r="C740" s="5" t="n">
        <v>3</v>
      </c>
      <c r="D740" s="5" t="inlineStr">
        <is>
          <t>Stamper</t>
        </is>
      </c>
      <c r="E740" s="5" t="inlineStr">
        <is>
          <t>E25</t>
        </is>
      </c>
      <c r="F740" s="5" t="inlineStr">
        <is>
          <t>Jam</t>
        </is>
      </c>
      <c r="G740" s="25" t="n">
        <v>0.8433734706208585</v>
      </c>
      <c r="H740" s="26">
        <f>VLOOKUP(D740,upahbahan,3,FALSE)</f>
        <v/>
      </c>
      <c r="J740" s="26">
        <f>G740*H740</f>
        <v/>
      </c>
    </row>
    <row r="741">
      <c r="C741" s="5" t="n">
        <v>4</v>
      </c>
      <c r="D741" s="5" t="inlineStr">
        <is>
          <t>FLAT BED TRUCK 4 TON</t>
        </is>
      </c>
      <c r="E741" s="5" t="inlineStr">
        <is>
          <t>E11</t>
        </is>
      </c>
      <c r="F741" s="5" t="inlineStr">
        <is>
          <t>Jam</t>
        </is>
      </c>
      <c r="G741" s="25" t="n">
        <v>0.1915516684717563</v>
      </c>
      <c r="H741" s="26">
        <f>VLOOKUP(D741,upahbahan,3,FALSE)</f>
        <v/>
      </c>
      <c r="J741" s="26">
        <f>G741*H741</f>
        <v/>
      </c>
    </row>
    <row r="742">
      <c r="C742" s="5" t="n">
        <v>5</v>
      </c>
      <c r="D742" s="5" t="inlineStr">
        <is>
          <t>CRANE ON TRACK 10-15 TON</t>
        </is>
      </c>
      <c r="E742" s="5" t="inlineStr">
        <is>
          <t>E07</t>
        </is>
      </c>
      <c r="F742" s="5" t="inlineStr">
        <is>
          <t>Jam</t>
        </is>
      </c>
      <c r="G742" s="25" t="n">
        <v>0.02289156705901823</v>
      </c>
      <c r="H742" s="26">
        <f>VLOOKUP(D742,upahbahan,3,FALSE)</f>
        <v/>
      </c>
      <c r="J742" s="26">
        <f>G742*H742</f>
        <v/>
      </c>
    </row>
    <row r="743">
      <c r="C743" s="5" t="n">
        <v>6</v>
      </c>
      <c r="D743" s="5" t="inlineStr">
        <is>
          <t>Alat Bantu</t>
        </is>
      </c>
      <c r="F743" s="5" t="inlineStr">
        <is>
          <t>Ls</t>
        </is>
      </c>
      <c r="G743" s="25" t="n">
        <v>1</v>
      </c>
      <c r="H743" s="26">
        <f>VLOOKUP(D743,upahbahan,3,FALSE)</f>
        <v/>
      </c>
      <c r="J743" s="26">
        <f>G743*H743</f>
        <v/>
      </c>
    </row>
    <row r="744">
      <c r="C744" s="27" t="inlineStr">
        <is>
          <t>JUMLAH HARGA PERALATAN</t>
        </is>
      </c>
      <c r="D744" s="28" t="n"/>
      <c r="E744" s="28" t="n"/>
      <c r="F744" s="28" t="n"/>
      <c r="G744" s="28" t="n"/>
      <c r="H744" s="28" t="n"/>
      <c r="I744" s="28" t="n"/>
      <c r="J744" s="29">
        <f>SUM(J738:J743)</f>
        <v/>
      </c>
    </row>
    <row r="745">
      <c r="C745" s="31" t="inlineStr">
        <is>
          <t>D</t>
        </is>
      </c>
      <c r="D745" s="31" t="inlineStr">
        <is>
          <t>Jumlah (A+B+C)</t>
        </is>
      </c>
      <c r="E745" s="32" t="n"/>
      <c r="F745" s="32" t="n"/>
      <c r="G745" s="32" t="n"/>
      <c r="H745" s="32" t="n"/>
      <c r="I745" s="32" t="n"/>
      <c r="J745" s="33">
        <f>J729+J736+J744</f>
        <v/>
      </c>
    </row>
    <row r="746">
      <c r="C746" s="18" t="inlineStr">
        <is>
          <t>E</t>
        </is>
      </c>
      <c r="D746" s="18" t="inlineStr">
        <is>
          <t>Biaya Umum dan Keuntungan 10.0% x D</t>
        </is>
      </c>
      <c r="H746" s="21">
        <f>$Q$8</f>
        <v/>
      </c>
      <c r="J746" s="34">
        <f>J745*H746</f>
        <v/>
      </c>
    </row>
    <row r="747">
      <c r="C747" s="31" t="inlineStr">
        <is>
          <t>F</t>
        </is>
      </c>
      <c r="D747" s="31" t="inlineStr">
        <is>
          <t>Harga Satuan Pekerjaan (D+E)</t>
        </is>
      </c>
      <c r="E747" s="32" t="n"/>
      <c r="F747" s="32" t="n"/>
      <c r="G747" s="32" t="n"/>
      <c r="H747" s="32" t="n"/>
      <c r="I747" s="32" t="n"/>
      <c r="J747" s="33">
        <f>SUM(J745:J746)</f>
        <v/>
      </c>
    </row>
    <row r="749">
      <c r="C749" s="16" t="inlineStr">
        <is>
          <t>B.28</t>
        </is>
      </c>
      <c r="D749" s="17" t="inlineStr">
        <is>
          <t>Gorong-gorong Kotak Beton Bertulang, ukuran dalam 60 cm x 60 cm</t>
        </is>
      </c>
      <c r="F749" s="18" t="inlineStr">
        <is>
          <t>Meter Panjang</t>
        </is>
      </c>
      <c r="K749" s="22">
        <f>ROUNDDOWN(J773,0)</f>
        <v/>
      </c>
      <c r="M749" s="19" t="inlineStr">
        <is>
          <t>2.3.(12)</t>
        </is>
      </c>
    </row>
    <row r="750">
      <c r="C750" s="23" t="inlineStr">
        <is>
          <t>No</t>
        </is>
      </c>
      <c r="D750" s="23" t="inlineStr">
        <is>
          <t>Uraian</t>
        </is>
      </c>
      <c r="E750" s="23" t="inlineStr">
        <is>
          <t>Kode</t>
        </is>
      </c>
      <c r="F750" s="23" t="inlineStr">
        <is>
          <t>Sat.</t>
        </is>
      </c>
      <c r="G750" s="23" t="inlineStr">
        <is>
          <t>Koefisien</t>
        </is>
      </c>
      <c r="H750" s="23" t="inlineStr">
        <is>
          <t>Harga  Satuan (Rp)</t>
        </is>
      </c>
      <c r="J750" s="23" t="inlineStr">
        <is>
          <t>Jumlah Harga (Rp)</t>
        </is>
      </c>
    </row>
    <row r="751">
      <c r="C751" s="24" t="inlineStr">
        <is>
          <t>A</t>
        </is>
      </c>
      <c r="D751" s="24" t="inlineStr">
        <is>
          <t>TENAGA KERJA</t>
        </is>
      </c>
      <c r="E751" s="12" t="n"/>
      <c r="F751" s="12" t="n"/>
      <c r="G751" s="12" t="n"/>
      <c r="H751" s="12" t="n"/>
      <c r="I751" s="12" t="n"/>
      <c r="J751" s="12" t="n"/>
    </row>
    <row r="752">
      <c r="C752" s="5" t="n">
        <v>1</v>
      </c>
      <c r="D752" s="5" t="inlineStr">
        <is>
          <t>Pekerja</t>
        </is>
      </c>
      <c r="E752" s="5" t="inlineStr">
        <is>
          <t>L01</t>
        </is>
      </c>
      <c r="F752" s="5" t="inlineStr">
        <is>
          <t>Jam</t>
        </is>
      </c>
      <c r="G752" s="25" t="n">
        <v>0.0915664202196969</v>
      </c>
      <c r="H752" s="26">
        <f>VLOOKUP(D752,upahbahan,3,FALSE)</f>
        <v/>
      </c>
      <c r="J752" s="26">
        <f>G752*H752</f>
        <v/>
      </c>
    </row>
    <row r="753">
      <c r="C753" s="5" t="n">
        <v>2</v>
      </c>
      <c r="D753" s="5" t="inlineStr">
        <is>
          <t>Tukang</t>
        </is>
      </c>
      <c r="E753" s="5" t="inlineStr">
        <is>
          <t>L02</t>
        </is>
      </c>
      <c r="F753" s="5" t="inlineStr">
        <is>
          <t>Jam</t>
        </is>
      </c>
      <c r="G753" s="25" t="n">
        <v>0.02289145055148571</v>
      </c>
      <c r="H753" s="26">
        <f>VLOOKUP(D753,upahbahan,3,FALSE)</f>
        <v/>
      </c>
      <c r="J753" s="26">
        <f>G753*H753</f>
        <v/>
      </c>
    </row>
    <row r="754">
      <c r="C754" s="5" t="n">
        <v>3</v>
      </c>
      <c r="D754" s="5" t="inlineStr">
        <is>
          <t>Mandor</t>
        </is>
      </c>
      <c r="E754" s="5" t="inlineStr">
        <is>
          <t>L03</t>
        </is>
      </c>
      <c r="F754" s="5" t="inlineStr">
        <is>
          <t>Jam</t>
        </is>
      </c>
      <c r="G754" s="25" t="n">
        <v>0.02289162485568532</v>
      </c>
      <c r="H754" s="26">
        <f>VLOOKUP(D754,upahbahan,3,FALSE)</f>
        <v/>
      </c>
      <c r="J754" s="26">
        <f>G754*H754</f>
        <v/>
      </c>
    </row>
    <row r="755">
      <c r="C755" s="27" t="inlineStr">
        <is>
          <t>JUMLAH HARGA TENAGA KERJA</t>
        </is>
      </c>
      <c r="D755" s="28" t="n"/>
      <c r="E755" s="28" t="n"/>
      <c r="F755" s="28" t="n"/>
      <c r="G755" s="28" t="n"/>
      <c r="H755" s="28" t="n"/>
      <c r="I755" s="28" t="n"/>
      <c r="J755" s="29">
        <f>SUM(J752:J754)</f>
        <v/>
      </c>
    </row>
    <row r="756">
      <c r="C756" s="24" t="inlineStr">
        <is>
          <t>B</t>
        </is>
      </c>
      <c r="D756" s="24" t="inlineStr">
        <is>
          <t>BAHAN</t>
        </is>
      </c>
      <c r="E756" s="12" t="n"/>
      <c r="F756" s="12" t="n"/>
      <c r="G756" s="12" t="n"/>
      <c r="H756" s="12" t="n"/>
      <c r="I756" s="12" t="n"/>
      <c r="J756" s="12" t="n"/>
    </row>
    <row r="757">
      <c r="C757" s="5" t="n">
        <v>1</v>
      </c>
      <c r="D757" s="5" t="inlineStr">
        <is>
          <t>Beton 30 MPa</t>
        </is>
      </c>
      <c r="E757" s="5" t="inlineStr">
        <is>
          <t>M59</t>
        </is>
      </c>
      <c r="F757" s="5" t="inlineStr">
        <is>
          <t>M3</t>
        </is>
      </c>
      <c r="G757" s="25" t="n">
        <v>0.2937600006826978</v>
      </c>
      <c r="H757" s="26">
        <f>VLOOKUP(D757,upahbahan,3,FALSE)</f>
        <v/>
      </c>
      <c r="J757" s="26">
        <f>G757*H757</f>
        <v/>
      </c>
    </row>
    <row r="758">
      <c r="C758" s="5" t="n">
        <v>2</v>
      </c>
      <c r="D758" s="5" t="inlineStr">
        <is>
          <t>Baja Tulangan</t>
        </is>
      </c>
      <c r="E758" s="5" t="inlineStr">
        <is>
          <t>M57a</t>
        </is>
      </c>
      <c r="F758" s="5" t="inlineStr">
        <is>
          <t>Kg</t>
        </is>
      </c>
      <c r="G758" s="25" t="n">
        <v>32.31359983724952</v>
      </c>
      <c r="H758" s="26" t="n">
        <v>9831</v>
      </c>
      <c r="I758" s="30" t="inlineStr">
        <is>
          <t>harga khusus</t>
        </is>
      </c>
      <c r="J758" s="26">
        <f>G758*H758</f>
        <v/>
      </c>
    </row>
    <row r="759">
      <c r="C759" s="5" t="n">
        <v>3</v>
      </c>
      <c r="D759" s="5" t="inlineStr">
        <is>
          <t>Timbunan Porus</t>
        </is>
      </c>
      <c r="E759" s="5" t="inlineStr">
        <is>
          <t>M144</t>
        </is>
      </c>
      <c r="F759" s="5" t="inlineStr">
        <is>
          <t>M3</t>
        </is>
      </c>
      <c r="G759" s="25" t="n">
        <v>0.1595999997362066</v>
      </c>
      <c r="H759" s="26">
        <f>VLOOKUP(D759,upahbahan,3,FALSE)</f>
        <v/>
      </c>
      <c r="J759" s="26">
        <f>G759*H759</f>
        <v/>
      </c>
    </row>
    <row r="760">
      <c r="C760" s="5" t="n">
        <v>4</v>
      </c>
      <c r="D760" s="5" t="inlineStr">
        <is>
          <t>Timbunan Pilihan</t>
        </is>
      </c>
      <c r="E760" s="5" t="inlineStr">
        <is>
          <t>M09</t>
        </is>
      </c>
      <c r="F760" s="5" t="inlineStr">
        <is>
          <t>M3</t>
        </is>
      </c>
      <c r="G760" s="25" t="n">
        <v>0.3624</v>
      </c>
      <c r="H760" s="26">
        <f>VLOOKUP(D760,upahbahan,3,FALSE)</f>
        <v/>
      </c>
      <c r="J760" s="26">
        <f>G760*H760</f>
        <v/>
      </c>
    </row>
    <row r="761">
      <c r="C761" s="5" t="n">
        <v>5</v>
      </c>
      <c r="D761" s="5" t="inlineStr">
        <is>
          <t>Cetakan gorong-gorong kotak ukuran 60 x 60</t>
        </is>
      </c>
      <c r="F761" s="5" t="inlineStr">
        <is>
          <t>bh/M'</t>
        </is>
      </c>
      <c r="G761" s="25" t="n">
        <v>1</v>
      </c>
      <c r="H761" s="26">
        <f>VLOOKUP(D761,upahbahan,3,FALSE)</f>
        <v/>
      </c>
      <c r="J761" s="26">
        <f>G761*H761</f>
        <v/>
      </c>
    </row>
    <row r="762">
      <c r="C762" s="27" t="inlineStr">
        <is>
          <t>JUMLAH HARGA BAHAN</t>
        </is>
      </c>
      <c r="D762" s="28" t="n"/>
      <c r="E762" s="28" t="n"/>
      <c r="F762" s="28" t="n"/>
      <c r="G762" s="28" t="n"/>
      <c r="H762" s="28" t="n"/>
      <c r="I762" s="28" t="n"/>
      <c r="J762" s="29">
        <f>SUM(J757:J761)</f>
        <v/>
      </c>
    </row>
    <row r="763">
      <c r="C763" s="24" t="inlineStr">
        <is>
          <t>C</t>
        </is>
      </c>
      <c r="D763" s="24" t="inlineStr">
        <is>
          <t>PERALATAN</t>
        </is>
      </c>
      <c r="E763" s="12" t="n"/>
      <c r="F763" s="12" t="n"/>
      <c r="G763" s="12" t="n"/>
      <c r="H763" s="12" t="n"/>
      <c r="I763" s="12" t="n"/>
      <c r="J763" s="12" t="n"/>
    </row>
    <row r="764">
      <c r="C764" s="5" t="n">
        <v>1</v>
      </c>
      <c r="D764" s="5" t="inlineStr">
        <is>
          <t>Mini Excavator</t>
        </is>
      </c>
      <c r="E764" s="5" t="inlineStr">
        <is>
          <t>E10a</t>
        </is>
      </c>
      <c r="F764" s="5" t="inlineStr">
        <is>
          <t>jam</t>
        </is>
      </c>
      <c r="G764" s="25" t="n">
        <v>0.01093010890213841</v>
      </c>
      <c r="H764" s="26">
        <f>VLOOKUP(D764,upahbahan,3,FALSE)</f>
        <v/>
      </c>
      <c r="J764" s="26">
        <f>G764*H764</f>
        <v/>
      </c>
    </row>
    <row r="765">
      <c r="C765" s="5" t="n">
        <v>2</v>
      </c>
      <c r="D765" s="5" t="inlineStr">
        <is>
          <t>Stamper</t>
        </is>
      </c>
      <c r="E765" s="5" t="inlineStr">
        <is>
          <t>E25</t>
        </is>
      </c>
      <c r="F765" s="5" t="inlineStr">
        <is>
          <t>Jam</t>
        </is>
      </c>
      <c r="G765" s="25" t="n">
        <v>0.346987939429055</v>
      </c>
      <c r="H765" s="26">
        <f>VLOOKUP(D765,upahbahan,3,FALSE)</f>
        <v/>
      </c>
      <c r="J765" s="26">
        <f>G765*H765</f>
        <v/>
      </c>
    </row>
    <row r="766">
      <c r="C766" s="5" t="n">
        <v>3</v>
      </c>
      <c r="D766" s="5" t="inlineStr">
        <is>
          <t>Stamper</t>
        </is>
      </c>
      <c r="E766" s="5" t="inlineStr">
        <is>
          <t>E25</t>
        </is>
      </c>
      <c r="F766" s="5" t="inlineStr">
        <is>
          <t>Jam</t>
        </is>
      </c>
      <c r="G766" s="25" t="n">
        <v>0.9638554088414722</v>
      </c>
      <c r="H766" s="26">
        <f>VLOOKUP(D766,upahbahan,3,FALSE)</f>
        <v/>
      </c>
      <c r="J766" s="26">
        <f>G766*H766</f>
        <v/>
      </c>
    </row>
    <row r="767">
      <c r="C767" s="5" t="n">
        <v>4</v>
      </c>
      <c r="D767" s="5" t="inlineStr">
        <is>
          <t>FLAT BED TRUCK 4 TON</t>
        </is>
      </c>
      <c r="E767" s="5" t="inlineStr">
        <is>
          <t>E11</t>
        </is>
      </c>
      <c r="F767" s="5" t="inlineStr">
        <is>
          <t>Jam</t>
        </is>
      </c>
      <c r="G767" s="25" t="n">
        <v>0.2298619972912199</v>
      </c>
      <c r="H767" s="26">
        <f>VLOOKUP(D767,upahbahan,3,FALSE)</f>
        <v/>
      </c>
      <c r="J767" s="26">
        <f>G767*H767</f>
        <v/>
      </c>
    </row>
    <row r="768">
      <c r="C768" s="5" t="n">
        <v>5</v>
      </c>
      <c r="D768" s="5" t="inlineStr">
        <is>
          <t>CRANE ON TRACK 10-15 TON</t>
        </is>
      </c>
      <c r="E768" s="5" t="inlineStr">
        <is>
          <t>E07</t>
        </is>
      </c>
      <c r="F768" s="5" t="inlineStr">
        <is>
          <t>Jam</t>
        </is>
      </c>
      <c r="G768" s="25" t="n">
        <v>0.02289156705901823</v>
      </c>
      <c r="H768" s="26">
        <f>VLOOKUP(D768,upahbahan,3,FALSE)</f>
        <v/>
      </c>
      <c r="J768" s="26">
        <f>G768*H768</f>
        <v/>
      </c>
    </row>
    <row r="769">
      <c r="C769" s="5" t="n">
        <v>6</v>
      </c>
      <c r="D769" s="5" t="inlineStr">
        <is>
          <t>Alat Bantu</t>
        </is>
      </c>
      <c r="F769" s="5" t="inlineStr">
        <is>
          <t>Ls</t>
        </is>
      </c>
      <c r="G769" s="25" t="n">
        <v>1</v>
      </c>
      <c r="H769" s="26">
        <f>VLOOKUP(D769,upahbahan,3,FALSE)</f>
        <v/>
      </c>
      <c r="J769" s="26">
        <f>G769*H769</f>
        <v/>
      </c>
    </row>
    <row r="770">
      <c r="C770" s="27" t="inlineStr">
        <is>
          <t>JUMLAH HARGA PERALATAN</t>
        </is>
      </c>
      <c r="D770" s="28" t="n"/>
      <c r="E770" s="28" t="n"/>
      <c r="F770" s="28" t="n"/>
      <c r="G770" s="28" t="n"/>
      <c r="H770" s="28" t="n"/>
      <c r="I770" s="28" t="n"/>
      <c r="J770" s="29">
        <f>SUM(J764:J769)</f>
        <v/>
      </c>
    </row>
    <row r="771">
      <c r="C771" s="31" t="inlineStr">
        <is>
          <t>D</t>
        </is>
      </c>
      <c r="D771" s="31" t="inlineStr">
        <is>
          <t>Jumlah (A+B+C)</t>
        </is>
      </c>
      <c r="E771" s="32" t="n"/>
      <c r="F771" s="32" t="n"/>
      <c r="G771" s="32" t="n"/>
      <c r="H771" s="32" t="n"/>
      <c r="I771" s="32" t="n"/>
      <c r="J771" s="33">
        <f>J755+J762+J770</f>
        <v/>
      </c>
    </row>
    <row r="772">
      <c r="C772" s="18" t="inlineStr">
        <is>
          <t>E</t>
        </is>
      </c>
      <c r="D772" s="18" t="inlineStr">
        <is>
          <t>Biaya Umum dan Keuntungan 10.0% x D</t>
        </is>
      </c>
      <c r="H772" s="21">
        <f>$Q$8</f>
        <v/>
      </c>
      <c r="J772" s="34">
        <f>J771*H772</f>
        <v/>
      </c>
    </row>
    <row r="773">
      <c r="C773" s="31" t="inlineStr">
        <is>
          <t>F</t>
        </is>
      </c>
      <c r="D773" s="31" t="inlineStr">
        <is>
          <t>Harga Satuan Pekerjaan (D+E)</t>
        </is>
      </c>
      <c r="E773" s="32" t="n"/>
      <c r="F773" s="32" t="n"/>
      <c r="G773" s="32" t="n"/>
      <c r="H773" s="32" t="n"/>
      <c r="I773" s="32" t="n"/>
      <c r="J773" s="33">
        <f>SUM(J771:J772)</f>
        <v/>
      </c>
    </row>
    <row r="775">
      <c r="C775" s="16" t="inlineStr">
        <is>
          <t>B.29</t>
        </is>
      </c>
      <c r="D775" s="17" t="inlineStr">
        <is>
          <t>Gorong-gorong Kotak Beton Bertulang, ukuran dalam 80 cm x 80 cm</t>
        </is>
      </c>
      <c r="F775" s="18" t="inlineStr">
        <is>
          <t>Meter Panjang</t>
        </is>
      </c>
      <c r="K775" s="22">
        <f>ROUNDDOWN(J799,0)</f>
        <v/>
      </c>
      <c r="M775" s="19" t="inlineStr">
        <is>
          <t>2.3.(13)</t>
        </is>
      </c>
    </row>
    <row r="776">
      <c r="C776" s="23" t="inlineStr">
        <is>
          <t>No</t>
        </is>
      </c>
      <c r="D776" s="23" t="inlineStr">
        <is>
          <t>Uraian</t>
        </is>
      </c>
      <c r="E776" s="23" t="inlineStr">
        <is>
          <t>Kode</t>
        </is>
      </c>
      <c r="F776" s="23" t="inlineStr">
        <is>
          <t>Sat.</t>
        </is>
      </c>
      <c r="G776" s="23" t="inlineStr">
        <is>
          <t>Koefisien</t>
        </is>
      </c>
      <c r="H776" s="23" t="inlineStr">
        <is>
          <t>Harga  Satuan (Rp)</t>
        </is>
      </c>
      <c r="J776" s="23" t="inlineStr">
        <is>
          <t>Jumlah Harga (Rp)</t>
        </is>
      </c>
    </row>
    <row r="777">
      <c r="C777" s="24" t="inlineStr">
        <is>
          <t>A</t>
        </is>
      </c>
      <c r="D777" s="24" t="inlineStr">
        <is>
          <t>TENAGA KERJA</t>
        </is>
      </c>
      <c r="E777" s="12" t="n"/>
      <c r="F777" s="12" t="n"/>
      <c r="G777" s="12" t="n"/>
      <c r="H777" s="12" t="n"/>
      <c r="I777" s="12" t="n"/>
      <c r="J777" s="12" t="n"/>
    </row>
    <row r="778">
      <c r="C778" s="5" t="n">
        <v>1</v>
      </c>
      <c r="D778" s="5" t="inlineStr">
        <is>
          <t>Pekerja</t>
        </is>
      </c>
      <c r="E778" s="5" t="inlineStr">
        <is>
          <t>L01</t>
        </is>
      </c>
      <c r="F778" s="5" t="inlineStr">
        <is>
          <t>Jam</t>
        </is>
      </c>
      <c r="G778" s="25" t="n">
        <v>0.0915664202196969</v>
      </c>
      <c r="H778" s="26">
        <f>VLOOKUP(D778,upahbahan,3,FALSE)</f>
        <v/>
      </c>
      <c r="J778" s="26">
        <f>G778*H778</f>
        <v/>
      </c>
    </row>
    <row r="779">
      <c r="C779" s="5" t="n">
        <v>2</v>
      </c>
      <c r="D779" s="5" t="inlineStr">
        <is>
          <t>Tukang</t>
        </is>
      </c>
      <c r="E779" s="5" t="inlineStr">
        <is>
          <t>L02</t>
        </is>
      </c>
      <c r="F779" s="5" t="inlineStr">
        <is>
          <t>Jam</t>
        </is>
      </c>
      <c r="G779" s="25" t="n">
        <v>0.02289145055148571</v>
      </c>
      <c r="H779" s="26">
        <f>VLOOKUP(D779,upahbahan,3,FALSE)</f>
        <v/>
      </c>
      <c r="J779" s="26">
        <f>G779*H779</f>
        <v/>
      </c>
    </row>
    <row r="780">
      <c r="C780" s="5" t="n">
        <v>3</v>
      </c>
      <c r="D780" s="5" t="inlineStr">
        <is>
          <t>Mandor</t>
        </is>
      </c>
      <c r="E780" s="5" t="inlineStr">
        <is>
          <t>L03</t>
        </is>
      </c>
      <c r="F780" s="5" t="inlineStr">
        <is>
          <t>Jam</t>
        </is>
      </c>
      <c r="G780" s="25" t="n">
        <v>0.02289162485568532</v>
      </c>
      <c r="H780" s="26">
        <f>VLOOKUP(D780,upahbahan,3,FALSE)</f>
        <v/>
      </c>
      <c r="J780" s="26">
        <f>G780*H780</f>
        <v/>
      </c>
    </row>
    <row r="781">
      <c r="C781" s="27" t="inlineStr">
        <is>
          <t>JUMLAH HARGA TENAGA KERJA</t>
        </is>
      </c>
      <c r="D781" s="28" t="n"/>
      <c r="E781" s="28" t="n"/>
      <c r="F781" s="28" t="n"/>
      <c r="G781" s="28" t="n"/>
      <c r="H781" s="28" t="n"/>
      <c r="I781" s="28" t="n"/>
      <c r="J781" s="29">
        <f>SUM(J778:J780)</f>
        <v/>
      </c>
    </row>
    <row r="782">
      <c r="C782" s="24" t="inlineStr">
        <is>
          <t>B</t>
        </is>
      </c>
      <c r="D782" s="24" t="inlineStr">
        <is>
          <t>BAHAN</t>
        </is>
      </c>
      <c r="E782" s="12" t="n"/>
      <c r="F782" s="12" t="n"/>
      <c r="G782" s="12" t="n"/>
      <c r="H782" s="12" t="n"/>
      <c r="I782" s="12" t="n"/>
      <c r="J782" s="12" t="n"/>
    </row>
    <row r="783">
      <c r="C783" s="5" t="n">
        <v>1</v>
      </c>
      <c r="D783" s="5" t="inlineStr">
        <is>
          <t>Beton 30 MPa</t>
        </is>
      </c>
      <c r="E783" s="5" t="inlineStr">
        <is>
          <t>M59</t>
        </is>
      </c>
      <c r="F783" s="5" t="inlineStr">
        <is>
          <t>M3</t>
        </is>
      </c>
      <c r="G783" s="25" t="n">
        <v>0.3876000014030019</v>
      </c>
      <c r="H783" s="26">
        <f>VLOOKUP(D783,upahbahan,3,FALSE)</f>
        <v/>
      </c>
      <c r="J783" s="26">
        <f>G783*H783</f>
        <v/>
      </c>
    </row>
    <row r="784">
      <c r="C784" s="5" t="n">
        <v>2</v>
      </c>
      <c r="D784" s="5" t="inlineStr">
        <is>
          <t>Baja Tulangan</t>
        </is>
      </c>
      <c r="E784" s="5" t="inlineStr">
        <is>
          <t>M57a</t>
        </is>
      </c>
      <c r="F784" s="5" t="inlineStr">
        <is>
          <t>Kg</t>
        </is>
      </c>
      <c r="G784" s="25" t="n">
        <v>42.63600040687621</v>
      </c>
      <c r="H784" s="26" t="n">
        <v>9831</v>
      </c>
      <c r="I784" s="30" t="inlineStr">
        <is>
          <t>harga khusus</t>
        </is>
      </c>
      <c r="J784" s="26">
        <f>G784*H784</f>
        <v/>
      </c>
    </row>
    <row r="785">
      <c r="C785" s="5" t="n">
        <v>3</v>
      </c>
      <c r="D785" s="5" t="inlineStr">
        <is>
          <t>Timbunan Porus</t>
        </is>
      </c>
      <c r="E785" s="5" t="inlineStr">
        <is>
          <t>M144</t>
        </is>
      </c>
      <c r="F785" s="5" t="inlineStr">
        <is>
          <t>M3</t>
        </is>
      </c>
      <c r="G785" s="25" t="n">
        <v>0.2620800104324557</v>
      </c>
      <c r="H785" s="26">
        <f>VLOOKUP(D785,upahbahan,3,FALSE)</f>
        <v/>
      </c>
      <c r="J785" s="26">
        <f>G785*H785</f>
        <v/>
      </c>
    </row>
    <row r="786">
      <c r="C786" s="5" t="n">
        <v>4</v>
      </c>
      <c r="D786" s="5" t="inlineStr">
        <is>
          <t>Timbunan Pilihan</t>
        </is>
      </c>
      <c r="E786" s="5" t="inlineStr">
        <is>
          <t>M09</t>
        </is>
      </c>
      <c r="F786" s="5" t="inlineStr">
        <is>
          <t>M3</t>
        </is>
      </c>
      <c r="G786" s="25" t="n">
        <v>1.1744</v>
      </c>
      <c r="H786" s="26">
        <f>VLOOKUP(D786,upahbahan,3,FALSE)</f>
        <v/>
      </c>
      <c r="J786" s="26">
        <f>G786*H786</f>
        <v/>
      </c>
    </row>
    <row r="787">
      <c r="C787" s="5" t="n">
        <v>5</v>
      </c>
      <c r="D787" s="5" t="inlineStr">
        <is>
          <t>Cetakan gorong-gorong kotak ukuran 80 x 80</t>
        </is>
      </c>
      <c r="F787" s="5" t="inlineStr">
        <is>
          <t>bh/M'</t>
        </is>
      </c>
      <c r="G787" s="25" t="n">
        <v>1</v>
      </c>
      <c r="H787" s="26">
        <f>VLOOKUP(D787,upahbahan,3,FALSE)</f>
        <v/>
      </c>
      <c r="J787" s="26">
        <f>G787*H787</f>
        <v/>
      </c>
    </row>
    <row r="788">
      <c r="C788" s="27" t="inlineStr">
        <is>
          <t>JUMLAH HARGA BAHAN</t>
        </is>
      </c>
      <c r="D788" s="28" t="n"/>
      <c r="E788" s="28" t="n"/>
      <c r="F788" s="28" t="n"/>
      <c r="G788" s="28" t="n"/>
      <c r="H788" s="28" t="n"/>
      <c r="I788" s="28" t="n"/>
      <c r="J788" s="29">
        <f>SUM(J783:J787)</f>
        <v/>
      </c>
    </row>
    <row r="789">
      <c r="C789" s="24" t="inlineStr">
        <is>
          <t>C</t>
        </is>
      </c>
      <c r="D789" s="24" t="inlineStr">
        <is>
          <t>PERALATAN</t>
        </is>
      </c>
      <c r="E789" s="12" t="n"/>
      <c r="F789" s="12" t="n"/>
      <c r="G789" s="12" t="n"/>
      <c r="H789" s="12" t="n"/>
      <c r="I789" s="12" t="n"/>
      <c r="J789" s="12" t="n"/>
    </row>
    <row r="790">
      <c r="C790" s="5" t="n">
        <v>1</v>
      </c>
      <c r="D790" s="5" t="inlineStr">
        <is>
          <t>Mini Excavator</t>
        </is>
      </c>
      <c r="E790" s="5" t="inlineStr">
        <is>
          <t>E10a</t>
        </is>
      </c>
      <c r="F790" s="5" t="inlineStr">
        <is>
          <t>jam</t>
        </is>
      </c>
      <c r="G790" s="25" t="n">
        <v>0.01442167344349348</v>
      </c>
      <c r="H790" s="26">
        <f>VLOOKUP(D790,upahbahan,3,FALSE)</f>
        <v/>
      </c>
      <c r="J790" s="26">
        <f>G790*H790</f>
        <v/>
      </c>
    </row>
    <row r="791">
      <c r="C791" s="5" t="n">
        <v>2</v>
      </c>
      <c r="D791" s="5" t="inlineStr">
        <is>
          <t>Stamper</t>
        </is>
      </c>
      <c r="E791" s="5" t="inlineStr">
        <is>
          <t>E25</t>
        </is>
      </c>
      <c r="F791" s="5" t="inlineStr">
        <is>
          <t>Jam</t>
        </is>
      </c>
      <c r="G791" s="25" t="n">
        <v>0.4337349000554596</v>
      </c>
      <c r="H791" s="26">
        <f>VLOOKUP(D791,upahbahan,3,FALSE)</f>
        <v/>
      </c>
      <c r="J791" s="26">
        <f>G791*H791</f>
        <v/>
      </c>
    </row>
    <row r="792">
      <c r="C792" s="5" t="n">
        <v>3</v>
      </c>
      <c r="D792" s="5" t="inlineStr">
        <is>
          <t>Stamper</t>
        </is>
      </c>
      <c r="E792" s="5" t="inlineStr">
        <is>
          <t>E25</t>
        </is>
      </c>
      <c r="F792" s="5" t="inlineStr">
        <is>
          <t>Jam</t>
        </is>
      </c>
      <c r="G792" s="25" t="n">
        <v>1.204819285282699</v>
      </c>
      <c r="H792" s="26">
        <f>VLOOKUP(D792,upahbahan,3,FALSE)</f>
        <v/>
      </c>
      <c r="J792" s="26">
        <f>G792*H792</f>
        <v/>
      </c>
    </row>
    <row r="793">
      <c r="C793" s="5" t="n">
        <v>4</v>
      </c>
      <c r="D793" s="5" t="inlineStr">
        <is>
          <t>FLAT BED TRUCK 4 TON</t>
        </is>
      </c>
      <c r="E793" s="5" t="inlineStr">
        <is>
          <t>E11</t>
        </is>
      </c>
      <c r="F793" s="5" t="inlineStr">
        <is>
          <t>Jam</t>
        </is>
      </c>
      <c r="G793" s="25" t="n">
        <v>0.2873275148948538</v>
      </c>
      <c r="H793" s="26">
        <f>VLOOKUP(D793,upahbahan,3,FALSE)</f>
        <v/>
      </c>
      <c r="J793" s="26">
        <f>G793*H793</f>
        <v/>
      </c>
    </row>
    <row r="794">
      <c r="C794" s="5" t="n">
        <v>5</v>
      </c>
      <c r="D794" s="5" t="inlineStr">
        <is>
          <t>CRANE ON TRACK 10-15 TON</t>
        </is>
      </c>
      <c r="E794" s="5" t="inlineStr">
        <is>
          <t>E07</t>
        </is>
      </c>
      <c r="F794" s="5" t="inlineStr">
        <is>
          <t>Jam</t>
        </is>
      </c>
      <c r="G794" s="25" t="n">
        <v>0.02289156705901823</v>
      </c>
      <c r="H794" s="26">
        <f>VLOOKUP(D794,upahbahan,3,FALSE)</f>
        <v/>
      </c>
      <c r="J794" s="26">
        <f>G794*H794</f>
        <v/>
      </c>
    </row>
    <row r="795">
      <c r="C795" s="5" t="n">
        <v>6</v>
      </c>
      <c r="D795" s="5" t="inlineStr">
        <is>
          <t>Alat Bantu</t>
        </is>
      </c>
      <c r="F795" s="5" t="inlineStr">
        <is>
          <t>Ls</t>
        </is>
      </c>
      <c r="G795" s="25" t="n">
        <v>1</v>
      </c>
      <c r="H795" s="26">
        <f>VLOOKUP(D795,upahbahan,3,FALSE)</f>
        <v/>
      </c>
      <c r="J795" s="26">
        <f>G795*H795</f>
        <v/>
      </c>
    </row>
    <row r="796">
      <c r="C796" s="27" t="inlineStr">
        <is>
          <t>JUMLAH HARGA PERALATAN</t>
        </is>
      </c>
      <c r="D796" s="28" t="n"/>
      <c r="E796" s="28" t="n"/>
      <c r="F796" s="28" t="n"/>
      <c r="G796" s="28" t="n"/>
      <c r="H796" s="28" t="n"/>
      <c r="I796" s="28" t="n"/>
      <c r="J796" s="29">
        <f>SUM(J790:J795)</f>
        <v/>
      </c>
    </row>
    <row r="797">
      <c r="C797" s="31" t="inlineStr">
        <is>
          <t>D</t>
        </is>
      </c>
      <c r="D797" s="31" t="inlineStr">
        <is>
          <t>Jumlah (A+B+C)</t>
        </is>
      </c>
      <c r="E797" s="32" t="n"/>
      <c r="F797" s="32" t="n"/>
      <c r="G797" s="32" t="n"/>
      <c r="H797" s="32" t="n"/>
      <c r="I797" s="32" t="n"/>
      <c r="J797" s="33">
        <f>J781+J788+J796</f>
        <v/>
      </c>
    </row>
    <row r="798">
      <c r="C798" s="18" t="inlineStr">
        <is>
          <t>E</t>
        </is>
      </c>
      <c r="D798" s="18" t="inlineStr">
        <is>
          <t>Biaya Umum dan Keuntungan 10.0% x D</t>
        </is>
      </c>
      <c r="H798" s="21">
        <f>$Q$8</f>
        <v/>
      </c>
      <c r="J798" s="34">
        <f>J797*H798</f>
        <v/>
      </c>
    </row>
    <row r="799">
      <c r="C799" s="31" t="inlineStr">
        <is>
          <t>F</t>
        </is>
      </c>
      <c r="D799" s="31" t="inlineStr">
        <is>
          <t>Harga Satuan Pekerjaan (D+E)</t>
        </is>
      </c>
      <c r="E799" s="32" t="n"/>
      <c r="F799" s="32" t="n"/>
      <c r="G799" s="32" t="n"/>
      <c r="H799" s="32" t="n"/>
      <c r="I799" s="32" t="n"/>
      <c r="J799" s="33">
        <f>SUM(J797:J798)</f>
        <v/>
      </c>
    </row>
    <row r="801">
      <c r="C801" s="16" t="inlineStr">
        <is>
          <t>B.30</t>
        </is>
      </c>
      <c r="D801" s="17" t="inlineStr">
        <is>
          <t>Gorong-gorong Kotak Beton Bertulang, ukuran dalam 100 cm x 100 cm</t>
        </is>
      </c>
      <c r="F801" s="18" t="inlineStr">
        <is>
          <t>Meter Panjang</t>
        </is>
      </c>
      <c r="K801" s="22">
        <f>ROUNDDOWN(J825,0)</f>
        <v/>
      </c>
      <c r="M801" s="19" t="inlineStr">
        <is>
          <t>2.3.(14a)</t>
        </is>
      </c>
    </row>
    <row r="802">
      <c r="C802" s="23" t="inlineStr">
        <is>
          <t>No</t>
        </is>
      </c>
      <c r="D802" s="23" t="inlineStr">
        <is>
          <t>Uraian</t>
        </is>
      </c>
      <c r="E802" s="23" t="inlineStr">
        <is>
          <t>Kode</t>
        </is>
      </c>
      <c r="F802" s="23" t="inlineStr">
        <is>
          <t>Sat.</t>
        </is>
      </c>
      <c r="G802" s="23" t="inlineStr">
        <is>
          <t>Koefisien</t>
        </is>
      </c>
      <c r="H802" s="23" t="inlineStr">
        <is>
          <t>Harga  Satuan (Rp)</t>
        </is>
      </c>
      <c r="J802" s="23" t="inlineStr">
        <is>
          <t>Jumlah Harga (Rp)</t>
        </is>
      </c>
    </row>
    <row r="803">
      <c r="C803" s="24" t="inlineStr">
        <is>
          <t>A</t>
        </is>
      </c>
      <c r="D803" s="24" t="inlineStr">
        <is>
          <t>TENAGA KERJA</t>
        </is>
      </c>
      <c r="E803" s="12" t="n"/>
      <c r="F803" s="12" t="n"/>
      <c r="G803" s="12" t="n"/>
      <c r="H803" s="12" t="n"/>
      <c r="I803" s="12" t="n"/>
      <c r="J803" s="12" t="n"/>
    </row>
    <row r="804">
      <c r="C804" s="5" t="n">
        <v>1</v>
      </c>
      <c r="D804" s="5" t="inlineStr">
        <is>
          <t>Pekerja</t>
        </is>
      </c>
      <c r="E804" s="5" t="inlineStr">
        <is>
          <t>L01</t>
        </is>
      </c>
      <c r="F804" s="5" t="inlineStr">
        <is>
          <t>Jam</t>
        </is>
      </c>
      <c r="G804" s="25" t="n">
        <v>0.0915664202196969</v>
      </c>
      <c r="H804" s="26">
        <f>VLOOKUP(D804,upahbahan,3,FALSE)</f>
        <v/>
      </c>
      <c r="J804" s="26">
        <f>G804*H804</f>
        <v/>
      </c>
    </row>
    <row r="805">
      <c r="C805" s="5" t="n">
        <v>2</v>
      </c>
      <c r="D805" s="5" t="inlineStr">
        <is>
          <t>Tukang</t>
        </is>
      </c>
      <c r="E805" s="5" t="inlineStr">
        <is>
          <t>L02</t>
        </is>
      </c>
      <c r="F805" s="5" t="inlineStr">
        <is>
          <t>Jam</t>
        </is>
      </c>
      <c r="G805" s="25" t="n">
        <v>0.02289145055148571</v>
      </c>
      <c r="H805" s="26">
        <f>VLOOKUP(D805,upahbahan,3,FALSE)</f>
        <v/>
      </c>
      <c r="J805" s="26">
        <f>G805*H805</f>
        <v/>
      </c>
    </row>
    <row r="806">
      <c r="C806" s="5" t="n">
        <v>3</v>
      </c>
      <c r="D806" s="5" t="inlineStr">
        <is>
          <t>Mandor</t>
        </is>
      </c>
      <c r="E806" s="5" t="inlineStr">
        <is>
          <t>L03</t>
        </is>
      </c>
      <c r="F806" s="5" t="inlineStr">
        <is>
          <t>Jam</t>
        </is>
      </c>
      <c r="G806" s="25" t="n">
        <v>0.02289162485568532</v>
      </c>
      <c r="H806" s="26">
        <f>VLOOKUP(D806,upahbahan,3,FALSE)</f>
        <v/>
      </c>
      <c r="J806" s="26">
        <f>G806*H806</f>
        <v/>
      </c>
    </row>
    <row r="807">
      <c r="C807" s="27" t="inlineStr">
        <is>
          <t>JUMLAH HARGA TENAGA KERJA</t>
        </is>
      </c>
      <c r="D807" s="28" t="n"/>
      <c r="E807" s="28" t="n"/>
      <c r="F807" s="28" t="n"/>
      <c r="G807" s="28" t="n"/>
      <c r="H807" s="28" t="n"/>
      <c r="I807" s="28" t="n"/>
      <c r="J807" s="29">
        <f>SUM(J804:J806)</f>
        <v/>
      </c>
    </row>
    <row r="808">
      <c r="C808" s="24" t="inlineStr">
        <is>
          <t>B</t>
        </is>
      </c>
      <c r="D808" s="24" t="inlineStr">
        <is>
          <t>BAHAN</t>
        </is>
      </c>
      <c r="E808" s="12" t="n"/>
      <c r="F808" s="12" t="n"/>
      <c r="G808" s="12" t="n"/>
      <c r="H808" s="12" t="n"/>
      <c r="I808" s="12" t="n"/>
      <c r="J808" s="12" t="n"/>
    </row>
    <row r="809">
      <c r="C809" s="5" t="n">
        <v>1</v>
      </c>
      <c r="D809" s="5" t="inlineStr">
        <is>
          <t>Beton 30 MPa</t>
        </is>
      </c>
      <c r="E809" s="5" t="inlineStr">
        <is>
          <t>M59</t>
        </is>
      </c>
      <c r="F809" s="5" t="inlineStr">
        <is>
          <t>M3</t>
        </is>
      </c>
      <c r="G809" s="25" t="n">
        <v>0.5928749993626827</v>
      </c>
      <c r="H809" s="26">
        <f>VLOOKUP(D809,upahbahan,3,FALSE)</f>
        <v/>
      </c>
      <c r="J809" s="26">
        <f>G809*H809</f>
        <v/>
      </c>
    </row>
    <row r="810">
      <c r="C810" s="5" t="n">
        <v>2</v>
      </c>
      <c r="D810" s="5" t="inlineStr">
        <is>
          <t>Baja Tulangan</t>
        </is>
      </c>
      <c r="E810" s="5" t="inlineStr">
        <is>
          <t>M57a</t>
        </is>
      </c>
      <c r="F810" s="5" t="inlineStr">
        <is>
          <t>Kg</t>
        </is>
      </c>
      <c r="G810" s="25" t="n">
        <v>65.21624961855355</v>
      </c>
      <c r="H810" s="26" t="n">
        <v>9831</v>
      </c>
      <c r="I810" s="30" t="inlineStr">
        <is>
          <t>harga khusus</t>
        </is>
      </c>
      <c r="J810" s="26">
        <f>G810*H810</f>
        <v/>
      </c>
    </row>
    <row r="811">
      <c r="C811" s="5" t="n">
        <v>3</v>
      </c>
      <c r="D811" s="5" t="inlineStr">
        <is>
          <t>Timbunan Porus</t>
        </is>
      </c>
      <c r="E811" s="5" t="inlineStr">
        <is>
          <t>M144</t>
        </is>
      </c>
      <c r="F811" s="5" t="inlineStr">
        <is>
          <t>M3</t>
        </is>
      </c>
      <c r="G811" s="25" t="n">
        <v>0.4410000098349063</v>
      </c>
      <c r="H811" s="26">
        <f>VLOOKUP(D811,upahbahan,3,FALSE)</f>
        <v/>
      </c>
      <c r="J811" s="26">
        <f>G811*H811</f>
        <v/>
      </c>
    </row>
    <row r="812">
      <c r="C812" s="5" t="n">
        <v>4</v>
      </c>
      <c r="D812" s="5" t="inlineStr">
        <is>
          <t>Timbunan Pilihan</t>
        </is>
      </c>
      <c r="E812" s="5" t="inlineStr">
        <is>
          <t>M09</t>
        </is>
      </c>
      <c r="F812" s="5" t="inlineStr">
        <is>
          <t>M3</t>
        </is>
      </c>
      <c r="G812" s="25" t="n">
        <v>3.14</v>
      </c>
      <c r="H812" s="26">
        <f>VLOOKUP(D812,upahbahan,3,FALSE)</f>
        <v/>
      </c>
      <c r="J812" s="26">
        <f>G812*H812</f>
        <v/>
      </c>
    </row>
    <row r="813">
      <c r="C813" s="5" t="n">
        <v>5</v>
      </c>
      <c r="D813" s="5" t="inlineStr">
        <is>
          <t>Cetakan gorong-gorong kotak ukuran 100 x 100</t>
        </is>
      </c>
      <c r="F813" s="5" t="inlineStr">
        <is>
          <t>bh/M'</t>
        </is>
      </c>
      <c r="G813" s="25" t="n">
        <v>1</v>
      </c>
      <c r="H813" s="26">
        <f>VLOOKUP(D813,upahbahan,3,FALSE)</f>
        <v/>
      </c>
      <c r="J813" s="26">
        <f>G813*H813</f>
        <v/>
      </c>
    </row>
    <row r="814">
      <c r="C814" s="27" t="inlineStr">
        <is>
          <t>JUMLAH HARGA BAHAN</t>
        </is>
      </c>
      <c r="D814" s="28" t="n"/>
      <c r="E814" s="28" t="n"/>
      <c r="F814" s="28" t="n"/>
      <c r="G814" s="28" t="n"/>
      <c r="H814" s="28" t="n"/>
      <c r="I814" s="28" t="n"/>
      <c r="J814" s="29">
        <f>SUM(J809:J813)</f>
        <v/>
      </c>
    </row>
    <row r="815">
      <c r="C815" s="24" t="inlineStr">
        <is>
          <t>C</t>
        </is>
      </c>
      <c r="D815" s="24" t="inlineStr">
        <is>
          <t>PERALATAN</t>
        </is>
      </c>
      <c r="E815" s="12" t="n"/>
      <c r="F815" s="12" t="n"/>
      <c r="G815" s="12" t="n"/>
      <c r="H815" s="12" t="n"/>
      <c r="I815" s="12" t="n"/>
      <c r="J815" s="12" t="n"/>
    </row>
    <row r="816">
      <c r="C816" s="5" t="n">
        <v>1</v>
      </c>
      <c r="D816" s="5" t="inlineStr">
        <is>
          <t>Mini Excavator</t>
        </is>
      </c>
      <c r="E816" s="5" t="inlineStr">
        <is>
          <t>E10a</t>
        </is>
      </c>
      <c r="F816" s="5" t="inlineStr">
        <is>
          <t>jam</t>
        </is>
      </c>
      <c r="G816" s="25" t="n">
        <v>0.02258472918044949</v>
      </c>
      <c r="H816" s="26">
        <f>VLOOKUP(D816,upahbahan,3,FALSE)</f>
        <v/>
      </c>
      <c r="J816" s="26">
        <f>G816*H816</f>
        <v/>
      </c>
    </row>
    <row r="817">
      <c r="C817" s="5" t="n">
        <v>2</v>
      </c>
      <c r="D817" s="5" t="inlineStr">
        <is>
          <t>Stamper</t>
        </is>
      </c>
      <c r="E817" s="5" t="inlineStr">
        <is>
          <t>E25</t>
        </is>
      </c>
      <c r="F817" s="5" t="inlineStr">
        <is>
          <t>Jam</t>
        </is>
      </c>
      <c r="G817" s="25" t="n">
        <v>0.5421686735310429</v>
      </c>
      <c r="H817" s="26">
        <f>VLOOKUP(D817,upahbahan,3,FALSE)</f>
        <v/>
      </c>
      <c r="J817" s="26">
        <f>G817*H817</f>
        <v/>
      </c>
    </row>
    <row r="818">
      <c r="C818" s="5" t="n">
        <v>3</v>
      </c>
      <c r="D818" s="5" t="inlineStr">
        <is>
          <t>Stamper</t>
        </is>
      </c>
      <c r="E818" s="5" t="inlineStr">
        <is>
          <t>E25</t>
        </is>
      </c>
      <c r="F818" s="5" t="inlineStr">
        <is>
          <t>Jam</t>
        </is>
      </c>
      <c r="G818" s="25" t="n">
        <v>1.506024082372515</v>
      </c>
      <c r="H818" s="26">
        <f>VLOOKUP(D818,upahbahan,3,FALSE)</f>
        <v/>
      </c>
      <c r="J818" s="26">
        <f>G818*H818</f>
        <v/>
      </c>
    </row>
    <row r="819">
      <c r="C819" s="5" t="n">
        <v>4</v>
      </c>
      <c r="D819" s="5" t="inlineStr">
        <is>
          <t>FLAT BED TRUCK 10 TON</t>
        </is>
      </c>
      <c r="E819" s="5" t="inlineStr">
        <is>
          <t>E11a</t>
        </is>
      </c>
      <c r="F819" s="5" t="inlineStr">
        <is>
          <t>Jam</t>
        </is>
      </c>
      <c r="G819" s="25" t="n">
        <v>0.1828268164993823</v>
      </c>
      <c r="H819" s="26">
        <f>VLOOKUP(D819,upahbahan,3,FALSE)</f>
        <v/>
      </c>
      <c r="J819" s="26">
        <f>G819*H819</f>
        <v/>
      </c>
    </row>
    <row r="820">
      <c r="C820" s="5" t="n">
        <v>5</v>
      </c>
      <c r="D820" s="5" t="inlineStr">
        <is>
          <t>CRANE ON TRACK 10-15 TON</t>
        </is>
      </c>
      <c r="E820" s="5" t="inlineStr">
        <is>
          <t>E07</t>
        </is>
      </c>
      <c r="F820" s="5" t="inlineStr">
        <is>
          <t>jam</t>
        </is>
      </c>
      <c r="G820" s="25" t="n">
        <v>0.02289156705901823</v>
      </c>
      <c r="H820" s="26">
        <f>VLOOKUP(D820,upahbahan,3,FALSE)</f>
        <v/>
      </c>
      <c r="J820" s="26">
        <f>G820*H820</f>
        <v/>
      </c>
    </row>
    <row r="821">
      <c r="C821" s="5" t="n">
        <v>6</v>
      </c>
      <c r="D821" s="5" t="inlineStr">
        <is>
          <t>Alat Bantu</t>
        </is>
      </c>
      <c r="F821" s="5" t="inlineStr">
        <is>
          <t>Ls</t>
        </is>
      </c>
      <c r="G821" s="25" t="n">
        <v>1</v>
      </c>
      <c r="H821" s="26">
        <f>VLOOKUP(D821,upahbahan,3,FALSE)</f>
        <v/>
      </c>
      <c r="J821" s="26">
        <f>G821*H821</f>
        <v/>
      </c>
    </row>
    <row r="822">
      <c r="C822" s="27" t="inlineStr">
        <is>
          <t>JUMLAH HARGA PERALATAN</t>
        </is>
      </c>
      <c r="D822" s="28" t="n"/>
      <c r="E822" s="28" t="n"/>
      <c r="F822" s="28" t="n"/>
      <c r="G822" s="28" t="n"/>
      <c r="H822" s="28" t="n"/>
      <c r="I822" s="28" t="n"/>
      <c r="J822" s="29">
        <f>SUM(J816:J821)</f>
        <v/>
      </c>
    </row>
    <row r="823">
      <c r="C823" s="31" t="inlineStr">
        <is>
          <t>D</t>
        </is>
      </c>
      <c r="D823" s="31" t="inlineStr">
        <is>
          <t>Jumlah (A+B+C)</t>
        </is>
      </c>
      <c r="E823" s="32" t="n"/>
      <c r="F823" s="32" t="n"/>
      <c r="G823" s="32" t="n"/>
      <c r="H823" s="32" t="n"/>
      <c r="I823" s="32" t="n"/>
      <c r="J823" s="33">
        <f>J807+J814+J822</f>
        <v/>
      </c>
    </row>
    <row r="824">
      <c r="C824" s="18" t="inlineStr">
        <is>
          <t>E</t>
        </is>
      </c>
      <c r="D824" s="18" t="inlineStr">
        <is>
          <t>Biaya Umum dan Keuntungan 10.0% x D</t>
        </is>
      </c>
      <c r="H824" s="21">
        <f>$Q$8</f>
        <v/>
      </c>
      <c r="J824" s="34">
        <f>J823*H824</f>
        <v/>
      </c>
    </row>
    <row r="825">
      <c r="C825" s="31" t="inlineStr">
        <is>
          <t>F</t>
        </is>
      </c>
      <c r="D825" s="31" t="inlineStr">
        <is>
          <t>Harga Satuan Pekerjaan (D+E)</t>
        </is>
      </c>
      <c r="E825" s="32" t="n"/>
      <c r="F825" s="32" t="n"/>
      <c r="G825" s="32" t="n"/>
      <c r="H825" s="32" t="n"/>
      <c r="I825" s="32" t="n"/>
      <c r="J825" s="33">
        <f>SUM(J823:J824)</f>
        <v/>
      </c>
    </row>
    <row r="827">
      <c r="C827" s="16" t="inlineStr">
        <is>
          <t>B.31</t>
        </is>
      </c>
      <c r="D827" s="17" t="inlineStr">
        <is>
          <t>Gorong-gorong Kotak Beton Bertulang, ukuran dalam 100 cm x 100 cm dengan bukaan</t>
        </is>
      </c>
      <c r="F827" s="18" t="inlineStr">
        <is>
          <t>Meter Panjang</t>
        </is>
      </c>
      <c r="K827" s="22">
        <f>ROUNDDOWN(J851,0)</f>
        <v/>
      </c>
      <c r="M827" s="19" t="inlineStr">
        <is>
          <t>2.3.(14b)</t>
        </is>
      </c>
    </row>
    <row r="828">
      <c r="C828" s="23" t="inlineStr">
        <is>
          <t>No</t>
        </is>
      </c>
      <c r="D828" s="23" t="inlineStr">
        <is>
          <t>Uraian</t>
        </is>
      </c>
      <c r="E828" s="23" t="inlineStr">
        <is>
          <t>Kode</t>
        </is>
      </c>
      <c r="F828" s="23" t="inlineStr">
        <is>
          <t>Sat.</t>
        </is>
      </c>
      <c r="G828" s="23" t="inlineStr">
        <is>
          <t>Koefisien</t>
        </is>
      </c>
      <c r="H828" s="23" t="inlineStr">
        <is>
          <t>Harga  Satuan (Rp)</t>
        </is>
      </c>
      <c r="J828" s="23" t="inlineStr">
        <is>
          <t>Jumlah Harga (Rp)</t>
        </is>
      </c>
    </row>
    <row r="829">
      <c r="C829" s="24" t="inlineStr">
        <is>
          <t>A</t>
        </is>
      </c>
      <c r="D829" s="24" t="inlineStr">
        <is>
          <t>TENAGA KERJA</t>
        </is>
      </c>
      <c r="E829" s="12" t="n"/>
      <c r="F829" s="12" t="n"/>
      <c r="G829" s="12" t="n"/>
      <c r="H829" s="12" t="n"/>
      <c r="I829" s="12" t="n"/>
      <c r="J829" s="12" t="n"/>
    </row>
    <row r="830">
      <c r="C830" s="5" t="n">
        <v>1</v>
      </c>
      <c r="D830" s="5" t="inlineStr">
        <is>
          <t>Pekerja</t>
        </is>
      </c>
      <c r="E830" s="5" t="inlineStr">
        <is>
          <t>L01</t>
        </is>
      </c>
      <c r="F830" s="5" t="inlineStr">
        <is>
          <t>Jam</t>
        </is>
      </c>
      <c r="G830" s="25" t="n">
        <v>0.0915664202196969</v>
      </c>
      <c r="H830" s="26">
        <f>VLOOKUP(D830,upahbahan,3,FALSE)</f>
        <v/>
      </c>
      <c r="J830" s="26">
        <f>G830*H830</f>
        <v/>
      </c>
    </row>
    <row r="831">
      <c r="C831" s="5" t="n">
        <v>2</v>
      </c>
      <c r="D831" s="5" t="inlineStr">
        <is>
          <t>Tukang</t>
        </is>
      </c>
      <c r="E831" s="5" t="inlineStr">
        <is>
          <t>L02</t>
        </is>
      </c>
      <c r="F831" s="5" t="inlineStr">
        <is>
          <t>Jam</t>
        </is>
      </c>
      <c r="G831" s="25" t="n">
        <v>0.02289145055148571</v>
      </c>
      <c r="H831" s="26">
        <f>VLOOKUP(D831,upahbahan,3,FALSE)</f>
        <v/>
      </c>
      <c r="J831" s="26">
        <f>G831*H831</f>
        <v/>
      </c>
    </row>
    <row r="832">
      <c r="C832" s="5" t="n">
        <v>3</v>
      </c>
      <c r="D832" s="5" t="inlineStr">
        <is>
          <t>Mandor</t>
        </is>
      </c>
      <c r="E832" s="5" t="inlineStr">
        <is>
          <t>L03</t>
        </is>
      </c>
      <c r="F832" s="5" t="inlineStr">
        <is>
          <t>Jam</t>
        </is>
      </c>
      <c r="G832" s="25" t="n">
        <v>0.02289162485568532</v>
      </c>
      <c r="H832" s="26">
        <f>VLOOKUP(D832,upahbahan,3,FALSE)</f>
        <v/>
      </c>
      <c r="J832" s="26">
        <f>G832*H832</f>
        <v/>
      </c>
    </row>
    <row r="833">
      <c r="C833" s="27" t="inlineStr">
        <is>
          <t>JUMLAH HARGA TENAGA KERJA</t>
        </is>
      </c>
      <c r="D833" s="28" t="n"/>
      <c r="E833" s="28" t="n"/>
      <c r="F833" s="28" t="n"/>
      <c r="G833" s="28" t="n"/>
      <c r="H833" s="28" t="n"/>
      <c r="I833" s="28" t="n"/>
      <c r="J833" s="29">
        <f>SUM(J830:J832)</f>
        <v/>
      </c>
    </row>
    <row r="834">
      <c r="C834" s="24" t="inlineStr">
        <is>
          <t>B</t>
        </is>
      </c>
      <c r="D834" s="24" t="inlineStr">
        <is>
          <t>BAHAN</t>
        </is>
      </c>
      <c r="E834" s="12" t="n"/>
      <c r="F834" s="12" t="n"/>
      <c r="G834" s="12" t="n"/>
      <c r="H834" s="12" t="n"/>
      <c r="I834" s="12" t="n"/>
      <c r="J834" s="12" t="n"/>
    </row>
    <row r="835">
      <c r="C835" s="5" t="n">
        <v>1</v>
      </c>
      <c r="D835" s="5" t="inlineStr">
        <is>
          <t>Beton 30 MPa</t>
        </is>
      </c>
      <c r="E835" s="5" t="inlineStr">
        <is>
          <t>M59</t>
        </is>
      </c>
      <c r="F835" s="5" t="inlineStr">
        <is>
          <t>M3</t>
        </is>
      </c>
      <c r="G835" s="25" t="n">
        <v>0.5928749993626827</v>
      </c>
      <c r="H835" s="26">
        <f>VLOOKUP(D835,upahbahan,3,FALSE)</f>
        <v/>
      </c>
      <c r="J835" s="26">
        <f>G835*H835</f>
        <v/>
      </c>
    </row>
    <row r="836">
      <c r="C836" s="5" t="n">
        <v>2</v>
      </c>
      <c r="D836" s="5" t="inlineStr">
        <is>
          <t>Baja Tulangan</t>
        </is>
      </c>
      <c r="E836" s="5" t="inlineStr">
        <is>
          <t>M57a</t>
        </is>
      </c>
      <c r="F836" s="5" t="inlineStr">
        <is>
          <t>Kg</t>
        </is>
      </c>
      <c r="G836" s="25" t="n">
        <v>65.21624961855355</v>
      </c>
      <c r="H836" s="26" t="n">
        <v>9831</v>
      </c>
      <c r="I836" s="30" t="inlineStr">
        <is>
          <t>harga khusus</t>
        </is>
      </c>
      <c r="J836" s="26">
        <f>G836*H836</f>
        <v/>
      </c>
    </row>
    <row r="837">
      <c r="C837" s="5" t="n">
        <v>3</v>
      </c>
      <c r="D837" s="5" t="inlineStr">
        <is>
          <t>Timbunan Porus</t>
        </is>
      </c>
      <c r="E837" s="5" t="inlineStr">
        <is>
          <t>M144</t>
        </is>
      </c>
      <c r="F837" s="5" t="inlineStr">
        <is>
          <t>M3</t>
        </is>
      </c>
      <c r="G837" s="25" t="n">
        <v>0.4410000098349063</v>
      </c>
      <c r="H837" s="26">
        <f>VLOOKUP(D837,upahbahan,3,FALSE)</f>
        <v/>
      </c>
      <c r="J837" s="26">
        <f>G837*H837</f>
        <v/>
      </c>
    </row>
    <row r="838">
      <c r="C838" s="5" t="n">
        <v>4</v>
      </c>
      <c r="D838" s="5" t="inlineStr">
        <is>
          <t>Timbunan Pilihan</t>
        </is>
      </c>
      <c r="E838" s="5" t="inlineStr">
        <is>
          <t>M09</t>
        </is>
      </c>
      <c r="F838" s="5" t="inlineStr">
        <is>
          <t>M3</t>
        </is>
      </c>
      <c r="G838" s="25" t="n">
        <v>3.14</v>
      </c>
      <c r="H838" s="26">
        <f>VLOOKUP(D838,upahbahan,3,FALSE)</f>
        <v/>
      </c>
      <c r="J838" s="26">
        <f>G838*H838</f>
        <v/>
      </c>
    </row>
    <row r="839">
      <c r="C839" s="5" t="n">
        <v>5</v>
      </c>
      <c r="D839" s="5" t="inlineStr">
        <is>
          <t>Cetakan gorong-gorong kotak ukuran 100 x 100</t>
        </is>
      </c>
      <c r="F839" s="5" t="inlineStr">
        <is>
          <t>bh/M'</t>
        </is>
      </c>
      <c r="G839" s="25" t="n">
        <v>1</v>
      </c>
      <c r="H839" s="26">
        <f>VLOOKUP(D839,upahbahan,3,FALSE)</f>
        <v/>
      </c>
      <c r="J839" s="26">
        <f>G839*H839</f>
        <v/>
      </c>
    </row>
    <row r="840">
      <c r="C840" s="27" t="inlineStr">
        <is>
          <t>JUMLAH HARGA BAHAN</t>
        </is>
      </c>
      <c r="D840" s="28" t="n"/>
      <c r="E840" s="28" t="n"/>
      <c r="F840" s="28" t="n"/>
      <c r="G840" s="28" t="n"/>
      <c r="H840" s="28" t="n"/>
      <c r="I840" s="28" t="n"/>
      <c r="J840" s="29">
        <f>SUM(J835:J839)</f>
        <v/>
      </c>
    </row>
    <row r="841">
      <c r="C841" s="24" t="inlineStr">
        <is>
          <t>C</t>
        </is>
      </c>
      <c r="D841" s="24" t="inlineStr">
        <is>
          <t>PERALATAN</t>
        </is>
      </c>
      <c r="E841" s="12" t="n"/>
      <c r="F841" s="12" t="n"/>
      <c r="G841" s="12" t="n"/>
      <c r="H841" s="12" t="n"/>
      <c r="I841" s="12" t="n"/>
      <c r="J841" s="12" t="n"/>
    </row>
    <row r="842">
      <c r="C842" s="5" t="n">
        <v>1</v>
      </c>
      <c r="D842" s="5" t="inlineStr">
        <is>
          <t>Mini Excavator</t>
        </is>
      </c>
      <c r="E842" s="5" t="inlineStr">
        <is>
          <t>E10a</t>
        </is>
      </c>
      <c r="F842" s="5" t="inlineStr">
        <is>
          <t>jam</t>
        </is>
      </c>
      <c r="G842" s="25" t="n">
        <v>0.02258472918044949</v>
      </c>
      <c r="H842" s="26">
        <f>VLOOKUP(D842,upahbahan,3,FALSE)</f>
        <v/>
      </c>
      <c r="J842" s="26">
        <f>G842*H842</f>
        <v/>
      </c>
    </row>
    <row r="843">
      <c r="C843" s="5" t="n">
        <v>2</v>
      </c>
      <c r="D843" s="5" t="inlineStr">
        <is>
          <t>Stamper</t>
        </is>
      </c>
      <c r="E843" s="5" t="inlineStr">
        <is>
          <t>E25</t>
        </is>
      </c>
      <c r="F843" s="5" t="inlineStr">
        <is>
          <t>Jam</t>
        </is>
      </c>
      <c r="G843" s="25" t="n">
        <v>0.5421686735310429</v>
      </c>
      <c r="H843" s="26">
        <f>VLOOKUP(D843,upahbahan,3,FALSE)</f>
        <v/>
      </c>
      <c r="J843" s="26">
        <f>G843*H843</f>
        <v/>
      </c>
    </row>
    <row r="844">
      <c r="C844" s="5" t="n">
        <v>3</v>
      </c>
      <c r="D844" s="5" t="inlineStr">
        <is>
          <t>Stamper</t>
        </is>
      </c>
      <c r="E844" s="5" t="inlineStr">
        <is>
          <t>E25</t>
        </is>
      </c>
      <c r="F844" s="5" t="inlineStr">
        <is>
          <t>Jam</t>
        </is>
      </c>
      <c r="G844" s="25" t="n">
        <v>1.506024082372515</v>
      </c>
      <c r="H844" s="26">
        <f>VLOOKUP(D844,upahbahan,3,FALSE)</f>
        <v/>
      </c>
      <c r="J844" s="26">
        <f>G844*H844</f>
        <v/>
      </c>
    </row>
    <row r="845">
      <c r="C845" s="5" t="n">
        <v>4</v>
      </c>
      <c r="D845" s="5" t="inlineStr">
        <is>
          <t>FLAT BED TRUCK 10 TON</t>
        </is>
      </c>
      <c r="E845" s="5" t="inlineStr">
        <is>
          <t>E11a</t>
        </is>
      </c>
      <c r="F845" s="5" t="inlineStr">
        <is>
          <t>Jam</t>
        </is>
      </c>
      <c r="G845" s="25" t="n">
        <v>0.1828268164993823</v>
      </c>
      <c r="H845" s="26">
        <f>VLOOKUP(D845,upahbahan,3,FALSE)</f>
        <v/>
      </c>
      <c r="J845" s="26">
        <f>G845*H845</f>
        <v/>
      </c>
    </row>
    <row r="846">
      <c r="C846" s="5" t="n">
        <v>5</v>
      </c>
      <c r="D846" s="5" t="inlineStr">
        <is>
          <t>CRANE ON TRACK 10-15 TON</t>
        </is>
      </c>
      <c r="E846" s="5" t="inlineStr">
        <is>
          <t>E07</t>
        </is>
      </c>
      <c r="F846" s="5" t="inlineStr">
        <is>
          <t>jam</t>
        </is>
      </c>
      <c r="G846" s="25" t="n">
        <v>0.02289156705901823</v>
      </c>
      <c r="H846" s="26">
        <f>VLOOKUP(D846,upahbahan,3,FALSE)</f>
        <v/>
      </c>
      <c r="J846" s="26">
        <f>G846*H846</f>
        <v/>
      </c>
    </row>
    <row r="847">
      <c r="C847" s="5" t="n">
        <v>6</v>
      </c>
      <c r="D847" s="5" t="inlineStr">
        <is>
          <t>Alat Bantu</t>
        </is>
      </c>
      <c r="F847" s="5" t="inlineStr">
        <is>
          <t>Ls</t>
        </is>
      </c>
      <c r="G847" s="25" t="n">
        <v>1</v>
      </c>
      <c r="H847" s="26">
        <f>VLOOKUP(D847,upahbahan,3,FALSE)</f>
        <v/>
      </c>
      <c r="J847" s="26">
        <f>G847*H847</f>
        <v/>
      </c>
    </row>
    <row r="848">
      <c r="C848" s="27" t="inlineStr">
        <is>
          <t>JUMLAH HARGA PERALATAN</t>
        </is>
      </c>
      <c r="D848" s="28" t="n"/>
      <c r="E848" s="28" t="n"/>
      <c r="F848" s="28" t="n"/>
      <c r="G848" s="28" t="n"/>
      <c r="H848" s="28" t="n"/>
      <c r="I848" s="28" t="n"/>
      <c r="J848" s="29">
        <f>SUM(J842:J847)</f>
        <v/>
      </c>
    </row>
    <row r="849">
      <c r="C849" s="31" t="inlineStr">
        <is>
          <t>D</t>
        </is>
      </c>
      <c r="D849" s="31" t="inlineStr">
        <is>
          <t>Jumlah (A+B+C)</t>
        </is>
      </c>
      <c r="E849" s="32" t="n"/>
      <c r="F849" s="32" t="n"/>
      <c r="G849" s="32" t="n"/>
      <c r="H849" s="32" t="n"/>
      <c r="I849" s="32" t="n"/>
      <c r="J849" s="33">
        <f>J833+J840+J848</f>
        <v/>
      </c>
    </row>
    <row r="850">
      <c r="C850" s="18" t="inlineStr">
        <is>
          <t>E</t>
        </is>
      </c>
      <c r="D850" s="18" t="inlineStr">
        <is>
          <t>Biaya Umum dan Keuntungan 10.0% x D</t>
        </is>
      </c>
      <c r="H850" s="21">
        <f>$Q$8</f>
        <v/>
      </c>
      <c r="J850" s="34">
        <f>J849*H850</f>
        <v/>
      </c>
    </row>
    <row r="851">
      <c r="C851" s="31" t="inlineStr">
        <is>
          <t>F</t>
        </is>
      </c>
      <c r="D851" s="31" t="inlineStr">
        <is>
          <t>Harga Satuan Pekerjaan (D+E)</t>
        </is>
      </c>
      <c r="E851" s="32" t="n"/>
      <c r="F851" s="32" t="n"/>
      <c r="G851" s="32" t="n"/>
      <c r="H851" s="32" t="n"/>
      <c r="I851" s="32" t="n"/>
      <c r="J851" s="33">
        <f>SUM(J849:J850)</f>
        <v/>
      </c>
    </row>
    <row r="853">
      <c r="C853" s="16" t="inlineStr">
        <is>
          <t>B.32</t>
        </is>
      </c>
      <c r="D853" s="17" t="inlineStr">
        <is>
          <t>Gorong-gorong Kotak Beton Bertulang, ukuran dalam 120 cm x 120 cm</t>
        </is>
      </c>
      <c r="F853" s="18" t="inlineStr">
        <is>
          <t>Meter Panjang</t>
        </is>
      </c>
      <c r="K853" s="22">
        <f>ROUNDDOWN(J877,0)</f>
        <v/>
      </c>
      <c r="M853" s="19" t="inlineStr">
        <is>
          <t>2.3.(15)</t>
        </is>
      </c>
    </row>
    <row r="854">
      <c r="C854" s="23" t="inlineStr">
        <is>
          <t>No</t>
        </is>
      </c>
      <c r="D854" s="23" t="inlineStr">
        <is>
          <t>Uraian</t>
        </is>
      </c>
      <c r="E854" s="23" t="inlineStr">
        <is>
          <t>Kode</t>
        </is>
      </c>
      <c r="F854" s="23" t="inlineStr">
        <is>
          <t>Sat.</t>
        </is>
      </c>
      <c r="G854" s="23" t="inlineStr">
        <is>
          <t>Koefisien</t>
        </is>
      </c>
      <c r="H854" s="23" t="inlineStr">
        <is>
          <t>Harga  Satuan (Rp)</t>
        </is>
      </c>
      <c r="J854" s="23" t="inlineStr">
        <is>
          <t>Jumlah Harga (Rp)</t>
        </is>
      </c>
    </row>
    <row r="855">
      <c r="C855" s="24" t="inlineStr">
        <is>
          <t>A</t>
        </is>
      </c>
      <c r="D855" s="24" t="inlineStr">
        <is>
          <t>TENAGA KERJA</t>
        </is>
      </c>
      <c r="E855" s="12" t="n"/>
      <c r="F855" s="12" t="n"/>
      <c r="G855" s="12" t="n"/>
      <c r="H855" s="12" t="n"/>
      <c r="I855" s="12" t="n"/>
      <c r="J855" s="12" t="n"/>
    </row>
    <row r="856">
      <c r="C856" s="5" t="n">
        <v>1</v>
      </c>
      <c r="D856" s="5" t="inlineStr">
        <is>
          <t>Pekerja</t>
        </is>
      </c>
      <c r="E856" s="5" t="inlineStr">
        <is>
          <t>L01</t>
        </is>
      </c>
      <c r="F856" s="5" t="inlineStr">
        <is>
          <t>Jam</t>
        </is>
      </c>
      <c r="G856" s="25" t="n">
        <v>0.04578321010984845</v>
      </c>
      <c r="H856" s="26">
        <f>VLOOKUP(D856,upahbahan,3,FALSE)</f>
        <v/>
      </c>
      <c r="J856" s="26">
        <f>G856*H856</f>
        <v/>
      </c>
    </row>
    <row r="857">
      <c r="C857" s="5" t="n">
        <v>2</v>
      </c>
      <c r="D857" s="5" t="inlineStr">
        <is>
          <t>Tukang</t>
        </is>
      </c>
      <c r="E857" s="5" t="inlineStr">
        <is>
          <t>L02</t>
        </is>
      </c>
      <c r="F857" s="5" t="inlineStr">
        <is>
          <t>Jam</t>
        </is>
      </c>
      <c r="G857" s="25" t="n">
        <v>0.02289145055148571</v>
      </c>
      <c r="H857" s="26">
        <f>VLOOKUP(D857,upahbahan,3,FALSE)</f>
        <v/>
      </c>
      <c r="J857" s="26">
        <f>G857*H857</f>
        <v/>
      </c>
    </row>
    <row r="858">
      <c r="C858" s="5" t="n">
        <v>3</v>
      </c>
      <c r="D858" s="5" t="inlineStr">
        <is>
          <t>Mandor</t>
        </is>
      </c>
      <c r="E858" s="5" t="inlineStr">
        <is>
          <t>L03</t>
        </is>
      </c>
      <c r="F858" s="5" t="inlineStr">
        <is>
          <t>Jam</t>
        </is>
      </c>
      <c r="G858" s="25" t="n">
        <v>0.02289162485568532</v>
      </c>
      <c r="H858" s="26">
        <f>VLOOKUP(D858,upahbahan,3,FALSE)</f>
        <v/>
      </c>
      <c r="J858" s="26">
        <f>G858*H858</f>
        <v/>
      </c>
    </row>
    <row r="859">
      <c r="C859" s="27" t="inlineStr">
        <is>
          <t>JUMLAH HARGA TENAGA KERJA</t>
        </is>
      </c>
      <c r="D859" s="28" t="n"/>
      <c r="E859" s="28" t="n"/>
      <c r="F859" s="28" t="n"/>
      <c r="G859" s="28" t="n"/>
      <c r="H859" s="28" t="n"/>
      <c r="I859" s="28" t="n"/>
      <c r="J859" s="29">
        <f>SUM(J856:J858)</f>
        <v/>
      </c>
    </row>
    <row r="860">
      <c r="C860" s="24" t="inlineStr">
        <is>
          <t>B</t>
        </is>
      </c>
      <c r="D860" s="24" t="inlineStr">
        <is>
          <t>BAHAN</t>
        </is>
      </c>
      <c r="E860" s="12" t="n"/>
      <c r="F860" s="12" t="n"/>
      <c r="G860" s="12" t="n"/>
      <c r="H860" s="12" t="n"/>
      <c r="I860" s="12" t="n"/>
      <c r="J860" s="12" t="n"/>
    </row>
    <row r="861">
      <c r="C861" s="5" t="n">
        <v>1</v>
      </c>
      <c r="D861" s="5" t="inlineStr">
        <is>
          <t>Beton 30 MPa</t>
        </is>
      </c>
      <c r="E861" s="5" t="inlineStr">
        <is>
          <t>M59</t>
        </is>
      </c>
      <c r="F861" s="5" t="inlineStr">
        <is>
          <t>M3</t>
        </is>
      </c>
      <c r="G861" s="25" t="n">
        <v>0.6979350017412772</v>
      </c>
      <c r="H861" s="26">
        <f>VLOOKUP(D861,upahbahan,3,FALSE)</f>
        <v/>
      </c>
      <c r="J861" s="26">
        <f>G861*H861</f>
        <v/>
      </c>
    </row>
    <row r="862">
      <c r="C862" s="5" t="n">
        <v>2</v>
      </c>
      <c r="D862" s="5" t="inlineStr">
        <is>
          <t>Baja Tulangan</t>
        </is>
      </c>
      <c r="E862" s="5" t="inlineStr">
        <is>
          <t>M57a</t>
        </is>
      </c>
      <c r="F862" s="5" t="inlineStr">
        <is>
          <t>Kg</t>
        </is>
      </c>
      <c r="G862" s="25" t="n">
        <v>76.77285016783644</v>
      </c>
      <c r="H862" s="26" t="n">
        <v>9831</v>
      </c>
      <c r="I862" s="30" t="inlineStr">
        <is>
          <t>harga khusus</t>
        </is>
      </c>
      <c r="J862" s="26">
        <f>G862*H862</f>
        <v/>
      </c>
    </row>
    <row r="863">
      <c r="C863" s="5" t="n">
        <v>3</v>
      </c>
      <c r="D863" s="5" t="inlineStr">
        <is>
          <t>Timbunan Porus</t>
        </is>
      </c>
      <c r="E863" s="5" t="inlineStr">
        <is>
          <t>M144</t>
        </is>
      </c>
      <c r="F863" s="5" t="inlineStr">
        <is>
          <t>M3</t>
        </is>
      </c>
      <c r="G863" s="25" t="n">
        <v>0.6955199879847838</v>
      </c>
      <c r="H863" s="26">
        <f>VLOOKUP(D863,upahbahan,3,FALSE)</f>
        <v/>
      </c>
      <c r="J863" s="26">
        <f>G863*H863</f>
        <v/>
      </c>
    </row>
    <row r="864">
      <c r="C864" s="5" t="n">
        <v>4</v>
      </c>
      <c r="D864" s="5" t="inlineStr">
        <is>
          <t>Timbunan Pilihan</t>
        </is>
      </c>
      <c r="E864" s="5" t="inlineStr">
        <is>
          <t>M09</t>
        </is>
      </c>
      <c r="F864" s="5" t="inlineStr">
        <is>
          <t>M3</t>
        </is>
      </c>
      <c r="G864" s="25" t="n">
        <v>6.9504</v>
      </c>
      <c r="H864" s="26">
        <f>VLOOKUP(D864,upahbahan,3,FALSE)</f>
        <v/>
      </c>
      <c r="J864" s="26">
        <f>G864*H864</f>
        <v/>
      </c>
    </row>
    <row r="865">
      <c r="C865" s="5" t="n">
        <v>5</v>
      </c>
      <c r="D865" s="5" t="inlineStr">
        <is>
          <t>Cetakan gorong-gorong kotak ukuran 120 x 120</t>
        </is>
      </c>
      <c r="F865" s="5" t="inlineStr">
        <is>
          <t>bh/M'</t>
        </is>
      </c>
      <c r="G865" s="25" t="n">
        <v>1</v>
      </c>
      <c r="H865" s="26">
        <f>VLOOKUP(D865,upahbahan,3,FALSE)</f>
        <v/>
      </c>
      <c r="J865" s="26">
        <f>G865*H865</f>
        <v/>
      </c>
    </row>
    <row r="866">
      <c r="C866" s="27" t="inlineStr">
        <is>
          <t>JUMLAH HARGA BAHAN</t>
        </is>
      </c>
      <c r="D866" s="28" t="n"/>
      <c r="E866" s="28" t="n"/>
      <c r="F866" s="28" t="n"/>
      <c r="G866" s="28" t="n"/>
      <c r="H866" s="28" t="n"/>
      <c r="I866" s="28" t="n"/>
      <c r="J866" s="29">
        <f>SUM(J861:J865)</f>
        <v/>
      </c>
    </row>
    <row r="867">
      <c r="C867" s="24" t="inlineStr">
        <is>
          <t>C</t>
        </is>
      </c>
      <c r="D867" s="24" t="inlineStr">
        <is>
          <t>PERALATAN</t>
        </is>
      </c>
      <c r="E867" s="12" t="n"/>
      <c r="F867" s="12" t="n"/>
      <c r="G867" s="12" t="n"/>
      <c r="H867" s="12" t="n"/>
      <c r="I867" s="12" t="n"/>
      <c r="J867" s="12" t="n"/>
    </row>
    <row r="868">
      <c r="C868" s="5" t="n">
        <v>1</v>
      </c>
      <c r="D868" s="5" t="inlineStr">
        <is>
          <t>Mini Excavator</t>
        </is>
      </c>
      <c r="E868" s="5" t="inlineStr">
        <is>
          <t>E10a</t>
        </is>
      </c>
      <c r="F868" s="5" t="inlineStr">
        <is>
          <t>jam</t>
        </is>
      </c>
      <c r="G868" s="25" t="n">
        <v>0.02658682249777075</v>
      </c>
      <c r="H868" s="26">
        <f>VLOOKUP(D868,upahbahan,3,FALSE)</f>
        <v/>
      </c>
      <c r="J868" s="26">
        <f>G868*H868</f>
        <v/>
      </c>
    </row>
    <row r="869">
      <c r="C869" s="5" t="n">
        <v>2</v>
      </c>
      <c r="D869" s="5" t="inlineStr">
        <is>
          <t>Stamper</t>
        </is>
      </c>
      <c r="E869" s="5" t="inlineStr">
        <is>
          <t>E25</t>
        </is>
      </c>
      <c r="F869" s="5" t="inlineStr">
        <is>
          <t>Jam</t>
        </is>
      </c>
      <c r="G869" s="25" t="n">
        <v>0.6289156341574474</v>
      </c>
      <c r="H869" s="26">
        <f>VLOOKUP(D869,upahbahan,3,FALSE)</f>
        <v/>
      </c>
      <c r="J869" s="26">
        <f>G869*H869</f>
        <v/>
      </c>
    </row>
    <row r="870">
      <c r="C870" s="5" t="n">
        <v>3</v>
      </c>
      <c r="D870" s="5" t="inlineStr">
        <is>
          <t>Stamper</t>
        </is>
      </c>
      <c r="E870" s="5" t="inlineStr">
        <is>
          <t>E25</t>
        </is>
      </c>
      <c r="F870" s="5" t="inlineStr">
        <is>
          <t>Jam</t>
        </is>
      </c>
      <c r="G870" s="25" t="n">
        <v>1.746987958813742</v>
      </c>
      <c r="H870" s="26">
        <f>VLOOKUP(D870,upahbahan,3,FALSE)</f>
        <v/>
      </c>
      <c r="J870" s="26">
        <f>G870*H870</f>
        <v/>
      </c>
    </row>
    <row r="871">
      <c r="C871" s="5" t="n">
        <v>4</v>
      </c>
      <c r="D871" s="5" t="inlineStr">
        <is>
          <t>FLAT BED TRUCK 10 TON</t>
        </is>
      </c>
      <c r="E871" s="5" t="inlineStr">
        <is>
          <t>E11a</t>
        </is>
      </c>
      <c r="F871" s="5" t="inlineStr">
        <is>
          <t>Jam</t>
        </is>
      </c>
      <c r="G871" s="25" t="n">
        <v>0.2559575485783075</v>
      </c>
      <c r="H871" s="26">
        <f>VLOOKUP(D871,upahbahan,3,FALSE)</f>
        <v/>
      </c>
      <c r="J871" s="26">
        <f>G871*H871</f>
        <v/>
      </c>
    </row>
    <row r="872">
      <c r="C872" s="5" t="n">
        <v>5</v>
      </c>
      <c r="D872" s="5" t="inlineStr">
        <is>
          <t>CRANE ON TRACK 10-15 TON</t>
        </is>
      </c>
      <c r="E872" s="5" t="inlineStr">
        <is>
          <t>E07</t>
        </is>
      </c>
      <c r="F872" s="5" t="inlineStr">
        <is>
          <t>Jam</t>
        </is>
      </c>
      <c r="G872" s="25" t="n">
        <v>0.02289156705901823</v>
      </c>
      <c r="H872" s="26">
        <f>VLOOKUP(D872,upahbahan,3,FALSE)</f>
        <v/>
      </c>
      <c r="J872" s="26">
        <f>G872*H872</f>
        <v/>
      </c>
    </row>
    <row r="873">
      <c r="C873" s="5" t="n">
        <v>6</v>
      </c>
      <c r="D873" s="5" t="inlineStr">
        <is>
          <t>Alat Bantu</t>
        </is>
      </c>
      <c r="F873" s="5" t="inlineStr">
        <is>
          <t>Ls</t>
        </is>
      </c>
      <c r="G873" s="25" t="n">
        <v>1</v>
      </c>
      <c r="H873" s="26">
        <f>VLOOKUP(D873,upahbahan,3,FALSE)</f>
        <v/>
      </c>
      <c r="J873" s="26">
        <f>G873*H873</f>
        <v/>
      </c>
    </row>
    <row r="874">
      <c r="C874" s="27" t="inlineStr">
        <is>
          <t>JUMLAH HARGA PERALATAN</t>
        </is>
      </c>
      <c r="D874" s="28" t="n"/>
      <c r="E874" s="28" t="n"/>
      <c r="F874" s="28" t="n"/>
      <c r="G874" s="28" t="n"/>
      <c r="H874" s="28" t="n"/>
      <c r="I874" s="28" t="n"/>
      <c r="J874" s="29">
        <f>SUM(J868:J873)</f>
        <v/>
      </c>
    </row>
    <row r="875">
      <c r="C875" s="31" t="inlineStr">
        <is>
          <t>D</t>
        </is>
      </c>
      <c r="D875" s="31" t="inlineStr">
        <is>
          <t>Jumlah (A+B+C)</t>
        </is>
      </c>
      <c r="E875" s="32" t="n"/>
      <c r="F875" s="32" t="n"/>
      <c r="G875" s="32" t="n"/>
      <c r="H875" s="32" t="n"/>
      <c r="I875" s="32" t="n"/>
      <c r="J875" s="33">
        <f>J859+J866+J874</f>
        <v/>
      </c>
    </row>
    <row r="876">
      <c r="C876" s="18" t="inlineStr">
        <is>
          <t>E</t>
        </is>
      </c>
      <c r="D876" s="18" t="inlineStr">
        <is>
          <t>Biaya Umum dan Keuntungan 10.0% x D</t>
        </is>
      </c>
      <c r="H876" s="21">
        <f>$Q$8</f>
        <v/>
      </c>
      <c r="J876" s="34">
        <f>J875*H876</f>
        <v/>
      </c>
    </row>
    <row r="877">
      <c r="C877" s="31" t="inlineStr">
        <is>
          <t>F</t>
        </is>
      </c>
      <c r="D877" s="31" t="inlineStr">
        <is>
          <t>Harga Satuan Pekerjaan (D+E)</t>
        </is>
      </c>
      <c r="E877" s="32" t="n"/>
      <c r="F877" s="32" t="n"/>
      <c r="G877" s="32" t="n"/>
      <c r="H877" s="32" t="n"/>
      <c r="I877" s="32" t="n"/>
      <c r="J877" s="33">
        <f>SUM(J875:J876)</f>
        <v/>
      </c>
    </row>
    <row r="879">
      <c r="C879" s="16" t="inlineStr">
        <is>
          <t>B.33</t>
        </is>
      </c>
      <c r="D879" s="17" t="inlineStr">
        <is>
          <t>Gorong-gorong Kotak Beton Bertulang, ukuran dalam 140 cm x 140 cm</t>
        </is>
      </c>
      <c r="F879" s="18" t="inlineStr">
        <is>
          <t>Meter Panjang</t>
        </is>
      </c>
      <c r="K879" s="22">
        <f>ROUNDDOWN(J903,0)</f>
        <v/>
      </c>
      <c r="M879" s="19" t="inlineStr">
        <is>
          <t>2.3.(16)</t>
        </is>
      </c>
    </row>
    <row r="880">
      <c r="C880" s="23" t="inlineStr">
        <is>
          <t>No</t>
        </is>
      </c>
      <c r="D880" s="23" t="inlineStr">
        <is>
          <t>Uraian</t>
        </is>
      </c>
      <c r="E880" s="23" t="inlineStr">
        <is>
          <t>Kode</t>
        </is>
      </c>
      <c r="F880" s="23" t="inlineStr">
        <is>
          <t>Sat.</t>
        </is>
      </c>
      <c r="G880" s="23" t="inlineStr">
        <is>
          <t>Koefisien</t>
        </is>
      </c>
      <c r="H880" s="23" t="inlineStr">
        <is>
          <t>Harga  Satuan (Rp)</t>
        </is>
      </c>
      <c r="J880" s="23" t="inlineStr">
        <is>
          <t>Jumlah Harga (Rp)</t>
        </is>
      </c>
    </row>
    <row r="881">
      <c r="C881" s="24" t="inlineStr">
        <is>
          <t>A</t>
        </is>
      </c>
      <c r="D881" s="24" t="inlineStr">
        <is>
          <t>TENAGA KERJA</t>
        </is>
      </c>
      <c r="E881" s="12" t="n"/>
      <c r="F881" s="12" t="n"/>
      <c r="G881" s="12" t="n"/>
      <c r="H881" s="12" t="n"/>
      <c r="I881" s="12" t="n"/>
      <c r="J881" s="12" t="n"/>
    </row>
    <row r="882">
      <c r="C882" s="5" t="n">
        <v>1</v>
      </c>
      <c r="D882" s="5" t="inlineStr">
        <is>
          <t>Pekerja</t>
        </is>
      </c>
      <c r="E882" s="5" t="inlineStr">
        <is>
          <t>L01</t>
        </is>
      </c>
      <c r="F882" s="5" t="inlineStr">
        <is>
          <t>Jam</t>
        </is>
      </c>
      <c r="G882" s="25" t="n">
        <v>0.04578321010984845</v>
      </c>
      <c r="H882" s="26">
        <f>VLOOKUP(D882,upahbahan,3,FALSE)</f>
        <v/>
      </c>
      <c r="J882" s="26">
        <f>G882*H882</f>
        <v/>
      </c>
    </row>
    <row r="883">
      <c r="C883" s="5" t="n">
        <v>2</v>
      </c>
      <c r="D883" s="5" t="inlineStr">
        <is>
          <t>Tukang</t>
        </is>
      </c>
      <c r="E883" s="5" t="inlineStr">
        <is>
          <t>L02</t>
        </is>
      </c>
      <c r="F883" s="5" t="inlineStr">
        <is>
          <t>Jam</t>
        </is>
      </c>
      <c r="G883" s="25" t="n">
        <v>0.02289145055148571</v>
      </c>
      <c r="H883" s="26">
        <f>VLOOKUP(D883,upahbahan,3,FALSE)</f>
        <v/>
      </c>
      <c r="J883" s="26">
        <f>G883*H883</f>
        <v/>
      </c>
    </row>
    <row r="884">
      <c r="C884" s="5" t="n">
        <v>3</v>
      </c>
      <c r="D884" s="5" t="inlineStr">
        <is>
          <t>Mandor</t>
        </is>
      </c>
      <c r="E884" s="5" t="inlineStr">
        <is>
          <t>L03</t>
        </is>
      </c>
      <c r="F884" s="5" t="inlineStr">
        <is>
          <t>Jam</t>
        </is>
      </c>
      <c r="G884" s="25" t="n">
        <v>0.02289162485568532</v>
      </c>
      <c r="H884" s="26">
        <f>VLOOKUP(D884,upahbahan,3,FALSE)</f>
        <v/>
      </c>
      <c r="J884" s="26">
        <f>G884*H884</f>
        <v/>
      </c>
    </row>
    <row r="885">
      <c r="C885" s="27" t="inlineStr">
        <is>
          <t>JUMLAH HARGA TENAGA KERJA</t>
        </is>
      </c>
      <c r="D885" s="28" t="n"/>
      <c r="E885" s="28" t="n"/>
      <c r="F885" s="28" t="n"/>
      <c r="G885" s="28" t="n"/>
      <c r="H885" s="28" t="n"/>
      <c r="I885" s="28" t="n"/>
      <c r="J885" s="29">
        <f>SUM(J882:J884)</f>
        <v/>
      </c>
    </row>
    <row r="886">
      <c r="C886" s="24" t="inlineStr">
        <is>
          <t>B</t>
        </is>
      </c>
      <c r="D886" s="24" t="inlineStr">
        <is>
          <t>BAHAN</t>
        </is>
      </c>
      <c r="E886" s="12" t="n"/>
      <c r="F886" s="12" t="n"/>
      <c r="G886" s="12" t="n"/>
      <c r="H886" s="12" t="n"/>
      <c r="I886" s="12" t="n"/>
      <c r="J886" s="12" t="n"/>
    </row>
    <row r="887">
      <c r="C887" s="5" t="n">
        <v>1</v>
      </c>
      <c r="D887" s="5" t="inlineStr">
        <is>
          <t>Beton 30 MPa</t>
        </is>
      </c>
      <c r="E887" s="5" t="inlineStr">
        <is>
          <t>M59</t>
        </is>
      </c>
      <c r="F887" s="5" t="inlineStr">
        <is>
          <t>M3</t>
        </is>
      </c>
      <c r="G887" s="25" t="n">
        <v>1.01836799995603</v>
      </c>
      <c r="H887" s="26">
        <f>VLOOKUP(D887,upahbahan,3,FALSE)</f>
        <v/>
      </c>
      <c r="J887" s="26">
        <f>G887*H887</f>
        <v/>
      </c>
    </row>
    <row r="888">
      <c r="C888" s="5" t="n">
        <v>2</v>
      </c>
      <c r="D888" s="5" t="inlineStr">
        <is>
          <t>Baja Tulangan</t>
        </is>
      </c>
      <c r="E888" s="5" t="inlineStr">
        <is>
          <t>M57a</t>
        </is>
      </c>
      <c r="F888" s="5" t="inlineStr">
        <is>
          <t>Kg</t>
        </is>
      </c>
      <c r="G888" s="25" t="n">
        <v>112.0204801139253</v>
      </c>
      <c r="H888" s="26" t="n">
        <v>9831</v>
      </c>
      <c r="I888" s="30" t="inlineStr">
        <is>
          <t>harga khusus</t>
        </is>
      </c>
      <c r="J888" s="26">
        <f>G888*H888</f>
        <v/>
      </c>
    </row>
    <row r="889">
      <c r="C889" s="5" t="n">
        <v>3</v>
      </c>
      <c r="D889" s="5" t="inlineStr">
        <is>
          <t>Timbunan Porus</t>
        </is>
      </c>
      <c r="E889" s="5" t="inlineStr">
        <is>
          <t>M144</t>
        </is>
      </c>
      <c r="F889" s="5" t="inlineStr">
        <is>
          <t>M3</t>
        </is>
      </c>
      <c r="G889" s="25" t="n">
        <v>1.040760009447245</v>
      </c>
      <c r="H889" s="26">
        <f>VLOOKUP(D889,upahbahan,3,FALSE)</f>
        <v/>
      </c>
      <c r="J889" s="26">
        <f>G889*H889</f>
        <v/>
      </c>
    </row>
    <row r="890">
      <c r="C890" s="5" t="n">
        <v>4</v>
      </c>
      <c r="D890" s="5" t="inlineStr">
        <is>
          <t>Timbunan Pilihan</t>
        </is>
      </c>
      <c r="E890" s="5" t="inlineStr">
        <is>
          <t>M09</t>
        </is>
      </c>
      <c r="F890" s="5" t="inlineStr">
        <is>
          <t>M3</t>
        </is>
      </c>
      <c r="G890" s="25" t="n">
        <v>13.4504</v>
      </c>
      <c r="H890" s="26">
        <f>VLOOKUP(D890,upahbahan,3,FALSE)</f>
        <v/>
      </c>
      <c r="J890" s="26">
        <f>G890*H890</f>
        <v/>
      </c>
    </row>
    <row r="891">
      <c r="C891" s="5" t="n">
        <v>5</v>
      </c>
      <c r="D891" s="5" t="inlineStr">
        <is>
          <t>Cetakan gorong-gorong kotak ukuran 140 x 140</t>
        </is>
      </c>
      <c r="F891" s="5" t="inlineStr">
        <is>
          <t>bh/M'</t>
        </is>
      </c>
      <c r="G891" s="25" t="n">
        <v>1</v>
      </c>
      <c r="H891" s="26">
        <f>VLOOKUP(D891,upahbahan,3,FALSE)</f>
        <v/>
      </c>
      <c r="J891" s="26">
        <f>G891*H891</f>
        <v/>
      </c>
    </row>
    <row r="892">
      <c r="C892" s="27" t="inlineStr">
        <is>
          <t>JUMLAH HARGA BAHAN</t>
        </is>
      </c>
      <c r="D892" s="28" t="n"/>
      <c r="E892" s="28" t="n"/>
      <c r="F892" s="28" t="n"/>
      <c r="G892" s="28" t="n"/>
      <c r="H892" s="28" t="n"/>
      <c r="I892" s="28" t="n"/>
      <c r="J892" s="29">
        <f>SUM(J887:J891)</f>
        <v/>
      </c>
    </row>
    <row r="893">
      <c r="C893" s="24" t="inlineStr">
        <is>
          <t>C</t>
        </is>
      </c>
      <c r="D893" s="24" t="inlineStr">
        <is>
          <t>PERALATAN</t>
        </is>
      </c>
      <c r="E893" s="12" t="n"/>
      <c r="F893" s="12" t="n"/>
      <c r="G893" s="12" t="n"/>
      <c r="H893" s="12" t="n"/>
      <c r="I893" s="12" t="n"/>
      <c r="J893" s="12" t="n"/>
    </row>
    <row r="894">
      <c r="C894" s="5" t="n">
        <v>1</v>
      </c>
      <c r="D894" s="5" t="inlineStr">
        <is>
          <t>Mini Excavator</t>
        </is>
      </c>
      <c r="E894" s="5" t="inlineStr">
        <is>
          <t>E10a</t>
        </is>
      </c>
      <c r="F894" s="5" t="inlineStr">
        <is>
          <t>jam</t>
        </is>
      </c>
      <c r="G894" s="25" t="n">
        <v>0.03879325333982463</v>
      </c>
      <c r="H894" s="26">
        <f>VLOOKUP(D894,upahbahan,3,FALSE)</f>
        <v/>
      </c>
      <c r="J894" s="26">
        <f>G894*H894</f>
        <v/>
      </c>
    </row>
    <row r="895">
      <c r="C895" s="5" t="n">
        <v>2</v>
      </c>
      <c r="D895" s="5" t="inlineStr">
        <is>
          <t>Stamper</t>
        </is>
      </c>
      <c r="E895" s="5" t="inlineStr">
        <is>
          <t>E25</t>
        </is>
      </c>
      <c r="F895" s="5" t="inlineStr">
        <is>
          <t>Jam</t>
        </is>
      </c>
      <c r="G895" s="25" t="n">
        <v>0.7460241521573897</v>
      </c>
      <c r="H895" s="26">
        <f>VLOOKUP(D895,upahbahan,3,FALSE)</f>
        <v/>
      </c>
      <c r="J895" s="26">
        <f>G895*H895</f>
        <v/>
      </c>
    </row>
    <row r="896">
      <c r="C896" s="5" t="n">
        <v>3</v>
      </c>
      <c r="D896" s="5" t="inlineStr">
        <is>
          <t>Stamper</t>
        </is>
      </c>
      <c r="E896" s="5" t="inlineStr">
        <is>
          <t>E25</t>
        </is>
      </c>
      <c r="F896" s="5" t="inlineStr">
        <is>
          <t>Jam</t>
        </is>
      </c>
      <c r="G896" s="25" t="n">
        <v>2.072289182317056</v>
      </c>
      <c r="H896" s="26">
        <f>VLOOKUP(D896,upahbahan,3,FALSE)</f>
        <v/>
      </c>
      <c r="J896" s="26">
        <f>G896*H896</f>
        <v/>
      </c>
    </row>
    <row r="897">
      <c r="C897" s="5" t="n">
        <v>4</v>
      </c>
      <c r="D897" s="5" t="inlineStr">
        <is>
          <t>FLAT BED TRUCK 10 TON</t>
        </is>
      </c>
      <c r="E897" s="5" t="inlineStr">
        <is>
          <t>E11a</t>
        </is>
      </c>
      <c r="F897" s="5" t="inlineStr">
        <is>
          <t>Jam</t>
        </is>
      </c>
      <c r="G897" s="25" t="n">
        <v>0.3199469391473671</v>
      </c>
      <c r="H897" s="26">
        <f>VLOOKUP(D897,upahbahan,3,FALSE)</f>
        <v/>
      </c>
      <c r="J897" s="26">
        <f>G897*H897</f>
        <v/>
      </c>
    </row>
    <row r="898">
      <c r="C898" s="5" t="n">
        <v>5</v>
      </c>
      <c r="D898" s="5" t="inlineStr">
        <is>
          <t>CRANE ON TRACK 10-15 TON</t>
        </is>
      </c>
      <c r="E898" s="5" t="inlineStr">
        <is>
          <t>E07</t>
        </is>
      </c>
      <c r="F898" s="5" t="inlineStr">
        <is>
          <t>Jam</t>
        </is>
      </c>
      <c r="G898" s="25" t="n">
        <v>0.02289156705901823</v>
      </c>
      <c r="H898" s="26">
        <f>VLOOKUP(D898,upahbahan,3,FALSE)</f>
        <v/>
      </c>
      <c r="J898" s="26">
        <f>G898*H898</f>
        <v/>
      </c>
    </row>
    <row r="899">
      <c r="C899" s="5" t="n">
        <v>6</v>
      </c>
      <c r="D899" s="5" t="inlineStr">
        <is>
          <t>Alat Bantu</t>
        </is>
      </c>
      <c r="F899" s="5" t="inlineStr">
        <is>
          <t>Ls</t>
        </is>
      </c>
      <c r="G899" s="25" t="n">
        <v>1</v>
      </c>
      <c r="H899" s="26">
        <f>VLOOKUP(D899,upahbahan,3,FALSE)</f>
        <v/>
      </c>
      <c r="J899" s="26">
        <f>G899*H899</f>
        <v/>
      </c>
    </row>
    <row r="900">
      <c r="C900" s="27" t="inlineStr">
        <is>
          <t>JUMLAH HARGA PERALATAN</t>
        </is>
      </c>
      <c r="D900" s="28" t="n"/>
      <c r="E900" s="28" t="n"/>
      <c r="F900" s="28" t="n"/>
      <c r="G900" s="28" t="n"/>
      <c r="H900" s="28" t="n"/>
      <c r="I900" s="28" t="n"/>
      <c r="J900" s="29">
        <f>SUM(J894:J899)</f>
        <v/>
      </c>
    </row>
    <row r="901">
      <c r="C901" s="31" t="inlineStr">
        <is>
          <t>D</t>
        </is>
      </c>
      <c r="D901" s="31" t="inlineStr">
        <is>
          <t>Jumlah (A+B+C)</t>
        </is>
      </c>
      <c r="E901" s="32" t="n"/>
      <c r="F901" s="32" t="n"/>
      <c r="G901" s="32" t="n"/>
      <c r="H901" s="32" t="n"/>
      <c r="I901" s="32" t="n"/>
      <c r="J901" s="33">
        <f>J885+J892+J900</f>
        <v/>
      </c>
    </row>
    <row r="902">
      <c r="C902" s="18" t="inlineStr">
        <is>
          <t>E</t>
        </is>
      </c>
      <c r="D902" s="18" t="inlineStr">
        <is>
          <t>Biaya Umum dan Keuntungan 10.0% x D</t>
        </is>
      </c>
      <c r="H902" s="21">
        <f>$Q$8</f>
        <v/>
      </c>
      <c r="J902" s="34">
        <f>J901*H902</f>
        <v/>
      </c>
    </row>
    <row r="903">
      <c r="C903" s="31" t="inlineStr">
        <is>
          <t>F</t>
        </is>
      </c>
      <c r="D903" s="31" t="inlineStr">
        <is>
          <t>Harga Satuan Pekerjaan (D+E)</t>
        </is>
      </c>
      <c r="E903" s="32" t="n"/>
      <c r="F903" s="32" t="n"/>
      <c r="G903" s="32" t="n"/>
      <c r="H903" s="32" t="n"/>
      <c r="I903" s="32" t="n"/>
      <c r="J903" s="33">
        <f>SUM(J901:J902)</f>
        <v/>
      </c>
    </row>
    <row r="905">
      <c r="C905" s="16" t="inlineStr">
        <is>
          <t>B.34</t>
        </is>
      </c>
      <c r="D905" s="17" t="inlineStr">
        <is>
          <t>Gorong-gorong Kotak Beton Bertulang, ukuran dalam 150 cm x 150 cm</t>
        </is>
      </c>
      <c r="F905" s="18" t="inlineStr">
        <is>
          <t>Meter Panjang</t>
        </is>
      </c>
      <c r="K905" s="22">
        <f>ROUNDDOWN(J929,0)</f>
        <v/>
      </c>
      <c r="M905" s="19" t="inlineStr">
        <is>
          <t>2.3.(17)</t>
        </is>
      </c>
    </row>
    <row r="906">
      <c r="C906" s="23" t="inlineStr">
        <is>
          <t>No</t>
        </is>
      </c>
      <c r="D906" s="23" t="inlineStr">
        <is>
          <t>Uraian</t>
        </is>
      </c>
      <c r="E906" s="23" t="inlineStr">
        <is>
          <t>Kode</t>
        </is>
      </c>
      <c r="F906" s="23" t="inlineStr">
        <is>
          <t>Sat.</t>
        </is>
      </c>
      <c r="G906" s="23" t="inlineStr">
        <is>
          <t>Koefisien</t>
        </is>
      </c>
      <c r="H906" s="23" t="inlineStr">
        <is>
          <t>Harga  Satuan (Rp)</t>
        </is>
      </c>
      <c r="J906" s="23" t="inlineStr">
        <is>
          <t>Jumlah Harga (Rp)</t>
        </is>
      </c>
    </row>
    <row r="907">
      <c r="C907" s="24" t="inlineStr">
        <is>
          <t>A</t>
        </is>
      </c>
      <c r="D907" s="24" t="inlineStr">
        <is>
          <t>TENAGA KERJA</t>
        </is>
      </c>
      <c r="E907" s="12" t="n"/>
      <c r="F907" s="12" t="n"/>
      <c r="G907" s="12" t="n"/>
      <c r="H907" s="12" t="n"/>
      <c r="I907" s="12" t="n"/>
      <c r="J907" s="12" t="n"/>
    </row>
    <row r="908">
      <c r="C908" s="5" t="n">
        <v>1</v>
      </c>
      <c r="D908" s="5" t="inlineStr">
        <is>
          <t>Pekerja</t>
        </is>
      </c>
      <c r="E908" s="5" t="inlineStr">
        <is>
          <t>L01</t>
        </is>
      </c>
      <c r="F908" s="5" t="inlineStr">
        <is>
          <t>Jam</t>
        </is>
      </c>
      <c r="G908" s="25" t="n">
        <v>0.04578321010984845</v>
      </c>
      <c r="H908" s="26">
        <f>VLOOKUP(D908,upahbahan,3,FALSE)</f>
        <v/>
      </c>
      <c r="J908" s="26">
        <f>G908*H908</f>
        <v/>
      </c>
    </row>
    <row r="909">
      <c r="C909" s="5" t="n">
        <v>2</v>
      </c>
      <c r="D909" s="5" t="inlineStr">
        <is>
          <t>Tukang</t>
        </is>
      </c>
      <c r="E909" s="5" t="inlineStr">
        <is>
          <t>L02</t>
        </is>
      </c>
      <c r="F909" s="5" t="inlineStr">
        <is>
          <t>Jam</t>
        </is>
      </c>
      <c r="G909" s="25" t="n">
        <v>0.02289145055148571</v>
      </c>
      <c r="H909" s="26">
        <f>VLOOKUP(D909,upahbahan,3,FALSE)</f>
        <v/>
      </c>
      <c r="J909" s="26">
        <f>G909*H909</f>
        <v/>
      </c>
    </row>
    <row r="910">
      <c r="C910" s="5" t="n">
        <v>3</v>
      </c>
      <c r="D910" s="5" t="inlineStr">
        <is>
          <t>Mandor</t>
        </is>
      </c>
      <c r="E910" s="5" t="inlineStr">
        <is>
          <t>L03</t>
        </is>
      </c>
      <c r="F910" s="5" t="inlineStr">
        <is>
          <t>Jam</t>
        </is>
      </c>
      <c r="G910" s="25" t="n">
        <v>0.02289162485568532</v>
      </c>
      <c r="H910" s="26">
        <f>VLOOKUP(D910,upahbahan,3,FALSE)</f>
        <v/>
      </c>
      <c r="J910" s="26">
        <f>G910*H910</f>
        <v/>
      </c>
    </row>
    <row r="911">
      <c r="C911" s="27" t="inlineStr">
        <is>
          <t>JUMLAH HARGA TENAGA KERJA</t>
        </is>
      </c>
      <c r="D911" s="28" t="n"/>
      <c r="E911" s="28" t="n"/>
      <c r="F911" s="28" t="n"/>
      <c r="G911" s="28" t="n"/>
      <c r="H911" s="28" t="n"/>
      <c r="I911" s="28" t="n"/>
      <c r="J911" s="29">
        <f>SUM(J908:J910)</f>
        <v/>
      </c>
    </row>
    <row r="912">
      <c r="C912" s="24" t="inlineStr">
        <is>
          <t>B</t>
        </is>
      </c>
      <c r="D912" s="24" t="inlineStr">
        <is>
          <t>BAHAN</t>
        </is>
      </c>
      <c r="E912" s="12" t="n"/>
      <c r="F912" s="12" t="n"/>
      <c r="G912" s="12" t="n"/>
      <c r="H912" s="12" t="n"/>
      <c r="I912" s="12" t="n"/>
      <c r="J912" s="12" t="n"/>
    </row>
    <row r="913">
      <c r="C913" s="5" t="n">
        <v>1</v>
      </c>
      <c r="D913" s="5" t="inlineStr">
        <is>
          <t>Beton 30 MPa</t>
        </is>
      </c>
      <c r="E913" s="5" t="inlineStr">
        <is>
          <t>M59</t>
        </is>
      </c>
      <c r="F913" s="5" t="inlineStr">
        <is>
          <t>M3</t>
        </is>
      </c>
      <c r="G913" s="25" t="n">
        <v>1.046520000172121</v>
      </c>
      <c r="H913" s="26">
        <f>VLOOKUP(D913,upahbahan,3,FALSE)</f>
        <v/>
      </c>
      <c r="J913" s="26">
        <f>G913*H913</f>
        <v/>
      </c>
    </row>
    <row r="914">
      <c r="C914" s="5" t="n">
        <v>2</v>
      </c>
      <c r="D914" s="5" t="inlineStr">
        <is>
          <t>Baja Tulangan</t>
        </is>
      </c>
      <c r="E914" s="5" t="inlineStr">
        <is>
          <t>M57a</t>
        </is>
      </c>
      <c r="F914" s="5" t="inlineStr">
        <is>
          <t>Kg</t>
        </is>
      </c>
      <c r="G914" s="25" t="n">
        <v>115.117199674499</v>
      </c>
      <c r="H914" s="26" t="n">
        <v>9831</v>
      </c>
      <c r="I914" s="30" t="inlineStr">
        <is>
          <t>harga khusus</t>
        </is>
      </c>
      <c r="J914" s="26">
        <f>G914*H914</f>
        <v/>
      </c>
    </row>
    <row r="915">
      <c r="C915" s="5" t="n">
        <v>3</v>
      </c>
      <c r="D915" s="5" t="inlineStr">
        <is>
          <t>Timbunan Porus</t>
        </is>
      </c>
      <c r="E915" s="5" t="inlineStr">
        <is>
          <t>M144</t>
        </is>
      </c>
      <c r="F915" s="5" t="inlineStr">
        <is>
          <t>M3</t>
        </is>
      </c>
      <c r="G915" s="25" t="n">
        <v>1.252124992082614</v>
      </c>
      <c r="H915" s="26">
        <f>VLOOKUP(D915,upahbahan,3,FALSE)</f>
        <v/>
      </c>
      <c r="J915" s="26">
        <f>G915*H915</f>
        <v/>
      </c>
    </row>
    <row r="916">
      <c r="C916" s="5" t="n">
        <v>4</v>
      </c>
      <c r="D916" s="5" t="inlineStr">
        <is>
          <t>Timbunan Pilihan</t>
        </is>
      </c>
      <c r="E916" s="5" t="inlineStr">
        <is>
          <t>M09</t>
        </is>
      </c>
      <c r="F916" s="5" t="inlineStr">
        <is>
          <t>M3</t>
        </is>
      </c>
      <c r="G916" s="25" t="n">
        <v>18.015</v>
      </c>
      <c r="H916" s="26">
        <f>VLOOKUP(D916,upahbahan,3,FALSE)</f>
        <v/>
      </c>
      <c r="J916" s="26">
        <f>G916*H916</f>
        <v/>
      </c>
    </row>
    <row r="917">
      <c r="C917" s="5" t="n">
        <v>5</v>
      </c>
      <c r="D917" s="5" t="inlineStr">
        <is>
          <t>Cetakan gorong-gorong kotak ukuran 150 x 150</t>
        </is>
      </c>
      <c r="F917" s="5" t="inlineStr">
        <is>
          <t>bh/M'</t>
        </is>
      </c>
      <c r="G917" s="25" t="n">
        <v>1</v>
      </c>
      <c r="H917" s="26">
        <f>VLOOKUP(D917,upahbahan,3,FALSE)</f>
        <v/>
      </c>
      <c r="J917" s="26">
        <f>G917*H917</f>
        <v/>
      </c>
    </row>
    <row r="918">
      <c r="C918" s="27" t="inlineStr">
        <is>
          <t>JUMLAH HARGA BAHAN</t>
        </is>
      </c>
      <c r="D918" s="28" t="n"/>
      <c r="E918" s="28" t="n"/>
      <c r="F918" s="28" t="n"/>
      <c r="G918" s="28" t="n"/>
      <c r="H918" s="28" t="n"/>
      <c r="I918" s="28" t="n"/>
      <c r="J918" s="29">
        <f>SUM(J913:J917)</f>
        <v/>
      </c>
    </row>
    <row r="919">
      <c r="C919" s="24" t="inlineStr">
        <is>
          <t>C</t>
        </is>
      </c>
      <c r="D919" s="24" t="inlineStr">
        <is>
          <t>PERALATAN</t>
        </is>
      </c>
      <c r="E919" s="12" t="n"/>
      <c r="F919" s="12" t="n"/>
      <c r="G919" s="12" t="n"/>
      <c r="H919" s="12" t="n"/>
      <c r="I919" s="12" t="n"/>
      <c r="J919" s="12" t="n"/>
    </row>
    <row r="920">
      <c r="C920" s="5" t="n">
        <v>1</v>
      </c>
      <c r="D920" s="5" t="inlineStr">
        <is>
          <t>Mini Excavator</t>
        </is>
      </c>
      <c r="E920" s="5" t="inlineStr">
        <is>
          <t>E10a</t>
        </is>
      </c>
      <c r="F920" s="5" t="inlineStr">
        <is>
          <t>jam</t>
        </is>
      </c>
      <c r="G920" s="25" t="n">
        <v>0.03986565533753604</v>
      </c>
      <c r="H920" s="26">
        <f>VLOOKUP(D920,upahbahan,3,FALSE)</f>
        <v/>
      </c>
      <c r="J920" s="26">
        <f>G920*H920</f>
        <v/>
      </c>
    </row>
    <row r="921">
      <c r="C921" s="5" t="n">
        <v>2</v>
      </c>
      <c r="D921" s="5" t="inlineStr">
        <is>
          <t>Stamper</t>
        </is>
      </c>
      <c r="E921" s="5" t="inlineStr">
        <is>
          <t>E25</t>
        </is>
      </c>
      <c r="F921" s="5" t="inlineStr">
        <is>
          <t>Jam</t>
        </is>
      </c>
      <c r="G921" s="25" t="n">
        <v>0.7807229364079514</v>
      </c>
      <c r="H921" s="26">
        <f>VLOOKUP(D921,upahbahan,3,FALSE)</f>
        <v/>
      </c>
      <c r="J921" s="26">
        <f>G921*H921</f>
        <v/>
      </c>
    </row>
    <row r="922">
      <c r="C922" s="5" t="n">
        <v>3</v>
      </c>
      <c r="D922" s="5" t="inlineStr">
        <is>
          <t>Stamper</t>
        </is>
      </c>
      <c r="E922" s="5" t="inlineStr">
        <is>
          <t>E25</t>
        </is>
      </c>
      <c r="F922" s="5" t="inlineStr">
        <is>
          <t>Jam</t>
        </is>
      </c>
      <c r="G922" s="25" t="n">
        <v>2.168674694124172</v>
      </c>
      <c r="H922" s="26">
        <f>VLOOKUP(D922,upahbahan,3,FALSE)</f>
        <v/>
      </c>
      <c r="J922" s="26">
        <f>G922*H922</f>
        <v/>
      </c>
    </row>
    <row r="923">
      <c r="C923" s="5" t="n">
        <v>4</v>
      </c>
      <c r="D923" s="5" t="inlineStr">
        <is>
          <t>FLAT BED TRUCK 10 TON</t>
        </is>
      </c>
      <c r="E923" s="5" t="inlineStr">
        <is>
          <t>E11a</t>
        </is>
      </c>
      <c r="F923" s="5" t="inlineStr">
        <is>
          <t>Jam</t>
        </is>
      </c>
      <c r="G923" s="25" t="n">
        <v>0.4265959188631561</v>
      </c>
      <c r="H923" s="26">
        <f>VLOOKUP(D923,upahbahan,3,FALSE)</f>
        <v/>
      </c>
      <c r="J923" s="26">
        <f>G923*H923</f>
        <v/>
      </c>
    </row>
    <row r="924">
      <c r="C924" s="5" t="n">
        <v>5</v>
      </c>
      <c r="D924" s="5" t="inlineStr">
        <is>
          <t>CRANE ON TRACK 10-15 TON</t>
        </is>
      </c>
      <c r="E924" s="5" t="inlineStr">
        <is>
          <t>E07</t>
        </is>
      </c>
      <c r="F924" s="5" t="inlineStr">
        <is>
          <t>Jam</t>
        </is>
      </c>
      <c r="G924" s="25" t="n">
        <v>0.02289156705901823</v>
      </c>
      <c r="H924" s="26">
        <f>VLOOKUP(D924,upahbahan,3,FALSE)</f>
        <v/>
      </c>
      <c r="J924" s="26">
        <f>G924*H924</f>
        <v/>
      </c>
    </row>
    <row r="925">
      <c r="C925" s="5" t="n">
        <v>6</v>
      </c>
      <c r="D925" s="5" t="inlineStr">
        <is>
          <t>Alat Bantu</t>
        </is>
      </c>
      <c r="F925" s="5" t="inlineStr">
        <is>
          <t>Ls</t>
        </is>
      </c>
      <c r="G925" s="25" t="n">
        <v>1</v>
      </c>
      <c r="H925" s="26">
        <f>VLOOKUP(D925,upahbahan,3,FALSE)</f>
        <v/>
      </c>
      <c r="J925" s="26">
        <f>G925*H925</f>
        <v/>
      </c>
    </row>
    <row r="926">
      <c r="C926" s="27" t="inlineStr">
        <is>
          <t>JUMLAH HARGA PERALATAN</t>
        </is>
      </c>
      <c r="D926" s="28" t="n"/>
      <c r="E926" s="28" t="n"/>
      <c r="F926" s="28" t="n"/>
      <c r="G926" s="28" t="n"/>
      <c r="H926" s="28" t="n"/>
      <c r="I926" s="28" t="n"/>
      <c r="J926" s="29">
        <f>SUM(J920:J925)</f>
        <v/>
      </c>
    </row>
    <row r="927">
      <c r="C927" s="31" t="inlineStr">
        <is>
          <t>D</t>
        </is>
      </c>
      <c r="D927" s="31" t="inlineStr">
        <is>
          <t>Jumlah (A+B+C)</t>
        </is>
      </c>
      <c r="E927" s="32" t="n"/>
      <c r="F927" s="32" t="n"/>
      <c r="G927" s="32" t="n"/>
      <c r="H927" s="32" t="n"/>
      <c r="I927" s="32" t="n"/>
      <c r="J927" s="33">
        <f>J911+J918+J926</f>
        <v/>
      </c>
    </row>
    <row r="928">
      <c r="C928" s="18" t="inlineStr">
        <is>
          <t>E</t>
        </is>
      </c>
      <c r="D928" s="18" t="inlineStr">
        <is>
          <t>Biaya Umum dan Keuntungan 10.0% x D</t>
        </is>
      </c>
      <c r="H928" s="21">
        <f>$Q$8</f>
        <v/>
      </c>
      <c r="J928" s="34">
        <f>J927*H928</f>
        <v/>
      </c>
    </row>
    <row r="929">
      <c r="C929" s="31" t="inlineStr">
        <is>
          <t>F</t>
        </is>
      </c>
      <c r="D929" s="31" t="inlineStr">
        <is>
          <t>Harga Satuan Pekerjaan (D+E)</t>
        </is>
      </c>
      <c r="E929" s="32" t="n"/>
      <c r="F929" s="32" t="n"/>
      <c r="G929" s="32" t="n"/>
      <c r="H929" s="32" t="n"/>
      <c r="I929" s="32" t="n"/>
      <c r="J929" s="33">
        <f>SUM(J927:J928)</f>
        <v/>
      </c>
    </row>
    <row r="931">
      <c r="C931" s="16" t="inlineStr">
        <is>
          <t>B.35</t>
        </is>
      </c>
      <c r="D931" s="17" t="inlineStr">
        <is>
          <t>Gorong-gorong Kotak Beton Bertulang, ukuran dalam 160 cm x 160 cm</t>
        </is>
      </c>
      <c r="F931" s="18" t="inlineStr">
        <is>
          <t>Meter Panjang</t>
        </is>
      </c>
      <c r="K931" s="22">
        <f>ROUNDDOWN(J955,0)</f>
        <v/>
      </c>
      <c r="M931" s="19" t="inlineStr">
        <is>
          <t>2.3.(18)</t>
        </is>
      </c>
    </row>
    <row r="932">
      <c r="C932" s="23" t="inlineStr">
        <is>
          <t>No</t>
        </is>
      </c>
      <c r="D932" s="23" t="inlineStr">
        <is>
          <t>Uraian</t>
        </is>
      </c>
      <c r="E932" s="23" t="inlineStr">
        <is>
          <t>Kode</t>
        </is>
      </c>
      <c r="F932" s="23" t="inlineStr">
        <is>
          <t>Sat.</t>
        </is>
      </c>
      <c r="G932" s="23" t="inlineStr">
        <is>
          <t>Koefisien</t>
        </is>
      </c>
      <c r="H932" s="23" t="inlineStr">
        <is>
          <t>Harga  Satuan (Rp)</t>
        </is>
      </c>
      <c r="J932" s="23" t="inlineStr">
        <is>
          <t>Jumlah Harga (Rp)</t>
        </is>
      </c>
    </row>
    <row r="933">
      <c r="C933" s="24" t="inlineStr">
        <is>
          <t>A</t>
        </is>
      </c>
      <c r="D933" s="24" t="inlineStr">
        <is>
          <t>TENAGA KERJA</t>
        </is>
      </c>
      <c r="E933" s="12" t="n"/>
      <c r="F933" s="12" t="n"/>
      <c r="G933" s="12" t="n"/>
      <c r="H933" s="12" t="n"/>
      <c r="I933" s="12" t="n"/>
      <c r="J933" s="12" t="n"/>
    </row>
    <row r="934">
      <c r="C934" s="5" t="n">
        <v>1</v>
      </c>
      <c r="D934" s="5" t="inlineStr">
        <is>
          <t>Pekerja</t>
        </is>
      </c>
      <c r="E934" s="5" t="inlineStr">
        <is>
          <t>L01</t>
        </is>
      </c>
      <c r="F934" s="5" t="inlineStr">
        <is>
          <t>Jam</t>
        </is>
      </c>
      <c r="G934" s="25" t="n">
        <v>0.04578321010984845</v>
      </c>
      <c r="H934" s="26">
        <f>VLOOKUP(D934,upahbahan,3,FALSE)</f>
        <v/>
      </c>
      <c r="J934" s="26">
        <f>G934*H934</f>
        <v/>
      </c>
    </row>
    <row r="935">
      <c r="C935" s="5" t="n">
        <v>2</v>
      </c>
      <c r="D935" s="5" t="inlineStr">
        <is>
          <t>Tukang</t>
        </is>
      </c>
      <c r="E935" s="5" t="inlineStr">
        <is>
          <t>L02</t>
        </is>
      </c>
      <c r="F935" s="5" t="inlineStr">
        <is>
          <t>Jam</t>
        </is>
      </c>
      <c r="G935" s="25" t="n">
        <v>0.02289145055148571</v>
      </c>
      <c r="H935" s="26">
        <f>VLOOKUP(D935,upahbahan,3,FALSE)</f>
        <v/>
      </c>
      <c r="J935" s="26">
        <f>G935*H935</f>
        <v/>
      </c>
    </row>
    <row r="936">
      <c r="C936" s="5" t="n">
        <v>3</v>
      </c>
      <c r="D936" s="5" t="inlineStr">
        <is>
          <t>Mandor</t>
        </is>
      </c>
      <c r="E936" s="5" t="inlineStr">
        <is>
          <t>L03</t>
        </is>
      </c>
      <c r="F936" s="5" t="inlineStr">
        <is>
          <t>Jam</t>
        </is>
      </c>
      <c r="G936" s="25" t="n">
        <v>0.02289162485568532</v>
      </c>
      <c r="H936" s="26">
        <f>VLOOKUP(D936,upahbahan,3,FALSE)</f>
        <v/>
      </c>
      <c r="J936" s="26">
        <f>G936*H936</f>
        <v/>
      </c>
    </row>
    <row r="937">
      <c r="C937" s="27" t="inlineStr">
        <is>
          <t>JUMLAH HARGA TENAGA KERJA</t>
        </is>
      </c>
      <c r="D937" s="28" t="n"/>
      <c r="E937" s="28" t="n"/>
      <c r="F937" s="28" t="n"/>
      <c r="G937" s="28" t="n"/>
      <c r="H937" s="28" t="n"/>
      <c r="I937" s="28" t="n"/>
      <c r="J937" s="29">
        <f>SUM(J934:J936)</f>
        <v/>
      </c>
    </row>
    <row r="938">
      <c r="C938" s="24" t="inlineStr">
        <is>
          <t>B</t>
        </is>
      </c>
      <c r="D938" s="24" t="inlineStr">
        <is>
          <t>BAHAN</t>
        </is>
      </c>
      <c r="E938" s="12" t="n"/>
      <c r="F938" s="12" t="n"/>
      <c r="G938" s="12" t="n"/>
      <c r="H938" s="12" t="n"/>
      <c r="I938" s="12" t="n"/>
      <c r="J938" s="12" t="n"/>
    </row>
    <row r="939">
      <c r="C939" s="5" t="n">
        <v>1</v>
      </c>
      <c r="D939" s="5" t="inlineStr">
        <is>
          <t>Beton 30 MPa</t>
        </is>
      </c>
      <c r="E939" s="5" t="inlineStr">
        <is>
          <t>M59</t>
        </is>
      </c>
      <c r="F939" s="5" t="inlineStr">
        <is>
          <t>M3</t>
        </is>
      </c>
      <c r="G939" s="25" t="n">
        <v>1.307232001230013</v>
      </c>
      <c r="H939" s="26">
        <f>VLOOKUP(D939,upahbahan,3,FALSE)</f>
        <v/>
      </c>
      <c r="J939" s="26">
        <f>G939*H939</f>
        <v/>
      </c>
    </row>
    <row r="940">
      <c r="C940" s="5" t="n">
        <v>2</v>
      </c>
      <c r="D940" s="5" t="inlineStr">
        <is>
          <t>Baja Tulangan</t>
        </is>
      </c>
      <c r="E940" s="5" t="inlineStr">
        <is>
          <t>M57a</t>
        </is>
      </c>
      <c r="F940" s="5" t="inlineStr">
        <is>
          <t>Kg</t>
        </is>
      </c>
      <c r="G940" s="25" t="n">
        <v>143.7955202929509</v>
      </c>
      <c r="H940" s="26" t="n">
        <v>9831</v>
      </c>
      <c r="I940" s="30" t="inlineStr">
        <is>
          <t>harga khusus</t>
        </is>
      </c>
      <c r="J940" s="26">
        <f>G940*H940</f>
        <v/>
      </c>
    </row>
    <row r="941">
      <c r="C941" s="5" t="n">
        <v>3</v>
      </c>
      <c r="D941" s="5" t="inlineStr">
        <is>
          <t>Timbunan Porus</t>
        </is>
      </c>
      <c r="E941" s="5" t="inlineStr">
        <is>
          <t>M144</t>
        </is>
      </c>
      <c r="F941" s="5" t="inlineStr">
        <is>
          <t>M3</t>
        </is>
      </c>
      <c r="G941" s="25" t="n">
        <v>1.491839995421464</v>
      </c>
      <c r="H941" s="26">
        <f>VLOOKUP(D941,upahbahan,3,FALSE)</f>
        <v/>
      </c>
      <c r="J941" s="26">
        <f>G941*H941</f>
        <v/>
      </c>
    </row>
    <row r="942">
      <c r="C942" s="5" t="n">
        <v>4</v>
      </c>
      <c r="D942" s="5" t="inlineStr">
        <is>
          <t>Timbunan Pilihan</t>
        </is>
      </c>
      <c r="E942" s="5" t="inlineStr">
        <is>
          <t>M09</t>
        </is>
      </c>
      <c r="F942" s="5" t="inlineStr">
        <is>
          <t>M3</t>
        </is>
      </c>
      <c r="G942" s="25" t="n">
        <v>23.6384</v>
      </c>
      <c r="H942" s="26">
        <f>VLOOKUP(D942,upahbahan,3,FALSE)</f>
        <v/>
      </c>
      <c r="J942" s="26">
        <f>G942*H942</f>
        <v/>
      </c>
    </row>
    <row r="943">
      <c r="C943" s="5" t="n">
        <v>5</v>
      </c>
      <c r="D943" s="5" t="inlineStr">
        <is>
          <t>Cetakan gorong-gorong kotak ukuran 160 x 160</t>
        </is>
      </c>
      <c r="F943" s="5" t="inlineStr">
        <is>
          <t>bh/M'</t>
        </is>
      </c>
      <c r="G943" s="25" t="n">
        <v>1</v>
      </c>
      <c r="H943" s="26">
        <f>VLOOKUP(D943,upahbahan,3,FALSE)</f>
        <v/>
      </c>
      <c r="J943" s="26">
        <f>G943*H943</f>
        <v/>
      </c>
    </row>
    <row r="944">
      <c r="C944" s="27" t="inlineStr">
        <is>
          <t>JUMLAH HARGA BAHAN</t>
        </is>
      </c>
      <c r="D944" s="28" t="n"/>
      <c r="E944" s="28" t="n"/>
      <c r="F944" s="28" t="n"/>
      <c r="G944" s="28" t="n"/>
      <c r="H944" s="28" t="n"/>
      <c r="I944" s="28" t="n"/>
      <c r="J944" s="29">
        <f>SUM(J939:J943)</f>
        <v/>
      </c>
    </row>
    <row r="945">
      <c r="C945" s="24" t="inlineStr">
        <is>
          <t>C</t>
        </is>
      </c>
      <c r="D945" s="24" t="inlineStr">
        <is>
          <t>PERALATAN</t>
        </is>
      </c>
      <c r="E945" s="12" t="n"/>
      <c r="F945" s="12" t="n"/>
      <c r="G945" s="12" t="n"/>
      <c r="H945" s="12" t="n"/>
      <c r="I945" s="12" t="n"/>
      <c r="J945" s="12" t="n"/>
    </row>
    <row r="946">
      <c r="C946" s="5" t="n">
        <v>1</v>
      </c>
      <c r="D946" s="5" t="inlineStr">
        <is>
          <t>Mini Excavator</t>
        </is>
      </c>
      <c r="E946" s="5" t="inlineStr">
        <is>
          <t>E10a</t>
        </is>
      </c>
      <c r="F946" s="5" t="inlineStr">
        <is>
          <t>jam</t>
        </is>
      </c>
      <c r="G946" s="25" t="n">
        <v>0.04979710765785341</v>
      </c>
      <c r="H946" s="26">
        <f>VLOOKUP(D946,upahbahan,3,FALSE)</f>
        <v/>
      </c>
      <c r="J946" s="26">
        <f>G946*H946</f>
        <v/>
      </c>
    </row>
    <row r="947">
      <c r="C947" s="5" t="n">
        <v>2</v>
      </c>
      <c r="D947" s="5" t="inlineStr">
        <is>
          <t>Stamper</t>
        </is>
      </c>
      <c r="E947" s="5" t="inlineStr">
        <is>
          <t>E25</t>
        </is>
      </c>
      <c r="F947" s="5" t="inlineStr">
        <is>
          <t>Jam</t>
        </is>
      </c>
      <c r="G947" s="25" t="n">
        <v>0.8501205049090752</v>
      </c>
      <c r="H947" s="26">
        <f>VLOOKUP(D947,upahbahan,3,FALSE)</f>
        <v/>
      </c>
      <c r="J947" s="26">
        <f>G947*H947</f>
        <v/>
      </c>
    </row>
    <row r="948">
      <c r="C948" s="5" t="n">
        <v>3</v>
      </c>
      <c r="D948" s="5" t="inlineStr">
        <is>
          <t>Stamper</t>
        </is>
      </c>
      <c r="E948" s="5" t="inlineStr">
        <is>
          <t>E25</t>
        </is>
      </c>
      <c r="F948" s="5" t="inlineStr">
        <is>
          <t>Jam</t>
        </is>
      </c>
      <c r="G948" s="25" t="n">
        <v>2.361445814661841</v>
      </c>
      <c r="H948" s="26">
        <f>VLOOKUP(D948,upahbahan,3,FALSE)</f>
        <v/>
      </c>
      <c r="J948" s="26">
        <f>G948*H948</f>
        <v/>
      </c>
    </row>
    <row r="949">
      <c r="C949" s="5" t="n">
        <v>4</v>
      </c>
      <c r="D949" s="5" t="inlineStr">
        <is>
          <t>FLAT BED TRUCK 10 TON</t>
        </is>
      </c>
      <c r="E949" s="5" t="inlineStr">
        <is>
          <t>E11a</t>
        </is>
      </c>
      <c r="F949" s="5" t="inlineStr">
        <is>
          <t>Jam</t>
        </is>
      </c>
      <c r="G949" s="25" t="n">
        <v>0.4265959188631561</v>
      </c>
      <c r="H949" s="26">
        <f>VLOOKUP(D949,upahbahan,3,FALSE)</f>
        <v/>
      </c>
      <c r="J949" s="26">
        <f>G949*H949</f>
        <v/>
      </c>
    </row>
    <row r="950">
      <c r="C950" s="5" t="n">
        <v>5</v>
      </c>
      <c r="D950" s="5" t="inlineStr">
        <is>
          <t>CRANE ON TRACK 10-15 TON</t>
        </is>
      </c>
      <c r="E950" s="5" t="inlineStr">
        <is>
          <t>E07</t>
        </is>
      </c>
      <c r="F950" s="5" t="inlineStr">
        <is>
          <t>Jam</t>
        </is>
      </c>
      <c r="G950" s="25" t="n">
        <v>0.02289156705901823</v>
      </c>
      <c r="H950" s="26">
        <f>VLOOKUP(D950,upahbahan,3,FALSE)</f>
        <v/>
      </c>
      <c r="J950" s="26">
        <f>G950*H950</f>
        <v/>
      </c>
    </row>
    <row r="951">
      <c r="C951" s="5" t="n">
        <v>6</v>
      </c>
      <c r="D951" s="5" t="inlineStr">
        <is>
          <t>Alat Bantu</t>
        </is>
      </c>
      <c r="F951" s="5" t="inlineStr">
        <is>
          <t>Ls</t>
        </is>
      </c>
      <c r="G951" s="25" t="n">
        <v>1</v>
      </c>
      <c r="H951" s="26">
        <f>VLOOKUP(D951,upahbahan,3,FALSE)</f>
        <v/>
      </c>
      <c r="J951" s="26">
        <f>G951*H951</f>
        <v/>
      </c>
    </row>
    <row r="952">
      <c r="C952" s="27" t="inlineStr">
        <is>
          <t>JUMLAH HARGA PERALATAN</t>
        </is>
      </c>
      <c r="D952" s="28" t="n"/>
      <c r="E952" s="28" t="n"/>
      <c r="F952" s="28" t="n"/>
      <c r="G952" s="28" t="n"/>
      <c r="H952" s="28" t="n"/>
      <c r="I952" s="28" t="n"/>
      <c r="J952" s="29">
        <f>SUM(J946:J951)</f>
        <v/>
      </c>
    </row>
    <row r="953">
      <c r="C953" s="31" t="inlineStr">
        <is>
          <t>D</t>
        </is>
      </c>
      <c r="D953" s="31" t="inlineStr">
        <is>
          <t>Jumlah (A+B+C)</t>
        </is>
      </c>
      <c r="E953" s="32" t="n"/>
      <c r="F953" s="32" t="n"/>
      <c r="G953" s="32" t="n"/>
      <c r="H953" s="32" t="n"/>
      <c r="I953" s="32" t="n"/>
      <c r="J953" s="33">
        <f>J937+J944+J952</f>
        <v/>
      </c>
    </row>
    <row r="954">
      <c r="C954" s="18" t="inlineStr">
        <is>
          <t>E</t>
        </is>
      </c>
      <c r="D954" s="18" t="inlineStr">
        <is>
          <t>Biaya Umum dan Keuntungan 10.0% x D</t>
        </is>
      </c>
      <c r="H954" s="21">
        <f>$Q$8</f>
        <v/>
      </c>
      <c r="J954" s="34">
        <f>J953*H954</f>
        <v/>
      </c>
    </row>
    <row r="955">
      <c r="C955" s="31" t="inlineStr">
        <is>
          <t>F</t>
        </is>
      </c>
      <c r="D955" s="31" t="inlineStr">
        <is>
          <t>Harga Satuan Pekerjaan (D+E)</t>
        </is>
      </c>
      <c r="E955" s="32" t="n"/>
      <c r="F955" s="32" t="n"/>
      <c r="G955" s="32" t="n"/>
      <c r="H955" s="32" t="n"/>
      <c r="I955" s="32" t="n"/>
      <c r="J955" s="33">
        <f>SUM(J953:J954)</f>
        <v/>
      </c>
    </row>
    <row r="957">
      <c r="C957" s="16" t="inlineStr">
        <is>
          <t>B.36</t>
        </is>
      </c>
      <c r="D957" s="17" t="inlineStr">
        <is>
          <t>Gorong-gorong Kotak Beton Bertulang, ukuran dalam 180 cm x 180 cm</t>
        </is>
      </c>
      <c r="F957" s="18" t="inlineStr">
        <is>
          <t>Meter Panjang</t>
        </is>
      </c>
      <c r="K957" s="22">
        <f>ROUNDDOWN(J981,0)</f>
        <v/>
      </c>
      <c r="M957" s="19" t="inlineStr">
        <is>
          <t>2.3.(19)</t>
        </is>
      </c>
    </row>
    <row r="958">
      <c r="C958" s="23" t="inlineStr">
        <is>
          <t>No</t>
        </is>
      </c>
      <c r="D958" s="23" t="inlineStr">
        <is>
          <t>Uraian</t>
        </is>
      </c>
      <c r="E958" s="23" t="inlineStr">
        <is>
          <t>Kode</t>
        </is>
      </c>
      <c r="F958" s="23" t="inlineStr">
        <is>
          <t>Sat.</t>
        </is>
      </c>
      <c r="G958" s="23" t="inlineStr">
        <is>
          <t>Koefisien</t>
        </is>
      </c>
      <c r="H958" s="23" t="inlineStr">
        <is>
          <t>Harga  Satuan (Rp)</t>
        </is>
      </c>
      <c r="J958" s="23" t="inlineStr">
        <is>
          <t>Jumlah Harga (Rp)</t>
        </is>
      </c>
    </row>
    <row r="959">
      <c r="C959" s="24" t="inlineStr">
        <is>
          <t>A</t>
        </is>
      </c>
      <c r="D959" s="24" t="inlineStr">
        <is>
          <t>TENAGA KERJA</t>
        </is>
      </c>
      <c r="E959" s="12" t="n"/>
      <c r="F959" s="12" t="n"/>
      <c r="G959" s="12" t="n"/>
      <c r="H959" s="12" t="n"/>
      <c r="I959" s="12" t="n"/>
      <c r="J959" s="12" t="n"/>
    </row>
    <row r="960">
      <c r="C960" s="5" t="n">
        <v>1</v>
      </c>
      <c r="D960" s="5" t="inlineStr">
        <is>
          <t>Pekerja</t>
        </is>
      </c>
      <c r="E960" s="5" t="inlineStr">
        <is>
          <t>L01</t>
        </is>
      </c>
      <c r="F960" s="5" t="inlineStr">
        <is>
          <t>Jam</t>
        </is>
      </c>
      <c r="G960" s="25" t="n">
        <v>0.04578321010984845</v>
      </c>
      <c r="H960" s="26">
        <f>VLOOKUP(D960,upahbahan,3,FALSE)</f>
        <v/>
      </c>
      <c r="J960" s="26">
        <f>G960*H960</f>
        <v/>
      </c>
    </row>
    <row r="961">
      <c r="C961" s="5" t="n">
        <v>2</v>
      </c>
      <c r="D961" s="5" t="inlineStr">
        <is>
          <t>Tukang</t>
        </is>
      </c>
      <c r="E961" s="5" t="inlineStr">
        <is>
          <t>L02</t>
        </is>
      </c>
      <c r="F961" s="5" t="inlineStr">
        <is>
          <t>Jam</t>
        </is>
      </c>
      <c r="G961" s="25" t="n">
        <v>0.02289145055148571</v>
      </c>
      <c r="H961" s="26">
        <f>VLOOKUP(D961,upahbahan,3,FALSE)</f>
        <v/>
      </c>
      <c r="J961" s="26">
        <f>G961*H961</f>
        <v/>
      </c>
    </row>
    <row r="962">
      <c r="C962" s="5" t="n">
        <v>3</v>
      </c>
      <c r="D962" s="5" t="inlineStr">
        <is>
          <t>Mandor</t>
        </is>
      </c>
      <c r="E962" s="5" t="inlineStr">
        <is>
          <t>L03</t>
        </is>
      </c>
      <c r="F962" s="5" t="inlineStr">
        <is>
          <t>Jam</t>
        </is>
      </c>
      <c r="G962" s="25" t="n">
        <v>0.02289162485568532</v>
      </c>
      <c r="H962" s="26">
        <f>VLOOKUP(D962,upahbahan,3,FALSE)</f>
        <v/>
      </c>
      <c r="J962" s="26">
        <f>G962*H962</f>
        <v/>
      </c>
    </row>
    <row r="963">
      <c r="C963" s="27" t="inlineStr">
        <is>
          <t>JUMLAH HARGA TENAGA KERJA</t>
        </is>
      </c>
      <c r="D963" s="28" t="n"/>
      <c r="E963" s="28" t="n"/>
      <c r="F963" s="28" t="n"/>
      <c r="G963" s="28" t="n"/>
      <c r="H963" s="28" t="n"/>
      <c r="I963" s="28" t="n"/>
      <c r="J963" s="29">
        <f>SUM(J960:J962)</f>
        <v/>
      </c>
    </row>
    <row r="964">
      <c r="C964" s="24" t="inlineStr">
        <is>
          <t>B</t>
        </is>
      </c>
      <c r="D964" s="24" t="inlineStr">
        <is>
          <t>BAHAN</t>
        </is>
      </c>
      <c r="E964" s="12" t="n"/>
      <c r="F964" s="12" t="n"/>
      <c r="G964" s="12" t="n"/>
      <c r="H964" s="12" t="n"/>
      <c r="I964" s="12" t="n"/>
      <c r="J964" s="12" t="n"/>
    </row>
    <row r="965">
      <c r="C965" s="5" t="n">
        <v>1</v>
      </c>
      <c r="D965" s="5" t="inlineStr">
        <is>
          <t>Beton 30 MPa</t>
        </is>
      </c>
      <c r="E965" s="5" t="inlineStr">
        <is>
          <t>M59</t>
        </is>
      </c>
      <c r="F965" s="5" t="inlineStr">
        <is>
          <t>M3</t>
        </is>
      </c>
      <c r="G965" s="25" t="n">
        <v>1.498175999865774</v>
      </c>
      <c r="H965" s="26">
        <f>VLOOKUP(D965,upahbahan,3,FALSE)</f>
        <v/>
      </c>
      <c r="J965" s="26">
        <f>G965*H965</f>
        <v/>
      </c>
    </row>
    <row r="966">
      <c r="C966" s="5" t="n">
        <v>2</v>
      </c>
      <c r="D966" s="5" t="inlineStr">
        <is>
          <t>Baja Tulangan</t>
        </is>
      </c>
      <c r="E966" s="5" t="inlineStr">
        <is>
          <t>M57a</t>
        </is>
      </c>
      <c r="F966" s="5" t="inlineStr">
        <is>
          <t>Kg</t>
        </is>
      </c>
      <c r="G966" s="25" t="n">
        <v>164.799360187163</v>
      </c>
      <c r="H966" s="26" t="n">
        <v>9831</v>
      </c>
      <c r="I966" s="30" t="inlineStr">
        <is>
          <t>harga khusus</t>
        </is>
      </c>
      <c r="J966" s="26">
        <f>G966*H966</f>
        <v/>
      </c>
    </row>
    <row r="967">
      <c r="C967" s="5" t="n">
        <v>3</v>
      </c>
      <c r="D967" s="5" t="inlineStr">
        <is>
          <t>Timbunan Porus</t>
        </is>
      </c>
      <c r="E967" s="5" t="inlineStr">
        <is>
          <t>M144</t>
        </is>
      </c>
      <c r="F967" s="5" t="inlineStr">
        <is>
          <t>M3</t>
        </is>
      </c>
      <c r="G967" s="25" t="n">
        <v>2.063879981799402</v>
      </c>
      <c r="H967" s="26">
        <f>VLOOKUP(D967,upahbahan,3,FALSE)</f>
        <v/>
      </c>
      <c r="J967" s="26">
        <f>G967*H967</f>
        <v/>
      </c>
    </row>
    <row r="968">
      <c r="C968" s="5" t="n">
        <v>4</v>
      </c>
      <c r="D968" s="5" t="inlineStr">
        <is>
          <t>Timbunan Pilihan</t>
        </is>
      </c>
      <c r="E968" s="5" t="inlineStr">
        <is>
          <t>M09</t>
        </is>
      </c>
      <c r="F968" s="5" t="inlineStr">
        <is>
          <t>M3</t>
        </is>
      </c>
      <c r="G968" s="25" t="n">
        <v>38.6664</v>
      </c>
      <c r="H968" s="26">
        <f>VLOOKUP(D968,upahbahan,3,FALSE)</f>
        <v/>
      </c>
      <c r="J968" s="26">
        <f>G968*H968</f>
        <v/>
      </c>
    </row>
    <row r="969">
      <c r="C969" s="5" t="n">
        <v>5</v>
      </c>
      <c r="D969" s="5" t="inlineStr">
        <is>
          <t>Cetakan gorong-gorong kotak ukuran 180 x 180</t>
        </is>
      </c>
      <c r="F969" s="5" t="inlineStr">
        <is>
          <t>bh/M'</t>
        </is>
      </c>
      <c r="G969" s="25" t="n">
        <v>1</v>
      </c>
      <c r="H969" s="26">
        <f>VLOOKUP(D969,upahbahan,3,FALSE)</f>
        <v/>
      </c>
      <c r="J969" s="26">
        <f>G969*H969</f>
        <v/>
      </c>
    </row>
    <row r="970">
      <c r="C970" s="27" t="inlineStr">
        <is>
          <t>JUMLAH HARGA BAHAN</t>
        </is>
      </c>
      <c r="D970" s="28" t="n"/>
      <c r="E970" s="28" t="n"/>
      <c r="F970" s="28" t="n"/>
      <c r="G970" s="28" t="n"/>
      <c r="H970" s="28" t="n"/>
      <c r="I970" s="28" t="n"/>
      <c r="J970" s="29">
        <f>SUM(J965:J969)</f>
        <v/>
      </c>
    </row>
    <row r="971">
      <c r="C971" s="24" t="inlineStr">
        <is>
          <t>C</t>
        </is>
      </c>
      <c r="D971" s="24" t="inlineStr">
        <is>
          <t>PERALATAN</t>
        </is>
      </c>
      <c r="E971" s="12" t="n"/>
      <c r="F971" s="12" t="n"/>
      <c r="G971" s="12" t="n"/>
      <c r="H971" s="12" t="n"/>
      <c r="I971" s="12" t="n"/>
      <c r="J971" s="12" t="n"/>
    </row>
    <row r="972">
      <c r="C972" s="5" t="n">
        <v>1</v>
      </c>
      <c r="D972" s="5" t="inlineStr">
        <is>
          <t>Mini Excavator</t>
        </is>
      </c>
      <c r="E972" s="5" t="inlineStr">
        <is>
          <t>E10a</t>
        </is>
      </c>
      <c r="F972" s="5" t="inlineStr">
        <is>
          <t>jam</t>
        </is>
      </c>
      <c r="G972" s="25" t="n">
        <v>0.05707084488138899</v>
      </c>
      <c r="H972" s="26">
        <f>VLOOKUP(D972,upahbahan,3,FALSE)</f>
        <v/>
      </c>
      <c r="J972" s="26">
        <f>G972*H972</f>
        <v/>
      </c>
    </row>
    <row r="973">
      <c r="C973" s="5" t="n">
        <v>2</v>
      </c>
      <c r="D973" s="5" t="inlineStr">
        <is>
          <t>Stamper</t>
        </is>
      </c>
      <c r="E973" s="5" t="inlineStr">
        <is>
          <t>E25</t>
        </is>
      </c>
      <c r="F973" s="5" t="inlineStr">
        <is>
          <t>Jam</t>
        </is>
      </c>
      <c r="G973" s="25" t="n">
        <v>0.9368674655354797</v>
      </c>
      <c r="H973" s="26">
        <f>VLOOKUP(D973,upahbahan,3,FALSE)</f>
        <v/>
      </c>
      <c r="J973" s="26">
        <f>G973*H973</f>
        <v/>
      </c>
    </row>
    <row r="974">
      <c r="C974" s="5" t="n">
        <v>3</v>
      </c>
      <c r="D974" s="5" t="inlineStr">
        <is>
          <t>Stamper</t>
        </is>
      </c>
      <c r="E974" s="5" t="inlineStr">
        <is>
          <t>E25</t>
        </is>
      </c>
      <c r="F974" s="5" t="inlineStr">
        <is>
          <t>Jam</t>
        </is>
      </c>
      <c r="G974" s="25" t="n">
        <v>2.602409691103068</v>
      </c>
      <c r="H974" s="26">
        <f>VLOOKUP(D974,upahbahan,3,FALSE)</f>
        <v/>
      </c>
      <c r="J974" s="26">
        <f>G974*H974</f>
        <v/>
      </c>
    </row>
    <row r="975">
      <c r="C975" s="5" t="n">
        <v>4</v>
      </c>
      <c r="D975" s="5" t="inlineStr">
        <is>
          <t>FLAT BED TRUCK 10 TON</t>
        </is>
      </c>
      <c r="E975" s="5" t="inlineStr">
        <is>
          <t>E11a</t>
        </is>
      </c>
      <c r="F975" s="5" t="inlineStr">
        <is>
          <t>Jam</t>
        </is>
      </c>
      <c r="G975" s="25" t="n">
        <v>0.5746550172705566</v>
      </c>
      <c r="H975" s="26">
        <f>VLOOKUP(D975,upahbahan,3,FALSE)</f>
        <v/>
      </c>
      <c r="J975" s="26">
        <f>G975*H975</f>
        <v/>
      </c>
    </row>
    <row r="976">
      <c r="C976" s="5" t="n">
        <v>5</v>
      </c>
      <c r="D976" s="5" t="inlineStr">
        <is>
          <t>CRANE ON TRACK 10-15 TON</t>
        </is>
      </c>
      <c r="E976" s="5" t="inlineStr">
        <is>
          <t>E07</t>
        </is>
      </c>
      <c r="F976" s="5" t="inlineStr">
        <is>
          <t>Jam</t>
        </is>
      </c>
      <c r="G976" s="25" t="n">
        <v>0.02289156705901823</v>
      </c>
      <c r="H976" s="26">
        <f>VLOOKUP(D976,upahbahan,3,FALSE)</f>
        <v/>
      </c>
      <c r="J976" s="26">
        <f>G976*H976</f>
        <v/>
      </c>
    </row>
    <row r="977">
      <c r="C977" s="5" t="n">
        <v>6</v>
      </c>
      <c r="D977" s="5" t="inlineStr">
        <is>
          <t>Alat Bantu</t>
        </is>
      </c>
      <c r="F977" s="5" t="inlineStr">
        <is>
          <t>Ls</t>
        </is>
      </c>
      <c r="G977" s="25" t="n">
        <v>1</v>
      </c>
      <c r="H977" s="26">
        <f>VLOOKUP(D977,upahbahan,3,FALSE)</f>
        <v/>
      </c>
      <c r="J977" s="26">
        <f>G977*H977</f>
        <v/>
      </c>
    </row>
    <row r="978">
      <c r="C978" s="27" t="inlineStr">
        <is>
          <t>JUMLAH HARGA PERALATAN</t>
        </is>
      </c>
      <c r="D978" s="28" t="n"/>
      <c r="E978" s="28" t="n"/>
      <c r="F978" s="28" t="n"/>
      <c r="G978" s="28" t="n"/>
      <c r="H978" s="28" t="n"/>
      <c r="I978" s="28" t="n"/>
      <c r="J978" s="29">
        <f>SUM(J972:J977)</f>
        <v/>
      </c>
    </row>
    <row r="979">
      <c r="C979" s="31" t="inlineStr">
        <is>
          <t>D</t>
        </is>
      </c>
      <c r="D979" s="31" t="inlineStr">
        <is>
          <t>Jumlah (A+B+C)</t>
        </is>
      </c>
      <c r="E979" s="32" t="n"/>
      <c r="F979" s="32" t="n"/>
      <c r="G979" s="32" t="n"/>
      <c r="H979" s="32" t="n"/>
      <c r="I979" s="32" t="n"/>
      <c r="J979" s="33">
        <f>J963+J970+J978</f>
        <v/>
      </c>
    </row>
    <row r="980">
      <c r="C980" s="18" t="inlineStr">
        <is>
          <t>E</t>
        </is>
      </c>
      <c r="D980" s="18" t="inlineStr">
        <is>
          <t>Biaya Umum dan Keuntungan 10.0% x D</t>
        </is>
      </c>
      <c r="H980" s="21">
        <f>$Q$8</f>
        <v/>
      </c>
      <c r="J980" s="34">
        <f>J979*H980</f>
        <v/>
      </c>
    </row>
    <row r="981">
      <c r="C981" s="31" t="inlineStr">
        <is>
          <t>F</t>
        </is>
      </c>
      <c r="D981" s="31" t="inlineStr">
        <is>
          <t>Harga Satuan Pekerjaan (D+E)</t>
        </is>
      </c>
      <c r="E981" s="32" t="n"/>
      <c r="F981" s="32" t="n"/>
      <c r="G981" s="32" t="n"/>
      <c r="H981" s="32" t="n"/>
      <c r="I981" s="32" t="n"/>
      <c r="J981" s="33">
        <f>SUM(J979:J980)</f>
        <v/>
      </c>
    </row>
    <row r="983">
      <c r="C983" s="16" t="inlineStr">
        <is>
          <t>B.37</t>
        </is>
      </c>
      <c r="D983" s="17" t="inlineStr">
        <is>
          <t>Gorong-gorong Kotak Beton Bertulang, ukuran dalam 200 cm x 200 cm</t>
        </is>
      </c>
      <c r="F983" s="18" t="inlineStr">
        <is>
          <t>Meter Panjang</t>
        </is>
      </c>
      <c r="K983" s="22">
        <f>ROUNDDOWN(J1007,0)</f>
        <v/>
      </c>
      <c r="M983" s="19" t="inlineStr">
        <is>
          <t>2.3.(20)</t>
        </is>
      </c>
    </row>
    <row r="984">
      <c r="C984" s="23" t="inlineStr">
        <is>
          <t>No</t>
        </is>
      </c>
      <c r="D984" s="23" t="inlineStr">
        <is>
          <t>Uraian</t>
        </is>
      </c>
      <c r="E984" s="23" t="inlineStr">
        <is>
          <t>Kode</t>
        </is>
      </c>
      <c r="F984" s="23" t="inlineStr">
        <is>
          <t>Sat.</t>
        </is>
      </c>
      <c r="G984" s="23" t="inlineStr">
        <is>
          <t>Koefisien</t>
        </is>
      </c>
      <c r="H984" s="23" t="inlineStr">
        <is>
          <t>Harga  Satuan (Rp)</t>
        </is>
      </c>
      <c r="J984" s="23" t="inlineStr">
        <is>
          <t>Jumlah Harga (Rp)</t>
        </is>
      </c>
    </row>
    <row r="985">
      <c r="C985" s="24" t="inlineStr">
        <is>
          <t>A</t>
        </is>
      </c>
      <c r="D985" s="24" t="inlineStr">
        <is>
          <t>TENAGA KERJA</t>
        </is>
      </c>
      <c r="E985" s="12" t="n"/>
      <c r="F985" s="12" t="n"/>
      <c r="G985" s="12" t="n"/>
      <c r="H985" s="12" t="n"/>
      <c r="I985" s="12" t="n"/>
      <c r="J985" s="12" t="n"/>
    </row>
    <row r="986">
      <c r="C986" s="5" t="n">
        <v>1</v>
      </c>
      <c r="D986" s="5" t="inlineStr">
        <is>
          <t>Pekerja</t>
        </is>
      </c>
      <c r="E986" s="5" t="inlineStr">
        <is>
          <t>L01</t>
        </is>
      </c>
      <c r="F986" s="5" t="inlineStr">
        <is>
          <t>Jam</t>
        </is>
      </c>
      <c r="G986" s="25" t="n">
        <v>0.04578321010984845</v>
      </c>
      <c r="H986" s="26">
        <f>VLOOKUP(D986,upahbahan,3,FALSE)</f>
        <v/>
      </c>
      <c r="J986" s="26">
        <f>G986*H986</f>
        <v/>
      </c>
    </row>
    <row r="987">
      <c r="C987" s="5" t="n">
        <v>2</v>
      </c>
      <c r="D987" s="5" t="inlineStr">
        <is>
          <t>Tukang</t>
        </is>
      </c>
      <c r="E987" s="5" t="inlineStr">
        <is>
          <t>L02</t>
        </is>
      </c>
      <c r="F987" s="5" t="inlineStr">
        <is>
          <t>Jam</t>
        </is>
      </c>
      <c r="G987" s="25" t="n">
        <v>0.02289145055148571</v>
      </c>
      <c r="H987" s="26">
        <f>VLOOKUP(D987,upahbahan,3,FALSE)</f>
        <v/>
      </c>
      <c r="J987" s="26">
        <f>G987*H987</f>
        <v/>
      </c>
    </row>
    <row r="988">
      <c r="C988" s="5" t="n">
        <v>3</v>
      </c>
      <c r="D988" s="5" t="inlineStr">
        <is>
          <t>Mandor</t>
        </is>
      </c>
      <c r="E988" s="5" t="inlineStr">
        <is>
          <t>L03</t>
        </is>
      </c>
      <c r="F988" s="5" t="inlineStr">
        <is>
          <t>Jam</t>
        </is>
      </c>
      <c r="G988" s="25" t="n">
        <v>0.02289162485568532</v>
      </c>
      <c r="H988" s="26">
        <f>VLOOKUP(D988,upahbahan,3,FALSE)</f>
        <v/>
      </c>
      <c r="J988" s="26">
        <f>G988*H988</f>
        <v/>
      </c>
    </row>
    <row r="989">
      <c r="C989" s="27" t="inlineStr">
        <is>
          <t>JUMLAH HARGA TENAGA KERJA</t>
        </is>
      </c>
      <c r="D989" s="28" t="n"/>
      <c r="E989" s="28" t="n"/>
      <c r="F989" s="28" t="n"/>
      <c r="G989" s="28" t="n"/>
      <c r="H989" s="28" t="n"/>
      <c r="I989" s="28" t="n"/>
      <c r="J989" s="29">
        <f>SUM(J986:J988)</f>
        <v/>
      </c>
    </row>
    <row r="990">
      <c r="C990" s="24" t="inlineStr">
        <is>
          <t>B</t>
        </is>
      </c>
      <c r="D990" s="24" t="inlineStr">
        <is>
          <t>BAHAN</t>
        </is>
      </c>
      <c r="E990" s="12" t="n"/>
      <c r="F990" s="12" t="n"/>
      <c r="G990" s="12" t="n"/>
      <c r="H990" s="12" t="n"/>
      <c r="I990" s="12" t="n"/>
      <c r="J990" s="12" t="n"/>
    </row>
    <row r="991">
      <c r="C991" s="5" t="n">
        <v>1</v>
      </c>
      <c r="D991" s="5" t="inlineStr">
        <is>
          <t>Beton 30 MPa</t>
        </is>
      </c>
      <c r="E991" s="5" t="inlineStr">
        <is>
          <t>M59</t>
        </is>
      </c>
      <c r="F991" s="5" t="inlineStr">
        <is>
          <t>M3</t>
        </is>
      </c>
      <c r="G991" s="25" t="n">
        <v>1.649135998509057</v>
      </c>
      <c r="H991" s="26">
        <f>VLOOKUP(D991,upahbahan,3,FALSE)</f>
        <v/>
      </c>
      <c r="J991" s="26">
        <f>G991*H991</f>
        <v/>
      </c>
    </row>
    <row r="992">
      <c r="C992" s="5" t="n">
        <v>2</v>
      </c>
      <c r="D992" s="5" t="inlineStr">
        <is>
          <t>Baja Tulangan</t>
        </is>
      </c>
      <c r="E992" s="5" t="inlineStr">
        <is>
          <t>M57a</t>
        </is>
      </c>
      <c r="F992" s="5" t="inlineStr">
        <is>
          <t>Kg</t>
        </is>
      </c>
      <c r="G992" s="25" t="n">
        <v>181.4049598209745</v>
      </c>
      <c r="H992" s="26" t="n">
        <v>9831</v>
      </c>
      <c r="I992" s="30" t="inlineStr">
        <is>
          <t>harga khusus</t>
        </is>
      </c>
      <c r="J992" s="26">
        <f>G992*H992</f>
        <v/>
      </c>
    </row>
    <row r="993">
      <c r="C993" s="5" t="n">
        <v>3</v>
      </c>
      <c r="D993" s="5" t="inlineStr">
        <is>
          <t>Timbunan Porus</t>
        </is>
      </c>
      <c r="E993" s="5" t="inlineStr">
        <is>
          <t>M144</t>
        </is>
      </c>
      <c r="F993" s="5" t="inlineStr">
        <is>
          <t>M3</t>
        </is>
      </c>
      <c r="G993" s="25" t="n">
        <v>2.772000004473019</v>
      </c>
      <c r="H993" s="26">
        <f>VLOOKUP(D993,upahbahan,3,FALSE)</f>
        <v/>
      </c>
      <c r="J993" s="26">
        <f>G993*H993</f>
        <v/>
      </c>
    </row>
    <row r="994">
      <c r="C994" s="5" t="n">
        <v>4</v>
      </c>
      <c r="D994" s="5" t="inlineStr">
        <is>
          <t>Timbunan Pilihan</t>
        </is>
      </c>
      <c r="E994" s="5" t="inlineStr">
        <is>
          <t>M09</t>
        </is>
      </c>
      <c r="F994" s="5" t="inlineStr">
        <is>
          <t>M3</t>
        </is>
      </c>
      <c r="G994" s="25" t="n">
        <v>59.84</v>
      </c>
      <c r="H994" s="26">
        <f>VLOOKUP(D994,upahbahan,3,FALSE)</f>
        <v/>
      </c>
      <c r="J994" s="26">
        <f>G994*H994</f>
        <v/>
      </c>
    </row>
    <row r="995">
      <c r="C995" s="5" t="n">
        <v>5</v>
      </c>
      <c r="D995" s="5" t="inlineStr">
        <is>
          <t>Cetakan gorong-gorong kotak ukuran 200 x 200</t>
        </is>
      </c>
      <c r="F995" s="5" t="inlineStr">
        <is>
          <t>bh/M'</t>
        </is>
      </c>
      <c r="G995" s="25" t="n">
        <v>1</v>
      </c>
      <c r="H995" s="26">
        <f>VLOOKUP(D995,upahbahan,3,FALSE)</f>
        <v/>
      </c>
      <c r="J995" s="26">
        <f>G995*H995</f>
        <v/>
      </c>
    </row>
    <row r="996">
      <c r="C996" s="27" t="inlineStr">
        <is>
          <t>JUMLAH HARGA BAHAN</t>
        </is>
      </c>
      <c r="D996" s="28" t="n"/>
      <c r="E996" s="28" t="n"/>
      <c r="F996" s="28" t="n"/>
      <c r="G996" s="28" t="n"/>
      <c r="H996" s="28" t="n"/>
      <c r="I996" s="28" t="n"/>
      <c r="J996" s="29">
        <f>SUM(J991:J995)</f>
        <v/>
      </c>
    </row>
    <row r="997">
      <c r="C997" s="24" t="inlineStr">
        <is>
          <t>C</t>
        </is>
      </c>
      <c r="D997" s="24" t="inlineStr">
        <is>
          <t>PERALATAN</t>
        </is>
      </c>
      <c r="E997" s="12" t="n"/>
      <c r="F997" s="12" t="n"/>
      <c r="G997" s="12" t="n"/>
      <c r="H997" s="12" t="n"/>
      <c r="I997" s="12" t="n"/>
      <c r="J997" s="12" t="n"/>
    </row>
    <row r="998">
      <c r="C998" s="5" t="n">
        <v>1</v>
      </c>
      <c r="D998" s="5" t="inlineStr">
        <is>
          <t>Mini Excavator</t>
        </is>
      </c>
      <c r="E998" s="5" t="inlineStr">
        <is>
          <t>E10a</t>
        </is>
      </c>
      <c r="F998" s="5" t="inlineStr">
        <is>
          <t>jam</t>
        </is>
      </c>
      <c r="G998" s="25" t="n">
        <v>0.06282145836573473</v>
      </c>
      <c r="H998" s="26">
        <f>VLOOKUP(D998,upahbahan,3,FALSE)</f>
        <v/>
      </c>
      <c r="J998" s="26">
        <f>G998*H998</f>
        <v/>
      </c>
    </row>
    <row r="999">
      <c r="C999" s="5" t="n">
        <v>2</v>
      </c>
      <c r="D999" s="5" t="inlineStr">
        <is>
          <t>Stamper</t>
        </is>
      </c>
      <c r="E999" s="5" t="inlineStr">
        <is>
          <t>E25</t>
        </is>
      </c>
      <c r="F999" s="5" t="inlineStr">
        <is>
          <t>Jam</t>
        </is>
      </c>
      <c r="G999" s="25" t="n">
        <v>0.8530120218015702</v>
      </c>
      <c r="H999" s="26">
        <f>VLOOKUP(D999,upahbahan,3,FALSE)</f>
        <v/>
      </c>
      <c r="J999" s="26">
        <f>G999*H999</f>
        <v/>
      </c>
    </row>
    <row r="1000">
      <c r="C1000" s="5" t="n">
        <v>3</v>
      </c>
      <c r="D1000" s="5" t="inlineStr">
        <is>
          <t>Stamper</t>
        </is>
      </c>
      <c r="E1000" s="5" t="inlineStr">
        <is>
          <t>E25</t>
        </is>
      </c>
      <c r="F1000" s="5" t="inlineStr">
        <is>
          <t>Jam</t>
        </is>
      </c>
      <c r="G1000" s="25" t="n">
        <v>2.843373567544295</v>
      </c>
      <c r="H1000" s="26">
        <f>VLOOKUP(D1000,upahbahan,3,FALSE)</f>
        <v/>
      </c>
      <c r="J1000" s="26">
        <f>G1000*H1000</f>
        <v/>
      </c>
    </row>
    <row r="1001">
      <c r="C1001" s="5" t="n">
        <v>4</v>
      </c>
      <c r="D1001" s="5" t="inlineStr">
        <is>
          <t>FLAT BED TRUCK 10 TON</t>
        </is>
      </c>
      <c r="E1001" s="5" t="inlineStr">
        <is>
          <t>E11a</t>
        </is>
      </c>
      <c r="F1001" s="5" t="inlineStr">
        <is>
          <t>Jam</t>
        </is>
      </c>
      <c r="G1001" s="25" t="n">
        <v>0.6398938782947342</v>
      </c>
      <c r="H1001" s="26">
        <f>VLOOKUP(D1001,upahbahan,3,FALSE)</f>
        <v/>
      </c>
      <c r="J1001" s="26">
        <f>G1001*H1001</f>
        <v/>
      </c>
    </row>
    <row r="1002">
      <c r="C1002" s="5" t="n">
        <v>5</v>
      </c>
      <c r="D1002" s="5" t="inlineStr">
        <is>
          <t>CRANE ON TRACK 10-15 TON</t>
        </is>
      </c>
      <c r="E1002" s="5" t="inlineStr">
        <is>
          <t>E07</t>
        </is>
      </c>
      <c r="F1002" s="5" t="inlineStr">
        <is>
          <t>Jam</t>
        </is>
      </c>
      <c r="G1002" s="25" t="n">
        <v>0.02289156705901823</v>
      </c>
      <c r="H1002" s="26">
        <f>VLOOKUP(D1002,upahbahan,3,FALSE)</f>
        <v/>
      </c>
      <c r="J1002" s="26">
        <f>G1002*H1002</f>
        <v/>
      </c>
    </row>
    <row r="1003">
      <c r="C1003" s="5" t="n">
        <v>6</v>
      </c>
      <c r="D1003" s="5" t="inlineStr">
        <is>
          <t>Alat Bantu</t>
        </is>
      </c>
      <c r="F1003" s="5" t="inlineStr">
        <is>
          <t>Ls</t>
        </is>
      </c>
      <c r="G1003" s="25" t="n">
        <v>1</v>
      </c>
      <c r="H1003" s="26">
        <f>VLOOKUP(D1003,upahbahan,3,FALSE)</f>
        <v/>
      </c>
      <c r="J1003" s="26">
        <f>G1003*H1003</f>
        <v/>
      </c>
    </row>
    <row r="1004">
      <c r="C1004" s="27" t="inlineStr">
        <is>
          <t>JUMLAH HARGA PERALATAN</t>
        </is>
      </c>
      <c r="D1004" s="28" t="n"/>
      <c r="E1004" s="28" t="n"/>
      <c r="F1004" s="28" t="n"/>
      <c r="G1004" s="28" t="n"/>
      <c r="H1004" s="28" t="n"/>
      <c r="I1004" s="28" t="n"/>
      <c r="J1004" s="29">
        <f>SUM(J998:J1003)</f>
        <v/>
      </c>
    </row>
    <row r="1005">
      <c r="C1005" s="31" t="inlineStr">
        <is>
          <t>D</t>
        </is>
      </c>
      <c r="D1005" s="31" t="inlineStr">
        <is>
          <t>Jumlah (A+B+C)</t>
        </is>
      </c>
      <c r="E1005" s="32" t="n"/>
      <c r="F1005" s="32" t="n"/>
      <c r="G1005" s="32" t="n"/>
      <c r="H1005" s="32" t="n"/>
      <c r="I1005" s="32" t="n"/>
      <c r="J1005" s="33">
        <f>J989+J996+J1004</f>
        <v/>
      </c>
    </row>
    <row r="1006">
      <c r="C1006" s="18" t="inlineStr">
        <is>
          <t>E</t>
        </is>
      </c>
      <c r="D1006" s="18" t="inlineStr">
        <is>
          <t>Biaya Umum dan Keuntungan 10.0% x D</t>
        </is>
      </c>
      <c r="H1006" s="21">
        <f>$Q$8</f>
        <v/>
      </c>
      <c r="J1006" s="34">
        <f>J1005*H1006</f>
        <v/>
      </c>
    </row>
    <row r="1007">
      <c r="C1007" s="31" t="inlineStr">
        <is>
          <t>F</t>
        </is>
      </c>
      <c r="D1007" s="31" t="inlineStr">
        <is>
          <t>Harga Satuan Pekerjaan (D+E)</t>
        </is>
      </c>
      <c r="E1007" s="32" t="n"/>
      <c r="F1007" s="32" t="n"/>
      <c r="G1007" s="32" t="n"/>
      <c r="H1007" s="32" t="n"/>
      <c r="I1007" s="32" t="n"/>
      <c r="J1007" s="33">
        <f>SUM(J1005:J1006)</f>
        <v/>
      </c>
    </row>
    <row r="1009">
      <c r="C1009" s="16" t="inlineStr">
        <is>
          <t>B.38</t>
        </is>
      </c>
      <c r="D1009" s="17" t="inlineStr">
        <is>
          <t>Saluran U Pracetak Tipe DS 1</t>
        </is>
      </c>
      <c r="F1009" s="18" t="inlineStr">
        <is>
          <t>Meter Panjang</t>
        </is>
      </c>
      <c r="K1009" s="22">
        <f>ROUNDDOWN(J1038,0)</f>
        <v/>
      </c>
      <c r="M1009" s="19" t="inlineStr">
        <is>
          <t>2.3.(21a)</t>
        </is>
      </c>
    </row>
    <row r="1010">
      <c r="C1010" s="23" t="inlineStr">
        <is>
          <t>No</t>
        </is>
      </c>
      <c r="D1010" s="23" t="inlineStr">
        <is>
          <t>Uraian</t>
        </is>
      </c>
      <c r="E1010" s="23" t="inlineStr">
        <is>
          <t>Kode</t>
        </is>
      </c>
      <c r="F1010" s="23" t="inlineStr">
        <is>
          <t>Sat.</t>
        </is>
      </c>
      <c r="G1010" s="23" t="inlineStr">
        <is>
          <t>Koefisien</t>
        </is>
      </c>
      <c r="H1010" s="23" t="inlineStr">
        <is>
          <t>Harga  Satuan (Rp)</t>
        </is>
      </c>
      <c r="J1010" s="23" t="inlineStr">
        <is>
          <t>Jumlah Harga (Rp)</t>
        </is>
      </c>
    </row>
    <row r="1011">
      <c r="C1011" s="24" t="inlineStr">
        <is>
          <t>A</t>
        </is>
      </c>
      <c r="D1011" s="24" t="inlineStr">
        <is>
          <t>TENAGA KERJA</t>
        </is>
      </c>
      <c r="E1011" s="12" t="n"/>
      <c r="F1011" s="12" t="n"/>
      <c r="G1011" s="12" t="n"/>
      <c r="H1011" s="12" t="n"/>
      <c r="I1011" s="12" t="n"/>
      <c r="J1011" s="12" t="n"/>
    </row>
    <row r="1012">
      <c r="C1012" s="5" t="n">
        <v>1</v>
      </c>
      <c r="D1012" s="5" t="inlineStr">
        <is>
          <t>Pekerja</t>
        </is>
      </c>
      <c r="E1012" s="5" t="inlineStr">
        <is>
          <t>L01</t>
        </is>
      </c>
      <c r="F1012" s="5" t="inlineStr">
        <is>
          <t>Jam</t>
        </is>
      </c>
      <c r="G1012" s="25" t="n">
        <v>0.04578321010984845</v>
      </c>
      <c r="H1012" s="26">
        <f>VLOOKUP(D1012,upahbahan,3,FALSE)</f>
        <v/>
      </c>
      <c r="J1012" s="26">
        <f>G1012*H1012</f>
        <v/>
      </c>
    </row>
    <row r="1013">
      <c r="C1013" s="5" t="n">
        <v>2</v>
      </c>
      <c r="D1013" s="5" t="inlineStr">
        <is>
          <t>Tukang</t>
        </is>
      </c>
      <c r="E1013" s="5" t="inlineStr">
        <is>
          <t>L02</t>
        </is>
      </c>
      <c r="F1013" s="5" t="inlineStr">
        <is>
          <t>Jam</t>
        </is>
      </c>
      <c r="G1013" s="25" t="n">
        <v>0.02289145055148571</v>
      </c>
      <c r="H1013" s="26">
        <f>VLOOKUP(D1013,upahbahan,3,FALSE)</f>
        <v/>
      </c>
      <c r="J1013" s="26">
        <f>G1013*H1013</f>
        <v/>
      </c>
    </row>
    <row r="1014">
      <c r="C1014" s="5" t="n">
        <v>3</v>
      </c>
      <c r="D1014" s="5" t="inlineStr">
        <is>
          <t>Mandor</t>
        </is>
      </c>
      <c r="E1014" s="5" t="inlineStr">
        <is>
          <t>L03</t>
        </is>
      </c>
      <c r="F1014" s="5" t="inlineStr">
        <is>
          <t>Jam</t>
        </is>
      </c>
      <c r="G1014" s="25" t="n">
        <v>0.02289162485568532</v>
      </c>
      <c r="H1014" s="26">
        <f>VLOOKUP(D1014,upahbahan,3,FALSE)</f>
        <v/>
      </c>
      <c r="J1014" s="26">
        <f>G1014*H1014</f>
        <v/>
      </c>
    </row>
    <row r="1015">
      <c r="C1015" s="27" t="inlineStr">
        <is>
          <t>JUMLAH HARGA TENAGA KERJA</t>
        </is>
      </c>
      <c r="D1015" s="28" t="n"/>
      <c r="E1015" s="28" t="n"/>
      <c r="F1015" s="28" t="n"/>
      <c r="G1015" s="28" t="n"/>
      <c r="H1015" s="28" t="n"/>
      <c r="I1015" s="28" t="n"/>
      <c r="J1015" s="29">
        <f>SUM(J1012:J1014)</f>
        <v/>
      </c>
    </row>
    <row r="1016">
      <c r="C1016" s="24" t="inlineStr">
        <is>
          <t>B</t>
        </is>
      </c>
      <c r="D1016" s="24" t="inlineStr">
        <is>
          <t>BAHAN</t>
        </is>
      </c>
      <c r="E1016" s="12" t="n"/>
      <c r="F1016" s="12" t="n"/>
      <c r="G1016" s="12" t="n"/>
      <c r="H1016" s="12" t="n"/>
      <c r="I1016" s="12" t="n"/>
      <c r="J1016" s="12" t="n"/>
    </row>
    <row r="1017">
      <c r="C1017" s="5" t="n">
        <v>1</v>
      </c>
      <c r="D1017" s="5" t="inlineStr">
        <is>
          <t>Semen</t>
        </is>
      </c>
      <c r="E1017" s="5" t="inlineStr">
        <is>
          <t>M12</t>
        </is>
      </c>
      <c r="F1017" s="5" t="inlineStr">
        <is>
          <t>Kg</t>
        </is>
      </c>
      <c r="G1017" s="25" t="n">
        <v>48.75923125</v>
      </c>
      <c r="H1017" s="26">
        <f>VLOOKUP(D1017,upahbahan,3,FALSE)</f>
        <v/>
      </c>
      <c r="J1017" s="26">
        <f>G1017*H1017</f>
        <v/>
      </c>
    </row>
    <row r="1018">
      <c r="C1018" s="5" t="n">
        <v>2</v>
      </c>
      <c r="D1018" s="5" t="inlineStr">
        <is>
          <t>Pasir Beton</t>
        </is>
      </c>
      <c r="E1018" s="5" t="inlineStr">
        <is>
          <t>M01a</t>
        </is>
      </c>
      <c r="F1018" s="5" t="inlineStr">
        <is>
          <t>M3</t>
        </is>
      </c>
      <c r="G1018" s="25" t="n">
        <v>0.1052252369668246</v>
      </c>
      <c r="H1018" s="26">
        <f>VLOOKUP(D1018,upahbahan,3,FALSE)</f>
        <v/>
      </c>
      <c r="J1018" s="26">
        <f>G1018*H1018</f>
        <v/>
      </c>
    </row>
    <row r="1019">
      <c r="C1019" s="5" t="n">
        <v>3</v>
      </c>
      <c r="D1019" s="5" t="inlineStr">
        <is>
          <t>Aggregat Kasar</t>
        </is>
      </c>
      <c r="E1019" s="5" t="inlineStr">
        <is>
          <t>M03</t>
        </is>
      </c>
      <c r="F1019" s="5" t="inlineStr">
        <is>
          <t>M3</t>
        </is>
      </c>
      <c r="G1019" s="25" t="n">
        <v>0.2039861016602607</v>
      </c>
      <c r="H1019" s="26">
        <f>VLOOKUP(D1019,upahbahan,3,FALSE)</f>
        <v/>
      </c>
      <c r="J1019" s="26">
        <f>G1019*H1019</f>
        <v/>
      </c>
    </row>
    <row r="1020">
      <c r="C1020" s="5" t="n">
        <v>4</v>
      </c>
      <c r="D1020" s="5" t="inlineStr">
        <is>
          <t>Formworks</t>
        </is>
      </c>
      <c r="E1020" s="5" t="inlineStr">
        <is>
          <t>M195</t>
        </is>
      </c>
      <c r="F1020" s="5" t="inlineStr">
        <is>
          <t>M2</t>
        </is>
      </c>
      <c r="G1020" s="25" t="n">
        <v>1</v>
      </c>
      <c r="H1020" s="26">
        <f>VLOOKUP(D1020,upahbahan,3,FALSE)</f>
        <v/>
      </c>
      <c r="J1020" s="26">
        <f>G1020*H1020</f>
        <v/>
      </c>
    </row>
    <row r="1021">
      <c r="C1021" s="5" t="n">
        <v>5</v>
      </c>
      <c r="D1021" s="5" t="inlineStr">
        <is>
          <t>Air</t>
        </is>
      </c>
      <c r="E1021" s="5" t="inlineStr">
        <is>
          <t>M170</t>
        </is>
      </c>
      <c r="F1021" s="5" t="inlineStr">
        <is>
          <t>Ltr</t>
        </is>
      </c>
      <c r="G1021" s="25" t="n">
        <v>34.93310580204778</v>
      </c>
      <c r="H1021" s="26">
        <f>VLOOKUP(D1021,upahbahan,3,FALSE)</f>
        <v/>
      </c>
      <c r="J1021" s="26">
        <f>G1021*H1021</f>
        <v/>
      </c>
    </row>
    <row r="1022">
      <c r="C1022" s="5" t="n">
        <v>6</v>
      </c>
      <c r="D1022" s="5" t="inlineStr">
        <is>
          <t>Plastizier</t>
        </is>
      </c>
      <c r="E1022" s="5" t="inlineStr">
        <is>
          <t>M171</t>
        </is>
      </c>
      <c r="F1022" s="5" t="inlineStr">
        <is>
          <t>Kg</t>
        </is>
      </c>
      <c r="G1022" s="25" t="n">
        <v>1.5225</v>
      </c>
      <c r="H1022" s="26">
        <f>VLOOKUP(D1022,upahbahan,3,FALSE)</f>
        <v/>
      </c>
      <c r="J1022" s="26">
        <f>G1022*H1022</f>
        <v/>
      </c>
    </row>
    <row r="1023">
      <c r="C1023" s="5" t="n">
        <v>7</v>
      </c>
      <c r="D1023" s="5" t="inlineStr">
        <is>
          <t>Super Plastizier</t>
        </is>
      </c>
      <c r="E1023" s="5" t="inlineStr">
        <is>
          <t>M182</t>
        </is>
      </c>
      <c r="F1023" s="5" t="inlineStr">
        <is>
          <t>Kg</t>
        </is>
      </c>
      <c r="G1023" s="25" t="n">
        <v>4.5675</v>
      </c>
      <c r="H1023" s="26">
        <f>VLOOKUP(D1023,upahbahan,3,FALSE)</f>
        <v/>
      </c>
      <c r="J1023" s="26">
        <f>G1023*H1023</f>
        <v/>
      </c>
    </row>
    <row r="1024">
      <c r="C1024" s="5" t="n">
        <v>8</v>
      </c>
      <c r="D1024" s="5" t="inlineStr">
        <is>
          <t>Besi Beton</t>
        </is>
      </c>
      <c r="E1024" s="5" t="inlineStr">
        <is>
          <t>M57a</t>
        </is>
      </c>
      <c r="F1024" s="5" t="inlineStr">
        <is>
          <t>Kg</t>
        </is>
      </c>
      <c r="G1024" s="25" t="n">
        <v>26.72320415013732</v>
      </c>
      <c r="H1024" s="26">
        <f>VLOOKUP(D1024,upahbahan,3,FALSE)</f>
        <v/>
      </c>
      <c r="J1024" s="26">
        <f>G1024*H1024</f>
        <v/>
      </c>
    </row>
    <row r="1025">
      <c r="C1025" s="5" t="n">
        <v>9</v>
      </c>
      <c r="D1025" s="5" t="inlineStr">
        <is>
          <t>Kawat beton</t>
        </is>
      </c>
      <c r="E1025" s="5" t="inlineStr">
        <is>
          <t>M14</t>
        </is>
      </c>
      <c r="F1025" s="5" t="inlineStr">
        <is>
          <t>Kg</t>
        </is>
      </c>
      <c r="G1025" s="25" t="n">
        <v>0.0105104</v>
      </c>
      <c r="H1025" s="26">
        <f>VLOOKUP(D1025,upahbahan,3,FALSE)</f>
        <v/>
      </c>
      <c r="J1025" s="26">
        <f>G1025*H1025</f>
        <v/>
      </c>
    </row>
    <row r="1026">
      <c r="C1026" s="27" t="inlineStr">
        <is>
          <t>JUMLAH HARGA BAHAN</t>
        </is>
      </c>
      <c r="D1026" s="28" t="n"/>
      <c r="E1026" s="28" t="n"/>
      <c r="F1026" s="28" t="n"/>
      <c r="G1026" s="28" t="n"/>
      <c r="H1026" s="28" t="n"/>
      <c r="I1026" s="28" t="n"/>
      <c r="J1026" s="29">
        <f>SUM(J1017:J1025)</f>
        <v/>
      </c>
    </row>
    <row r="1027">
      <c r="C1027" s="24" t="inlineStr">
        <is>
          <t>C</t>
        </is>
      </c>
      <c r="D1027" s="24" t="inlineStr">
        <is>
          <t>PERALATAN</t>
        </is>
      </c>
      <c r="E1027" s="12" t="n"/>
      <c r="F1027" s="12" t="n"/>
      <c r="G1027" s="12" t="n"/>
      <c r="H1027" s="12" t="n"/>
      <c r="I1027" s="12" t="n"/>
      <c r="J1027" s="12" t="n"/>
    </row>
    <row r="1028">
      <c r="C1028" s="5" t="n">
        <v>1</v>
      </c>
      <c r="D1028" s="5" t="inlineStr">
        <is>
          <t>Concrete Mixer</t>
        </is>
      </c>
      <c r="E1028" s="5" t="inlineStr">
        <is>
          <t>E06</t>
        </is>
      </c>
      <c r="F1028" s="5" t="inlineStr">
        <is>
          <t>Jam</t>
        </is>
      </c>
      <c r="G1028" s="25" t="n">
        <v>0.01266326254403232</v>
      </c>
      <c r="H1028" s="26">
        <f>VLOOKUP(D1028,upahbahan,3,FALSE)</f>
        <v/>
      </c>
      <c r="J1028" s="26">
        <f>G1028*H1028</f>
        <v/>
      </c>
    </row>
    <row r="1029">
      <c r="C1029" s="5" t="n">
        <v>2</v>
      </c>
      <c r="D1029" s="5" t="inlineStr">
        <is>
          <t>Water Tank Truck</t>
        </is>
      </c>
      <c r="E1029" s="5" t="inlineStr">
        <is>
          <t>E23</t>
        </is>
      </c>
      <c r="F1029" s="5" t="inlineStr">
        <is>
          <t>Jam</t>
        </is>
      </c>
      <c r="G1029" s="25" t="n">
        <v>0.006331624690044258</v>
      </c>
      <c r="H1029" s="26">
        <f>VLOOKUP(D1029,upahbahan,3,FALSE)</f>
        <v/>
      </c>
      <c r="J1029" s="26">
        <f>G1029*H1029</f>
        <v/>
      </c>
    </row>
    <row r="1030">
      <c r="C1030" s="5" t="n">
        <v>3</v>
      </c>
      <c r="D1030" s="5" t="inlineStr">
        <is>
          <t>Concrete Vibrator</t>
        </is>
      </c>
      <c r="E1030" s="5" t="inlineStr">
        <is>
          <t>E20</t>
        </is>
      </c>
      <c r="F1030" s="5" t="inlineStr">
        <is>
          <t>Jam</t>
        </is>
      </c>
      <c r="G1030" s="25" t="n">
        <v>0.0379896987467241</v>
      </c>
      <c r="H1030" s="26">
        <f>VLOOKUP(D1030,upahbahan,3,FALSE)</f>
        <v/>
      </c>
      <c r="J1030" s="26">
        <f>G1030*H1030</f>
        <v/>
      </c>
    </row>
    <row r="1031">
      <c r="C1031" s="5" t="n">
        <v>4</v>
      </c>
      <c r="D1031" s="5" t="inlineStr">
        <is>
          <t>Mini Excavator</t>
        </is>
      </c>
      <c r="E1031" s="5" t="inlineStr">
        <is>
          <t>E10a</t>
        </is>
      </c>
      <c r="F1031" s="5" t="inlineStr">
        <is>
          <t>jam</t>
        </is>
      </c>
      <c r="G1031" s="25" t="n">
        <v>0.004083910193870796</v>
      </c>
      <c r="H1031" s="26">
        <f>VLOOKUP(D1031,upahbahan,3,FALSE)</f>
        <v/>
      </c>
      <c r="J1031" s="26">
        <f>G1031*H1031</f>
        <v/>
      </c>
    </row>
    <row r="1032">
      <c r="C1032" s="5" t="n">
        <v>5</v>
      </c>
      <c r="D1032" s="5" t="inlineStr">
        <is>
          <t>FLAT BED TRUCK 10 TON</t>
        </is>
      </c>
      <c r="E1032" s="5" t="inlineStr">
        <is>
          <t>E11a</t>
        </is>
      </c>
      <c r="F1032" s="5" t="inlineStr">
        <is>
          <t>Jam</t>
        </is>
      </c>
      <c r="G1032" s="25" t="n">
        <v>0.05332448300892912</v>
      </c>
      <c r="H1032" s="26">
        <f>VLOOKUP(D1032,upahbahan,3,FALSE)</f>
        <v/>
      </c>
      <c r="J1032" s="26">
        <f>G1032*H1032</f>
        <v/>
      </c>
    </row>
    <row r="1033">
      <c r="C1033" s="5" t="n">
        <v>6</v>
      </c>
      <c r="D1033" s="5" t="inlineStr">
        <is>
          <t>CRANE ON TRACK 10-15 TON</t>
        </is>
      </c>
      <c r="E1033" s="5" t="inlineStr">
        <is>
          <t>E07</t>
        </is>
      </c>
      <c r="F1033" s="5" t="inlineStr">
        <is>
          <t>Jam</t>
        </is>
      </c>
      <c r="G1033" s="25" t="n">
        <v>0.02289156705901823</v>
      </c>
      <c r="H1033" s="26">
        <f>VLOOKUP(D1033,upahbahan,3,FALSE)</f>
        <v/>
      </c>
      <c r="J1033" s="26">
        <f>G1033*H1033</f>
        <v/>
      </c>
    </row>
    <row r="1034">
      <c r="C1034" s="5" t="n">
        <v>7</v>
      </c>
      <c r="D1034" s="5" t="inlineStr">
        <is>
          <t>Alat Bantu</t>
        </is>
      </c>
      <c r="F1034" s="5" t="inlineStr">
        <is>
          <t>Ls</t>
        </is>
      </c>
      <c r="G1034" s="25" t="n">
        <v>1</v>
      </c>
      <c r="H1034" s="26">
        <f>VLOOKUP(D1034,upahbahan,3,FALSE)</f>
        <v/>
      </c>
      <c r="J1034" s="26">
        <f>G1034*H1034</f>
        <v/>
      </c>
    </row>
    <row r="1035">
      <c r="C1035" s="27" t="inlineStr">
        <is>
          <t>JUMLAH HARGA PERALATAN</t>
        </is>
      </c>
      <c r="D1035" s="28" t="n"/>
      <c r="E1035" s="28" t="n"/>
      <c r="F1035" s="28" t="n"/>
      <c r="G1035" s="28" t="n"/>
      <c r="H1035" s="28" t="n"/>
      <c r="I1035" s="28" t="n"/>
      <c r="J1035" s="29">
        <f>SUM(J1028:J1034)</f>
        <v/>
      </c>
    </row>
    <row r="1036">
      <c r="C1036" s="31" t="inlineStr">
        <is>
          <t>D</t>
        </is>
      </c>
      <c r="D1036" s="31" t="inlineStr">
        <is>
          <t>Jumlah (A+B+C)</t>
        </is>
      </c>
      <c r="E1036" s="32" t="n"/>
      <c r="F1036" s="32" t="n"/>
      <c r="G1036" s="32" t="n"/>
      <c r="H1036" s="32" t="n"/>
      <c r="I1036" s="32" t="n"/>
      <c r="J1036" s="33">
        <f>J1015+J1026+J1035</f>
        <v/>
      </c>
    </row>
    <row r="1037">
      <c r="C1037" s="18" t="inlineStr">
        <is>
          <t>E</t>
        </is>
      </c>
      <c r="D1037" s="18" t="inlineStr">
        <is>
          <t>Biaya Umum dan Keuntungan 10.0% x D</t>
        </is>
      </c>
      <c r="H1037" s="21">
        <f>$Q$8</f>
        <v/>
      </c>
      <c r="J1037" s="34">
        <f>J1036*H1037</f>
        <v/>
      </c>
    </row>
    <row r="1038">
      <c r="C1038" s="31" t="inlineStr">
        <is>
          <t>F</t>
        </is>
      </c>
      <c r="D1038" s="31" t="inlineStr">
        <is>
          <t>Harga Satuan Pekerjaan (D+E)</t>
        </is>
      </c>
      <c r="E1038" s="32" t="n"/>
      <c r="F1038" s="32" t="n"/>
      <c r="G1038" s="32" t="n"/>
      <c r="H1038" s="32" t="n"/>
      <c r="I1038" s="32" t="n"/>
      <c r="J1038" s="33">
        <f>SUM(J1036:J1037)</f>
        <v/>
      </c>
    </row>
    <row r="1040">
      <c r="C1040" s="16" t="inlineStr">
        <is>
          <t>B.39</t>
        </is>
      </c>
      <c r="D1040" s="17" t="inlineStr">
        <is>
          <t>Saluran U Pracetak Tipe DS 1A (dengan tutup)</t>
        </is>
      </c>
      <c r="F1040" s="18" t="inlineStr">
        <is>
          <t>Meter Panjang</t>
        </is>
      </c>
      <c r="K1040" s="22">
        <f>ROUNDDOWN(J1069,0)</f>
        <v/>
      </c>
      <c r="M1040" s="19" t="inlineStr">
        <is>
          <t>2.3.(21b)</t>
        </is>
      </c>
    </row>
    <row r="1041">
      <c r="C1041" s="23" t="inlineStr">
        <is>
          <t>No</t>
        </is>
      </c>
      <c r="D1041" s="23" t="inlineStr">
        <is>
          <t>Uraian</t>
        </is>
      </c>
      <c r="E1041" s="23" t="inlineStr">
        <is>
          <t>Kode</t>
        </is>
      </c>
      <c r="F1041" s="23" t="inlineStr">
        <is>
          <t>Sat.</t>
        </is>
      </c>
      <c r="G1041" s="23" t="inlineStr">
        <is>
          <t>Koefisien</t>
        </is>
      </c>
      <c r="H1041" s="23" t="inlineStr">
        <is>
          <t>Harga  Satuan (Rp)</t>
        </is>
      </c>
      <c r="J1041" s="23" t="inlineStr">
        <is>
          <t>Jumlah Harga (Rp)</t>
        </is>
      </c>
    </row>
    <row r="1042">
      <c r="C1042" s="24" t="inlineStr">
        <is>
          <t>A</t>
        </is>
      </c>
      <c r="D1042" s="24" t="inlineStr">
        <is>
          <t>TENAGA KERJA</t>
        </is>
      </c>
      <c r="E1042" s="12" t="n"/>
      <c r="F1042" s="12" t="n"/>
      <c r="G1042" s="12" t="n"/>
      <c r="H1042" s="12" t="n"/>
      <c r="I1042" s="12" t="n"/>
      <c r="J1042" s="12" t="n"/>
    </row>
    <row r="1043">
      <c r="C1043" s="5" t="n">
        <v>1</v>
      </c>
      <c r="D1043" s="5" t="inlineStr">
        <is>
          <t>Pekerja</t>
        </is>
      </c>
      <c r="E1043" s="5" t="inlineStr">
        <is>
          <t>L01</t>
        </is>
      </c>
      <c r="F1043" s="5" t="inlineStr">
        <is>
          <t>Jam</t>
        </is>
      </c>
      <c r="G1043" s="25" t="n">
        <v>0.04578321010984845</v>
      </c>
      <c r="H1043" s="26">
        <f>VLOOKUP(D1043,upahbahan,3,FALSE)</f>
        <v/>
      </c>
      <c r="J1043" s="26">
        <f>G1043*H1043</f>
        <v/>
      </c>
    </row>
    <row r="1044">
      <c r="C1044" s="5" t="n">
        <v>2</v>
      </c>
      <c r="D1044" s="5" t="inlineStr">
        <is>
          <t>Tukang</t>
        </is>
      </c>
      <c r="E1044" s="5" t="inlineStr">
        <is>
          <t>L02</t>
        </is>
      </c>
      <c r="F1044" s="5" t="inlineStr">
        <is>
          <t>Jam</t>
        </is>
      </c>
      <c r="G1044" s="25" t="n">
        <v>0.02289145055148571</v>
      </c>
      <c r="H1044" s="26">
        <f>VLOOKUP(D1044,upahbahan,3,FALSE)</f>
        <v/>
      </c>
      <c r="J1044" s="26">
        <f>G1044*H1044</f>
        <v/>
      </c>
    </row>
    <row r="1045">
      <c r="C1045" s="5" t="n">
        <v>3</v>
      </c>
      <c r="D1045" s="5" t="inlineStr">
        <is>
          <t>Mandor</t>
        </is>
      </c>
      <c r="E1045" s="5" t="inlineStr">
        <is>
          <t>L03</t>
        </is>
      </c>
      <c r="F1045" s="5" t="inlineStr">
        <is>
          <t>Jam</t>
        </is>
      </c>
      <c r="G1045" s="25" t="n">
        <v>0.02289162485568532</v>
      </c>
      <c r="H1045" s="26">
        <f>VLOOKUP(D1045,upahbahan,3,FALSE)</f>
        <v/>
      </c>
      <c r="J1045" s="26">
        <f>G1045*H1045</f>
        <v/>
      </c>
    </row>
    <row r="1046">
      <c r="C1046" s="27" t="inlineStr">
        <is>
          <t>JUMLAH HARGA TENAGA KERJA</t>
        </is>
      </c>
      <c r="D1046" s="28" t="n"/>
      <c r="E1046" s="28" t="n"/>
      <c r="F1046" s="28" t="n"/>
      <c r="G1046" s="28" t="n"/>
      <c r="H1046" s="28" t="n"/>
      <c r="I1046" s="28" t="n"/>
      <c r="J1046" s="29">
        <f>SUM(J1043:J1045)</f>
        <v/>
      </c>
    </row>
    <row r="1047">
      <c r="C1047" s="24" t="inlineStr">
        <is>
          <t>B</t>
        </is>
      </c>
      <c r="D1047" s="24" t="inlineStr">
        <is>
          <t>BAHAN</t>
        </is>
      </c>
      <c r="E1047" s="12" t="n"/>
      <c r="F1047" s="12" t="n"/>
      <c r="G1047" s="12" t="n"/>
      <c r="H1047" s="12" t="n"/>
      <c r="I1047" s="12" t="n"/>
      <c r="J1047" s="12" t="n"/>
    </row>
    <row r="1048">
      <c r="C1048" s="5" t="n">
        <v>1</v>
      </c>
      <c r="D1048" s="5" t="inlineStr">
        <is>
          <t>Semen</t>
        </is>
      </c>
      <c r="E1048" s="5" t="inlineStr">
        <is>
          <t>M12</t>
        </is>
      </c>
      <c r="F1048" s="5" t="inlineStr">
        <is>
          <t>Kg</t>
        </is>
      </c>
      <c r="G1048" s="25" t="n">
        <v>80.75925624999999</v>
      </c>
      <c r="H1048" s="26">
        <f>VLOOKUP(D1048,upahbahan,3,FALSE)</f>
        <v/>
      </c>
      <c r="J1048" s="26">
        <f>G1048*H1048</f>
        <v/>
      </c>
    </row>
    <row r="1049">
      <c r="C1049" s="5" t="n">
        <v>2</v>
      </c>
      <c r="D1049" s="5" t="inlineStr">
        <is>
          <t>Pasir Beton</t>
        </is>
      </c>
      <c r="E1049" s="5" t="inlineStr">
        <is>
          <t>M01a</t>
        </is>
      </c>
      <c r="F1049" s="5" t="inlineStr">
        <is>
          <t>M3</t>
        </is>
      </c>
      <c r="G1049" s="25" t="n">
        <v>0.1709060426540284</v>
      </c>
      <c r="H1049" s="26">
        <f>VLOOKUP(D1049,upahbahan,3,FALSE)</f>
        <v/>
      </c>
      <c r="J1049" s="26">
        <f>G1049*H1049</f>
        <v/>
      </c>
    </row>
    <row r="1050">
      <c r="C1050" s="5" t="n">
        <v>3</v>
      </c>
      <c r="D1050" s="5" t="inlineStr">
        <is>
          <t>Aggregat Kasar</t>
        </is>
      </c>
      <c r="E1050" s="5" t="inlineStr">
        <is>
          <t>M03</t>
        </is>
      </c>
      <c r="F1050" s="5" t="inlineStr">
        <is>
          <t>M3</t>
        </is>
      </c>
      <c r="G1050" s="25" t="n">
        <v>0.3112173491405774</v>
      </c>
      <c r="H1050" s="26">
        <f>VLOOKUP(D1050,upahbahan,3,FALSE)</f>
        <v/>
      </c>
      <c r="J1050" s="26">
        <f>G1050*H1050</f>
        <v/>
      </c>
    </row>
    <row r="1051">
      <c r="C1051" s="5" t="n">
        <v>4</v>
      </c>
      <c r="D1051" s="5" t="inlineStr">
        <is>
          <t>Formworks</t>
        </is>
      </c>
      <c r="E1051" s="5" t="inlineStr">
        <is>
          <t>M195</t>
        </is>
      </c>
      <c r="F1051" s="5" t="inlineStr">
        <is>
          <t>M2</t>
        </is>
      </c>
      <c r="G1051" s="25" t="n">
        <v>1</v>
      </c>
      <c r="H1051" s="26">
        <f>VLOOKUP(D1051,upahbahan,3,FALSE)</f>
        <v/>
      </c>
      <c r="J1051" s="26">
        <f>G1051*H1051</f>
        <v/>
      </c>
    </row>
    <row r="1052">
      <c r="C1052" s="5" t="n">
        <v>5</v>
      </c>
      <c r="D1052" s="5" t="inlineStr">
        <is>
          <t>Air</t>
        </is>
      </c>
      <c r="E1052" s="5" t="inlineStr">
        <is>
          <t>M170</t>
        </is>
      </c>
      <c r="F1052" s="5" t="inlineStr">
        <is>
          <t>Ltr</t>
        </is>
      </c>
      <c r="G1052" s="25" t="n">
        <v>54.32901023890785</v>
      </c>
      <c r="H1052" s="26">
        <f>VLOOKUP(D1052,upahbahan,3,FALSE)</f>
        <v/>
      </c>
      <c r="J1052" s="26">
        <f>G1052*H1052</f>
        <v/>
      </c>
    </row>
    <row r="1053">
      <c r="C1053" s="5" t="n">
        <v>6</v>
      </c>
      <c r="D1053" s="5" t="inlineStr">
        <is>
          <t>Plastizier</t>
        </is>
      </c>
      <c r="E1053" s="5" t="inlineStr">
        <is>
          <t>M171</t>
        </is>
      </c>
      <c r="F1053" s="5" t="inlineStr">
        <is>
          <t>Kg</t>
        </is>
      </c>
      <c r="G1053" s="25" t="n">
        <v>1.5225</v>
      </c>
      <c r="H1053" s="26">
        <f>VLOOKUP(D1053,upahbahan,3,FALSE)</f>
        <v/>
      </c>
      <c r="J1053" s="26">
        <f>G1053*H1053</f>
        <v/>
      </c>
    </row>
    <row r="1054">
      <c r="C1054" s="5" t="n">
        <v>7</v>
      </c>
      <c r="D1054" s="5" t="inlineStr">
        <is>
          <t>Super Plastizier</t>
        </is>
      </c>
      <c r="E1054" s="5" t="inlineStr">
        <is>
          <t>M182</t>
        </is>
      </c>
      <c r="F1054" s="5" t="inlineStr">
        <is>
          <t>Kg</t>
        </is>
      </c>
      <c r="G1054" s="25" t="n">
        <v>4.5675</v>
      </c>
      <c r="H1054" s="26">
        <f>VLOOKUP(D1054,upahbahan,3,FALSE)</f>
        <v/>
      </c>
      <c r="J1054" s="26">
        <f>G1054*H1054</f>
        <v/>
      </c>
    </row>
    <row r="1055">
      <c r="C1055" s="5" t="n">
        <v>8</v>
      </c>
      <c r="D1055" s="5" t="inlineStr">
        <is>
          <t>Besi Beton</t>
        </is>
      </c>
      <c r="E1055" s="5" t="inlineStr">
        <is>
          <t>M57a</t>
        </is>
      </c>
      <c r="F1055" s="5" t="inlineStr">
        <is>
          <t>Kg</t>
        </is>
      </c>
      <c r="G1055" s="25" t="n">
        <v>35.54215746109247</v>
      </c>
      <c r="H1055" s="26">
        <f>VLOOKUP(D1055,upahbahan,3,FALSE)</f>
        <v/>
      </c>
      <c r="J1055" s="26">
        <f>G1055*H1055</f>
        <v/>
      </c>
    </row>
    <row r="1056">
      <c r="C1056" s="5" t="n">
        <v>9</v>
      </c>
      <c r="D1056" s="5" t="inlineStr">
        <is>
          <t>Kawat beton</t>
        </is>
      </c>
      <c r="E1056" s="5" t="inlineStr">
        <is>
          <t>M14</t>
        </is>
      </c>
      <c r="F1056" s="5" t="inlineStr">
        <is>
          <t>Kg</t>
        </is>
      </c>
      <c r="G1056" s="25" t="n">
        <v>0.0210104</v>
      </c>
      <c r="H1056" s="26">
        <f>VLOOKUP(D1056,upahbahan,3,FALSE)</f>
        <v/>
      </c>
      <c r="J1056" s="26">
        <f>G1056*H1056</f>
        <v/>
      </c>
    </row>
    <row r="1057">
      <c r="C1057" s="27" t="inlineStr">
        <is>
          <t>JUMLAH HARGA BAHAN</t>
        </is>
      </c>
      <c r="D1057" s="28" t="n"/>
      <c r="E1057" s="28" t="n"/>
      <c r="F1057" s="28" t="n"/>
      <c r="G1057" s="28" t="n"/>
      <c r="H1057" s="28" t="n"/>
      <c r="I1057" s="28" t="n"/>
      <c r="J1057" s="29">
        <f>SUM(J1048:J1056)</f>
        <v/>
      </c>
    </row>
    <row r="1058">
      <c r="C1058" s="24" t="inlineStr">
        <is>
          <t>C</t>
        </is>
      </c>
      <c r="D1058" s="24" t="inlineStr">
        <is>
          <t>PERALATAN</t>
        </is>
      </c>
      <c r="E1058" s="12" t="n"/>
      <c r="F1058" s="12" t="n"/>
      <c r="G1058" s="12" t="n"/>
      <c r="H1058" s="12" t="n"/>
      <c r="I1058" s="12" t="n"/>
      <c r="J1058" s="12" t="n"/>
    </row>
    <row r="1059">
      <c r="C1059" s="5" t="n">
        <v>1</v>
      </c>
      <c r="D1059" s="5" t="inlineStr">
        <is>
          <t>Concrete Mixer</t>
        </is>
      </c>
      <c r="E1059" s="5" t="inlineStr">
        <is>
          <t>E06</t>
        </is>
      </c>
      <c r="F1059" s="5" t="inlineStr">
        <is>
          <t>Jam</t>
        </is>
      </c>
      <c r="G1059" s="25" t="n">
        <v>0.02531388643323266</v>
      </c>
      <c r="H1059" s="26">
        <f>VLOOKUP(D1059,upahbahan,3,FALSE)</f>
        <v/>
      </c>
      <c r="J1059" s="26">
        <f>G1059*H1059</f>
        <v/>
      </c>
    </row>
    <row r="1060">
      <c r="C1060" s="5" t="n">
        <v>2</v>
      </c>
      <c r="D1060" s="5" t="inlineStr">
        <is>
          <t>Water Tank Truck</t>
        </is>
      </c>
      <c r="E1060" s="5" t="inlineStr">
        <is>
          <t>E23</t>
        </is>
      </c>
      <c r="F1060" s="5" t="inlineStr">
        <is>
          <t>Jam</t>
        </is>
      </c>
      <c r="G1060" s="25" t="n">
        <v>0.01265692084979026</v>
      </c>
      <c r="H1060" s="26">
        <f>VLOOKUP(D1060,upahbahan,3,FALSE)</f>
        <v/>
      </c>
      <c r="J1060" s="26">
        <f>G1060*H1060</f>
        <v/>
      </c>
    </row>
    <row r="1061">
      <c r="C1061" s="5" t="n">
        <v>3</v>
      </c>
      <c r="D1061" s="5" t="inlineStr">
        <is>
          <t>Concrete Vibrator</t>
        </is>
      </c>
      <c r="E1061" s="5" t="inlineStr">
        <is>
          <t>E20</t>
        </is>
      </c>
      <c r="F1061" s="5" t="inlineStr">
        <is>
          <t>Jam</t>
        </is>
      </c>
      <c r="G1061" s="25" t="n">
        <v>0.07594151379122448</v>
      </c>
      <c r="H1061" s="26">
        <f>VLOOKUP(D1061,upahbahan,3,FALSE)</f>
        <v/>
      </c>
      <c r="J1061" s="26">
        <f>G1061*H1061</f>
        <v/>
      </c>
    </row>
    <row r="1062">
      <c r="C1062" s="5" t="n">
        <v>4</v>
      </c>
      <c r="D1062" s="5" t="inlineStr">
        <is>
          <t>Mini Excavator</t>
        </is>
      </c>
      <c r="E1062" s="5" t="inlineStr">
        <is>
          <t>E10a</t>
        </is>
      </c>
      <c r="F1062" s="5" t="inlineStr">
        <is>
          <t>jam</t>
        </is>
      </c>
      <c r="G1062" s="25" t="n">
        <v>0.008163731321768885</v>
      </c>
      <c r="H1062" s="26">
        <f>VLOOKUP(D1062,upahbahan,3,FALSE)</f>
        <v/>
      </c>
      <c r="J1062" s="26">
        <f>G1062*H1062</f>
        <v/>
      </c>
    </row>
    <row r="1063">
      <c r="C1063" s="5" t="n">
        <v>5</v>
      </c>
      <c r="D1063" s="5" t="inlineStr">
        <is>
          <t>FLAT BED TRUCK 10 TON</t>
        </is>
      </c>
      <c r="E1063" s="5" t="inlineStr">
        <is>
          <t>E11a</t>
        </is>
      </c>
      <c r="F1063" s="5" t="inlineStr">
        <is>
          <t>Jam</t>
        </is>
      </c>
      <c r="G1063" s="25" t="n">
        <v>0.106648979715789</v>
      </c>
      <c r="H1063" s="26">
        <f>VLOOKUP(D1063,upahbahan,3,FALSE)</f>
        <v/>
      </c>
      <c r="J1063" s="26">
        <f>G1063*H1063</f>
        <v/>
      </c>
    </row>
    <row r="1064">
      <c r="C1064" s="5" t="n">
        <v>6</v>
      </c>
      <c r="D1064" s="5" t="inlineStr">
        <is>
          <t>CRANE ON TRACK 10-15 TON</t>
        </is>
      </c>
      <c r="E1064" s="5" t="inlineStr">
        <is>
          <t>E07</t>
        </is>
      </c>
      <c r="F1064" s="5" t="inlineStr">
        <is>
          <t>Jam</t>
        </is>
      </c>
      <c r="G1064" s="25" t="n">
        <v>0.02289156705901823</v>
      </c>
      <c r="H1064" s="26">
        <f>VLOOKUP(D1064,upahbahan,3,FALSE)</f>
        <v/>
      </c>
      <c r="J1064" s="26">
        <f>G1064*H1064</f>
        <v/>
      </c>
    </row>
    <row r="1065">
      <c r="C1065" s="5" t="n">
        <v>7</v>
      </c>
      <c r="D1065" s="5" t="inlineStr">
        <is>
          <t>Alat Bantu</t>
        </is>
      </c>
      <c r="F1065" s="5" t="inlineStr">
        <is>
          <t>Ls</t>
        </is>
      </c>
      <c r="G1065" s="25" t="n">
        <v>1</v>
      </c>
      <c r="H1065" s="26">
        <f>VLOOKUP(D1065,upahbahan,3,FALSE)</f>
        <v/>
      </c>
      <c r="J1065" s="26">
        <f>G1065*H1065</f>
        <v/>
      </c>
    </row>
    <row r="1066">
      <c r="C1066" s="27" t="inlineStr">
        <is>
          <t>JUMLAH HARGA PERALATAN</t>
        </is>
      </c>
      <c r="D1066" s="28" t="n"/>
      <c r="E1066" s="28" t="n"/>
      <c r="F1066" s="28" t="n"/>
      <c r="G1066" s="28" t="n"/>
      <c r="H1066" s="28" t="n"/>
      <c r="I1066" s="28" t="n"/>
      <c r="J1066" s="29">
        <f>SUM(J1059:J1065)</f>
        <v/>
      </c>
    </row>
    <row r="1067">
      <c r="C1067" s="31" t="inlineStr">
        <is>
          <t>D</t>
        </is>
      </c>
      <c r="D1067" s="31" t="inlineStr">
        <is>
          <t>Jumlah (A+B+C)</t>
        </is>
      </c>
      <c r="E1067" s="32" t="n"/>
      <c r="F1067" s="32" t="n"/>
      <c r="G1067" s="32" t="n"/>
      <c r="H1067" s="32" t="n"/>
      <c r="I1067" s="32" t="n"/>
      <c r="J1067" s="33">
        <f>J1046+J1057+J1066</f>
        <v/>
      </c>
    </row>
    <row r="1068">
      <c r="C1068" s="18" t="inlineStr">
        <is>
          <t>E</t>
        </is>
      </c>
      <c r="D1068" s="18" t="inlineStr">
        <is>
          <t>Biaya Umum dan Keuntungan 10.0% x D</t>
        </is>
      </c>
      <c r="H1068" s="21">
        <f>$Q$8</f>
        <v/>
      </c>
      <c r="J1068" s="34">
        <f>J1067*H1068</f>
        <v/>
      </c>
    </row>
    <row r="1069">
      <c r="C1069" s="31" t="inlineStr">
        <is>
          <t>F</t>
        </is>
      </c>
      <c r="D1069" s="31" t="inlineStr">
        <is>
          <t>Harga Satuan Pekerjaan (D+E)</t>
        </is>
      </c>
      <c r="E1069" s="32" t="n"/>
      <c r="F1069" s="32" t="n"/>
      <c r="G1069" s="32" t="n"/>
      <c r="H1069" s="32" t="n"/>
      <c r="I1069" s="32" t="n"/>
      <c r="J1069" s="33">
        <f>SUM(J1067:J1068)</f>
        <v/>
      </c>
    </row>
    <row r="1071">
      <c r="C1071" s="16" t="inlineStr">
        <is>
          <t>B.40</t>
        </is>
      </c>
      <c r="D1071" s="17" t="inlineStr">
        <is>
          <t>Saluran U Pracetak Tipe DS 2</t>
        </is>
      </c>
      <c r="F1071" s="18" t="inlineStr">
        <is>
          <t>Meter Panjang</t>
        </is>
      </c>
      <c r="K1071" s="22">
        <f>ROUNDDOWN(J1100,0)</f>
        <v/>
      </c>
      <c r="M1071" s="19" t="inlineStr">
        <is>
          <t>2.3.(22a)</t>
        </is>
      </c>
    </row>
    <row r="1072">
      <c r="C1072" s="23" t="inlineStr">
        <is>
          <t>No</t>
        </is>
      </c>
      <c r="D1072" s="23" t="inlineStr">
        <is>
          <t>Uraian</t>
        </is>
      </c>
      <c r="E1072" s="23" t="inlineStr">
        <is>
          <t>Kode</t>
        </is>
      </c>
      <c r="F1072" s="23" t="inlineStr">
        <is>
          <t>Sat.</t>
        </is>
      </c>
      <c r="G1072" s="23" t="inlineStr">
        <is>
          <t>Koefisien</t>
        </is>
      </c>
      <c r="H1072" s="23" t="inlineStr">
        <is>
          <t>Harga  Satuan (Rp)</t>
        </is>
      </c>
      <c r="J1072" s="23" t="inlineStr">
        <is>
          <t>Jumlah Harga (Rp)</t>
        </is>
      </c>
    </row>
    <row r="1073">
      <c r="C1073" s="24" t="inlineStr">
        <is>
          <t>A</t>
        </is>
      </c>
      <c r="D1073" s="24" t="inlineStr">
        <is>
          <t>TENAGA KERJA</t>
        </is>
      </c>
      <c r="E1073" s="12" t="n"/>
      <c r="F1073" s="12" t="n"/>
      <c r="G1073" s="12" t="n"/>
      <c r="H1073" s="12" t="n"/>
      <c r="I1073" s="12" t="n"/>
      <c r="J1073" s="12" t="n"/>
    </row>
    <row r="1074">
      <c r="C1074" s="5" t="n">
        <v>1</v>
      </c>
      <c r="D1074" s="5" t="inlineStr">
        <is>
          <t>Pekerja</t>
        </is>
      </c>
      <c r="E1074" s="5" t="inlineStr">
        <is>
          <t>L01</t>
        </is>
      </c>
      <c r="F1074" s="5" t="inlineStr">
        <is>
          <t>Jam</t>
        </is>
      </c>
      <c r="G1074" s="25" t="n">
        <v>0.04578321010984845</v>
      </c>
      <c r="H1074" s="26">
        <f>VLOOKUP(D1074,upahbahan,3,FALSE)</f>
        <v/>
      </c>
      <c r="J1074" s="26">
        <f>G1074*H1074</f>
        <v/>
      </c>
    </row>
    <row r="1075">
      <c r="C1075" s="5" t="n">
        <v>2</v>
      </c>
      <c r="D1075" s="5" t="inlineStr">
        <is>
          <t>Tukang</t>
        </is>
      </c>
      <c r="E1075" s="5" t="inlineStr">
        <is>
          <t>L02</t>
        </is>
      </c>
      <c r="F1075" s="5" t="inlineStr">
        <is>
          <t>Jam</t>
        </is>
      </c>
      <c r="G1075" s="25" t="n">
        <v>0.02289145055148571</v>
      </c>
      <c r="H1075" s="26">
        <f>VLOOKUP(D1075,upahbahan,3,FALSE)</f>
        <v/>
      </c>
      <c r="J1075" s="26">
        <f>G1075*H1075</f>
        <v/>
      </c>
    </row>
    <row r="1076">
      <c r="C1076" s="5" t="n">
        <v>3</v>
      </c>
      <c r="D1076" s="5" t="inlineStr">
        <is>
          <t>Mandor</t>
        </is>
      </c>
      <c r="E1076" s="5" t="inlineStr">
        <is>
          <t>L03</t>
        </is>
      </c>
      <c r="F1076" s="5" t="inlineStr">
        <is>
          <t>Jam</t>
        </is>
      </c>
      <c r="G1076" s="25" t="n">
        <v>0.02289162485568532</v>
      </c>
      <c r="H1076" s="26">
        <f>VLOOKUP(D1076,upahbahan,3,FALSE)</f>
        <v/>
      </c>
      <c r="J1076" s="26">
        <f>G1076*H1076</f>
        <v/>
      </c>
    </row>
    <row r="1077">
      <c r="C1077" s="27" t="inlineStr">
        <is>
          <t>JUMLAH HARGA TENAGA KERJA</t>
        </is>
      </c>
      <c r="D1077" s="28" t="n"/>
      <c r="E1077" s="28" t="n"/>
      <c r="F1077" s="28" t="n"/>
      <c r="G1077" s="28" t="n"/>
      <c r="H1077" s="28" t="n"/>
      <c r="I1077" s="28" t="n"/>
      <c r="J1077" s="29">
        <f>SUM(J1074:J1076)</f>
        <v/>
      </c>
    </row>
    <row r="1078">
      <c r="C1078" s="24" t="inlineStr">
        <is>
          <t>B</t>
        </is>
      </c>
      <c r="D1078" s="24" t="inlineStr">
        <is>
          <t>BAHAN</t>
        </is>
      </c>
      <c r="E1078" s="12" t="n"/>
      <c r="F1078" s="12" t="n"/>
      <c r="G1078" s="12" t="n"/>
      <c r="H1078" s="12" t="n"/>
      <c r="I1078" s="12" t="n"/>
      <c r="J1078" s="12" t="n"/>
    </row>
    <row r="1079">
      <c r="C1079" s="5" t="n">
        <v>1</v>
      </c>
      <c r="D1079" s="5" t="inlineStr">
        <is>
          <t>Semen</t>
        </is>
      </c>
      <c r="E1079" s="5" t="inlineStr">
        <is>
          <t>M12</t>
        </is>
      </c>
      <c r="F1079" s="5" t="inlineStr">
        <is>
          <t>Kg</t>
        </is>
      </c>
      <c r="G1079" s="25" t="n">
        <v>49.1762875</v>
      </c>
      <c r="H1079" s="26">
        <f>VLOOKUP(D1079,upahbahan,3,FALSE)</f>
        <v/>
      </c>
      <c r="J1079" s="26">
        <f>G1079*H1079</f>
        <v/>
      </c>
    </row>
    <row r="1080">
      <c r="C1080" s="5" t="n">
        <v>2</v>
      </c>
      <c r="D1080" s="5" t="inlineStr">
        <is>
          <t>Pasir Beton</t>
        </is>
      </c>
      <c r="E1080" s="5" t="inlineStr">
        <is>
          <t>M01a</t>
        </is>
      </c>
      <c r="F1080" s="5" t="inlineStr">
        <is>
          <t>M3</t>
        </is>
      </c>
      <c r="G1080" s="25" t="n">
        <v>0.1047947867298578</v>
      </c>
      <c r="H1080" s="26">
        <f>VLOOKUP(D1080,upahbahan,3,FALSE)</f>
        <v/>
      </c>
      <c r="J1080" s="26">
        <f>G1080*H1080</f>
        <v/>
      </c>
    </row>
    <row r="1081">
      <c r="C1081" s="5" t="n">
        <v>3</v>
      </c>
      <c r="D1081" s="5" t="inlineStr">
        <is>
          <t>Aggregat Kasar</t>
        </is>
      </c>
      <c r="E1081" s="5" t="inlineStr">
        <is>
          <t>M03</t>
        </is>
      </c>
      <c r="F1081" s="5" t="inlineStr">
        <is>
          <t>M3</t>
        </is>
      </c>
      <c r="G1081" s="25" t="n">
        <v>0.1952348486007076</v>
      </c>
      <c r="H1081" s="26">
        <f>VLOOKUP(D1081,upahbahan,3,FALSE)</f>
        <v/>
      </c>
      <c r="J1081" s="26">
        <f>G1081*H1081</f>
        <v/>
      </c>
    </row>
    <row r="1082">
      <c r="C1082" s="5" t="n">
        <v>4</v>
      </c>
      <c r="D1082" s="5" t="inlineStr">
        <is>
          <t>Formworks</t>
        </is>
      </c>
      <c r="E1082" s="5" t="inlineStr">
        <is>
          <t>M195</t>
        </is>
      </c>
      <c r="F1082" s="5" t="inlineStr">
        <is>
          <t>M2</t>
        </is>
      </c>
      <c r="G1082" s="25" t="n">
        <v>1</v>
      </c>
      <c r="H1082" s="26">
        <f>VLOOKUP(D1082,upahbahan,3,FALSE)</f>
        <v/>
      </c>
      <c r="J1082" s="26">
        <f>G1082*H1082</f>
        <v/>
      </c>
    </row>
    <row r="1083">
      <c r="C1083" s="5" t="n">
        <v>5</v>
      </c>
      <c r="D1083" s="5" t="inlineStr">
        <is>
          <t>Air</t>
        </is>
      </c>
      <c r="E1083" s="5" t="inlineStr">
        <is>
          <t>M170</t>
        </is>
      </c>
      <c r="F1083" s="5" t="inlineStr">
        <is>
          <t>Ltr</t>
        </is>
      </c>
      <c r="G1083" s="25" t="n">
        <v>33.84095563139932</v>
      </c>
      <c r="H1083" s="26">
        <f>VLOOKUP(D1083,upahbahan,3,FALSE)</f>
        <v/>
      </c>
      <c r="J1083" s="26">
        <f>G1083*H1083</f>
        <v/>
      </c>
    </row>
    <row r="1084">
      <c r="C1084" s="5" t="n">
        <v>6</v>
      </c>
      <c r="D1084" s="5" t="inlineStr">
        <is>
          <t>Plastizier</t>
        </is>
      </c>
      <c r="E1084" s="5" t="inlineStr">
        <is>
          <t>M171</t>
        </is>
      </c>
      <c r="F1084" s="5" t="inlineStr">
        <is>
          <t>Kg</t>
        </is>
      </c>
      <c r="G1084" s="25" t="n">
        <v>1.5225</v>
      </c>
      <c r="H1084" s="26">
        <f>VLOOKUP(D1084,upahbahan,3,FALSE)</f>
        <v/>
      </c>
      <c r="J1084" s="26">
        <f>G1084*H1084</f>
        <v/>
      </c>
    </row>
    <row r="1085">
      <c r="C1085" s="5" t="n">
        <v>7</v>
      </c>
      <c r="D1085" s="5" t="inlineStr">
        <is>
          <t>Super Plastizier</t>
        </is>
      </c>
      <c r="E1085" s="5" t="inlineStr">
        <is>
          <t>M182</t>
        </is>
      </c>
      <c r="F1085" s="5" t="inlineStr">
        <is>
          <t>Kg</t>
        </is>
      </c>
      <c r="G1085" s="25" t="n">
        <v>4.5675</v>
      </c>
      <c r="H1085" s="26">
        <f>VLOOKUP(D1085,upahbahan,3,FALSE)</f>
        <v/>
      </c>
      <c r="J1085" s="26">
        <f>G1085*H1085</f>
        <v/>
      </c>
    </row>
    <row r="1086">
      <c r="C1086" s="5" t="n">
        <v>8</v>
      </c>
      <c r="D1086" s="5" t="inlineStr">
        <is>
          <t>Besi Beton</t>
        </is>
      </c>
      <c r="E1086" s="5" t="inlineStr">
        <is>
          <t>M57a</t>
        </is>
      </c>
      <c r="F1086" s="5" t="inlineStr">
        <is>
          <t>Kg</t>
        </is>
      </c>
      <c r="G1086" s="25" t="n">
        <v>31.90211982504323</v>
      </c>
      <c r="H1086" s="26">
        <f>VLOOKUP(D1086,upahbahan,3,FALSE)</f>
        <v/>
      </c>
      <c r="J1086" s="26">
        <f>G1086*H1086</f>
        <v/>
      </c>
    </row>
    <row r="1087">
      <c r="C1087" s="5" t="n">
        <v>9</v>
      </c>
      <c r="D1087" s="5" t="inlineStr">
        <is>
          <t>Kawat beton</t>
        </is>
      </c>
      <c r="E1087" s="5" t="inlineStr">
        <is>
          <t>M14</t>
        </is>
      </c>
      <c r="F1087" s="5" t="inlineStr">
        <is>
          <t>Kg</t>
        </is>
      </c>
      <c r="G1087" s="25" t="n">
        <v>0.0120196</v>
      </c>
      <c r="H1087" s="26">
        <f>VLOOKUP(D1087,upahbahan,3,FALSE)</f>
        <v/>
      </c>
      <c r="J1087" s="26">
        <f>G1087*H1087</f>
        <v/>
      </c>
    </row>
    <row r="1088">
      <c r="C1088" s="27" t="inlineStr">
        <is>
          <t>JUMLAH HARGA BAHAN</t>
        </is>
      </c>
      <c r="D1088" s="28" t="n"/>
      <c r="E1088" s="28" t="n"/>
      <c r="F1088" s="28" t="n"/>
      <c r="G1088" s="28" t="n"/>
      <c r="H1088" s="28" t="n"/>
      <c r="I1088" s="28" t="n"/>
      <c r="J1088" s="29">
        <f>SUM(J1079:J1087)</f>
        <v/>
      </c>
    </row>
    <row r="1089">
      <c r="C1089" s="24" t="inlineStr">
        <is>
          <t>C</t>
        </is>
      </c>
      <c r="D1089" s="24" t="inlineStr">
        <is>
          <t>PERALATAN</t>
        </is>
      </c>
      <c r="E1089" s="12" t="n"/>
      <c r="F1089" s="12" t="n"/>
      <c r="G1089" s="12" t="n"/>
      <c r="H1089" s="12" t="n"/>
      <c r="I1089" s="12" t="n"/>
      <c r="J1089" s="12" t="n"/>
    </row>
    <row r="1090">
      <c r="C1090" s="5" t="n">
        <v>1</v>
      </c>
      <c r="D1090" s="5" t="inlineStr">
        <is>
          <t>Concrete Mixer</t>
        </is>
      </c>
      <c r="E1090" s="5" t="inlineStr">
        <is>
          <t>E06</t>
        </is>
      </c>
      <c r="F1090" s="5" t="inlineStr">
        <is>
          <t>Jam</t>
        </is>
      </c>
      <c r="G1090" s="25" t="n">
        <v>0.01448130374671667</v>
      </c>
      <c r="H1090" s="26">
        <f>VLOOKUP(D1090,upahbahan,3,FALSE)</f>
        <v/>
      </c>
      <c r="J1090" s="26">
        <f>G1090*H1090</f>
        <v/>
      </c>
    </row>
    <row r="1091">
      <c r="C1091" s="5" t="n">
        <v>2</v>
      </c>
      <c r="D1091" s="5" t="inlineStr">
        <is>
          <t>Water Tank Truck</t>
        </is>
      </c>
      <c r="E1091" s="5" t="inlineStr">
        <is>
          <t>E23</t>
        </is>
      </c>
      <c r="F1091" s="5" t="inlineStr">
        <is>
          <t>Jam</t>
        </is>
      </c>
      <c r="G1091" s="25" t="n">
        <v>0.0072406571777442</v>
      </c>
      <c r="H1091" s="26">
        <f>VLOOKUP(D1091,upahbahan,3,FALSE)</f>
        <v/>
      </c>
      <c r="J1091" s="26">
        <f>G1091*H1091</f>
        <v/>
      </c>
    </row>
    <row r="1092">
      <c r="C1092" s="5" t="n">
        <v>3</v>
      </c>
      <c r="D1092" s="5" t="inlineStr">
        <is>
          <t>Concrete Vibrator</t>
        </is>
      </c>
      <c r="E1092" s="5" t="inlineStr">
        <is>
          <t>E20</t>
        </is>
      </c>
      <c r="F1092" s="5" t="inlineStr">
        <is>
          <t>Jam</t>
        </is>
      </c>
      <c r="G1092" s="25" t="n">
        <v>0.04344391395729002</v>
      </c>
      <c r="H1092" s="26">
        <f>VLOOKUP(D1092,upahbahan,3,FALSE)</f>
        <v/>
      </c>
      <c r="J1092" s="26">
        <f>G1092*H1092</f>
        <v/>
      </c>
    </row>
    <row r="1093">
      <c r="C1093" s="5" t="n">
        <v>4</v>
      </c>
      <c r="D1093" s="5" t="inlineStr">
        <is>
          <t>Mini Excavator</t>
        </is>
      </c>
      <c r="E1093" s="5" t="inlineStr">
        <is>
          <t>E10a</t>
        </is>
      </c>
      <c r="F1093" s="5" t="inlineStr">
        <is>
          <t>jam</t>
        </is>
      </c>
      <c r="G1093" s="25" t="n">
        <v>0.004670211140165999</v>
      </c>
      <c r="H1093" s="26">
        <f>VLOOKUP(D1093,upahbahan,3,FALSE)</f>
        <v/>
      </c>
      <c r="J1093" s="26">
        <f>G1093*H1093</f>
        <v/>
      </c>
    </row>
    <row r="1094">
      <c r="C1094" s="5" t="n">
        <v>5</v>
      </c>
      <c r="D1094" s="5" t="inlineStr">
        <is>
          <t>FLAT BED TRUCK 10 TON</t>
        </is>
      </c>
      <c r="E1094" s="5" t="inlineStr">
        <is>
          <t>E11a</t>
        </is>
      </c>
      <c r="F1094" s="5" t="inlineStr">
        <is>
          <t>Jam</t>
        </is>
      </c>
      <c r="G1094" s="25" t="n">
        <v>0.06094227216646075</v>
      </c>
      <c r="H1094" s="26">
        <f>VLOOKUP(D1094,upahbahan,3,FALSE)</f>
        <v/>
      </c>
      <c r="J1094" s="26">
        <f>G1094*H1094</f>
        <v/>
      </c>
    </row>
    <row r="1095">
      <c r="C1095" s="5" t="n">
        <v>6</v>
      </c>
      <c r="D1095" s="5" t="inlineStr">
        <is>
          <t>CRANE ON TRACK 10-15 TON</t>
        </is>
      </c>
      <c r="E1095" s="5" t="inlineStr">
        <is>
          <t>E07</t>
        </is>
      </c>
      <c r="F1095" s="5" t="inlineStr">
        <is>
          <t>Jam</t>
        </is>
      </c>
      <c r="G1095" s="25" t="n">
        <v>0.02289156705901823</v>
      </c>
      <c r="H1095" s="26">
        <f>VLOOKUP(D1095,upahbahan,3,FALSE)</f>
        <v/>
      </c>
      <c r="J1095" s="26">
        <f>G1095*H1095</f>
        <v/>
      </c>
    </row>
    <row r="1096">
      <c r="C1096" s="5" t="n">
        <v>7</v>
      </c>
      <c r="D1096" s="5" t="inlineStr">
        <is>
          <t>Alat Bantu</t>
        </is>
      </c>
      <c r="F1096" s="5" t="inlineStr">
        <is>
          <t>Ls</t>
        </is>
      </c>
      <c r="G1096" s="25" t="n">
        <v>1</v>
      </c>
      <c r="H1096" s="26">
        <f>VLOOKUP(D1096,upahbahan,3,FALSE)</f>
        <v/>
      </c>
      <c r="J1096" s="26">
        <f>G1096*H1096</f>
        <v/>
      </c>
    </row>
    <row r="1097">
      <c r="C1097" s="27" t="inlineStr">
        <is>
          <t>JUMLAH HARGA PERALATAN</t>
        </is>
      </c>
      <c r="D1097" s="28" t="n"/>
      <c r="E1097" s="28" t="n"/>
      <c r="F1097" s="28" t="n"/>
      <c r="G1097" s="28" t="n"/>
      <c r="H1097" s="28" t="n"/>
      <c r="I1097" s="28" t="n"/>
      <c r="J1097" s="29">
        <f>SUM(J1090:J1096)</f>
        <v/>
      </c>
    </row>
    <row r="1098">
      <c r="C1098" s="31" t="inlineStr">
        <is>
          <t>D</t>
        </is>
      </c>
      <c r="D1098" s="31" t="inlineStr">
        <is>
          <t>Jumlah (A+B+C)</t>
        </is>
      </c>
      <c r="E1098" s="32" t="n"/>
      <c r="F1098" s="32" t="n"/>
      <c r="G1098" s="32" t="n"/>
      <c r="H1098" s="32" t="n"/>
      <c r="I1098" s="32" t="n"/>
      <c r="J1098" s="33">
        <f>J1077+J1088+J1097</f>
        <v/>
      </c>
    </row>
    <row r="1099">
      <c r="C1099" s="18" t="inlineStr">
        <is>
          <t>E</t>
        </is>
      </c>
      <c r="D1099" s="18" t="inlineStr">
        <is>
          <t>Biaya Umum dan Keuntungan 10.0% x D</t>
        </is>
      </c>
      <c r="H1099" s="21">
        <f>$Q$8</f>
        <v/>
      </c>
      <c r="J1099" s="34">
        <f>J1098*H1099</f>
        <v/>
      </c>
    </row>
    <row r="1100">
      <c r="C1100" s="31" t="inlineStr">
        <is>
          <t>F</t>
        </is>
      </c>
      <c r="D1100" s="31" t="inlineStr">
        <is>
          <t>Harga Satuan Pekerjaan (D+E)</t>
        </is>
      </c>
      <c r="E1100" s="32" t="n"/>
      <c r="F1100" s="32" t="n"/>
      <c r="G1100" s="32" t="n"/>
      <c r="H1100" s="32" t="n"/>
      <c r="I1100" s="32" t="n"/>
      <c r="J1100" s="33">
        <f>SUM(J1098:J1099)</f>
        <v/>
      </c>
    </row>
    <row r="1102">
      <c r="C1102" s="16" t="inlineStr">
        <is>
          <t>B.41</t>
        </is>
      </c>
      <c r="D1102" s="17" t="inlineStr">
        <is>
          <t>Saluran U Pracetak Tipe DS 2A (dengan tutup)</t>
        </is>
      </c>
      <c r="F1102" s="18" t="inlineStr">
        <is>
          <t>Meter Panjang</t>
        </is>
      </c>
      <c r="K1102" s="22">
        <f>ROUNDDOWN(J1131,0)</f>
        <v/>
      </c>
      <c r="M1102" s="19" t="inlineStr">
        <is>
          <t>2.3.(22b)</t>
        </is>
      </c>
    </row>
    <row r="1103">
      <c r="C1103" s="23" t="inlineStr">
        <is>
          <t>No</t>
        </is>
      </c>
      <c r="D1103" s="23" t="inlineStr">
        <is>
          <t>Uraian</t>
        </is>
      </c>
      <c r="E1103" s="23" t="inlineStr">
        <is>
          <t>Kode</t>
        </is>
      </c>
      <c r="F1103" s="23" t="inlineStr">
        <is>
          <t>Sat.</t>
        </is>
      </c>
      <c r="G1103" s="23" t="inlineStr">
        <is>
          <t>Koefisien</t>
        </is>
      </c>
      <c r="H1103" s="23" t="inlineStr">
        <is>
          <t>Harga  Satuan (Rp)</t>
        </is>
      </c>
      <c r="J1103" s="23" t="inlineStr">
        <is>
          <t>Jumlah Harga (Rp)</t>
        </is>
      </c>
    </row>
    <row r="1104">
      <c r="C1104" s="24" t="inlineStr">
        <is>
          <t>A</t>
        </is>
      </c>
      <c r="D1104" s="24" t="inlineStr">
        <is>
          <t>TENAGA KERJA</t>
        </is>
      </c>
      <c r="E1104" s="12" t="n"/>
      <c r="F1104" s="12" t="n"/>
      <c r="G1104" s="12" t="n"/>
      <c r="H1104" s="12" t="n"/>
      <c r="I1104" s="12" t="n"/>
      <c r="J1104" s="12" t="n"/>
    </row>
    <row r="1105">
      <c r="C1105" s="5" t="n">
        <v>1</v>
      </c>
      <c r="D1105" s="5" t="inlineStr">
        <is>
          <t>Pekerja</t>
        </is>
      </c>
      <c r="E1105" s="5" t="inlineStr">
        <is>
          <t>L01</t>
        </is>
      </c>
      <c r="F1105" s="5" t="inlineStr">
        <is>
          <t>Jam</t>
        </is>
      </c>
      <c r="G1105" s="25" t="n">
        <v>0.04578321010984845</v>
      </c>
      <c r="H1105" s="26">
        <f>VLOOKUP(D1105,upahbahan,3,FALSE)</f>
        <v/>
      </c>
      <c r="J1105" s="26">
        <f>G1105*H1105</f>
        <v/>
      </c>
    </row>
    <row r="1106">
      <c r="C1106" s="5" t="n">
        <v>2</v>
      </c>
      <c r="D1106" s="5" t="inlineStr">
        <is>
          <t>Tukang</t>
        </is>
      </c>
      <c r="E1106" s="5" t="inlineStr">
        <is>
          <t>L02</t>
        </is>
      </c>
      <c r="F1106" s="5" t="inlineStr">
        <is>
          <t>Jam</t>
        </is>
      </c>
      <c r="G1106" s="25" t="n">
        <v>0.02289145055148571</v>
      </c>
      <c r="H1106" s="26">
        <f>VLOOKUP(D1106,upahbahan,3,FALSE)</f>
        <v/>
      </c>
      <c r="J1106" s="26">
        <f>G1106*H1106</f>
        <v/>
      </c>
    </row>
    <row r="1107">
      <c r="C1107" s="5" t="n">
        <v>3</v>
      </c>
      <c r="D1107" s="5" t="inlineStr">
        <is>
          <t>Mandor</t>
        </is>
      </c>
      <c r="E1107" s="5" t="inlineStr">
        <is>
          <t>L03</t>
        </is>
      </c>
      <c r="F1107" s="5" t="inlineStr">
        <is>
          <t>Jam</t>
        </is>
      </c>
      <c r="G1107" s="25" t="n">
        <v>0.02289162485568532</v>
      </c>
      <c r="H1107" s="26">
        <f>VLOOKUP(D1107,upahbahan,3,FALSE)</f>
        <v/>
      </c>
      <c r="J1107" s="26">
        <f>G1107*H1107</f>
        <v/>
      </c>
    </row>
    <row r="1108">
      <c r="C1108" s="27" t="inlineStr">
        <is>
          <t>JUMLAH HARGA TENAGA KERJA</t>
        </is>
      </c>
      <c r="D1108" s="28" t="n"/>
      <c r="E1108" s="28" t="n"/>
      <c r="F1108" s="28" t="n"/>
      <c r="G1108" s="28" t="n"/>
      <c r="H1108" s="28" t="n"/>
      <c r="I1108" s="28" t="n"/>
      <c r="J1108" s="29">
        <f>SUM(J1105:J1107)</f>
        <v/>
      </c>
    </row>
    <row r="1109">
      <c r="C1109" s="24" t="inlineStr">
        <is>
          <t>B</t>
        </is>
      </c>
      <c r="D1109" s="24" t="inlineStr">
        <is>
          <t>BAHAN</t>
        </is>
      </c>
      <c r="E1109" s="12" t="n"/>
      <c r="F1109" s="12" t="n"/>
      <c r="G1109" s="12" t="n"/>
      <c r="H1109" s="12" t="n"/>
      <c r="I1109" s="12" t="n"/>
      <c r="J1109" s="12" t="n"/>
    </row>
    <row r="1110">
      <c r="C1110" s="5" t="n">
        <v>1</v>
      </c>
      <c r="D1110" s="5" t="inlineStr">
        <is>
          <t>Semen</t>
        </is>
      </c>
      <c r="E1110" s="5" t="inlineStr">
        <is>
          <t>M12</t>
        </is>
      </c>
      <c r="F1110" s="5" t="inlineStr">
        <is>
          <t>Kg</t>
        </is>
      </c>
      <c r="G1110" s="25" t="n">
        <v>85.74775</v>
      </c>
      <c r="H1110" s="26">
        <f>VLOOKUP(D1110,upahbahan,3,FALSE)</f>
        <v/>
      </c>
      <c r="J1110" s="26">
        <f>G1110*H1110</f>
        <v/>
      </c>
    </row>
    <row r="1111">
      <c r="C1111" s="5" t="n">
        <v>2</v>
      </c>
      <c r="D1111" s="5" t="inlineStr">
        <is>
          <t>Pasir Beton</t>
        </is>
      </c>
      <c r="E1111" s="5" t="inlineStr">
        <is>
          <t>M01a</t>
        </is>
      </c>
      <c r="F1111" s="5" t="inlineStr">
        <is>
          <t>M3</t>
        </is>
      </c>
      <c r="G1111" s="25" t="n">
        <v>0.1798585900473934</v>
      </c>
      <c r="H1111" s="26">
        <f>VLOOKUP(D1111,upahbahan,3,FALSE)</f>
        <v/>
      </c>
      <c r="J1111" s="26">
        <f>G1111*H1111</f>
        <v/>
      </c>
    </row>
    <row r="1112">
      <c r="C1112" s="5" t="n">
        <v>3</v>
      </c>
      <c r="D1112" s="5" t="inlineStr">
        <is>
          <t>Aggregat Kasar</t>
        </is>
      </c>
      <c r="E1112" s="5" t="inlineStr">
        <is>
          <t>M03</t>
        </is>
      </c>
      <c r="F1112" s="5" t="inlineStr">
        <is>
          <t>M3</t>
        </is>
      </c>
      <c r="G1112" s="25" t="n">
        <v>0.3177848502537912</v>
      </c>
      <c r="H1112" s="26">
        <f>VLOOKUP(D1112,upahbahan,3,FALSE)</f>
        <v/>
      </c>
      <c r="J1112" s="26">
        <f>G1112*H1112</f>
        <v/>
      </c>
    </row>
    <row r="1113">
      <c r="C1113" s="5" t="n">
        <v>4</v>
      </c>
      <c r="D1113" s="5" t="inlineStr">
        <is>
          <t>Formworks</t>
        </is>
      </c>
      <c r="E1113" s="5" t="inlineStr">
        <is>
          <t>M195</t>
        </is>
      </c>
      <c r="F1113" s="5" t="inlineStr">
        <is>
          <t>bh/M'</t>
        </is>
      </c>
      <c r="G1113" s="25" t="n">
        <v>1</v>
      </c>
      <c r="H1113" s="26">
        <f>VLOOKUP(D1113,upahbahan,3,FALSE)</f>
        <v/>
      </c>
      <c r="J1113" s="26">
        <f>G1113*H1113</f>
        <v/>
      </c>
    </row>
    <row r="1114">
      <c r="C1114" s="5" t="n">
        <v>5</v>
      </c>
      <c r="D1114" s="5" t="inlineStr">
        <is>
          <t>Air</t>
        </is>
      </c>
      <c r="E1114" s="5" t="inlineStr">
        <is>
          <t>M170</t>
        </is>
      </c>
      <c r="F1114" s="5" t="inlineStr">
        <is>
          <t>Ltr</t>
        </is>
      </c>
      <c r="G1114" s="25" t="n">
        <v>56.00750853242321</v>
      </c>
      <c r="H1114" s="26">
        <f>VLOOKUP(D1114,upahbahan,3,FALSE)</f>
        <v/>
      </c>
      <c r="J1114" s="26">
        <f>G1114*H1114</f>
        <v/>
      </c>
    </row>
    <row r="1115">
      <c r="C1115" s="5" t="n">
        <v>6</v>
      </c>
      <c r="D1115" s="5" t="inlineStr">
        <is>
          <t>Plastizier</t>
        </is>
      </c>
      <c r="E1115" s="5" t="inlineStr">
        <is>
          <t>M171</t>
        </is>
      </c>
      <c r="F1115" s="5" t="inlineStr">
        <is>
          <t>Kg</t>
        </is>
      </c>
      <c r="G1115" s="25" t="n">
        <v>1.5225</v>
      </c>
      <c r="H1115" s="26">
        <f>VLOOKUP(D1115,upahbahan,3,FALSE)</f>
        <v/>
      </c>
      <c r="J1115" s="26">
        <f>G1115*H1115</f>
        <v/>
      </c>
    </row>
    <row r="1116">
      <c r="C1116" s="5" t="n">
        <v>7</v>
      </c>
      <c r="D1116" s="5" t="inlineStr">
        <is>
          <t>Super Plastizier</t>
        </is>
      </c>
      <c r="E1116" s="5" t="inlineStr">
        <is>
          <t>M182</t>
        </is>
      </c>
      <c r="F1116" s="5" t="inlineStr">
        <is>
          <t>Kg</t>
        </is>
      </c>
      <c r="G1116" s="25" t="n">
        <v>4.5675</v>
      </c>
      <c r="H1116" s="26">
        <f>VLOOKUP(D1116,upahbahan,3,FALSE)</f>
        <v/>
      </c>
      <c r="J1116" s="26">
        <f>G1116*H1116</f>
        <v/>
      </c>
    </row>
    <row r="1117">
      <c r="C1117" s="5" t="n">
        <v>8</v>
      </c>
      <c r="D1117" s="5" t="inlineStr">
        <is>
          <t>Besi Beton</t>
        </is>
      </c>
      <c r="E1117" s="5" t="inlineStr">
        <is>
          <t>M57a</t>
        </is>
      </c>
      <c r="F1117" s="5" t="inlineStr">
        <is>
          <t>Kg</t>
        </is>
      </c>
      <c r="G1117" s="25" t="n">
        <v>41.60888719357136</v>
      </c>
      <c r="H1117" s="26">
        <f>VLOOKUP(D1117,upahbahan,3,FALSE)</f>
        <v/>
      </c>
      <c r="J1117" s="26">
        <f>G1117*H1117</f>
        <v/>
      </c>
    </row>
    <row r="1118">
      <c r="C1118" s="5" t="n">
        <v>9</v>
      </c>
      <c r="D1118" s="5" t="inlineStr">
        <is>
          <t>Kawat beton</t>
        </is>
      </c>
      <c r="E1118" s="5" t="inlineStr">
        <is>
          <t>M14</t>
        </is>
      </c>
      <c r="F1118" s="5" t="inlineStr">
        <is>
          <t>Kg</t>
        </is>
      </c>
      <c r="G1118" s="25" t="n">
        <v>0.0240196</v>
      </c>
      <c r="H1118" s="26">
        <f>VLOOKUP(D1118,upahbahan,3,FALSE)</f>
        <v/>
      </c>
      <c r="J1118" s="26">
        <f>G1118*H1118</f>
        <v/>
      </c>
    </row>
    <row r="1119">
      <c r="C1119" s="27" t="inlineStr">
        <is>
          <t>JUMLAH HARGA BAHAN</t>
        </is>
      </c>
      <c r="D1119" s="28" t="n"/>
      <c r="E1119" s="28" t="n"/>
      <c r="F1119" s="28" t="n"/>
      <c r="G1119" s="28" t="n"/>
      <c r="H1119" s="28" t="n"/>
      <c r="I1119" s="28" t="n"/>
      <c r="J1119" s="29">
        <f>SUM(J1110:J1118)</f>
        <v/>
      </c>
    </row>
    <row r="1120">
      <c r="C1120" s="24" t="inlineStr">
        <is>
          <t>C</t>
        </is>
      </c>
      <c r="D1120" s="24" t="inlineStr">
        <is>
          <t>PERALATAN</t>
        </is>
      </c>
      <c r="E1120" s="12" t="n"/>
      <c r="F1120" s="12" t="n"/>
      <c r="G1120" s="12" t="n"/>
      <c r="H1120" s="12" t="n"/>
      <c r="I1120" s="12" t="n"/>
      <c r="J1120" s="12" t="n"/>
    </row>
    <row r="1121">
      <c r="C1121" s="5" t="n">
        <v>1</v>
      </c>
      <c r="D1121" s="5" t="inlineStr">
        <is>
          <t>Concrete Mixer</t>
        </is>
      </c>
      <c r="E1121" s="5" t="inlineStr">
        <is>
          <t>E06</t>
        </is>
      </c>
      <c r="F1121" s="5" t="inlineStr">
        <is>
          <t>Jam</t>
        </is>
      </c>
      <c r="G1121" s="25" t="n">
        <v>0.02893917157718862</v>
      </c>
      <c r="H1121" s="26">
        <f>VLOOKUP(D1121,upahbahan,3,FALSE)</f>
        <v/>
      </c>
      <c r="J1121" s="26">
        <f>G1121*H1121</f>
        <v/>
      </c>
    </row>
    <row r="1122">
      <c r="C1122" s="5" t="n">
        <v>2</v>
      </c>
      <c r="D1122" s="5" t="inlineStr">
        <is>
          <t>Water Tank Truck</t>
        </is>
      </c>
      <c r="E1122" s="5" t="inlineStr">
        <is>
          <t>E23</t>
        </is>
      </c>
      <c r="F1122" s="5" t="inlineStr">
        <is>
          <t>Jam</t>
        </is>
      </c>
      <c r="G1122" s="25" t="n">
        <v>0.01446957563051876</v>
      </c>
      <c r="H1122" s="26">
        <f>VLOOKUP(D1122,upahbahan,3,FALSE)</f>
        <v/>
      </c>
      <c r="J1122" s="26">
        <f>G1122*H1122</f>
        <v/>
      </c>
    </row>
    <row r="1123">
      <c r="C1123" s="5" t="n">
        <v>3</v>
      </c>
      <c r="D1123" s="5" t="inlineStr">
        <is>
          <t>Concrete Vibrator</t>
        </is>
      </c>
      <c r="E1123" s="5" t="inlineStr">
        <is>
          <t>E20</t>
        </is>
      </c>
      <c r="F1123" s="5" t="inlineStr">
        <is>
          <t>Jam</t>
        </is>
      </c>
      <c r="G1123" s="25" t="n">
        <v>0.08681750953579491</v>
      </c>
      <c r="H1123" s="26">
        <f>VLOOKUP(D1123,upahbahan,3,FALSE)</f>
        <v/>
      </c>
      <c r="J1123" s="26">
        <f>G1123*H1123</f>
        <v/>
      </c>
    </row>
    <row r="1124">
      <c r="C1124" s="5" t="n">
        <v>4</v>
      </c>
      <c r="D1124" s="5" t="inlineStr">
        <is>
          <t>Mini Excavator</t>
        </is>
      </c>
      <c r="E1124" s="5" t="inlineStr">
        <is>
          <t>E10a</t>
        </is>
      </c>
      <c r="F1124" s="5" t="inlineStr">
        <is>
          <t>jam</t>
        </is>
      </c>
      <c r="G1124" s="25" t="n">
        <v>0.009332884176104053</v>
      </c>
      <c r="H1124" s="26">
        <f>VLOOKUP(D1124,upahbahan,3,FALSE)</f>
        <v/>
      </c>
      <c r="J1124" s="26">
        <f>G1124*H1124</f>
        <v/>
      </c>
    </row>
    <row r="1125">
      <c r="C1125" s="5" t="n">
        <v>5</v>
      </c>
      <c r="D1125" s="5" t="inlineStr">
        <is>
          <t>FLAT BED TRUCK 10 TON</t>
        </is>
      </c>
      <c r="E1125" s="5" t="inlineStr">
        <is>
          <t>E11a</t>
        </is>
      </c>
      <c r="F1125" s="5" t="inlineStr">
        <is>
          <t>Jam</t>
        </is>
      </c>
      <c r="G1125" s="25" t="n">
        <v>0.1279787811381191</v>
      </c>
      <c r="H1125" s="26">
        <f>VLOOKUP(D1125,upahbahan,3,FALSE)</f>
        <v/>
      </c>
      <c r="J1125" s="26">
        <f>G1125*H1125</f>
        <v/>
      </c>
    </row>
    <row r="1126">
      <c r="C1126" s="5" t="n">
        <v>6</v>
      </c>
      <c r="D1126" s="5" t="inlineStr">
        <is>
          <t>CRANE ON TRACK 10-15 TON</t>
        </is>
      </c>
      <c r="E1126" s="5" t="inlineStr">
        <is>
          <t>E07</t>
        </is>
      </c>
      <c r="F1126" s="5" t="inlineStr">
        <is>
          <t>Jam</t>
        </is>
      </c>
      <c r="G1126" s="25" t="n">
        <v>0.02289156705901823</v>
      </c>
      <c r="H1126" s="26">
        <f>VLOOKUP(D1126,upahbahan,3,FALSE)</f>
        <v/>
      </c>
      <c r="J1126" s="26">
        <f>G1126*H1126</f>
        <v/>
      </c>
    </row>
    <row r="1127">
      <c r="C1127" s="5" t="n">
        <v>7</v>
      </c>
      <c r="D1127" s="5" t="inlineStr">
        <is>
          <t>Alat Bantu</t>
        </is>
      </c>
      <c r="F1127" s="5" t="inlineStr">
        <is>
          <t>Ls</t>
        </is>
      </c>
      <c r="G1127" s="25" t="n">
        <v>1</v>
      </c>
      <c r="H1127" s="26">
        <f>VLOOKUP(D1127,upahbahan,3,FALSE)</f>
        <v/>
      </c>
      <c r="J1127" s="26">
        <f>G1127*H1127</f>
        <v/>
      </c>
    </row>
    <row r="1128">
      <c r="C1128" s="27" t="inlineStr">
        <is>
          <t>JUMLAH HARGA PERALATAN</t>
        </is>
      </c>
      <c r="D1128" s="28" t="n"/>
      <c r="E1128" s="28" t="n"/>
      <c r="F1128" s="28" t="n"/>
      <c r="G1128" s="28" t="n"/>
      <c r="H1128" s="28" t="n"/>
      <c r="I1128" s="28" t="n"/>
      <c r="J1128" s="29">
        <f>SUM(J1121:J1127)</f>
        <v/>
      </c>
    </row>
    <row r="1129">
      <c r="C1129" s="31" t="inlineStr">
        <is>
          <t>D</t>
        </is>
      </c>
      <c r="D1129" s="31" t="inlineStr">
        <is>
          <t>Jumlah (A+B+C)</t>
        </is>
      </c>
      <c r="E1129" s="32" t="n"/>
      <c r="F1129" s="32" t="n"/>
      <c r="G1129" s="32" t="n"/>
      <c r="H1129" s="32" t="n"/>
      <c r="I1129" s="32" t="n"/>
      <c r="J1129" s="33">
        <f>J1108+J1119+J1128</f>
        <v/>
      </c>
    </row>
    <row r="1130">
      <c r="C1130" s="18" t="inlineStr">
        <is>
          <t>E</t>
        </is>
      </c>
      <c r="D1130" s="18" t="inlineStr">
        <is>
          <t>Biaya Umum dan Keuntungan 10.0% x D</t>
        </is>
      </c>
      <c r="H1130" s="21">
        <f>$Q$8</f>
        <v/>
      </c>
      <c r="J1130" s="34">
        <f>J1129*H1130</f>
        <v/>
      </c>
    </row>
    <row r="1131">
      <c r="C1131" s="31" t="inlineStr">
        <is>
          <t>F</t>
        </is>
      </c>
      <c r="D1131" s="31" t="inlineStr">
        <is>
          <t>Harga Satuan Pekerjaan (D+E)</t>
        </is>
      </c>
      <c r="E1131" s="32" t="n"/>
      <c r="F1131" s="32" t="n"/>
      <c r="G1131" s="32" t="n"/>
      <c r="H1131" s="32" t="n"/>
      <c r="I1131" s="32" t="n"/>
      <c r="J1131" s="33">
        <f>SUM(J1129:J1130)</f>
        <v/>
      </c>
    </row>
    <row r="1133">
      <c r="C1133" s="16" t="inlineStr">
        <is>
          <t>B.42</t>
        </is>
      </c>
      <c r="D1133" s="17" t="inlineStr">
        <is>
          <t>Saluran U Pracetak Tipe DS 2B (asimetris)</t>
        </is>
      </c>
      <c r="F1133" s="18" t="inlineStr">
        <is>
          <t>Meter Panjang</t>
        </is>
      </c>
      <c r="K1133" s="22">
        <f>ROUNDDOWN(J1162,0)</f>
        <v/>
      </c>
      <c r="M1133" s="19" t="inlineStr">
        <is>
          <t>2.3.(22c)</t>
        </is>
      </c>
    </row>
    <row r="1134">
      <c r="C1134" s="23" t="inlineStr">
        <is>
          <t>No</t>
        </is>
      </c>
      <c r="D1134" s="23" t="inlineStr">
        <is>
          <t>Uraian</t>
        </is>
      </c>
      <c r="E1134" s="23" t="inlineStr">
        <is>
          <t>Kode</t>
        </is>
      </c>
      <c r="F1134" s="23" t="inlineStr">
        <is>
          <t>Sat.</t>
        </is>
      </c>
      <c r="G1134" s="23" t="inlineStr">
        <is>
          <t>Koefisien</t>
        </is>
      </c>
      <c r="H1134" s="23" t="inlineStr">
        <is>
          <t>Harga  Satuan (Rp)</t>
        </is>
      </c>
      <c r="J1134" s="23" t="inlineStr">
        <is>
          <t>Jumlah Harga (Rp)</t>
        </is>
      </c>
    </row>
    <row r="1135">
      <c r="C1135" s="24" t="inlineStr">
        <is>
          <t>A</t>
        </is>
      </c>
      <c r="D1135" s="24" t="inlineStr">
        <is>
          <t>TENAGA KERJA</t>
        </is>
      </c>
      <c r="E1135" s="12" t="n"/>
      <c r="F1135" s="12" t="n"/>
      <c r="G1135" s="12" t="n"/>
      <c r="H1135" s="12" t="n"/>
      <c r="I1135" s="12" t="n"/>
      <c r="J1135" s="12" t="n"/>
    </row>
    <row r="1136">
      <c r="C1136" s="5" t="n">
        <v>1</v>
      </c>
      <c r="D1136" s="5" t="inlineStr">
        <is>
          <t>Pekerja</t>
        </is>
      </c>
      <c r="E1136" s="5" t="inlineStr">
        <is>
          <t>L01</t>
        </is>
      </c>
      <c r="F1136" s="5" t="inlineStr">
        <is>
          <t>Jam</t>
        </is>
      </c>
      <c r="G1136" s="25" t="n">
        <v>0.04578321010984845</v>
      </c>
      <c r="H1136" s="26">
        <f>VLOOKUP(D1136,upahbahan,3,FALSE)</f>
        <v/>
      </c>
      <c r="J1136" s="26">
        <f>G1136*H1136</f>
        <v/>
      </c>
    </row>
    <row r="1137">
      <c r="C1137" s="5" t="n">
        <v>2</v>
      </c>
      <c r="D1137" s="5" t="inlineStr">
        <is>
          <t>Tukang</t>
        </is>
      </c>
      <c r="E1137" s="5" t="inlineStr">
        <is>
          <t>L02</t>
        </is>
      </c>
      <c r="F1137" s="5" t="inlineStr">
        <is>
          <t>Jam</t>
        </is>
      </c>
      <c r="G1137" s="25" t="n">
        <v>0.02289145055148571</v>
      </c>
      <c r="H1137" s="26">
        <f>VLOOKUP(D1137,upahbahan,3,FALSE)</f>
        <v/>
      </c>
      <c r="J1137" s="26">
        <f>G1137*H1137</f>
        <v/>
      </c>
    </row>
    <row r="1138">
      <c r="C1138" s="5" t="n">
        <v>3</v>
      </c>
      <c r="D1138" s="5" t="inlineStr">
        <is>
          <t>Mandor</t>
        </is>
      </c>
      <c r="E1138" s="5" t="inlineStr">
        <is>
          <t>L03</t>
        </is>
      </c>
      <c r="F1138" s="5" t="inlineStr">
        <is>
          <t>Jam</t>
        </is>
      </c>
      <c r="G1138" s="25" t="n">
        <v>0.02289162485568532</v>
      </c>
      <c r="H1138" s="26">
        <f>VLOOKUP(D1138,upahbahan,3,FALSE)</f>
        <v/>
      </c>
      <c r="J1138" s="26">
        <f>G1138*H1138</f>
        <v/>
      </c>
    </row>
    <row r="1139">
      <c r="C1139" s="27" t="inlineStr">
        <is>
          <t>JUMLAH HARGA TENAGA KERJA</t>
        </is>
      </c>
      <c r="D1139" s="28" t="n"/>
      <c r="E1139" s="28" t="n"/>
      <c r="F1139" s="28" t="n"/>
      <c r="G1139" s="28" t="n"/>
      <c r="H1139" s="28" t="n"/>
      <c r="I1139" s="28" t="n"/>
      <c r="J1139" s="29">
        <f>SUM(J1136:J1138)</f>
        <v/>
      </c>
    </row>
    <row r="1140">
      <c r="C1140" s="24" t="inlineStr">
        <is>
          <t>B</t>
        </is>
      </c>
      <c r="D1140" s="24" t="inlineStr">
        <is>
          <t>BAHAN</t>
        </is>
      </c>
      <c r="E1140" s="12" t="n"/>
      <c r="F1140" s="12" t="n"/>
      <c r="G1140" s="12" t="n"/>
      <c r="H1140" s="12" t="n"/>
      <c r="I1140" s="12" t="n"/>
      <c r="J1140" s="12" t="n"/>
    </row>
    <row r="1141">
      <c r="C1141" s="5" t="n">
        <v>1</v>
      </c>
      <c r="D1141" s="5" t="inlineStr">
        <is>
          <t>Semen</t>
        </is>
      </c>
      <c r="E1141" s="5" t="inlineStr">
        <is>
          <t>M12</t>
        </is>
      </c>
      <c r="F1141" s="5" t="inlineStr">
        <is>
          <t>Kg</t>
        </is>
      </c>
      <c r="G1141" s="25" t="n">
        <v>103.58441875</v>
      </c>
      <c r="H1141" s="26">
        <f>VLOOKUP(D1141,upahbahan,3,FALSE)</f>
        <v/>
      </c>
      <c r="J1141" s="26">
        <f>G1141*H1141</f>
        <v/>
      </c>
    </row>
    <row r="1142">
      <c r="C1142" s="5" t="n">
        <v>2</v>
      </c>
      <c r="D1142" s="5" t="inlineStr">
        <is>
          <t>Pasir Beton</t>
        </is>
      </c>
      <c r="E1142" s="5" t="inlineStr">
        <is>
          <t>M01a</t>
        </is>
      </c>
      <c r="F1142" s="5" t="inlineStr">
        <is>
          <t>M3</t>
        </is>
      </c>
      <c r="G1142" s="25" t="n">
        <v>0.2079316943127962</v>
      </c>
      <c r="H1142" s="26">
        <f>VLOOKUP(D1142,upahbahan,3,FALSE)</f>
        <v/>
      </c>
      <c r="J1142" s="26">
        <f>G1142*H1142</f>
        <v/>
      </c>
    </row>
    <row r="1143">
      <c r="C1143" s="5" t="n">
        <v>3</v>
      </c>
      <c r="D1143" s="5" t="inlineStr">
        <is>
          <t>Aggregat Kasar</t>
        </is>
      </c>
      <c r="E1143" s="5" t="inlineStr">
        <is>
          <t>M03</t>
        </is>
      </c>
      <c r="F1143" s="5" t="inlineStr">
        <is>
          <t>M3</t>
        </is>
      </c>
      <c r="G1143" s="25" t="n">
        <v>0.3846510968828175</v>
      </c>
      <c r="H1143" s="26">
        <f>VLOOKUP(D1143,upahbahan,3,FALSE)</f>
        <v/>
      </c>
      <c r="J1143" s="26">
        <f>G1143*H1143</f>
        <v/>
      </c>
    </row>
    <row r="1144">
      <c r="C1144" s="5" t="n">
        <v>4</v>
      </c>
      <c r="D1144" s="5" t="inlineStr">
        <is>
          <t>Formworks</t>
        </is>
      </c>
      <c r="E1144" s="5" t="inlineStr">
        <is>
          <t>M195</t>
        </is>
      </c>
      <c r="F1144" s="5" t="inlineStr">
        <is>
          <t>bh/M'</t>
        </is>
      </c>
      <c r="G1144" s="25" t="n">
        <v>1</v>
      </c>
      <c r="H1144" s="26">
        <f>VLOOKUP(D1144,upahbahan,3,FALSE)</f>
        <v/>
      </c>
      <c r="J1144" s="26">
        <f>G1144*H1144</f>
        <v/>
      </c>
    </row>
    <row r="1145">
      <c r="C1145" s="5" t="n">
        <v>5</v>
      </c>
      <c r="D1145" s="5" t="inlineStr">
        <is>
          <t>Air</t>
        </is>
      </c>
      <c r="E1145" s="5" t="inlineStr">
        <is>
          <t>M170</t>
        </is>
      </c>
      <c r="F1145" s="5" t="inlineStr">
        <is>
          <t>Ltr</t>
        </is>
      </c>
      <c r="G1145" s="25" t="n">
        <v>68.16382252559727</v>
      </c>
      <c r="H1145" s="26">
        <f>VLOOKUP(D1145,upahbahan,3,FALSE)</f>
        <v/>
      </c>
      <c r="J1145" s="26">
        <f>G1145*H1145</f>
        <v/>
      </c>
    </row>
    <row r="1146">
      <c r="C1146" s="5" t="n">
        <v>6</v>
      </c>
      <c r="D1146" s="5" t="inlineStr">
        <is>
          <t>Plastizier</t>
        </is>
      </c>
      <c r="E1146" s="5" t="inlineStr">
        <is>
          <t>M171</t>
        </is>
      </c>
      <c r="F1146" s="5" t="inlineStr">
        <is>
          <t>Kg</t>
        </is>
      </c>
      <c r="G1146" s="25" t="n">
        <v>1.5225</v>
      </c>
      <c r="H1146" s="26">
        <f>VLOOKUP(D1146,upahbahan,3,FALSE)</f>
        <v/>
      </c>
      <c r="J1146" s="26">
        <f>G1146*H1146</f>
        <v/>
      </c>
    </row>
    <row r="1147">
      <c r="C1147" s="5" t="n">
        <v>7</v>
      </c>
      <c r="D1147" s="5" t="inlineStr">
        <is>
          <t>Super Plastizier</t>
        </is>
      </c>
      <c r="E1147" s="5" t="inlineStr">
        <is>
          <t>M182</t>
        </is>
      </c>
      <c r="F1147" s="5" t="inlineStr">
        <is>
          <t>Kg</t>
        </is>
      </c>
      <c r="G1147" s="25" t="n">
        <v>4.5675</v>
      </c>
      <c r="H1147" s="26">
        <f>VLOOKUP(D1147,upahbahan,3,FALSE)</f>
        <v/>
      </c>
      <c r="J1147" s="26">
        <f>G1147*H1147</f>
        <v/>
      </c>
    </row>
    <row r="1148">
      <c r="C1148" s="5" t="n">
        <v>8</v>
      </c>
      <c r="D1148" s="5" t="inlineStr">
        <is>
          <t>Besi Beton</t>
        </is>
      </c>
      <c r="E1148" s="5" t="inlineStr">
        <is>
          <t>M57a</t>
        </is>
      </c>
      <c r="F1148" s="5" t="inlineStr">
        <is>
          <t>Kg</t>
        </is>
      </c>
      <c r="G1148" s="25" t="n">
        <v>21.54428847523141</v>
      </c>
      <c r="H1148" s="26">
        <f>VLOOKUP(D1148,upahbahan,3,FALSE)</f>
        <v/>
      </c>
      <c r="J1148" s="26">
        <f>G1148*H1148</f>
        <v/>
      </c>
    </row>
    <row r="1149">
      <c r="C1149" s="5" t="n">
        <v>9</v>
      </c>
      <c r="D1149" s="5" t="inlineStr">
        <is>
          <t>Kawat beton</t>
        </is>
      </c>
      <c r="E1149" s="5" t="inlineStr">
        <is>
          <t>M14</t>
        </is>
      </c>
      <c r="F1149" s="5" t="inlineStr">
        <is>
          <t>Kg</t>
        </is>
      </c>
      <c r="G1149" s="25" t="n">
        <v>0.0285</v>
      </c>
      <c r="H1149" s="26">
        <f>VLOOKUP(D1149,upahbahan,3,FALSE)</f>
        <v/>
      </c>
      <c r="J1149" s="26">
        <f>G1149*H1149</f>
        <v/>
      </c>
    </row>
    <row r="1150">
      <c r="C1150" s="27" t="inlineStr">
        <is>
          <t>JUMLAH HARGA BAHAN</t>
        </is>
      </c>
      <c r="D1150" s="28" t="n"/>
      <c r="E1150" s="28" t="n"/>
      <c r="F1150" s="28" t="n"/>
      <c r="G1150" s="28" t="n"/>
      <c r="H1150" s="28" t="n"/>
      <c r="I1150" s="28" t="n"/>
      <c r="J1150" s="29">
        <f>SUM(J1141:J1149)</f>
        <v/>
      </c>
    </row>
    <row r="1151">
      <c r="C1151" s="24" t="inlineStr">
        <is>
          <t>C</t>
        </is>
      </c>
      <c r="D1151" s="24" t="inlineStr">
        <is>
          <t>PERALATAN</t>
        </is>
      </c>
      <c r="E1151" s="12" t="n"/>
      <c r="F1151" s="12" t="n"/>
      <c r="G1151" s="12" t="n"/>
      <c r="H1151" s="12" t="n"/>
      <c r="I1151" s="12" t="n"/>
      <c r="J1151" s="12" t="n"/>
    </row>
    <row r="1152">
      <c r="C1152" s="5" t="n">
        <v>1</v>
      </c>
      <c r="D1152" s="5" t="inlineStr">
        <is>
          <t>Concrete Mixer</t>
        </is>
      </c>
      <c r="E1152" s="5" t="inlineStr">
        <is>
          <t>E06</t>
        </is>
      </c>
      <c r="F1152" s="5" t="inlineStr">
        <is>
          <t>Jam</t>
        </is>
      </c>
      <c r="G1152" s="25" t="n">
        <v>0.03433738378505782</v>
      </c>
      <c r="H1152" s="26">
        <f>VLOOKUP(D1152,upahbahan,3,FALSE)</f>
        <v/>
      </c>
      <c r="J1152" s="26">
        <f>G1152*H1152</f>
        <v/>
      </c>
    </row>
    <row r="1153">
      <c r="C1153" s="5" t="n">
        <v>2</v>
      </c>
      <c r="D1153" s="5" t="inlineStr">
        <is>
          <t>Water Tank Truck</t>
        </is>
      </c>
      <c r="E1153" s="5" t="inlineStr">
        <is>
          <t>E23</t>
        </is>
      </c>
      <c r="F1153" s="5" t="inlineStr">
        <is>
          <t>Jam</t>
        </is>
      </c>
      <c r="G1153" s="25" t="n">
        <v>0.01716868382081683</v>
      </c>
      <c r="H1153" s="26">
        <f>VLOOKUP(D1153,upahbahan,3,FALSE)</f>
        <v/>
      </c>
      <c r="J1153" s="26">
        <f>G1153*H1153</f>
        <v/>
      </c>
    </row>
    <row r="1154">
      <c r="C1154" s="5" t="n">
        <v>3</v>
      </c>
      <c r="D1154" s="5" t="inlineStr">
        <is>
          <t>Concrete Vibrator</t>
        </is>
      </c>
      <c r="E1154" s="5" t="inlineStr">
        <is>
          <t>E20</t>
        </is>
      </c>
      <c r="F1154" s="5" t="inlineStr">
        <is>
          <t>Jam</t>
        </is>
      </c>
      <c r="G1154" s="25" t="n">
        <v>0.1030120138041983</v>
      </c>
      <c r="H1154" s="26">
        <f>VLOOKUP(D1154,upahbahan,3,FALSE)</f>
        <v/>
      </c>
      <c r="J1154" s="26">
        <f>G1154*H1154</f>
        <v/>
      </c>
    </row>
    <row r="1155">
      <c r="C1155" s="5" t="n">
        <v>4</v>
      </c>
      <c r="D1155" s="5" t="inlineStr">
        <is>
          <t>Mini Excavator</t>
        </is>
      </c>
      <c r="E1155" s="5" t="inlineStr">
        <is>
          <t>E10a</t>
        </is>
      </c>
      <c r="F1155" s="5" t="inlineStr">
        <is>
          <t>jam</t>
        </is>
      </c>
      <c r="G1155" s="25" t="n">
        <v>0.01107379512470976</v>
      </c>
      <c r="H1155" s="26">
        <f>VLOOKUP(D1155,upahbahan,3,FALSE)</f>
        <v/>
      </c>
      <c r="J1155" s="26">
        <f>G1155*H1155</f>
        <v/>
      </c>
    </row>
    <row r="1156">
      <c r="C1156" s="5" t="n">
        <v>5</v>
      </c>
      <c r="D1156" s="5" t="inlineStr">
        <is>
          <t>FLAT BED TRUCK 10 TON</t>
        </is>
      </c>
      <c r="E1156" s="5" t="inlineStr">
        <is>
          <t>E11a</t>
        </is>
      </c>
      <c r="F1156" s="5" t="inlineStr">
        <is>
          <t>Jam</t>
        </is>
      </c>
      <c r="G1156" s="25" t="n">
        <v>0.142198644187029</v>
      </c>
      <c r="H1156" s="26">
        <f>VLOOKUP(D1156,upahbahan,3,FALSE)</f>
        <v/>
      </c>
      <c r="J1156" s="26">
        <f>G1156*H1156</f>
        <v/>
      </c>
    </row>
    <row r="1157">
      <c r="C1157" s="5" t="n">
        <v>6</v>
      </c>
      <c r="D1157" s="5" t="inlineStr">
        <is>
          <t>CRANE ON TRACK 10-15 TON</t>
        </is>
      </c>
      <c r="E1157" s="5" t="inlineStr">
        <is>
          <t>E07</t>
        </is>
      </c>
      <c r="F1157" s="5" t="inlineStr">
        <is>
          <t>Jam</t>
        </is>
      </c>
      <c r="G1157" s="25" t="n">
        <v>0.02289156705901823</v>
      </c>
      <c r="H1157" s="26">
        <f>VLOOKUP(D1157,upahbahan,3,FALSE)</f>
        <v/>
      </c>
      <c r="J1157" s="26">
        <f>G1157*H1157</f>
        <v/>
      </c>
    </row>
    <row r="1158">
      <c r="C1158" s="5" t="n">
        <v>7</v>
      </c>
      <c r="D1158" s="5" t="inlineStr">
        <is>
          <t>Alat Bantu</t>
        </is>
      </c>
      <c r="F1158" s="5" t="inlineStr">
        <is>
          <t>Ls</t>
        </is>
      </c>
      <c r="G1158" s="25" t="n">
        <v>1</v>
      </c>
      <c r="H1158" s="26">
        <f>VLOOKUP(D1158,upahbahan,3,FALSE)</f>
        <v/>
      </c>
      <c r="J1158" s="26">
        <f>G1158*H1158</f>
        <v/>
      </c>
    </row>
    <row r="1159">
      <c r="C1159" s="27" t="inlineStr">
        <is>
          <t>JUMLAH HARGA PERALATAN</t>
        </is>
      </c>
      <c r="D1159" s="28" t="n"/>
      <c r="E1159" s="28" t="n"/>
      <c r="F1159" s="28" t="n"/>
      <c r="G1159" s="28" t="n"/>
      <c r="H1159" s="28" t="n"/>
      <c r="I1159" s="28" t="n"/>
      <c r="J1159" s="29">
        <f>SUM(J1152:J1158)</f>
        <v/>
      </c>
    </row>
    <row r="1160">
      <c r="C1160" s="31" t="inlineStr">
        <is>
          <t>D</t>
        </is>
      </c>
      <c r="D1160" s="31" t="inlineStr">
        <is>
          <t>Jumlah (A+B+C)</t>
        </is>
      </c>
      <c r="E1160" s="32" t="n"/>
      <c r="F1160" s="32" t="n"/>
      <c r="G1160" s="32" t="n"/>
      <c r="H1160" s="32" t="n"/>
      <c r="I1160" s="32" t="n"/>
      <c r="J1160" s="33">
        <f>J1139+J1150+J1159</f>
        <v/>
      </c>
    </row>
    <row r="1161">
      <c r="C1161" s="18" t="inlineStr">
        <is>
          <t>E</t>
        </is>
      </c>
      <c r="D1161" s="18" t="inlineStr">
        <is>
          <t>Biaya Umum dan Keuntungan 10.0% x D</t>
        </is>
      </c>
      <c r="H1161" s="21">
        <f>$Q$8</f>
        <v/>
      </c>
      <c r="J1161" s="34">
        <f>J1160*H1161</f>
        <v/>
      </c>
    </row>
    <row r="1162">
      <c r="C1162" s="31" t="inlineStr">
        <is>
          <t>F</t>
        </is>
      </c>
      <c r="D1162" s="31" t="inlineStr">
        <is>
          <t>Harga Satuan Pekerjaan (D+E)</t>
        </is>
      </c>
      <c r="E1162" s="32" t="n"/>
      <c r="F1162" s="32" t="n"/>
      <c r="G1162" s="32" t="n"/>
      <c r="H1162" s="32" t="n"/>
      <c r="I1162" s="32" t="n"/>
      <c r="J1162" s="33">
        <f>SUM(J1160:J1161)</f>
        <v/>
      </c>
    </row>
    <row r="1164">
      <c r="C1164" s="16" t="inlineStr">
        <is>
          <t>B.43</t>
        </is>
      </c>
      <c r="D1164" s="17" t="inlineStr">
        <is>
          <t>Saluran U Pracetak Tipe DS 2C (asimetris)</t>
        </is>
      </c>
      <c r="F1164" s="18" t="inlineStr">
        <is>
          <t>Meter Panjang</t>
        </is>
      </c>
      <c r="K1164" s="22">
        <f>ROUNDDOWN(J1193,0)</f>
        <v/>
      </c>
      <c r="M1164" s="19" t="inlineStr">
        <is>
          <t>2.3.(22d)</t>
        </is>
      </c>
    </row>
    <row r="1165">
      <c r="C1165" s="23" t="inlineStr">
        <is>
          <t>No</t>
        </is>
      </c>
      <c r="D1165" s="23" t="inlineStr">
        <is>
          <t>Uraian</t>
        </is>
      </c>
      <c r="E1165" s="23" t="inlineStr">
        <is>
          <t>Kode</t>
        </is>
      </c>
      <c r="F1165" s="23" t="inlineStr">
        <is>
          <t>Sat.</t>
        </is>
      </c>
      <c r="G1165" s="23" t="inlineStr">
        <is>
          <t>Koefisien</t>
        </is>
      </c>
      <c r="H1165" s="23" t="inlineStr">
        <is>
          <t>Harga  Satuan (Rp)</t>
        </is>
      </c>
      <c r="J1165" s="23" t="inlineStr">
        <is>
          <t>Jumlah Harga (Rp)</t>
        </is>
      </c>
    </row>
    <row r="1166">
      <c r="C1166" s="24" t="inlineStr">
        <is>
          <t>A</t>
        </is>
      </c>
      <c r="D1166" s="24" t="inlineStr">
        <is>
          <t>TENAGA KERJA</t>
        </is>
      </c>
      <c r="E1166" s="12" t="n"/>
      <c r="F1166" s="12" t="n"/>
      <c r="G1166" s="12" t="n"/>
      <c r="H1166" s="12" t="n"/>
      <c r="I1166" s="12" t="n"/>
      <c r="J1166" s="12" t="n"/>
    </row>
    <row r="1167">
      <c r="C1167" s="5" t="n">
        <v>1</v>
      </c>
      <c r="D1167" s="5" t="inlineStr">
        <is>
          <t>Pekerja</t>
        </is>
      </c>
      <c r="E1167" s="5" t="inlineStr">
        <is>
          <t>L01</t>
        </is>
      </c>
      <c r="F1167" s="5" t="inlineStr">
        <is>
          <t>Jam</t>
        </is>
      </c>
      <c r="G1167" s="25" t="n">
        <v>0.04578321010984845</v>
      </c>
      <c r="H1167" s="26">
        <f>VLOOKUP(D1167,upahbahan,3,FALSE)</f>
        <v/>
      </c>
      <c r="J1167" s="26">
        <f>G1167*H1167</f>
        <v/>
      </c>
    </row>
    <row r="1168">
      <c r="C1168" s="5" t="n">
        <v>2</v>
      </c>
      <c r="D1168" s="5" t="inlineStr">
        <is>
          <t>Tukang</t>
        </is>
      </c>
      <c r="E1168" s="5" t="inlineStr">
        <is>
          <t>L02</t>
        </is>
      </c>
      <c r="F1168" s="5" t="inlineStr">
        <is>
          <t>Jam</t>
        </is>
      </c>
      <c r="G1168" s="25" t="n">
        <v>0.02289145055148571</v>
      </c>
      <c r="H1168" s="26">
        <f>VLOOKUP(D1168,upahbahan,3,FALSE)</f>
        <v/>
      </c>
      <c r="J1168" s="26">
        <f>G1168*H1168</f>
        <v/>
      </c>
    </row>
    <row r="1169">
      <c r="C1169" s="5" t="n">
        <v>3</v>
      </c>
      <c r="D1169" s="5" t="inlineStr">
        <is>
          <t>Mandor</t>
        </is>
      </c>
      <c r="E1169" s="5" t="inlineStr">
        <is>
          <t>L03</t>
        </is>
      </c>
      <c r="F1169" s="5" t="inlineStr">
        <is>
          <t>Jam</t>
        </is>
      </c>
      <c r="G1169" s="25" t="n">
        <v>0.02289162485568532</v>
      </c>
      <c r="H1169" s="26">
        <f>VLOOKUP(D1169,upahbahan,3,FALSE)</f>
        <v/>
      </c>
      <c r="J1169" s="26">
        <f>G1169*H1169</f>
        <v/>
      </c>
    </row>
    <row r="1170">
      <c r="C1170" s="27" t="inlineStr">
        <is>
          <t>JUMLAH HARGA TENAGA KERJA</t>
        </is>
      </c>
      <c r="D1170" s="28" t="n"/>
      <c r="E1170" s="28" t="n"/>
      <c r="F1170" s="28" t="n"/>
      <c r="G1170" s="28" t="n"/>
      <c r="H1170" s="28" t="n"/>
      <c r="I1170" s="28" t="n"/>
      <c r="J1170" s="29">
        <f>SUM(J1167:J1169)</f>
        <v/>
      </c>
    </row>
    <row r="1171">
      <c r="C1171" s="24" t="inlineStr">
        <is>
          <t>B</t>
        </is>
      </c>
      <c r="D1171" s="24" t="inlineStr">
        <is>
          <t>BAHAN</t>
        </is>
      </c>
      <c r="E1171" s="12" t="n"/>
      <c r="F1171" s="12" t="n"/>
      <c r="G1171" s="12" t="n"/>
      <c r="H1171" s="12" t="n"/>
      <c r="I1171" s="12" t="n"/>
      <c r="J1171" s="12" t="n"/>
    </row>
    <row r="1172">
      <c r="C1172" s="5" t="n">
        <v>1</v>
      </c>
      <c r="D1172" s="5" t="inlineStr">
        <is>
          <t>Semen</t>
        </is>
      </c>
      <c r="E1172" s="5" t="inlineStr">
        <is>
          <t>M12</t>
        </is>
      </c>
      <c r="F1172" s="5" t="inlineStr">
        <is>
          <t>Kg</t>
        </is>
      </c>
      <c r="G1172" s="25" t="n">
        <v>166.41558125</v>
      </c>
      <c r="H1172" s="26">
        <f>VLOOKUP(D1172,upahbahan,3,FALSE)</f>
        <v/>
      </c>
      <c r="J1172" s="26">
        <f>G1172*H1172</f>
        <v/>
      </c>
    </row>
    <row r="1173">
      <c r="C1173" s="5" t="n">
        <v>2</v>
      </c>
      <c r="D1173" s="5" t="inlineStr">
        <is>
          <t>Pasir Beton</t>
        </is>
      </c>
      <c r="E1173" s="5" t="inlineStr">
        <is>
          <t>M01a</t>
        </is>
      </c>
      <c r="F1173" s="5" t="inlineStr">
        <is>
          <t>M3</t>
        </is>
      </c>
      <c r="G1173" s="25" t="n">
        <v>0.3347614928909953</v>
      </c>
      <c r="H1173" s="26">
        <f>VLOOKUP(D1173,upahbahan,3,FALSE)</f>
        <v/>
      </c>
      <c r="J1173" s="26">
        <f>G1173*H1173</f>
        <v/>
      </c>
    </row>
    <row r="1174">
      <c r="C1174" s="5" t="n">
        <v>3</v>
      </c>
      <c r="D1174" s="5" t="inlineStr">
        <is>
          <t>Aggregat Kasar</t>
        </is>
      </c>
      <c r="E1174" s="5" t="inlineStr">
        <is>
          <t>M03</t>
        </is>
      </c>
      <c r="F1174" s="5" t="inlineStr">
        <is>
          <t>M3</t>
        </is>
      </c>
      <c r="G1174" s="25" t="n">
        <v>0.6237454888428282</v>
      </c>
      <c r="H1174" s="26">
        <f>VLOOKUP(D1174,upahbahan,3,FALSE)</f>
        <v/>
      </c>
      <c r="J1174" s="26">
        <f>G1174*H1174</f>
        <v/>
      </c>
    </row>
    <row r="1175">
      <c r="C1175" s="5" t="n">
        <v>4</v>
      </c>
      <c r="D1175" s="5" t="inlineStr">
        <is>
          <t>Formworks</t>
        </is>
      </c>
      <c r="E1175" s="5" t="inlineStr">
        <is>
          <t>M195</t>
        </is>
      </c>
      <c r="F1175" s="5" t="inlineStr">
        <is>
          <t>bh/M'</t>
        </is>
      </c>
      <c r="G1175" s="25" t="n">
        <v>1</v>
      </c>
      <c r="H1175" s="26">
        <f>VLOOKUP(D1175,upahbahan,3,FALSE)</f>
        <v/>
      </c>
      <c r="J1175" s="26">
        <f>G1175*H1175</f>
        <v/>
      </c>
    </row>
    <row r="1176">
      <c r="C1176" s="5" t="n">
        <v>5</v>
      </c>
      <c r="D1176" s="5" t="inlineStr">
        <is>
          <t>Air</t>
        </is>
      </c>
      <c r="E1176" s="5" t="inlineStr">
        <is>
          <t>M170</t>
        </is>
      </c>
      <c r="F1176" s="5" t="inlineStr">
        <is>
          <t>Ltr</t>
        </is>
      </c>
      <c r="G1176" s="25" t="n">
        <v>110.281228668942</v>
      </c>
      <c r="H1176" s="26">
        <f>VLOOKUP(D1176,upahbahan,3,FALSE)</f>
        <v/>
      </c>
      <c r="J1176" s="26">
        <f>G1176*H1176</f>
        <v/>
      </c>
    </row>
    <row r="1177">
      <c r="C1177" s="5" t="n">
        <v>6</v>
      </c>
      <c r="D1177" s="5" t="inlineStr">
        <is>
          <t>Plastizier</t>
        </is>
      </c>
      <c r="E1177" s="5" t="inlineStr">
        <is>
          <t>M171</t>
        </is>
      </c>
      <c r="F1177" s="5" t="inlineStr">
        <is>
          <t>Kg</t>
        </is>
      </c>
      <c r="G1177" s="25" t="n">
        <v>1.5225</v>
      </c>
      <c r="H1177" s="26">
        <f>VLOOKUP(D1177,upahbahan,3,FALSE)</f>
        <v/>
      </c>
      <c r="J1177" s="26">
        <f>G1177*H1177</f>
        <v/>
      </c>
    </row>
    <row r="1178">
      <c r="C1178" s="5" t="n">
        <v>7</v>
      </c>
      <c r="D1178" s="5" t="inlineStr">
        <is>
          <t>Super Plastizier</t>
        </is>
      </c>
      <c r="E1178" s="5" t="inlineStr">
        <is>
          <t>M182</t>
        </is>
      </c>
      <c r="F1178" s="5" t="inlineStr">
        <is>
          <t>Kg</t>
        </is>
      </c>
      <c r="G1178" s="25" t="n">
        <v>4.5675</v>
      </c>
      <c r="H1178" s="26">
        <f>VLOOKUP(D1178,upahbahan,3,FALSE)</f>
        <v/>
      </c>
      <c r="J1178" s="26">
        <f>G1178*H1178</f>
        <v/>
      </c>
    </row>
    <row r="1179">
      <c r="C1179" s="5" t="n">
        <v>8</v>
      </c>
      <c r="D1179" s="5" t="inlineStr">
        <is>
          <t>Besi Beton</t>
        </is>
      </c>
      <c r="E1179" s="5" t="inlineStr">
        <is>
          <t>M57a</t>
        </is>
      </c>
      <c r="F1179" s="5" t="inlineStr">
        <is>
          <t>Kg</t>
        </is>
      </c>
      <c r="G1179" s="25" t="n">
        <v>32.93790255314821</v>
      </c>
      <c r="H1179" s="26">
        <f>VLOOKUP(D1179,upahbahan,3,FALSE)</f>
        <v/>
      </c>
      <c r="J1179" s="26">
        <f>G1179*H1179</f>
        <v/>
      </c>
    </row>
    <row r="1180">
      <c r="C1180" s="5" t="n">
        <v>9</v>
      </c>
      <c r="D1180" s="5" t="inlineStr">
        <is>
          <t>Kawat beton</t>
        </is>
      </c>
      <c r="E1180" s="5" t="inlineStr">
        <is>
          <t>M14</t>
        </is>
      </c>
      <c r="F1180" s="5" t="inlineStr">
        <is>
          <t>Kg</t>
        </is>
      </c>
      <c r="G1180" s="25" t="n">
        <v>0.045</v>
      </c>
      <c r="H1180" s="26">
        <f>VLOOKUP(D1180,upahbahan,3,FALSE)</f>
        <v/>
      </c>
      <c r="J1180" s="26">
        <f>G1180*H1180</f>
        <v/>
      </c>
    </row>
    <row r="1181">
      <c r="C1181" s="27" t="inlineStr">
        <is>
          <t>JUMLAH HARGA BAHAN</t>
        </is>
      </c>
      <c r="D1181" s="28" t="n"/>
      <c r="E1181" s="28" t="n"/>
      <c r="F1181" s="28" t="n"/>
      <c r="G1181" s="28" t="n"/>
      <c r="H1181" s="28" t="n"/>
      <c r="I1181" s="28" t="n"/>
      <c r="J1181" s="29">
        <f>SUM(J1172:J1180)</f>
        <v/>
      </c>
    </row>
    <row r="1182">
      <c r="C1182" s="24" t="inlineStr">
        <is>
          <t>C</t>
        </is>
      </c>
      <c r="D1182" s="24" t="inlineStr">
        <is>
          <t>PERALATAN</t>
        </is>
      </c>
      <c r="E1182" s="12" t="n"/>
      <c r="F1182" s="12" t="n"/>
      <c r="G1182" s="12" t="n"/>
      <c r="H1182" s="12" t="n"/>
      <c r="I1182" s="12" t="n"/>
      <c r="J1182" s="12" t="n"/>
    </row>
    <row r="1183">
      <c r="C1183" s="5" t="n">
        <v>1</v>
      </c>
      <c r="D1183" s="5" t="inlineStr">
        <is>
          <t>Concrete Mixer</t>
        </is>
      </c>
      <c r="E1183" s="5" t="inlineStr">
        <is>
          <t>E06</t>
        </is>
      </c>
      <c r="F1183" s="5" t="inlineStr">
        <is>
          <t>Jam</t>
        </is>
      </c>
      <c r="G1183" s="25" t="n">
        <v>0.05421689973964371</v>
      </c>
      <c r="H1183" s="26">
        <f>VLOOKUP(D1183,upahbahan,3,FALSE)</f>
        <v/>
      </c>
      <c r="J1183" s="26">
        <f>G1183*H1183</f>
        <v/>
      </c>
    </row>
    <row r="1184">
      <c r="C1184" s="5" t="n">
        <v>2</v>
      </c>
      <c r="D1184" s="5" t="inlineStr">
        <is>
          <t>Water Tank Truck</t>
        </is>
      </c>
      <c r="E1184" s="5" t="inlineStr">
        <is>
          <t>E23</t>
        </is>
      </c>
      <c r="F1184" s="5" t="inlineStr">
        <is>
          <t>Jam</t>
        </is>
      </c>
      <c r="G1184" s="25" t="n">
        <v>0.02710842922504112</v>
      </c>
      <c r="H1184" s="26">
        <f>VLOOKUP(D1184,upahbahan,3,FALSE)</f>
        <v/>
      </c>
      <c r="J1184" s="26">
        <f>G1184*H1184</f>
        <v/>
      </c>
    </row>
    <row r="1185">
      <c r="C1185" s="5" t="n">
        <v>3</v>
      </c>
      <c r="D1185" s="5" t="inlineStr">
        <is>
          <t>Concrete Vibrator</t>
        </is>
      </c>
      <c r="E1185" s="5" t="inlineStr">
        <is>
          <t>E20</t>
        </is>
      </c>
      <c r="F1185" s="5" t="inlineStr">
        <is>
          <t>Jam</t>
        </is>
      </c>
      <c r="G1185" s="25" t="n">
        <v>0.162650561768598</v>
      </c>
      <c r="H1185" s="26">
        <f>VLOOKUP(D1185,upahbahan,3,FALSE)</f>
        <v/>
      </c>
      <c r="J1185" s="26">
        <f>G1185*H1185</f>
        <v/>
      </c>
    </row>
    <row r="1186">
      <c r="C1186" s="5" t="n">
        <v>4</v>
      </c>
      <c r="D1186" s="5" t="inlineStr">
        <is>
          <t>Mini Excavator</t>
        </is>
      </c>
      <c r="E1186" s="5" t="inlineStr">
        <is>
          <t>E10a</t>
        </is>
      </c>
      <c r="F1186" s="5" t="inlineStr">
        <is>
          <t>jam</t>
        </is>
      </c>
      <c r="G1186" s="25" t="n">
        <v>0.01748495277057687</v>
      </c>
      <c r="H1186" s="26">
        <f>VLOOKUP(D1186,upahbahan,3,FALSE)</f>
        <v/>
      </c>
      <c r="J1186" s="26">
        <f>G1186*H1186</f>
        <v/>
      </c>
    </row>
    <row r="1187">
      <c r="C1187" s="5" t="n">
        <v>5</v>
      </c>
      <c r="D1187" s="5" t="inlineStr">
        <is>
          <t>FLAT BED TRUCK 10 TON</t>
        </is>
      </c>
      <c r="E1187" s="5" t="inlineStr">
        <is>
          <t>E11a</t>
        </is>
      </c>
      <c r="F1187" s="5" t="inlineStr">
        <is>
          <t>Jam</t>
        </is>
      </c>
      <c r="G1187" s="25" t="n">
        <v>0.2559575485783075</v>
      </c>
      <c r="H1187" s="26">
        <f>VLOOKUP(D1187,upahbahan,3,FALSE)</f>
        <v/>
      </c>
      <c r="J1187" s="26">
        <f>G1187*H1187</f>
        <v/>
      </c>
    </row>
    <row r="1188">
      <c r="C1188" s="5" t="n">
        <v>6</v>
      </c>
      <c r="D1188" s="5" t="inlineStr">
        <is>
          <t>CRANE ON TRACK 10-15 TON</t>
        </is>
      </c>
      <c r="E1188" s="5" t="inlineStr">
        <is>
          <t>E07</t>
        </is>
      </c>
      <c r="F1188" s="5" t="inlineStr">
        <is>
          <t>Jam</t>
        </is>
      </c>
      <c r="G1188" s="25" t="n">
        <v>0.02289156705901823</v>
      </c>
      <c r="H1188" s="26">
        <f>VLOOKUP(D1188,upahbahan,3,FALSE)</f>
        <v/>
      </c>
      <c r="J1188" s="26">
        <f>G1188*H1188</f>
        <v/>
      </c>
    </row>
    <row r="1189">
      <c r="C1189" s="5" t="n">
        <v>7</v>
      </c>
      <c r="D1189" s="5" t="inlineStr">
        <is>
          <t>Alat Bantu</t>
        </is>
      </c>
      <c r="F1189" s="5" t="inlineStr">
        <is>
          <t>Ls</t>
        </is>
      </c>
      <c r="G1189" s="25" t="n">
        <v>1</v>
      </c>
      <c r="H1189" s="26">
        <f>VLOOKUP(D1189,upahbahan,3,FALSE)</f>
        <v/>
      </c>
      <c r="J1189" s="26">
        <f>G1189*H1189</f>
        <v/>
      </c>
    </row>
    <row r="1190">
      <c r="C1190" s="27" t="inlineStr">
        <is>
          <t>JUMLAH HARGA PERALATAN</t>
        </is>
      </c>
      <c r="D1190" s="28" t="n"/>
      <c r="E1190" s="28" t="n"/>
      <c r="F1190" s="28" t="n"/>
      <c r="G1190" s="28" t="n"/>
      <c r="H1190" s="28" t="n"/>
      <c r="I1190" s="28" t="n"/>
      <c r="J1190" s="29">
        <f>SUM(J1183:J1189)</f>
        <v/>
      </c>
    </row>
    <row r="1191">
      <c r="C1191" s="31" t="inlineStr">
        <is>
          <t>D</t>
        </is>
      </c>
      <c r="D1191" s="31" t="inlineStr">
        <is>
          <t>Jumlah (A+B+C)</t>
        </is>
      </c>
      <c r="E1191" s="32" t="n"/>
      <c r="F1191" s="32" t="n"/>
      <c r="G1191" s="32" t="n"/>
      <c r="H1191" s="32" t="n"/>
      <c r="I1191" s="32" t="n"/>
      <c r="J1191" s="33">
        <f>J1170+J1181+J1190</f>
        <v/>
      </c>
    </row>
    <row r="1192">
      <c r="C1192" s="18" t="inlineStr">
        <is>
          <t>E</t>
        </is>
      </c>
      <c r="D1192" s="18" t="inlineStr">
        <is>
          <t>Biaya Umum dan Keuntungan 10.0% x D</t>
        </is>
      </c>
      <c r="H1192" s="21">
        <f>$Q$8</f>
        <v/>
      </c>
      <c r="J1192" s="34">
        <f>J1191*H1192</f>
        <v/>
      </c>
    </row>
    <row r="1193">
      <c r="C1193" s="31" t="inlineStr">
        <is>
          <t>F</t>
        </is>
      </c>
      <c r="D1193" s="31" t="inlineStr">
        <is>
          <t>Harga Satuan Pekerjaan (D+E)</t>
        </is>
      </c>
      <c r="E1193" s="32" t="n"/>
      <c r="F1193" s="32" t="n"/>
      <c r="G1193" s="32" t="n"/>
      <c r="H1193" s="32" t="n"/>
      <c r="I1193" s="32" t="n"/>
      <c r="J1193" s="33">
        <f>SUM(J1191:J1192)</f>
        <v/>
      </c>
    </row>
    <row r="1195">
      <c r="C1195" s="16" t="inlineStr">
        <is>
          <t>B.44</t>
        </is>
      </c>
      <c r="D1195" s="17" t="inlineStr">
        <is>
          <t>Saluran U Pracetak Tipe DS 3</t>
        </is>
      </c>
      <c r="F1195" s="18" t="inlineStr">
        <is>
          <t>Meter Panjang</t>
        </is>
      </c>
      <c r="K1195" s="22">
        <f>ROUNDDOWN(J1224,0)</f>
        <v/>
      </c>
      <c r="M1195" s="19" t="inlineStr">
        <is>
          <t>2.3.(23a)</t>
        </is>
      </c>
    </row>
    <row r="1196">
      <c r="C1196" s="23" t="inlineStr">
        <is>
          <t>No</t>
        </is>
      </c>
      <c r="D1196" s="23" t="inlineStr">
        <is>
          <t>Uraian</t>
        </is>
      </c>
      <c r="E1196" s="23" t="inlineStr">
        <is>
          <t>Kode</t>
        </is>
      </c>
      <c r="F1196" s="23" t="inlineStr">
        <is>
          <t>Sat.</t>
        </is>
      </c>
      <c r="G1196" s="23" t="inlineStr">
        <is>
          <t>Koefisien</t>
        </is>
      </c>
      <c r="H1196" s="23" t="inlineStr">
        <is>
          <t>Harga  Satuan (Rp)</t>
        </is>
      </c>
      <c r="J1196" s="23" t="inlineStr">
        <is>
          <t>Jumlah Harga (Rp)</t>
        </is>
      </c>
    </row>
    <row r="1197">
      <c r="C1197" s="24" t="inlineStr">
        <is>
          <t>A</t>
        </is>
      </c>
      <c r="D1197" s="24" t="inlineStr">
        <is>
          <t>TENAGA KERJA</t>
        </is>
      </c>
      <c r="E1197" s="12" t="n"/>
      <c r="F1197" s="12" t="n"/>
      <c r="G1197" s="12" t="n"/>
      <c r="H1197" s="12" t="n"/>
      <c r="I1197" s="12" t="n"/>
      <c r="J1197" s="12" t="n"/>
    </row>
    <row r="1198">
      <c r="C1198" s="5" t="n">
        <v>1</v>
      </c>
      <c r="D1198" s="5" t="inlineStr">
        <is>
          <t>Pekerja</t>
        </is>
      </c>
      <c r="E1198" s="5" t="inlineStr">
        <is>
          <t>L01</t>
        </is>
      </c>
      <c r="F1198" s="5" t="inlineStr">
        <is>
          <t>Jam</t>
        </is>
      </c>
      <c r="G1198" s="25" t="n">
        <v>0.04578321010984845</v>
      </c>
      <c r="H1198" s="26">
        <f>VLOOKUP(D1198,upahbahan,3,FALSE)</f>
        <v/>
      </c>
      <c r="J1198" s="26">
        <f>G1198*H1198</f>
        <v/>
      </c>
    </row>
    <row r="1199">
      <c r="C1199" s="5" t="n">
        <v>2</v>
      </c>
      <c r="D1199" s="5" t="inlineStr">
        <is>
          <t>Tukang</t>
        </is>
      </c>
      <c r="E1199" s="5" t="inlineStr">
        <is>
          <t>L02</t>
        </is>
      </c>
      <c r="F1199" s="5" t="inlineStr">
        <is>
          <t>Jam</t>
        </is>
      </c>
      <c r="G1199" s="25" t="n">
        <v>0.04578324534048705</v>
      </c>
      <c r="H1199" s="26">
        <f>VLOOKUP(D1199,upahbahan,3,FALSE)</f>
        <v/>
      </c>
      <c r="J1199" s="26">
        <f>G1199*H1199</f>
        <v/>
      </c>
    </row>
    <row r="1200">
      <c r="C1200" s="5" t="n">
        <v>3</v>
      </c>
      <c r="D1200" s="5" t="inlineStr">
        <is>
          <t>Mandor</t>
        </is>
      </c>
      <c r="E1200" s="5" t="inlineStr">
        <is>
          <t>L03</t>
        </is>
      </c>
      <c r="F1200" s="5" t="inlineStr">
        <is>
          <t>Jam</t>
        </is>
      </c>
      <c r="G1200" s="25" t="n">
        <v>0.02289162485568532</v>
      </c>
      <c r="H1200" s="26">
        <f>VLOOKUP(D1200,upahbahan,3,FALSE)</f>
        <v/>
      </c>
      <c r="J1200" s="26">
        <f>G1200*H1200</f>
        <v/>
      </c>
    </row>
    <row r="1201">
      <c r="C1201" s="27" t="inlineStr">
        <is>
          <t>JUMLAH HARGA TENAGA KERJA</t>
        </is>
      </c>
      <c r="D1201" s="28" t="n"/>
      <c r="E1201" s="28" t="n"/>
      <c r="F1201" s="28" t="n"/>
      <c r="G1201" s="28" t="n"/>
      <c r="H1201" s="28" t="n"/>
      <c r="I1201" s="28" t="n"/>
      <c r="J1201" s="29">
        <f>SUM(J1198:J1200)</f>
        <v/>
      </c>
    </row>
    <row r="1202">
      <c r="C1202" s="24" t="inlineStr">
        <is>
          <t>B</t>
        </is>
      </c>
      <c r="D1202" s="24" t="inlineStr">
        <is>
          <t>BAHAN</t>
        </is>
      </c>
      <c r="E1202" s="12" t="n"/>
      <c r="F1202" s="12" t="n"/>
      <c r="G1202" s="12" t="n"/>
      <c r="H1202" s="12" t="n"/>
      <c r="I1202" s="12" t="n"/>
      <c r="J1202" s="12" t="n"/>
    </row>
    <row r="1203">
      <c r="C1203" s="5" t="n">
        <v>1</v>
      </c>
      <c r="D1203" s="5" t="inlineStr">
        <is>
          <t>Semen</t>
        </is>
      </c>
      <c r="E1203" s="5" t="inlineStr">
        <is>
          <t>M12</t>
        </is>
      </c>
      <c r="F1203" s="5" t="inlineStr">
        <is>
          <t>Kg</t>
        </is>
      </c>
      <c r="G1203" s="25" t="n">
        <v>42.124325</v>
      </c>
      <c r="H1203" s="26">
        <f>VLOOKUP(D1203,upahbahan,3,FALSE)</f>
        <v/>
      </c>
      <c r="J1203" s="26">
        <f>G1203*H1203</f>
        <v/>
      </c>
    </row>
    <row r="1204">
      <c r="C1204" s="5" t="n">
        <v>2</v>
      </c>
      <c r="D1204" s="5" t="inlineStr">
        <is>
          <t>Pasir Beton</t>
        </is>
      </c>
      <c r="E1204" s="5" t="inlineStr">
        <is>
          <t>M01a</t>
        </is>
      </c>
      <c r="F1204" s="5" t="inlineStr">
        <is>
          <t>M3</t>
        </is>
      </c>
      <c r="G1204" s="25" t="n">
        <v>0.0868600710900474</v>
      </c>
      <c r="H1204" s="26">
        <f>VLOOKUP(D1204,upahbahan,3,FALSE)</f>
        <v/>
      </c>
      <c r="J1204" s="26">
        <f>G1204*H1204</f>
        <v/>
      </c>
    </row>
    <row r="1205">
      <c r="C1205" s="5" t="n">
        <v>3</v>
      </c>
      <c r="D1205" s="5" t="inlineStr">
        <is>
          <t>Aggregat Kasar</t>
        </is>
      </c>
      <c r="E1205" s="5" t="inlineStr">
        <is>
          <t>M03</t>
        </is>
      </c>
      <c r="F1205" s="5" t="inlineStr">
        <is>
          <t>M3</t>
        </is>
      </c>
      <c r="G1205" s="25" t="n">
        <v>0.1752871431536735</v>
      </c>
      <c r="H1205" s="26">
        <f>VLOOKUP(D1205,upahbahan,3,FALSE)</f>
        <v/>
      </c>
      <c r="J1205" s="26">
        <f>G1205*H1205</f>
        <v/>
      </c>
    </row>
    <row r="1206">
      <c r="C1206" s="5" t="n">
        <v>4</v>
      </c>
      <c r="D1206" s="5" t="inlineStr">
        <is>
          <t>Formworks</t>
        </is>
      </c>
      <c r="E1206" s="5" t="inlineStr">
        <is>
          <t>M195</t>
        </is>
      </c>
      <c r="F1206" s="5" t="inlineStr">
        <is>
          <t>bh/M'</t>
        </is>
      </c>
      <c r="G1206" s="25" t="n">
        <v>1</v>
      </c>
      <c r="H1206" s="26">
        <f>VLOOKUP(D1206,upahbahan,3,FALSE)</f>
        <v/>
      </c>
      <c r="J1206" s="26">
        <f>G1206*H1206</f>
        <v/>
      </c>
    </row>
    <row r="1207">
      <c r="C1207" s="5" t="n">
        <v>5</v>
      </c>
      <c r="D1207" s="5" t="inlineStr">
        <is>
          <t>Air</t>
        </is>
      </c>
      <c r="E1207" s="5" t="inlineStr">
        <is>
          <t>M170</t>
        </is>
      </c>
      <c r="F1207" s="5" t="inlineStr">
        <is>
          <t>Ltr</t>
        </is>
      </c>
      <c r="G1207" s="25" t="n">
        <v>30.23959044368601</v>
      </c>
      <c r="H1207" s="26">
        <f>VLOOKUP(D1207,upahbahan,3,FALSE)</f>
        <v/>
      </c>
      <c r="J1207" s="26">
        <f>G1207*H1207</f>
        <v/>
      </c>
    </row>
    <row r="1208">
      <c r="C1208" s="5" t="n">
        <v>6</v>
      </c>
      <c r="D1208" s="5" t="inlineStr">
        <is>
          <t>Plastizier</t>
        </is>
      </c>
      <c r="E1208" s="5" t="inlineStr">
        <is>
          <t>M171</t>
        </is>
      </c>
      <c r="F1208" s="5" t="inlineStr">
        <is>
          <t>Kg</t>
        </is>
      </c>
      <c r="G1208" s="25" t="n">
        <v>1.5225</v>
      </c>
      <c r="H1208" s="26">
        <f>VLOOKUP(D1208,upahbahan,3,FALSE)</f>
        <v/>
      </c>
      <c r="J1208" s="26">
        <f>G1208*H1208</f>
        <v/>
      </c>
    </row>
    <row r="1209">
      <c r="C1209" s="5" t="n">
        <v>7</v>
      </c>
      <c r="D1209" s="5" t="inlineStr">
        <is>
          <t>Super Plastizier</t>
        </is>
      </c>
      <c r="E1209" s="5" t="inlineStr">
        <is>
          <t>M182</t>
        </is>
      </c>
      <c r="F1209" s="5" t="inlineStr">
        <is>
          <t>Kg</t>
        </is>
      </c>
      <c r="G1209" s="25" t="n">
        <v>4.5675</v>
      </c>
      <c r="H1209" s="26">
        <f>VLOOKUP(D1209,upahbahan,3,FALSE)</f>
        <v/>
      </c>
      <c r="J1209" s="26">
        <f>G1209*H1209</f>
        <v/>
      </c>
    </row>
    <row r="1210">
      <c r="C1210" s="5" t="n">
        <v>8</v>
      </c>
      <c r="D1210" s="5" t="inlineStr">
        <is>
          <t>Besi Beton</t>
        </is>
      </c>
      <c r="E1210" s="5" t="inlineStr">
        <is>
          <t>M57a</t>
        </is>
      </c>
      <c r="F1210" s="5" t="inlineStr">
        <is>
          <t>Kg</t>
        </is>
      </c>
      <c r="G1210" s="25" t="n">
        <v>32.93790255314821</v>
      </c>
      <c r="H1210" s="26">
        <f>VLOOKUP(D1210,upahbahan,3,FALSE)</f>
        <v/>
      </c>
      <c r="J1210" s="26">
        <f>G1210*H1210</f>
        <v/>
      </c>
    </row>
    <row r="1211">
      <c r="C1211" s="5" t="n">
        <v>9</v>
      </c>
      <c r="D1211" s="5" t="inlineStr">
        <is>
          <t>Kawat beton</t>
        </is>
      </c>
      <c r="E1211" s="5" t="inlineStr">
        <is>
          <t>M14</t>
        </is>
      </c>
      <c r="F1211" s="5" t="inlineStr">
        <is>
          <t>Kg</t>
        </is>
      </c>
      <c r="G1211" s="25" t="n">
        <v>0.009019600000000001</v>
      </c>
      <c r="H1211" s="26">
        <f>VLOOKUP(D1211,upahbahan,3,FALSE)</f>
        <v/>
      </c>
      <c r="J1211" s="26">
        <f>G1211*H1211</f>
        <v/>
      </c>
    </row>
    <row r="1212">
      <c r="C1212" s="27" t="inlineStr">
        <is>
          <t>JUMLAH HARGA BAHAN</t>
        </is>
      </c>
      <c r="D1212" s="28" t="n"/>
      <c r="E1212" s="28" t="n"/>
      <c r="F1212" s="28" t="n"/>
      <c r="G1212" s="28" t="n"/>
      <c r="H1212" s="28" t="n"/>
      <c r="I1212" s="28" t="n"/>
      <c r="J1212" s="29">
        <f>SUM(J1203:J1211)</f>
        <v/>
      </c>
    </row>
    <row r="1213">
      <c r="C1213" s="24" t="inlineStr">
        <is>
          <t>C</t>
        </is>
      </c>
      <c r="D1213" s="24" t="inlineStr">
        <is>
          <t>PERALATAN</t>
        </is>
      </c>
      <c r="E1213" s="12" t="n"/>
      <c r="F1213" s="12" t="n"/>
      <c r="G1213" s="12" t="n"/>
      <c r="H1213" s="12" t="n"/>
      <c r="I1213" s="12" t="n"/>
      <c r="J1213" s="12" t="n"/>
    </row>
    <row r="1214">
      <c r="C1214" s="5" t="n">
        <v>1</v>
      </c>
      <c r="D1214" s="5" t="inlineStr">
        <is>
          <t>Concrete Mixer</t>
        </is>
      </c>
      <c r="E1214" s="5" t="inlineStr">
        <is>
          <t>E06</t>
        </is>
      </c>
      <c r="F1214" s="5" t="inlineStr">
        <is>
          <t>Jam</t>
        </is>
      </c>
      <c r="G1214" s="25" t="n">
        <v>0.01086689956387434</v>
      </c>
      <c r="H1214" s="26">
        <f>VLOOKUP(D1214,upahbahan,3,FALSE)</f>
        <v/>
      </c>
      <c r="J1214" s="26">
        <f>G1214*H1214</f>
        <v/>
      </c>
    </row>
    <row r="1215">
      <c r="C1215" s="5" t="n">
        <v>2</v>
      </c>
      <c r="D1215" s="5" t="inlineStr">
        <is>
          <t>Water Tank Truck</t>
        </is>
      </c>
      <c r="E1215" s="5" t="inlineStr">
        <is>
          <t>E23</t>
        </is>
      </c>
      <c r="F1215" s="5" t="inlineStr">
        <is>
          <t>Jam</t>
        </is>
      </c>
      <c r="G1215" s="25" t="n">
        <v>0.005433432555505054</v>
      </c>
      <c r="H1215" s="26">
        <f>VLOOKUP(D1215,upahbahan,3,FALSE)</f>
        <v/>
      </c>
      <c r="J1215" s="26">
        <f>G1215*H1215</f>
        <v/>
      </c>
    </row>
    <row r="1216">
      <c r="C1216" s="5" t="n">
        <v>3</v>
      </c>
      <c r="D1216" s="5" t="inlineStr">
        <is>
          <t>Concrete Vibrator</t>
        </is>
      </c>
      <c r="E1216" s="5" t="inlineStr">
        <is>
          <t>E20</t>
        </is>
      </c>
      <c r="F1216" s="5" t="inlineStr">
        <is>
          <t>Jam</t>
        </is>
      </c>
      <c r="G1216" s="25" t="n">
        <v>0.03260061236669348</v>
      </c>
      <c r="H1216" s="26">
        <f>VLOOKUP(D1216,upahbahan,3,FALSE)</f>
        <v/>
      </c>
      <c r="J1216" s="26">
        <f>G1216*H1216</f>
        <v/>
      </c>
    </row>
    <row r="1217">
      <c r="C1217" s="5" t="n">
        <v>4</v>
      </c>
      <c r="D1217" s="5" t="inlineStr">
        <is>
          <t>Mini Excavator</t>
        </is>
      </c>
      <c r="E1217" s="5" t="inlineStr">
        <is>
          <t>E10a</t>
        </is>
      </c>
      <c r="F1217" s="5" t="inlineStr">
        <is>
          <t>jam</t>
        </is>
      </c>
      <c r="G1217" s="25" t="n">
        <v>0.0035045784382769</v>
      </c>
      <c r="H1217" s="26">
        <f>VLOOKUP(D1217,upahbahan,3,FALSE)</f>
        <v/>
      </c>
      <c r="J1217" s="26">
        <f>G1217*H1217</f>
        <v/>
      </c>
    </row>
    <row r="1218">
      <c r="C1218" s="5" t="n">
        <v>5</v>
      </c>
      <c r="D1218" s="5" t="inlineStr">
        <is>
          <t>FLAT BED TRUCK 10 TON</t>
        </is>
      </c>
      <c r="E1218" s="5" t="inlineStr">
        <is>
          <t>E11a</t>
        </is>
      </c>
      <c r="F1218" s="5" t="inlineStr">
        <is>
          <t>Jam</t>
        </is>
      </c>
      <c r="G1218" s="25" t="n">
        <v>0.04570670754932826</v>
      </c>
      <c r="H1218" s="26">
        <f>VLOOKUP(D1218,upahbahan,3,FALSE)</f>
        <v/>
      </c>
      <c r="J1218" s="26">
        <f>G1218*H1218</f>
        <v/>
      </c>
    </row>
    <row r="1219">
      <c r="C1219" s="5" t="n">
        <v>6</v>
      </c>
      <c r="D1219" s="5" t="inlineStr">
        <is>
          <t>CRANE ON TRACK 10-15 TON</t>
        </is>
      </c>
      <c r="E1219" s="5" t="inlineStr">
        <is>
          <t>E07</t>
        </is>
      </c>
      <c r="F1219" s="5" t="inlineStr">
        <is>
          <t>Jam</t>
        </is>
      </c>
      <c r="G1219" s="25" t="n">
        <v>0.02289156705901823</v>
      </c>
      <c r="H1219" s="26">
        <f>VLOOKUP(D1219,upahbahan,3,FALSE)</f>
        <v/>
      </c>
      <c r="J1219" s="26">
        <f>G1219*H1219</f>
        <v/>
      </c>
    </row>
    <row r="1220">
      <c r="C1220" s="5" t="n">
        <v>7</v>
      </c>
      <c r="D1220" s="5" t="inlineStr">
        <is>
          <t>Alat Bantu</t>
        </is>
      </c>
      <c r="F1220" s="5" t="inlineStr">
        <is>
          <t>Ls</t>
        </is>
      </c>
      <c r="G1220" s="25" t="n">
        <v>1</v>
      </c>
      <c r="H1220" s="26">
        <f>VLOOKUP(D1220,upahbahan,3,FALSE)</f>
        <v/>
      </c>
      <c r="J1220" s="26">
        <f>G1220*H1220</f>
        <v/>
      </c>
    </row>
    <row r="1221">
      <c r="C1221" s="27" t="inlineStr">
        <is>
          <t>JUMLAH HARGA PERALATAN</t>
        </is>
      </c>
      <c r="D1221" s="28" t="n"/>
      <c r="E1221" s="28" t="n"/>
      <c r="F1221" s="28" t="n"/>
      <c r="G1221" s="28" t="n"/>
      <c r="H1221" s="28" t="n"/>
      <c r="I1221" s="28" t="n"/>
      <c r="J1221" s="29">
        <f>SUM(J1214:J1220)</f>
        <v/>
      </c>
    </row>
    <row r="1222">
      <c r="C1222" s="31" t="inlineStr">
        <is>
          <t>D</t>
        </is>
      </c>
      <c r="D1222" s="31" t="inlineStr">
        <is>
          <t>Jumlah (A+B+C)</t>
        </is>
      </c>
      <c r="E1222" s="32" t="n"/>
      <c r="F1222" s="32" t="n"/>
      <c r="G1222" s="32" t="n"/>
      <c r="H1222" s="32" t="n"/>
      <c r="I1222" s="32" t="n"/>
      <c r="J1222" s="33">
        <f>J1201+J1212+J1221</f>
        <v/>
      </c>
    </row>
    <row r="1223">
      <c r="C1223" s="18" t="inlineStr">
        <is>
          <t>E</t>
        </is>
      </c>
      <c r="D1223" s="18" t="inlineStr">
        <is>
          <t>Biaya Umum dan Keuntungan 10.0% x D</t>
        </is>
      </c>
      <c r="H1223" s="21">
        <f>$Q$8</f>
        <v/>
      </c>
      <c r="J1223" s="34">
        <f>J1222*H1223</f>
        <v/>
      </c>
    </row>
    <row r="1224">
      <c r="C1224" s="31" t="inlineStr">
        <is>
          <t>F</t>
        </is>
      </c>
      <c r="D1224" s="31" t="inlineStr">
        <is>
          <t>Harga Satuan Pekerjaan (D+E)</t>
        </is>
      </c>
      <c r="E1224" s="32" t="n"/>
      <c r="F1224" s="32" t="n"/>
      <c r="G1224" s="32" t="n"/>
      <c r="H1224" s="32" t="n"/>
      <c r="I1224" s="32" t="n"/>
      <c r="J1224" s="33">
        <f>SUM(J1222:J1223)</f>
        <v/>
      </c>
    </row>
    <row r="1226">
      <c r="C1226" s="16" t="inlineStr">
        <is>
          <t>B.45</t>
        </is>
      </c>
      <c r="D1226" s="17" t="inlineStr">
        <is>
          <t>Saluran U Pracetak Tipe DS 3A (dengan tutup)</t>
        </is>
      </c>
      <c r="F1226" s="18" t="inlineStr">
        <is>
          <t>Meter Panjang</t>
        </is>
      </c>
      <c r="K1226" s="22">
        <f>ROUNDDOWN(J1255,0)</f>
        <v/>
      </c>
      <c r="M1226" s="19" t="inlineStr">
        <is>
          <t>2.3.(23b)</t>
        </is>
      </c>
    </row>
    <row r="1227">
      <c r="C1227" s="23" t="inlineStr">
        <is>
          <t>No</t>
        </is>
      </c>
      <c r="D1227" s="23" t="inlineStr">
        <is>
          <t>Uraian</t>
        </is>
      </c>
      <c r="E1227" s="23" t="inlineStr">
        <is>
          <t>Kode</t>
        </is>
      </c>
      <c r="F1227" s="23" t="inlineStr">
        <is>
          <t>Sat.</t>
        </is>
      </c>
      <c r="G1227" s="23" t="inlineStr">
        <is>
          <t>Koefisien</t>
        </is>
      </c>
      <c r="H1227" s="23" t="inlineStr">
        <is>
          <t>Harga  Satuan (Rp)</t>
        </is>
      </c>
      <c r="J1227" s="23" t="inlineStr">
        <is>
          <t>Jumlah Harga (Rp)</t>
        </is>
      </c>
    </row>
    <row r="1228">
      <c r="C1228" s="24" t="inlineStr">
        <is>
          <t>A</t>
        </is>
      </c>
      <c r="D1228" s="24" t="inlineStr">
        <is>
          <t>TENAGA KERJA</t>
        </is>
      </c>
      <c r="E1228" s="12" t="n"/>
      <c r="F1228" s="12" t="n"/>
      <c r="G1228" s="12" t="n"/>
      <c r="H1228" s="12" t="n"/>
      <c r="I1228" s="12" t="n"/>
      <c r="J1228" s="12" t="n"/>
    </row>
    <row r="1229">
      <c r="C1229" s="5" t="n">
        <v>1</v>
      </c>
      <c r="D1229" s="5" t="inlineStr">
        <is>
          <t>Pekerja</t>
        </is>
      </c>
      <c r="E1229" s="5" t="inlineStr">
        <is>
          <t>L01</t>
        </is>
      </c>
      <c r="F1229" s="5" t="inlineStr">
        <is>
          <t>Jam</t>
        </is>
      </c>
      <c r="G1229" s="25" t="n">
        <v>0.04578321010984845</v>
      </c>
      <c r="H1229" s="26">
        <f>VLOOKUP(D1229,upahbahan,3,FALSE)</f>
        <v/>
      </c>
      <c r="J1229" s="26">
        <f>G1229*H1229</f>
        <v/>
      </c>
    </row>
    <row r="1230">
      <c r="C1230" s="5" t="n">
        <v>2</v>
      </c>
      <c r="D1230" s="5" t="inlineStr">
        <is>
          <t>Tukang</t>
        </is>
      </c>
      <c r="E1230" s="5" t="inlineStr">
        <is>
          <t>L02</t>
        </is>
      </c>
      <c r="F1230" s="5" t="inlineStr">
        <is>
          <t>Jam</t>
        </is>
      </c>
      <c r="G1230" s="25" t="n">
        <v>0.02289145055148571</v>
      </c>
      <c r="H1230" s="26">
        <f>VLOOKUP(D1230,upahbahan,3,FALSE)</f>
        <v/>
      </c>
      <c r="J1230" s="26">
        <f>G1230*H1230</f>
        <v/>
      </c>
    </row>
    <row r="1231">
      <c r="C1231" s="5" t="n">
        <v>3</v>
      </c>
      <c r="D1231" s="5" t="inlineStr">
        <is>
          <t>Mandor</t>
        </is>
      </c>
      <c r="E1231" s="5" t="inlineStr">
        <is>
          <t>L03</t>
        </is>
      </c>
      <c r="F1231" s="5" t="inlineStr">
        <is>
          <t>Jam</t>
        </is>
      </c>
      <c r="G1231" s="25" t="n">
        <v>0.02289162485568532</v>
      </c>
      <c r="H1231" s="26">
        <f>VLOOKUP(D1231,upahbahan,3,FALSE)</f>
        <v/>
      </c>
      <c r="J1231" s="26">
        <f>G1231*H1231</f>
        <v/>
      </c>
    </row>
    <row r="1232">
      <c r="C1232" s="27" t="inlineStr">
        <is>
          <t>JUMLAH HARGA TENAGA KERJA</t>
        </is>
      </c>
      <c r="D1232" s="28" t="n"/>
      <c r="E1232" s="28" t="n"/>
      <c r="F1232" s="28" t="n"/>
      <c r="G1232" s="28" t="n"/>
      <c r="H1232" s="28" t="n"/>
      <c r="I1232" s="28" t="n"/>
      <c r="J1232" s="29">
        <f>SUM(J1229:J1231)</f>
        <v/>
      </c>
    </row>
    <row r="1233">
      <c r="C1233" s="24" t="inlineStr">
        <is>
          <t>B</t>
        </is>
      </c>
      <c r="D1233" s="24" t="inlineStr">
        <is>
          <t>BAHAN</t>
        </is>
      </c>
      <c r="E1233" s="12" t="n"/>
      <c r="F1233" s="12" t="n"/>
      <c r="G1233" s="12" t="n"/>
      <c r="H1233" s="12" t="n"/>
      <c r="I1233" s="12" t="n"/>
      <c r="J1233" s="12" t="n"/>
    </row>
    <row r="1234">
      <c r="C1234" s="5" t="n">
        <v>1</v>
      </c>
      <c r="D1234" s="5" t="inlineStr">
        <is>
          <t>Semen</t>
        </is>
      </c>
      <c r="E1234" s="5" t="inlineStr">
        <is>
          <t>M12</t>
        </is>
      </c>
      <c r="F1234" s="5" t="inlineStr">
        <is>
          <t>Kg</t>
        </is>
      </c>
      <c r="G1234" s="25" t="n">
        <v>103.25421875</v>
      </c>
      <c r="H1234" s="26">
        <f>VLOOKUP(D1234,upahbahan,3,FALSE)</f>
        <v/>
      </c>
      <c r="J1234" s="26">
        <f>G1234*H1234</f>
        <v/>
      </c>
    </row>
    <row r="1235">
      <c r="C1235" s="5" t="n">
        <v>2</v>
      </c>
      <c r="D1235" s="5" t="inlineStr">
        <is>
          <t>Pasir Beton</t>
        </is>
      </c>
      <c r="E1235" s="5" t="inlineStr">
        <is>
          <t>M01a</t>
        </is>
      </c>
      <c r="F1235" s="5" t="inlineStr">
        <is>
          <t>M3</t>
        </is>
      </c>
      <c r="G1235" s="25" t="n">
        <v>0.2085129146919431</v>
      </c>
      <c r="H1235" s="26">
        <f>VLOOKUP(D1235,upahbahan,3,FALSE)</f>
        <v/>
      </c>
      <c r="J1235" s="26">
        <f>G1235*H1235</f>
        <v/>
      </c>
    </row>
    <row r="1236">
      <c r="C1236" s="5" t="n">
        <v>3</v>
      </c>
      <c r="D1236" s="5" t="inlineStr">
        <is>
          <t>Aggregat Kasar</t>
        </is>
      </c>
      <c r="E1236" s="5" t="inlineStr">
        <is>
          <t>M03</t>
        </is>
      </c>
      <c r="F1236" s="5" t="inlineStr">
        <is>
          <t>M3</t>
        </is>
      </c>
      <c r="G1236" s="25" t="n">
        <v>0.3936222005378835</v>
      </c>
      <c r="H1236" s="26">
        <f>VLOOKUP(D1236,upahbahan,3,FALSE)</f>
        <v/>
      </c>
      <c r="J1236" s="26">
        <f>G1236*H1236</f>
        <v/>
      </c>
    </row>
    <row r="1237">
      <c r="C1237" s="5" t="n">
        <v>4</v>
      </c>
      <c r="D1237" s="5" t="inlineStr">
        <is>
          <t>Formworks</t>
        </is>
      </c>
      <c r="E1237" s="5" t="inlineStr">
        <is>
          <t>M195</t>
        </is>
      </c>
      <c r="F1237" s="5" t="inlineStr">
        <is>
          <t>bh/M'</t>
        </is>
      </c>
      <c r="G1237" s="25" t="n">
        <v>1</v>
      </c>
      <c r="H1237" s="26">
        <f>VLOOKUP(D1237,upahbahan,3,FALSE)</f>
        <v/>
      </c>
      <c r="J1237" s="26">
        <f>G1237*H1237</f>
        <v/>
      </c>
    </row>
    <row r="1238">
      <c r="C1238" s="5" t="n">
        <v>5</v>
      </c>
      <c r="D1238" s="5" t="inlineStr">
        <is>
          <t>Air</t>
        </is>
      </c>
      <c r="E1238" s="5" t="inlineStr">
        <is>
          <t>M170</t>
        </is>
      </c>
      <c r="F1238" s="5" t="inlineStr">
        <is>
          <t>Ltr</t>
        </is>
      </c>
      <c r="G1238" s="25" t="n">
        <v>69.30853242320819</v>
      </c>
      <c r="H1238" s="26">
        <f>VLOOKUP(D1238,upahbahan,3,FALSE)</f>
        <v/>
      </c>
      <c r="J1238" s="26">
        <f>G1238*H1238</f>
        <v/>
      </c>
    </row>
    <row r="1239">
      <c r="C1239" s="5" t="n">
        <v>6</v>
      </c>
      <c r="D1239" s="5" t="inlineStr">
        <is>
          <t>Plastizier</t>
        </is>
      </c>
      <c r="E1239" s="5" t="inlineStr">
        <is>
          <t>M171</t>
        </is>
      </c>
      <c r="F1239" s="5" t="inlineStr">
        <is>
          <t>Kg</t>
        </is>
      </c>
      <c r="G1239" s="25" t="n">
        <v>1.5225</v>
      </c>
      <c r="H1239" s="26">
        <f>VLOOKUP(D1239,upahbahan,3,FALSE)</f>
        <v/>
      </c>
      <c r="J1239" s="26">
        <f>G1239*H1239</f>
        <v/>
      </c>
    </row>
    <row r="1240">
      <c r="C1240" s="5" t="n">
        <v>7</v>
      </c>
      <c r="D1240" s="5" t="inlineStr">
        <is>
          <t>Super Plastizier</t>
        </is>
      </c>
      <c r="E1240" s="5" t="inlineStr">
        <is>
          <t>M182</t>
        </is>
      </c>
      <c r="F1240" s="5" t="inlineStr">
        <is>
          <t>Kg</t>
        </is>
      </c>
      <c r="G1240" s="25" t="n">
        <v>4.5675</v>
      </c>
      <c r="H1240" s="26">
        <f>VLOOKUP(D1240,upahbahan,3,FALSE)</f>
        <v/>
      </c>
      <c r="J1240" s="26">
        <f>G1240*H1240</f>
        <v/>
      </c>
    </row>
    <row r="1241">
      <c r="C1241" s="5" t="n">
        <v>8</v>
      </c>
      <c r="D1241" s="5" t="inlineStr">
        <is>
          <t>Besi Beton</t>
        </is>
      </c>
      <c r="E1241" s="5" t="inlineStr">
        <is>
          <t>M57a</t>
        </is>
      </c>
      <c r="F1241" s="5" t="inlineStr">
        <is>
          <t>Kg</t>
        </is>
      </c>
      <c r="G1241" s="25" t="n">
        <v>43.65085952598922</v>
      </c>
      <c r="H1241" s="26">
        <f>VLOOKUP(D1241,upahbahan,3,FALSE)</f>
        <v/>
      </c>
      <c r="J1241" s="26">
        <f>G1241*H1241</f>
        <v/>
      </c>
    </row>
    <row r="1242">
      <c r="C1242" s="5" t="n">
        <v>9</v>
      </c>
      <c r="D1242" s="5" t="inlineStr">
        <is>
          <t>Kawat beton</t>
        </is>
      </c>
      <c r="E1242" s="5" t="inlineStr">
        <is>
          <t>M14</t>
        </is>
      </c>
      <c r="F1242" s="5" t="inlineStr">
        <is>
          <t>Kg</t>
        </is>
      </c>
      <c r="G1242" s="25" t="n">
        <v>0.0270196</v>
      </c>
      <c r="H1242" s="26">
        <f>VLOOKUP(D1242,upahbahan,3,FALSE)</f>
        <v/>
      </c>
      <c r="J1242" s="26">
        <f>G1242*H1242</f>
        <v/>
      </c>
    </row>
    <row r="1243">
      <c r="C1243" s="27" t="inlineStr">
        <is>
          <t>JUMLAH HARGA BAHAN</t>
        </is>
      </c>
      <c r="D1243" s="28" t="n"/>
      <c r="E1243" s="28" t="n"/>
      <c r="F1243" s="28" t="n"/>
      <c r="G1243" s="28" t="n"/>
      <c r="H1243" s="28" t="n"/>
      <c r="I1243" s="28" t="n"/>
      <c r="J1243" s="29">
        <f>SUM(J1234:J1242)</f>
        <v/>
      </c>
    </row>
    <row r="1244">
      <c r="C1244" s="24" t="inlineStr">
        <is>
          <t>C</t>
        </is>
      </c>
      <c r="D1244" s="24" t="inlineStr">
        <is>
          <t>PERALATAN</t>
        </is>
      </c>
      <c r="E1244" s="12" t="n"/>
      <c r="F1244" s="12" t="n"/>
      <c r="G1244" s="12" t="n"/>
      <c r="H1244" s="12" t="n"/>
      <c r="I1244" s="12" t="n"/>
      <c r="J1244" s="12" t="n"/>
    </row>
    <row r="1245">
      <c r="C1245" s="5" t="n">
        <v>1</v>
      </c>
      <c r="D1245" s="5" t="inlineStr">
        <is>
          <t>Concrete Mixer</t>
        </is>
      </c>
      <c r="E1245" s="5" t="inlineStr">
        <is>
          <t>E06</t>
        </is>
      </c>
      <c r="F1245" s="5" t="inlineStr">
        <is>
          <t>Jam</t>
        </is>
      </c>
      <c r="G1245" s="25" t="n">
        <v>0.03255357576003095</v>
      </c>
      <c r="H1245" s="26">
        <f>VLOOKUP(D1245,upahbahan,3,FALSE)</f>
        <v/>
      </c>
      <c r="J1245" s="26">
        <f>G1245*H1245</f>
        <v/>
      </c>
    </row>
    <row r="1246">
      <c r="C1246" s="5" t="n">
        <v>2</v>
      </c>
      <c r="D1246" s="5" t="inlineStr">
        <is>
          <t>Water Tank Truck</t>
        </is>
      </c>
      <c r="E1246" s="5" t="inlineStr">
        <is>
          <t>E23</t>
        </is>
      </c>
      <c r="F1246" s="5" t="inlineStr">
        <is>
          <t>Jam</t>
        </is>
      </c>
      <c r="G1246" s="25" t="n">
        <v>0.01627680025275791</v>
      </c>
      <c r="H1246" s="26">
        <f>VLOOKUP(D1246,upahbahan,3,FALSE)</f>
        <v/>
      </c>
      <c r="J1246" s="26">
        <f>G1246*H1246</f>
        <v/>
      </c>
    </row>
    <row r="1247">
      <c r="C1247" s="5" t="n">
        <v>3</v>
      </c>
      <c r="D1247" s="5" t="inlineStr">
        <is>
          <t>Concrete Vibrator</t>
        </is>
      </c>
      <c r="E1247" s="5" t="inlineStr">
        <is>
          <t>E20</t>
        </is>
      </c>
      <c r="F1247" s="5" t="inlineStr">
        <is>
          <t>Jam</t>
        </is>
      </c>
      <c r="G1247" s="25" t="n">
        <v>0.09766081112639145</v>
      </c>
      <c r="H1247" s="26">
        <f>VLOOKUP(D1247,upahbahan,3,FALSE)</f>
        <v/>
      </c>
      <c r="J1247" s="26">
        <f>G1247*H1247</f>
        <v/>
      </c>
    </row>
    <row r="1248">
      <c r="C1248" s="5" t="n">
        <v>4</v>
      </c>
      <c r="D1248" s="5" t="inlineStr">
        <is>
          <t>Mini Excavator</t>
        </is>
      </c>
      <c r="E1248" s="5" t="inlineStr">
        <is>
          <t>E10a</t>
        </is>
      </c>
      <c r="F1248" s="5" t="inlineStr">
        <is>
          <t>jam</t>
        </is>
      </c>
      <c r="G1248" s="25" t="n">
        <v>0.01049855243508857</v>
      </c>
      <c r="H1248" s="26">
        <f>VLOOKUP(D1248,upahbahan,3,FALSE)</f>
        <v/>
      </c>
      <c r="J1248" s="26">
        <f>G1248*H1248</f>
        <v/>
      </c>
    </row>
    <row r="1249">
      <c r="C1249" s="5" t="n">
        <v>5</v>
      </c>
      <c r="D1249" s="5" t="inlineStr">
        <is>
          <t>FLAT BED TRUCK 10 TON</t>
        </is>
      </c>
      <c r="E1249" s="5" t="inlineStr">
        <is>
          <t>E11a</t>
        </is>
      </c>
      <c r="F1249" s="5" t="inlineStr">
        <is>
          <t>Jam</t>
        </is>
      </c>
      <c r="G1249" s="25" t="n">
        <v>0.142198644187029</v>
      </c>
      <c r="H1249" s="26">
        <f>VLOOKUP(D1249,upahbahan,3,FALSE)</f>
        <v/>
      </c>
      <c r="J1249" s="26">
        <f>G1249*H1249</f>
        <v/>
      </c>
    </row>
    <row r="1250">
      <c r="C1250" s="5" t="n">
        <v>6</v>
      </c>
      <c r="D1250" s="5" t="inlineStr">
        <is>
          <t>CRANE ON TRACK 10-15 TON</t>
        </is>
      </c>
      <c r="E1250" s="5" t="inlineStr">
        <is>
          <t>E07</t>
        </is>
      </c>
      <c r="F1250" s="5" t="inlineStr">
        <is>
          <t>Jam</t>
        </is>
      </c>
      <c r="G1250" s="25" t="n">
        <v>0.02289156705901823</v>
      </c>
      <c r="H1250" s="26">
        <f>VLOOKUP(D1250,upahbahan,3,FALSE)</f>
        <v/>
      </c>
      <c r="J1250" s="26">
        <f>G1250*H1250</f>
        <v/>
      </c>
    </row>
    <row r="1251">
      <c r="C1251" s="5" t="n">
        <v>7</v>
      </c>
      <c r="D1251" s="5" t="inlineStr">
        <is>
          <t>Alat Bantu</t>
        </is>
      </c>
      <c r="F1251" s="5" t="inlineStr">
        <is>
          <t>Ls</t>
        </is>
      </c>
      <c r="G1251" s="25" t="n">
        <v>1</v>
      </c>
      <c r="H1251" s="26">
        <f>VLOOKUP(D1251,upahbahan,3,FALSE)</f>
        <v/>
      </c>
      <c r="J1251" s="26">
        <f>G1251*H1251</f>
        <v/>
      </c>
    </row>
    <row r="1252">
      <c r="C1252" s="27" t="inlineStr">
        <is>
          <t>JUMLAH HARGA PERALATAN</t>
        </is>
      </c>
      <c r="D1252" s="28" t="n"/>
      <c r="E1252" s="28" t="n"/>
      <c r="F1252" s="28" t="n"/>
      <c r="G1252" s="28" t="n"/>
      <c r="H1252" s="28" t="n"/>
      <c r="I1252" s="28" t="n"/>
      <c r="J1252" s="29">
        <f>SUM(J1245:J1251)</f>
        <v/>
      </c>
    </row>
    <row r="1253">
      <c r="C1253" s="31" t="inlineStr">
        <is>
          <t>D</t>
        </is>
      </c>
      <c r="D1253" s="31" t="inlineStr">
        <is>
          <t>Jumlah (A+B+C)</t>
        </is>
      </c>
      <c r="E1253" s="32" t="n"/>
      <c r="F1253" s="32" t="n"/>
      <c r="G1253" s="32" t="n"/>
      <c r="H1253" s="32" t="n"/>
      <c r="I1253" s="32" t="n"/>
      <c r="J1253" s="33">
        <f>J1232+J1243+J1252</f>
        <v/>
      </c>
    </row>
    <row r="1254">
      <c r="C1254" s="18" t="inlineStr">
        <is>
          <t>E</t>
        </is>
      </c>
      <c r="D1254" s="18" t="inlineStr">
        <is>
          <t>Biaya Umum dan Keuntungan 10.0% x D</t>
        </is>
      </c>
      <c r="H1254" s="21">
        <f>$Q$8</f>
        <v/>
      </c>
      <c r="J1254" s="34">
        <f>J1253*H1254</f>
        <v/>
      </c>
    </row>
    <row r="1255">
      <c r="C1255" s="31" t="inlineStr">
        <is>
          <t>F</t>
        </is>
      </c>
      <c r="D1255" s="31" t="inlineStr">
        <is>
          <t>Harga Satuan Pekerjaan (D+E)</t>
        </is>
      </c>
      <c r="E1255" s="32" t="n"/>
      <c r="F1255" s="32" t="n"/>
      <c r="G1255" s="32" t="n"/>
      <c r="H1255" s="32" t="n"/>
      <c r="I1255" s="32" t="n"/>
      <c r="J1255" s="33">
        <f>SUM(J1253:J1254)</f>
        <v/>
      </c>
    </row>
    <row r="1257">
      <c r="C1257" s="16" t="inlineStr">
        <is>
          <t>B.46</t>
        </is>
      </c>
      <c r="D1257" s="17" t="inlineStr">
        <is>
          <t>Saluran U Pracetak Tipe DS 3B</t>
        </is>
      </c>
      <c r="F1257" s="18" t="inlineStr">
        <is>
          <t>Meter Panjang</t>
        </is>
      </c>
      <c r="K1257" s="22">
        <f>ROUNDDOWN(J1286,0)</f>
        <v/>
      </c>
      <c r="M1257" s="19" t="inlineStr">
        <is>
          <t>2.3.(23c)</t>
        </is>
      </c>
    </row>
    <row r="1258">
      <c r="C1258" s="23" t="inlineStr">
        <is>
          <t>No</t>
        </is>
      </c>
      <c r="D1258" s="23" t="inlineStr">
        <is>
          <t>Uraian</t>
        </is>
      </c>
      <c r="E1258" s="23" t="inlineStr">
        <is>
          <t>Kode</t>
        </is>
      </c>
      <c r="F1258" s="23" t="inlineStr">
        <is>
          <t>Sat.</t>
        </is>
      </c>
      <c r="G1258" s="23" t="inlineStr">
        <is>
          <t>Koefisien</t>
        </is>
      </c>
      <c r="H1258" s="23" t="inlineStr">
        <is>
          <t>Harga  Satuan (Rp)</t>
        </is>
      </c>
      <c r="J1258" s="23" t="inlineStr">
        <is>
          <t>Jumlah Harga (Rp)</t>
        </is>
      </c>
    </row>
    <row r="1259">
      <c r="C1259" s="24" t="inlineStr">
        <is>
          <t>A</t>
        </is>
      </c>
      <c r="D1259" s="24" t="inlineStr">
        <is>
          <t>TENAGA KERJA</t>
        </is>
      </c>
      <c r="E1259" s="12" t="n"/>
      <c r="F1259" s="12" t="n"/>
      <c r="G1259" s="12" t="n"/>
      <c r="H1259" s="12" t="n"/>
      <c r="I1259" s="12" t="n"/>
      <c r="J1259" s="12" t="n"/>
    </row>
    <row r="1260">
      <c r="C1260" s="5" t="n">
        <v>1</v>
      </c>
      <c r="D1260" s="5" t="inlineStr">
        <is>
          <t>Pekerja</t>
        </is>
      </c>
      <c r="E1260" s="5" t="inlineStr">
        <is>
          <t>L01</t>
        </is>
      </c>
      <c r="F1260" s="5" t="inlineStr">
        <is>
          <t>Jam</t>
        </is>
      </c>
      <c r="G1260" s="25" t="n">
        <v>0.04578321010984845</v>
      </c>
      <c r="H1260" s="26">
        <f>VLOOKUP(D1260,upahbahan,3,FALSE)</f>
        <v/>
      </c>
      <c r="J1260" s="26">
        <f>G1260*H1260</f>
        <v/>
      </c>
    </row>
    <row r="1261">
      <c r="C1261" s="5" t="n">
        <v>2</v>
      </c>
      <c r="D1261" s="5" t="inlineStr">
        <is>
          <t>Tukang</t>
        </is>
      </c>
      <c r="E1261" s="5" t="inlineStr">
        <is>
          <t>L02</t>
        </is>
      </c>
      <c r="F1261" s="5" t="inlineStr">
        <is>
          <t>Jam</t>
        </is>
      </c>
      <c r="G1261" s="25" t="n">
        <v>0.02289145055148571</v>
      </c>
      <c r="H1261" s="26">
        <f>VLOOKUP(D1261,upahbahan,3,FALSE)</f>
        <v/>
      </c>
      <c r="J1261" s="26">
        <f>G1261*H1261</f>
        <v/>
      </c>
    </row>
    <row r="1262">
      <c r="C1262" s="5" t="n">
        <v>3</v>
      </c>
      <c r="D1262" s="5" t="inlineStr">
        <is>
          <t>Mandor</t>
        </is>
      </c>
      <c r="E1262" s="5" t="inlineStr">
        <is>
          <t>L03</t>
        </is>
      </c>
      <c r="F1262" s="5" t="inlineStr">
        <is>
          <t>Jam</t>
        </is>
      </c>
      <c r="G1262" s="25" t="n">
        <v>0.02289162485568532</v>
      </c>
      <c r="H1262" s="26">
        <f>VLOOKUP(D1262,upahbahan,3,FALSE)</f>
        <v/>
      </c>
      <c r="J1262" s="26">
        <f>G1262*H1262</f>
        <v/>
      </c>
    </row>
    <row r="1263">
      <c r="C1263" s="27" t="inlineStr">
        <is>
          <t>JUMLAH HARGA TENAGA KERJA</t>
        </is>
      </c>
      <c r="D1263" s="28" t="n"/>
      <c r="E1263" s="28" t="n"/>
      <c r="F1263" s="28" t="n"/>
      <c r="G1263" s="28" t="n"/>
      <c r="H1263" s="28" t="n"/>
      <c r="I1263" s="28" t="n"/>
      <c r="J1263" s="29">
        <f>SUM(J1260:J1262)</f>
        <v/>
      </c>
    </row>
    <row r="1264">
      <c r="C1264" s="24" t="inlineStr">
        <is>
          <t>B</t>
        </is>
      </c>
      <c r="D1264" s="24" t="inlineStr">
        <is>
          <t>BAHAN</t>
        </is>
      </c>
      <c r="E1264" s="12" t="n"/>
      <c r="F1264" s="12" t="n"/>
      <c r="G1264" s="12" t="n"/>
      <c r="H1264" s="12" t="n"/>
      <c r="I1264" s="12" t="n"/>
      <c r="J1264" s="12" t="n"/>
    </row>
    <row r="1265">
      <c r="C1265" s="5" t="n">
        <v>1</v>
      </c>
      <c r="D1265" s="5" t="inlineStr">
        <is>
          <t>Semen</t>
        </is>
      </c>
      <c r="E1265" s="5" t="inlineStr">
        <is>
          <t>M12</t>
        </is>
      </c>
      <c r="F1265" s="5" t="inlineStr">
        <is>
          <t>Kg</t>
        </is>
      </c>
      <c r="G1265" s="25" t="n">
        <v>119.38961875</v>
      </c>
      <c r="H1265" s="26">
        <f>VLOOKUP(D1265,upahbahan,3,FALSE)</f>
        <v/>
      </c>
      <c r="J1265" s="26">
        <f>G1265*H1265</f>
        <v/>
      </c>
    </row>
    <row r="1266">
      <c r="C1266" s="5" t="n">
        <v>2</v>
      </c>
      <c r="D1266" s="5" t="inlineStr">
        <is>
          <t>Pasir Beton</t>
        </is>
      </c>
      <c r="E1266" s="5" t="inlineStr">
        <is>
          <t>M01a</t>
        </is>
      </c>
      <c r="F1266" s="5" t="inlineStr">
        <is>
          <t>M3</t>
        </is>
      </c>
      <c r="G1266" s="25" t="n">
        <v>0.2395229265402844</v>
      </c>
      <c r="H1266" s="26">
        <f>VLOOKUP(D1266,upahbahan,3,FALSE)</f>
        <v/>
      </c>
      <c r="J1266" s="26">
        <f>G1266*H1266</f>
        <v/>
      </c>
    </row>
    <row r="1267">
      <c r="C1267" s="5" t="n">
        <v>3</v>
      </c>
      <c r="D1267" s="5" t="inlineStr">
        <is>
          <t>Aggregat Kasar</t>
        </is>
      </c>
      <c r="E1267" s="5" t="inlineStr">
        <is>
          <t>M03</t>
        </is>
      </c>
      <c r="F1267" s="5" t="inlineStr">
        <is>
          <t>M3</t>
        </is>
      </c>
      <c r="G1267" s="25" t="n">
        <v>0.4422312972949271</v>
      </c>
      <c r="H1267" s="26">
        <f>VLOOKUP(D1267,upahbahan,3,FALSE)</f>
        <v/>
      </c>
      <c r="J1267" s="26">
        <f>G1267*H1267</f>
        <v/>
      </c>
    </row>
    <row r="1268">
      <c r="C1268" s="5" t="n">
        <v>4</v>
      </c>
      <c r="D1268" s="5" t="inlineStr">
        <is>
          <t>Formworks</t>
        </is>
      </c>
      <c r="E1268" s="5" t="inlineStr">
        <is>
          <t>M195</t>
        </is>
      </c>
      <c r="F1268" s="5" t="inlineStr">
        <is>
          <t>bh/M'</t>
        </is>
      </c>
      <c r="G1268" s="25" t="n">
        <v>1</v>
      </c>
      <c r="H1268" s="26">
        <f>VLOOKUP(D1268,upahbahan,3,FALSE)</f>
        <v/>
      </c>
      <c r="J1268" s="26">
        <f>G1268*H1268</f>
        <v/>
      </c>
    </row>
    <row r="1269">
      <c r="C1269" s="5" t="n">
        <v>5</v>
      </c>
      <c r="D1269" s="5" t="inlineStr">
        <is>
          <t>Air</t>
        </is>
      </c>
      <c r="E1269" s="5" t="inlineStr">
        <is>
          <t>M170</t>
        </is>
      </c>
      <c r="F1269" s="5" t="inlineStr">
        <is>
          <t>Ltr</t>
        </is>
      </c>
      <c r="G1269" s="25" t="n">
        <v>78.41569965870306</v>
      </c>
      <c r="H1269" s="26">
        <f>VLOOKUP(D1269,upahbahan,3,FALSE)</f>
        <v/>
      </c>
      <c r="J1269" s="26">
        <f>G1269*H1269</f>
        <v/>
      </c>
    </row>
    <row r="1270">
      <c r="C1270" s="5" t="n">
        <v>6</v>
      </c>
      <c r="D1270" s="5" t="inlineStr">
        <is>
          <t>Plastizier</t>
        </is>
      </c>
      <c r="E1270" s="5" t="inlineStr">
        <is>
          <t>M171</t>
        </is>
      </c>
      <c r="F1270" s="5" t="inlineStr">
        <is>
          <t>Kg</t>
        </is>
      </c>
      <c r="G1270" s="25" t="n">
        <v>1.5225</v>
      </c>
      <c r="H1270" s="26">
        <f>VLOOKUP(D1270,upahbahan,3,FALSE)</f>
        <v/>
      </c>
      <c r="J1270" s="26">
        <f>G1270*H1270</f>
        <v/>
      </c>
    </row>
    <row r="1271">
      <c r="C1271" s="5" t="n">
        <v>7</v>
      </c>
      <c r="D1271" s="5" t="inlineStr">
        <is>
          <t>Super Plastizier</t>
        </is>
      </c>
      <c r="E1271" s="5" t="inlineStr">
        <is>
          <t>M182</t>
        </is>
      </c>
      <c r="F1271" s="5" t="inlineStr">
        <is>
          <t>Kg</t>
        </is>
      </c>
      <c r="G1271" s="25" t="n">
        <v>4.5675</v>
      </c>
      <c r="H1271" s="26">
        <f>VLOOKUP(D1271,upahbahan,3,FALSE)</f>
        <v/>
      </c>
      <c r="J1271" s="26">
        <f>G1271*H1271</f>
        <v/>
      </c>
    </row>
    <row r="1272">
      <c r="C1272" s="5" t="n">
        <v>8</v>
      </c>
      <c r="D1272" s="5" t="inlineStr">
        <is>
          <t>Besi Beton</t>
        </is>
      </c>
      <c r="E1272" s="5" t="inlineStr">
        <is>
          <t>M57a</t>
        </is>
      </c>
      <c r="F1272" s="5" t="inlineStr">
        <is>
          <t>Kg</t>
        </is>
      </c>
      <c r="G1272" s="25" t="n">
        <v>27.75898687824229</v>
      </c>
      <c r="H1272" s="26">
        <f>VLOOKUP(D1272,upahbahan,3,FALSE)</f>
        <v/>
      </c>
      <c r="J1272" s="26">
        <f>G1272*H1272</f>
        <v/>
      </c>
    </row>
    <row r="1273">
      <c r="C1273" s="5" t="n">
        <v>9</v>
      </c>
      <c r="D1273" s="5" t="inlineStr">
        <is>
          <t>Kawat beton</t>
        </is>
      </c>
      <c r="E1273" s="5" t="inlineStr">
        <is>
          <t>M14</t>
        </is>
      </c>
      <c r="F1273" s="5" t="inlineStr">
        <is>
          <t>Kg</t>
        </is>
      </c>
      <c r="G1273" s="25" t="n">
        <v>0.033</v>
      </c>
      <c r="H1273" s="26">
        <f>VLOOKUP(D1273,upahbahan,3,FALSE)</f>
        <v/>
      </c>
      <c r="J1273" s="26">
        <f>G1273*H1273</f>
        <v/>
      </c>
    </row>
    <row r="1274">
      <c r="C1274" s="27" t="inlineStr">
        <is>
          <t>JUMLAH HARGA BAHAN</t>
        </is>
      </c>
      <c r="D1274" s="28" t="n"/>
      <c r="E1274" s="28" t="n"/>
      <c r="F1274" s="28" t="n"/>
      <c r="G1274" s="28" t="n"/>
      <c r="H1274" s="28" t="n"/>
      <c r="I1274" s="28" t="n"/>
      <c r="J1274" s="29">
        <f>SUM(J1265:J1273)</f>
        <v/>
      </c>
    </row>
    <row r="1275">
      <c r="C1275" s="24" t="inlineStr">
        <is>
          <t>C</t>
        </is>
      </c>
      <c r="D1275" s="24" t="inlineStr">
        <is>
          <t>PERALATAN</t>
        </is>
      </c>
      <c r="E1275" s="12" t="n"/>
      <c r="F1275" s="12" t="n"/>
      <c r="G1275" s="12" t="n"/>
      <c r="H1275" s="12" t="n"/>
      <c r="I1275" s="12" t="n"/>
      <c r="J1275" s="12" t="n"/>
    </row>
    <row r="1276">
      <c r="C1276" s="5" t="n">
        <v>1</v>
      </c>
      <c r="D1276" s="5" t="inlineStr">
        <is>
          <t>Concrete Mixer</t>
        </is>
      </c>
      <c r="E1276" s="5" t="inlineStr">
        <is>
          <t>E06</t>
        </is>
      </c>
      <c r="F1276" s="5" t="inlineStr">
        <is>
          <t>Jam</t>
        </is>
      </c>
      <c r="G1276" s="25" t="n">
        <v>0.03975903190917176</v>
      </c>
      <c r="H1276" s="26">
        <f>VLOOKUP(D1276,upahbahan,3,FALSE)</f>
        <v/>
      </c>
      <c r="J1276" s="26">
        <f>G1276*H1276</f>
        <v/>
      </c>
    </row>
    <row r="1277">
      <c r="C1277" s="5" t="n">
        <v>2</v>
      </c>
      <c r="D1277" s="5" t="inlineStr">
        <is>
          <t>Water Tank Truck</t>
        </is>
      </c>
      <c r="E1277" s="5" t="inlineStr">
        <is>
          <t>E23</t>
        </is>
      </c>
      <c r="F1277" s="5" t="inlineStr">
        <is>
          <t>Jam</t>
        </is>
      </c>
      <c r="G1277" s="25" t="n">
        <v>0.01987951077226656</v>
      </c>
      <c r="H1277" s="26">
        <f>VLOOKUP(D1277,upahbahan,3,FALSE)</f>
        <v/>
      </c>
      <c r="J1277" s="26">
        <f>G1277*H1277</f>
        <v/>
      </c>
    </row>
    <row r="1278">
      <c r="C1278" s="5" t="n">
        <v>3</v>
      </c>
      <c r="D1278" s="5" t="inlineStr">
        <is>
          <t>Concrete Vibrator</t>
        </is>
      </c>
      <c r="E1278" s="5" t="inlineStr">
        <is>
          <t>E20</t>
        </is>
      </c>
      <c r="F1278" s="5" t="inlineStr">
        <is>
          <t>Jam</t>
        </is>
      </c>
      <c r="G1278" s="25" t="n">
        <v>0.1192770959287994</v>
      </c>
      <c r="H1278" s="26">
        <f>VLOOKUP(D1278,upahbahan,3,FALSE)</f>
        <v/>
      </c>
      <c r="J1278" s="26">
        <f>G1278*H1278</f>
        <v/>
      </c>
    </row>
    <row r="1279">
      <c r="C1279" s="5" t="n">
        <v>4</v>
      </c>
      <c r="D1279" s="5" t="inlineStr">
        <is>
          <t>Mini Excavator</t>
        </is>
      </c>
      <c r="E1279" s="5" t="inlineStr">
        <is>
          <t>E10a</t>
        </is>
      </c>
      <c r="F1279" s="5" t="inlineStr">
        <is>
          <t>jam</t>
        </is>
      </c>
      <c r="G1279" s="25" t="n">
        <v>0.01282227973463882</v>
      </c>
      <c r="H1279" s="26">
        <f>VLOOKUP(D1279,upahbahan,3,FALSE)</f>
        <v/>
      </c>
      <c r="J1279" s="26">
        <f>G1279*H1279</f>
        <v/>
      </c>
    </row>
    <row r="1280">
      <c r="C1280" s="5" t="n">
        <v>5</v>
      </c>
      <c r="D1280" s="5" t="inlineStr">
        <is>
          <t>FLAT BED TRUCK 10 TON</t>
        </is>
      </c>
      <c r="E1280" s="5" t="inlineStr">
        <is>
          <t>E11a</t>
        </is>
      </c>
      <c r="F1280" s="5" t="inlineStr">
        <is>
          <t>Jam</t>
        </is>
      </c>
      <c r="G1280" s="25" t="n">
        <v>0.1828268164993823</v>
      </c>
      <c r="H1280" s="26">
        <f>VLOOKUP(D1280,upahbahan,3,FALSE)</f>
        <v/>
      </c>
      <c r="J1280" s="26">
        <f>G1280*H1280</f>
        <v/>
      </c>
    </row>
    <row r="1281">
      <c r="C1281" s="5" t="n">
        <v>6</v>
      </c>
      <c r="D1281" s="5" t="inlineStr">
        <is>
          <t>CRANE ON TRACK 10-15 TON</t>
        </is>
      </c>
      <c r="E1281" s="5" t="inlineStr">
        <is>
          <t>E07</t>
        </is>
      </c>
      <c r="F1281" s="5" t="inlineStr">
        <is>
          <t>Jam</t>
        </is>
      </c>
      <c r="G1281" s="25" t="n">
        <v>0.02289156705901823</v>
      </c>
      <c r="H1281" s="26">
        <f>VLOOKUP(D1281,upahbahan,3,FALSE)</f>
        <v/>
      </c>
      <c r="J1281" s="26">
        <f>G1281*H1281</f>
        <v/>
      </c>
    </row>
    <row r="1282">
      <c r="C1282" s="5" t="n">
        <v>7</v>
      </c>
      <c r="D1282" s="5" t="inlineStr">
        <is>
          <t>Alat Bantu</t>
        </is>
      </c>
      <c r="F1282" s="5" t="inlineStr">
        <is>
          <t>Ls</t>
        </is>
      </c>
      <c r="G1282" s="25" t="n">
        <v>1</v>
      </c>
      <c r="H1282" s="26">
        <f>VLOOKUP(D1282,upahbahan,3,FALSE)</f>
        <v/>
      </c>
      <c r="J1282" s="26">
        <f>G1282*H1282</f>
        <v/>
      </c>
    </row>
    <row r="1283">
      <c r="C1283" s="27" t="inlineStr">
        <is>
          <t>JUMLAH HARGA PERALATAN</t>
        </is>
      </c>
      <c r="D1283" s="28" t="n"/>
      <c r="E1283" s="28" t="n"/>
      <c r="F1283" s="28" t="n"/>
      <c r="G1283" s="28" t="n"/>
      <c r="H1283" s="28" t="n"/>
      <c r="I1283" s="28" t="n"/>
      <c r="J1283" s="29">
        <f>SUM(J1276:J1282)</f>
        <v/>
      </c>
    </row>
    <row r="1284">
      <c r="C1284" s="31" t="inlineStr">
        <is>
          <t>D</t>
        </is>
      </c>
      <c r="D1284" s="31" t="inlineStr">
        <is>
          <t>Jumlah (A+B+C)</t>
        </is>
      </c>
      <c r="E1284" s="32" t="n"/>
      <c r="F1284" s="32" t="n"/>
      <c r="G1284" s="32" t="n"/>
      <c r="H1284" s="32" t="n"/>
      <c r="I1284" s="32" t="n"/>
      <c r="J1284" s="33">
        <f>J1263+J1274+J1283</f>
        <v/>
      </c>
    </row>
    <row r="1285">
      <c r="C1285" s="18" t="inlineStr">
        <is>
          <t>E</t>
        </is>
      </c>
      <c r="D1285" s="18" t="inlineStr">
        <is>
          <t>Biaya Umum dan Keuntungan 10.0% x D</t>
        </is>
      </c>
      <c r="H1285" s="21">
        <f>$Q$8</f>
        <v/>
      </c>
      <c r="J1285" s="34">
        <f>J1284*H1285</f>
        <v/>
      </c>
    </row>
    <row r="1286">
      <c r="C1286" s="31" t="inlineStr">
        <is>
          <t>F</t>
        </is>
      </c>
      <c r="D1286" s="31" t="inlineStr">
        <is>
          <t>Harga Satuan Pekerjaan (D+E)</t>
        </is>
      </c>
      <c r="E1286" s="32" t="n"/>
      <c r="F1286" s="32" t="n"/>
      <c r="G1286" s="32" t="n"/>
      <c r="H1286" s="32" t="n"/>
      <c r="I1286" s="32" t="n"/>
      <c r="J1286" s="33">
        <f>SUM(J1284:J1285)</f>
        <v/>
      </c>
    </row>
    <row r="1288">
      <c r="C1288" s="16" t="inlineStr">
        <is>
          <t>B.47</t>
        </is>
      </c>
      <c r="D1288" s="17" t="inlineStr">
        <is>
          <t>Saluran U Pracetak Tipe DS 3C</t>
        </is>
      </c>
      <c r="F1288" s="18" t="inlineStr">
        <is>
          <t>Meter Panjang</t>
        </is>
      </c>
      <c r="K1288" s="22">
        <f>ROUNDDOWN(J1317,0)</f>
        <v/>
      </c>
      <c r="M1288" s="19" t="inlineStr">
        <is>
          <t>2.3.(23d)</t>
        </is>
      </c>
    </row>
    <row r="1289">
      <c r="C1289" s="23" t="inlineStr">
        <is>
          <t>No</t>
        </is>
      </c>
      <c r="D1289" s="23" t="inlineStr">
        <is>
          <t>Uraian</t>
        </is>
      </c>
      <c r="E1289" s="23" t="inlineStr">
        <is>
          <t>Kode</t>
        </is>
      </c>
      <c r="F1289" s="23" t="inlineStr">
        <is>
          <t>Sat.</t>
        </is>
      </c>
      <c r="G1289" s="23" t="inlineStr">
        <is>
          <t>Koefisien</t>
        </is>
      </c>
      <c r="H1289" s="23" t="inlineStr">
        <is>
          <t>Harga  Satuan (Rp)</t>
        </is>
      </c>
      <c r="J1289" s="23" t="inlineStr">
        <is>
          <t>Jumlah Harga (Rp)</t>
        </is>
      </c>
    </row>
    <row r="1290">
      <c r="C1290" s="24" t="inlineStr">
        <is>
          <t>A</t>
        </is>
      </c>
      <c r="D1290" s="24" t="inlineStr">
        <is>
          <t>TENAGA KERJA</t>
        </is>
      </c>
      <c r="E1290" s="12" t="n"/>
      <c r="F1290" s="12" t="n"/>
      <c r="G1290" s="12" t="n"/>
      <c r="H1290" s="12" t="n"/>
      <c r="I1290" s="12" t="n"/>
      <c r="J1290" s="12" t="n"/>
    </row>
    <row r="1291">
      <c r="C1291" s="5" t="n">
        <v>1</v>
      </c>
      <c r="D1291" s="5" t="inlineStr">
        <is>
          <t>Pekerja</t>
        </is>
      </c>
      <c r="E1291" s="5" t="inlineStr">
        <is>
          <t>L01</t>
        </is>
      </c>
      <c r="F1291" s="5" t="inlineStr">
        <is>
          <t>Jam</t>
        </is>
      </c>
      <c r="G1291" s="25" t="n">
        <v>0.04578321010984845</v>
      </c>
      <c r="H1291" s="26">
        <f>VLOOKUP(D1291,upahbahan,3,FALSE)</f>
        <v/>
      </c>
      <c r="J1291" s="26">
        <f>G1291*H1291</f>
        <v/>
      </c>
    </row>
    <row r="1292">
      <c r="C1292" s="5" t="n">
        <v>2</v>
      </c>
      <c r="D1292" s="5" t="inlineStr">
        <is>
          <t>Tukang</t>
        </is>
      </c>
      <c r="E1292" s="5" t="inlineStr">
        <is>
          <t>L02</t>
        </is>
      </c>
      <c r="F1292" s="5" t="inlineStr">
        <is>
          <t>Jam</t>
        </is>
      </c>
      <c r="G1292" s="25" t="n">
        <v>0.02289145055148571</v>
      </c>
      <c r="H1292" s="26">
        <f>VLOOKUP(D1292,upahbahan,3,FALSE)</f>
        <v/>
      </c>
      <c r="J1292" s="26">
        <f>G1292*H1292</f>
        <v/>
      </c>
    </row>
    <row r="1293">
      <c r="C1293" s="5" t="n">
        <v>3</v>
      </c>
      <c r="D1293" s="5" t="inlineStr">
        <is>
          <t>Mandor</t>
        </is>
      </c>
      <c r="E1293" s="5" t="inlineStr">
        <is>
          <t>L03</t>
        </is>
      </c>
      <c r="F1293" s="5" t="inlineStr">
        <is>
          <t>Jam</t>
        </is>
      </c>
      <c r="G1293" s="25" t="n">
        <v>0.02289162485568532</v>
      </c>
      <c r="H1293" s="26">
        <f>VLOOKUP(D1293,upahbahan,3,FALSE)</f>
        <v/>
      </c>
      <c r="J1293" s="26">
        <f>G1293*H1293</f>
        <v/>
      </c>
    </row>
    <row r="1294">
      <c r="C1294" s="27" t="inlineStr">
        <is>
          <t>JUMLAH HARGA TENAGA KERJA</t>
        </is>
      </c>
      <c r="D1294" s="28" t="n"/>
      <c r="E1294" s="28" t="n"/>
      <c r="F1294" s="28" t="n"/>
      <c r="G1294" s="28" t="n"/>
      <c r="H1294" s="28" t="n"/>
      <c r="I1294" s="28" t="n"/>
      <c r="J1294" s="29">
        <f>SUM(J1291:J1293)</f>
        <v/>
      </c>
    </row>
    <row r="1295">
      <c r="C1295" s="24" t="inlineStr">
        <is>
          <t>B</t>
        </is>
      </c>
      <c r="D1295" s="24" t="inlineStr">
        <is>
          <t>BAHAN</t>
        </is>
      </c>
      <c r="E1295" s="12" t="n"/>
      <c r="F1295" s="12" t="n"/>
      <c r="G1295" s="12" t="n"/>
      <c r="H1295" s="12" t="n"/>
      <c r="I1295" s="12" t="n"/>
      <c r="J1295" s="12" t="n"/>
    </row>
    <row r="1296">
      <c r="C1296" s="5" t="n">
        <v>1</v>
      </c>
      <c r="D1296" s="5" t="inlineStr">
        <is>
          <t>Semen</t>
        </is>
      </c>
      <c r="E1296" s="5" t="inlineStr">
        <is>
          <t>M12</t>
        </is>
      </c>
      <c r="F1296" s="5" t="inlineStr">
        <is>
          <t>Kg</t>
        </is>
      </c>
      <c r="G1296" s="25" t="n">
        <v>245.65375</v>
      </c>
      <c r="H1296" s="26">
        <f>VLOOKUP(D1296,upahbahan,3,FALSE)</f>
        <v/>
      </c>
      <c r="J1296" s="26">
        <f>G1296*H1296</f>
        <v/>
      </c>
    </row>
    <row r="1297">
      <c r="C1297" s="5" t="n">
        <v>2</v>
      </c>
      <c r="D1297" s="5" t="inlineStr">
        <is>
          <t>Pasir Beton</t>
        </is>
      </c>
      <c r="E1297" s="5" t="inlineStr">
        <is>
          <t>M01a</t>
        </is>
      </c>
      <c r="F1297" s="5" t="inlineStr">
        <is>
          <t>M3</t>
        </is>
      </c>
      <c r="G1297" s="25" t="n">
        <v>0.4900626184834124</v>
      </c>
      <c r="H1297" s="26">
        <f>VLOOKUP(D1297,upahbahan,3,FALSE)</f>
        <v/>
      </c>
      <c r="J1297" s="26">
        <f>G1297*H1297</f>
        <v/>
      </c>
    </row>
    <row r="1298">
      <c r="C1298" s="5" t="n">
        <v>3</v>
      </c>
      <c r="D1298" s="5" t="inlineStr">
        <is>
          <t>Aggregat Kasar</t>
        </is>
      </c>
      <c r="E1298" s="5" t="inlineStr">
        <is>
          <t>M03</t>
        </is>
      </c>
      <c r="F1298" s="5" t="inlineStr">
        <is>
          <t>M3</t>
        </is>
      </c>
      <c r="G1298" s="25" t="n">
        <v>0.8871797436153057</v>
      </c>
      <c r="H1298" s="26">
        <f>VLOOKUP(D1298,upahbahan,3,FALSE)</f>
        <v/>
      </c>
      <c r="J1298" s="26">
        <f>G1298*H1298</f>
        <v/>
      </c>
    </row>
    <row r="1299">
      <c r="C1299" s="5" t="n">
        <v>4</v>
      </c>
      <c r="D1299" s="5" t="inlineStr">
        <is>
          <t>Formworks</t>
        </is>
      </c>
      <c r="E1299" s="5" t="inlineStr">
        <is>
          <t>M195</t>
        </is>
      </c>
      <c r="F1299" s="5" t="inlineStr">
        <is>
          <t>bh/M'</t>
        </is>
      </c>
      <c r="G1299" s="25" t="n">
        <v>1</v>
      </c>
      <c r="H1299" s="26">
        <f>VLOOKUP(D1299,upahbahan,3,FALSE)</f>
        <v/>
      </c>
      <c r="J1299" s="26">
        <f>G1299*H1299</f>
        <v/>
      </c>
    </row>
    <row r="1300">
      <c r="C1300" s="5" t="n">
        <v>5</v>
      </c>
      <c r="D1300" s="5" t="inlineStr">
        <is>
          <t>Air</t>
        </is>
      </c>
      <c r="E1300" s="5" t="inlineStr">
        <is>
          <t>M170</t>
        </is>
      </c>
      <c r="F1300" s="5" t="inlineStr">
        <is>
          <t>Ltr</t>
        </is>
      </c>
      <c r="G1300" s="25" t="n">
        <v>158.3085324232082</v>
      </c>
      <c r="H1300" s="26">
        <f>VLOOKUP(D1300,upahbahan,3,FALSE)</f>
        <v/>
      </c>
      <c r="J1300" s="26">
        <f>G1300*H1300</f>
        <v/>
      </c>
    </row>
    <row r="1301">
      <c r="C1301" s="5" t="n">
        <v>6</v>
      </c>
      <c r="D1301" s="5" t="inlineStr">
        <is>
          <t>Plastizier</t>
        </is>
      </c>
      <c r="E1301" s="5" t="inlineStr">
        <is>
          <t>M171</t>
        </is>
      </c>
      <c r="F1301" s="5" t="inlineStr">
        <is>
          <t>Kg</t>
        </is>
      </c>
      <c r="G1301" s="25" t="n">
        <v>1.5225</v>
      </c>
      <c r="H1301" s="26">
        <f>VLOOKUP(D1301,upahbahan,3,FALSE)</f>
        <v/>
      </c>
      <c r="J1301" s="26">
        <f>G1301*H1301</f>
        <v/>
      </c>
    </row>
    <row r="1302">
      <c r="C1302" s="5" t="n">
        <v>7</v>
      </c>
      <c r="D1302" s="5" t="inlineStr">
        <is>
          <t>Super Plastizier</t>
        </is>
      </c>
      <c r="E1302" s="5" t="inlineStr">
        <is>
          <t>M182</t>
        </is>
      </c>
      <c r="F1302" s="5" t="inlineStr">
        <is>
          <t>Kg</t>
        </is>
      </c>
      <c r="G1302" s="25" t="n">
        <v>4.5675</v>
      </c>
      <c r="H1302" s="26">
        <f>VLOOKUP(D1302,upahbahan,3,FALSE)</f>
        <v/>
      </c>
      <c r="J1302" s="26">
        <f>G1302*H1302</f>
        <v/>
      </c>
    </row>
    <row r="1303">
      <c r="C1303" s="5" t="n">
        <v>8</v>
      </c>
      <c r="D1303" s="5" t="inlineStr">
        <is>
          <t>Besi Beton</t>
        </is>
      </c>
      <c r="E1303" s="5" t="inlineStr">
        <is>
          <t>M57a</t>
        </is>
      </c>
      <c r="F1303" s="5" t="inlineStr">
        <is>
          <t>Kg</t>
        </is>
      </c>
      <c r="G1303" s="25" t="n">
        <v>27.75898687824229</v>
      </c>
      <c r="H1303" s="26">
        <f>VLOOKUP(D1303,upahbahan,3,FALSE)</f>
        <v/>
      </c>
      <c r="J1303" s="26">
        <f>G1303*H1303</f>
        <v/>
      </c>
    </row>
    <row r="1304">
      <c r="C1304" s="5" t="n">
        <v>9</v>
      </c>
      <c r="D1304" s="5" t="inlineStr">
        <is>
          <t>Kawat beton</t>
        </is>
      </c>
      <c r="E1304" s="5" t="inlineStr">
        <is>
          <t>M14</t>
        </is>
      </c>
      <c r="F1304" s="5" t="inlineStr">
        <is>
          <t>Kg</t>
        </is>
      </c>
      <c r="G1304" s="25" t="n">
        <v>0.07099999999999999</v>
      </c>
      <c r="H1304" s="26">
        <f>VLOOKUP(D1304,upahbahan,3,FALSE)</f>
        <v/>
      </c>
      <c r="J1304" s="26">
        <f>G1304*H1304</f>
        <v/>
      </c>
    </row>
    <row r="1305">
      <c r="C1305" s="27" t="inlineStr">
        <is>
          <t>JUMLAH HARGA BAHAN</t>
        </is>
      </c>
      <c r="D1305" s="28" t="n"/>
      <c r="E1305" s="28" t="n"/>
      <c r="F1305" s="28" t="n"/>
      <c r="G1305" s="28" t="n"/>
      <c r="H1305" s="28" t="n"/>
      <c r="I1305" s="28" t="n"/>
      <c r="J1305" s="29">
        <f>SUM(J1296:J1304)</f>
        <v/>
      </c>
    </row>
    <row r="1306">
      <c r="C1306" s="24" t="inlineStr">
        <is>
          <t>C</t>
        </is>
      </c>
      <c r="D1306" s="24" t="inlineStr">
        <is>
          <t>PERALATAN</t>
        </is>
      </c>
      <c r="E1306" s="12" t="n"/>
      <c r="F1306" s="12" t="n"/>
      <c r="G1306" s="12" t="n"/>
      <c r="H1306" s="12" t="n"/>
      <c r="I1306" s="12" t="n"/>
      <c r="J1306" s="12" t="n"/>
    </row>
    <row r="1307">
      <c r="C1307" s="5" t="n">
        <v>1</v>
      </c>
      <c r="D1307" s="5" t="inlineStr">
        <is>
          <t>Concrete Mixer</t>
        </is>
      </c>
      <c r="E1307" s="5" t="inlineStr">
        <is>
          <t>E06</t>
        </is>
      </c>
      <c r="F1307" s="5" t="inlineStr">
        <is>
          <t>Jam</t>
        </is>
      </c>
      <c r="G1307" s="25" t="n">
        <v>0.08554218238934856</v>
      </c>
      <c r="H1307" s="26">
        <f>VLOOKUP(D1307,upahbahan,3,FALSE)</f>
        <v/>
      </c>
      <c r="J1307" s="26">
        <f>G1307*H1307</f>
        <v/>
      </c>
    </row>
    <row r="1308">
      <c r="C1308" s="5" t="n">
        <v>2</v>
      </c>
      <c r="D1308" s="5" t="inlineStr">
        <is>
          <t>Water Tank Truck</t>
        </is>
      </c>
      <c r="E1308" s="5" t="inlineStr">
        <is>
          <t>E23</t>
        </is>
      </c>
      <c r="F1308" s="5" t="inlineStr">
        <is>
          <t>Jam</t>
        </is>
      </c>
      <c r="G1308" s="25" t="n">
        <v>0.04277108254541634</v>
      </c>
      <c r="H1308" s="26">
        <f>VLOOKUP(D1308,upahbahan,3,FALSE)</f>
        <v/>
      </c>
      <c r="J1308" s="26">
        <f>G1308*H1308</f>
        <v/>
      </c>
    </row>
    <row r="1309">
      <c r="C1309" s="5" t="n">
        <v>3</v>
      </c>
      <c r="D1309" s="5" t="inlineStr">
        <is>
          <t>Concrete Vibrator</t>
        </is>
      </c>
      <c r="E1309" s="5" t="inlineStr">
        <is>
          <t>E20</t>
        </is>
      </c>
      <c r="F1309" s="5" t="inlineStr">
        <is>
          <t>Jam</t>
        </is>
      </c>
      <c r="G1309" s="25" t="n">
        <v>0.2566265341602013</v>
      </c>
      <c r="H1309" s="26">
        <f>VLOOKUP(D1309,upahbahan,3,FALSE)</f>
        <v/>
      </c>
      <c r="J1309" s="26">
        <f>G1309*H1309</f>
        <v/>
      </c>
    </row>
    <row r="1310">
      <c r="C1310" s="5" t="n">
        <v>4</v>
      </c>
      <c r="D1310" s="5" t="inlineStr">
        <is>
          <t>Mini Excavator</t>
        </is>
      </c>
      <c r="E1310" s="5" t="inlineStr">
        <is>
          <t>E10a</t>
        </is>
      </c>
      <c r="F1310" s="5" t="inlineStr">
        <is>
          <t>jam</t>
        </is>
      </c>
      <c r="G1310" s="25" t="n">
        <v>0.02758736360564877</v>
      </c>
      <c r="H1310" s="26">
        <f>VLOOKUP(D1310,upahbahan,3,FALSE)</f>
        <v/>
      </c>
      <c r="J1310" s="26">
        <f>G1310*H1310</f>
        <v/>
      </c>
    </row>
    <row r="1311">
      <c r="C1311" s="5" t="n">
        <v>5</v>
      </c>
      <c r="D1311" s="5" t="inlineStr">
        <is>
          <t>FLAT BED TRUCK 10 TON</t>
        </is>
      </c>
      <c r="E1311" s="5" t="inlineStr">
        <is>
          <t>E11a</t>
        </is>
      </c>
      <c r="F1311" s="5" t="inlineStr">
        <is>
          <t>Jam</t>
        </is>
      </c>
      <c r="G1311" s="25" t="n">
        <v>0.4265959188631561</v>
      </c>
      <c r="H1311" s="26">
        <f>VLOOKUP(D1311,upahbahan,3,FALSE)</f>
        <v/>
      </c>
      <c r="J1311" s="26">
        <f>G1311*H1311</f>
        <v/>
      </c>
    </row>
    <row r="1312">
      <c r="C1312" s="5" t="n">
        <v>6</v>
      </c>
      <c r="D1312" s="5" t="inlineStr">
        <is>
          <t>CRANE ON TRACK 10-15 TON</t>
        </is>
      </c>
      <c r="E1312" s="5" t="inlineStr">
        <is>
          <t>E07</t>
        </is>
      </c>
      <c r="F1312" s="5" t="inlineStr">
        <is>
          <t>Jam</t>
        </is>
      </c>
      <c r="G1312" s="25" t="n">
        <v>0.02289156705901823</v>
      </c>
      <c r="H1312" s="26">
        <f>VLOOKUP(D1312,upahbahan,3,FALSE)</f>
        <v/>
      </c>
      <c r="J1312" s="26">
        <f>G1312*H1312</f>
        <v/>
      </c>
    </row>
    <row r="1313">
      <c r="C1313" s="5" t="n">
        <v>7</v>
      </c>
      <c r="D1313" s="5" t="inlineStr">
        <is>
          <t>Alat Bantu</t>
        </is>
      </c>
      <c r="F1313" s="5" t="inlineStr">
        <is>
          <t>Ls</t>
        </is>
      </c>
      <c r="G1313" s="25" t="n">
        <v>1</v>
      </c>
      <c r="H1313" s="26">
        <f>VLOOKUP(D1313,upahbahan,3,FALSE)</f>
        <v/>
      </c>
      <c r="J1313" s="26">
        <f>G1313*H1313</f>
        <v/>
      </c>
    </row>
    <row r="1314">
      <c r="C1314" s="27" t="inlineStr">
        <is>
          <t>JUMLAH HARGA PERALATAN</t>
        </is>
      </c>
      <c r="D1314" s="28" t="n"/>
      <c r="E1314" s="28" t="n"/>
      <c r="F1314" s="28" t="n"/>
      <c r="G1314" s="28" t="n"/>
      <c r="H1314" s="28" t="n"/>
      <c r="I1314" s="28" t="n"/>
      <c r="J1314" s="29">
        <f>SUM(J1307:J1313)</f>
        <v/>
      </c>
    </row>
    <row r="1315">
      <c r="C1315" s="31" t="inlineStr">
        <is>
          <t>D</t>
        </is>
      </c>
      <c r="D1315" s="31" t="inlineStr">
        <is>
          <t>Jumlah (A+B+C)</t>
        </is>
      </c>
      <c r="E1315" s="32" t="n"/>
      <c r="F1315" s="32" t="n"/>
      <c r="G1315" s="32" t="n"/>
      <c r="H1315" s="32" t="n"/>
      <c r="I1315" s="32" t="n"/>
      <c r="J1315" s="33">
        <f>J1294+J1305+J1314</f>
        <v/>
      </c>
    </row>
    <row r="1316">
      <c r="C1316" s="18" t="inlineStr">
        <is>
          <t>E</t>
        </is>
      </c>
      <c r="D1316" s="18" t="inlineStr">
        <is>
          <t>Biaya Umum dan Keuntungan 10.0% x D</t>
        </is>
      </c>
      <c r="H1316" s="21">
        <f>$Q$8</f>
        <v/>
      </c>
      <c r="J1316" s="34">
        <f>J1315*H1316</f>
        <v/>
      </c>
    </row>
    <row r="1317">
      <c r="C1317" s="31" t="inlineStr">
        <is>
          <t>F</t>
        </is>
      </c>
      <c r="D1317" s="31" t="inlineStr">
        <is>
          <t>Harga Satuan Pekerjaan (D+E)</t>
        </is>
      </c>
      <c r="E1317" s="32" t="n"/>
      <c r="F1317" s="32" t="n"/>
      <c r="G1317" s="32" t="n"/>
      <c r="H1317" s="32" t="n"/>
      <c r="I1317" s="32" t="n"/>
      <c r="J1317" s="33">
        <f>SUM(J1315:J1316)</f>
        <v/>
      </c>
    </row>
    <row r="1319">
      <c r="C1319" s="16" t="inlineStr">
        <is>
          <t>B.48</t>
        </is>
      </c>
      <c r="D1319" s="17" t="inlineStr">
        <is>
          <t>Saluran U Pracetak Tipe DS 4</t>
        </is>
      </c>
      <c r="F1319" s="18" t="inlineStr">
        <is>
          <t>Meter Panjang</t>
        </is>
      </c>
      <c r="K1319" s="22">
        <f>ROUNDDOWN(J1348,0)</f>
        <v/>
      </c>
      <c r="M1319" s="19" t="inlineStr">
        <is>
          <t>2.3.(24a)</t>
        </is>
      </c>
    </row>
    <row r="1320">
      <c r="C1320" s="23" t="inlineStr">
        <is>
          <t>No</t>
        </is>
      </c>
      <c r="D1320" s="23" t="inlineStr">
        <is>
          <t>Uraian</t>
        </is>
      </c>
      <c r="E1320" s="23" t="inlineStr">
        <is>
          <t>Kode</t>
        </is>
      </c>
      <c r="F1320" s="23" t="inlineStr">
        <is>
          <t>Sat.</t>
        </is>
      </c>
      <c r="G1320" s="23" t="inlineStr">
        <is>
          <t>Koefisien</t>
        </is>
      </c>
      <c r="H1320" s="23" t="inlineStr">
        <is>
          <t>Harga  Satuan (Rp)</t>
        </is>
      </c>
      <c r="J1320" s="23" t="inlineStr">
        <is>
          <t>Jumlah Harga (Rp)</t>
        </is>
      </c>
    </row>
    <row r="1321">
      <c r="C1321" s="24" t="inlineStr">
        <is>
          <t>A</t>
        </is>
      </c>
      <c r="D1321" s="24" t="inlineStr">
        <is>
          <t>TENAGA KERJA</t>
        </is>
      </c>
      <c r="E1321" s="12" t="n"/>
      <c r="F1321" s="12" t="n"/>
      <c r="G1321" s="12" t="n"/>
      <c r="H1321" s="12" t="n"/>
      <c r="I1321" s="12" t="n"/>
      <c r="J1321" s="12" t="n"/>
    </row>
    <row r="1322">
      <c r="C1322" s="5" t="n">
        <v>1</v>
      </c>
      <c r="D1322" s="5" t="inlineStr">
        <is>
          <t>Pekerja</t>
        </is>
      </c>
      <c r="E1322" s="5" t="inlineStr">
        <is>
          <t>L01</t>
        </is>
      </c>
      <c r="F1322" s="5" t="inlineStr">
        <is>
          <t>Jam</t>
        </is>
      </c>
      <c r="G1322" s="25" t="n">
        <v>0.04578321010984845</v>
      </c>
      <c r="H1322" s="26">
        <f>VLOOKUP(D1322,upahbahan,3,FALSE)</f>
        <v/>
      </c>
      <c r="J1322" s="26">
        <f>G1322*H1322</f>
        <v/>
      </c>
    </row>
    <row r="1323">
      <c r="C1323" s="5" t="n">
        <v>2</v>
      </c>
      <c r="D1323" s="5" t="inlineStr">
        <is>
          <t>Tukang</t>
        </is>
      </c>
      <c r="E1323" s="5" t="inlineStr">
        <is>
          <t>L02</t>
        </is>
      </c>
      <c r="F1323" s="5" t="inlineStr">
        <is>
          <t>Jam</t>
        </is>
      </c>
      <c r="G1323" s="25" t="n">
        <v>0.02289145055148571</v>
      </c>
      <c r="H1323" s="26">
        <f>VLOOKUP(D1323,upahbahan,3,FALSE)</f>
        <v/>
      </c>
      <c r="J1323" s="26">
        <f>G1323*H1323</f>
        <v/>
      </c>
    </row>
    <row r="1324">
      <c r="C1324" s="5" t="n">
        <v>3</v>
      </c>
      <c r="D1324" s="5" t="inlineStr">
        <is>
          <t>Mandor</t>
        </is>
      </c>
      <c r="E1324" s="5" t="inlineStr">
        <is>
          <t>L03</t>
        </is>
      </c>
      <c r="F1324" s="5" t="inlineStr">
        <is>
          <t>Jam</t>
        </is>
      </c>
      <c r="G1324" s="25" t="n">
        <v>0.02289162485568532</v>
      </c>
      <c r="H1324" s="26">
        <f>VLOOKUP(D1324,upahbahan,3,FALSE)</f>
        <v/>
      </c>
      <c r="J1324" s="26">
        <f>G1324*H1324</f>
        <v/>
      </c>
    </row>
    <row r="1325">
      <c r="C1325" s="27" t="inlineStr">
        <is>
          <t>JUMLAH HARGA TENAGA KERJA</t>
        </is>
      </c>
      <c r="D1325" s="28" t="n"/>
      <c r="E1325" s="28" t="n"/>
      <c r="F1325" s="28" t="n"/>
      <c r="G1325" s="28" t="n"/>
      <c r="H1325" s="28" t="n"/>
      <c r="I1325" s="28" t="n"/>
      <c r="J1325" s="29">
        <f>SUM(J1322:J1324)</f>
        <v/>
      </c>
    </row>
    <row r="1326">
      <c r="C1326" s="24" t="inlineStr">
        <is>
          <t>B</t>
        </is>
      </c>
      <c r="D1326" s="24" t="inlineStr">
        <is>
          <t>BAHAN</t>
        </is>
      </c>
      <c r="E1326" s="12" t="n"/>
      <c r="F1326" s="12" t="n"/>
      <c r="G1326" s="12" t="n"/>
      <c r="H1326" s="12" t="n"/>
      <c r="I1326" s="12" t="n"/>
      <c r="J1326" s="12" t="n"/>
    </row>
    <row r="1327">
      <c r="C1327" s="5" t="n">
        <v>1</v>
      </c>
      <c r="D1327" s="5" t="inlineStr">
        <is>
          <t>Semen</t>
        </is>
      </c>
      <c r="E1327" s="5" t="inlineStr">
        <is>
          <t>M12</t>
        </is>
      </c>
      <c r="F1327" s="5" t="inlineStr">
        <is>
          <t>Kg</t>
        </is>
      </c>
      <c r="G1327" s="25" t="n">
        <v>75.4359875</v>
      </c>
      <c r="H1327" s="26">
        <f>VLOOKUP(D1327,upahbahan,3,FALSE)</f>
        <v/>
      </c>
      <c r="J1327" s="26">
        <f>G1327*H1327</f>
        <v/>
      </c>
    </row>
    <row r="1328">
      <c r="C1328" s="5" t="n">
        <v>2</v>
      </c>
      <c r="D1328" s="5" t="inlineStr">
        <is>
          <t>Pasir Beton</t>
        </is>
      </c>
      <c r="E1328" s="5" t="inlineStr">
        <is>
          <t>M01a</t>
        </is>
      </c>
      <c r="F1328" s="5" t="inlineStr">
        <is>
          <t>M3</t>
        </is>
      </c>
      <c r="G1328" s="25" t="n">
        <v>0.1552195497630332</v>
      </c>
      <c r="H1328" s="26">
        <f>VLOOKUP(D1328,upahbahan,3,FALSE)</f>
        <v/>
      </c>
      <c r="J1328" s="26">
        <f>G1328*H1328</f>
        <v/>
      </c>
    </row>
    <row r="1329">
      <c r="C1329" s="5" t="n">
        <v>3</v>
      </c>
      <c r="D1329" s="5" t="inlineStr">
        <is>
          <t>Aggregat Kasar</t>
        </is>
      </c>
      <c r="E1329" s="5" t="inlineStr">
        <is>
          <t>M03</t>
        </is>
      </c>
      <c r="F1329" s="5" t="inlineStr">
        <is>
          <t>M3</t>
        </is>
      </c>
      <c r="G1329" s="25" t="n">
        <v>0.3112069420117957</v>
      </c>
      <c r="H1329" s="26">
        <f>VLOOKUP(D1329,upahbahan,3,FALSE)</f>
        <v/>
      </c>
      <c r="J1329" s="26">
        <f>G1329*H1329</f>
        <v/>
      </c>
    </row>
    <row r="1330">
      <c r="C1330" s="5" t="n">
        <v>4</v>
      </c>
      <c r="D1330" s="5" t="inlineStr">
        <is>
          <t>Formworks</t>
        </is>
      </c>
      <c r="E1330" s="5" t="inlineStr">
        <is>
          <t>M195</t>
        </is>
      </c>
      <c r="F1330" s="5" t="inlineStr">
        <is>
          <t>bh/M'</t>
        </is>
      </c>
      <c r="G1330" s="25" t="n">
        <v>1</v>
      </c>
      <c r="H1330" s="26">
        <f>VLOOKUP(D1330,upahbahan,3,FALSE)</f>
        <v/>
      </c>
      <c r="J1330" s="26">
        <f>G1330*H1330</f>
        <v/>
      </c>
    </row>
    <row r="1331">
      <c r="C1331" s="5" t="n">
        <v>5</v>
      </c>
      <c r="D1331" s="5" t="inlineStr">
        <is>
          <t>Air</t>
        </is>
      </c>
      <c r="E1331" s="5" t="inlineStr">
        <is>
          <t>M170</t>
        </is>
      </c>
      <c r="F1331" s="5" t="inlineStr">
        <is>
          <t>Ltr</t>
        </is>
      </c>
      <c r="G1331" s="25" t="n">
        <v>53.79249146757679</v>
      </c>
      <c r="H1331" s="26">
        <f>VLOOKUP(D1331,upahbahan,3,FALSE)</f>
        <v/>
      </c>
      <c r="J1331" s="26">
        <f>G1331*H1331</f>
        <v/>
      </c>
    </row>
    <row r="1332">
      <c r="C1332" s="5" t="n">
        <v>6</v>
      </c>
      <c r="D1332" s="5" t="inlineStr">
        <is>
          <t>Plastizier</t>
        </is>
      </c>
      <c r="E1332" s="5" t="inlineStr">
        <is>
          <t>M171</t>
        </is>
      </c>
      <c r="F1332" s="5" t="inlineStr">
        <is>
          <t>Kg</t>
        </is>
      </c>
      <c r="G1332" s="25" t="n">
        <v>1.5225</v>
      </c>
      <c r="H1332" s="26">
        <f>VLOOKUP(D1332,upahbahan,3,FALSE)</f>
        <v/>
      </c>
      <c r="J1332" s="26">
        <f>G1332*H1332</f>
        <v/>
      </c>
    </row>
    <row r="1333">
      <c r="C1333" s="5" t="n">
        <v>7</v>
      </c>
      <c r="D1333" s="5" t="inlineStr">
        <is>
          <t>Super Plastizier</t>
        </is>
      </c>
      <c r="E1333" s="5" t="inlineStr">
        <is>
          <t>M182</t>
        </is>
      </c>
      <c r="F1333" s="5" t="inlineStr">
        <is>
          <t>Kg</t>
        </is>
      </c>
      <c r="G1333" s="25" t="n">
        <v>4.5675</v>
      </c>
      <c r="H1333" s="26">
        <f>VLOOKUP(D1333,upahbahan,3,FALSE)</f>
        <v/>
      </c>
      <c r="J1333" s="26">
        <f>G1333*H1333</f>
        <v/>
      </c>
    </row>
    <row r="1334">
      <c r="C1334" s="5" t="n">
        <v>8</v>
      </c>
      <c r="D1334" s="5" t="inlineStr">
        <is>
          <t>Besi Beton</t>
        </is>
      </c>
      <c r="E1334" s="5" t="inlineStr">
        <is>
          <t>M57a</t>
        </is>
      </c>
      <c r="F1334" s="5" t="inlineStr">
        <is>
          <t>Kg</t>
        </is>
      </c>
      <c r="G1334" s="25" t="n">
        <v>35.00946902654867</v>
      </c>
      <c r="H1334" s="26">
        <f>VLOOKUP(D1334,upahbahan,3,FALSE)</f>
        <v/>
      </c>
      <c r="J1334" s="26">
        <f>G1334*H1334</f>
        <v/>
      </c>
    </row>
    <row r="1335">
      <c r="C1335" s="5" t="n">
        <v>9</v>
      </c>
      <c r="D1335" s="5" t="inlineStr">
        <is>
          <t>Kawat beton</t>
        </is>
      </c>
      <c r="E1335" s="5" t="inlineStr">
        <is>
          <t>M14</t>
        </is>
      </c>
      <c r="F1335" s="5" t="inlineStr">
        <is>
          <t>Kg</t>
        </is>
      </c>
      <c r="G1335" s="25" t="n">
        <v>0.0165196</v>
      </c>
      <c r="H1335" s="26">
        <f>VLOOKUP(D1335,upahbahan,3,FALSE)</f>
        <v/>
      </c>
      <c r="J1335" s="26">
        <f>G1335*H1335</f>
        <v/>
      </c>
    </row>
    <row r="1336">
      <c r="C1336" s="27" t="inlineStr">
        <is>
          <t>JUMLAH HARGA BAHAN</t>
        </is>
      </c>
      <c r="D1336" s="28" t="n"/>
      <c r="E1336" s="28" t="n"/>
      <c r="F1336" s="28" t="n"/>
      <c r="G1336" s="28" t="n"/>
      <c r="H1336" s="28" t="n"/>
      <c r="I1336" s="28" t="n"/>
      <c r="J1336" s="29">
        <f>SUM(J1327:J1335)</f>
        <v/>
      </c>
    </row>
    <row r="1337">
      <c r="C1337" s="24" t="inlineStr">
        <is>
          <t>C</t>
        </is>
      </c>
      <c r="D1337" s="24" t="inlineStr">
        <is>
          <t>PERALATAN</t>
        </is>
      </c>
      <c r="E1337" s="12" t="n"/>
      <c r="F1337" s="12" t="n"/>
      <c r="G1337" s="12" t="n"/>
      <c r="H1337" s="12" t="n"/>
      <c r="I1337" s="12" t="n"/>
      <c r="J1337" s="12" t="n"/>
    </row>
    <row r="1338">
      <c r="C1338" s="5" t="n">
        <v>1</v>
      </c>
      <c r="D1338" s="5" t="inlineStr">
        <is>
          <t>Concrete Mixer</t>
        </is>
      </c>
      <c r="E1338" s="5" t="inlineStr">
        <is>
          <t>E06</t>
        </is>
      </c>
      <c r="F1338" s="5" t="inlineStr">
        <is>
          <t>Jam</t>
        </is>
      </c>
      <c r="G1338" s="25" t="n">
        <v>0.01990303557053148</v>
      </c>
      <c r="H1338" s="26">
        <f>VLOOKUP(D1338,upahbahan,3,FALSE)</f>
        <v/>
      </c>
      <c r="J1338" s="26">
        <f>G1338*H1338</f>
        <v/>
      </c>
    </row>
    <row r="1339">
      <c r="C1339" s="5" t="n">
        <v>2</v>
      </c>
      <c r="D1339" s="5" t="inlineStr">
        <is>
          <t>Water Tank Truck</t>
        </is>
      </c>
      <c r="E1339" s="5" t="inlineStr">
        <is>
          <t>E23</t>
        </is>
      </c>
      <c r="F1339" s="5" t="inlineStr">
        <is>
          <t>Jam</t>
        </is>
      </c>
      <c r="G1339" s="25" t="n">
        <v>0.009951504093011907</v>
      </c>
      <c r="H1339" s="26">
        <f>VLOOKUP(D1339,upahbahan,3,FALSE)</f>
        <v/>
      </c>
      <c r="J1339" s="26">
        <f>G1339*H1339</f>
        <v/>
      </c>
    </row>
    <row r="1340">
      <c r="C1340" s="5" t="n">
        <v>3</v>
      </c>
      <c r="D1340" s="5" t="inlineStr">
        <is>
          <t>Concrete Vibrator</t>
        </is>
      </c>
      <c r="E1340" s="5" t="inlineStr">
        <is>
          <t>E20</t>
        </is>
      </c>
      <c r="F1340" s="5" t="inlineStr">
        <is>
          <t>Jam</t>
        </is>
      </c>
      <c r="G1340" s="25" t="n">
        <v>0.05970899608189107</v>
      </c>
      <c r="H1340" s="26">
        <f>VLOOKUP(D1340,upahbahan,3,FALSE)</f>
        <v/>
      </c>
      <c r="J1340" s="26">
        <f>G1340*H1340</f>
        <v/>
      </c>
    </row>
    <row r="1341">
      <c r="C1341" s="5" t="n">
        <v>4</v>
      </c>
      <c r="D1341" s="5" t="inlineStr">
        <is>
          <t>Mini Excavator</t>
        </is>
      </c>
      <c r="E1341" s="5" t="inlineStr">
        <is>
          <t>E10a</t>
        </is>
      </c>
      <c r="F1341" s="5" t="inlineStr">
        <is>
          <t>jam</t>
        </is>
      </c>
      <c r="G1341" s="25" t="n">
        <v>0.006418731307190477</v>
      </c>
      <c r="H1341" s="26">
        <f>VLOOKUP(D1341,upahbahan,3,FALSE)</f>
        <v/>
      </c>
      <c r="J1341" s="26">
        <f>G1341*H1341</f>
        <v/>
      </c>
    </row>
    <row r="1342">
      <c r="C1342" s="5" t="n">
        <v>5</v>
      </c>
      <c r="D1342" s="5" t="inlineStr">
        <is>
          <t>FLAT BED TRUCK 10 TON</t>
        </is>
      </c>
      <c r="E1342" s="5" t="inlineStr">
        <is>
          <t>E11a</t>
        </is>
      </c>
      <c r="F1342" s="5" t="inlineStr">
        <is>
          <t>Jam</t>
        </is>
      </c>
      <c r="G1342" s="25" t="n">
        <v>0.08531917829345891</v>
      </c>
      <c r="H1342" s="26">
        <f>VLOOKUP(D1342,upahbahan,3,FALSE)</f>
        <v/>
      </c>
      <c r="J1342" s="26">
        <f>G1342*H1342</f>
        <v/>
      </c>
    </row>
    <row r="1343">
      <c r="C1343" s="5" t="n">
        <v>6</v>
      </c>
      <c r="D1343" s="5" t="inlineStr">
        <is>
          <t>CRANE ON TRACK 10-15 TON</t>
        </is>
      </c>
      <c r="E1343" s="5" t="inlineStr">
        <is>
          <t>E07</t>
        </is>
      </c>
      <c r="F1343" s="5" t="inlineStr">
        <is>
          <t>Jam</t>
        </is>
      </c>
      <c r="G1343" s="25" t="n">
        <v>0.02289156705901823</v>
      </c>
      <c r="H1343" s="26">
        <f>VLOOKUP(D1343,upahbahan,3,FALSE)</f>
        <v/>
      </c>
      <c r="J1343" s="26">
        <f>G1343*H1343</f>
        <v/>
      </c>
    </row>
    <row r="1344">
      <c r="C1344" s="5" t="n">
        <v>7</v>
      </c>
      <c r="D1344" s="5" t="inlineStr">
        <is>
          <t>Alat Bantu</t>
        </is>
      </c>
      <c r="F1344" s="5" t="inlineStr">
        <is>
          <t>Ls</t>
        </is>
      </c>
      <c r="G1344" s="25" t="n">
        <v>1</v>
      </c>
      <c r="H1344" s="26">
        <f>VLOOKUP(D1344,upahbahan,3,FALSE)</f>
        <v/>
      </c>
      <c r="J1344" s="26">
        <f>G1344*H1344</f>
        <v/>
      </c>
    </row>
    <row r="1345">
      <c r="C1345" s="27" t="inlineStr">
        <is>
          <t>JUMLAH HARGA PERALATAN</t>
        </is>
      </c>
      <c r="D1345" s="28" t="n"/>
      <c r="E1345" s="28" t="n"/>
      <c r="F1345" s="28" t="n"/>
      <c r="G1345" s="28" t="n"/>
      <c r="H1345" s="28" t="n"/>
      <c r="I1345" s="28" t="n"/>
      <c r="J1345" s="29">
        <f>SUM(J1338:J1344)</f>
        <v/>
      </c>
    </row>
    <row r="1346">
      <c r="C1346" s="31" t="inlineStr">
        <is>
          <t>D</t>
        </is>
      </c>
      <c r="D1346" s="31" t="inlineStr">
        <is>
          <t>Jumlah (A+B+C)</t>
        </is>
      </c>
      <c r="E1346" s="32" t="n"/>
      <c r="F1346" s="32" t="n"/>
      <c r="G1346" s="32" t="n"/>
      <c r="H1346" s="32" t="n"/>
      <c r="I1346" s="32" t="n"/>
      <c r="J1346" s="33">
        <f>J1325+J1336+J1345</f>
        <v/>
      </c>
    </row>
    <row r="1347">
      <c r="C1347" s="18" t="inlineStr">
        <is>
          <t>E</t>
        </is>
      </c>
      <c r="D1347" s="18" t="inlineStr">
        <is>
          <t>Biaya Umum dan Keuntungan 10.0% x D</t>
        </is>
      </c>
      <c r="H1347" s="21">
        <f>$Q$8</f>
        <v/>
      </c>
      <c r="J1347" s="34">
        <f>J1346*H1347</f>
        <v/>
      </c>
    </row>
    <row r="1348">
      <c r="C1348" s="31" t="inlineStr">
        <is>
          <t>F</t>
        </is>
      </c>
      <c r="D1348" s="31" t="inlineStr">
        <is>
          <t>Harga Satuan Pekerjaan (D+E)</t>
        </is>
      </c>
      <c r="E1348" s="32" t="n"/>
      <c r="F1348" s="32" t="n"/>
      <c r="G1348" s="32" t="n"/>
      <c r="H1348" s="32" t="n"/>
      <c r="I1348" s="32" t="n"/>
      <c r="J1348" s="33">
        <f>SUM(J1346:J1347)</f>
        <v/>
      </c>
    </row>
    <row r="1350">
      <c r="C1350" s="16" t="inlineStr">
        <is>
          <t>B.49</t>
        </is>
      </c>
      <c r="D1350" s="17" t="inlineStr">
        <is>
          <t>Saluran U Pracetak Tipe DS 4A (dengan tutup)</t>
        </is>
      </c>
      <c r="F1350" s="18" t="inlineStr">
        <is>
          <t>Meter Panjang</t>
        </is>
      </c>
      <c r="K1350" s="22">
        <f>ROUNDDOWN(J1379,0)</f>
        <v/>
      </c>
      <c r="M1350" s="19" t="inlineStr">
        <is>
          <t>2.3.(24b)</t>
        </is>
      </c>
    </row>
    <row r="1351">
      <c r="C1351" s="23" t="inlineStr">
        <is>
          <t>No</t>
        </is>
      </c>
      <c r="D1351" s="23" t="inlineStr">
        <is>
          <t>Uraian</t>
        </is>
      </c>
      <c r="E1351" s="23" t="inlineStr">
        <is>
          <t>Kode</t>
        </is>
      </c>
      <c r="F1351" s="23" t="inlineStr">
        <is>
          <t>Sat.</t>
        </is>
      </c>
      <c r="G1351" s="23" t="inlineStr">
        <is>
          <t>Koefisien</t>
        </is>
      </c>
      <c r="H1351" s="23" t="inlineStr">
        <is>
          <t>Harga  Satuan (Rp)</t>
        </is>
      </c>
      <c r="J1351" s="23" t="inlineStr">
        <is>
          <t>Jumlah Harga (Rp)</t>
        </is>
      </c>
    </row>
    <row r="1352">
      <c r="C1352" s="24" t="inlineStr">
        <is>
          <t>A</t>
        </is>
      </c>
      <c r="D1352" s="24" t="inlineStr">
        <is>
          <t>TENAGA KERJA</t>
        </is>
      </c>
      <c r="E1352" s="12" t="n"/>
      <c r="F1352" s="12" t="n"/>
      <c r="G1352" s="12" t="n"/>
      <c r="H1352" s="12" t="n"/>
      <c r="I1352" s="12" t="n"/>
      <c r="J1352" s="12" t="n"/>
    </row>
    <row r="1353">
      <c r="C1353" s="5" t="n">
        <v>1</v>
      </c>
      <c r="D1353" s="5" t="inlineStr">
        <is>
          <t>Pekerja</t>
        </is>
      </c>
      <c r="E1353" s="5" t="inlineStr">
        <is>
          <t>L01</t>
        </is>
      </c>
      <c r="F1353" s="5" t="inlineStr">
        <is>
          <t>Jam</t>
        </is>
      </c>
      <c r="G1353" s="25" t="n">
        <v>0.04578321010984845</v>
      </c>
      <c r="H1353" s="26">
        <f>VLOOKUP(D1353,upahbahan,3,FALSE)</f>
        <v/>
      </c>
      <c r="J1353" s="26">
        <f>G1353*H1353</f>
        <v/>
      </c>
    </row>
    <row r="1354">
      <c r="C1354" s="5" t="n">
        <v>2</v>
      </c>
      <c r="D1354" s="5" t="inlineStr">
        <is>
          <t>Tukang</t>
        </is>
      </c>
      <c r="E1354" s="5" t="inlineStr">
        <is>
          <t>L02</t>
        </is>
      </c>
      <c r="F1354" s="5" t="inlineStr">
        <is>
          <t>Jam</t>
        </is>
      </c>
      <c r="G1354" s="25" t="n">
        <v>0.02289145055148571</v>
      </c>
      <c r="H1354" s="26">
        <f>VLOOKUP(D1354,upahbahan,3,FALSE)</f>
        <v/>
      </c>
      <c r="J1354" s="26">
        <f>G1354*H1354</f>
        <v/>
      </c>
    </row>
    <row r="1355">
      <c r="C1355" s="5" t="n">
        <v>3</v>
      </c>
      <c r="D1355" s="5" t="inlineStr">
        <is>
          <t>Mandor</t>
        </is>
      </c>
      <c r="E1355" s="5" t="inlineStr">
        <is>
          <t>L03</t>
        </is>
      </c>
      <c r="F1355" s="5" t="inlineStr">
        <is>
          <t>Jam</t>
        </is>
      </c>
      <c r="G1355" s="25" t="n">
        <v>0.02289162485568532</v>
      </c>
      <c r="H1355" s="26">
        <f>VLOOKUP(D1355,upahbahan,3,FALSE)</f>
        <v/>
      </c>
      <c r="J1355" s="26">
        <f>G1355*H1355</f>
        <v/>
      </c>
    </row>
    <row r="1356">
      <c r="C1356" s="27" t="inlineStr">
        <is>
          <t>JUMLAH HARGA TENAGA KERJA</t>
        </is>
      </c>
      <c r="D1356" s="28" t="n"/>
      <c r="E1356" s="28" t="n"/>
      <c r="F1356" s="28" t="n"/>
      <c r="G1356" s="28" t="n"/>
      <c r="H1356" s="28" t="n"/>
      <c r="I1356" s="28" t="n"/>
      <c r="J1356" s="29">
        <f>SUM(J1353:J1355)</f>
        <v/>
      </c>
    </row>
    <row r="1357">
      <c r="C1357" s="24" t="inlineStr">
        <is>
          <t>B</t>
        </is>
      </c>
      <c r="D1357" s="24" t="inlineStr">
        <is>
          <t>BAHAN</t>
        </is>
      </c>
      <c r="E1357" s="12" t="n"/>
      <c r="F1357" s="12" t="n"/>
      <c r="G1357" s="12" t="n"/>
      <c r="H1357" s="12" t="n"/>
      <c r="I1357" s="12" t="n"/>
      <c r="J1357" s="12" t="n"/>
    </row>
    <row r="1358">
      <c r="C1358" s="5" t="n">
        <v>1</v>
      </c>
      <c r="D1358" s="5" t="inlineStr">
        <is>
          <t>Semen</t>
        </is>
      </c>
      <c r="E1358" s="5" t="inlineStr">
        <is>
          <t>M12</t>
        </is>
      </c>
      <c r="F1358" s="5" t="inlineStr">
        <is>
          <t>Kg</t>
        </is>
      </c>
      <c r="G1358" s="25" t="n">
        <v>125.72175</v>
      </c>
      <c r="H1358" s="26">
        <f>VLOOKUP(D1358,upahbahan,3,FALSE)</f>
        <v/>
      </c>
      <c r="J1358" s="26">
        <f>G1358*H1358</f>
        <v/>
      </c>
    </row>
    <row r="1359">
      <c r="C1359" s="5" t="n">
        <v>2</v>
      </c>
      <c r="D1359" s="5" t="inlineStr">
        <is>
          <t>Pasir Beton</t>
        </is>
      </c>
      <c r="E1359" s="5" t="inlineStr">
        <is>
          <t>M01a</t>
        </is>
      </c>
      <c r="F1359" s="5" t="inlineStr">
        <is>
          <t>M3</t>
        </is>
      </c>
      <c r="G1359" s="25" t="n">
        <v>0.2537760663507109</v>
      </c>
      <c r="H1359" s="26">
        <f>VLOOKUP(D1359,upahbahan,3,FALSE)</f>
        <v/>
      </c>
      <c r="J1359" s="26">
        <f>G1359*H1359</f>
        <v/>
      </c>
    </row>
    <row r="1360">
      <c r="C1360" s="5" t="n">
        <v>3</v>
      </c>
      <c r="D1360" s="5" t="inlineStr">
        <is>
          <t>Aggregat Kasar</t>
        </is>
      </c>
      <c r="E1360" s="5" t="inlineStr">
        <is>
          <t>M03</t>
        </is>
      </c>
      <c r="F1360" s="5" t="inlineStr">
        <is>
          <t>M3</t>
        </is>
      </c>
      <c r="G1360" s="25" t="n">
        <v>0.4783863607216176</v>
      </c>
      <c r="H1360" s="26">
        <f>VLOOKUP(D1360,upahbahan,3,FALSE)</f>
        <v/>
      </c>
      <c r="J1360" s="26">
        <f>G1360*H1360</f>
        <v/>
      </c>
    </row>
    <row r="1361">
      <c r="C1361" s="5" t="n">
        <v>4</v>
      </c>
      <c r="D1361" s="5" t="inlineStr">
        <is>
          <t>Formworks</t>
        </is>
      </c>
      <c r="E1361" s="5" t="inlineStr">
        <is>
          <t>M195</t>
        </is>
      </c>
      <c r="F1361" s="5" t="inlineStr">
        <is>
          <t>bh/M'</t>
        </is>
      </c>
      <c r="G1361" s="25" t="n">
        <v>1</v>
      </c>
      <c r="H1361" s="26">
        <f>VLOOKUP(D1361,upahbahan,3,FALSE)</f>
        <v/>
      </c>
      <c r="J1361" s="26">
        <f>G1361*H1361</f>
        <v/>
      </c>
    </row>
    <row r="1362">
      <c r="C1362" s="5" t="n">
        <v>5</v>
      </c>
      <c r="D1362" s="5" t="inlineStr">
        <is>
          <t>Air</t>
        </is>
      </c>
      <c r="E1362" s="5" t="inlineStr">
        <is>
          <t>M170</t>
        </is>
      </c>
      <c r="F1362" s="5" t="inlineStr">
        <is>
          <t>Ltr</t>
        </is>
      </c>
      <c r="G1362" s="25" t="n">
        <v>84.27098976109214</v>
      </c>
      <c r="H1362" s="26">
        <f>VLOOKUP(D1362,upahbahan,3,FALSE)</f>
        <v/>
      </c>
      <c r="J1362" s="26">
        <f>G1362*H1362</f>
        <v/>
      </c>
    </row>
    <row r="1363">
      <c r="C1363" s="5" t="n">
        <v>6</v>
      </c>
      <c r="D1363" s="5" t="inlineStr">
        <is>
          <t>Plastizier</t>
        </is>
      </c>
      <c r="E1363" s="5" t="inlineStr">
        <is>
          <t>M171</t>
        </is>
      </c>
      <c r="F1363" s="5" t="inlineStr">
        <is>
          <t>Kg</t>
        </is>
      </c>
      <c r="G1363" s="25" t="n">
        <v>1.5225</v>
      </c>
      <c r="H1363" s="26">
        <f>VLOOKUP(D1363,upahbahan,3,FALSE)</f>
        <v/>
      </c>
      <c r="J1363" s="26">
        <f>G1363*H1363</f>
        <v/>
      </c>
    </row>
    <row r="1364">
      <c r="C1364" s="5" t="n">
        <v>7</v>
      </c>
      <c r="D1364" s="5" t="inlineStr">
        <is>
          <t>Super Plastizier</t>
        </is>
      </c>
      <c r="E1364" s="5" t="inlineStr">
        <is>
          <t>M182</t>
        </is>
      </c>
      <c r="F1364" s="5" t="inlineStr">
        <is>
          <t>Kg</t>
        </is>
      </c>
      <c r="G1364" s="25" t="n">
        <v>4.5675</v>
      </c>
      <c r="H1364" s="26">
        <f>VLOOKUP(D1364,upahbahan,3,FALSE)</f>
        <v/>
      </c>
      <c r="J1364" s="26">
        <f>G1364*H1364</f>
        <v/>
      </c>
    </row>
    <row r="1365">
      <c r="C1365" s="5" t="n">
        <v>8</v>
      </c>
      <c r="D1365" s="5" t="inlineStr">
        <is>
          <t>Besi Beton</t>
        </is>
      </c>
      <c r="E1365" s="5" t="inlineStr">
        <is>
          <t>M57a</t>
        </is>
      </c>
      <c r="F1365" s="5" t="inlineStr">
        <is>
          <t>Kg</t>
        </is>
      </c>
      <c r="G1365" s="25" t="n">
        <v>48.08992981385413</v>
      </c>
      <c r="H1365" s="26">
        <f>VLOOKUP(D1365,upahbahan,3,FALSE)</f>
        <v/>
      </c>
      <c r="J1365" s="26">
        <f>G1365*H1365</f>
        <v/>
      </c>
    </row>
    <row r="1366">
      <c r="C1366" s="5" t="n">
        <v>9</v>
      </c>
      <c r="D1366" s="5" t="inlineStr">
        <is>
          <t>Kawat beton</t>
        </is>
      </c>
      <c r="E1366" s="5" t="inlineStr">
        <is>
          <t>M14</t>
        </is>
      </c>
      <c r="F1366" s="5" t="inlineStr">
        <is>
          <t>Kg</t>
        </is>
      </c>
      <c r="G1366" s="25" t="n">
        <v>0.0330196</v>
      </c>
      <c r="H1366" s="26">
        <f>VLOOKUP(D1366,upahbahan,3,FALSE)</f>
        <v/>
      </c>
      <c r="J1366" s="26">
        <f>G1366*H1366</f>
        <v/>
      </c>
    </row>
    <row r="1367">
      <c r="C1367" s="27" t="inlineStr">
        <is>
          <t>JUMLAH HARGA BAHAN</t>
        </is>
      </c>
      <c r="D1367" s="28" t="n"/>
      <c r="E1367" s="28" t="n"/>
      <c r="F1367" s="28" t="n"/>
      <c r="G1367" s="28" t="n"/>
      <c r="H1367" s="28" t="n"/>
      <c r="I1367" s="28" t="n"/>
      <c r="J1367" s="29">
        <f>SUM(J1358:J1366)</f>
        <v/>
      </c>
    </row>
    <row r="1368">
      <c r="C1368" s="24" t="inlineStr">
        <is>
          <t>C</t>
        </is>
      </c>
      <c r="D1368" s="24" t="inlineStr">
        <is>
          <t>PERALATAN</t>
        </is>
      </c>
      <c r="E1368" s="12" t="n"/>
      <c r="F1368" s="12" t="n"/>
      <c r="G1368" s="12" t="n"/>
      <c r="H1368" s="12" t="n"/>
      <c r="I1368" s="12" t="n"/>
      <c r="J1368" s="12" t="n"/>
    </row>
    <row r="1369">
      <c r="C1369" s="5" t="n">
        <v>1</v>
      </c>
      <c r="D1369" s="5" t="inlineStr">
        <is>
          <t>Concrete Mixer</t>
        </is>
      </c>
      <c r="E1369" s="5" t="inlineStr">
        <is>
          <t>E06</t>
        </is>
      </c>
      <c r="F1369" s="5" t="inlineStr">
        <is>
          <t>Jam</t>
        </is>
      </c>
      <c r="G1369" s="25" t="n">
        <v>0.03978255152511736</v>
      </c>
      <c r="H1369" s="26">
        <f>VLOOKUP(D1369,upahbahan,3,FALSE)</f>
        <v/>
      </c>
      <c r="J1369" s="26">
        <f>G1369*H1369</f>
        <v/>
      </c>
    </row>
    <row r="1370">
      <c r="C1370" s="5" t="n">
        <v>2</v>
      </c>
      <c r="D1370" s="5" t="inlineStr">
        <is>
          <t>Water Tank Truck</t>
        </is>
      </c>
      <c r="E1370" s="5" t="inlineStr">
        <is>
          <t>E23</t>
        </is>
      </c>
      <c r="F1370" s="5" t="inlineStr">
        <is>
          <t>Jam</t>
        </is>
      </c>
      <c r="G1370" s="25" t="n">
        <v>0.01989126946105417</v>
      </c>
      <c r="H1370" s="26">
        <f>VLOOKUP(D1370,upahbahan,3,FALSE)</f>
        <v/>
      </c>
      <c r="J1370" s="26">
        <f>G1370*H1370</f>
        <v/>
      </c>
    </row>
    <row r="1371">
      <c r="C1371" s="5" t="n">
        <v>3</v>
      </c>
      <c r="D1371" s="5" t="inlineStr">
        <is>
          <t>Concrete Vibrator</t>
        </is>
      </c>
      <c r="E1371" s="5" t="inlineStr">
        <is>
          <t>E20</t>
        </is>
      </c>
      <c r="F1371" s="5" t="inlineStr">
        <is>
          <t>Jam</t>
        </is>
      </c>
      <c r="G1371" s="25" t="n">
        <v>0.1193475440462908</v>
      </c>
      <c r="H1371" s="26">
        <f>VLOOKUP(D1371,upahbahan,3,FALSE)</f>
        <v/>
      </c>
      <c r="J1371" s="26">
        <f>G1371*H1371</f>
        <v/>
      </c>
    </row>
    <row r="1372">
      <c r="C1372" s="5" t="n">
        <v>4</v>
      </c>
      <c r="D1372" s="5" t="inlineStr">
        <is>
          <t>Mini Excavator</t>
        </is>
      </c>
      <c r="E1372" s="5" t="inlineStr">
        <is>
          <t>E10a</t>
        </is>
      </c>
      <c r="F1372" s="5" t="inlineStr">
        <is>
          <t>jam</t>
        </is>
      </c>
      <c r="G1372" s="25" t="n">
        <v>0.01282985339596218</v>
      </c>
      <c r="H1372" s="26">
        <f>VLOOKUP(D1372,upahbahan,3,FALSE)</f>
        <v/>
      </c>
      <c r="J1372" s="26">
        <f>G1372*H1372</f>
        <v/>
      </c>
    </row>
    <row r="1373">
      <c r="C1373" s="5" t="n">
        <v>5</v>
      </c>
      <c r="D1373" s="5" t="inlineStr">
        <is>
          <t>FLAT BED TRUCK 10 TON</t>
        </is>
      </c>
      <c r="E1373" s="5" t="inlineStr">
        <is>
          <t>E11a</t>
        </is>
      </c>
      <c r="F1373" s="5" t="inlineStr">
        <is>
          <t>Jam</t>
        </is>
      </c>
      <c r="G1373" s="25" t="n">
        <v>0.1828268164993823</v>
      </c>
      <c r="H1373" s="26">
        <f>VLOOKUP(D1373,upahbahan,3,FALSE)</f>
        <v/>
      </c>
      <c r="J1373" s="26">
        <f>G1373*H1373</f>
        <v/>
      </c>
    </row>
    <row r="1374">
      <c r="C1374" s="5" t="n">
        <v>6</v>
      </c>
      <c r="D1374" s="5" t="inlineStr">
        <is>
          <t>CRANE ON TRACK 10-15 TON</t>
        </is>
      </c>
      <c r="E1374" s="5" t="inlineStr">
        <is>
          <t>E07</t>
        </is>
      </c>
      <c r="F1374" s="5" t="inlineStr">
        <is>
          <t>Jam</t>
        </is>
      </c>
      <c r="G1374" s="25" t="n">
        <v>0.02289156705901823</v>
      </c>
      <c r="H1374" s="26">
        <f>VLOOKUP(D1374,upahbahan,3,FALSE)</f>
        <v/>
      </c>
      <c r="J1374" s="26">
        <f>G1374*H1374</f>
        <v/>
      </c>
    </row>
    <row r="1375">
      <c r="C1375" s="5" t="n">
        <v>7</v>
      </c>
      <c r="D1375" s="5" t="inlineStr">
        <is>
          <t>Alat Bantu</t>
        </is>
      </c>
      <c r="F1375" s="5" t="inlineStr">
        <is>
          <t>Ls</t>
        </is>
      </c>
      <c r="G1375" s="25" t="n">
        <v>1</v>
      </c>
      <c r="H1375" s="26">
        <f>VLOOKUP(D1375,upahbahan,3,FALSE)</f>
        <v/>
      </c>
      <c r="J1375" s="26">
        <f>G1375*H1375</f>
        <v/>
      </c>
    </row>
    <row r="1376">
      <c r="C1376" s="27" t="inlineStr">
        <is>
          <t>JUMLAH HARGA PERALATAN</t>
        </is>
      </c>
      <c r="D1376" s="28" t="n"/>
      <c r="E1376" s="28" t="n"/>
      <c r="F1376" s="28" t="n"/>
      <c r="G1376" s="28" t="n"/>
      <c r="H1376" s="28" t="n"/>
      <c r="I1376" s="28" t="n"/>
      <c r="J1376" s="29">
        <f>SUM(J1369:J1375)</f>
        <v/>
      </c>
    </row>
    <row r="1377">
      <c r="C1377" s="31" t="inlineStr">
        <is>
          <t>D</t>
        </is>
      </c>
      <c r="D1377" s="31" t="inlineStr">
        <is>
          <t>Jumlah (A+B+C)</t>
        </is>
      </c>
      <c r="E1377" s="32" t="n"/>
      <c r="F1377" s="32" t="n"/>
      <c r="G1377" s="32" t="n"/>
      <c r="H1377" s="32" t="n"/>
      <c r="I1377" s="32" t="n"/>
      <c r="J1377" s="33">
        <f>J1356+J1367+J1376</f>
        <v/>
      </c>
    </row>
    <row r="1378">
      <c r="C1378" s="18" t="inlineStr">
        <is>
          <t>E</t>
        </is>
      </c>
      <c r="D1378" s="18" t="inlineStr">
        <is>
          <t>Biaya Umum dan Keuntungan 10.0% x D</t>
        </is>
      </c>
      <c r="H1378" s="21">
        <f>$Q$8</f>
        <v/>
      </c>
      <c r="J1378" s="34">
        <f>J1377*H1378</f>
        <v/>
      </c>
    </row>
    <row r="1379">
      <c r="C1379" s="31" t="inlineStr">
        <is>
          <t>F</t>
        </is>
      </c>
      <c r="D1379" s="31" t="inlineStr">
        <is>
          <t>Harga Satuan Pekerjaan (D+E)</t>
        </is>
      </c>
      <c r="E1379" s="32" t="n"/>
      <c r="F1379" s="32" t="n"/>
      <c r="G1379" s="32" t="n"/>
      <c r="H1379" s="32" t="n"/>
      <c r="I1379" s="32" t="n"/>
      <c r="J1379" s="33">
        <f>SUM(J1377:J1378)</f>
        <v/>
      </c>
    </row>
    <row r="1381">
      <c r="C1381" s="16" t="inlineStr">
        <is>
          <t>B.50</t>
        </is>
      </c>
      <c r="D1381" s="17" t="inlineStr">
        <is>
          <t>Saluran U Pracetak Tipe DS 4B (asimetris)</t>
        </is>
      </c>
      <c r="F1381" s="18" t="inlineStr">
        <is>
          <t>Meter Panjang</t>
        </is>
      </c>
      <c r="K1381" s="22">
        <f>ROUNDDOWN(J1410,0)</f>
        <v/>
      </c>
      <c r="M1381" s="19" t="inlineStr">
        <is>
          <t>2.3.(24c)</t>
        </is>
      </c>
    </row>
    <row r="1382">
      <c r="C1382" s="23" t="inlineStr">
        <is>
          <t>No</t>
        </is>
      </c>
      <c r="D1382" s="23" t="inlineStr">
        <is>
          <t>Uraian</t>
        </is>
      </c>
      <c r="E1382" s="23" t="inlineStr">
        <is>
          <t>Kode</t>
        </is>
      </c>
      <c r="F1382" s="23" t="inlineStr">
        <is>
          <t>Sat.</t>
        </is>
      </c>
      <c r="G1382" s="23" t="inlineStr">
        <is>
          <t>Koefisien</t>
        </is>
      </c>
      <c r="H1382" s="23" t="inlineStr">
        <is>
          <t>Harga  Satuan (Rp)</t>
        </is>
      </c>
      <c r="J1382" s="23" t="inlineStr">
        <is>
          <t>Jumlah Harga (Rp)</t>
        </is>
      </c>
    </row>
    <row r="1383">
      <c r="C1383" s="24" t="inlineStr">
        <is>
          <t>A</t>
        </is>
      </c>
      <c r="D1383" s="24" t="inlineStr">
        <is>
          <t>TENAGA KERJA</t>
        </is>
      </c>
      <c r="E1383" s="12" t="n"/>
      <c r="F1383" s="12" t="n"/>
      <c r="G1383" s="12" t="n"/>
      <c r="H1383" s="12" t="n"/>
      <c r="I1383" s="12" t="n"/>
      <c r="J1383" s="12" t="n"/>
    </row>
    <row r="1384">
      <c r="C1384" s="5" t="n">
        <v>1</v>
      </c>
      <c r="D1384" s="5" t="inlineStr">
        <is>
          <t>Pekerja</t>
        </is>
      </c>
      <c r="E1384" s="5" t="inlineStr">
        <is>
          <t>L01</t>
        </is>
      </c>
      <c r="F1384" s="5" t="inlineStr">
        <is>
          <t>Jam</t>
        </is>
      </c>
      <c r="G1384" s="25" t="n">
        <v>0.04578321010984845</v>
      </c>
      <c r="H1384" s="26">
        <f>VLOOKUP(D1384,upahbahan,3,FALSE)</f>
        <v/>
      </c>
      <c r="J1384" s="26">
        <f>G1384*H1384</f>
        <v/>
      </c>
    </row>
    <row r="1385">
      <c r="C1385" s="5" t="n">
        <v>2</v>
      </c>
      <c r="D1385" s="5" t="inlineStr">
        <is>
          <t>Tukang</t>
        </is>
      </c>
      <c r="E1385" s="5" t="inlineStr">
        <is>
          <t>L02</t>
        </is>
      </c>
      <c r="F1385" s="5" t="inlineStr">
        <is>
          <t>Jam</t>
        </is>
      </c>
      <c r="G1385" s="25" t="n">
        <v>0.02289145055148571</v>
      </c>
      <c r="H1385" s="26">
        <f>VLOOKUP(D1385,upahbahan,3,FALSE)</f>
        <v/>
      </c>
      <c r="J1385" s="26">
        <f>G1385*H1385</f>
        <v/>
      </c>
    </row>
    <row r="1386">
      <c r="C1386" s="5" t="n">
        <v>3</v>
      </c>
      <c r="D1386" s="5" t="inlineStr">
        <is>
          <t>Mandor</t>
        </is>
      </c>
      <c r="E1386" s="5" t="inlineStr">
        <is>
          <t>L03</t>
        </is>
      </c>
      <c r="F1386" s="5" t="inlineStr">
        <is>
          <t>Jam</t>
        </is>
      </c>
      <c r="G1386" s="25" t="n">
        <v>0.02289162485568532</v>
      </c>
      <c r="H1386" s="26">
        <f>VLOOKUP(D1386,upahbahan,3,FALSE)</f>
        <v/>
      </c>
      <c r="J1386" s="26">
        <f>G1386*H1386</f>
        <v/>
      </c>
    </row>
    <row r="1387">
      <c r="C1387" s="27" t="inlineStr">
        <is>
          <t>JUMLAH HARGA TENAGA KERJA</t>
        </is>
      </c>
      <c r="D1387" s="28" t="n"/>
      <c r="E1387" s="28" t="n"/>
      <c r="F1387" s="28" t="n"/>
      <c r="G1387" s="28" t="n"/>
      <c r="H1387" s="28" t="n"/>
      <c r="I1387" s="28" t="n"/>
      <c r="J1387" s="29">
        <f>SUM(J1384:J1386)</f>
        <v/>
      </c>
    </row>
    <row r="1388">
      <c r="C1388" s="24" t="inlineStr">
        <is>
          <t>B</t>
        </is>
      </c>
      <c r="D1388" s="24" t="inlineStr">
        <is>
          <t>BAHAN</t>
        </is>
      </c>
      <c r="E1388" s="12" t="n"/>
      <c r="F1388" s="12" t="n"/>
      <c r="G1388" s="12" t="n"/>
      <c r="H1388" s="12" t="n"/>
      <c r="I1388" s="12" t="n"/>
      <c r="J1388" s="12" t="n"/>
    </row>
    <row r="1389">
      <c r="C1389" s="5" t="n">
        <v>1</v>
      </c>
      <c r="D1389" s="5" t="inlineStr">
        <is>
          <t>Semen</t>
        </is>
      </c>
      <c r="E1389" s="5" t="inlineStr">
        <is>
          <t>M12</t>
        </is>
      </c>
      <c r="F1389" s="5" t="inlineStr">
        <is>
          <t>Kg</t>
        </is>
      </c>
      <c r="G1389" s="25" t="n">
        <v>126.05195</v>
      </c>
      <c r="H1389" s="26">
        <f>VLOOKUP(D1389,upahbahan,3,FALSE)</f>
        <v/>
      </c>
      <c r="J1389" s="26">
        <f>G1389*H1389</f>
        <v/>
      </c>
    </row>
    <row r="1390">
      <c r="C1390" s="5" t="n">
        <v>2</v>
      </c>
      <c r="D1390" s="5" t="inlineStr">
        <is>
          <t>Pasir Beton</t>
        </is>
      </c>
      <c r="E1390" s="5" t="inlineStr">
        <is>
          <t>M01a</t>
        </is>
      </c>
      <c r="F1390" s="5" t="inlineStr">
        <is>
          <t>M3</t>
        </is>
      </c>
      <c r="G1390" s="25" t="n">
        <v>0.253194845971564</v>
      </c>
      <c r="H1390" s="26">
        <f>VLOOKUP(D1390,upahbahan,3,FALSE)</f>
        <v/>
      </c>
      <c r="J1390" s="26">
        <f>G1390*H1390</f>
        <v/>
      </c>
    </row>
    <row r="1391">
      <c r="C1391" s="5" t="n">
        <v>3</v>
      </c>
      <c r="D1391" s="5" t="inlineStr">
        <is>
          <t>Aggregat Kasar</t>
        </is>
      </c>
      <c r="E1391" s="5" t="inlineStr">
        <is>
          <t>M03</t>
        </is>
      </c>
      <c r="F1391" s="5" t="inlineStr">
        <is>
          <t>M3</t>
        </is>
      </c>
      <c r="G1391" s="25" t="n">
        <v>0.4694152570665515</v>
      </c>
      <c r="H1391" s="26">
        <f>VLOOKUP(D1391,upahbahan,3,FALSE)</f>
        <v/>
      </c>
      <c r="J1391" s="26">
        <f>G1391*H1391</f>
        <v/>
      </c>
    </row>
    <row r="1392">
      <c r="C1392" s="5" t="n">
        <v>4</v>
      </c>
      <c r="D1392" s="5" t="inlineStr">
        <is>
          <t>Formworks</t>
        </is>
      </c>
      <c r="E1392" s="5" t="inlineStr">
        <is>
          <t>M195</t>
        </is>
      </c>
      <c r="F1392" s="5" t="inlineStr">
        <is>
          <t>bh/M'</t>
        </is>
      </c>
      <c r="G1392" s="25" t="n">
        <v>1</v>
      </c>
      <c r="H1392" s="26">
        <f>VLOOKUP(D1392,upahbahan,3,FALSE)</f>
        <v/>
      </c>
      <c r="J1392" s="26">
        <f>G1392*H1392</f>
        <v/>
      </c>
    </row>
    <row r="1393">
      <c r="C1393" s="5" t="n">
        <v>5</v>
      </c>
      <c r="D1393" s="5" t="inlineStr">
        <is>
          <t>Air</t>
        </is>
      </c>
      <c r="E1393" s="5" t="inlineStr">
        <is>
          <t>M170</t>
        </is>
      </c>
      <c r="F1393" s="5" t="inlineStr">
        <is>
          <t>Ltr</t>
        </is>
      </c>
      <c r="G1393" s="25" t="n">
        <v>83.12627986348123</v>
      </c>
      <c r="H1393" s="26">
        <f>VLOOKUP(D1393,upahbahan,3,FALSE)</f>
        <v/>
      </c>
      <c r="J1393" s="26">
        <f>G1393*H1393</f>
        <v/>
      </c>
    </row>
    <row r="1394">
      <c r="C1394" s="5" t="n">
        <v>6</v>
      </c>
      <c r="D1394" s="5" t="inlineStr">
        <is>
          <t>Plastizier</t>
        </is>
      </c>
      <c r="E1394" s="5" t="inlineStr">
        <is>
          <t>M171</t>
        </is>
      </c>
      <c r="F1394" s="5" t="inlineStr">
        <is>
          <t>Kg</t>
        </is>
      </c>
      <c r="G1394" s="25" t="n">
        <v>1.5225</v>
      </c>
      <c r="H1394" s="26">
        <f>VLOOKUP(D1394,upahbahan,3,FALSE)</f>
        <v/>
      </c>
      <c r="J1394" s="26">
        <f>G1394*H1394</f>
        <v/>
      </c>
    </row>
    <row r="1395">
      <c r="C1395" s="5" t="n">
        <v>7</v>
      </c>
      <c r="D1395" s="5" t="inlineStr">
        <is>
          <t>Super Plastizier</t>
        </is>
      </c>
      <c r="E1395" s="5" t="inlineStr">
        <is>
          <t>M182</t>
        </is>
      </c>
      <c r="F1395" s="5" t="inlineStr">
        <is>
          <t>Kg</t>
        </is>
      </c>
      <c r="G1395" s="25" t="n">
        <v>4.5675</v>
      </c>
      <c r="H1395" s="26">
        <f>VLOOKUP(D1395,upahbahan,3,FALSE)</f>
        <v/>
      </c>
      <c r="J1395" s="26">
        <f>G1395*H1395</f>
        <v/>
      </c>
    </row>
    <row r="1396">
      <c r="C1396" s="5" t="n">
        <v>8</v>
      </c>
      <c r="D1396" s="5" t="inlineStr">
        <is>
          <t>Besi Beton</t>
        </is>
      </c>
      <c r="E1396" s="5" t="inlineStr">
        <is>
          <t>M57a</t>
        </is>
      </c>
      <c r="F1396" s="5" t="inlineStr">
        <is>
          <t>Kg</t>
        </is>
      </c>
      <c r="G1396" s="25" t="n">
        <v>28.79477062353779</v>
      </c>
      <c r="H1396" s="26">
        <f>VLOOKUP(D1396,upahbahan,3,FALSE)</f>
        <v/>
      </c>
      <c r="J1396" s="26">
        <f>G1396*H1396</f>
        <v/>
      </c>
    </row>
    <row r="1397">
      <c r="C1397" s="5" t="n">
        <v>9</v>
      </c>
      <c r="D1397" s="5" t="inlineStr">
        <is>
          <t>Kawat beton</t>
        </is>
      </c>
      <c r="E1397" s="5" t="inlineStr">
        <is>
          <t>M14</t>
        </is>
      </c>
      <c r="F1397" s="5" t="inlineStr">
        <is>
          <t>Kg</t>
        </is>
      </c>
      <c r="G1397" s="25" t="n">
        <v>0.0345</v>
      </c>
      <c r="H1397" s="26">
        <f>VLOOKUP(D1397,upahbahan,3,FALSE)</f>
        <v/>
      </c>
      <c r="J1397" s="26">
        <f>G1397*H1397</f>
        <v/>
      </c>
    </row>
    <row r="1398">
      <c r="C1398" s="27" t="inlineStr">
        <is>
          <t>JUMLAH HARGA BAHAN</t>
        </is>
      </c>
      <c r="D1398" s="28" t="n"/>
      <c r="E1398" s="28" t="n"/>
      <c r="F1398" s="28" t="n"/>
      <c r="G1398" s="28" t="n"/>
      <c r="H1398" s="28" t="n"/>
      <c r="I1398" s="28" t="n"/>
      <c r="J1398" s="29">
        <f>SUM(J1389:J1397)</f>
        <v/>
      </c>
    </row>
    <row r="1399">
      <c r="C1399" s="24" t="inlineStr">
        <is>
          <t>C</t>
        </is>
      </c>
      <c r="D1399" s="24" t="inlineStr">
        <is>
          <t>PERALATAN</t>
        </is>
      </c>
      <c r="E1399" s="12" t="n"/>
      <c r="F1399" s="12" t="n"/>
      <c r="G1399" s="12" t="n"/>
      <c r="H1399" s="12" t="n"/>
      <c r="I1399" s="12" t="n"/>
      <c r="J1399" s="12" t="n"/>
    </row>
    <row r="1400">
      <c r="C1400" s="5" t="n">
        <v>1</v>
      </c>
      <c r="D1400" s="5" t="inlineStr">
        <is>
          <t>Concrete Mixer</t>
        </is>
      </c>
      <c r="E1400" s="5" t="inlineStr">
        <is>
          <t>E06</t>
        </is>
      </c>
      <c r="F1400" s="5" t="inlineStr">
        <is>
          <t>Jam</t>
        </is>
      </c>
      <c r="G1400" s="25" t="n">
        <v>0.04156627585044336</v>
      </c>
      <c r="H1400" s="26">
        <f>VLOOKUP(D1400,upahbahan,3,FALSE)</f>
        <v/>
      </c>
      <c r="J1400" s="26">
        <f>G1400*H1400</f>
        <v/>
      </c>
    </row>
    <row r="1401">
      <c r="C1401" s="5" t="n">
        <v>2</v>
      </c>
      <c r="D1401" s="5" t="inlineStr">
        <is>
          <t>Water Tank Truck</t>
        </is>
      </c>
      <c r="E1401" s="5" t="inlineStr">
        <is>
          <t>E23</t>
        </is>
      </c>
      <c r="F1401" s="5" t="inlineStr">
        <is>
          <t>Jam</t>
        </is>
      </c>
      <c r="G1401" s="25" t="n">
        <v>0.02078313306529512</v>
      </c>
      <c r="H1401" s="26">
        <f>VLOOKUP(D1401,upahbahan,3,FALSE)</f>
        <v/>
      </c>
      <c r="J1401" s="26">
        <f>G1401*H1401</f>
        <v/>
      </c>
    </row>
    <row r="1402">
      <c r="C1402" s="5" t="n">
        <v>3</v>
      </c>
      <c r="D1402" s="5" t="inlineStr">
        <is>
          <t>Concrete Vibrator</t>
        </is>
      </c>
      <c r="E1402" s="5" t="inlineStr">
        <is>
          <t>E20</t>
        </is>
      </c>
      <c r="F1402" s="5" t="inlineStr">
        <is>
          <t>Jam</t>
        </is>
      </c>
      <c r="G1402" s="25" t="n">
        <v>0.1246987467240977</v>
      </c>
      <c r="H1402" s="26">
        <f>VLOOKUP(D1402,upahbahan,3,FALSE)</f>
        <v/>
      </c>
      <c r="J1402" s="26">
        <f>G1402*H1402</f>
        <v/>
      </c>
    </row>
    <row r="1403">
      <c r="C1403" s="5" t="n">
        <v>4</v>
      </c>
      <c r="D1403" s="5" t="inlineStr">
        <is>
          <t>Mini Excavator</t>
        </is>
      </c>
      <c r="E1403" s="5" t="inlineStr">
        <is>
          <t>E10a</t>
        </is>
      </c>
      <c r="F1403" s="5" t="inlineStr">
        <is>
          <t>jam</t>
        </is>
      </c>
      <c r="G1403" s="25" t="n">
        <v>0.01340513164267878</v>
      </c>
      <c r="H1403" s="26">
        <f>VLOOKUP(D1403,upahbahan,3,FALSE)</f>
        <v/>
      </c>
      <c r="J1403" s="26">
        <f>G1403*H1403</f>
        <v/>
      </c>
    </row>
    <row r="1404">
      <c r="C1404" s="5" t="n">
        <v>5</v>
      </c>
      <c r="D1404" s="5" t="inlineStr">
        <is>
          <t>FLAT BED TRUCK 10 TON</t>
        </is>
      </c>
      <c r="E1404" s="5" t="inlineStr">
        <is>
          <t>E11a</t>
        </is>
      </c>
      <c r="F1404" s="5" t="inlineStr">
        <is>
          <t>Jam</t>
        </is>
      </c>
      <c r="G1404" s="25" t="n">
        <v>0.1828268164993823</v>
      </c>
      <c r="H1404" s="26">
        <f>VLOOKUP(D1404,upahbahan,3,FALSE)</f>
        <v/>
      </c>
      <c r="J1404" s="26">
        <f>G1404*H1404</f>
        <v/>
      </c>
    </row>
    <row r="1405">
      <c r="C1405" s="5" t="n">
        <v>6</v>
      </c>
      <c r="D1405" s="5" t="inlineStr">
        <is>
          <t>CRANE ON TRACK 10-15 TON</t>
        </is>
      </c>
      <c r="E1405" s="5" t="inlineStr">
        <is>
          <t>E07</t>
        </is>
      </c>
      <c r="F1405" s="5" t="inlineStr">
        <is>
          <t>Jam</t>
        </is>
      </c>
      <c r="G1405" s="25" t="n">
        <v>0.02289156705901823</v>
      </c>
      <c r="H1405" s="26">
        <f>VLOOKUP(D1405,upahbahan,3,FALSE)</f>
        <v/>
      </c>
      <c r="J1405" s="26">
        <f>G1405*H1405</f>
        <v/>
      </c>
    </row>
    <row r="1406">
      <c r="C1406" s="5" t="n">
        <v>7</v>
      </c>
      <c r="D1406" s="5" t="inlineStr">
        <is>
          <t>Alat Bantu</t>
        </is>
      </c>
      <c r="F1406" s="5" t="inlineStr">
        <is>
          <t>Ls</t>
        </is>
      </c>
      <c r="G1406" s="25" t="n">
        <v>1</v>
      </c>
      <c r="H1406" s="26">
        <f>VLOOKUP(D1406,upahbahan,3,FALSE)</f>
        <v/>
      </c>
      <c r="J1406" s="26">
        <f>G1406*H1406</f>
        <v/>
      </c>
    </row>
    <row r="1407">
      <c r="C1407" s="27" t="inlineStr">
        <is>
          <t>JUMLAH HARGA PERALATAN</t>
        </is>
      </c>
      <c r="D1407" s="28" t="n"/>
      <c r="E1407" s="28" t="n"/>
      <c r="F1407" s="28" t="n"/>
      <c r="G1407" s="28" t="n"/>
      <c r="H1407" s="28" t="n"/>
      <c r="I1407" s="28" t="n"/>
      <c r="J1407" s="29">
        <f>SUM(J1400:J1406)</f>
        <v/>
      </c>
    </row>
    <row r="1408">
      <c r="C1408" s="31" t="inlineStr">
        <is>
          <t>D</t>
        </is>
      </c>
      <c r="D1408" s="31" t="inlineStr">
        <is>
          <t>Jumlah (A+B+C)</t>
        </is>
      </c>
      <c r="E1408" s="32" t="n"/>
      <c r="F1408" s="32" t="n"/>
      <c r="G1408" s="32" t="n"/>
      <c r="H1408" s="32" t="n"/>
      <c r="I1408" s="32" t="n"/>
      <c r="J1408" s="33">
        <f>J1387+J1398+J1407</f>
        <v/>
      </c>
    </row>
    <row r="1409">
      <c r="C1409" s="18" t="inlineStr">
        <is>
          <t>E</t>
        </is>
      </c>
      <c r="D1409" s="18" t="inlineStr">
        <is>
          <t>Biaya Umum dan Keuntungan 10.0% x D</t>
        </is>
      </c>
      <c r="H1409" s="21">
        <f>$Q$8</f>
        <v/>
      </c>
      <c r="J1409" s="34">
        <f>J1408*H1409</f>
        <v/>
      </c>
    </row>
    <row r="1410">
      <c r="C1410" s="31" t="inlineStr">
        <is>
          <t>F</t>
        </is>
      </c>
      <c r="D1410" s="31" t="inlineStr">
        <is>
          <t>Harga Satuan Pekerjaan (D+E)</t>
        </is>
      </c>
      <c r="E1410" s="32" t="n"/>
      <c r="F1410" s="32" t="n"/>
      <c r="G1410" s="32" t="n"/>
      <c r="H1410" s="32" t="n"/>
      <c r="I1410" s="32" t="n"/>
      <c r="J1410" s="33">
        <f>SUM(J1408:J1409)</f>
        <v/>
      </c>
    </row>
    <row r="1412">
      <c r="C1412" s="16" t="inlineStr">
        <is>
          <t>B.51</t>
        </is>
      </c>
      <c r="D1412" s="17" t="inlineStr">
        <is>
          <t>Saluran U Pracetak Tipe DS 4C (asimetris)</t>
        </is>
      </c>
      <c r="F1412" s="18" t="inlineStr">
        <is>
          <t>Meter Panjang</t>
        </is>
      </c>
      <c r="K1412" s="22">
        <f>ROUNDDOWN(J1441,0)</f>
        <v/>
      </c>
      <c r="M1412" s="19" t="inlineStr">
        <is>
          <t>2.3.(24d)</t>
        </is>
      </c>
    </row>
    <row r="1413">
      <c r="C1413" s="23" t="inlineStr">
        <is>
          <t>No</t>
        </is>
      </c>
      <c r="D1413" s="23" t="inlineStr">
        <is>
          <t>Uraian</t>
        </is>
      </c>
      <c r="E1413" s="23" t="inlineStr">
        <is>
          <t>Kode</t>
        </is>
      </c>
      <c r="F1413" s="23" t="inlineStr">
        <is>
          <t>Sat.</t>
        </is>
      </c>
      <c r="G1413" s="23" t="inlineStr">
        <is>
          <t>Koefisien</t>
        </is>
      </c>
      <c r="H1413" s="23" t="inlineStr">
        <is>
          <t>Harga  Satuan (Rp)</t>
        </is>
      </c>
      <c r="J1413" s="23" t="inlineStr">
        <is>
          <t>Jumlah Harga (Rp)</t>
        </is>
      </c>
    </row>
    <row r="1414">
      <c r="C1414" s="24" t="inlineStr">
        <is>
          <t>A</t>
        </is>
      </c>
      <c r="D1414" s="24" t="inlineStr">
        <is>
          <t>TENAGA KERJA</t>
        </is>
      </c>
      <c r="E1414" s="12" t="n"/>
      <c r="F1414" s="12" t="n"/>
      <c r="G1414" s="12" t="n"/>
      <c r="H1414" s="12" t="n"/>
      <c r="I1414" s="12" t="n"/>
      <c r="J1414" s="12" t="n"/>
    </row>
    <row r="1415">
      <c r="C1415" s="5" t="n">
        <v>1</v>
      </c>
      <c r="D1415" s="5" t="inlineStr">
        <is>
          <t>Pekerja</t>
        </is>
      </c>
      <c r="E1415" s="5" t="inlineStr">
        <is>
          <t>L01</t>
        </is>
      </c>
      <c r="F1415" s="5" t="inlineStr">
        <is>
          <t>Jam</t>
        </is>
      </c>
      <c r="G1415" s="25" t="n">
        <v>0.04578321010984845</v>
      </c>
      <c r="H1415" s="26">
        <f>VLOOKUP(D1415,upahbahan,3,FALSE)</f>
        <v/>
      </c>
      <c r="J1415" s="26">
        <f>G1415*H1415</f>
        <v/>
      </c>
    </row>
    <row r="1416">
      <c r="C1416" s="5" t="n">
        <v>2</v>
      </c>
      <c r="D1416" s="5" t="inlineStr">
        <is>
          <t>Tukang</t>
        </is>
      </c>
      <c r="E1416" s="5" t="inlineStr">
        <is>
          <t>L02</t>
        </is>
      </c>
      <c r="F1416" s="5" t="inlineStr">
        <is>
          <t>Jam</t>
        </is>
      </c>
      <c r="G1416" s="25" t="n">
        <v>0.02289145055148571</v>
      </c>
      <c r="H1416" s="26">
        <f>VLOOKUP(D1416,upahbahan,3,FALSE)</f>
        <v/>
      </c>
      <c r="J1416" s="26">
        <f>G1416*H1416</f>
        <v/>
      </c>
    </row>
    <row r="1417">
      <c r="C1417" s="5" t="n">
        <v>3</v>
      </c>
      <c r="D1417" s="5" t="inlineStr">
        <is>
          <t>Mandor</t>
        </is>
      </c>
      <c r="E1417" s="5" t="inlineStr">
        <is>
          <t>L03</t>
        </is>
      </c>
      <c r="F1417" s="5" t="inlineStr">
        <is>
          <t>Jam</t>
        </is>
      </c>
      <c r="G1417" s="25" t="n">
        <v>0.02289162485568532</v>
      </c>
      <c r="H1417" s="26">
        <f>VLOOKUP(D1417,upahbahan,3,FALSE)</f>
        <v/>
      </c>
      <c r="J1417" s="26">
        <f>G1417*H1417</f>
        <v/>
      </c>
    </row>
    <row r="1418">
      <c r="C1418" s="27" t="inlineStr">
        <is>
          <t>JUMLAH HARGA TENAGA KERJA</t>
        </is>
      </c>
      <c r="D1418" s="28" t="n"/>
      <c r="E1418" s="28" t="n"/>
      <c r="F1418" s="28" t="n"/>
      <c r="G1418" s="28" t="n"/>
      <c r="H1418" s="28" t="n"/>
      <c r="I1418" s="28" t="n"/>
      <c r="J1418" s="29">
        <f>SUM(J1415:J1417)</f>
        <v/>
      </c>
    </row>
    <row r="1419">
      <c r="C1419" s="24" t="inlineStr">
        <is>
          <t>B</t>
        </is>
      </c>
      <c r="D1419" s="24" t="inlineStr">
        <is>
          <t>BAHAN</t>
        </is>
      </c>
      <c r="E1419" s="12" t="n"/>
      <c r="F1419" s="12" t="n"/>
      <c r="G1419" s="12" t="n"/>
      <c r="H1419" s="12" t="n"/>
      <c r="I1419" s="12" t="n"/>
      <c r="J1419" s="12" t="n"/>
    </row>
    <row r="1420">
      <c r="C1420" s="5" t="n">
        <v>1</v>
      </c>
      <c r="D1420" s="5" t="inlineStr">
        <is>
          <t>Semen</t>
        </is>
      </c>
      <c r="E1420" s="5" t="inlineStr">
        <is>
          <t>M12</t>
        </is>
      </c>
      <c r="F1420" s="5" t="inlineStr">
        <is>
          <t>Kg</t>
        </is>
      </c>
      <c r="G1420" s="25" t="n">
        <v>193.844175</v>
      </c>
      <c r="H1420" s="26">
        <f>VLOOKUP(D1420,upahbahan,3,FALSE)</f>
        <v/>
      </c>
      <c r="J1420" s="26">
        <f>G1420*H1420</f>
        <v/>
      </c>
    </row>
    <row r="1421">
      <c r="C1421" s="5" t="n">
        <v>2</v>
      </c>
      <c r="D1421" s="5" t="inlineStr">
        <is>
          <t>Pasir Beton</t>
        </is>
      </c>
      <c r="E1421" s="5" t="inlineStr">
        <is>
          <t>M01a</t>
        </is>
      </c>
      <c r="F1421" s="5" t="inlineStr">
        <is>
          <t>M3</t>
        </is>
      </c>
      <c r="G1421" s="25" t="n">
        <v>0.3885195497630332</v>
      </c>
      <c r="H1421" s="26">
        <f>VLOOKUP(D1421,upahbahan,3,FALSE)</f>
        <v/>
      </c>
      <c r="J1421" s="26">
        <f>G1421*H1421</f>
        <v/>
      </c>
    </row>
    <row r="1422">
      <c r="C1422" s="5" t="n">
        <v>3</v>
      </c>
      <c r="D1422" s="5" t="inlineStr">
        <is>
          <t>Aggregat Kasar</t>
        </is>
      </c>
      <c r="E1422" s="5" t="inlineStr">
        <is>
          <t>M03</t>
        </is>
      </c>
      <c r="F1422" s="5" t="inlineStr">
        <is>
          <t>M3</t>
        </is>
      </c>
      <c r="G1422" s="25" t="n">
        <v>0.714934274222386</v>
      </c>
      <c r="H1422" s="26">
        <f>VLOOKUP(D1422,upahbahan,3,FALSE)</f>
        <v/>
      </c>
      <c r="J1422" s="26">
        <f>G1422*H1422</f>
        <v/>
      </c>
    </row>
    <row r="1423">
      <c r="C1423" s="5" t="n">
        <v>4</v>
      </c>
      <c r="D1423" s="5" t="inlineStr">
        <is>
          <t>Formworks</t>
        </is>
      </c>
      <c r="E1423" s="5" t="inlineStr">
        <is>
          <t>M195</t>
        </is>
      </c>
      <c r="F1423" s="5" t="inlineStr">
        <is>
          <t>bh/M'</t>
        </is>
      </c>
      <c r="G1423" s="25" t="n">
        <v>1</v>
      </c>
      <c r="H1423" s="26">
        <f>VLOOKUP(D1423,upahbahan,3,FALSE)</f>
        <v/>
      </c>
      <c r="J1423" s="26">
        <f>G1423*H1423</f>
        <v/>
      </c>
    </row>
    <row r="1424">
      <c r="C1424" s="5" t="n">
        <v>5</v>
      </c>
      <c r="D1424" s="5" t="inlineStr">
        <is>
          <t>Air</t>
        </is>
      </c>
      <c r="E1424" s="5" t="inlineStr">
        <is>
          <t>M170</t>
        </is>
      </c>
      <c r="F1424" s="5" t="inlineStr">
        <is>
          <t>Ltr</t>
        </is>
      </c>
      <c r="G1424" s="25" t="n">
        <v>126.9058020477816</v>
      </c>
      <c r="H1424" s="26">
        <f>VLOOKUP(D1424,upahbahan,3,FALSE)</f>
        <v/>
      </c>
      <c r="J1424" s="26">
        <f>G1424*H1424</f>
        <v/>
      </c>
    </row>
    <row r="1425">
      <c r="C1425" s="5" t="n">
        <v>6</v>
      </c>
      <c r="D1425" s="5" t="inlineStr">
        <is>
          <t>Plastizier</t>
        </is>
      </c>
      <c r="E1425" s="5" t="inlineStr">
        <is>
          <t>M171</t>
        </is>
      </c>
      <c r="F1425" s="5" t="inlineStr">
        <is>
          <t>Kg</t>
        </is>
      </c>
      <c r="G1425" s="25" t="n">
        <v>1.5225</v>
      </c>
      <c r="H1425" s="26">
        <f>VLOOKUP(D1425,upahbahan,3,FALSE)</f>
        <v/>
      </c>
      <c r="J1425" s="26">
        <f>G1425*H1425</f>
        <v/>
      </c>
    </row>
    <row r="1426">
      <c r="C1426" s="5" t="n">
        <v>7</v>
      </c>
      <c r="D1426" s="5" t="inlineStr">
        <is>
          <t>Super Plastizier</t>
        </is>
      </c>
      <c r="E1426" s="5" t="inlineStr">
        <is>
          <t>M182</t>
        </is>
      </c>
      <c r="F1426" s="5" t="inlineStr">
        <is>
          <t>Kg</t>
        </is>
      </c>
      <c r="G1426" s="25" t="n">
        <v>4.5675</v>
      </c>
      <c r="H1426" s="26">
        <f>VLOOKUP(D1426,upahbahan,3,FALSE)</f>
        <v/>
      </c>
      <c r="J1426" s="26">
        <f>G1426*H1426</f>
        <v/>
      </c>
    </row>
    <row r="1427">
      <c r="C1427" s="5" t="n">
        <v>8</v>
      </c>
      <c r="D1427" s="5" t="inlineStr">
        <is>
          <t>Besi Beton</t>
        </is>
      </c>
      <c r="E1427" s="5" t="inlineStr">
        <is>
          <t>M57a</t>
        </is>
      </c>
      <c r="F1427" s="5" t="inlineStr">
        <is>
          <t>Kg</t>
        </is>
      </c>
      <c r="G1427" s="25" t="n">
        <v>32.93790255314821</v>
      </c>
      <c r="H1427" s="26">
        <f>VLOOKUP(D1427,upahbahan,3,FALSE)</f>
        <v/>
      </c>
      <c r="J1427" s="26">
        <f>G1427*H1427</f>
        <v/>
      </c>
    </row>
    <row r="1428">
      <c r="C1428" s="5" t="n">
        <v>9</v>
      </c>
      <c r="D1428" s="5" t="inlineStr">
        <is>
          <t>Kawat beton</t>
        </is>
      </c>
      <c r="E1428" s="5" t="inlineStr">
        <is>
          <t>M14</t>
        </is>
      </c>
      <c r="F1428" s="5" t="inlineStr">
        <is>
          <t>Kg</t>
        </is>
      </c>
      <c r="G1428" s="25" t="n">
        <v>0.054</v>
      </c>
      <c r="H1428" s="26">
        <f>VLOOKUP(D1428,upahbahan,3,FALSE)</f>
        <v/>
      </c>
      <c r="J1428" s="26">
        <f>G1428*H1428</f>
        <v/>
      </c>
    </row>
    <row r="1429">
      <c r="C1429" s="27" t="inlineStr">
        <is>
          <t>JUMLAH HARGA BAHAN</t>
        </is>
      </c>
      <c r="D1429" s="28" t="n"/>
      <c r="E1429" s="28" t="n"/>
      <c r="F1429" s="28" t="n"/>
      <c r="G1429" s="28" t="n"/>
      <c r="H1429" s="28" t="n"/>
      <c r="I1429" s="28" t="n"/>
      <c r="J1429" s="29">
        <f>SUM(J1420:J1428)</f>
        <v/>
      </c>
    </row>
    <row r="1430">
      <c r="C1430" s="24" t="inlineStr">
        <is>
          <t>C</t>
        </is>
      </c>
      <c r="D1430" s="24" t="inlineStr">
        <is>
          <t>PERALATAN</t>
        </is>
      </c>
      <c r="E1430" s="12" t="n"/>
      <c r="F1430" s="12" t="n"/>
      <c r="G1430" s="12" t="n"/>
      <c r="H1430" s="12" t="n"/>
      <c r="I1430" s="12" t="n"/>
      <c r="J1430" s="12" t="n"/>
    </row>
    <row r="1431">
      <c r="C1431" s="5" t="n">
        <v>1</v>
      </c>
      <c r="D1431" s="5" t="inlineStr">
        <is>
          <t>Concrete Mixer</t>
        </is>
      </c>
      <c r="E1431" s="5" t="inlineStr">
        <is>
          <t>E06</t>
        </is>
      </c>
      <c r="F1431" s="5" t="inlineStr">
        <is>
          <t>Jam</t>
        </is>
      </c>
      <c r="G1431" s="25" t="n">
        <v>0.06506027968757246</v>
      </c>
      <c r="H1431" s="26">
        <f>VLOOKUP(D1431,upahbahan,3,FALSE)</f>
        <v/>
      </c>
      <c r="J1431" s="26">
        <f>G1431*H1431</f>
        <v/>
      </c>
    </row>
    <row r="1432">
      <c r="C1432" s="5" t="n">
        <v>2</v>
      </c>
      <c r="D1432" s="5" t="inlineStr">
        <is>
          <t>Water Tank Truck</t>
        </is>
      </c>
      <c r="E1432" s="5" t="inlineStr">
        <is>
          <t>E23</t>
        </is>
      </c>
      <c r="F1432" s="5" t="inlineStr">
        <is>
          <t>Jam</t>
        </is>
      </c>
      <c r="G1432" s="25" t="n">
        <v>0.03253012305557654</v>
      </c>
      <c r="H1432" s="26">
        <f>VLOOKUP(D1432,upahbahan,3,FALSE)</f>
        <v/>
      </c>
      <c r="J1432" s="26">
        <f>G1432*H1432</f>
        <v/>
      </c>
    </row>
    <row r="1433">
      <c r="C1433" s="5" t="n">
        <v>3</v>
      </c>
      <c r="D1433" s="5" t="inlineStr">
        <is>
          <t>Concrete Vibrator</t>
        </is>
      </c>
      <c r="E1433" s="5" t="inlineStr">
        <is>
          <t>E20</t>
        </is>
      </c>
      <c r="F1433" s="5" t="inlineStr">
        <is>
          <t>Jam</t>
        </is>
      </c>
      <c r="G1433" s="25" t="n">
        <v>0.1951807260178001</v>
      </c>
      <c r="H1433" s="26">
        <f>VLOOKUP(D1433,upahbahan,3,FALSE)</f>
        <v/>
      </c>
      <c r="J1433" s="26">
        <f>G1433*H1433</f>
        <v/>
      </c>
    </row>
    <row r="1434">
      <c r="C1434" s="5" t="n">
        <v>4</v>
      </c>
      <c r="D1434" s="5" t="inlineStr">
        <is>
          <t>Mini Excavator</t>
        </is>
      </c>
      <c r="E1434" s="5" t="inlineStr">
        <is>
          <t>E10a</t>
        </is>
      </c>
      <c r="F1434" s="5" t="inlineStr">
        <is>
          <t>jam</t>
        </is>
      </c>
      <c r="G1434" s="25" t="n">
        <v>0.020981921990435</v>
      </c>
      <c r="H1434" s="26">
        <f>VLOOKUP(D1434,upahbahan,3,FALSE)</f>
        <v/>
      </c>
      <c r="J1434" s="26">
        <f>G1434*H1434</f>
        <v/>
      </c>
    </row>
    <row r="1435">
      <c r="C1435" s="5" t="n">
        <v>5</v>
      </c>
      <c r="D1435" s="5" t="inlineStr">
        <is>
          <t>FLAT BED TRUCK 10 TON</t>
        </is>
      </c>
      <c r="E1435" s="5" t="inlineStr">
        <is>
          <t>E11a</t>
        </is>
      </c>
      <c r="F1435" s="5" t="inlineStr">
        <is>
          <t>Jam</t>
        </is>
      </c>
      <c r="G1435" s="25" t="n">
        <v>0.3199469391473671</v>
      </c>
      <c r="H1435" s="26">
        <f>VLOOKUP(D1435,upahbahan,3,FALSE)</f>
        <v/>
      </c>
      <c r="J1435" s="26">
        <f>G1435*H1435</f>
        <v/>
      </c>
    </row>
    <row r="1436">
      <c r="C1436" s="5" t="n">
        <v>6</v>
      </c>
      <c r="D1436" s="5" t="inlineStr">
        <is>
          <t>CRANE ON TRACK 10-15 TON</t>
        </is>
      </c>
      <c r="E1436" s="5" t="inlineStr">
        <is>
          <t>E07</t>
        </is>
      </c>
      <c r="F1436" s="5" t="inlineStr">
        <is>
          <t>Jam</t>
        </is>
      </c>
      <c r="G1436" s="25" t="n">
        <v>0.02289156705901823</v>
      </c>
      <c r="H1436" s="26">
        <f>VLOOKUP(D1436,upahbahan,3,FALSE)</f>
        <v/>
      </c>
      <c r="J1436" s="26">
        <f>G1436*H1436</f>
        <v/>
      </c>
    </row>
    <row r="1437">
      <c r="C1437" s="5" t="n">
        <v>7</v>
      </c>
      <c r="D1437" s="5" t="inlineStr">
        <is>
          <t>Alat Bantu</t>
        </is>
      </c>
      <c r="F1437" s="5" t="inlineStr">
        <is>
          <t>Ls</t>
        </is>
      </c>
      <c r="G1437" s="25" t="n">
        <v>1</v>
      </c>
      <c r="H1437" s="26">
        <f>VLOOKUP(D1437,upahbahan,3,FALSE)</f>
        <v/>
      </c>
      <c r="J1437" s="26">
        <f>G1437*H1437</f>
        <v/>
      </c>
    </row>
    <row r="1438">
      <c r="C1438" s="27" t="inlineStr">
        <is>
          <t>JUMLAH HARGA PERALATAN</t>
        </is>
      </c>
      <c r="D1438" s="28" t="n"/>
      <c r="E1438" s="28" t="n"/>
      <c r="F1438" s="28" t="n"/>
      <c r="G1438" s="28" t="n"/>
      <c r="H1438" s="28" t="n"/>
      <c r="I1438" s="28" t="n"/>
      <c r="J1438" s="29">
        <f>SUM(J1431:J1437)</f>
        <v/>
      </c>
    </row>
    <row r="1439">
      <c r="C1439" s="31" t="inlineStr">
        <is>
          <t>D</t>
        </is>
      </c>
      <c r="D1439" s="31" t="inlineStr">
        <is>
          <t>Jumlah (A+B+C)</t>
        </is>
      </c>
      <c r="E1439" s="32" t="n"/>
      <c r="F1439" s="32" t="n"/>
      <c r="G1439" s="32" t="n"/>
      <c r="H1439" s="32" t="n"/>
      <c r="I1439" s="32" t="n"/>
      <c r="J1439" s="33">
        <f>J1418+J1429+J1438</f>
        <v/>
      </c>
    </row>
    <row r="1440">
      <c r="C1440" s="18" t="inlineStr">
        <is>
          <t>E</t>
        </is>
      </c>
      <c r="D1440" s="18" t="inlineStr">
        <is>
          <t>Biaya Umum dan Keuntungan 10.0% x D</t>
        </is>
      </c>
      <c r="H1440" s="21">
        <f>$Q$8</f>
        <v/>
      </c>
      <c r="J1440" s="34">
        <f>J1439*H1440</f>
        <v/>
      </c>
    </row>
    <row r="1441">
      <c r="C1441" s="31" t="inlineStr">
        <is>
          <t>F</t>
        </is>
      </c>
      <c r="D1441" s="31" t="inlineStr">
        <is>
          <t>Harga Satuan Pekerjaan (D+E)</t>
        </is>
      </c>
      <c r="E1441" s="32" t="n"/>
      <c r="F1441" s="32" t="n"/>
      <c r="G1441" s="32" t="n"/>
      <c r="H1441" s="32" t="n"/>
      <c r="I1441" s="32" t="n"/>
      <c r="J1441" s="33">
        <f>SUM(J1439:J1440)</f>
        <v/>
      </c>
    </row>
    <row r="1443">
      <c r="C1443" s="16" t="inlineStr">
        <is>
          <t>B.52</t>
        </is>
      </c>
      <c r="D1443" s="17" t="inlineStr">
        <is>
          <t>Saluran U Pracetak Tipe DS 5</t>
        </is>
      </c>
      <c r="F1443" s="18" t="inlineStr">
        <is>
          <t>Meter Panjang</t>
        </is>
      </c>
      <c r="K1443" s="22">
        <f>ROUNDDOWN(J1472,0)</f>
        <v/>
      </c>
      <c r="M1443" s="19" t="inlineStr">
        <is>
          <t>2.3.(25a)</t>
        </is>
      </c>
    </row>
    <row r="1444">
      <c r="C1444" s="23" t="inlineStr">
        <is>
          <t>No</t>
        </is>
      </c>
      <c r="D1444" s="23" t="inlineStr">
        <is>
          <t>Uraian</t>
        </is>
      </c>
      <c r="E1444" s="23" t="inlineStr">
        <is>
          <t>Kode</t>
        </is>
      </c>
      <c r="F1444" s="23" t="inlineStr">
        <is>
          <t>Sat.</t>
        </is>
      </c>
      <c r="G1444" s="23" t="inlineStr">
        <is>
          <t>Koefisien</t>
        </is>
      </c>
      <c r="H1444" s="23" t="inlineStr">
        <is>
          <t>Harga  Satuan (Rp)</t>
        </is>
      </c>
      <c r="J1444" s="23" t="inlineStr">
        <is>
          <t>Jumlah Harga (Rp)</t>
        </is>
      </c>
    </row>
    <row r="1445">
      <c r="C1445" s="24" t="inlineStr">
        <is>
          <t>A</t>
        </is>
      </c>
      <c r="D1445" s="24" t="inlineStr">
        <is>
          <t>TENAGA KERJA</t>
        </is>
      </c>
      <c r="E1445" s="12" t="n"/>
      <c r="F1445" s="12" t="n"/>
      <c r="G1445" s="12" t="n"/>
      <c r="H1445" s="12" t="n"/>
      <c r="I1445" s="12" t="n"/>
      <c r="J1445" s="12" t="n"/>
    </row>
    <row r="1446">
      <c r="C1446" s="5" t="n">
        <v>1</v>
      </c>
      <c r="D1446" s="5" t="inlineStr">
        <is>
          <t>Pekerja</t>
        </is>
      </c>
      <c r="E1446" s="5" t="inlineStr">
        <is>
          <t>L01</t>
        </is>
      </c>
      <c r="F1446" s="5" t="inlineStr">
        <is>
          <t>Jam</t>
        </is>
      </c>
      <c r="G1446" s="25" t="n">
        <v>0.04578321010984845</v>
      </c>
      <c r="H1446" s="26">
        <f>VLOOKUP(D1446,upahbahan,3,FALSE)</f>
        <v/>
      </c>
      <c r="J1446" s="26">
        <f>G1446*H1446</f>
        <v/>
      </c>
    </row>
    <row r="1447">
      <c r="C1447" s="5" t="n">
        <v>2</v>
      </c>
      <c r="D1447" s="5" t="inlineStr">
        <is>
          <t>Tukang</t>
        </is>
      </c>
      <c r="E1447" s="5" t="inlineStr">
        <is>
          <t>L02</t>
        </is>
      </c>
      <c r="F1447" s="5" t="inlineStr">
        <is>
          <t>Jam</t>
        </is>
      </c>
      <c r="G1447" s="25" t="n">
        <v>0.02289145055148571</v>
      </c>
      <c r="H1447" s="26">
        <f>VLOOKUP(D1447,upahbahan,3,FALSE)</f>
        <v/>
      </c>
      <c r="J1447" s="26">
        <f>G1447*H1447</f>
        <v/>
      </c>
    </row>
    <row r="1448">
      <c r="C1448" s="5" t="n">
        <v>3</v>
      </c>
      <c r="D1448" s="5" t="inlineStr">
        <is>
          <t>Mandor</t>
        </is>
      </c>
      <c r="E1448" s="5" t="inlineStr">
        <is>
          <t>L03</t>
        </is>
      </c>
      <c r="F1448" s="5" t="inlineStr">
        <is>
          <t>Jam</t>
        </is>
      </c>
      <c r="G1448" s="25" t="n">
        <v>0.02289162485568532</v>
      </c>
      <c r="H1448" s="26">
        <f>VLOOKUP(D1448,upahbahan,3,FALSE)</f>
        <v/>
      </c>
      <c r="J1448" s="26">
        <f>G1448*H1448</f>
        <v/>
      </c>
    </row>
    <row r="1449">
      <c r="C1449" s="27" t="inlineStr">
        <is>
          <t>JUMLAH HARGA TENAGA KERJA</t>
        </is>
      </c>
      <c r="D1449" s="28" t="n"/>
      <c r="E1449" s="28" t="n"/>
      <c r="F1449" s="28" t="n"/>
      <c r="G1449" s="28" t="n"/>
      <c r="H1449" s="28" t="n"/>
      <c r="I1449" s="28" t="n"/>
      <c r="J1449" s="29">
        <f>SUM(J1446:J1448)</f>
        <v/>
      </c>
    </row>
    <row r="1450">
      <c r="C1450" s="24" t="inlineStr">
        <is>
          <t>B</t>
        </is>
      </c>
      <c r="D1450" s="24" t="inlineStr">
        <is>
          <t>BAHAN</t>
        </is>
      </c>
      <c r="E1450" s="12" t="n"/>
      <c r="F1450" s="12" t="n"/>
      <c r="G1450" s="12" t="n"/>
      <c r="H1450" s="12" t="n"/>
      <c r="I1450" s="12" t="n"/>
      <c r="J1450" s="12" t="n"/>
    </row>
    <row r="1451">
      <c r="C1451" s="5" t="n">
        <v>1</v>
      </c>
      <c r="D1451" s="5" t="inlineStr">
        <is>
          <t>Semen</t>
        </is>
      </c>
      <c r="E1451" s="5" t="inlineStr">
        <is>
          <t>M12</t>
        </is>
      </c>
      <c r="F1451" s="5" t="inlineStr">
        <is>
          <t>Kg</t>
        </is>
      </c>
      <c r="G1451" s="25" t="n">
        <v>88.76065625</v>
      </c>
      <c r="H1451" s="26">
        <f>VLOOKUP(D1451,upahbahan,3,FALSE)</f>
        <v/>
      </c>
      <c r="J1451" s="26">
        <f>G1451*H1451</f>
        <v/>
      </c>
    </row>
    <row r="1452">
      <c r="C1452" s="5" t="n">
        <v>2</v>
      </c>
      <c r="D1452" s="5" t="inlineStr">
        <is>
          <t>Pasir Beton</t>
        </is>
      </c>
      <c r="E1452" s="5" t="inlineStr">
        <is>
          <t>M01a</t>
        </is>
      </c>
      <c r="F1452" s="5" t="inlineStr">
        <is>
          <t>M3</t>
        </is>
      </c>
      <c r="G1452" s="25" t="n">
        <v>0.1825633886255924</v>
      </c>
      <c r="H1452" s="26">
        <f>VLOOKUP(D1452,upahbahan,3,FALSE)</f>
        <v/>
      </c>
      <c r="J1452" s="26">
        <f>G1452*H1452</f>
        <v/>
      </c>
    </row>
    <row r="1453">
      <c r="C1453" s="5" t="n">
        <v>3</v>
      </c>
      <c r="D1453" s="5" t="inlineStr">
        <is>
          <t>Aggregat Kasar</t>
        </is>
      </c>
      <c r="E1453" s="5" t="inlineStr">
        <is>
          <t>M03</t>
        </is>
      </c>
      <c r="F1453" s="5" t="inlineStr">
        <is>
          <t>M3</t>
        </is>
      </c>
      <c r="G1453" s="25" t="n">
        <v>0.3655748298259934</v>
      </c>
      <c r="H1453" s="26">
        <f>VLOOKUP(D1453,upahbahan,3,FALSE)</f>
        <v/>
      </c>
      <c r="J1453" s="26">
        <f>G1453*H1453</f>
        <v/>
      </c>
    </row>
    <row r="1454">
      <c r="C1454" s="5" t="n">
        <v>4</v>
      </c>
      <c r="D1454" s="5" t="inlineStr">
        <is>
          <t>Formworks</t>
        </is>
      </c>
      <c r="E1454" s="5" t="inlineStr">
        <is>
          <t>M195</t>
        </is>
      </c>
      <c r="F1454" s="5" t="inlineStr">
        <is>
          <t>bh/M'</t>
        </is>
      </c>
      <c r="G1454" s="25" t="n">
        <v>1</v>
      </c>
      <c r="H1454" s="26">
        <f>VLOOKUP(D1454,upahbahan,3,FALSE)</f>
        <v/>
      </c>
      <c r="J1454" s="26">
        <f>G1454*H1454</f>
        <v/>
      </c>
    </row>
    <row r="1455">
      <c r="C1455" s="5" t="n">
        <v>5</v>
      </c>
      <c r="D1455" s="5" t="inlineStr">
        <is>
          <t>Air</t>
        </is>
      </c>
      <c r="E1455" s="5" t="inlineStr">
        <is>
          <t>M170</t>
        </is>
      </c>
      <c r="F1455" s="5" t="inlineStr">
        <is>
          <t>Ltr</t>
        </is>
      </c>
      <c r="G1455" s="25" t="n">
        <v>63.21365187713311</v>
      </c>
      <c r="H1455" s="26">
        <f>VLOOKUP(D1455,upahbahan,3,FALSE)</f>
        <v/>
      </c>
      <c r="J1455" s="26">
        <f>G1455*H1455</f>
        <v/>
      </c>
    </row>
    <row r="1456">
      <c r="C1456" s="5" t="n">
        <v>6</v>
      </c>
      <c r="D1456" s="5" t="inlineStr">
        <is>
          <t>Plastizier</t>
        </is>
      </c>
      <c r="E1456" s="5" t="inlineStr">
        <is>
          <t>M171</t>
        </is>
      </c>
      <c r="F1456" s="5" t="inlineStr">
        <is>
          <t>Kg</t>
        </is>
      </c>
      <c r="G1456" s="25" t="n">
        <v>1.5225</v>
      </c>
      <c r="H1456" s="26">
        <f>VLOOKUP(D1456,upahbahan,3,FALSE)</f>
        <v/>
      </c>
      <c r="J1456" s="26">
        <f>G1456*H1456</f>
        <v/>
      </c>
    </row>
    <row r="1457">
      <c r="C1457" s="5" t="n">
        <v>7</v>
      </c>
      <c r="D1457" s="5" t="inlineStr">
        <is>
          <t>Super Plastizier</t>
        </is>
      </c>
      <c r="E1457" s="5" t="inlineStr">
        <is>
          <t>M182</t>
        </is>
      </c>
      <c r="F1457" s="5" t="inlineStr">
        <is>
          <t>Kg</t>
        </is>
      </c>
      <c r="G1457" s="25" t="n">
        <v>4.5675</v>
      </c>
      <c r="H1457" s="26">
        <f>VLOOKUP(D1457,upahbahan,3,FALSE)</f>
        <v/>
      </c>
      <c r="J1457" s="26">
        <f>G1457*H1457</f>
        <v/>
      </c>
    </row>
    <row r="1458">
      <c r="C1458" s="5" t="n">
        <v>8</v>
      </c>
      <c r="D1458" s="5" t="inlineStr">
        <is>
          <t>Besi Beton</t>
        </is>
      </c>
      <c r="E1458" s="5" t="inlineStr">
        <is>
          <t>M57a</t>
        </is>
      </c>
      <c r="F1458" s="5" t="inlineStr">
        <is>
          <t>Kg</t>
        </is>
      </c>
      <c r="G1458" s="25" t="n">
        <v>37.08103448275862</v>
      </c>
      <c r="H1458" s="26">
        <f>VLOOKUP(D1458,upahbahan,3,FALSE)</f>
        <v/>
      </c>
      <c r="J1458" s="26">
        <f>G1458*H1458</f>
        <v/>
      </c>
    </row>
    <row r="1459">
      <c r="C1459" s="5" t="n">
        <v>9</v>
      </c>
      <c r="D1459" s="5" t="inlineStr">
        <is>
          <t>Kawat beton</t>
        </is>
      </c>
      <c r="E1459" s="5" t="inlineStr">
        <is>
          <t>M14</t>
        </is>
      </c>
      <c r="F1459" s="5" t="inlineStr">
        <is>
          <t>Kg</t>
        </is>
      </c>
      <c r="G1459" s="25" t="n">
        <v>0.0195196</v>
      </c>
      <c r="H1459" s="26">
        <f>VLOOKUP(D1459,upahbahan,3,FALSE)</f>
        <v/>
      </c>
      <c r="J1459" s="26">
        <f>G1459*H1459</f>
        <v/>
      </c>
    </row>
    <row r="1460">
      <c r="C1460" s="27" t="inlineStr">
        <is>
          <t>JUMLAH HARGA BAHAN</t>
        </is>
      </c>
      <c r="D1460" s="28" t="n"/>
      <c r="E1460" s="28" t="n"/>
      <c r="F1460" s="28" t="n"/>
      <c r="G1460" s="28" t="n"/>
      <c r="H1460" s="28" t="n"/>
      <c r="I1460" s="28" t="n"/>
      <c r="J1460" s="29">
        <f>SUM(J1451:J1459)</f>
        <v/>
      </c>
    </row>
    <row r="1461">
      <c r="C1461" s="24" t="inlineStr">
        <is>
          <t>C</t>
        </is>
      </c>
      <c r="D1461" s="24" t="inlineStr">
        <is>
          <t>PERALATAN</t>
        </is>
      </c>
      <c r="E1461" s="12" t="n"/>
      <c r="F1461" s="12" t="n"/>
      <c r="G1461" s="12" t="n"/>
      <c r="H1461" s="12" t="n"/>
      <c r="I1461" s="12" t="n"/>
      <c r="J1461" s="12" t="n"/>
    </row>
    <row r="1462">
      <c r="C1462" s="5" t="n">
        <v>1</v>
      </c>
      <c r="D1462" s="5" t="inlineStr">
        <is>
          <t>Concrete Mixer</t>
        </is>
      </c>
      <c r="E1462" s="5" t="inlineStr">
        <is>
          <t>E06</t>
        </is>
      </c>
      <c r="F1462" s="5" t="inlineStr">
        <is>
          <t>Jam</t>
        </is>
      </c>
      <c r="G1462" s="25" t="n">
        <v>0.02351743975337381</v>
      </c>
      <c r="H1462" s="26">
        <f>VLOOKUP(D1462,upahbahan,3,FALSE)</f>
        <v/>
      </c>
      <c r="J1462" s="26">
        <f>G1462*H1462</f>
        <v/>
      </c>
    </row>
    <row r="1463">
      <c r="C1463" s="5" t="n">
        <v>2</v>
      </c>
      <c r="D1463" s="5" t="inlineStr">
        <is>
          <t>Water Tank Truck</t>
        </is>
      </c>
      <c r="E1463" s="5" t="inlineStr">
        <is>
          <t>E23</t>
        </is>
      </c>
      <c r="F1463" s="5" t="inlineStr">
        <is>
          <t>Jam</t>
        </is>
      </c>
      <c r="G1463" s="25" t="n">
        <v>0.01175872871525105</v>
      </c>
      <c r="H1463" s="26">
        <f>VLOOKUP(D1463,upahbahan,3,FALSE)</f>
        <v/>
      </c>
      <c r="J1463" s="26">
        <f>G1463*H1463</f>
        <v/>
      </c>
    </row>
    <row r="1464">
      <c r="C1464" s="5" t="n">
        <v>3</v>
      </c>
      <c r="D1464" s="5" t="inlineStr">
        <is>
          <t>Concrete Vibrator</t>
        </is>
      </c>
      <c r="E1464" s="5" t="inlineStr">
        <is>
          <t>E20</t>
        </is>
      </c>
      <c r="F1464" s="5" t="inlineStr">
        <is>
          <t>Jam</t>
        </is>
      </c>
      <c r="G1464" s="25" t="n">
        <v>0.07055242741119386</v>
      </c>
      <c r="H1464" s="26">
        <f>VLOOKUP(D1464,upahbahan,3,FALSE)</f>
        <v/>
      </c>
      <c r="J1464" s="26">
        <f>G1464*H1464</f>
        <v/>
      </c>
    </row>
    <row r="1465">
      <c r="C1465" s="5" t="n">
        <v>4</v>
      </c>
      <c r="D1465" s="5" t="inlineStr">
        <is>
          <t>Mini Excavator</t>
        </is>
      </c>
      <c r="E1465" s="5" t="inlineStr">
        <is>
          <t>E10a</t>
        </is>
      </c>
      <c r="F1465" s="5" t="inlineStr">
        <is>
          <t>jam</t>
        </is>
      </c>
      <c r="G1465" s="25" t="n">
        <v>0.00758439956617499</v>
      </c>
      <c r="H1465" s="26">
        <f>VLOOKUP(D1465,upahbahan,3,FALSE)</f>
        <v/>
      </c>
      <c r="J1465" s="26">
        <f>G1465*H1465</f>
        <v/>
      </c>
    </row>
    <row r="1466">
      <c r="C1466" s="5" t="n">
        <v>5</v>
      </c>
      <c r="D1466" s="5" t="inlineStr">
        <is>
          <t>FLAT BED TRUCK 10 TON</t>
        </is>
      </c>
      <c r="E1466" s="5" t="inlineStr">
        <is>
          <t>E11a</t>
        </is>
      </c>
      <c r="F1466" s="5" t="inlineStr">
        <is>
          <t>Jam</t>
        </is>
      </c>
      <c r="G1466" s="25" t="n">
        <v>0.09844520677690879</v>
      </c>
      <c r="H1466" s="26">
        <f>VLOOKUP(D1466,upahbahan,3,FALSE)</f>
        <v/>
      </c>
      <c r="J1466" s="26">
        <f>G1466*H1466</f>
        <v/>
      </c>
    </row>
    <row r="1467">
      <c r="C1467" s="5" t="n">
        <v>6</v>
      </c>
      <c r="D1467" s="5" t="inlineStr">
        <is>
          <t>CRANE ON TRACK 10-15 TON</t>
        </is>
      </c>
      <c r="E1467" s="5" t="inlineStr">
        <is>
          <t>E07</t>
        </is>
      </c>
      <c r="F1467" s="5" t="inlineStr">
        <is>
          <t>Jam</t>
        </is>
      </c>
      <c r="G1467" s="25" t="n">
        <v>0.02289156705901823</v>
      </c>
      <c r="H1467" s="26">
        <f>VLOOKUP(D1467,upahbahan,3,FALSE)</f>
        <v/>
      </c>
      <c r="J1467" s="26">
        <f>G1467*H1467</f>
        <v/>
      </c>
    </row>
    <row r="1468">
      <c r="C1468" s="5" t="n">
        <v>7</v>
      </c>
      <c r="D1468" s="5" t="inlineStr">
        <is>
          <t>Alat Bantu</t>
        </is>
      </c>
      <c r="F1468" s="5" t="inlineStr">
        <is>
          <t>Ls</t>
        </is>
      </c>
      <c r="G1468" s="25" t="n">
        <v>1</v>
      </c>
      <c r="H1468" s="26">
        <f>VLOOKUP(D1468,upahbahan,3,FALSE)</f>
        <v/>
      </c>
      <c r="J1468" s="26">
        <f>G1468*H1468</f>
        <v/>
      </c>
    </row>
    <row r="1469">
      <c r="C1469" s="27" t="inlineStr">
        <is>
          <t>JUMLAH HARGA PERALATAN</t>
        </is>
      </c>
      <c r="D1469" s="28" t="n"/>
      <c r="E1469" s="28" t="n"/>
      <c r="F1469" s="28" t="n"/>
      <c r="G1469" s="28" t="n"/>
      <c r="H1469" s="28" t="n"/>
      <c r="I1469" s="28" t="n"/>
      <c r="J1469" s="29">
        <f>SUM(J1462:J1468)</f>
        <v/>
      </c>
    </row>
    <row r="1470">
      <c r="C1470" s="31" t="inlineStr">
        <is>
          <t>D</t>
        </is>
      </c>
      <c r="D1470" s="31" t="inlineStr">
        <is>
          <t>Jumlah (A+B+C)</t>
        </is>
      </c>
      <c r="E1470" s="32" t="n"/>
      <c r="F1470" s="32" t="n"/>
      <c r="G1470" s="32" t="n"/>
      <c r="H1470" s="32" t="n"/>
      <c r="I1470" s="32" t="n"/>
      <c r="J1470" s="33">
        <f>J1449+J1460+J1469</f>
        <v/>
      </c>
    </row>
    <row r="1471">
      <c r="C1471" s="18" t="inlineStr">
        <is>
          <t>E</t>
        </is>
      </c>
      <c r="D1471" s="18" t="inlineStr">
        <is>
          <t>Biaya Umum dan Keuntungan 10.0% x D</t>
        </is>
      </c>
      <c r="H1471" s="21">
        <f>$Q$8</f>
        <v/>
      </c>
      <c r="J1471" s="34">
        <f>J1470*H1471</f>
        <v/>
      </c>
    </row>
    <row r="1472">
      <c r="C1472" s="31" t="inlineStr">
        <is>
          <t>F</t>
        </is>
      </c>
      <c r="D1472" s="31" t="inlineStr">
        <is>
          <t>Harga Satuan Pekerjaan (D+E)</t>
        </is>
      </c>
      <c r="E1472" s="32" t="n"/>
      <c r="F1472" s="32" t="n"/>
      <c r="G1472" s="32" t="n"/>
      <c r="H1472" s="32" t="n"/>
      <c r="I1472" s="32" t="n"/>
      <c r="J1472" s="33">
        <f>SUM(J1470:J1471)</f>
        <v/>
      </c>
    </row>
    <row r="1474">
      <c r="C1474" s="16" t="inlineStr">
        <is>
          <t>B.53</t>
        </is>
      </c>
      <c r="D1474" s="17" t="inlineStr">
        <is>
          <t>Saluran U Pracetak Tipe DS 5A (dengan tutup)</t>
        </is>
      </c>
      <c r="F1474" s="18" t="inlineStr">
        <is>
          <t>Meter Panjang</t>
        </is>
      </c>
      <c r="K1474" s="22">
        <f>ROUNDDOWN(J1503,0)</f>
        <v/>
      </c>
      <c r="M1474" s="19" t="inlineStr">
        <is>
          <t>2.3.(25b)</t>
        </is>
      </c>
    </row>
    <row r="1475">
      <c r="C1475" s="23" t="inlineStr">
        <is>
          <t>No</t>
        </is>
      </c>
      <c r="D1475" s="23" t="inlineStr">
        <is>
          <t>Uraian</t>
        </is>
      </c>
      <c r="E1475" s="23" t="inlineStr">
        <is>
          <t>Kode</t>
        </is>
      </c>
      <c r="F1475" s="23" t="inlineStr">
        <is>
          <t>Sat.</t>
        </is>
      </c>
      <c r="G1475" s="23" t="inlineStr">
        <is>
          <t>Koefisien</t>
        </is>
      </c>
      <c r="H1475" s="23" t="inlineStr">
        <is>
          <t>Harga  Satuan (Rp)</t>
        </is>
      </c>
      <c r="J1475" s="23" t="inlineStr">
        <is>
          <t>Jumlah Harga (Rp)</t>
        </is>
      </c>
    </row>
    <row r="1476">
      <c r="C1476" s="24" t="inlineStr">
        <is>
          <t>A</t>
        </is>
      </c>
      <c r="D1476" s="24" t="inlineStr">
        <is>
          <t>TENAGA KERJA</t>
        </is>
      </c>
      <c r="E1476" s="12" t="n"/>
      <c r="F1476" s="12" t="n"/>
      <c r="G1476" s="12" t="n"/>
      <c r="H1476" s="12" t="n"/>
      <c r="I1476" s="12" t="n"/>
      <c r="J1476" s="12" t="n"/>
    </row>
    <row r="1477">
      <c r="C1477" s="5" t="n">
        <v>1</v>
      </c>
      <c r="D1477" s="5" t="inlineStr">
        <is>
          <t>Pekerja</t>
        </is>
      </c>
      <c r="E1477" s="5" t="inlineStr">
        <is>
          <t>L01</t>
        </is>
      </c>
      <c r="F1477" s="5" t="inlineStr">
        <is>
          <t>Jam</t>
        </is>
      </c>
      <c r="G1477" s="25" t="n">
        <v>0.04578321010984845</v>
      </c>
      <c r="H1477" s="26">
        <f>VLOOKUP(D1477,upahbahan,3,FALSE)</f>
        <v/>
      </c>
      <c r="J1477" s="26">
        <f>G1477*H1477</f>
        <v/>
      </c>
    </row>
    <row r="1478">
      <c r="C1478" s="5" t="n">
        <v>2</v>
      </c>
      <c r="D1478" s="5" t="inlineStr">
        <is>
          <t>Tukang</t>
        </is>
      </c>
      <c r="E1478" s="5" t="inlineStr">
        <is>
          <t>L02</t>
        </is>
      </c>
      <c r="F1478" s="5" t="inlineStr">
        <is>
          <t>Jam</t>
        </is>
      </c>
      <c r="G1478" s="25" t="n">
        <v>0.02289145055148571</v>
      </c>
      <c r="H1478" s="26">
        <f>VLOOKUP(D1478,upahbahan,3,FALSE)</f>
        <v/>
      </c>
      <c r="J1478" s="26">
        <f>G1478*H1478</f>
        <v/>
      </c>
    </row>
    <row r="1479">
      <c r="C1479" s="5" t="n">
        <v>3</v>
      </c>
      <c r="D1479" s="5" t="inlineStr">
        <is>
          <t>Mandor</t>
        </is>
      </c>
      <c r="E1479" s="5" t="inlineStr">
        <is>
          <t>L03</t>
        </is>
      </c>
      <c r="F1479" s="5" t="inlineStr">
        <is>
          <t>Jam</t>
        </is>
      </c>
      <c r="G1479" s="25" t="n">
        <v>0.02289162485568532</v>
      </c>
      <c r="H1479" s="26">
        <f>VLOOKUP(D1479,upahbahan,3,FALSE)</f>
        <v/>
      </c>
      <c r="J1479" s="26">
        <f>G1479*H1479</f>
        <v/>
      </c>
    </row>
    <row r="1480">
      <c r="C1480" s="27" t="inlineStr">
        <is>
          <t>JUMLAH HARGA TENAGA KERJA</t>
        </is>
      </c>
      <c r="D1480" s="28" t="n"/>
      <c r="E1480" s="28" t="n"/>
      <c r="F1480" s="28" t="n"/>
      <c r="G1480" s="28" t="n"/>
      <c r="H1480" s="28" t="n"/>
      <c r="I1480" s="28" t="n"/>
      <c r="J1480" s="29">
        <f>SUM(J1477:J1479)</f>
        <v/>
      </c>
    </row>
    <row r="1481">
      <c r="C1481" s="24" t="inlineStr">
        <is>
          <t>B</t>
        </is>
      </c>
      <c r="D1481" s="24" t="inlineStr">
        <is>
          <t>BAHAN</t>
        </is>
      </c>
      <c r="E1481" s="12" t="n"/>
      <c r="F1481" s="12" t="n"/>
      <c r="G1481" s="12" t="n"/>
      <c r="H1481" s="12" t="n"/>
      <c r="I1481" s="12" t="n"/>
      <c r="J1481" s="12" t="n"/>
    </row>
    <row r="1482">
      <c r="C1482" s="5" t="n">
        <v>1</v>
      </c>
      <c r="D1482" s="5" t="inlineStr">
        <is>
          <t>Semen</t>
        </is>
      </c>
      <c r="E1482" s="5" t="inlineStr">
        <is>
          <t>M12</t>
        </is>
      </c>
      <c r="F1482" s="5" t="inlineStr">
        <is>
          <t>Kg</t>
        </is>
      </c>
      <c r="G1482" s="25" t="n">
        <v>148.18928125</v>
      </c>
      <c r="H1482" s="26">
        <f>VLOOKUP(D1482,upahbahan,3,FALSE)</f>
        <v/>
      </c>
      <c r="J1482" s="26">
        <f>G1482*H1482</f>
        <v/>
      </c>
    </row>
    <row r="1483">
      <c r="C1483" s="5" t="n">
        <v>2</v>
      </c>
      <c r="D1483" s="5" t="inlineStr">
        <is>
          <t>Pasir Beton</t>
        </is>
      </c>
      <c r="E1483" s="5" t="inlineStr">
        <is>
          <t>M01a</t>
        </is>
      </c>
      <c r="F1483" s="5" t="inlineStr">
        <is>
          <t>M3</t>
        </is>
      </c>
      <c r="G1483" s="25" t="n">
        <v>0.2990392180094787</v>
      </c>
      <c r="H1483" s="26">
        <f>VLOOKUP(D1483,upahbahan,3,FALSE)</f>
        <v/>
      </c>
      <c r="J1483" s="26">
        <f>G1483*H1483</f>
        <v/>
      </c>
    </row>
    <row r="1484">
      <c r="C1484" s="5" t="n">
        <v>3</v>
      </c>
      <c r="D1484" s="5" t="inlineStr">
        <is>
          <t>Aggregat Kasar</t>
        </is>
      </c>
      <c r="E1484" s="5" t="inlineStr">
        <is>
          <t>M03</t>
        </is>
      </c>
      <c r="F1484" s="5" t="inlineStr">
        <is>
          <t>M3</t>
        </is>
      </c>
      <c r="G1484" s="25" t="n">
        <v>0.5631505209053517</v>
      </c>
      <c r="H1484" s="26">
        <f>VLOOKUP(D1484,upahbahan,3,FALSE)</f>
        <v/>
      </c>
      <c r="J1484" s="26">
        <f>G1484*H1484</f>
        <v/>
      </c>
    </row>
    <row r="1485">
      <c r="C1485" s="5" t="n">
        <v>4</v>
      </c>
      <c r="D1485" s="5" t="inlineStr">
        <is>
          <t>Formworks</t>
        </is>
      </c>
      <c r="E1485" s="5" t="inlineStr">
        <is>
          <t>M195</t>
        </is>
      </c>
      <c r="F1485" s="5" t="inlineStr">
        <is>
          <t>bh/M'</t>
        </is>
      </c>
      <c r="G1485" s="25" t="n">
        <v>1</v>
      </c>
      <c r="H1485" s="26">
        <f>VLOOKUP(D1485,upahbahan,3,FALSE)</f>
        <v/>
      </c>
      <c r="J1485" s="26">
        <f>G1485*H1485</f>
        <v/>
      </c>
    </row>
    <row r="1486">
      <c r="C1486" s="5" t="n">
        <v>5</v>
      </c>
      <c r="D1486" s="5" t="inlineStr">
        <is>
          <t>Air</t>
        </is>
      </c>
      <c r="E1486" s="5" t="inlineStr">
        <is>
          <t>M170</t>
        </is>
      </c>
      <c r="F1486" s="5" t="inlineStr">
        <is>
          <t>Ltr</t>
        </is>
      </c>
      <c r="G1486" s="25" t="n">
        <v>99.23412969283277</v>
      </c>
      <c r="H1486" s="26">
        <f>VLOOKUP(D1486,upahbahan,3,FALSE)</f>
        <v/>
      </c>
      <c r="J1486" s="26">
        <f>G1486*H1486</f>
        <v/>
      </c>
    </row>
    <row r="1487">
      <c r="C1487" s="5" t="n">
        <v>6</v>
      </c>
      <c r="D1487" s="5" t="inlineStr">
        <is>
          <t>Plastizier</t>
        </is>
      </c>
      <c r="E1487" s="5" t="inlineStr">
        <is>
          <t>M171</t>
        </is>
      </c>
      <c r="F1487" s="5" t="inlineStr">
        <is>
          <t>Kg</t>
        </is>
      </c>
      <c r="G1487" s="25" t="n">
        <v>1.5225</v>
      </c>
      <c r="H1487" s="26">
        <f>VLOOKUP(D1487,upahbahan,3,FALSE)</f>
        <v/>
      </c>
      <c r="J1487" s="26">
        <f>G1487*H1487</f>
        <v/>
      </c>
    </row>
    <row r="1488">
      <c r="C1488" s="5" t="n">
        <v>7</v>
      </c>
      <c r="D1488" s="5" t="inlineStr">
        <is>
          <t>Super Plastizier</t>
        </is>
      </c>
      <c r="E1488" s="5" t="inlineStr">
        <is>
          <t>M182</t>
        </is>
      </c>
      <c r="F1488" s="5" t="inlineStr">
        <is>
          <t>Kg</t>
        </is>
      </c>
      <c r="G1488" s="25" t="n">
        <v>4.5675</v>
      </c>
      <c r="H1488" s="26">
        <f>VLOOKUP(D1488,upahbahan,3,FALSE)</f>
        <v/>
      </c>
      <c r="J1488" s="26">
        <f>G1488*H1488</f>
        <v/>
      </c>
    </row>
    <row r="1489">
      <c r="C1489" s="5" t="n">
        <v>8</v>
      </c>
      <c r="D1489" s="5" t="inlineStr">
        <is>
          <t>Besi Beton</t>
        </is>
      </c>
      <c r="E1489" s="5" t="inlineStr">
        <is>
          <t>M57a</t>
        </is>
      </c>
      <c r="F1489" s="5" t="inlineStr">
        <is>
          <t>Kg</t>
        </is>
      </c>
      <c r="G1489" s="25" t="n">
        <v>53.00250127148815</v>
      </c>
      <c r="H1489" s="26">
        <f>VLOOKUP(D1489,upahbahan,3,FALSE)</f>
        <v/>
      </c>
      <c r="J1489" s="26">
        <f>G1489*H1489</f>
        <v/>
      </c>
    </row>
    <row r="1490">
      <c r="C1490" s="5" t="n">
        <v>9</v>
      </c>
      <c r="D1490" s="5" t="inlineStr">
        <is>
          <t>Kawat beton</t>
        </is>
      </c>
      <c r="E1490" s="5" t="inlineStr">
        <is>
          <t>M14</t>
        </is>
      </c>
      <c r="F1490" s="5" t="inlineStr">
        <is>
          <t>Kg</t>
        </is>
      </c>
      <c r="G1490" s="25" t="n">
        <v>0.0390196</v>
      </c>
      <c r="H1490" s="26">
        <f>VLOOKUP(D1490,upahbahan,3,FALSE)</f>
        <v/>
      </c>
      <c r="J1490" s="26">
        <f>G1490*H1490</f>
        <v/>
      </c>
    </row>
    <row r="1491">
      <c r="C1491" s="27" t="inlineStr">
        <is>
          <t>JUMLAH HARGA BAHAN</t>
        </is>
      </c>
      <c r="D1491" s="28" t="n"/>
      <c r="E1491" s="28" t="n"/>
      <c r="F1491" s="28" t="n"/>
      <c r="G1491" s="28" t="n"/>
      <c r="H1491" s="28" t="n"/>
      <c r="I1491" s="28" t="n"/>
      <c r="J1491" s="29">
        <f>SUM(J1482:J1490)</f>
        <v/>
      </c>
    </row>
    <row r="1492">
      <c r="C1492" s="24" t="inlineStr">
        <is>
          <t>C</t>
        </is>
      </c>
      <c r="D1492" s="24" t="inlineStr">
        <is>
          <t>PERALATAN</t>
        </is>
      </c>
      <c r="E1492" s="12" t="n"/>
      <c r="F1492" s="12" t="n"/>
      <c r="G1492" s="12" t="n"/>
      <c r="H1492" s="12" t="n"/>
      <c r="I1492" s="12" t="n"/>
      <c r="J1492" s="12" t="n"/>
    </row>
    <row r="1493">
      <c r="C1493" s="5" t="n">
        <v>1</v>
      </c>
      <c r="D1493" s="5" t="inlineStr">
        <is>
          <t>Concrete Mixer</t>
        </is>
      </c>
      <c r="E1493" s="5" t="inlineStr">
        <is>
          <t>E06</t>
        </is>
      </c>
      <c r="F1493" s="5" t="inlineStr">
        <is>
          <t>Jam</t>
        </is>
      </c>
      <c r="G1493" s="25" t="n">
        <v>0.0470114435905029</v>
      </c>
      <c r="H1493" s="26">
        <f>VLOOKUP(D1493,upahbahan,3,FALSE)</f>
        <v/>
      </c>
      <c r="J1493" s="26">
        <f>G1493*H1493</f>
        <v/>
      </c>
    </row>
    <row r="1494">
      <c r="C1494" s="5" t="n">
        <v>2</v>
      </c>
      <c r="D1494" s="5" t="inlineStr">
        <is>
          <t>Water Tank Truck</t>
        </is>
      </c>
      <c r="E1494" s="5" t="inlineStr">
        <is>
          <t>E23</t>
        </is>
      </c>
      <c r="F1494" s="5" t="inlineStr">
        <is>
          <t>Jam</t>
        </is>
      </c>
      <c r="G1494" s="25" t="n">
        <v>0.02350571870553247</v>
      </c>
      <c r="H1494" s="26">
        <f>VLOOKUP(D1494,upahbahan,3,FALSE)</f>
        <v/>
      </c>
      <c r="J1494" s="26">
        <f>G1494*H1494</f>
        <v/>
      </c>
    </row>
    <row r="1495">
      <c r="C1495" s="5" t="n">
        <v>3</v>
      </c>
      <c r="D1495" s="5" t="inlineStr">
        <is>
          <t>Concrete Vibrator</t>
        </is>
      </c>
      <c r="E1495" s="5" t="inlineStr">
        <is>
          <t>E20</t>
        </is>
      </c>
      <c r="F1495" s="5" t="inlineStr">
        <is>
          <t>Jam</t>
        </is>
      </c>
      <c r="G1495" s="25" t="n">
        <v>0.1410342769661901</v>
      </c>
      <c r="H1495" s="26">
        <f>VLOOKUP(D1495,upahbahan,3,FALSE)</f>
        <v/>
      </c>
      <c r="J1495" s="26">
        <f>G1495*H1495</f>
        <v/>
      </c>
    </row>
    <row r="1496">
      <c r="C1496" s="5" t="n">
        <v>4</v>
      </c>
      <c r="D1496" s="5" t="inlineStr">
        <is>
          <t>Mini Excavator</t>
        </is>
      </c>
      <c r="E1496" s="5" t="inlineStr">
        <is>
          <t>E10a</t>
        </is>
      </c>
      <c r="F1496" s="5" t="inlineStr">
        <is>
          <t>jam</t>
        </is>
      </c>
      <c r="G1496" s="25" t="n">
        <v>0.0151611899139312</v>
      </c>
      <c r="H1496" s="26">
        <f>VLOOKUP(D1496,upahbahan,3,FALSE)</f>
        <v/>
      </c>
      <c r="J1496" s="26">
        <f>G1496*H1496</f>
        <v/>
      </c>
    </row>
    <row r="1497">
      <c r="C1497" s="5" t="n">
        <v>5</v>
      </c>
      <c r="D1497" s="5" t="inlineStr">
        <is>
          <t>FLAT BED TRUCK 10 TON</t>
        </is>
      </c>
      <c r="E1497" s="5" t="inlineStr">
        <is>
          <t>E11a</t>
        </is>
      </c>
      <c r="F1497" s="5" t="inlineStr">
        <is>
          <t>Jam</t>
        </is>
      </c>
      <c r="G1497" s="25" t="n">
        <v>0.213297959431578</v>
      </c>
      <c r="H1497" s="26">
        <f>VLOOKUP(D1497,upahbahan,3,FALSE)</f>
        <v/>
      </c>
      <c r="J1497" s="26">
        <f>G1497*H1497</f>
        <v/>
      </c>
    </row>
    <row r="1498">
      <c r="C1498" s="5" t="n">
        <v>6</v>
      </c>
      <c r="D1498" s="5" t="inlineStr">
        <is>
          <t>CRANE ON TRACK 10-15 TON</t>
        </is>
      </c>
      <c r="E1498" s="5" t="inlineStr">
        <is>
          <t>E07</t>
        </is>
      </c>
      <c r="F1498" s="5" t="inlineStr">
        <is>
          <t>Jam</t>
        </is>
      </c>
      <c r="G1498" s="25" t="n">
        <v>0.02289156705901823</v>
      </c>
      <c r="H1498" s="26">
        <f>VLOOKUP(D1498,upahbahan,3,FALSE)</f>
        <v/>
      </c>
      <c r="J1498" s="26">
        <f>G1498*H1498</f>
        <v/>
      </c>
    </row>
    <row r="1499">
      <c r="C1499" s="5" t="n">
        <v>7</v>
      </c>
      <c r="D1499" s="5" t="inlineStr">
        <is>
          <t>Alat Bantu</t>
        </is>
      </c>
      <c r="F1499" s="5" t="inlineStr">
        <is>
          <t>Ls</t>
        </is>
      </c>
      <c r="G1499" s="25" t="n">
        <v>1</v>
      </c>
      <c r="H1499" s="26">
        <f>VLOOKUP(D1499,upahbahan,3,FALSE)</f>
        <v/>
      </c>
      <c r="J1499" s="26">
        <f>G1499*H1499</f>
        <v/>
      </c>
    </row>
    <row r="1500">
      <c r="C1500" s="27" t="inlineStr">
        <is>
          <t>JUMLAH HARGA PERALATAN</t>
        </is>
      </c>
      <c r="D1500" s="28" t="n"/>
      <c r="E1500" s="28" t="n"/>
      <c r="F1500" s="28" t="n"/>
      <c r="G1500" s="28" t="n"/>
      <c r="H1500" s="28" t="n"/>
      <c r="I1500" s="28" t="n"/>
      <c r="J1500" s="29">
        <f>SUM(J1493:J1499)</f>
        <v/>
      </c>
    </row>
    <row r="1501">
      <c r="C1501" s="31" t="inlineStr">
        <is>
          <t>D</t>
        </is>
      </c>
      <c r="D1501" s="31" t="inlineStr">
        <is>
          <t>Jumlah (A+B+C)</t>
        </is>
      </c>
      <c r="E1501" s="32" t="n"/>
      <c r="F1501" s="32" t="n"/>
      <c r="G1501" s="32" t="n"/>
      <c r="H1501" s="32" t="n"/>
      <c r="I1501" s="32" t="n"/>
      <c r="J1501" s="33">
        <f>J1480+J1491+J1500</f>
        <v/>
      </c>
    </row>
    <row r="1502">
      <c r="C1502" s="18" t="inlineStr">
        <is>
          <t>E</t>
        </is>
      </c>
      <c r="D1502" s="18" t="inlineStr">
        <is>
          <t>Biaya Umum dan Keuntungan 10.0% x D</t>
        </is>
      </c>
      <c r="H1502" s="21">
        <f>$Q$8</f>
        <v/>
      </c>
      <c r="J1502" s="34">
        <f>J1501*H1502</f>
        <v/>
      </c>
    </row>
    <row r="1503">
      <c r="C1503" s="31" t="inlineStr">
        <is>
          <t>F</t>
        </is>
      </c>
      <c r="D1503" s="31" t="inlineStr">
        <is>
          <t>Harga Satuan Pekerjaan (D+E)</t>
        </is>
      </c>
      <c r="E1503" s="32" t="n"/>
      <c r="F1503" s="32" t="n"/>
      <c r="G1503" s="32" t="n"/>
      <c r="H1503" s="32" t="n"/>
      <c r="I1503" s="32" t="n"/>
      <c r="J1503" s="33">
        <f>SUM(J1501:J1502)</f>
        <v/>
      </c>
    </row>
    <row r="1505">
      <c r="C1505" s="16" t="inlineStr">
        <is>
          <t>B.54</t>
        </is>
      </c>
      <c r="D1505" s="17" t="inlineStr">
        <is>
          <t>Saluran U Pracetak Tipe DS 5B</t>
        </is>
      </c>
      <c r="F1505" s="18" t="inlineStr">
        <is>
          <t>Meter Panjang</t>
        </is>
      </c>
      <c r="K1505" s="22">
        <f>ROUNDDOWN(J1534,0)</f>
        <v/>
      </c>
      <c r="M1505" s="19" t="inlineStr">
        <is>
          <t>2.3.(25c)</t>
        </is>
      </c>
    </row>
    <row r="1506">
      <c r="C1506" s="23" t="inlineStr">
        <is>
          <t>No</t>
        </is>
      </c>
      <c r="D1506" s="23" t="inlineStr">
        <is>
          <t>Uraian</t>
        </is>
      </c>
      <c r="E1506" s="23" t="inlineStr">
        <is>
          <t>Kode</t>
        </is>
      </c>
      <c r="F1506" s="23" t="inlineStr">
        <is>
          <t>Sat.</t>
        </is>
      </c>
      <c r="G1506" s="23" t="inlineStr">
        <is>
          <t>Koefisien</t>
        </is>
      </c>
      <c r="H1506" s="23" t="inlineStr">
        <is>
          <t>Harga  Satuan (Rp)</t>
        </is>
      </c>
      <c r="J1506" s="23" t="inlineStr">
        <is>
          <t>Jumlah Harga (Rp)</t>
        </is>
      </c>
    </row>
    <row r="1507">
      <c r="C1507" s="24" t="inlineStr">
        <is>
          <t>A</t>
        </is>
      </c>
      <c r="D1507" s="24" t="inlineStr">
        <is>
          <t>TENAGA KERJA</t>
        </is>
      </c>
      <c r="E1507" s="12" t="n"/>
      <c r="F1507" s="12" t="n"/>
      <c r="G1507" s="12" t="n"/>
      <c r="H1507" s="12" t="n"/>
      <c r="I1507" s="12" t="n"/>
      <c r="J1507" s="12" t="n"/>
    </row>
    <row r="1508">
      <c r="C1508" s="5" t="n">
        <v>1</v>
      </c>
      <c r="D1508" s="5" t="inlineStr">
        <is>
          <t>Pekerja</t>
        </is>
      </c>
      <c r="E1508" s="5" t="inlineStr">
        <is>
          <t>L01</t>
        </is>
      </c>
      <c r="F1508" s="5" t="inlineStr">
        <is>
          <t>Jam</t>
        </is>
      </c>
      <c r="G1508" s="25" t="n">
        <v>0.04578321010984845</v>
      </c>
      <c r="H1508" s="26">
        <f>VLOOKUP(D1508,upahbahan,3,FALSE)</f>
        <v/>
      </c>
      <c r="J1508" s="26">
        <f>G1508*H1508</f>
        <v/>
      </c>
    </row>
    <row r="1509">
      <c r="C1509" s="5" t="n">
        <v>2</v>
      </c>
      <c r="D1509" s="5" t="inlineStr">
        <is>
          <t>Tukang</t>
        </is>
      </c>
      <c r="E1509" s="5" t="inlineStr">
        <is>
          <t>L02</t>
        </is>
      </c>
      <c r="F1509" s="5" t="inlineStr">
        <is>
          <t>Jam</t>
        </is>
      </c>
      <c r="G1509" s="25" t="n">
        <v>0.02289145055148571</v>
      </c>
      <c r="H1509" s="26">
        <f>VLOOKUP(D1509,upahbahan,3,FALSE)</f>
        <v/>
      </c>
      <c r="J1509" s="26">
        <f>G1509*H1509</f>
        <v/>
      </c>
    </row>
    <row r="1510">
      <c r="C1510" s="5" t="n">
        <v>3</v>
      </c>
      <c r="D1510" s="5" t="inlineStr">
        <is>
          <t>Mandor</t>
        </is>
      </c>
      <c r="E1510" s="5" t="inlineStr">
        <is>
          <t>L03</t>
        </is>
      </c>
      <c r="F1510" s="5" t="inlineStr">
        <is>
          <t>Jam</t>
        </is>
      </c>
      <c r="G1510" s="25" t="n">
        <v>0.02289162485568532</v>
      </c>
      <c r="H1510" s="26">
        <f>VLOOKUP(D1510,upahbahan,3,FALSE)</f>
        <v/>
      </c>
      <c r="J1510" s="26">
        <f>G1510*H1510</f>
        <v/>
      </c>
    </row>
    <row r="1511">
      <c r="C1511" s="27" t="inlineStr">
        <is>
          <t>JUMLAH HARGA TENAGA KERJA</t>
        </is>
      </c>
      <c r="D1511" s="28" t="n"/>
      <c r="E1511" s="28" t="n"/>
      <c r="F1511" s="28" t="n"/>
      <c r="G1511" s="28" t="n"/>
      <c r="H1511" s="28" t="n"/>
      <c r="I1511" s="28" t="n"/>
      <c r="J1511" s="29">
        <f>SUM(J1508:J1510)</f>
        <v/>
      </c>
    </row>
    <row r="1512">
      <c r="C1512" s="24" t="inlineStr">
        <is>
          <t>B</t>
        </is>
      </c>
      <c r="D1512" s="24" t="inlineStr">
        <is>
          <t>BAHAN</t>
        </is>
      </c>
      <c r="E1512" s="12" t="n"/>
      <c r="F1512" s="12" t="n"/>
      <c r="G1512" s="12" t="n"/>
      <c r="H1512" s="12" t="n"/>
      <c r="I1512" s="12" t="n"/>
      <c r="J1512" s="12" t="n"/>
    </row>
    <row r="1513">
      <c r="C1513" s="5" t="n">
        <v>1</v>
      </c>
      <c r="D1513" s="5" t="inlineStr">
        <is>
          <t>Semen</t>
        </is>
      </c>
      <c r="E1513" s="5" t="inlineStr">
        <is>
          <t>M12</t>
        </is>
      </c>
      <c r="F1513" s="5" t="inlineStr">
        <is>
          <t>Kg</t>
        </is>
      </c>
      <c r="G1513" s="25" t="n">
        <v>139.37661875</v>
      </c>
      <c r="H1513" s="26">
        <f>VLOOKUP(D1513,upahbahan,3,FALSE)</f>
        <v/>
      </c>
      <c r="J1513" s="26">
        <f>G1513*H1513</f>
        <v/>
      </c>
    </row>
    <row r="1514">
      <c r="C1514" s="5" t="n">
        <v>2</v>
      </c>
      <c r="D1514" s="5" t="inlineStr">
        <is>
          <t>Pasir Beton</t>
        </is>
      </c>
      <c r="E1514" s="5" t="inlineStr">
        <is>
          <t>M01a</t>
        </is>
      </c>
      <c r="F1514" s="5" t="inlineStr">
        <is>
          <t>M3</t>
        </is>
      </c>
      <c r="G1514" s="25" t="n">
        <v>0.280538625592417</v>
      </c>
      <c r="H1514" s="26">
        <f>VLOOKUP(D1514,upahbahan,3,FALSE)</f>
        <v/>
      </c>
      <c r="J1514" s="26">
        <f>G1514*H1514</f>
        <v/>
      </c>
    </row>
    <row r="1515">
      <c r="C1515" s="5" t="n">
        <v>3</v>
      </c>
      <c r="D1515" s="5" t="inlineStr">
        <is>
          <t>Aggregat Kasar</t>
        </is>
      </c>
      <c r="E1515" s="5" t="inlineStr">
        <is>
          <t>M03</t>
        </is>
      </c>
      <c r="F1515" s="5" t="inlineStr">
        <is>
          <t>M3</t>
        </is>
      </c>
      <c r="G1515" s="25" t="n">
        <v>0.5237831766098003</v>
      </c>
      <c r="H1515" s="26">
        <f>VLOOKUP(D1515,upahbahan,3,FALSE)</f>
        <v/>
      </c>
      <c r="J1515" s="26">
        <f>G1515*H1515</f>
        <v/>
      </c>
    </row>
    <row r="1516">
      <c r="C1516" s="5" t="n">
        <v>4</v>
      </c>
      <c r="D1516" s="5" t="inlineStr">
        <is>
          <t>Formworks</t>
        </is>
      </c>
      <c r="E1516" s="5" t="inlineStr">
        <is>
          <t>M195</t>
        </is>
      </c>
      <c r="F1516" s="5" t="inlineStr">
        <is>
          <t>bh/M'</t>
        </is>
      </c>
      <c r="G1516" s="25" t="n">
        <v>1</v>
      </c>
      <c r="H1516" s="26">
        <f>VLOOKUP(D1516,upahbahan,3,FALSE)</f>
        <v/>
      </c>
      <c r="J1516" s="26">
        <f>G1516*H1516</f>
        <v/>
      </c>
    </row>
    <row r="1517">
      <c r="C1517" s="5" t="n">
        <v>5</v>
      </c>
      <c r="D1517" s="5" t="inlineStr">
        <is>
          <t>Air</t>
        </is>
      </c>
      <c r="E1517" s="5" t="inlineStr">
        <is>
          <t>M170</t>
        </is>
      </c>
      <c r="F1517" s="5" t="inlineStr">
        <is>
          <t>Ltr</t>
        </is>
      </c>
      <c r="G1517" s="25" t="n">
        <v>92.54744027303754</v>
      </c>
      <c r="H1517" s="26">
        <f>VLOOKUP(D1517,upahbahan,3,FALSE)</f>
        <v/>
      </c>
      <c r="J1517" s="26">
        <f>G1517*H1517</f>
        <v/>
      </c>
    </row>
    <row r="1518">
      <c r="C1518" s="5" t="n">
        <v>6</v>
      </c>
      <c r="D1518" s="5" t="inlineStr">
        <is>
          <t>Plastizier</t>
        </is>
      </c>
      <c r="E1518" s="5" t="inlineStr">
        <is>
          <t>M171</t>
        </is>
      </c>
      <c r="F1518" s="5" t="inlineStr">
        <is>
          <t>Kg</t>
        </is>
      </c>
      <c r="G1518" s="25" t="n">
        <v>1.5225</v>
      </c>
      <c r="H1518" s="26">
        <f>VLOOKUP(D1518,upahbahan,3,FALSE)</f>
        <v/>
      </c>
      <c r="J1518" s="26">
        <f>G1518*H1518</f>
        <v/>
      </c>
    </row>
    <row r="1519">
      <c r="C1519" s="5" t="n">
        <v>7</v>
      </c>
      <c r="D1519" s="5" t="inlineStr">
        <is>
          <t>Super Plastizier</t>
        </is>
      </c>
      <c r="E1519" s="5" t="inlineStr">
        <is>
          <t>M182</t>
        </is>
      </c>
      <c r="F1519" s="5" t="inlineStr">
        <is>
          <t>Kg</t>
        </is>
      </c>
      <c r="G1519" s="25" t="n">
        <v>4.5675</v>
      </c>
      <c r="H1519" s="26">
        <f>VLOOKUP(D1519,upahbahan,3,FALSE)</f>
        <v/>
      </c>
      <c r="J1519" s="26">
        <f>G1519*H1519</f>
        <v/>
      </c>
    </row>
    <row r="1520">
      <c r="C1520" s="5" t="n">
        <v>8</v>
      </c>
      <c r="D1520" s="5" t="inlineStr">
        <is>
          <t>Besi Beton</t>
        </is>
      </c>
      <c r="E1520" s="5" t="inlineStr">
        <is>
          <t>M57a</t>
        </is>
      </c>
      <c r="F1520" s="5" t="inlineStr">
        <is>
          <t>Kg</t>
        </is>
      </c>
      <c r="G1520" s="25" t="n">
        <v>30.86633607974774</v>
      </c>
      <c r="H1520" s="26">
        <f>VLOOKUP(D1520,upahbahan,3,FALSE)</f>
        <v/>
      </c>
      <c r="J1520" s="26">
        <f>G1520*H1520</f>
        <v/>
      </c>
    </row>
    <row r="1521">
      <c r="C1521" s="5" t="n">
        <v>9</v>
      </c>
      <c r="D1521" s="5" t="inlineStr">
        <is>
          <t>Kawat beton</t>
        </is>
      </c>
      <c r="E1521" s="5" t="inlineStr">
        <is>
          <t>M14</t>
        </is>
      </c>
      <c r="F1521" s="5" t="inlineStr">
        <is>
          <t>Kg</t>
        </is>
      </c>
      <c r="G1521" s="25" t="n">
        <v>0.0375</v>
      </c>
      <c r="H1521" s="26">
        <f>VLOOKUP(D1521,upahbahan,3,FALSE)</f>
        <v/>
      </c>
      <c r="J1521" s="26">
        <f>G1521*H1521</f>
        <v/>
      </c>
    </row>
    <row r="1522">
      <c r="C1522" s="27" t="inlineStr">
        <is>
          <t>JUMLAH HARGA BAHAN</t>
        </is>
      </c>
      <c r="D1522" s="28" t="n"/>
      <c r="E1522" s="28" t="n"/>
      <c r="F1522" s="28" t="n"/>
      <c r="G1522" s="28" t="n"/>
      <c r="H1522" s="28" t="n"/>
      <c r="I1522" s="28" t="n"/>
      <c r="J1522" s="29">
        <f>SUM(J1513:J1521)</f>
        <v/>
      </c>
    </row>
    <row r="1523">
      <c r="C1523" s="24" t="inlineStr">
        <is>
          <t>C</t>
        </is>
      </c>
      <c r="D1523" s="24" t="inlineStr">
        <is>
          <t>PERALATAN</t>
        </is>
      </c>
      <c r="E1523" s="12" t="n"/>
      <c r="F1523" s="12" t="n"/>
      <c r="G1523" s="12" t="n"/>
      <c r="H1523" s="12" t="n"/>
      <c r="I1523" s="12" t="n"/>
      <c r="J1523" s="12" t="n"/>
    </row>
    <row r="1524">
      <c r="C1524" s="5" t="n">
        <v>1</v>
      </c>
      <c r="D1524" s="5" t="inlineStr">
        <is>
          <t>Concrete Mixer</t>
        </is>
      </c>
      <c r="E1524" s="5" t="inlineStr">
        <is>
          <t>E06</t>
        </is>
      </c>
      <c r="F1524" s="5" t="inlineStr">
        <is>
          <t>Jam</t>
        </is>
      </c>
      <c r="G1524" s="25" t="n">
        <v>0.04518076373298657</v>
      </c>
      <c r="H1524" s="26">
        <f>VLOOKUP(D1524,upahbahan,3,FALSE)</f>
        <v/>
      </c>
      <c r="J1524" s="26">
        <f>G1524*H1524</f>
        <v/>
      </c>
    </row>
    <row r="1525">
      <c r="C1525" s="5" t="n">
        <v>2</v>
      </c>
      <c r="D1525" s="5" t="inlineStr">
        <is>
          <t>Water Tank Truck</t>
        </is>
      </c>
      <c r="E1525" s="5" t="inlineStr">
        <is>
          <t>E23</t>
        </is>
      </c>
      <c r="F1525" s="5" t="inlineStr">
        <is>
          <t>Jam</t>
        </is>
      </c>
      <c r="G1525" s="25" t="n">
        <v>0.02259035768753427</v>
      </c>
      <c r="H1525" s="26">
        <f>VLOOKUP(D1525,upahbahan,3,FALSE)</f>
        <v/>
      </c>
      <c r="J1525" s="26">
        <f>G1525*H1525</f>
        <v/>
      </c>
    </row>
    <row r="1526">
      <c r="C1526" s="5" t="n">
        <v>3</v>
      </c>
      <c r="D1526" s="5" t="inlineStr">
        <is>
          <t>Concrete Vibrator</t>
        </is>
      </c>
      <c r="E1526" s="5" t="inlineStr">
        <is>
          <t>E20</t>
        </is>
      </c>
      <c r="F1526" s="5" t="inlineStr">
        <is>
          <t>Jam</t>
        </is>
      </c>
      <c r="G1526" s="25" t="n">
        <v>0.1355421780534004</v>
      </c>
      <c r="H1526" s="26">
        <f>VLOOKUP(D1526,upahbahan,3,FALSE)</f>
        <v/>
      </c>
      <c r="J1526" s="26">
        <f>G1526*H1526</f>
        <v/>
      </c>
    </row>
    <row r="1527">
      <c r="C1527" s="5" t="n">
        <v>4</v>
      </c>
      <c r="D1527" s="5" t="inlineStr">
        <is>
          <t>Mini Excavator</t>
        </is>
      </c>
      <c r="E1527" s="5" t="inlineStr">
        <is>
          <t>E10a</t>
        </is>
      </c>
      <c r="F1527" s="5" t="inlineStr">
        <is>
          <t>jam</t>
        </is>
      </c>
      <c r="G1527" s="25" t="n">
        <v>0.01457079990166329</v>
      </c>
      <c r="H1527" s="26">
        <f>VLOOKUP(D1527,upahbahan,3,FALSE)</f>
        <v/>
      </c>
      <c r="J1527" s="26">
        <f>G1527*H1527</f>
        <v/>
      </c>
    </row>
    <row r="1528">
      <c r="C1528" s="5" t="n">
        <v>5</v>
      </c>
      <c r="D1528" s="5" t="inlineStr">
        <is>
          <t>FLAT BED TRUCK 10 TON</t>
        </is>
      </c>
      <c r="E1528" s="5" t="inlineStr">
        <is>
          <t>E11a</t>
        </is>
      </c>
      <c r="F1528" s="5" t="inlineStr">
        <is>
          <t>Jam</t>
        </is>
      </c>
      <c r="G1528" s="25" t="n">
        <v>0.213297959431578</v>
      </c>
      <c r="H1528" s="26">
        <f>VLOOKUP(D1528,upahbahan,3,FALSE)</f>
        <v/>
      </c>
      <c r="J1528" s="26">
        <f>G1528*H1528</f>
        <v/>
      </c>
    </row>
    <row r="1529">
      <c r="C1529" s="5" t="n">
        <v>6</v>
      </c>
      <c r="D1529" s="5" t="inlineStr">
        <is>
          <t>CRANE ON TRACK 10-15 TON</t>
        </is>
      </c>
      <c r="E1529" s="5" t="inlineStr">
        <is>
          <t>E07</t>
        </is>
      </c>
      <c r="F1529" s="5" t="inlineStr">
        <is>
          <t>Jam</t>
        </is>
      </c>
      <c r="G1529" s="25" t="n">
        <v>0.02289156705901823</v>
      </c>
      <c r="H1529" s="26">
        <f>VLOOKUP(D1529,upahbahan,3,FALSE)</f>
        <v/>
      </c>
      <c r="J1529" s="26">
        <f>G1529*H1529</f>
        <v/>
      </c>
    </row>
    <row r="1530">
      <c r="C1530" s="5" t="n">
        <v>7</v>
      </c>
      <c r="D1530" s="5" t="inlineStr">
        <is>
          <t>Alat Bantu</t>
        </is>
      </c>
      <c r="F1530" s="5" t="inlineStr">
        <is>
          <t>Ls</t>
        </is>
      </c>
      <c r="G1530" s="25" t="n">
        <v>1</v>
      </c>
      <c r="H1530" s="26">
        <f>VLOOKUP(D1530,upahbahan,3,FALSE)</f>
        <v/>
      </c>
      <c r="J1530" s="26">
        <f>G1530*H1530</f>
        <v/>
      </c>
    </row>
    <row r="1531">
      <c r="C1531" s="27" t="inlineStr">
        <is>
          <t>JUMLAH HARGA PERALATAN</t>
        </is>
      </c>
      <c r="D1531" s="28" t="n"/>
      <c r="E1531" s="28" t="n"/>
      <c r="F1531" s="28" t="n"/>
      <c r="G1531" s="28" t="n"/>
      <c r="H1531" s="28" t="n"/>
      <c r="I1531" s="28" t="n"/>
      <c r="J1531" s="29">
        <f>SUM(J1524:J1530)</f>
        <v/>
      </c>
    </row>
    <row r="1532">
      <c r="C1532" s="31" t="inlineStr">
        <is>
          <t>D</t>
        </is>
      </c>
      <c r="D1532" s="31" t="inlineStr">
        <is>
          <t>Jumlah (A+B+C)</t>
        </is>
      </c>
      <c r="E1532" s="32" t="n"/>
      <c r="F1532" s="32" t="n"/>
      <c r="G1532" s="32" t="n"/>
      <c r="H1532" s="32" t="n"/>
      <c r="I1532" s="32" t="n"/>
      <c r="J1532" s="33">
        <f>J1511+J1522+J1531</f>
        <v/>
      </c>
    </row>
    <row r="1533">
      <c r="C1533" s="18" t="inlineStr">
        <is>
          <t>E</t>
        </is>
      </c>
      <c r="D1533" s="18" t="inlineStr">
        <is>
          <t>Biaya Umum dan Keuntungan 10.0% x D</t>
        </is>
      </c>
      <c r="H1533" s="21">
        <f>$Q$8</f>
        <v/>
      </c>
      <c r="J1533" s="34">
        <f>J1532*H1533</f>
        <v/>
      </c>
    </row>
    <row r="1534">
      <c r="C1534" s="31" t="inlineStr">
        <is>
          <t>F</t>
        </is>
      </c>
      <c r="D1534" s="31" t="inlineStr">
        <is>
          <t>Harga Satuan Pekerjaan (D+E)</t>
        </is>
      </c>
      <c r="E1534" s="32" t="n"/>
      <c r="F1534" s="32" t="n"/>
      <c r="G1534" s="32" t="n"/>
      <c r="H1534" s="32" t="n"/>
      <c r="I1534" s="32" t="n"/>
      <c r="J1534" s="33">
        <f>SUM(J1532:J1533)</f>
        <v/>
      </c>
    </row>
    <row r="1536">
      <c r="C1536" s="16" t="inlineStr">
        <is>
          <t>B.55</t>
        </is>
      </c>
      <c r="D1536" s="17" t="inlineStr">
        <is>
          <t>Saluran U Pracetak Tipe DS 5C</t>
        </is>
      </c>
      <c r="F1536" s="18" t="inlineStr">
        <is>
          <t>Meter Panjang</t>
        </is>
      </c>
      <c r="K1536" s="22">
        <f>ROUNDDOWN(J1565,0)</f>
        <v/>
      </c>
      <c r="M1536" s="19" t="inlineStr">
        <is>
          <t>2.3.(25d)</t>
        </is>
      </c>
    </row>
    <row r="1537">
      <c r="C1537" s="23" t="inlineStr">
        <is>
          <t>No</t>
        </is>
      </c>
      <c r="D1537" s="23" t="inlineStr">
        <is>
          <t>Uraian</t>
        </is>
      </c>
      <c r="E1537" s="23" t="inlineStr">
        <is>
          <t>Kode</t>
        </is>
      </c>
      <c r="F1537" s="23" t="inlineStr">
        <is>
          <t>Sat.</t>
        </is>
      </c>
      <c r="G1537" s="23" t="inlineStr">
        <is>
          <t>Koefisien</t>
        </is>
      </c>
      <c r="H1537" s="23" t="inlineStr">
        <is>
          <t>Harga  Satuan (Rp)</t>
        </is>
      </c>
      <c r="J1537" s="23" t="inlineStr">
        <is>
          <t>Jumlah Harga (Rp)</t>
        </is>
      </c>
    </row>
    <row r="1538">
      <c r="C1538" s="24" t="inlineStr">
        <is>
          <t>A</t>
        </is>
      </c>
      <c r="D1538" s="24" t="inlineStr">
        <is>
          <t>TENAGA KERJA</t>
        </is>
      </c>
      <c r="E1538" s="12" t="n"/>
      <c r="F1538" s="12" t="n"/>
      <c r="G1538" s="12" t="n"/>
      <c r="H1538" s="12" t="n"/>
      <c r="I1538" s="12" t="n"/>
      <c r="J1538" s="12" t="n"/>
    </row>
    <row r="1539">
      <c r="C1539" s="5" t="n">
        <v>1</v>
      </c>
      <c r="D1539" s="5" t="inlineStr">
        <is>
          <t>Pekerja</t>
        </is>
      </c>
      <c r="E1539" s="5" t="inlineStr">
        <is>
          <t>L01</t>
        </is>
      </c>
      <c r="F1539" s="5" t="inlineStr">
        <is>
          <t>Jam</t>
        </is>
      </c>
      <c r="G1539" s="25" t="n">
        <v>0.04578321010984845</v>
      </c>
      <c r="H1539" s="26">
        <f>VLOOKUP(D1539,upahbahan,3,FALSE)</f>
        <v/>
      </c>
      <c r="J1539" s="26">
        <f>G1539*H1539</f>
        <v/>
      </c>
    </row>
    <row r="1540">
      <c r="C1540" s="5" t="n">
        <v>2</v>
      </c>
      <c r="D1540" s="5" t="inlineStr">
        <is>
          <t>Tukang</t>
        </is>
      </c>
      <c r="E1540" s="5" t="inlineStr">
        <is>
          <t>L02</t>
        </is>
      </c>
      <c r="F1540" s="5" t="inlineStr">
        <is>
          <t>Jam</t>
        </is>
      </c>
      <c r="G1540" s="25" t="n">
        <v>0.02289145055148571</v>
      </c>
      <c r="H1540" s="26">
        <f>VLOOKUP(D1540,upahbahan,3,FALSE)</f>
        <v/>
      </c>
      <c r="J1540" s="26">
        <f>G1540*H1540</f>
        <v/>
      </c>
    </row>
    <row r="1541">
      <c r="C1541" s="5" t="n">
        <v>3</v>
      </c>
      <c r="D1541" s="5" t="inlineStr">
        <is>
          <t>Mandor</t>
        </is>
      </c>
      <c r="E1541" s="5" t="inlineStr">
        <is>
          <t>L03</t>
        </is>
      </c>
      <c r="F1541" s="5" t="inlineStr">
        <is>
          <t>Jam</t>
        </is>
      </c>
      <c r="G1541" s="25" t="n">
        <v>0.02289162485568532</v>
      </c>
      <c r="H1541" s="26">
        <f>VLOOKUP(D1541,upahbahan,3,FALSE)</f>
        <v/>
      </c>
      <c r="J1541" s="26">
        <f>G1541*H1541</f>
        <v/>
      </c>
    </row>
    <row r="1542">
      <c r="C1542" s="27" t="inlineStr">
        <is>
          <t>JUMLAH HARGA TENAGA KERJA</t>
        </is>
      </c>
      <c r="D1542" s="28" t="n"/>
      <c r="E1542" s="28" t="n"/>
      <c r="F1542" s="28" t="n"/>
      <c r="G1542" s="28" t="n"/>
      <c r="H1542" s="28" t="n"/>
      <c r="I1542" s="28" t="n"/>
      <c r="J1542" s="29">
        <f>SUM(J1539:J1541)</f>
        <v/>
      </c>
    </row>
    <row r="1543">
      <c r="C1543" s="24" t="inlineStr">
        <is>
          <t>B</t>
        </is>
      </c>
      <c r="D1543" s="24" t="inlineStr">
        <is>
          <t>BAHAN</t>
        </is>
      </c>
      <c r="E1543" s="12" t="n"/>
      <c r="F1543" s="12" t="n"/>
      <c r="G1543" s="12" t="n"/>
      <c r="H1543" s="12" t="n"/>
      <c r="I1543" s="12" t="n"/>
      <c r="J1543" s="12" t="n"/>
    </row>
    <row r="1544">
      <c r="C1544" s="5" t="n">
        <v>1</v>
      </c>
      <c r="D1544" s="5" t="inlineStr">
        <is>
          <t>Semen</t>
        </is>
      </c>
      <c r="E1544" s="5" t="inlineStr">
        <is>
          <t>M12</t>
        </is>
      </c>
      <c r="F1544" s="5" t="inlineStr">
        <is>
          <t>Kg</t>
        </is>
      </c>
      <c r="G1544" s="25" t="n">
        <v>245.65375</v>
      </c>
      <c r="H1544" s="26">
        <f>VLOOKUP(D1544,upahbahan,3,FALSE)</f>
        <v/>
      </c>
      <c r="J1544" s="26">
        <f>G1544*H1544</f>
        <v/>
      </c>
    </row>
    <row r="1545">
      <c r="C1545" s="5" t="n">
        <v>2</v>
      </c>
      <c r="D1545" s="5" t="inlineStr">
        <is>
          <t>Pasir Beton</t>
        </is>
      </c>
      <c r="E1545" s="5" t="inlineStr">
        <is>
          <t>M01a</t>
        </is>
      </c>
      <c r="F1545" s="5" t="inlineStr">
        <is>
          <t>M3</t>
        </is>
      </c>
      <c r="G1545" s="25" t="n">
        <v>0.4900626184834124</v>
      </c>
      <c r="H1545" s="26">
        <f>VLOOKUP(D1545,upahbahan,3,FALSE)</f>
        <v/>
      </c>
      <c r="J1545" s="26">
        <f>G1545*H1545</f>
        <v/>
      </c>
    </row>
    <row r="1546">
      <c r="C1546" s="5" t="n">
        <v>3</v>
      </c>
      <c r="D1546" s="5" t="inlineStr">
        <is>
          <t>Aggregat Kasar</t>
        </is>
      </c>
      <c r="E1546" s="5" t="inlineStr">
        <is>
          <t>M03</t>
        </is>
      </c>
      <c r="F1546" s="5" t="inlineStr">
        <is>
          <t>M3</t>
        </is>
      </c>
      <c r="G1546" s="25" t="n">
        <v>0.8871797436153057</v>
      </c>
      <c r="H1546" s="26">
        <f>VLOOKUP(D1546,upahbahan,3,FALSE)</f>
        <v/>
      </c>
      <c r="J1546" s="26">
        <f>G1546*H1546</f>
        <v/>
      </c>
    </row>
    <row r="1547">
      <c r="C1547" s="5" t="n">
        <v>4</v>
      </c>
      <c r="D1547" s="5" t="inlineStr">
        <is>
          <t>Formworks</t>
        </is>
      </c>
      <c r="E1547" s="5" t="inlineStr">
        <is>
          <t>M195</t>
        </is>
      </c>
      <c r="F1547" s="5" t="inlineStr">
        <is>
          <t>bh/M'</t>
        </is>
      </c>
      <c r="G1547" s="25" t="n">
        <v>1</v>
      </c>
      <c r="H1547" s="26">
        <f>VLOOKUP(D1547,upahbahan,3,FALSE)</f>
        <v/>
      </c>
      <c r="J1547" s="26">
        <f>G1547*H1547</f>
        <v/>
      </c>
    </row>
    <row r="1548">
      <c r="C1548" s="5" t="n">
        <v>5</v>
      </c>
      <c r="D1548" s="5" t="inlineStr">
        <is>
          <t>Air</t>
        </is>
      </c>
      <c r="E1548" s="5" t="inlineStr">
        <is>
          <t>M170</t>
        </is>
      </c>
      <c r="F1548" s="5" t="inlineStr">
        <is>
          <t>Ltr</t>
        </is>
      </c>
      <c r="G1548" s="25" t="n">
        <v>158.3085324232082</v>
      </c>
      <c r="H1548" s="26">
        <f>VLOOKUP(D1548,upahbahan,3,FALSE)</f>
        <v/>
      </c>
      <c r="J1548" s="26">
        <f>G1548*H1548</f>
        <v/>
      </c>
    </row>
    <row r="1549">
      <c r="C1549" s="5" t="n">
        <v>6</v>
      </c>
      <c r="D1549" s="5" t="inlineStr">
        <is>
          <t>Plastizier</t>
        </is>
      </c>
      <c r="E1549" s="5" t="inlineStr">
        <is>
          <t>M171</t>
        </is>
      </c>
      <c r="F1549" s="5" t="inlineStr">
        <is>
          <t>Kg</t>
        </is>
      </c>
      <c r="G1549" s="25" t="n">
        <v>1.5225</v>
      </c>
      <c r="H1549" s="26">
        <f>VLOOKUP(D1549,upahbahan,3,FALSE)</f>
        <v/>
      </c>
      <c r="J1549" s="26">
        <f>G1549*H1549</f>
        <v/>
      </c>
    </row>
    <row r="1550">
      <c r="C1550" s="5" t="n">
        <v>7</v>
      </c>
      <c r="D1550" s="5" t="inlineStr">
        <is>
          <t>Super Plastizier</t>
        </is>
      </c>
      <c r="E1550" s="5" t="inlineStr">
        <is>
          <t>M182</t>
        </is>
      </c>
      <c r="F1550" s="5" t="inlineStr">
        <is>
          <t>Kg</t>
        </is>
      </c>
      <c r="G1550" s="25" t="n">
        <v>4.5675</v>
      </c>
      <c r="H1550" s="26">
        <f>VLOOKUP(D1550,upahbahan,3,FALSE)</f>
        <v/>
      </c>
      <c r="J1550" s="26">
        <f>G1550*H1550</f>
        <v/>
      </c>
    </row>
    <row r="1551">
      <c r="C1551" s="5" t="n">
        <v>8</v>
      </c>
      <c r="D1551" s="5" t="inlineStr">
        <is>
          <t>Besi Beton</t>
        </is>
      </c>
      <c r="E1551" s="5" t="inlineStr">
        <is>
          <t>M57a</t>
        </is>
      </c>
      <c r="F1551" s="5" t="inlineStr">
        <is>
          <t>Kg</t>
        </is>
      </c>
      <c r="G1551" s="25" t="n">
        <v>41.74205879361205</v>
      </c>
      <c r="H1551" s="26">
        <f>VLOOKUP(D1551,upahbahan,3,FALSE)</f>
        <v/>
      </c>
      <c r="J1551" s="26">
        <f>G1551*H1551</f>
        <v/>
      </c>
    </row>
    <row r="1552">
      <c r="C1552" s="5" t="n">
        <v>9</v>
      </c>
      <c r="D1552" s="5" t="inlineStr">
        <is>
          <t>Kawat beton</t>
        </is>
      </c>
      <c r="E1552" s="5" t="inlineStr">
        <is>
          <t>M14</t>
        </is>
      </c>
      <c r="F1552" s="5" t="inlineStr">
        <is>
          <t>Kg</t>
        </is>
      </c>
      <c r="G1552" s="25" t="n">
        <v>0.07099999999999999</v>
      </c>
      <c r="H1552" s="26">
        <f>VLOOKUP(D1552,upahbahan,3,FALSE)</f>
        <v/>
      </c>
      <c r="J1552" s="26">
        <f>G1552*H1552</f>
        <v/>
      </c>
    </row>
    <row r="1553">
      <c r="C1553" s="27" t="inlineStr">
        <is>
          <t>JUMLAH HARGA BAHAN</t>
        </is>
      </c>
      <c r="D1553" s="28" t="n"/>
      <c r="E1553" s="28" t="n"/>
      <c r="F1553" s="28" t="n"/>
      <c r="G1553" s="28" t="n"/>
      <c r="H1553" s="28" t="n"/>
      <c r="I1553" s="28" t="n"/>
      <c r="J1553" s="29">
        <f>SUM(J1544:J1552)</f>
        <v/>
      </c>
    </row>
    <row r="1554">
      <c r="C1554" s="24" t="inlineStr">
        <is>
          <t>C</t>
        </is>
      </c>
      <c r="D1554" s="24" t="inlineStr">
        <is>
          <t>PERALATAN</t>
        </is>
      </c>
      <c r="E1554" s="12" t="n"/>
      <c r="F1554" s="12" t="n"/>
      <c r="G1554" s="12" t="n"/>
      <c r="H1554" s="12" t="n"/>
      <c r="I1554" s="12" t="n"/>
      <c r="J1554" s="12" t="n"/>
    </row>
    <row r="1555">
      <c r="C1555" s="5" t="n">
        <v>1</v>
      </c>
      <c r="D1555" s="5" t="inlineStr">
        <is>
          <t>Concrete Mixer</t>
        </is>
      </c>
      <c r="E1555" s="5" t="inlineStr">
        <is>
          <t>E06</t>
        </is>
      </c>
      <c r="F1555" s="5" t="inlineStr">
        <is>
          <t>Jam</t>
        </is>
      </c>
      <c r="G1555" s="25" t="n">
        <v>0.08554218238934856</v>
      </c>
      <c r="H1555" s="26">
        <f>VLOOKUP(D1555,upahbahan,3,FALSE)</f>
        <v/>
      </c>
      <c r="J1555" s="26">
        <f>G1555*H1555</f>
        <v/>
      </c>
    </row>
    <row r="1556">
      <c r="C1556" s="5" t="n">
        <v>2</v>
      </c>
      <c r="D1556" s="5" t="inlineStr">
        <is>
          <t>Water Tank Truck</t>
        </is>
      </c>
      <c r="E1556" s="5" t="inlineStr">
        <is>
          <t>E23</t>
        </is>
      </c>
      <c r="F1556" s="5" t="inlineStr">
        <is>
          <t>Jam</t>
        </is>
      </c>
      <c r="G1556" s="25" t="n">
        <v>0.04277108254541634</v>
      </c>
      <c r="H1556" s="26">
        <f>VLOOKUP(D1556,upahbahan,3,FALSE)</f>
        <v/>
      </c>
      <c r="J1556" s="26">
        <f>G1556*H1556</f>
        <v/>
      </c>
    </row>
    <row r="1557">
      <c r="C1557" s="5" t="n">
        <v>3</v>
      </c>
      <c r="D1557" s="5" t="inlineStr">
        <is>
          <t>Concrete Vibrator</t>
        </is>
      </c>
      <c r="E1557" s="5" t="inlineStr">
        <is>
          <t>E20</t>
        </is>
      </c>
      <c r="F1557" s="5" t="inlineStr">
        <is>
          <t>Jam</t>
        </is>
      </c>
      <c r="G1557" s="25" t="n">
        <v>0.2566265341602013</v>
      </c>
      <c r="H1557" s="26">
        <f>VLOOKUP(D1557,upahbahan,3,FALSE)</f>
        <v/>
      </c>
      <c r="J1557" s="26">
        <f>G1557*H1557</f>
        <v/>
      </c>
    </row>
    <row r="1558">
      <c r="C1558" s="5" t="n">
        <v>4</v>
      </c>
      <c r="D1558" s="5" t="inlineStr">
        <is>
          <t>Mini Excavator</t>
        </is>
      </c>
      <c r="E1558" s="5" t="inlineStr">
        <is>
          <t>E10a</t>
        </is>
      </c>
      <c r="F1558" s="5" t="inlineStr">
        <is>
          <t>jam</t>
        </is>
      </c>
      <c r="G1558" s="25" t="n">
        <v>0.02758736360564877</v>
      </c>
      <c r="H1558" s="26">
        <f>VLOOKUP(D1558,upahbahan,3,FALSE)</f>
        <v/>
      </c>
      <c r="J1558" s="26">
        <f>G1558*H1558</f>
        <v/>
      </c>
    </row>
    <row r="1559">
      <c r="C1559" s="5" t="n">
        <v>5</v>
      </c>
      <c r="D1559" s="5" t="inlineStr">
        <is>
          <t>FLAT BED TRUCK 10 TON</t>
        </is>
      </c>
      <c r="E1559" s="5" t="inlineStr">
        <is>
          <t>E11a</t>
        </is>
      </c>
      <c r="F1559" s="5" t="inlineStr">
        <is>
          <t>Jam</t>
        </is>
      </c>
      <c r="G1559" s="25" t="n">
        <v>0.4265959188631561</v>
      </c>
      <c r="H1559" s="26">
        <f>VLOOKUP(D1559,upahbahan,3,FALSE)</f>
        <v/>
      </c>
      <c r="J1559" s="26">
        <f>G1559*H1559</f>
        <v/>
      </c>
    </row>
    <row r="1560">
      <c r="C1560" s="5" t="n">
        <v>6</v>
      </c>
      <c r="D1560" s="5" t="inlineStr">
        <is>
          <t>CRANE ON TRACK 10-15 TON</t>
        </is>
      </c>
      <c r="E1560" s="5" t="inlineStr">
        <is>
          <t>E07</t>
        </is>
      </c>
      <c r="F1560" s="5" t="inlineStr">
        <is>
          <t>Jam</t>
        </is>
      </c>
      <c r="G1560" s="25" t="n">
        <v>0.02289156705901823</v>
      </c>
      <c r="H1560" s="26">
        <f>VLOOKUP(D1560,upahbahan,3,FALSE)</f>
        <v/>
      </c>
      <c r="J1560" s="26">
        <f>G1560*H1560</f>
        <v/>
      </c>
    </row>
    <row r="1561">
      <c r="C1561" s="5" t="n">
        <v>7</v>
      </c>
      <c r="D1561" s="5" t="inlineStr">
        <is>
          <t>Alat Bantu</t>
        </is>
      </c>
      <c r="F1561" s="5" t="inlineStr">
        <is>
          <t>Ls</t>
        </is>
      </c>
      <c r="G1561" s="25" t="n">
        <v>1</v>
      </c>
      <c r="H1561" s="26">
        <f>VLOOKUP(D1561,upahbahan,3,FALSE)</f>
        <v/>
      </c>
      <c r="J1561" s="26">
        <f>G1561*H1561</f>
        <v/>
      </c>
    </row>
    <row r="1562">
      <c r="C1562" s="27" t="inlineStr">
        <is>
          <t>JUMLAH HARGA PERALATAN</t>
        </is>
      </c>
      <c r="D1562" s="28" t="n"/>
      <c r="E1562" s="28" t="n"/>
      <c r="F1562" s="28" t="n"/>
      <c r="G1562" s="28" t="n"/>
      <c r="H1562" s="28" t="n"/>
      <c r="I1562" s="28" t="n"/>
      <c r="J1562" s="29">
        <f>SUM(J1555:J1561)</f>
        <v/>
      </c>
    </row>
    <row r="1563">
      <c r="C1563" s="31" t="inlineStr">
        <is>
          <t>D</t>
        </is>
      </c>
      <c r="D1563" s="31" t="inlineStr">
        <is>
          <t>Jumlah (A+B+C)</t>
        </is>
      </c>
      <c r="E1563" s="32" t="n"/>
      <c r="F1563" s="32" t="n"/>
      <c r="G1563" s="32" t="n"/>
      <c r="H1563" s="32" t="n"/>
      <c r="I1563" s="32" t="n"/>
      <c r="J1563" s="33">
        <f>J1542+J1553+J1562</f>
        <v/>
      </c>
    </row>
    <row r="1564">
      <c r="C1564" s="18" t="inlineStr">
        <is>
          <t>E</t>
        </is>
      </c>
      <c r="D1564" s="18" t="inlineStr">
        <is>
          <t>Biaya Umum dan Keuntungan 10.0% x D</t>
        </is>
      </c>
      <c r="H1564" s="21">
        <f>$Q$8</f>
        <v/>
      </c>
      <c r="J1564" s="34">
        <f>J1563*H1564</f>
        <v/>
      </c>
    </row>
    <row r="1565">
      <c r="C1565" s="31" t="inlineStr">
        <is>
          <t>F</t>
        </is>
      </c>
      <c r="D1565" s="31" t="inlineStr">
        <is>
          <t>Harga Satuan Pekerjaan (D+E)</t>
        </is>
      </c>
      <c r="E1565" s="32" t="n"/>
      <c r="F1565" s="32" t="n"/>
      <c r="G1565" s="32" t="n"/>
      <c r="H1565" s="32" t="n"/>
      <c r="I1565" s="32" t="n"/>
      <c r="J1565" s="33">
        <f>SUM(J1563:J1564)</f>
        <v/>
      </c>
    </row>
    <row r="1567">
      <c r="C1567" s="16" t="inlineStr">
        <is>
          <t>B.56</t>
        </is>
      </c>
      <c r="D1567" s="17" t="inlineStr">
        <is>
          <t>Saluran U Pracetak Tipe DS 6</t>
        </is>
      </c>
      <c r="F1567" s="18" t="inlineStr">
        <is>
          <t>Meter Panjang</t>
        </is>
      </c>
      <c r="K1567" s="22">
        <f>ROUNDDOWN(J1596,0)</f>
        <v/>
      </c>
      <c r="M1567" s="19" t="inlineStr">
        <is>
          <t>2.3.(26a)</t>
        </is>
      </c>
    </row>
    <row r="1568">
      <c r="C1568" s="23" t="inlineStr">
        <is>
          <t>No</t>
        </is>
      </c>
      <c r="D1568" s="23" t="inlineStr">
        <is>
          <t>Uraian</t>
        </is>
      </c>
      <c r="E1568" s="23" t="inlineStr">
        <is>
          <t>Kode</t>
        </is>
      </c>
      <c r="F1568" s="23" t="inlineStr">
        <is>
          <t>Sat.</t>
        </is>
      </c>
      <c r="G1568" s="23" t="inlineStr">
        <is>
          <t>Koefisien</t>
        </is>
      </c>
      <c r="H1568" s="23" t="inlineStr">
        <is>
          <t>Harga  Satuan (Rp)</t>
        </is>
      </c>
      <c r="J1568" s="23" t="inlineStr">
        <is>
          <t>Jumlah Harga (Rp)</t>
        </is>
      </c>
    </row>
    <row r="1569">
      <c r="C1569" s="24" t="inlineStr">
        <is>
          <t>A</t>
        </is>
      </c>
      <c r="D1569" s="24" t="inlineStr">
        <is>
          <t>TENAGA KERJA</t>
        </is>
      </c>
      <c r="E1569" s="12" t="n"/>
      <c r="F1569" s="12" t="n"/>
      <c r="G1569" s="12" t="n"/>
      <c r="H1569" s="12" t="n"/>
      <c r="I1569" s="12" t="n"/>
      <c r="J1569" s="12" t="n"/>
    </row>
    <row r="1570">
      <c r="C1570" s="5" t="n">
        <v>1</v>
      </c>
      <c r="D1570" s="5" t="inlineStr">
        <is>
          <t>Pekerja</t>
        </is>
      </c>
      <c r="E1570" s="5" t="inlineStr">
        <is>
          <t>L01</t>
        </is>
      </c>
      <c r="F1570" s="5" t="inlineStr">
        <is>
          <t>Jam</t>
        </is>
      </c>
      <c r="G1570" s="25" t="n">
        <v>0.04578321010984845</v>
      </c>
      <c r="H1570" s="26">
        <f>VLOOKUP(D1570,upahbahan,3,FALSE)</f>
        <v/>
      </c>
      <c r="J1570" s="26">
        <f>G1570*H1570</f>
        <v/>
      </c>
    </row>
    <row r="1571">
      <c r="C1571" s="5" t="n">
        <v>2</v>
      </c>
      <c r="D1571" s="5" t="inlineStr">
        <is>
          <t>Tukang</t>
        </is>
      </c>
      <c r="E1571" s="5" t="inlineStr">
        <is>
          <t>L02</t>
        </is>
      </c>
      <c r="F1571" s="5" t="inlineStr">
        <is>
          <t>Jam</t>
        </is>
      </c>
      <c r="G1571" s="25" t="n">
        <v>0.02289145055148571</v>
      </c>
      <c r="H1571" s="26">
        <f>VLOOKUP(D1571,upahbahan,3,FALSE)</f>
        <v/>
      </c>
      <c r="J1571" s="26">
        <f>G1571*H1571</f>
        <v/>
      </c>
    </row>
    <row r="1572">
      <c r="C1572" s="5" t="n">
        <v>3</v>
      </c>
      <c r="D1572" s="5" t="inlineStr">
        <is>
          <t>Mandor</t>
        </is>
      </c>
      <c r="E1572" s="5" t="inlineStr">
        <is>
          <t>L03</t>
        </is>
      </c>
      <c r="F1572" s="5" t="inlineStr">
        <is>
          <t>Jam</t>
        </is>
      </c>
      <c r="G1572" s="25" t="n">
        <v>0.02289162485568532</v>
      </c>
      <c r="H1572" s="26">
        <f>VLOOKUP(D1572,upahbahan,3,FALSE)</f>
        <v/>
      </c>
      <c r="J1572" s="26">
        <f>G1572*H1572</f>
        <v/>
      </c>
    </row>
    <row r="1573">
      <c r="C1573" s="27" t="inlineStr">
        <is>
          <t>JUMLAH HARGA TENAGA KERJA</t>
        </is>
      </c>
      <c r="D1573" s="28" t="n"/>
      <c r="E1573" s="28" t="n"/>
      <c r="F1573" s="28" t="n"/>
      <c r="G1573" s="28" t="n"/>
      <c r="H1573" s="28" t="n"/>
      <c r="I1573" s="28" t="n"/>
      <c r="J1573" s="29">
        <f>SUM(J1570:J1572)</f>
        <v/>
      </c>
    </row>
    <row r="1574">
      <c r="C1574" s="24" t="inlineStr">
        <is>
          <t>B</t>
        </is>
      </c>
      <c r="D1574" s="24" t="inlineStr">
        <is>
          <t>BAHAN</t>
        </is>
      </c>
      <c r="E1574" s="12" t="n"/>
      <c r="F1574" s="12" t="n"/>
      <c r="G1574" s="12" t="n"/>
      <c r="H1574" s="12" t="n"/>
      <c r="I1574" s="12" t="n"/>
      <c r="J1574" s="12" t="n"/>
    </row>
    <row r="1575">
      <c r="C1575" s="5" t="n">
        <v>1</v>
      </c>
      <c r="D1575" s="5" t="inlineStr">
        <is>
          <t>Semen</t>
        </is>
      </c>
      <c r="E1575" s="5" t="inlineStr">
        <is>
          <t>M12</t>
        </is>
      </c>
      <c r="F1575" s="5" t="inlineStr">
        <is>
          <t>Kg</t>
        </is>
      </c>
      <c r="G1575" s="25" t="n">
        <v>88.76065625</v>
      </c>
      <c r="H1575" s="26">
        <f>VLOOKUP(D1575,upahbahan,3,FALSE)</f>
        <v/>
      </c>
      <c r="J1575" s="26">
        <f>G1575*H1575</f>
        <v/>
      </c>
    </row>
    <row r="1576">
      <c r="C1576" s="5" t="n">
        <v>2</v>
      </c>
      <c r="D1576" s="5" t="inlineStr">
        <is>
          <t>Pasir Beton</t>
        </is>
      </c>
      <c r="E1576" s="5" t="inlineStr">
        <is>
          <t>M01a</t>
        </is>
      </c>
      <c r="F1576" s="5" t="inlineStr">
        <is>
          <t>M3</t>
        </is>
      </c>
      <c r="G1576" s="25" t="n">
        <v>0.1825633886255924</v>
      </c>
      <c r="H1576" s="26">
        <f>VLOOKUP(D1576,upahbahan,3,FALSE)</f>
        <v/>
      </c>
      <c r="J1576" s="26">
        <f>G1576*H1576</f>
        <v/>
      </c>
    </row>
    <row r="1577">
      <c r="C1577" s="5" t="n">
        <v>3</v>
      </c>
      <c r="D1577" s="5" t="inlineStr">
        <is>
          <t>Aggregat Kasar</t>
        </is>
      </c>
      <c r="E1577" s="5" t="inlineStr">
        <is>
          <t>M03</t>
        </is>
      </c>
      <c r="F1577" s="5" t="inlineStr">
        <is>
          <t>M3</t>
        </is>
      </c>
      <c r="G1577" s="25" t="n">
        <v>0.3655748298259934</v>
      </c>
      <c r="H1577" s="26">
        <f>VLOOKUP(D1577,upahbahan,3,FALSE)</f>
        <v/>
      </c>
      <c r="J1577" s="26">
        <f>G1577*H1577</f>
        <v/>
      </c>
    </row>
    <row r="1578">
      <c r="C1578" s="5" t="n">
        <v>4</v>
      </c>
      <c r="D1578" s="5" t="inlineStr">
        <is>
          <t>Formworks</t>
        </is>
      </c>
      <c r="E1578" s="5" t="inlineStr">
        <is>
          <t>M195</t>
        </is>
      </c>
      <c r="F1578" s="5" t="inlineStr">
        <is>
          <t>bh/M'</t>
        </is>
      </c>
      <c r="G1578" s="25" t="n">
        <v>1</v>
      </c>
      <c r="H1578" s="26">
        <f>VLOOKUP(D1578,upahbahan,3,FALSE)</f>
        <v/>
      </c>
      <c r="J1578" s="26">
        <f>G1578*H1578</f>
        <v/>
      </c>
    </row>
    <row r="1579">
      <c r="C1579" s="5" t="n">
        <v>5</v>
      </c>
      <c r="D1579" s="5" t="inlineStr">
        <is>
          <t>Air</t>
        </is>
      </c>
      <c r="E1579" s="5" t="inlineStr">
        <is>
          <t>M170</t>
        </is>
      </c>
      <c r="F1579" s="5" t="inlineStr">
        <is>
          <t>Ltr</t>
        </is>
      </c>
      <c r="G1579" s="25" t="n">
        <v>63.21365187713311</v>
      </c>
      <c r="H1579" s="26">
        <f>VLOOKUP(D1579,upahbahan,3,FALSE)</f>
        <v/>
      </c>
      <c r="J1579" s="26">
        <f>G1579*H1579</f>
        <v/>
      </c>
    </row>
    <row r="1580">
      <c r="C1580" s="5" t="n">
        <v>6</v>
      </c>
      <c r="D1580" s="5" t="inlineStr">
        <is>
          <t>Plastizier</t>
        </is>
      </c>
      <c r="E1580" s="5" t="inlineStr">
        <is>
          <t>M171</t>
        </is>
      </c>
      <c r="F1580" s="5" t="inlineStr">
        <is>
          <t>Kg</t>
        </is>
      </c>
      <c r="G1580" s="25" t="n">
        <v>1.5225</v>
      </c>
      <c r="H1580" s="26">
        <f>VLOOKUP(D1580,upahbahan,3,FALSE)</f>
        <v/>
      </c>
      <c r="J1580" s="26">
        <f>G1580*H1580</f>
        <v/>
      </c>
    </row>
    <row r="1581">
      <c r="C1581" s="5" t="n">
        <v>7</v>
      </c>
      <c r="D1581" s="5" t="inlineStr">
        <is>
          <t>Super Plastizier</t>
        </is>
      </c>
      <c r="E1581" s="5" t="inlineStr">
        <is>
          <t>M182</t>
        </is>
      </c>
      <c r="F1581" s="5" t="inlineStr">
        <is>
          <t>Kg</t>
        </is>
      </c>
      <c r="G1581" s="25" t="n">
        <v>4.5675</v>
      </c>
      <c r="H1581" s="26">
        <f>VLOOKUP(D1581,upahbahan,3,FALSE)</f>
        <v/>
      </c>
      <c r="J1581" s="26">
        <f>G1581*H1581</f>
        <v/>
      </c>
    </row>
    <row r="1582">
      <c r="C1582" s="5" t="n">
        <v>8</v>
      </c>
      <c r="D1582" s="5" t="inlineStr">
        <is>
          <t>Besi Beton</t>
        </is>
      </c>
      <c r="E1582" s="5" t="inlineStr">
        <is>
          <t>M57a</t>
        </is>
      </c>
      <c r="F1582" s="5" t="inlineStr">
        <is>
          <t>Kg</t>
        </is>
      </c>
      <c r="G1582" s="25" t="n">
        <v>67.02667480419082</v>
      </c>
      <c r="H1582" s="26">
        <f>VLOOKUP(D1582,upahbahan,3,FALSE)</f>
        <v/>
      </c>
      <c r="J1582" s="26">
        <f>G1582*H1582</f>
        <v/>
      </c>
    </row>
    <row r="1583">
      <c r="C1583" s="5" t="n">
        <v>9</v>
      </c>
      <c r="D1583" s="5" t="inlineStr">
        <is>
          <t>Kawat beton</t>
        </is>
      </c>
      <c r="E1583" s="5" t="inlineStr">
        <is>
          <t>M14</t>
        </is>
      </c>
      <c r="F1583" s="5" t="inlineStr">
        <is>
          <t>Kg</t>
        </is>
      </c>
      <c r="G1583" s="25" t="n">
        <v>0.0195196</v>
      </c>
      <c r="H1583" s="26">
        <f>VLOOKUP(D1583,upahbahan,3,FALSE)</f>
        <v/>
      </c>
      <c r="J1583" s="26">
        <f>G1583*H1583</f>
        <v/>
      </c>
    </row>
    <row r="1584">
      <c r="C1584" s="27" t="inlineStr">
        <is>
          <t>JUMLAH HARGA BAHAN</t>
        </is>
      </c>
      <c r="D1584" s="28" t="n"/>
      <c r="E1584" s="28" t="n"/>
      <c r="F1584" s="28" t="n"/>
      <c r="G1584" s="28" t="n"/>
      <c r="H1584" s="28" t="n"/>
      <c r="I1584" s="28" t="n"/>
      <c r="J1584" s="29">
        <f>SUM(J1575:J1583)</f>
        <v/>
      </c>
    </row>
    <row r="1585">
      <c r="C1585" s="24" t="inlineStr">
        <is>
          <t>C</t>
        </is>
      </c>
      <c r="D1585" s="24" t="inlineStr">
        <is>
          <t>PERALATAN</t>
        </is>
      </c>
      <c r="E1585" s="12" t="n"/>
      <c r="F1585" s="12" t="n"/>
      <c r="G1585" s="12" t="n"/>
      <c r="H1585" s="12" t="n"/>
      <c r="I1585" s="12" t="n"/>
      <c r="J1585" s="12" t="n"/>
    </row>
    <row r="1586">
      <c r="C1586" s="5" t="n">
        <v>1</v>
      </c>
      <c r="D1586" s="5" t="inlineStr">
        <is>
          <t>Concrete Mixer</t>
        </is>
      </c>
      <c r="E1586" s="5" t="inlineStr">
        <is>
          <t>E06</t>
        </is>
      </c>
      <c r="F1586" s="5" t="inlineStr">
        <is>
          <t>Jam</t>
        </is>
      </c>
      <c r="G1586" s="25" t="n">
        <v>0.02351743975337381</v>
      </c>
      <c r="H1586" s="26">
        <f>VLOOKUP(D1586,upahbahan,3,FALSE)</f>
        <v/>
      </c>
      <c r="J1586" s="26">
        <f>G1586*H1586</f>
        <v/>
      </c>
    </row>
    <row r="1587">
      <c r="C1587" s="5" t="n">
        <v>2</v>
      </c>
      <c r="D1587" s="5" t="inlineStr">
        <is>
          <t>Water Tank Truck</t>
        </is>
      </c>
      <c r="E1587" s="5" t="inlineStr">
        <is>
          <t>E23</t>
        </is>
      </c>
      <c r="F1587" s="5" t="inlineStr">
        <is>
          <t>Jam</t>
        </is>
      </c>
      <c r="G1587" s="25" t="n">
        <v>0.01175872871525105</v>
      </c>
      <c r="H1587" s="26">
        <f>VLOOKUP(D1587,upahbahan,3,FALSE)</f>
        <v/>
      </c>
      <c r="J1587" s="26">
        <f>G1587*H1587</f>
        <v/>
      </c>
    </row>
    <row r="1588">
      <c r="C1588" s="5" t="n">
        <v>3</v>
      </c>
      <c r="D1588" s="5" t="inlineStr">
        <is>
          <t>Concrete Vibrator</t>
        </is>
      </c>
      <c r="E1588" s="5" t="inlineStr">
        <is>
          <t>E20</t>
        </is>
      </c>
      <c r="F1588" s="5" t="inlineStr">
        <is>
          <t>Jam</t>
        </is>
      </c>
      <c r="G1588" s="25" t="n">
        <v>0.07055242741119386</v>
      </c>
      <c r="H1588" s="26">
        <f>VLOOKUP(D1588,upahbahan,3,FALSE)</f>
        <v/>
      </c>
      <c r="J1588" s="26">
        <f>G1588*H1588</f>
        <v/>
      </c>
    </row>
    <row r="1589">
      <c r="C1589" s="5" t="n">
        <v>4</v>
      </c>
      <c r="D1589" s="5" t="inlineStr">
        <is>
          <t>Mini Excavator</t>
        </is>
      </c>
      <c r="E1589" s="5" t="inlineStr">
        <is>
          <t>E10a</t>
        </is>
      </c>
      <c r="F1589" s="5" t="inlineStr">
        <is>
          <t>jam</t>
        </is>
      </c>
      <c r="G1589" s="25" t="n">
        <v>0.00758439956617499</v>
      </c>
      <c r="H1589" s="26">
        <f>VLOOKUP(D1589,upahbahan,3,FALSE)</f>
        <v/>
      </c>
      <c r="J1589" s="26">
        <f>G1589*H1589</f>
        <v/>
      </c>
    </row>
    <row r="1590">
      <c r="C1590" s="5" t="n">
        <v>5</v>
      </c>
      <c r="D1590" s="5" t="inlineStr">
        <is>
          <t>FLAT BED TRUCK 10 TON</t>
        </is>
      </c>
      <c r="E1590" s="5" t="inlineStr">
        <is>
          <t>E11a</t>
        </is>
      </c>
      <c r="F1590" s="5" t="inlineStr">
        <is>
          <t>Jam</t>
        </is>
      </c>
      <c r="G1590" s="25" t="n">
        <v>0.09844520677690879</v>
      </c>
      <c r="H1590" s="26">
        <f>VLOOKUP(D1590,upahbahan,3,FALSE)</f>
        <v/>
      </c>
      <c r="J1590" s="26">
        <f>G1590*H1590</f>
        <v/>
      </c>
    </row>
    <row r="1591">
      <c r="C1591" s="5" t="n">
        <v>6</v>
      </c>
      <c r="D1591" s="5" t="inlineStr">
        <is>
          <t>CRANE ON TRACK 10-15 TON</t>
        </is>
      </c>
      <c r="E1591" s="5" t="inlineStr">
        <is>
          <t>E07</t>
        </is>
      </c>
      <c r="F1591" s="5" t="inlineStr">
        <is>
          <t>Jam</t>
        </is>
      </c>
      <c r="G1591" s="25" t="n">
        <v>0.02289156705901823</v>
      </c>
      <c r="H1591" s="26">
        <f>VLOOKUP(D1591,upahbahan,3,FALSE)</f>
        <v/>
      </c>
      <c r="J1591" s="26">
        <f>G1591*H1591</f>
        <v/>
      </c>
    </row>
    <row r="1592">
      <c r="C1592" s="5" t="n">
        <v>7</v>
      </c>
      <c r="D1592" s="5" t="inlineStr">
        <is>
          <t>Alat Bantu</t>
        </is>
      </c>
      <c r="F1592" s="5" t="inlineStr">
        <is>
          <t>Ls</t>
        </is>
      </c>
      <c r="G1592" s="25" t="n">
        <v>1</v>
      </c>
      <c r="H1592" s="26">
        <f>VLOOKUP(D1592,upahbahan,3,FALSE)</f>
        <v/>
      </c>
      <c r="J1592" s="26">
        <f>G1592*H1592</f>
        <v/>
      </c>
    </row>
    <row r="1593">
      <c r="C1593" s="27" t="inlineStr">
        <is>
          <t>JUMLAH HARGA PERALATAN</t>
        </is>
      </c>
      <c r="D1593" s="28" t="n"/>
      <c r="E1593" s="28" t="n"/>
      <c r="F1593" s="28" t="n"/>
      <c r="G1593" s="28" t="n"/>
      <c r="H1593" s="28" t="n"/>
      <c r="I1593" s="28" t="n"/>
      <c r="J1593" s="29">
        <f>SUM(J1586:J1592)</f>
        <v/>
      </c>
    </row>
    <row r="1594">
      <c r="C1594" s="31" t="inlineStr">
        <is>
          <t>D</t>
        </is>
      </c>
      <c r="D1594" s="31" t="inlineStr">
        <is>
          <t>Jumlah (A+B+C)</t>
        </is>
      </c>
      <c r="E1594" s="32" t="n"/>
      <c r="F1594" s="32" t="n"/>
      <c r="G1594" s="32" t="n"/>
      <c r="H1594" s="32" t="n"/>
      <c r="I1594" s="32" t="n"/>
      <c r="J1594" s="33">
        <f>J1573+J1584+J1593</f>
        <v/>
      </c>
    </row>
    <row r="1595">
      <c r="C1595" s="18" t="inlineStr">
        <is>
          <t>E</t>
        </is>
      </c>
      <c r="D1595" s="18" t="inlineStr">
        <is>
          <t>Biaya Umum dan Keuntungan 10.0% x D</t>
        </is>
      </c>
      <c r="H1595" s="21">
        <f>$Q$8</f>
        <v/>
      </c>
      <c r="J1595" s="34">
        <f>J1594*H1595</f>
        <v/>
      </c>
    </row>
    <row r="1596">
      <c r="C1596" s="31" t="inlineStr">
        <is>
          <t>F</t>
        </is>
      </c>
      <c r="D1596" s="31" t="inlineStr">
        <is>
          <t>Harga Satuan Pekerjaan (D+E)</t>
        </is>
      </c>
      <c r="E1596" s="32" t="n"/>
      <c r="F1596" s="32" t="n"/>
      <c r="G1596" s="32" t="n"/>
      <c r="H1596" s="32" t="n"/>
      <c r="I1596" s="32" t="n"/>
      <c r="J1596" s="33">
        <f>SUM(J1594:J1595)</f>
        <v/>
      </c>
    </row>
    <row r="1598">
      <c r="C1598" s="16" t="inlineStr">
        <is>
          <t>B.57</t>
        </is>
      </c>
      <c r="D1598" s="17" t="inlineStr">
        <is>
          <t>Saluran U Pracetak Tipe DS 6a (dengan tutup)</t>
        </is>
      </c>
      <c r="F1598" s="18" t="inlineStr">
        <is>
          <t>Meter Panjang</t>
        </is>
      </c>
      <c r="K1598" s="22">
        <f>ROUNDDOWN(J1627,0)</f>
        <v/>
      </c>
      <c r="M1598" s="19" t="inlineStr">
        <is>
          <t>2.3.(26b)</t>
        </is>
      </c>
    </row>
    <row r="1599">
      <c r="C1599" s="23" t="inlineStr">
        <is>
          <t>No</t>
        </is>
      </c>
      <c r="D1599" s="23" t="inlineStr">
        <is>
          <t>Uraian</t>
        </is>
      </c>
      <c r="E1599" s="23" t="inlineStr">
        <is>
          <t>Kode</t>
        </is>
      </c>
      <c r="F1599" s="23" t="inlineStr">
        <is>
          <t>Sat.</t>
        </is>
      </c>
      <c r="G1599" s="23" t="inlineStr">
        <is>
          <t>Koefisien</t>
        </is>
      </c>
      <c r="H1599" s="23" t="inlineStr">
        <is>
          <t>Harga  Satuan (Rp)</t>
        </is>
      </c>
      <c r="J1599" s="23" t="inlineStr">
        <is>
          <t>Jumlah Harga (Rp)</t>
        </is>
      </c>
    </row>
    <row r="1600">
      <c r="C1600" s="24" t="inlineStr">
        <is>
          <t>A</t>
        </is>
      </c>
      <c r="D1600" s="24" t="inlineStr">
        <is>
          <t>TENAGA KERJA</t>
        </is>
      </c>
      <c r="E1600" s="12" t="n"/>
      <c r="F1600" s="12" t="n"/>
      <c r="G1600" s="12" t="n"/>
      <c r="H1600" s="12" t="n"/>
      <c r="I1600" s="12" t="n"/>
      <c r="J1600" s="12" t="n"/>
    </row>
    <row r="1601">
      <c r="C1601" s="5" t="n">
        <v>1</v>
      </c>
      <c r="D1601" s="5" t="inlineStr">
        <is>
          <t>Pekerja</t>
        </is>
      </c>
      <c r="E1601" s="5" t="inlineStr">
        <is>
          <t>L01</t>
        </is>
      </c>
      <c r="F1601" s="5" t="inlineStr">
        <is>
          <t>Jam</t>
        </is>
      </c>
      <c r="G1601" s="25" t="n">
        <v>0.04578321010984845</v>
      </c>
      <c r="H1601" s="26">
        <f>VLOOKUP(D1601,upahbahan,3,FALSE)</f>
        <v/>
      </c>
      <c r="J1601" s="26">
        <f>G1601*H1601</f>
        <v/>
      </c>
    </row>
    <row r="1602">
      <c r="C1602" s="5" t="n">
        <v>2</v>
      </c>
      <c r="D1602" s="5" t="inlineStr">
        <is>
          <t>Tukang</t>
        </is>
      </c>
      <c r="E1602" s="5" t="inlineStr">
        <is>
          <t>L02</t>
        </is>
      </c>
      <c r="F1602" s="5" t="inlineStr">
        <is>
          <t>Jam</t>
        </is>
      </c>
      <c r="G1602" s="25" t="n">
        <v>0.02289145055148571</v>
      </c>
      <c r="H1602" s="26">
        <f>VLOOKUP(D1602,upahbahan,3,FALSE)</f>
        <v/>
      </c>
      <c r="J1602" s="26">
        <f>G1602*H1602</f>
        <v/>
      </c>
    </row>
    <row r="1603">
      <c r="C1603" s="5" t="n">
        <v>3</v>
      </c>
      <c r="D1603" s="5" t="inlineStr">
        <is>
          <t>Mandor</t>
        </is>
      </c>
      <c r="E1603" s="5" t="inlineStr">
        <is>
          <t>L03</t>
        </is>
      </c>
      <c r="F1603" s="5" t="inlineStr">
        <is>
          <t>Jam</t>
        </is>
      </c>
      <c r="G1603" s="25" t="n">
        <v>0.02289162485568532</v>
      </c>
      <c r="H1603" s="26">
        <f>VLOOKUP(D1603,upahbahan,3,FALSE)</f>
        <v/>
      </c>
      <c r="J1603" s="26">
        <f>G1603*H1603</f>
        <v/>
      </c>
    </row>
    <row r="1604">
      <c r="C1604" s="27" t="inlineStr">
        <is>
          <t>JUMLAH HARGA TENAGA KERJA</t>
        </is>
      </c>
      <c r="D1604" s="28" t="n"/>
      <c r="E1604" s="28" t="n"/>
      <c r="F1604" s="28" t="n"/>
      <c r="G1604" s="28" t="n"/>
      <c r="H1604" s="28" t="n"/>
      <c r="I1604" s="28" t="n"/>
      <c r="J1604" s="29">
        <f>SUM(J1601:J1603)</f>
        <v/>
      </c>
    </row>
    <row r="1605">
      <c r="C1605" s="24" t="inlineStr">
        <is>
          <t>B</t>
        </is>
      </c>
      <c r="D1605" s="24" t="inlineStr">
        <is>
          <t>BAHAN</t>
        </is>
      </c>
      <c r="E1605" s="12" t="n"/>
      <c r="F1605" s="12" t="n"/>
      <c r="G1605" s="12" t="n"/>
      <c r="H1605" s="12" t="n"/>
      <c r="I1605" s="12" t="n"/>
      <c r="J1605" s="12" t="n"/>
    </row>
    <row r="1606">
      <c r="C1606" s="5" t="n">
        <v>1</v>
      </c>
      <c r="D1606" s="5" t="inlineStr">
        <is>
          <t>Semen</t>
        </is>
      </c>
      <c r="E1606" s="5" t="inlineStr">
        <is>
          <t>M12</t>
        </is>
      </c>
      <c r="F1606" s="5" t="inlineStr">
        <is>
          <t>Kg</t>
        </is>
      </c>
      <c r="G1606" s="25" t="n">
        <v>148.18928125</v>
      </c>
      <c r="H1606" s="26">
        <f>VLOOKUP(D1606,upahbahan,3,FALSE)</f>
        <v/>
      </c>
      <c r="J1606" s="26">
        <f>G1606*H1606</f>
        <v/>
      </c>
    </row>
    <row r="1607">
      <c r="C1607" s="5" t="n">
        <v>2</v>
      </c>
      <c r="D1607" s="5" t="inlineStr">
        <is>
          <t>Pasir Beton</t>
        </is>
      </c>
      <c r="E1607" s="5" t="inlineStr">
        <is>
          <t>M01a</t>
        </is>
      </c>
      <c r="F1607" s="5" t="inlineStr">
        <is>
          <t>M3</t>
        </is>
      </c>
      <c r="G1607" s="25" t="n">
        <v>0.2990392180094787</v>
      </c>
      <c r="H1607" s="26">
        <f>VLOOKUP(D1607,upahbahan,3,FALSE)</f>
        <v/>
      </c>
      <c r="J1607" s="26">
        <f>G1607*H1607</f>
        <v/>
      </c>
    </row>
    <row r="1608">
      <c r="C1608" s="5" t="n">
        <v>3</v>
      </c>
      <c r="D1608" s="5" t="inlineStr">
        <is>
          <t>Aggregat Kasar</t>
        </is>
      </c>
      <c r="E1608" s="5" t="inlineStr">
        <is>
          <t>M03</t>
        </is>
      </c>
      <c r="F1608" s="5" t="inlineStr">
        <is>
          <t>M3</t>
        </is>
      </c>
      <c r="G1608" s="25" t="n">
        <v>0.5631505209053517</v>
      </c>
      <c r="H1608" s="26">
        <f>VLOOKUP(D1608,upahbahan,3,FALSE)</f>
        <v/>
      </c>
      <c r="J1608" s="26">
        <f>G1608*H1608</f>
        <v/>
      </c>
    </row>
    <row r="1609">
      <c r="C1609" s="5" t="n">
        <v>4</v>
      </c>
      <c r="D1609" s="5" t="inlineStr">
        <is>
          <t>Formworks</t>
        </is>
      </c>
      <c r="E1609" s="5" t="inlineStr">
        <is>
          <t>M195</t>
        </is>
      </c>
      <c r="F1609" s="5" t="inlineStr">
        <is>
          <t>bh/m'</t>
        </is>
      </c>
      <c r="G1609" s="25" t="n">
        <v>1</v>
      </c>
      <c r="H1609" s="26">
        <f>VLOOKUP(D1609,upahbahan,3,FALSE)</f>
        <v/>
      </c>
      <c r="J1609" s="26">
        <f>G1609*H1609</f>
        <v/>
      </c>
    </row>
    <row r="1610">
      <c r="C1610" s="5" t="n">
        <v>5</v>
      </c>
      <c r="D1610" s="5" t="inlineStr">
        <is>
          <t>Air</t>
        </is>
      </c>
      <c r="E1610" s="5" t="inlineStr">
        <is>
          <t>M170</t>
        </is>
      </c>
      <c r="F1610" s="5" t="inlineStr">
        <is>
          <t>Ltr</t>
        </is>
      </c>
      <c r="G1610" s="25" t="n">
        <v>99.23412969283277</v>
      </c>
      <c r="H1610" s="26">
        <f>VLOOKUP(D1610,upahbahan,3,FALSE)</f>
        <v/>
      </c>
      <c r="J1610" s="26">
        <f>G1610*H1610</f>
        <v/>
      </c>
    </row>
    <row r="1611">
      <c r="C1611" s="5" t="n">
        <v>6</v>
      </c>
      <c r="D1611" s="5" t="inlineStr">
        <is>
          <t>Plastizier</t>
        </is>
      </c>
      <c r="E1611" s="5" t="inlineStr">
        <is>
          <t>M171</t>
        </is>
      </c>
      <c r="F1611" s="5" t="inlineStr">
        <is>
          <t>Kg</t>
        </is>
      </c>
      <c r="G1611" s="25" t="n">
        <v>1.5225</v>
      </c>
      <c r="H1611" s="26">
        <f>VLOOKUP(D1611,upahbahan,3,FALSE)</f>
        <v/>
      </c>
      <c r="J1611" s="26">
        <f>G1611*H1611</f>
        <v/>
      </c>
    </row>
    <row r="1612">
      <c r="C1612" s="5" t="n">
        <v>7</v>
      </c>
      <c r="D1612" s="5" t="inlineStr">
        <is>
          <t>Super Plastizier</t>
        </is>
      </c>
      <c r="E1612" s="5" t="inlineStr">
        <is>
          <t>M182</t>
        </is>
      </c>
      <c r="F1612" s="5" t="inlineStr">
        <is>
          <t>Kg</t>
        </is>
      </c>
      <c r="G1612" s="25" t="n">
        <v>4.5675</v>
      </c>
      <c r="H1612" s="26">
        <f>VLOOKUP(D1612,upahbahan,3,FALSE)</f>
        <v/>
      </c>
      <c r="J1612" s="26">
        <f>G1612*H1612</f>
        <v/>
      </c>
    </row>
    <row r="1613">
      <c r="C1613" s="5" t="n">
        <v>8</v>
      </c>
      <c r="D1613" s="5" t="inlineStr">
        <is>
          <t>Besi Beton</t>
        </is>
      </c>
      <c r="E1613" s="5" t="inlineStr">
        <is>
          <t>M57a</t>
        </is>
      </c>
      <c r="F1613" s="5" t="inlineStr">
        <is>
          <t>Kg</t>
        </is>
      </c>
      <c r="G1613" s="25" t="n">
        <v>82.94814057572984</v>
      </c>
      <c r="H1613" s="26">
        <f>VLOOKUP(D1613,upahbahan,3,FALSE)</f>
        <v/>
      </c>
      <c r="J1613" s="26">
        <f>G1613*H1613</f>
        <v/>
      </c>
    </row>
    <row r="1614">
      <c r="C1614" s="5" t="n">
        <v>9</v>
      </c>
      <c r="D1614" s="5" t="inlineStr">
        <is>
          <t>Kawat beton</t>
        </is>
      </c>
      <c r="E1614" s="5" t="inlineStr">
        <is>
          <t>M14</t>
        </is>
      </c>
      <c r="F1614" s="5" t="inlineStr">
        <is>
          <t>Kg</t>
        </is>
      </c>
      <c r="G1614" s="25" t="n">
        <v>0.0390196</v>
      </c>
      <c r="H1614" s="26">
        <f>VLOOKUP(D1614,upahbahan,3,FALSE)</f>
        <v/>
      </c>
      <c r="J1614" s="26">
        <f>G1614*H1614</f>
        <v/>
      </c>
    </row>
    <row r="1615">
      <c r="C1615" s="27" t="inlineStr">
        <is>
          <t>JUMLAH HARGA BAHAN</t>
        </is>
      </c>
      <c r="D1615" s="28" t="n"/>
      <c r="E1615" s="28" t="n"/>
      <c r="F1615" s="28" t="n"/>
      <c r="G1615" s="28" t="n"/>
      <c r="H1615" s="28" t="n"/>
      <c r="I1615" s="28" t="n"/>
      <c r="J1615" s="29">
        <f>SUM(J1606:J1614)</f>
        <v/>
      </c>
    </row>
    <row r="1616">
      <c r="C1616" s="24" t="inlineStr">
        <is>
          <t>C</t>
        </is>
      </c>
      <c r="D1616" s="24" t="inlineStr">
        <is>
          <t>PERALATAN</t>
        </is>
      </c>
      <c r="E1616" s="12" t="n"/>
      <c r="F1616" s="12" t="n"/>
      <c r="G1616" s="12" t="n"/>
      <c r="H1616" s="12" t="n"/>
      <c r="I1616" s="12" t="n"/>
      <c r="J1616" s="12" t="n"/>
    </row>
    <row r="1617">
      <c r="C1617" s="5" t="n">
        <v>1</v>
      </c>
      <c r="D1617" s="5" t="inlineStr">
        <is>
          <t>Concrete Mixer</t>
        </is>
      </c>
      <c r="E1617" s="5" t="inlineStr">
        <is>
          <t>E06</t>
        </is>
      </c>
      <c r="F1617" s="5" t="inlineStr">
        <is>
          <t>Jam</t>
        </is>
      </c>
      <c r="G1617" s="25" t="n">
        <v>0.0470114435905029</v>
      </c>
      <c r="H1617" s="26">
        <f>VLOOKUP(D1617,upahbahan,3,FALSE)</f>
        <v/>
      </c>
      <c r="J1617" s="26">
        <f>G1617*H1617</f>
        <v/>
      </c>
    </row>
    <row r="1618">
      <c r="C1618" s="5" t="n">
        <v>2</v>
      </c>
      <c r="D1618" s="5" t="inlineStr">
        <is>
          <t>Water Tank Truck</t>
        </is>
      </c>
      <c r="E1618" s="5" t="inlineStr">
        <is>
          <t>E23</t>
        </is>
      </c>
      <c r="F1618" s="5" t="inlineStr">
        <is>
          <t>Jam</t>
        </is>
      </c>
      <c r="G1618" s="25" t="n">
        <v>0.02350571870553247</v>
      </c>
      <c r="H1618" s="26">
        <f>VLOOKUP(D1618,upahbahan,3,FALSE)</f>
        <v/>
      </c>
      <c r="J1618" s="26">
        <f>G1618*H1618</f>
        <v/>
      </c>
    </row>
    <row r="1619">
      <c r="C1619" s="5" t="n">
        <v>3</v>
      </c>
      <c r="D1619" s="5" t="inlineStr">
        <is>
          <t>Concrete Vibrator</t>
        </is>
      </c>
      <c r="E1619" s="5" t="inlineStr">
        <is>
          <t>E20</t>
        </is>
      </c>
      <c r="F1619" s="5" t="inlineStr">
        <is>
          <t>Jam</t>
        </is>
      </c>
      <c r="G1619" s="25" t="n">
        <v>0.1410342769661901</v>
      </c>
      <c r="H1619" s="26">
        <f>VLOOKUP(D1619,upahbahan,3,FALSE)</f>
        <v/>
      </c>
      <c r="J1619" s="26">
        <f>G1619*H1619</f>
        <v/>
      </c>
    </row>
    <row r="1620">
      <c r="C1620" s="5" t="n">
        <v>4</v>
      </c>
      <c r="D1620" s="5" t="inlineStr">
        <is>
          <t>Mini Excavator</t>
        </is>
      </c>
      <c r="E1620" s="5" t="inlineStr">
        <is>
          <t>E10a</t>
        </is>
      </c>
      <c r="F1620" s="5" t="inlineStr">
        <is>
          <t>jam</t>
        </is>
      </c>
      <c r="G1620" s="25" t="n">
        <v>0.0151611899139312</v>
      </c>
      <c r="H1620" s="26">
        <f>VLOOKUP(D1620,upahbahan,3,FALSE)</f>
        <v/>
      </c>
      <c r="J1620" s="26">
        <f>G1620*H1620</f>
        <v/>
      </c>
    </row>
    <row r="1621">
      <c r="C1621" s="5" t="n">
        <v>5</v>
      </c>
      <c r="D1621" s="5" t="inlineStr">
        <is>
          <t>FLAT BED TRUCK 10 TON</t>
        </is>
      </c>
      <c r="E1621" s="5" t="inlineStr">
        <is>
          <t>E11a</t>
        </is>
      </c>
      <c r="F1621" s="5" t="inlineStr">
        <is>
          <t>Jam</t>
        </is>
      </c>
      <c r="G1621" s="25" t="n">
        <v>0.213297959431578</v>
      </c>
      <c r="H1621" s="26">
        <f>VLOOKUP(D1621,upahbahan,3,FALSE)</f>
        <v/>
      </c>
      <c r="J1621" s="26">
        <f>G1621*H1621</f>
        <v/>
      </c>
    </row>
    <row r="1622">
      <c r="C1622" s="5" t="n">
        <v>6</v>
      </c>
      <c r="D1622" s="5" t="inlineStr">
        <is>
          <t>CRANE ON TRACK 10-15 TON</t>
        </is>
      </c>
      <c r="E1622" s="5" t="inlineStr">
        <is>
          <t>E07</t>
        </is>
      </c>
      <c r="F1622" s="5" t="inlineStr">
        <is>
          <t>Jam</t>
        </is>
      </c>
      <c r="G1622" s="25" t="n">
        <v>0.02289156705901823</v>
      </c>
      <c r="H1622" s="26">
        <f>VLOOKUP(D1622,upahbahan,3,FALSE)</f>
        <v/>
      </c>
      <c r="J1622" s="26">
        <f>G1622*H1622</f>
        <v/>
      </c>
    </row>
    <row r="1623">
      <c r="C1623" s="5" t="n">
        <v>7</v>
      </c>
      <c r="D1623" s="5" t="inlineStr">
        <is>
          <t>Alat Bantu</t>
        </is>
      </c>
      <c r="F1623" s="5" t="inlineStr">
        <is>
          <t>Ls</t>
        </is>
      </c>
      <c r="G1623" s="25" t="n">
        <v>1</v>
      </c>
      <c r="H1623" s="26">
        <f>VLOOKUP(D1623,upahbahan,3,FALSE)</f>
        <v/>
      </c>
      <c r="J1623" s="26">
        <f>G1623*H1623</f>
        <v/>
      </c>
    </row>
    <row r="1624">
      <c r="C1624" s="27" t="inlineStr">
        <is>
          <t>JUMLAH HARGA PERALATAN</t>
        </is>
      </c>
      <c r="D1624" s="28" t="n"/>
      <c r="E1624" s="28" t="n"/>
      <c r="F1624" s="28" t="n"/>
      <c r="G1624" s="28" t="n"/>
      <c r="H1624" s="28" t="n"/>
      <c r="I1624" s="28" t="n"/>
      <c r="J1624" s="29">
        <f>SUM(J1617:J1623)</f>
        <v/>
      </c>
    </row>
    <row r="1625">
      <c r="C1625" s="31" t="inlineStr">
        <is>
          <t>D</t>
        </is>
      </c>
      <c r="D1625" s="31" t="inlineStr">
        <is>
          <t>Jumlah (A+B+C)</t>
        </is>
      </c>
      <c r="E1625" s="32" t="n"/>
      <c r="F1625" s="32" t="n"/>
      <c r="G1625" s="32" t="n"/>
      <c r="H1625" s="32" t="n"/>
      <c r="I1625" s="32" t="n"/>
      <c r="J1625" s="33">
        <f>J1604+J1615+J1624</f>
        <v/>
      </c>
    </row>
    <row r="1626">
      <c r="C1626" s="18" t="inlineStr">
        <is>
          <t>E</t>
        </is>
      </c>
      <c r="D1626" s="18" t="inlineStr">
        <is>
          <t>Biaya Umum dan Keuntungan 10.0% x D</t>
        </is>
      </c>
      <c r="H1626" s="21">
        <f>$Q$8</f>
        <v/>
      </c>
      <c r="J1626" s="34">
        <f>J1625*H1626</f>
        <v/>
      </c>
    </row>
    <row r="1627">
      <c r="C1627" s="31" t="inlineStr">
        <is>
          <t>F</t>
        </is>
      </c>
      <c r="D1627" s="31" t="inlineStr">
        <is>
          <t>Harga Satuan Pekerjaan (D+E)</t>
        </is>
      </c>
      <c r="E1627" s="32" t="n"/>
      <c r="F1627" s="32" t="n"/>
      <c r="G1627" s="32" t="n"/>
      <c r="H1627" s="32" t="n"/>
      <c r="I1627" s="32" t="n"/>
      <c r="J1627" s="33">
        <f>SUM(J1625:J1626)</f>
        <v/>
      </c>
    </row>
    <row r="1629">
      <c r="C1629" s="16" t="inlineStr">
        <is>
          <t>B.58</t>
        </is>
      </c>
      <c r="D1629" s="17" t="inlineStr">
        <is>
          <t>Saluran U PracetakTipe DS 7</t>
        </is>
      </c>
      <c r="F1629" s="18" t="inlineStr">
        <is>
          <t>Meter Panjang</t>
        </is>
      </c>
      <c r="K1629" s="22">
        <f>ROUNDDOWN(J1647,0)</f>
        <v/>
      </c>
      <c r="M1629" s="19" t="inlineStr">
        <is>
          <t>2.3.(27)</t>
        </is>
      </c>
    </row>
    <row r="1630">
      <c r="C1630" s="23" t="inlineStr">
        <is>
          <t>No</t>
        </is>
      </c>
      <c r="D1630" s="23" t="inlineStr">
        <is>
          <t>Uraian</t>
        </is>
      </c>
      <c r="E1630" s="23" t="inlineStr">
        <is>
          <t>Kode</t>
        </is>
      </c>
      <c r="F1630" s="23" t="inlineStr">
        <is>
          <t>Sat.</t>
        </is>
      </c>
      <c r="G1630" s="23" t="inlineStr">
        <is>
          <t>Koefisien</t>
        </is>
      </c>
      <c r="H1630" s="23" t="inlineStr">
        <is>
          <t>Harga  Satuan (Rp)</t>
        </is>
      </c>
      <c r="J1630" s="23" t="inlineStr">
        <is>
          <t>Jumlah Harga (Rp)</t>
        </is>
      </c>
    </row>
    <row r="1631">
      <c r="C1631" s="24" t="inlineStr">
        <is>
          <t>A</t>
        </is>
      </c>
      <c r="D1631" s="24" t="inlineStr">
        <is>
          <t>TENAGA KERJA</t>
        </is>
      </c>
      <c r="E1631" s="12" t="n"/>
      <c r="F1631" s="12" t="n"/>
      <c r="G1631" s="12" t="n"/>
      <c r="H1631" s="12" t="n"/>
      <c r="I1631" s="12" t="n"/>
      <c r="J1631" s="12" t="n"/>
    </row>
    <row r="1632">
      <c r="C1632" s="5" t="n">
        <v>1</v>
      </c>
      <c r="D1632" s="5" t="inlineStr">
        <is>
          <t>Pekerja</t>
        </is>
      </c>
      <c r="E1632" s="5" t="inlineStr">
        <is>
          <t>L01</t>
        </is>
      </c>
      <c r="F1632" s="5" t="inlineStr">
        <is>
          <t>Jam</t>
        </is>
      </c>
      <c r="G1632" s="25" t="n">
        <v>0.04578321010984845</v>
      </c>
      <c r="H1632" s="26">
        <f>VLOOKUP(D1632,upahbahan,3,FALSE)</f>
        <v/>
      </c>
      <c r="J1632" s="26">
        <f>G1632*H1632</f>
        <v/>
      </c>
    </row>
    <row r="1633">
      <c r="C1633" s="5" t="n">
        <v>2</v>
      </c>
      <c r="D1633" s="5" t="inlineStr">
        <is>
          <t>Tukang</t>
        </is>
      </c>
      <c r="E1633" s="5" t="inlineStr">
        <is>
          <t>L02</t>
        </is>
      </c>
      <c r="F1633" s="5" t="inlineStr">
        <is>
          <t>Jam</t>
        </is>
      </c>
      <c r="G1633" s="25" t="n">
        <v>0.02289145055148571</v>
      </c>
      <c r="H1633" s="26">
        <f>VLOOKUP(D1633,upahbahan,3,FALSE)</f>
        <v/>
      </c>
      <c r="J1633" s="26">
        <f>G1633*H1633</f>
        <v/>
      </c>
    </row>
    <row r="1634">
      <c r="C1634" s="5" t="n">
        <v>3</v>
      </c>
      <c r="D1634" s="5" t="inlineStr">
        <is>
          <t>Mandor</t>
        </is>
      </c>
      <c r="E1634" s="5" t="inlineStr">
        <is>
          <t>L03</t>
        </is>
      </c>
      <c r="F1634" s="5" t="inlineStr">
        <is>
          <t>Jam</t>
        </is>
      </c>
      <c r="G1634" s="25" t="n">
        <v>0.02289162485568532</v>
      </c>
      <c r="H1634" s="26">
        <f>VLOOKUP(D1634,upahbahan,3,FALSE)</f>
        <v/>
      </c>
      <c r="J1634" s="26">
        <f>G1634*H1634</f>
        <v/>
      </c>
    </row>
    <row r="1635">
      <c r="C1635" s="27" t="inlineStr">
        <is>
          <t>JUMLAH HARGA TENAGA KERJA</t>
        </is>
      </c>
      <c r="D1635" s="28" t="n"/>
      <c r="E1635" s="28" t="n"/>
      <c r="F1635" s="28" t="n"/>
      <c r="G1635" s="28" t="n"/>
      <c r="H1635" s="28" t="n"/>
      <c r="I1635" s="28" t="n"/>
      <c r="J1635" s="29">
        <f>SUM(J1632:J1634)</f>
        <v/>
      </c>
    </row>
    <row r="1636">
      <c r="C1636" s="24" t="inlineStr">
        <is>
          <t>B</t>
        </is>
      </c>
      <c r="D1636" s="24" t="inlineStr">
        <is>
          <t>BAHAN</t>
        </is>
      </c>
      <c r="E1636" s="12" t="n"/>
      <c r="F1636" s="12" t="n"/>
      <c r="G1636" s="12" t="n"/>
      <c r="H1636" s="12" t="n"/>
      <c r="I1636" s="12" t="n"/>
      <c r="J1636" s="12" t="n"/>
    </row>
    <row r="1637">
      <c r="C1637" s="5" t="n">
        <v>1</v>
      </c>
      <c r="D1637" s="5" t="inlineStr">
        <is>
          <t>Precast U-Ditch Ukuran 70 x 70 X 100</t>
        </is>
      </c>
      <c r="E1637" s="5" t="inlineStr">
        <is>
          <t>M522</t>
        </is>
      </c>
      <c r="F1637" s="5" t="inlineStr">
        <is>
          <t>Unit</t>
        </is>
      </c>
      <c r="G1637" s="25" t="n">
        <v>1</v>
      </c>
      <c r="H1637" s="26">
        <f>VLOOKUP(D1637,upahbahan,3,FALSE)</f>
        <v/>
      </c>
      <c r="J1637" s="26">
        <f>G1637*H1637</f>
        <v/>
      </c>
    </row>
    <row r="1638">
      <c r="C1638" s="27" t="inlineStr">
        <is>
          <t>JUMLAH HARGA BAHAN</t>
        </is>
      </c>
      <c r="D1638" s="28" t="n"/>
      <c r="E1638" s="28" t="n"/>
      <c r="F1638" s="28" t="n"/>
      <c r="G1638" s="28" t="n"/>
      <c r="H1638" s="28" t="n"/>
      <c r="I1638" s="28" t="n"/>
      <c r="J1638" s="29">
        <f>SUM(J1637:J1637)</f>
        <v/>
      </c>
    </row>
    <row r="1639">
      <c r="C1639" s="24" t="inlineStr">
        <is>
          <t>C</t>
        </is>
      </c>
      <c r="D1639" s="24" t="inlineStr">
        <is>
          <t>PERALATAN</t>
        </is>
      </c>
      <c r="E1639" s="12" t="n"/>
      <c r="F1639" s="12" t="n"/>
      <c r="G1639" s="12" t="n"/>
      <c r="H1639" s="12" t="n"/>
      <c r="I1639" s="12" t="n"/>
      <c r="J1639" s="12" t="n"/>
    </row>
    <row r="1640">
      <c r="C1640" s="5" t="n">
        <v>1</v>
      </c>
      <c r="D1640" s="5" t="inlineStr">
        <is>
          <t>Mini Excavator</t>
        </is>
      </c>
      <c r="E1640" s="5" t="inlineStr">
        <is>
          <t>E10a</t>
        </is>
      </c>
      <c r="F1640" s="5" t="inlineStr">
        <is>
          <t>jam</t>
        </is>
      </c>
      <c r="G1640" s="25" t="n">
        <v>0.02797589598724666</v>
      </c>
      <c r="H1640" s="26">
        <f>VLOOKUP(D1640,upahbahan,3,FALSE)</f>
        <v/>
      </c>
      <c r="J1640" s="26">
        <f>G1640*H1640</f>
        <v/>
      </c>
    </row>
    <row r="1641">
      <c r="C1641" s="5" t="n">
        <v>2</v>
      </c>
      <c r="D1641" s="5" t="inlineStr">
        <is>
          <t>FLAT BED TRUCK 10 TON</t>
        </is>
      </c>
      <c r="E1641" s="5" t="inlineStr">
        <is>
          <t>E11a</t>
        </is>
      </c>
      <c r="F1641" s="5" t="inlineStr">
        <is>
          <t>Jam</t>
        </is>
      </c>
      <c r="G1641" s="25" t="n">
        <v>0.1828268164993823</v>
      </c>
      <c r="H1641" s="26">
        <f>VLOOKUP(D1641,upahbahan,3,FALSE)</f>
        <v/>
      </c>
      <c r="J1641" s="26">
        <f>G1641*H1641</f>
        <v/>
      </c>
    </row>
    <row r="1642">
      <c r="C1642" s="5" t="n">
        <v>3</v>
      </c>
      <c r="D1642" s="5" t="inlineStr">
        <is>
          <t>CRANE ON TRACK 10-15 TON</t>
        </is>
      </c>
      <c r="E1642" s="5" t="inlineStr">
        <is>
          <t>E07</t>
        </is>
      </c>
      <c r="F1642" s="5" t="inlineStr">
        <is>
          <t>Jam</t>
        </is>
      </c>
      <c r="G1642" s="25" t="n">
        <v>0.02289156705901823</v>
      </c>
      <c r="H1642" s="26">
        <f>VLOOKUP(D1642,upahbahan,3,FALSE)</f>
        <v/>
      </c>
      <c r="J1642" s="26">
        <f>G1642*H1642</f>
        <v/>
      </c>
    </row>
    <row r="1643">
      <c r="C1643" s="5" t="n">
        <v>4</v>
      </c>
      <c r="D1643" s="5" t="inlineStr">
        <is>
          <t>Alat Bantu</t>
        </is>
      </c>
      <c r="F1643" s="5" t="inlineStr">
        <is>
          <t>Ls</t>
        </is>
      </c>
      <c r="G1643" s="25" t="n">
        <v>1</v>
      </c>
      <c r="H1643" s="26">
        <f>VLOOKUP(D1643,upahbahan,3,FALSE)</f>
        <v/>
      </c>
      <c r="J1643" s="26">
        <f>G1643*H1643</f>
        <v/>
      </c>
    </row>
    <row r="1644">
      <c r="C1644" s="27" t="inlineStr">
        <is>
          <t>JUMLAH HARGA PERALATAN</t>
        </is>
      </c>
      <c r="D1644" s="28" t="n"/>
      <c r="E1644" s="28" t="n"/>
      <c r="F1644" s="28" t="n"/>
      <c r="G1644" s="28" t="n"/>
      <c r="H1644" s="28" t="n"/>
      <c r="I1644" s="28" t="n"/>
      <c r="J1644" s="29">
        <f>SUM(J1640:J1643)</f>
        <v/>
      </c>
    </row>
    <row r="1645">
      <c r="C1645" s="31" t="inlineStr">
        <is>
          <t>D</t>
        </is>
      </c>
      <c r="D1645" s="31" t="inlineStr">
        <is>
          <t>Jumlah (A+B+C)</t>
        </is>
      </c>
      <c r="E1645" s="32" t="n"/>
      <c r="F1645" s="32" t="n"/>
      <c r="G1645" s="32" t="n"/>
      <c r="H1645" s="32" t="n"/>
      <c r="I1645" s="32" t="n"/>
      <c r="J1645" s="33">
        <f>J1635+J1638+J1644</f>
        <v/>
      </c>
    </row>
    <row r="1646">
      <c r="C1646" s="18" t="inlineStr">
        <is>
          <t>E</t>
        </is>
      </c>
      <c r="D1646" s="18" t="inlineStr">
        <is>
          <t>Biaya Umum dan Keuntungan 10.0% x D</t>
        </is>
      </c>
      <c r="H1646" s="21">
        <f>$Q$8</f>
        <v/>
      </c>
      <c r="J1646" s="34">
        <f>J1645*H1646</f>
        <v/>
      </c>
    </row>
    <row r="1647">
      <c r="C1647" s="31" t="inlineStr">
        <is>
          <t>F</t>
        </is>
      </c>
      <c r="D1647" s="31" t="inlineStr">
        <is>
          <t>Harga Satuan Pekerjaan (D+E)</t>
        </is>
      </c>
      <c r="E1647" s="32" t="n"/>
      <c r="F1647" s="32" t="n"/>
      <c r="G1647" s="32" t="n"/>
      <c r="H1647" s="32" t="n"/>
      <c r="I1647" s="32" t="n"/>
      <c r="J1647" s="33">
        <f>SUM(J1645:J1646)</f>
        <v/>
      </c>
    </row>
    <row r="1649">
      <c r="C1649" s="16" t="inlineStr">
        <is>
          <t>B.59</t>
        </is>
      </c>
      <c r="D1649" s="17" t="inlineStr">
        <is>
          <t>Saluran U Pracetak Tipe DS 8 (setengah lingkaran dia.40 cm)</t>
        </is>
      </c>
      <c r="F1649" s="18" t="inlineStr">
        <is>
          <t>Meter Panjang</t>
        </is>
      </c>
      <c r="K1649" s="22">
        <f>ROUNDDOWN(J1675,0)</f>
        <v/>
      </c>
      <c r="M1649" s="19" t="inlineStr">
        <is>
          <t>2.3.(28)</t>
        </is>
      </c>
    </row>
    <row r="1650">
      <c r="C1650" s="23" t="inlineStr">
        <is>
          <t>No</t>
        </is>
      </c>
      <c r="D1650" s="23" t="inlineStr">
        <is>
          <t>Uraian</t>
        </is>
      </c>
      <c r="E1650" s="23" t="inlineStr">
        <is>
          <t>Kode</t>
        </is>
      </c>
      <c r="F1650" s="23" t="inlineStr">
        <is>
          <t>Sat.</t>
        </is>
      </c>
      <c r="G1650" s="23" t="inlineStr">
        <is>
          <t>Koefisien</t>
        </is>
      </c>
      <c r="H1650" s="23" t="inlineStr">
        <is>
          <t>Harga  Satuan (Rp)</t>
        </is>
      </c>
      <c r="J1650" s="23" t="inlineStr">
        <is>
          <t>Jumlah Harga (Rp)</t>
        </is>
      </c>
    </row>
    <row r="1651">
      <c r="C1651" s="24" t="inlineStr">
        <is>
          <t>A</t>
        </is>
      </c>
      <c r="D1651" s="24" t="inlineStr">
        <is>
          <t>TENAGA KERJA</t>
        </is>
      </c>
      <c r="E1651" s="12" t="n"/>
      <c r="F1651" s="12" t="n"/>
      <c r="G1651" s="12" t="n"/>
      <c r="H1651" s="12" t="n"/>
      <c r="I1651" s="12" t="n"/>
      <c r="J1651" s="12" t="n"/>
    </row>
    <row r="1652">
      <c r="C1652" s="5" t="n">
        <v>1</v>
      </c>
      <c r="D1652" s="5" t="inlineStr">
        <is>
          <t>Pekerja</t>
        </is>
      </c>
      <c r="E1652" s="5" t="inlineStr">
        <is>
          <t>L01</t>
        </is>
      </c>
      <c r="F1652" s="5" t="inlineStr">
        <is>
          <t>Jam</t>
        </is>
      </c>
      <c r="G1652" s="25" t="n">
        <v>0.0915664202196969</v>
      </c>
      <c r="H1652" s="26">
        <f>VLOOKUP(D1652,upahbahan,3,FALSE)</f>
        <v/>
      </c>
      <c r="J1652" s="26">
        <f>G1652*H1652</f>
        <v/>
      </c>
    </row>
    <row r="1653">
      <c r="C1653" s="5" t="n">
        <v>2</v>
      </c>
      <c r="D1653" s="5" t="inlineStr">
        <is>
          <t>Tukang</t>
        </is>
      </c>
      <c r="E1653" s="5" t="inlineStr">
        <is>
          <t>L02</t>
        </is>
      </c>
      <c r="F1653" s="5" t="inlineStr">
        <is>
          <t>Jam</t>
        </is>
      </c>
      <c r="G1653" s="25" t="n">
        <v>0.04578324534048705</v>
      </c>
      <c r="H1653" s="26">
        <f>VLOOKUP(D1653,upahbahan,3,FALSE)</f>
        <v/>
      </c>
      <c r="J1653" s="26">
        <f>G1653*H1653</f>
        <v/>
      </c>
    </row>
    <row r="1654">
      <c r="C1654" s="5" t="n">
        <v>3</v>
      </c>
      <c r="D1654" s="5" t="inlineStr">
        <is>
          <t>Mandor</t>
        </is>
      </c>
      <c r="E1654" s="5" t="inlineStr">
        <is>
          <t>L03</t>
        </is>
      </c>
      <c r="F1654" s="5" t="inlineStr">
        <is>
          <t>Jam</t>
        </is>
      </c>
      <c r="G1654" s="25" t="n">
        <v>0.02289162485568532</v>
      </c>
      <c r="H1654" s="26">
        <f>VLOOKUP(D1654,upahbahan,3,FALSE)</f>
        <v/>
      </c>
      <c r="J1654" s="26">
        <f>G1654*H1654</f>
        <v/>
      </c>
    </row>
    <row r="1655">
      <c r="C1655" s="27" t="inlineStr">
        <is>
          <t>JUMLAH HARGA TENAGA KERJA</t>
        </is>
      </c>
      <c r="D1655" s="28" t="n"/>
      <c r="E1655" s="28" t="n"/>
      <c r="F1655" s="28" t="n"/>
      <c r="G1655" s="28" t="n"/>
      <c r="H1655" s="28" t="n"/>
      <c r="I1655" s="28" t="n"/>
      <c r="J1655" s="29">
        <f>SUM(J1652:J1654)</f>
        <v/>
      </c>
    </row>
    <row r="1656">
      <c r="C1656" s="24" t="inlineStr">
        <is>
          <t>B</t>
        </is>
      </c>
      <c r="D1656" s="24" t="inlineStr">
        <is>
          <t>BAHAN</t>
        </is>
      </c>
      <c r="E1656" s="12" t="n"/>
      <c r="F1656" s="12" t="n"/>
      <c r="G1656" s="12" t="n"/>
      <c r="H1656" s="12" t="n"/>
      <c r="I1656" s="12" t="n"/>
      <c r="J1656" s="12" t="n"/>
    </row>
    <row r="1657">
      <c r="C1657" s="5" t="n">
        <v>1</v>
      </c>
      <c r="D1657" s="5" t="inlineStr">
        <is>
          <t>Semen</t>
        </is>
      </c>
      <c r="E1657" s="5" t="inlineStr">
        <is>
          <t>M12</t>
        </is>
      </c>
      <c r="F1657" s="5" t="inlineStr">
        <is>
          <t>Kg</t>
        </is>
      </c>
      <c r="G1657" s="25" t="n">
        <v>4.09069375</v>
      </c>
      <c r="H1657" s="26">
        <f>VLOOKUP(D1657,upahbahan,3,FALSE)</f>
        <v/>
      </c>
      <c r="J1657" s="26">
        <f>G1657*H1657</f>
        <v/>
      </c>
    </row>
    <row r="1658">
      <c r="C1658" s="5" t="n">
        <v>2</v>
      </c>
      <c r="D1658" s="5" t="inlineStr">
        <is>
          <t>Pasir Beton</t>
        </is>
      </c>
      <c r="E1658" s="5" t="inlineStr">
        <is>
          <t>M01a</t>
        </is>
      </c>
      <c r="F1658" s="5" t="inlineStr">
        <is>
          <t>M3</t>
        </is>
      </c>
      <c r="G1658" s="25" t="n">
        <v>0.009219135071090047</v>
      </c>
      <c r="H1658" s="26">
        <f>VLOOKUP(D1658,upahbahan,3,FALSE)</f>
        <v/>
      </c>
      <c r="J1658" s="26">
        <f>G1658*H1658</f>
        <v/>
      </c>
    </row>
    <row r="1659">
      <c r="C1659" s="5" t="n">
        <v>3</v>
      </c>
      <c r="D1659" s="5" t="inlineStr">
        <is>
          <t>Aggregat Kasar</t>
        </is>
      </c>
      <c r="E1659" s="5" t="inlineStr">
        <is>
          <t>M03</t>
        </is>
      </c>
      <c r="F1659" s="5" t="inlineStr">
        <is>
          <t>M3</t>
        </is>
      </c>
      <c r="G1659" s="25" t="n">
        <v>0.02344941872060978</v>
      </c>
      <c r="H1659" s="26">
        <f>VLOOKUP(D1659,upahbahan,3,FALSE)</f>
        <v/>
      </c>
      <c r="J1659" s="26">
        <f>G1659*H1659</f>
        <v/>
      </c>
    </row>
    <row r="1660">
      <c r="C1660" s="5" t="n">
        <v>4</v>
      </c>
      <c r="D1660" s="5" t="inlineStr">
        <is>
          <t>Formworks</t>
        </is>
      </c>
      <c r="E1660" s="5" t="inlineStr">
        <is>
          <t>M195</t>
        </is>
      </c>
      <c r="F1660" s="5" t="inlineStr">
        <is>
          <t>M2</t>
        </is>
      </c>
      <c r="G1660" s="25" t="n">
        <v>1</v>
      </c>
      <c r="H1660" s="26">
        <f>VLOOKUP(D1660,upahbahan,3,FALSE)</f>
        <v/>
      </c>
      <c r="J1660" s="26">
        <f>G1660*H1660</f>
        <v/>
      </c>
    </row>
    <row r="1661">
      <c r="C1661" s="5" t="n">
        <v>5</v>
      </c>
      <c r="D1661" s="5" t="inlineStr">
        <is>
          <t>Air</t>
        </is>
      </c>
      <c r="E1661" s="5" t="inlineStr">
        <is>
          <t>M170</t>
        </is>
      </c>
      <c r="F1661" s="5" t="inlineStr">
        <is>
          <t>Ltr</t>
        </is>
      </c>
      <c r="G1661" s="25" t="n">
        <v>3.01296928327645</v>
      </c>
      <c r="H1661" s="26">
        <f>VLOOKUP(D1661,upahbahan,3,FALSE)</f>
        <v/>
      </c>
      <c r="J1661" s="26">
        <f>G1661*H1661</f>
        <v/>
      </c>
    </row>
    <row r="1662">
      <c r="C1662" s="5" t="n">
        <v>6</v>
      </c>
      <c r="D1662" s="5" t="inlineStr">
        <is>
          <t>Plastizier</t>
        </is>
      </c>
      <c r="E1662" s="5" t="inlineStr">
        <is>
          <t>M171</t>
        </is>
      </c>
      <c r="F1662" s="5" t="inlineStr">
        <is>
          <t>Kg</t>
        </is>
      </c>
      <c r="G1662" s="25" t="n">
        <v>1.5225</v>
      </c>
      <c r="H1662" s="26">
        <f>VLOOKUP(D1662,upahbahan,3,FALSE)</f>
        <v/>
      </c>
      <c r="J1662" s="26">
        <f>G1662*H1662</f>
        <v/>
      </c>
    </row>
    <row r="1663">
      <c r="C1663" s="27" t="inlineStr">
        <is>
          <t>JUMLAH HARGA BAHAN</t>
        </is>
      </c>
      <c r="D1663" s="28" t="n"/>
      <c r="E1663" s="28" t="n"/>
      <c r="F1663" s="28" t="n"/>
      <c r="G1663" s="28" t="n"/>
      <c r="H1663" s="28" t="n"/>
      <c r="I1663" s="28" t="n"/>
      <c r="J1663" s="29">
        <f>SUM(J1657:J1662)</f>
        <v/>
      </c>
    </row>
    <row r="1664">
      <c r="C1664" s="24" t="inlineStr">
        <is>
          <t>C</t>
        </is>
      </c>
      <c r="D1664" s="24" t="inlineStr">
        <is>
          <t>PERALATAN</t>
        </is>
      </c>
      <c r="E1664" s="12" t="n"/>
      <c r="F1664" s="12" t="n"/>
      <c r="G1664" s="12" t="n"/>
      <c r="H1664" s="12" t="n"/>
      <c r="I1664" s="12" t="n"/>
      <c r="J1664" s="12" t="n"/>
    </row>
    <row r="1665">
      <c r="C1665" s="5" t="n">
        <v>1</v>
      </c>
      <c r="D1665" s="5" t="inlineStr">
        <is>
          <t>Concrete Mixer</t>
        </is>
      </c>
      <c r="E1665" s="5" t="inlineStr">
        <is>
          <t>E06</t>
        </is>
      </c>
      <c r="F1665" s="5" t="inlineStr">
        <is>
          <t>Jam</t>
        </is>
      </c>
      <c r="G1665" s="25" t="n">
        <v>0.002357150976013842</v>
      </c>
      <c r="H1665" s="26">
        <f>VLOOKUP(D1665,upahbahan,3,FALSE)</f>
        <v/>
      </c>
      <c r="J1665" s="26">
        <f>G1665*H1665</f>
        <v/>
      </c>
    </row>
    <row r="1666">
      <c r="C1666" s="5" t="n">
        <v>2</v>
      </c>
      <c r="D1666" s="5" t="inlineStr">
        <is>
          <t>WATER TANK TRUCK</t>
        </is>
      </c>
      <c r="E1666" s="5" t="inlineStr">
        <is>
          <t>E23</t>
        </is>
      </c>
      <c r="F1666" s="5" t="inlineStr">
        <is>
          <t>Jam</t>
        </is>
      </c>
      <c r="G1666" s="25" t="n">
        <v>0.0006050035037498739</v>
      </c>
      <c r="H1666" s="26">
        <f>VLOOKUP(D1666,upahbahan,3,FALSE)</f>
        <v/>
      </c>
      <c r="J1666" s="26">
        <f>G1666*H1666</f>
        <v/>
      </c>
    </row>
    <row r="1667">
      <c r="C1667" s="5" t="n">
        <v>3</v>
      </c>
      <c r="D1667" s="5" t="inlineStr">
        <is>
          <t>Concrete Vibrator</t>
        </is>
      </c>
      <c r="E1667" s="5" t="inlineStr">
        <is>
          <t>E20</t>
        </is>
      </c>
      <c r="F1667" s="5" t="inlineStr">
        <is>
          <t>Jam</t>
        </is>
      </c>
      <c r="G1667" s="25" t="n">
        <v>0.007071408183917589</v>
      </c>
      <c r="H1667" s="26">
        <f>VLOOKUP(D1667,upahbahan,3,FALSE)</f>
        <v/>
      </c>
      <c r="J1667" s="26">
        <f>G1667*H1667</f>
        <v/>
      </c>
    </row>
    <row r="1668">
      <c r="C1668" s="5" t="n">
        <v>4</v>
      </c>
      <c r="D1668" s="5" t="inlineStr">
        <is>
          <t>Mini Excavator</t>
        </is>
      </c>
      <c r="E1668" s="5" t="inlineStr">
        <is>
          <t>E10a</t>
        </is>
      </c>
      <c r="F1668" s="5" t="inlineStr">
        <is>
          <t>jam</t>
        </is>
      </c>
      <c r="G1668" s="25" t="n">
        <v>0.0007601751428737429</v>
      </c>
      <c r="H1668" s="26">
        <f>VLOOKUP(D1668,upahbahan,3,FALSE)</f>
        <v/>
      </c>
      <c r="J1668" s="26">
        <f>G1668*H1668</f>
        <v/>
      </c>
    </row>
    <row r="1669">
      <c r="C1669" s="5" t="n">
        <v>5</v>
      </c>
      <c r="D1669" s="5" t="inlineStr">
        <is>
          <t>FLAT BED TRUCK 4 TON</t>
        </is>
      </c>
      <c r="E1669" s="5" t="inlineStr">
        <is>
          <t>E11</t>
        </is>
      </c>
      <c r="F1669" s="5" t="inlineStr">
        <is>
          <t>Jam</t>
        </is>
      </c>
      <c r="G1669" s="25" t="n">
        <v>0.02509387449396838</v>
      </c>
      <c r="H1669" s="26">
        <f>VLOOKUP(D1669,upahbahan,3,FALSE)</f>
        <v/>
      </c>
      <c r="J1669" s="26">
        <f>G1669*H1669</f>
        <v/>
      </c>
    </row>
    <row r="1670">
      <c r="C1670" s="5" t="n">
        <v>6</v>
      </c>
      <c r="D1670" s="5" t="inlineStr">
        <is>
          <t>CRANE ON TRACK 10-15 TON</t>
        </is>
      </c>
      <c r="E1670" s="5" t="inlineStr">
        <is>
          <t>E07</t>
        </is>
      </c>
      <c r="F1670" s="5" t="inlineStr">
        <is>
          <t>Jam</t>
        </is>
      </c>
      <c r="G1670" s="25" t="n">
        <v>0.02289156705901823</v>
      </c>
      <c r="H1670" s="26">
        <f>VLOOKUP(D1670,upahbahan,3,FALSE)</f>
        <v/>
      </c>
      <c r="J1670" s="26">
        <f>G1670*H1670</f>
        <v/>
      </c>
    </row>
    <row r="1671">
      <c r="C1671" s="5" t="n">
        <v>7</v>
      </c>
      <c r="D1671" s="5" t="inlineStr">
        <is>
          <t>Alat Bantu</t>
        </is>
      </c>
      <c r="F1671" s="5" t="inlineStr">
        <is>
          <t>Ls</t>
        </is>
      </c>
      <c r="G1671" s="25" t="n">
        <v>1</v>
      </c>
      <c r="H1671" s="26">
        <f>VLOOKUP(D1671,upahbahan,3,FALSE)</f>
        <v/>
      </c>
      <c r="J1671" s="26">
        <f>G1671*H1671</f>
        <v/>
      </c>
    </row>
    <row r="1672">
      <c r="C1672" s="27" t="inlineStr">
        <is>
          <t>JUMLAH HARGA PERALATAN</t>
        </is>
      </c>
      <c r="D1672" s="28" t="n"/>
      <c r="E1672" s="28" t="n"/>
      <c r="F1672" s="28" t="n"/>
      <c r="G1672" s="28" t="n"/>
      <c r="H1672" s="28" t="n"/>
      <c r="I1672" s="28" t="n"/>
      <c r="J1672" s="29">
        <f>SUM(J1665:J1671)</f>
        <v/>
      </c>
    </row>
    <row r="1673">
      <c r="C1673" s="31" t="inlineStr">
        <is>
          <t>D</t>
        </is>
      </c>
      <c r="D1673" s="31" t="inlineStr">
        <is>
          <t>Jumlah (A+B+C)</t>
        </is>
      </c>
      <c r="E1673" s="32" t="n"/>
      <c r="F1673" s="32" t="n"/>
      <c r="G1673" s="32" t="n"/>
      <c r="H1673" s="32" t="n"/>
      <c r="I1673" s="32" t="n"/>
      <c r="J1673" s="33">
        <f>J1655+J1663+J1672</f>
        <v/>
      </c>
    </row>
    <row r="1674">
      <c r="C1674" s="18" t="inlineStr">
        <is>
          <t>E</t>
        </is>
      </c>
      <c r="D1674" s="18" t="inlineStr">
        <is>
          <t>Biaya Umum dan Keuntungan 10.0% x D</t>
        </is>
      </c>
      <c r="H1674" s="21">
        <f>$Q$8</f>
        <v/>
      </c>
      <c r="J1674" s="34">
        <f>J1673*H1674</f>
        <v/>
      </c>
    </row>
    <row r="1675">
      <c r="C1675" s="31" t="inlineStr">
        <is>
          <t>F</t>
        </is>
      </c>
      <c r="D1675" s="31" t="inlineStr">
        <is>
          <t>Harga Satuan Pekerjaan (D+E)</t>
        </is>
      </c>
      <c r="E1675" s="32" t="n"/>
      <c r="F1675" s="32" t="n"/>
      <c r="G1675" s="32" t="n"/>
      <c r="H1675" s="32" t="n"/>
      <c r="I1675" s="32" t="n"/>
      <c r="J1675" s="33">
        <f>SUM(J1673:J1674)</f>
        <v/>
      </c>
    </row>
    <row r="1677">
      <c r="C1677" s="16" t="inlineStr">
        <is>
          <t>B.60</t>
        </is>
      </c>
      <c r="D1677" s="17" t="inlineStr">
        <is>
          <t>Saluran U Tipe DS 8A (trapesium)</t>
        </is>
      </c>
      <c r="F1677" s="18" t="inlineStr">
        <is>
          <t>Meter Panjang</t>
        </is>
      </c>
      <c r="K1677" s="22">
        <f>ROUNDDOWN(J1700,0)</f>
        <v/>
      </c>
      <c r="M1677" s="19" t="inlineStr">
        <is>
          <t>2.3.(29)</t>
        </is>
      </c>
    </row>
    <row r="1678">
      <c r="C1678" s="23" t="inlineStr">
        <is>
          <t>No</t>
        </is>
      </c>
      <c r="D1678" s="23" t="inlineStr">
        <is>
          <t>Uraian</t>
        </is>
      </c>
      <c r="E1678" s="23" t="inlineStr">
        <is>
          <t>Kode</t>
        </is>
      </c>
      <c r="F1678" s="23" t="inlineStr">
        <is>
          <t>Sat.</t>
        </is>
      </c>
      <c r="G1678" s="23" t="inlineStr">
        <is>
          <t>Koefisien</t>
        </is>
      </c>
      <c r="H1678" s="23" t="inlineStr">
        <is>
          <t>Harga  Satuan (Rp)</t>
        </is>
      </c>
      <c r="J1678" s="23" t="inlineStr">
        <is>
          <t>Jumlah Harga (Rp)</t>
        </is>
      </c>
    </row>
    <row r="1679">
      <c r="C1679" s="24" t="inlineStr">
        <is>
          <t>A</t>
        </is>
      </c>
      <c r="D1679" s="24" t="inlineStr">
        <is>
          <t>TENAGA KERJA</t>
        </is>
      </c>
      <c r="E1679" s="12" t="n"/>
      <c r="F1679" s="12" t="n"/>
      <c r="G1679" s="12" t="n"/>
      <c r="H1679" s="12" t="n"/>
      <c r="I1679" s="12" t="n"/>
      <c r="J1679" s="12" t="n"/>
    </row>
    <row r="1680">
      <c r="C1680" s="5" t="n">
        <v>1</v>
      </c>
      <c r="D1680" s="5" t="inlineStr">
        <is>
          <t>Pekerja</t>
        </is>
      </c>
      <c r="E1680" s="5" t="inlineStr">
        <is>
          <t>L01</t>
        </is>
      </c>
      <c r="F1680" s="5" t="inlineStr">
        <is>
          <t>Jam</t>
        </is>
      </c>
      <c r="G1680" s="25" t="n">
        <v>0.01340240794051703</v>
      </c>
      <c r="H1680" s="26">
        <f>VLOOKUP(D1680,upahbahan,3,FALSE)</f>
        <v/>
      </c>
      <c r="J1680" s="26">
        <f>G1680*H1680</f>
        <v/>
      </c>
    </row>
    <row r="1681">
      <c r="C1681" s="5" t="n">
        <v>2</v>
      </c>
      <c r="D1681" s="5" t="inlineStr">
        <is>
          <t>Tukang</t>
        </is>
      </c>
      <c r="E1681" s="5" t="inlineStr">
        <is>
          <t>L02</t>
        </is>
      </c>
      <c r="F1681" s="5" t="inlineStr">
        <is>
          <t>Jam</t>
        </is>
      </c>
      <c r="G1681" s="25" t="n">
        <v>0.00670127171665397</v>
      </c>
      <c r="H1681" s="26">
        <f>VLOOKUP(D1681,upahbahan,3,FALSE)</f>
        <v/>
      </c>
      <c r="J1681" s="26">
        <f>G1681*H1681</f>
        <v/>
      </c>
    </row>
    <row r="1682">
      <c r="C1682" s="5" t="n">
        <v>3</v>
      </c>
      <c r="D1682" s="5" t="inlineStr">
        <is>
          <t>Mandor</t>
        </is>
      </c>
      <c r="E1682" s="5" t="inlineStr">
        <is>
          <t>L03</t>
        </is>
      </c>
      <c r="F1682" s="5" t="inlineStr">
        <is>
          <t>Jam</t>
        </is>
      </c>
      <c r="G1682" s="25" t="n">
        <v>0.006701064041195198</v>
      </c>
      <c r="H1682" s="26">
        <f>VLOOKUP(D1682,upahbahan,3,FALSE)</f>
        <v/>
      </c>
      <c r="J1682" s="26">
        <f>G1682*H1682</f>
        <v/>
      </c>
    </row>
    <row r="1683">
      <c r="C1683" s="27" t="inlineStr">
        <is>
          <t>JUMLAH HARGA TENAGA KERJA</t>
        </is>
      </c>
      <c r="D1683" s="28" t="n"/>
      <c r="E1683" s="28" t="n"/>
      <c r="F1683" s="28" t="n"/>
      <c r="G1683" s="28" t="n"/>
      <c r="H1683" s="28" t="n"/>
      <c r="I1683" s="28" t="n"/>
      <c r="J1683" s="29">
        <f>SUM(J1680:J1682)</f>
        <v/>
      </c>
    </row>
    <row r="1684">
      <c r="C1684" s="24" t="inlineStr">
        <is>
          <t>B</t>
        </is>
      </c>
      <c r="D1684" s="24" t="inlineStr">
        <is>
          <t>BAHAN</t>
        </is>
      </c>
      <c r="E1684" s="12" t="n"/>
      <c r="F1684" s="12" t="n"/>
      <c r="G1684" s="12" t="n"/>
      <c r="H1684" s="12" t="n"/>
      <c r="I1684" s="12" t="n"/>
      <c r="J1684" s="12" t="n"/>
    </row>
    <row r="1685">
      <c r="C1685" s="5" t="n">
        <v>1</v>
      </c>
      <c r="D1685" s="5" t="inlineStr">
        <is>
          <t>Semen</t>
        </is>
      </c>
      <c r="E1685" s="5" t="inlineStr">
        <is>
          <t>M12</t>
        </is>
      </c>
      <c r="F1685" s="5" t="inlineStr">
        <is>
          <t>Kg</t>
        </is>
      </c>
      <c r="G1685" s="25" t="n">
        <v>4.0981625</v>
      </c>
      <c r="H1685" s="26">
        <f>VLOOKUP(D1685,upahbahan,3,FALSE)</f>
        <v/>
      </c>
      <c r="J1685" s="26">
        <f>G1685*H1685</f>
        <v/>
      </c>
    </row>
    <row r="1686">
      <c r="C1686" s="5" t="n">
        <v>2</v>
      </c>
      <c r="D1686" s="5" t="inlineStr">
        <is>
          <t>Pasir Beton</t>
        </is>
      </c>
      <c r="E1686" s="5" t="inlineStr">
        <is>
          <t>M01a</t>
        </is>
      </c>
      <c r="F1686" s="5" t="inlineStr">
        <is>
          <t>M3</t>
        </is>
      </c>
      <c r="G1686" s="25" t="n">
        <v>0.00923595971563981</v>
      </c>
      <c r="H1686" s="26">
        <f>VLOOKUP(D1686,upahbahan,3,FALSE)</f>
        <v/>
      </c>
      <c r="J1686" s="26">
        <f>G1686*H1686</f>
        <v/>
      </c>
    </row>
    <row r="1687">
      <c r="C1687" s="5" t="n">
        <v>3</v>
      </c>
      <c r="D1687" s="5" t="inlineStr">
        <is>
          <t>Aggregat Kasar</t>
        </is>
      </c>
      <c r="E1687" s="5" t="inlineStr">
        <is>
          <t>M03</t>
        </is>
      </c>
      <c r="F1687" s="5" t="inlineStr">
        <is>
          <t>M3</t>
        </is>
      </c>
      <c r="G1687" s="25" t="n">
        <v>0.02349222121062956</v>
      </c>
      <c r="H1687" s="26">
        <f>VLOOKUP(D1687,upahbahan,3,FALSE)</f>
        <v/>
      </c>
      <c r="J1687" s="26">
        <f>G1687*H1687</f>
        <v/>
      </c>
    </row>
    <row r="1688">
      <c r="C1688" s="5" t="n">
        <v>4</v>
      </c>
      <c r="D1688" s="5" t="inlineStr">
        <is>
          <t>Formworks</t>
        </is>
      </c>
      <c r="E1688" s="5" t="inlineStr">
        <is>
          <t>M195</t>
        </is>
      </c>
      <c r="F1688" s="5" t="inlineStr">
        <is>
          <t>M2</t>
        </is>
      </c>
      <c r="G1688" s="25" t="n">
        <v>1</v>
      </c>
      <c r="H1688" s="26">
        <f>VLOOKUP(D1688,upahbahan,3,FALSE)</f>
        <v/>
      </c>
      <c r="J1688" s="26">
        <f>G1688*H1688</f>
        <v/>
      </c>
    </row>
    <row r="1689">
      <c r="C1689" s="5" t="n">
        <v>5</v>
      </c>
      <c r="D1689" s="5" t="inlineStr">
        <is>
          <t>Air</t>
        </is>
      </c>
      <c r="E1689" s="5" t="inlineStr">
        <is>
          <t>M170</t>
        </is>
      </c>
      <c r="F1689" s="5" t="inlineStr">
        <is>
          <t>Ltr</t>
        </is>
      </c>
      <c r="G1689" s="25" t="n">
        <v>3.802047781569966</v>
      </c>
      <c r="H1689" s="26">
        <f>VLOOKUP(D1689,upahbahan,3,FALSE)</f>
        <v/>
      </c>
      <c r="J1689" s="26">
        <f>G1689*H1689</f>
        <v/>
      </c>
    </row>
    <row r="1690">
      <c r="C1690" s="5" t="n">
        <v>6</v>
      </c>
      <c r="D1690" s="5" t="inlineStr">
        <is>
          <t>Plastizier</t>
        </is>
      </c>
      <c r="E1690" s="5" t="inlineStr">
        <is>
          <t>M171</t>
        </is>
      </c>
      <c r="F1690" s="5" t="inlineStr">
        <is>
          <t>Kg</t>
        </is>
      </c>
      <c r="G1690" s="25" t="n">
        <v>1.5225</v>
      </c>
      <c r="H1690" s="26">
        <f>VLOOKUP(D1690,upahbahan,3,FALSE)</f>
        <v/>
      </c>
      <c r="J1690" s="26">
        <f>G1690*H1690</f>
        <v/>
      </c>
    </row>
    <row r="1691">
      <c r="C1691" s="27" t="inlineStr">
        <is>
          <t>JUMLAH HARGA BAHAN</t>
        </is>
      </c>
      <c r="D1691" s="28" t="n"/>
      <c r="E1691" s="28" t="n"/>
      <c r="F1691" s="28" t="n"/>
      <c r="G1691" s="28" t="n"/>
      <c r="H1691" s="28" t="n"/>
      <c r="I1691" s="28" t="n"/>
      <c r="J1691" s="29">
        <f>SUM(J1685:J1690)</f>
        <v/>
      </c>
    </row>
    <row r="1692">
      <c r="C1692" s="24" t="inlineStr">
        <is>
          <t>C</t>
        </is>
      </c>
      <c r="D1692" s="24" t="inlineStr">
        <is>
          <t>PERALATAN</t>
        </is>
      </c>
      <c r="E1692" s="12" t="n"/>
      <c r="F1692" s="12" t="n"/>
      <c r="G1692" s="12" t="n"/>
      <c r="H1692" s="12" t="n"/>
      <c r="I1692" s="12" t="n"/>
      <c r="J1692" s="12" t="n"/>
    </row>
    <row r="1693">
      <c r="C1693" s="5" t="n">
        <v>1</v>
      </c>
      <c r="D1693" s="5" t="inlineStr">
        <is>
          <t>Concrete Mixer</t>
        </is>
      </c>
      <c r="E1693" s="5" t="inlineStr">
        <is>
          <t>E06</t>
        </is>
      </c>
      <c r="F1693" s="5" t="inlineStr">
        <is>
          <t>Jam</t>
        </is>
      </c>
      <c r="G1693" s="25" t="n">
        <v>0.00670116545137491</v>
      </c>
      <c r="H1693" s="26">
        <f>VLOOKUP(D1693,upahbahan,3,FALSE)</f>
        <v/>
      </c>
      <c r="J1693" s="26">
        <f>G1693*H1693</f>
        <v/>
      </c>
    </row>
    <row r="1694">
      <c r="C1694" s="5" t="n">
        <v>2</v>
      </c>
      <c r="D1694" s="5" t="inlineStr">
        <is>
          <t>Water Tank Truck</t>
        </is>
      </c>
      <c r="E1694" s="5" t="inlineStr">
        <is>
          <t>E23</t>
        </is>
      </c>
      <c r="F1694" s="5" t="inlineStr">
        <is>
          <t>Jam</t>
        </is>
      </c>
      <c r="G1694" s="25" t="n">
        <v>0.001719982737685873</v>
      </c>
      <c r="H1694" s="26">
        <f>VLOOKUP(D1694,upahbahan,3,FALSE)</f>
        <v/>
      </c>
      <c r="J1694" s="26">
        <f>G1694*H1694</f>
        <v/>
      </c>
    </row>
    <row r="1695">
      <c r="C1695" s="5" t="n">
        <v>3</v>
      </c>
      <c r="D1695" s="5" t="inlineStr">
        <is>
          <t>Concrete Vibrator</t>
        </is>
      </c>
      <c r="E1695" s="5" t="inlineStr">
        <is>
          <t>E20</t>
        </is>
      </c>
      <c r="F1695" s="5" t="inlineStr">
        <is>
          <t>Jam</t>
        </is>
      </c>
      <c r="G1695" s="25" t="n">
        <v>0.02010366122629025</v>
      </c>
      <c r="H1695" s="26">
        <f>VLOOKUP(D1695,upahbahan,3,FALSE)</f>
        <v/>
      </c>
      <c r="J1695" s="26">
        <f>G1695*H1695</f>
        <v/>
      </c>
    </row>
    <row r="1696">
      <c r="C1696" s="5" t="n">
        <v>4</v>
      </c>
      <c r="D1696" s="5" t="inlineStr">
        <is>
          <t>Alat Bantu</t>
        </is>
      </c>
      <c r="F1696" s="5" t="inlineStr">
        <is>
          <t>Ls</t>
        </is>
      </c>
      <c r="G1696" s="25" t="n">
        <v>1</v>
      </c>
      <c r="H1696" s="26">
        <f>VLOOKUP(D1696,upahbahan,3,FALSE)</f>
        <v/>
      </c>
      <c r="J1696" s="26">
        <f>G1696*H1696</f>
        <v/>
      </c>
    </row>
    <row r="1697">
      <c r="C1697" s="27" t="inlineStr">
        <is>
          <t>JUMLAH HARGA PERALATAN</t>
        </is>
      </c>
      <c r="D1697" s="28" t="n"/>
      <c r="E1697" s="28" t="n"/>
      <c r="F1697" s="28" t="n"/>
      <c r="G1697" s="28" t="n"/>
      <c r="H1697" s="28" t="n"/>
      <c r="I1697" s="28" t="n"/>
      <c r="J1697" s="29">
        <f>SUM(J1693:J1696)</f>
        <v/>
      </c>
    </row>
    <row r="1698">
      <c r="C1698" s="31" t="inlineStr">
        <is>
          <t>D</t>
        </is>
      </c>
      <c r="D1698" s="31" t="inlineStr">
        <is>
          <t>Jumlah (A+B+C)</t>
        </is>
      </c>
      <c r="E1698" s="32" t="n"/>
      <c r="F1698" s="32" t="n"/>
      <c r="G1698" s="32" t="n"/>
      <c r="H1698" s="32" t="n"/>
      <c r="I1698" s="32" t="n"/>
      <c r="J1698" s="33">
        <f>J1683+J1691+J1697</f>
        <v/>
      </c>
    </row>
    <row r="1699">
      <c r="C1699" s="18" t="inlineStr">
        <is>
          <t>E</t>
        </is>
      </c>
      <c r="D1699" s="18" t="inlineStr">
        <is>
          <t>Biaya Umum dan Keuntungan 10.0% x D</t>
        </is>
      </c>
      <c r="H1699" s="21">
        <f>$Q$8</f>
        <v/>
      </c>
      <c r="J1699" s="34">
        <f>J1698*H1699</f>
        <v/>
      </c>
    </row>
    <row r="1700">
      <c r="C1700" s="31" t="inlineStr">
        <is>
          <t>F</t>
        </is>
      </c>
      <c r="D1700" s="31" t="inlineStr">
        <is>
          <t>Harga Satuan Pekerjaan (D+E)</t>
        </is>
      </c>
      <c r="E1700" s="32" t="n"/>
      <c r="F1700" s="32" t="n"/>
      <c r="G1700" s="32" t="n"/>
      <c r="H1700" s="32" t="n"/>
      <c r="I1700" s="32" t="n"/>
      <c r="J1700" s="33">
        <f>SUM(J1698:J1699)</f>
        <v/>
      </c>
    </row>
    <row r="1702">
      <c r="C1702" s="16" t="inlineStr">
        <is>
          <t>B.61</t>
        </is>
      </c>
      <c r="D1702" s="17" t="inlineStr">
        <is>
          <t>Saluran U Pracetak Tipe DS 9 (120 cm x 120 cm)</t>
        </is>
      </c>
      <c r="F1702" s="18" t="inlineStr">
        <is>
          <t>Meter Panjang</t>
        </is>
      </c>
      <c r="K1702" s="22">
        <f>ROUNDDOWN(J1720,0)</f>
        <v/>
      </c>
      <c r="M1702" s="19" t="inlineStr">
        <is>
          <t>2.3.(30a)</t>
        </is>
      </c>
    </row>
    <row r="1703">
      <c r="C1703" s="23" t="inlineStr">
        <is>
          <t>No</t>
        </is>
      </c>
      <c r="D1703" s="23" t="inlineStr">
        <is>
          <t>Uraian</t>
        </is>
      </c>
      <c r="E1703" s="23" t="inlineStr">
        <is>
          <t>Kode</t>
        </is>
      </c>
      <c r="F1703" s="23" t="inlineStr">
        <is>
          <t>Sat.</t>
        </is>
      </c>
      <c r="G1703" s="23" t="inlineStr">
        <is>
          <t>Koefisien</t>
        </is>
      </c>
      <c r="H1703" s="23" t="inlineStr">
        <is>
          <t>Harga  Satuan (Rp)</t>
        </is>
      </c>
      <c r="J1703" s="23" t="inlineStr">
        <is>
          <t>Jumlah Harga (Rp)</t>
        </is>
      </c>
    </row>
    <row r="1704">
      <c r="C1704" s="24" t="inlineStr">
        <is>
          <t>A</t>
        </is>
      </c>
      <c r="D1704" s="24" t="inlineStr">
        <is>
          <t>TENAGA KERJA</t>
        </is>
      </c>
      <c r="E1704" s="12" t="n"/>
      <c r="F1704" s="12" t="n"/>
      <c r="G1704" s="12" t="n"/>
      <c r="H1704" s="12" t="n"/>
      <c r="I1704" s="12" t="n"/>
      <c r="J1704" s="12" t="n"/>
    </row>
    <row r="1705">
      <c r="C1705" s="5" t="n">
        <v>1</v>
      </c>
      <c r="D1705" s="5" t="inlineStr">
        <is>
          <t>Pekerja</t>
        </is>
      </c>
      <c r="E1705" s="5" t="inlineStr">
        <is>
          <t>L01</t>
        </is>
      </c>
      <c r="F1705" s="5" t="inlineStr">
        <is>
          <t>Jam</t>
        </is>
      </c>
      <c r="G1705" s="25" t="n">
        <v>0.04578321010984845</v>
      </c>
      <c r="H1705" s="26">
        <f>VLOOKUP(D1705,upahbahan,3,FALSE)</f>
        <v/>
      </c>
      <c r="J1705" s="26">
        <f>G1705*H1705</f>
        <v/>
      </c>
    </row>
    <row r="1706">
      <c r="C1706" s="5" t="n">
        <v>2</v>
      </c>
      <c r="D1706" s="5" t="inlineStr">
        <is>
          <t>Tukang</t>
        </is>
      </c>
      <c r="E1706" s="5" t="inlineStr">
        <is>
          <t>L02</t>
        </is>
      </c>
      <c r="F1706" s="5" t="inlineStr">
        <is>
          <t>Jam</t>
        </is>
      </c>
      <c r="G1706" s="25" t="n">
        <v>0.02289145055148571</v>
      </c>
      <c r="H1706" s="26">
        <f>VLOOKUP(D1706,upahbahan,3,FALSE)</f>
        <v/>
      </c>
      <c r="J1706" s="26">
        <f>G1706*H1706</f>
        <v/>
      </c>
    </row>
    <row r="1707">
      <c r="C1707" s="5" t="n">
        <v>3</v>
      </c>
      <c r="D1707" s="5" t="inlineStr">
        <is>
          <t>Mandor</t>
        </is>
      </c>
      <c r="E1707" s="5" t="inlineStr">
        <is>
          <t>L03</t>
        </is>
      </c>
      <c r="F1707" s="5" t="inlineStr">
        <is>
          <t>Jam</t>
        </is>
      </c>
      <c r="G1707" s="25" t="n">
        <v>0.02289162485568532</v>
      </c>
      <c r="H1707" s="26">
        <f>VLOOKUP(D1707,upahbahan,3,FALSE)</f>
        <v/>
      </c>
      <c r="J1707" s="26">
        <f>G1707*H1707</f>
        <v/>
      </c>
    </row>
    <row r="1708">
      <c r="C1708" s="27" t="inlineStr">
        <is>
          <t>JUMLAH HARGA TENAGA KERJA</t>
        </is>
      </c>
      <c r="D1708" s="28" t="n"/>
      <c r="E1708" s="28" t="n"/>
      <c r="F1708" s="28" t="n"/>
      <c r="G1708" s="28" t="n"/>
      <c r="H1708" s="28" t="n"/>
      <c r="I1708" s="28" t="n"/>
      <c r="J1708" s="29">
        <f>SUM(J1705:J1707)</f>
        <v/>
      </c>
    </row>
    <row r="1709">
      <c r="C1709" s="24" t="inlineStr">
        <is>
          <t>B</t>
        </is>
      </c>
      <c r="D1709" s="24" t="inlineStr">
        <is>
          <t>BAHAN</t>
        </is>
      </c>
      <c r="E1709" s="12" t="n"/>
      <c r="F1709" s="12" t="n"/>
      <c r="G1709" s="12" t="n"/>
      <c r="H1709" s="12" t="n"/>
      <c r="I1709" s="12" t="n"/>
      <c r="J1709" s="12" t="n"/>
    </row>
    <row r="1710">
      <c r="C1710" s="5" t="n">
        <v>1</v>
      </c>
      <c r="D1710" s="5" t="inlineStr">
        <is>
          <t>Precast U-Ditch Ukuran x 120 x 120</t>
        </is>
      </c>
      <c r="E1710" s="5" t="inlineStr">
        <is>
          <t>M522a</t>
        </is>
      </c>
      <c r="F1710" s="5" t="inlineStr">
        <is>
          <t>Unit</t>
        </is>
      </c>
      <c r="G1710" s="25" t="n">
        <v>1</v>
      </c>
      <c r="H1710" s="26">
        <f>VLOOKUP(D1710,upahbahan,3,FALSE)</f>
        <v/>
      </c>
      <c r="J1710" s="26">
        <f>G1710*H1710</f>
        <v/>
      </c>
    </row>
    <row r="1711">
      <c r="C1711" s="27" t="inlineStr">
        <is>
          <t>JUMLAH HARGA BAHAN</t>
        </is>
      </c>
      <c r="D1711" s="28" t="n"/>
      <c r="E1711" s="28" t="n"/>
      <c r="F1711" s="28" t="n"/>
      <c r="G1711" s="28" t="n"/>
      <c r="H1711" s="28" t="n"/>
      <c r="I1711" s="28" t="n"/>
      <c r="J1711" s="29">
        <f>SUM(J1710:J1710)</f>
        <v/>
      </c>
    </row>
    <row r="1712">
      <c r="C1712" s="24" t="inlineStr">
        <is>
          <t>C</t>
        </is>
      </c>
      <c r="D1712" s="24" t="inlineStr">
        <is>
          <t>PERALATAN</t>
        </is>
      </c>
      <c r="E1712" s="12" t="n"/>
      <c r="F1712" s="12" t="n"/>
      <c r="G1712" s="12" t="n"/>
      <c r="H1712" s="12" t="n"/>
      <c r="I1712" s="12" t="n"/>
      <c r="J1712" s="12" t="n"/>
    </row>
    <row r="1713">
      <c r="C1713" s="5" t="n">
        <v>1</v>
      </c>
      <c r="D1713" s="5" t="inlineStr">
        <is>
          <t>Mini Excavator</t>
        </is>
      </c>
      <c r="E1713" s="5" t="inlineStr">
        <is>
          <t>E10a</t>
        </is>
      </c>
      <c r="F1713" s="5" t="inlineStr">
        <is>
          <t>jam</t>
        </is>
      </c>
      <c r="G1713" s="25" t="n">
        <v>0.03885540714260977</v>
      </c>
      <c r="H1713" s="26">
        <f>VLOOKUP(D1713,upahbahan,3,FALSE)</f>
        <v/>
      </c>
      <c r="J1713" s="26">
        <f>G1713*H1713</f>
        <v/>
      </c>
    </row>
    <row r="1714">
      <c r="C1714" s="5" t="n">
        <v>2</v>
      </c>
      <c r="D1714" s="5" t="inlineStr">
        <is>
          <t>FLAT BED TRUCK 10 TON</t>
        </is>
      </c>
      <c r="E1714" s="5" t="inlineStr">
        <is>
          <t>E11a</t>
        </is>
      </c>
      <c r="F1714" s="5" t="inlineStr">
        <is>
          <t>Jam</t>
        </is>
      </c>
      <c r="G1714" s="25" t="n">
        <v>0.6398938782947342</v>
      </c>
      <c r="H1714" s="26">
        <f>VLOOKUP(D1714,upahbahan,3,FALSE)</f>
        <v/>
      </c>
      <c r="J1714" s="26">
        <f>G1714*H1714</f>
        <v/>
      </c>
    </row>
    <row r="1715">
      <c r="C1715" s="5" t="n">
        <v>3</v>
      </c>
      <c r="D1715" s="5" t="inlineStr">
        <is>
          <t>CRANE ON TRACK 10-15 TON</t>
        </is>
      </c>
      <c r="E1715" s="5" t="inlineStr">
        <is>
          <t>E07</t>
        </is>
      </c>
      <c r="F1715" s="5" t="inlineStr">
        <is>
          <t>Jam</t>
        </is>
      </c>
      <c r="G1715" s="25" t="n">
        <v>0.02289156705901823</v>
      </c>
      <c r="H1715" s="26">
        <f>VLOOKUP(D1715,upahbahan,3,FALSE)</f>
        <v/>
      </c>
      <c r="J1715" s="26">
        <f>G1715*H1715</f>
        <v/>
      </c>
    </row>
    <row r="1716">
      <c r="C1716" s="5" t="n">
        <v>4</v>
      </c>
      <c r="D1716" s="5" t="inlineStr">
        <is>
          <t>Alat Bantu</t>
        </is>
      </c>
      <c r="F1716" s="5" t="inlineStr">
        <is>
          <t>Ls</t>
        </is>
      </c>
      <c r="G1716" s="25" t="n">
        <v>1</v>
      </c>
      <c r="H1716" s="26">
        <f>VLOOKUP(D1716,upahbahan,3,FALSE)</f>
        <v/>
      </c>
      <c r="J1716" s="26">
        <f>G1716*H1716</f>
        <v/>
      </c>
    </row>
    <row r="1717">
      <c r="C1717" s="27" t="inlineStr">
        <is>
          <t>JUMLAH HARGA PERALATAN</t>
        </is>
      </c>
      <c r="D1717" s="28" t="n"/>
      <c r="E1717" s="28" t="n"/>
      <c r="F1717" s="28" t="n"/>
      <c r="G1717" s="28" t="n"/>
      <c r="H1717" s="28" t="n"/>
      <c r="I1717" s="28" t="n"/>
      <c r="J1717" s="29">
        <f>SUM(J1713:J1716)</f>
        <v/>
      </c>
    </row>
    <row r="1718">
      <c r="C1718" s="31" t="inlineStr">
        <is>
          <t>D</t>
        </is>
      </c>
      <c r="D1718" s="31" t="inlineStr">
        <is>
          <t>Jumlah (A+B+C)</t>
        </is>
      </c>
      <c r="E1718" s="32" t="n"/>
      <c r="F1718" s="32" t="n"/>
      <c r="G1718" s="32" t="n"/>
      <c r="H1718" s="32" t="n"/>
      <c r="I1718" s="32" t="n"/>
      <c r="J1718" s="33">
        <f>J1708+J1711+J1717</f>
        <v/>
      </c>
    </row>
    <row r="1719">
      <c r="C1719" s="18" t="inlineStr">
        <is>
          <t>E</t>
        </is>
      </c>
      <c r="D1719" s="18" t="inlineStr">
        <is>
          <t>Biaya Umum dan Keuntungan 10.0% x D</t>
        </is>
      </c>
      <c r="H1719" s="21">
        <f>$Q$8</f>
        <v/>
      </c>
      <c r="J1719" s="34">
        <f>J1718*H1719</f>
        <v/>
      </c>
    </row>
    <row r="1720">
      <c r="C1720" s="31" t="inlineStr">
        <is>
          <t>F</t>
        </is>
      </c>
      <c r="D1720" s="31" t="inlineStr">
        <is>
          <t>Harga Satuan Pekerjaan (D+E)</t>
        </is>
      </c>
      <c r="E1720" s="32" t="n"/>
      <c r="F1720" s="32" t="n"/>
      <c r="G1720" s="32" t="n"/>
      <c r="H1720" s="32" t="n"/>
      <c r="I1720" s="32" t="n"/>
      <c r="J1720" s="33">
        <f>SUM(J1718:J1719)</f>
        <v/>
      </c>
    </row>
    <row r="1722">
      <c r="C1722" s="16" t="inlineStr">
        <is>
          <t>B.62</t>
        </is>
      </c>
      <c r="D1722" s="17" t="inlineStr">
        <is>
          <t>Saluran U Pracetak Tipe DS 9A (120 cm x 120 cm dengan tutup)</t>
        </is>
      </c>
      <c r="F1722" s="18" t="inlineStr">
        <is>
          <t>Meter Panjang</t>
        </is>
      </c>
      <c r="K1722" s="22">
        <f>ROUNDDOWN(J1741,0)</f>
        <v/>
      </c>
      <c r="M1722" s="19" t="inlineStr">
        <is>
          <t>2.3.(30b)</t>
        </is>
      </c>
    </row>
    <row r="1723">
      <c r="C1723" s="23" t="inlineStr">
        <is>
          <t>No</t>
        </is>
      </c>
      <c r="D1723" s="23" t="inlineStr">
        <is>
          <t>Uraian</t>
        </is>
      </c>
      <c r="E1723" s="23" t="inlineStr">
        <is>
          <t>Kode</t>
        </is>
      </c>
      <c r="F1723" s="23" t="inlineStr">
        <is>
          <t>Sat.</t>
        </is>
      </c>
      <c r="G1723" s="23" t="inlineStr">
        <is>
          <t>Koefisien</t>
        </is>
      </c>
      <c r="H1723" s="23" t="inlineStr">
        <is>
          <t>Harga  Satuan (Rp)</t>
        </is>
      </c>
      <c r="J1723" s="23" t="inlineStr">
        <is>
          <t>Jumlah Harga (Rp)</t>
        </is>
      </c>
    </row>
    <row r="1724">
      <c r="C1724" s="24" t="inlineStr">
        <is>
          <t>A</t>
        </is>
      </c>
      <c r="D1724" s="24" t="inlineStr">
        <is>
          <t>TENAGA KERJA</t>
        </is>
      </c>
      <c r="E1724" s="12" t="n"/>
      <c r="F1724" s="12" t="n"/>
      <c r="G1724" s="12" t="n"/>
      <c r="H1724" s="12" t="n"/>
      <c r="I1724" s="12" t="n"/>
      <c r="J1724" s="12" t="n"/>
    </row>
    <row r="1725">
      <c r="C1725" s="5" t="n">
        <v>1</v>
      </c>
      <c r="D1725" s="5" t="inlineStr">
        <is>
          <t>Pekerja</t>
        </is>
      </c>
      <c r="E1725" s="5" t="inlineStr">
        <is>
          <t>L01</t>
        </is>
      </c>
      <c r="F1725" s="5" t="inlineStr">
        <is>
          <t>Jam</t>
        </is>
      </c>
      <c r="G1725" s="25" t="n">
        <v>0.04578321010984845</v>
      </c>
      <c r="H1725" s="26">
        <f>VLOOKUP(D1725,upahbahan,3,FALSE)</f>
        <v/>
      </c>
      <c r="J1725" s="26">
        <f>G1725*H1725</f>
        <v/>
      </c>
    </row>
    <row r="1726">
      <c r="C1726" s="5" t="n">
        <v>2</v>
      </c>
      <c r="D1726" s="5" t="inlineStr">
        <is>
          <t>Tukang</t>
        </is>
      </c>
      <c r="E1726" s="5" t="inlineStr">
        <is>
          <t>L02</t>
        </is>
      </c>
      <c r="F1726" s="5" t="inlineStr">
        <is>
          <t>Jam</t>
        </is>
      </c>
      <c r="G1726" s="25" t="n">
        <v>0.02289145055148571</v>
      </c>
      <c r="H1726" s="26">
        <f>VLOOKUP(D1726,upahbahan,3,FALSE)</f>
        <v/>
      </c>
      <c r="J1726" s="26">
        <f>G1726*H1726</f>
        <v/>
      </c>
    </row>
    <row r="1727">
      <c r="C1727" s="5" t="n">
        <v>3</v>
      </c>
      <c r="D1727" s="5" t="inlineStr">
        <is>
          <t>Mandor</t>
        </is>
      </c>
      <c r="E1727" s="5" t="inlineStr">
        <is>
          <t>L03</t>
        </is>
      </c>
      <c r="F1727" s="5" t="inlineStr">
        <is>
          <t>Jam</t>
        </is>
      </c>
      <c r="G1727" s="25" t="n">
        <v>0.02289162485568532</v>
      </c>
      <c r="H1727" s="26">
        <f>VLOOKUP(D1727,upahbahan,3,FALSE)</f>
        <v/>
      </c>
      <c r="J1727" s="26">
        <f>G1727*H1727</f>
        <v/>
      </c>
    </row>
    <row r="1728">
      <c r="C1728" s="27" t="inlineStr">
        <is>
          <t>JUMLAH HARGA TENAGA KERJA</t>
        </is>
      </c>
      <c r="D1728" s="28" t="n"/>
      <c r="E1728" s="28" t="n"/>
      <c r="F1728" s="28" t="n"/>
      <c r="G1728" s="28" t="n"/>
      <c r="H1728" s="28" t="n"/>
      <c r="I1728" s="28" t="n"/>
      <c r="J1728" s="29">
        <f>SUM(J1725:J1727)</f>
        <v/>
      </c>
    </row>
    <row r="1729">
      <c r="C1729" s="24" t="inlineStr">
        <is>
          <t>B</t>
        </is>
      </c>
      <c r="D1729" s="24" t="inlineStr">
        <is>
          <t>BAHAN</t>
        </is>
      </c>
      <c r="E1729" s="12" t="n"/>
      <c r="F1729" s="12" t="n"/>
      <c r="G1729" s="12" t="n"/>
      <c r="H1729" s="12" t="n"/>
      <c r="I1729" s="12" t="n"/>
      <c r="J1729" s="12" t="n"/>
    </row>
    <row r="1730">
      <c r="C1730" s="5" t="n">
        <v>1</v>
      </c>
      <c r="D1730" s="5" t="inlineStr">
        <is>
          <t>Precast U-Ditch Ukuran x</t>
        </is>
      </c>
      <c r="E1730" s="5" t="inlineStr">
        <is>
          <t>M522a</t>
        </is>
      </c>
      <c r="F1730" s="5" t="inlineStr">
        <is>
          <t>Unit</t>
        </is>
      </c>
      <c r="G1730" s="25" t="n">
        <v>1</v>
      </c>
      <c r="H1730" s="26">
        <f>VLOOKUP(D1730,upahbahan,3,FALSE)</f>
        <v/>
      </c>
      <c r="J1730" s="26">
        <f>G1730*H1730</f>
        <v/>
      </c>
    </row>
    <row r="1731">
      <c r="C1731" s="5" t="n">
        <v>2</v>
      </c>
      <c r="D1731" s="5" t="inlineStr">
        <is>
          <t>Cover U-Ditch Uk 120 x 120</t>
        </is>
      </c>
      <c r="E1731" s="5" t="inlineStr">
        <is>
          <t>M522b</t>
        </is>
      </c>
      <c r="F1731" s="5" t="inlineStr">
        <is>
          <t>Unit</t>
        </is>
      </c>
      <c r="G1731" s="25" t="n">
        <v>1</v>
      </c>
      <c r="H1731" s="26">
        <f>VLOOKUP(D1731,upahbahan,3,FALSE)</f>
        <v/>
      </c>
      <c r="J1731" s="26">
        <f>G1731*H1731</f>
        <v/>
      </c>
    </row>
    <row r="1732">
      <c r="C1732" s="27" t="inlineStr">
        <is>
          <t>JUMLAH HARGA BAHAN</t>
        </is>
      </c>
      <c r="D1732" s="28" t="n"/>
      <c r="E1732" s="28" t="n"/>
      <c r="F1732" s="28" t="n"/>
      <c r="G1732" s="28" t="n"/>
      <c r="H1732" s="28" t="n"/>
      <c r="I1732" s="28" t="n"/>
      <c r="J1732" s="29">
        <f>SUM(J1730:J1731)</f>
        <v/>
      </c>
    </row>
    <row r="1733">
      <c r="C1733" s="24" t="inlineStr">
        <is>
          <t>C</t>
        </is>
      </c>
      <c r="D1733" s="24" t="inlineStr">
        <is>
          <t>PERALATAN</t>
        </is>
      </c>
      <c r="E1733" s="12" t="n"/>
      <c r="F1733" s="12" t="n"/>
      <c r="G1733" s="12" t="n"/>
      <c r="H1733" s="12" t="n"/>
      <c r="I1733" s="12" t="n"/>
      <c r="J1733" s="12" t="n"/>
    </row>
    <row r="1734">
      <c r="C1734" s="5" t="n">
        <v>1</v>
      </c>
      <c r="D1734" s="5" t="inlineStr">
        <is>
          <t>Mini Excavator</t>
        </is>
      </c>
      <c r="E1734" s="5" t="inlineStr">
        <is>
          <t>E10a</t>
        </is>
      </c>
      <c r="F1734" s="5" t="inlineStr">
        <is>
          <t>jam</t>
        </is>
      </c>
      <c r="G1734" s="25" t="n">
        <v>0.03885540714260977</v>
      </c>
      <c r="H1734" s="26">
        <f>VLOOKUP(D1734,upahbahan,3,FALSE)</f>
        <v/>
      </c>
      <c r="J1734" s="26">
        <f>G1734*H1734</f>
        <v/>
      </c>
    </row>
    <row r="1735">
      <c r="C1735" s="5" t="n">
        <v>2</v>
      </c>
      <c r="D1735" s="5" t="inlineStr">
        <is>
          <t>FLAT BED TRUCK 10 TON</t>
        </is>
      </c>
      <c r="E1735" s="5" t="inlineStr">
        <is>
          <t>E11a</t>
        </is>
      </c>
      <c r="F1735" s="5" t="inlineStr">
        <is>
          <t>Jam</t>
        </is>
      </c>
      <c r="G1735" s="25" t="n">
        <v>0.6398938782947342</v>
      </c>
      <c r="H1735" s="26">
        <f>VLOOKUP(D1735,upahbahan,3,FALSE)</f>
        <v/>
      </c>
      <c r="J1735" s="26">
        <f>G1735*H1735</f>
        <v/>
      </c>
    </row>
    <row r="1736">
      <c r="C1736" s="5" t="n">
        <v>3</v>
      </c>
      <c r="D1736" s="5" t="inlineStr">
        <is>
          <t>CRANE ON TRACK 10-15 TON</t>
        </is>
      </c>
      <c r="E1736" s="5" t="inlineStr">
        <is>
          <t>E07</t>
        </is>
      </c>
      <c r="F1736" s="5" t="inlineStr">
        <is>
          <t>Jam</t>
        </is>
      </c>
      <c r="G1736" s="25" t="n">
        <v>0.02289156705901823</v>
      </c>
      <c r="H1736" s="26">
        <f>VLOOKUP(D1736,upahbahan,3,FALSE)</f>
        <v/>
      </c>
      <c r="J1736" s="26">
        <f>G1736*H1736</f>
        <v/>
      </c>
    </row>
    <row r="1737">
      <c r="C1737" s="5" t="n">
        <v>4</v>
      </c>
      <c r="D1737" s="5" t="inlineStr">
        <is>
          <t>Alat Bantu</t>
        </is>
      </c>
      <c r="F1737" s="5" t="inlineStr">
        <is>
          <t>Ls</t>
        </is>
      </c>
      <c r="G1737" s="25" t="n">
        <v>1</v>
      </c>
      <c r="H1737" s="26">
        <f>VLOOKUP(D1737,upahbahan,3,FALSE)</f>
        <v/>
      </c>
      <c r="J1737" s="26">
        <f>G1737*H1737</f>
        <v/>
      </c>
    </row>
    <row r="1738">
      <c r="C1738" s="27" t="inlineStr">
        <is>
          <t>JUMLAH HARGA PERALATAN</t>
        </is>
      </c>
      <c r="D1738" s="28" t="n"/>
      <c r="E1738" s="28" t="n"/>
      <c r="F1738" s="28" t="n"/>
      <c r="G1738" s="28" t="n"/>
      <c r="H1738" s="28" t="n"/>
      <c r="I1738" s="28" t="n"/>
      <c r="J1738" s="29">
        <f>SUM(J1734:J1737)</f>
        <v/>
      </c>
    </row>
    <row r="1739">
      <c r="C1739" s="31" t="inlineStr">
        <is>
          <t>D</t>
        </is>
      </c>
      <c r="D1739" s="31" t="inlineStr">
        <is>
          <t>Jumlah (A+B+C)</t>
        </is>
      </c>
      <c r="E1739" s="32" t="n"/>
      <c r="F1739" s="32" t="n"/>
      <c r="G1739" s="32" t="n"/>
      <c r="H1739" s="32" t="n"/>
      <c r="I1739" s="32" t="n"/>
      <c r="J1739" s="33">
        <f>J1728+J1732+J1738</f>
        <v/>
      </c>
    </row>
    <row r="1740">
      <c r="C1740" s="18" t="inlineStr">
        <is>
          <t>E</t>
        </is>
      </c>
      <c r="D1740" s="18" t="inlineStr">
        <is>
          <t>Biaya Umum dan Keuntungan 10.0% x D</t>
        </is>
      </c>
      <c r="H1740" s="21">
        <f>$Q$8</f>
        <v/>
      </c>
      <c r="J1740" s="34">
        <f>J1739*H1740</f>
        <v/>
      </c>
    </row>
    <row r="1741">
      <c r="C1741" s="31" t="inlineStr">
        <is>
          <t>F</t>
        </is>
      </c>
      <c r="D1741" s="31" t="inlineStr">
        <is>
          <t>Harga Satuan Pekerjaan (D+E)</t>
        </is>
      </c>
      <c r="E1741" s="32" t="n"/>
      <c r="F1741" s="32" t="n"/>
      <c r="G1741" s="32" t="n"/>
      <c r="H1741" s="32" t="n"/>
      <c r="I1741" s="32" t="n"/>
      <c r="J1741" s="33">
        <f>SUM(J1739:J1740)</f>
        <v/>
      </c>
    </row>
    <row r="1743">
      <c r="C1743" s="16" t="inlineStr">
        <is>
          <t>B.63</t>
        </is>
      </c>
      <c r="D1743" s="17" t="inlineStr">
        <is>
          <t>Saluran U Pracetak Tipe DS 10 (140 cm x 140 cm)</t>
        </is>
      </c>
      <c r="F1743" s="18" t="inlineStr">
        <is>
          <t>Meter Panjang</t>
        </is>
      </c>
      <c r="K1743" s="22">
        <f>ROUNDDOWN(J1761,0)</f>
        <v/>
      </c>
      <c r="M1743" s="19" t="inlineStr">
        <is>
          <t>2.3.(31a)</t>
        </is>
      </c>
    </row>
    <row r="1744">
      <c r="C1744" s="23" t="inlineStr">
        <is>
          <t>No</t>
        </is>
      </c>
      <c r="D1744" s="23" t="inlineStr">
        <is>
          <t>Uraian</t>
        </is>
      </c>
      <c r="E1744" s="23" t="inlineStr">
        <is>
          <t>Kode</t>
        </is>
      </c>
      <c r="F1744" s="23" t="inlineStr">
        <is>
          <t>Sat.</t>
        </is>
      </c>
      <c r="G1744" s="23" t="inlineStr">
        <is>
          <t>Koefisien</t>
        </is>
      </c>
      <c r="H1744" s="23" t="inlineStr">
        <is>
          <t>Harga  Satuan (Rp)</t>
        </is>
      </c>
      <c r="J1744" s="23" t="inlineStr">
        <is>
          <t>Jumlah Harga (Rp)</t>
        </is>
      </c>
    </row>
    <row r="1745">
      <c r="C1745" s="24" t="inlineStr">
        <is>
          <t>A</t>
        </is>
      </c>
      <c r="D1745" s="24" t="inlineStr">
        <is>
          <t>TENAGA KERJA</t>
        </is>
      </c>
      <c r="E1745" s="12" t="n"/>
      <c r="F1745" s="12" t="n"/>
      <c r="G1745" s="12" t="n"/>
      <c r="H1745" s="12" t="n"/>
      <c r="I1745" s="12" t="n"/>
      <c r="J1745" s="12" t="n"/>
    </row>
    <row r="1746">
      <c r="C1746" s="5" t="n">
        <v>1</v>
      </c>
      <c r="D1746" s="5" t="inlineStr">
        <is>
          <t>Pekerja</t>
        </is>
      </c>
      <c r="E1746" s="5" t="inlineStr">
        <is>
          <t>L01</t>
        </is>
      </c>
      <c r="F1746" s="5" t="inlineStr">
        <is>
          <t>Jam</t>
        </is>
      </c>
      <c r="G1746" s="25" t="n">
        <v>0.04578321010984845</v>
      </c>
      <c r="H1746" s="26">
        <f>VLOOKUP(D1746,upahbahan,3,FALSE)</f>
        <v/>
      </c>
      <c r="J1746" s="26">
        <f>G1746*H1746</f>
        <v/>
      </c>
    </row>
    <row r="1747">
      <c r="C1747" s="5" t="n">
        <v>2</v>
      </c>
      <c r="D1747" s="5" t="inlineStr">
        <is>
          <t>Tukang</t>
        </is>
      </c>
      <c r="E1747" s="5" t="inlineStr">
        <is>
          <t>L02</t>
        </is>
      </c>
      <c r="F1747" s="5" t="inlineStr">
        <is>
          <t>Jam</t>
        </is>
      </c>
      <c r="G1747" s="25" t="n">
        <v>0.02289145055148571</v>
      </c>
      <c r="H1747" s="26">
        <f>VLOOKUP(D1747,upahbahan,3,FALSE)</f>
        <v/>
      </c>
      <c r="J1747" s="26">
        <f>G1747*H1747</f>
        <v/>
      </c>
    </row>
    <row r="1748">
      <c r="C1748" s="5" t="n">
        <v>3</v>
      </c>
      <c r="D1748" s="5" t="inlineStr">
        <is>
          <t>Mandor</t>
        </is>
      </c>
      <c r="E1748" s="5" t="inlineStr">
        <is>
          <t>L03</t>
        </is>
      </c>
      <c r="F1748" s="5" t="inlineStr">
        <is>
          <t>Jam</t>
        </is>
      </c>
      <c r="G1748" s="25" t="n">
        <v>0.02289162485568532</v>
      </c>
      <c r="H1748" s="26">
        <f>VLOOKUP(D1748,upahbahan,3,FALSE)</f>
        <v/>
      </c>
      <c r="J1748" s="26">
        <f>G1748*H1748</f>
        <v/>
      </c>
    </row>
    <row r="1749">
      <c r="C1749" s="27" t="inlineStr">
        <is>
          <t>JUMLAH HARGA TENAGA KERJA</t>
        </is>
      </c>
      <c r="D1749" s="28" t="n"/>
      <c r="E1749" s="28" t="n"/>
      <c r="F1749" s="28" t="n"/>
      <c r="G1749" s="28" t="n"/>
      <c r="H1749" s="28" t="n"/>
      <c r="I1749" s="28" t="n"/>
      <c r="J1749" s="29">
        <f>SUM(J1746:J1748)</f>
        <v/>
      </c>
    </row>
    <row r="1750">
      <c r="C1750" s="24" t="inlineStr">
        <is>
          <t>B</t>
        </is>
      </c>
      <c r="D1750" s="24" t="inlineStr">
        <is>
          <t>BAHAN</t>
        </is>
      </c>
      <c r="E1750" s="12" t="n"/>
      <c r="F1750" s="12" t="n"/>
      <c r="G1750" s="12" t="n"/>
      <c r="H1750" s="12" t="n"/>
      <c r="I1750" s="12" t="n"/>
      <c r="J1750" s="12" t="n"/>
    </row>
    <row r="1751">
      <c r="C1751" s="5" t="n">
        <v>1</v>
      </c>
      <c r="D1751" s="5" t="inlineStr">
        <is>
          <t>Precast U-Ditch Ukuran x 140 X 120</t>
        </is>
      </c>
      <c r="E1751" s="5" t="inlineStr">
        <is>
          <t>M522c</t>
        </is>
      </c>
      <c r="F1751" s="5" t="inlineStr">
        <is>
          <t>Unit</t>
        </is>
      </c>
      <c r="G1751" s="25" t="n">
        <v>1</v>
      </c>
      <c r="H1751" s="26">
        <f>VLOOKUP(D1751,upahbahan,3,FALSE)</f>
        <v/>
      </c>
      <c r="J1751" s="26">
        <f>G1751*H1751</f>
        <v/>
      </c>
    </row>
    <row r="1752">
      <c r="C1752" s="27" t="inlineStr">
        <is>
          <t>JUMLAH HARGA BAHAN</t>
        </is>
      </c>
      <c r="D1752" s="28" t="n"/>
      <c r="E1752" s="28" t="n"/>
      <c r="F1752" s="28" t="n"/>
      <c r="G1752" s="28" t="n"/>
      <c r="H1752" s="28" t="n"/>
      <c r="I1752" s="28" t="n"/>
      <c r="J1752" s="29">
        <f>SUM(J1751:J1751)</f>
        <v/>
      </c>
    </row>
    <row r="1753">
      <c r="C1753" s="24" t="inlineStr">
        <is>
          <t>C</t>
        </is>
      </c>
      <c r="D1753" s="24" t="inlineStr">
        <is>
          <t>PERALATAN</t>
        </is>
      </c>
      <c r="E1753" s="12" t="n"/>
      <c r="F1753" s="12" t="n"/>
      <c r="G1753" s="12" t="n"/>
      <c r="H1753" s="12" t="n"/>
      <c r="I1753" s="12" t="n"/>
      <c r="J1753" s="12" t="n"/>
    </row>
    <row r="1754">
      <c r="C1754" s="5" t="n">
        <v>1</v>
      </c>
      <c r="D1754" s="5" t="inlineStr">
        <is>
          <t>Mini Excavator</t>
        </is>
      </c>
      <c r="E1754" s="5" t="inlineStr">
        <is>
          <t>E10a</t>
        </is>
      </c>
      <c r="F1754" s="5" t="inlineStr">
        <is>
          <t>jam</t>
        </is>
      </c>
      <c r="G1754" s="25" t="n">
        <v>0.03885540714260977</v>
      </c>
      <c r="H1754" s="26">
        <f>VLOOKUP(D1754,upahbahan,3,FALSE)</f>
        <v/>
      </c>
      <c r="J1754" s="26">
        <f>G1754*H1754</f>
        <v/>
      </c>
    </row>
    <row r="1755">
      <c r="C1755" s="5" t="n">
        <v>2</v>
      </c>
      <c r="D1755" s="5" t="inlineStr">
        <is>
          <t>FLAT BED TRUCK 10 TON</t>
        </is>
      </c>
      <c r="E1755" s="5" t="inlineStr">
        <is>
          <t>E11a</t>
        </is>
      </c>
      <c r="F1755" s="5" t="inlineStr">
        <is>
          <t>Jam</t>
        </is>
      </c>
      <c r="G1755" s="25" t="n">
        <v>0.6398938782947342</v>
      </c>
      <c r="H1755" s="26">
        <f>VLOOKUP(D1755,upahbahan,3,FALSE)</f>
        <v/>
      </c>
      <c r="J1755" s="26">
        <f>G1755*H1755</f>
        <v/>
      </c>
    </row>
    <row r="1756">
      <c r="C1756" s="5" t="n">
        <v>3</v>
      </c>
      <c r="D1756" s="5" t="inlineStr">
        <is>
          <t>CRANE ON TRACK 10-15 TON</t>
        </is>
      </c>
      <c r="E1756" s="5" t="inlineStr">
        <is>
          <t>E07</t>
        </is>
      </c>
      <c r="F1756" s="5" t="inlineStr">
        <is>
          <t>Jam</t>
        </is>
      </c>
      <c r="G1756" s="25" t="n">
        <v>0.02289156705901823</v>
      </c>
      <c r="H1756" s="26">
        <f>VLOOKUP(D1756,upahbahan,3,FALSE)</f>
        <v/>
      </c>
      <c r="J1756" s="26">
        <f>G1756*H1756</f>
        <v/>
      </c>
    </row>
    <row r="1757">
      <c r="C1757" s="5" t="n">
        <v>4</v>
      </c>
      <c r="D1757" s="5" t="inlineStr">
        <is>
          <t>Alat Bantu</t>
        </is>
      </c>
      <c r="F1757" s="5" t="inlineStr">
        <is>
          <t>Ls</t>
        </is>
      </c>
      <c r="G1757" s="25" t="n">
        <v>1</v>
      </c>
      <c r="H1757" s="26">
        <f>VLOOKUP(D1757,upahbahan,3,FALSE)</f>
        <v/>
      </c>
      <c r="J1757" s="26">
        <f>G1757*H1757</f>
        <v/>
      </c>
    </row>
    <row r="1758">
      <c r="C1758" s="27" t="inlineStr">
        <is>
          <t>JUMLAH HARGA PERALATAN</t>
        </is>
      </c>
      <c r="D1758" s="28" t="n"/>
      <c r="E1758" s="28" t="n"/>
      <c r="F1758" s="28" t="n"/>
      <c r="G1758" s="28" t="n"/>
      <c r="H1758" s="28" t="n"/>
      <c r="I1758" s="28" t="n"/>
      <c r="J1758" s="29">
        <f>SUM(J1754:J1757)</f>
        <v/>
      </c>
    </row>
    <row r="1759">
      <c r="C1759" s="31" t="inlineStr">
        <is>
          <t>D</t>
        </is>
      </c>
      <c r="D1759" s="31" t="inlineStr">
        <is>
          <t>Jumlah (A+B+C)</t>
        </is>
      </c>
      <c r="E1759" s="32" t="n"/>
      <c r="F1759" s="32" t="n"/>
      <c r="G1759" s="32" t="n"/>
      <c r="H1759" s="32" t="n"/>
      <c r="I1759" s="32" t="n"/>
      <c r="J1759" s="33">
        <f>J1749+J1752+J1758</f>
        <v/>
      </c>
    </row>
    <row r="1760">
      <c r="C1760" s="18" t="inlineStr">
        <is>
          <t>E</t>
        </is>
      </c>
      <c r="D1760" s="18" t="inlineStr">
        <is>
          <t>Biaya Umum dan Keuntungan 10.0% x D</t>
        </is>
      </c>
      <c r="H1760" s="21">
        <f>$Q$8</f>
        <v/>
      </c>
      <c r="J1760" s="34">
        <f>J1759*H1760</f>
        <v/>
      </c>
    </row>
    <row r="1761">
      <c r="C1761" s="31" t="inlineStr">
        <is>
          <t>F</t>
        </is>
      </c>
      <c r="D1761" s="31" t="inlineStr">
        <is>
          <t>Harga Satuan Pekerjaan (D+E)</t>
        </is>
      </c>
      <c r="E1761" s="32" t="n"/>
      <c r="F1761" s="32" t="n"/>
      <c r="G1761" s="32" t="n"/>
      <c r="H1761" s="32" t="n"/>
      <c r="I1761" s="32" t="n"/>
      <c r="J1761" s="33">
        <f>SUM(J1759:J1760)</f>
        <v/>
      </c>
    </row>
    <row r="1763">
      <c r="C1763" s="16" t="inlineStr">
        <is>
          <t>B.64</t>
        </is>
      </c>
      <c r="D1763" s="17" t="inlineStr">
        <is>
          <t>Saluran U Pracetak Tipe DS 10A (140 cm x 140 cm dengan tutup)</t>
        </is>
      </c>
      <c r="F1763" s="18" t="inlineStr">
        <is>
          <t>Meter Panjang</t>
        </is>
      </c>
      <c r="K1763" s="22">
        <f>ROUNDDOWN(J1782,0)</f>
        <v/>
      </c>
      <c r="M1763" s="19" t="inlineStr">
        <is>
          <t>2.3.(31b)</t>
        </is>
      </c>
    </row>
    <row r="1764">
      <c r="C1764" s="23" t="inlineStr">
        <is>
          <t>No</t>
        </is>
      </c>
      <c r="D1764" s="23" t="inlineStr">
        <is>
          <t>Uraian</t>
        </is>
      </c>
      <c r="E1764" s="23" t="inlineStr">
        <is>
          <t>Kode</t>
        </is>
      </c>
      <c r="F1764" s="23" t="inlineStr">
        <is>
          <t>Sat.</t>
        </is>
      </c>
      <c r="G1764" s="23" t="inlineStr">
        <is>
          <t>Koefisien</t>
        </is>
      </c>
      <c r="H1764" s="23" t="inlineStr">
        <is>
          <t>Harga  Satuan (Rp)</t>
        </is>
      </c>
      <c r="J1764" s="23" t="inlineStr">
        <is>
          <t>Jumlah Harga (Rp)</t>
        </is>
      </c>
    </row>
    <row r="1765">
      <c r="C1765" s="24" t="inlineStr">
        <is>
          <t>A</t>
        </is>
      </c>
      <c r="D1765" s="24" t="inlineStr">
        <is>
          <t>TENAGA KERJA</t>
        </is>
      </c>
      <c r="E1765" s="12" t="n"/>
      <c r="F1765" s="12" t="n"/>
      <c r="G1765" s="12" t="n"/>
      <c r="H1765" s="12" t="n"/>
      <c r="I1765" s="12" t="n"/>
      <c r="J1765" s="12" t="n"/>
    </row>
    <row r="1766">
      <c r="C1766" s="5" t="n">
        <v>1</v>
      </c>
      <c r="D1766" s="5" t="inlineStr">
        <is>
          <t>Pekerja</t>
        </is>
      </c>
      <c r="E1766" s="5" t="inlineStr">
        <is>
          <t>L01</t>
        </is>
      </c>
      <c r="F1766" s="5" t="inlineStr">
        <is>
          <t>Jam</t>
        </is>
      </c>
      <c r="G1766" s="25" t="n">
        <v>0.04578321010984845</v>
      </c>
      <c r="H1766" s="26">
        <f>VLOOKUP(D1766,upahbahan,3,FALSE)</f>
        <v/>
      </c>
      <c r="J1766" s="26">
        <f>G1766*H1766</f>
        <v/>
      </c>
    </row>
    <row r="1767">
      <c r="C1767" s="5" t="n">
        <v>2</v>
      </c>
      <c r="D1767" s="5" t="inlineStr">
        <is>
          <t>Tukang</t>
        </is>
      </c>
      <c r="E1767" s="5" t="inlineStr">
        <is>
          <t>L02</t>
        </is>
      </c>
      <c r="F1767" s="5" t="inlineStr">
        <is>
          <t>Jam</t>
        </is>
      </c>
      <c r="G1767" s="25" t="n">
        <v>0.02289145055148571</v>
      </c>
      <c r="H1767" s="26">
        <f>VLOOKUP(D1767,upahbahan,3,FALSE)</f>
        <v/>
      </c>
      <c r="J1767" s="26">
        <f>G1767*H1767</f>
        <v/>
      </c>
    </row>
    <row r="1768">
      <c r="C1768" s="5" t="n">
        <v>3</v>
      </c>
      <c r="D1768" s="5" t="inlineStr">
        <is>
          <t>Mandor</t>
        </is>
      </c>
      <c r="E1768" s="5" t="inlineStr">
        <is>
          <t>L03</t>
        </is>
      </c>
      <c r="F1768" s="5" t="inlineStr">
        <is>
          <t>Jam</t>
        </is>
      </c>
      <c r="G1768" s="25" t="n">
        <v>0.02289162485568532</v>
      </c>
      <c r="H1768" s="26">
        <f>VLOOKUP(D1768,upahbahan,3,FALSE)</f>
        <v/>
      </c>
      <c r="J1768" s="26">
        <f>G1768*H1768</f>
        <v/>
      </c>
    </row>
    <row r="1769">
      <c r="C1769" s="27" t="inlineStr">
        <is>
          <t>JUMLAH HARGA TENAGA KERJA</t>
        </is>
      </c>
      <c r="D1769" s="28" t="n"/>
      <c r="E1769" s="28" t="n"/>
      <c r="F1769" s="28" t="n"/>
      <c r="G1769" s="28" t="n"/>
      <c r="H1769" s="28" t="n"/>
      <c r="I1769" s="28" t="n"/>
      <c r="J1769" s="29">
        <f>SUM(J1766:J1768)</f>
        <v/>
      </c>
    </row>
    <row r="1770">
      <c r="C1770" s="24" t="inlineStr">
        <is>
          <t>B</t>
        </is>
      </c>
      <c r="D1770" s="24" t="inlineStr">
        <is>
          <t>BAHAN</t>
        </is>
      </c>
      <c r="E1770" s="12" t="n"/>
      <c r="F1770" s="12" t="n"/>
      <c r="G1770" s="12" t="n"/>
      <c r="H1770" s="12" t="n"/>
      <c r="I1770" s="12" t="n"/>
      <c r="J1770" s="12" t="n"/>
    </row>
    <row r="1771">
      <c r="C1771" s="5" t="n">
        <v>1</v>
      </c>
      <c r="D1771" s="5" t="inlineStr">
        <is>
          <t>Precast U-Ditch Ukuran x</t>
        </is>
      </c>
      <c r="E1771" s="5" t="inlineStr">
        <is>
          <t>M522c</t>
        </is>
      </c>
      <c r="F1771" s="5" t="inlineStr">
        <is>
          <t>Unit</t>
        </is>
      </c>
      <c r="G1771" s="25" t="n">
        <v>1</v>
      </c>
      <c r="H1771" s="26" t="n">
        <v>2872000</v>
      </c>
      <c r="I1771" s="30" t="inlineStr">
        <is>
          <t>harga khusus</t>
        </is>
      </c>
      <c r="J1771" s="26">
        <f>G1771*H1771</f>
        <v/>
      </c>
    </row>
    <row r="1772">
      <c r="C1772" s="5" t="n">
        <v>2</v>
      </c>
      <c r="D1772" s="5" t="inlineStr">
        <is>
          <t>Cover U-Ditch Ukuran 140 x 140</t>
        </is>
      </c>
      <c r="E1772" s="5" t="inlineStr">
        <is>
          <t>M522d</t>
        </is>
      </c>
      <c r="F1772" s="5" t="inlineStr">
        <is>
          <t>Unit</t>
        </is>
      </c>
      <c r="G1772" s="25" t="n">
        <v>1</v>
      </c>
      <c r="H1772" s="26">
        <f>VLOOKUP(D1772,upahbahan,3,FALSE)</f>
        <v/>
      </c>
      <c r="J1772" s="26">
        <f>G1772*H1772</f>
        <v/>
      </c>
    </row>
    <row r="1773">
      <c r="C1773" s="27" t="inlineStr">
        <is>
          <t>JUMLAH HARGA BAHAN</t>
        </is>
      </c>
      <c r="D1773" s="28" t="n"/>
      <c r="E1773" s="28" t="n"/>
      <c r="F1773" s="28" t="n"/>
      <c r="G1773" s="28" t="n"/>
      <c r="H1773" s="28" t="n"/>
      <c r="I1773" s="28" t="n"/>
      <c r="J1773" s="29">
        <f>SUM(J1771:J1772)</f>
        <v/>
      </c>
    </row>
    <row r="1774">
      <c r="C1774" s="24" t="inlineStr">
        <is>
          <t>C</t>
        </is>
      </c>
      <c r="D1774" s="24" t="inlineStr">
        <is>
          <t>PERALATAN</t>
        </is>
      </c>
      <c r="E1774" s="12" t="n"/>
      <c r="F1774" s="12" t="n"/>
      <c r="G1774" s="12" t="n"/>
      <c r="H1774" s="12" t="n"/>
      <c r="I1774" s="12" t="n"/>
      <c r="J1774" s="12" t="n"/>
    </row>
    <row r="1775">
      <c r="C1775" s="5" t="n">
        <v>1</v>
      </c>
      <c r="D1775" s="5" t="inlineStr">
        <is>
          <t>Mini Excavator</t>
        </is>
      </c>
      <c r="E1775" s="5" t="inlineStr">
        <is>
          <t>E10a</t>
        </is>
      </c>
      <c r="F1775" s="5" t="inlineStr">
        <is>
          <t>jam</t>
        </is>
      </c>
      <c r="G1775" s="25" t="n">
        <v>0.03885540714260977</v>
      </c>
      <c r="H1775" s="26">
        <f>VLOOKUP(D1775,upahbahan,3,FALSE)</f>
        <v/>
      </c>
      <c r="J1775" s="26">
        <f>G1775*H1775</f>
        <v/>
      </c>
    </row>
    <row r="1776">
      <c r="C1776" s="5" t="n">
        <v>2</v>
      </c>
      <c r="D1776" s="5" t="inlineStr">
        <is>
          <t>Flat Bed Truck</t>
        </is>
      </c>
      <c r="E1776" s="5" t="inlineStr">
        <is>
          <t>E11a</t>
        </is>
      </c>
      <c r="F1776" s="5" t="inlineStr">
        <is>
          <t>Jam</t>
        </is>
      </c>
      <c r="G1776" s="25" t="n">
        <v>0.6398938782947342</v>
      </c>
      <c r="H1776" s="26">
        <f>VLOOKUP(D1776,upahbahan,3,FALSE)</f>
        <v/>
      </c>
      <c r="J1776" s="26">
        <f>G1776*H1776</f>
        <v/>
      </c>
    </row>
    <row r="1777">
      <c r="C1777" s="5" t="n">
        <v>3</v>
      </c>
      <c r="D1777" s="5" t="inlineStr">
        <is>
          <t>Crane on Track</t>
        </is>
      </c>
      <c r="E1777" s="5" t="inlineStr">
        <is>
          <t>E07</t>
        </is>
      </c>
      <c r="F1777" s="5" t="inlineStr">
        <is>
          <t>Jam</t>
        </is>
      </c>
      <c r="G1777" s="25" t="n">
        <v>0.02289156705901823</v>
      </c>
      <c r="H1777" s="26">
        <f>VLOOKUP(D1777,upahbahan,3,FALSE)</f>
        <v/>
      </c>
      <c r="J1777" s="26">
        <f>G1777*H1777</f>
        <v/>
      </c>
    </row>
    <row r="1778">
      <c r="C1778" s="5" t="n">
        <v>4</v>
      </c>
      <c r="D1778" s="5" t="inlineStr">
        <is>
          <t>Alat Bantu</t>
        </is>
      </c>
      <c r="F1778" s="5" t="inlineStr">
        <is>
          <t>Ls</t>
        </is>
      </c>
      <c r="G1778" s="25" t="n">
        <v>1</v>
      </c>
      <c r="H1778" s="26">
        <f>VLOOKUP(D1778,upahbahan,3,FALSE)</f>
        <v/>
      </c>
      <c r="J1778" s="26">
        <f>G1778*H1778</f>
        <v/>
      </c>
    </row>
    <row r="1779">
      <c r="C1779" s="27" t="inlineStr">
        <is>
          <t>JUMLAH HARGA PERALATAN</t>
        </is>
      </c>
      <c r="D1779" s="28" t="n"/>
      <c r="E1779" s="28" t="n"/>
      <c r="F1779" s="28" t="n"/>
      <c r="G1779" s="28" t="n"/>
      <c r="H1779" s="28" t="n"/>
      <c r="I1779" s="28" t="n"/>
      <c r="J1779" s="29">
        <f>SUM(J1775:J1778)</f>
        <v/>
      </c>
    </row>
    <row r="1780">
      <c r="C1780" s="31" t="inlineStr">
        <is>
          <t>D</t>
        </is>
      </c>
      <c r="D1780" s="31" t="inlineStr">
        <is>
          <t>Jumlah (A+B+C)</t>
        </is>
      </c>
      <c r="E1780" s="32" t="n"/>
      <c r="F1780" s="32" t="n"/>
      <c r="G1780" s="32" t="n"/>
      <c r="H1780" s="32" t="n"/>
      <c r="I1780" s="32" t="n"/>
      <c r="J1780" s="33">
        <f>J1769+J1773+J1779</f>
        <v/>
      </c>
    </row>
    <row r="1781">
      <c r="C1781" s="18" t="inlineStr">
        <is>
          <t>E</t>
        </is>
      </c>
      <c r="D1781" s="18" t="inlineStr">
        <is>
          <t>Biaya Umum dan Keuntungan 10.0% x D</t>
        </is>
      </c>
      <c r="H1781" s="21">
        <f>$Q$8</f>
        <v/>
      </c>
      <c r="J1781" s="34">
        <f>J1780*H1781</f>
        <v/>
      </c>
    </row>
    <row r="1782">
      <c r="C1782" s="31" t="inlineStr">
        <is>
          <t>F</t>
        </is>
      </c>
      <c r="D1782" s="31" t="inlineStr">
        <is>
          <t>Harga Satuan Pekerjaan (D+E)</t>
        </is>
      </c>
      <c r="E1782" s="32" t="n"/>
      <c r="F1782" s="32" t="n"/>
      <c r="G1782" s="32" t="n"/>
      <c r="H1782" s="32" t="n"/>
      <c r="I1782" s="32" t="n"/>
      <c r="J1782" s="33">
        <f>SUM(J1780:J1781)</f>
        <v/>
      </c>
    </row>
    <row r="1784">
      <c r="C1784" s="16" t="inlineStr">
        <is>
          <t>B.65</t>
        </is>
      </c>
      <c r="D1784" s="17" t="inlineStr">
        <is>
          <t>Catchbasin, Tipe DC-1</t>
        </is>
      </c>
      <c r="F1784" s="18" t="inlineStr">
        <is>
          <t>Buah</t>
        </is>
      </c>
      <c r="K1784" s="22">
        <f>ROUNDDOWN(J1811,0)</f>
        <v/>
      </c>
      <c r="M1784" s="19" t="inlineStr">
        <is>
          <t>2.3.(32a)</t>
        </is>
      </c>
    </row>
    <row r="1785">
      <c r="C1785" s="23" t="inlineStr">
        <is>
          <t>No</t>
        </is>
      </c>
      <c r="D1785" s="23" t="inlineStr">
        <is>
          <t>Uraian</t>
        </is>
      </c>
      <c r="E1785" s="23" t="inlineStr">
        <is>
          <t>Kode</t>
        </is>
      </c>
      <c r="F1785" s="23" t="inlineStr">
        <is>
          <t>Sat.</t>
        </is>
      </c>
      <c r="G1785" s="23" t="inlineStr">
        <is>
          <t>Koefisien</t>
        </is>
      </c>
      <c r="H1785" s="23" t="inlineStr">
        <is>
          <t>Harga  Satuan (Rp)</t>
        </is>
      </c>
      <c r="J1785" s="23" t="inlineStr">
        <is>
          <t>Jumlah Harga (Rp)</t>
        </is>
      </c>
    </row>
    <row r="1786">
      <c r="C1786" s="24" t="inlineStr">
        <is>
          <t>A</t>
        </is>
      </c>
      <c r="D1786" s="24" t="inlineStr">
        <is>
          <t>TENAGA KERJA</t>
        </is>
      </c>
      <c r="E1786" s="12" t="n"/>
      <c r="F1786" s="12" t="n"/>
      <c r="G1786" s="12" t="n"/>
      <c r="H1786" s="12" t="n"/>
      <c r="I1786" s="12" t="n"/>
      <c r="J1786" s="12" t="n"/>
    </row>
    <row r="1787">
      <c r="C1787" s="5" t="n">
        <v>1</v>
      </c>
      <c r="D1787" s="5" t="inlineStr">
        <is>
          <t>Pekerja</t>
        </is>
      </c>
      <c r="E1787" s="5" t="inlineStr">
        <is>
          <t>L01</t>
        </is>
      </c>
      <c r="F1787" s="5" t="inlineStr">
        <is>
          <t>Jam</t>
        </is>
      </c>
      <c r="G1787" s="25" t="n">
        <v>0.3569018295051936</v>
      </c>
      <c r="H1787" s="26">
        <f>VLOOKUP(D1787,upahbahan,3,FALSE)</f>
        <v/>
      </c>
      <c r="J1787" s="26">
        <f>G1787*H1787</f>
        <v/>
      </c>
    </row>
    <row r="1788">
      <c r="C1788" s="5" t="n">
        <v>2</v>
      </c>
      <c r="D1788" s="5" t="inlineStr">
        <is>
          <t>Tukang</t>
        </is>
      </c>
      <c r="E1788" s="5" t="inlineStr">
        <is>
          <t>L02</t>
        </is>
      </c>
      <c r="F1788" s="5" t="inlineStr">
        <is>
          <t>Jam</t>
        </is>
      </c>
      <c r="G1788" s="25" t="n">
        <v>0.1784510069119451</v>
      </c>
      <c r="H1788" s="26">
        <f>VLOOKUP(D1788,upahbahan,3,FALSE)</f>
        <v/>
      </c>
      <c r="J1788" s="26">
        <f>G1788*H1788</f>
        <v/>
      </c>
    </row>
    <row r="1789">
      <c r="C1789" s="5" t="n">
        <v>3</v>
      </c>
      <c r="D1789" s="5" t="inlineStr">
        <is>
          <t>Mandor</t>
        </is>
      </c>
      <c r="E1789" s="5" t="inlineStr">
        <is>
          <t>L03</t>
        </is>
      </c>
      <c r="F1789" s="5" t="inlineStr">
        <is>
          <t>Jam</t>
        </is>
      </c>
      <c r="G1789" s="25" t="n">
        <v>0.08922534462915255</v>
      </c>
      <c r="H1789" s="26">
        <f>VLOOKUP(D1789,upahbahan,3,FALSE)</f>
        <v/>
      </c>
      <c r="J1789" s="26">
        <f>G1789*H1789</f>
        <v/>
      </c>
    </row>
    <row r="1790">
      <c r="C1790" s="27" t="inlineStr">
        <is>
          <t>JUMLAH HARGA TENAGA KERJA</t>
        </is>
      </c>
      <c r="D1790" s="28" t="n"/>
      <c r="E1790" s="28" t="n"/>
      <c r="F1790" s="28" t="n"/>
      <c r="G1790" s="28" t="n"/>
      <c r="H1790" s="28" t="n"/>
      <c r="I1790" s="28" t="n"/>
      <c r="J1790" s="29">
        <f>SUM(J1787:J1789)</f>
        <v/>
      </c>
    </row>
    <row r="1791">
      <c r="C1791" s="24" t="inlineStr">
        <is>
          <t>B</t>
        </is>
      </c>
      <c r="D1791" s="24" t="inlineStr">
        <is>
          <t>BAHAN</t>
        </is>
      </c>
      <c r="E1791" s="12" t="n"/>
      <c r="F1791" s="12" t="n"/>
      <c r="G1791" s="12" t="n"/>
      <c r="H1791" s="12" t="n"/>
      <c r="I1791" s="12" t="n"/>
      <c r="J1791" s="12" t="n"/>
    </row>
    <row r="1792">
      <c r="C1792" s="5" t="n">
        <v>1</v>
      </c>
      <c r="D1792" s="5" t="inlineStr">
        <is>
          <t>Semen</t>
        </is>
      </c>
      <c r="E1792" s="5" t="inlineStr">
        <is>
          <t>M12</t>
        </is>
      </c>
      <c r="F1792" s="5" t="inlineStr">
        <is>
          <t>Kg</t>
        </is>
      </c>
      <c r="G1792" s="25" t="n">
        <v>190.9609875</v>
      </c>
      <c r="H1792" s="26">
        <f>VLOOKUP(D1792,upahbahan,3,FALSE)</f>
        <v/>
      </c>
      <c r="J1792" s="26">
        <f>G1792*H1792</f>
        <v/>
      </c>
    </row>
    <row r="1793">
      <c r="C1793" s="5" t="n">
        <v>2</v>
      </c>
      <c r="D1793" s="5" t="inlineStr">
        <is>
          <t>Pasir Beton</t>
        </is>
      </c>
      <c r="E1793" s="5" t="inlineStr">
        <is>
          <t>M01a</t>
        </is>
      </c>
      <c r="F1793" s="5" t="inlineStr">
        <is>
          <t>M3</t>
        </is>
      </c>
      <c r="G1793" s="25" t="n">
        <v>0.4513309834123223</v>
      </c>
      <c r="H1793" s="26">
        <f>VLOOKUP(D1793,upahbahan,3,FALSE)</f>
        <v/>
      </c>
      <c r="J1793" s="26">
        <f>G1793*H1793</f>
        <v/>
      </c>
    </row>
    <row r="1794">
      <c r="C1794" s="5" t="n">
        <v>3</v>
      </c>
      <c r="D1794" s="5" t="inlineStr">
        <is>
          <t>Aggregat Kasar</t>
        </is>
      </c>
      <c r="E1794" s="5" t="inlineStr">
        <is>
          <t>M03</t>
        </is>
      </c>
      <c r="F1794" s="5" t="inlineStr">
        <is>
          <t>M3</t>
        </is>
      </c>
      <c r="G1794" s="25" t="n">
        <v>0.7653980609361504</v>
      </c>
      <c r="H1794" s="26">
        <f>VLOOKUP(D1794,upahbahan,3,FALSE)</f>
        <v/>
      </c>
      <c r="J1794" s="26">
        <f>G1794*H1794</f>
        <v/>
      </c>
    </row>
    <row r="1795">
      <c r="C1795" s="5" t="n">
        <v>4</v>
      </c>
      <c r="D1795" s="5" t="inlineStr">
        <is>
          <t>Air</t>
        </is>
      </c>
      <c r="E1795" s="5" t="inlineStr">
        <is>
          <t>M170</t>
        </is>
      </c>
      <c r="F1795" s="5" t="inlineStr">
        <is>
          <t>Ltr</t>
        </is>
      </c>
      <c r="G1795" s="25" t="n">
        <v>108.1235494880546</v>
      </c>
      <c r="H1795" s="26">
        <f>VLOOKUP(D1795,upahbahan,3,FALSE)</f>
        <v/>
      </c>
      <c r="J1795" s="26">
        <f>G1795*H1795</f>
        <v/>
      </c>
    </row>
    <row r="1796">
      <c r="C1796" s="5" t="n">
        <v>5</v>
      </c>
      <c r="D1796" s="5" t="inlineStr">
        <is>
          <t>Batu Belah</t>
        </is>
      </c>
      <c r="E1796" s="5" t="inlineStr">
        <is>
          <t>M06</t>
        </is>
      </c>
      <c r="F1796" s="5" t="inlineStr">
        <is>
          <t>M3</t>
        </is>
      </c>
      <c r="G1796" s="25" t="n">
        <v>0.2096250119560019</v>
      </c>
      <c r="H1796" s="26">
        <f>VLOOKUP(D1796,upahbahan,3,FALSE)</f>
        <v/>
      </c>
      <c r="J1796" s="26">
        <f>G1796*H1796</f>
        <v/>
      </c>
    </row>
    <row r="1797">
      <c r="C1797" s="5" t="n">
        <v>6</v>
      </c>
      <c r="D1797" s="5" t="inlineStr">
        <is>
          <t>Plastizier</t>
        </is>
      </c>
      <c r="E1797" s="5" t="inlineStr">
        <is>
          <t>M171</t>
        </is>
      </c>
      <c r="F1797" s="5" t="inlineStr">
        <is>
          <t>Kg</t>
        </is>
      </c>
      <c r="G1797" s="25" t="n">
        <v>3.857</v>
      </c>
      <c r="H1797" s="26">
        <f>VLOOKUP(D1797,upahbahan,3,FALSE)</f>
        <v/>
      </c>
      <c r="J1797" s="26">
        <f>G1797*H1797</f>
        <v/>
      </c>
    </row>
    <row r="1798">
      <c r="C1798" s="5" t="n">
        <v>7</v>
      </c>
      <c r="D1798" s="5" t="inlineStr">
        <is>
          <t>Kaso 5/7</t>
        </is>
      </c>
      <c r="E1798" s="5" t="inlineStr">
        <is>
          <t>M19</t>
        </is>
      </c>
      <c r="F1798" s="5" t="inlineStr">
        <is>
          <t>M3</t>
        </is>
      </c>
      <c r="G1798" s="25" t="n">
        <v>0.04166666545454546</v>
      </c>
      <c r="H1798" s="26">
        <f>VLOOKUP(D1798,upahbahan,3,FALSE)</f>
        <v/>
      </c>
      <c r="J1798" s="26">
        <f>G1798*H1798</f>
        <v/>
      </c>
    </row>
    <row r="1799">
      <c r="C1799" s="5" t="n">
        <v>8</v>
      </c>
      <c r="D1799" s="5" t="inlineStr">
        <is>
          <t>Triplek</t>
        </is>
      </c>
      <c r="E1799" s="5" t="inlineStr">
        <is>
          <t>M130</t>
        </is>
      </c>
      <c r="F1799" s="5" t="inlineStr">
        <is>
          <t>Lbr</t>
        </is>
      </c>
      <c r="G1799" s="25" t="n">
        <v>3</v>
      </c>
      <c r="H1799" s="26">
        <f>VLOOKUP(D1799,upahbahan,3,FALSE)</f>
        <v/>
      </c>
      <c r="J1799" s="26">
        <f>G1799*H1799</f>
        <v/>
      </c>
    </row>
    <row r="1800">
      <c r="C1800" s="5" t="n">
        <v>9</v>
      </c>
      <c r="D1800" s="5" t="inlineStr">
        <is>
          <t>Paku</t>
        </is>
      </c>
      <c r="E1800" s="5" t="inlineStr">
        <is>
          <t>M18</t>
        </is>
      </c>
      <c r="F1800" s="5" t="inlineStr">
        <is>
          <t>Kg</t>
        </is>
      </c>
      <c r="G1800" s="25" t="n">
        <v>3.024</v>
      </c>
      <c r="H1800" s="26">
        <f>VLOOKUP(D1800,upahbahan,3,FALSE)</f>
        <v/>
      </c>
      <c r="J1800" s="26">
        <f>G1800*H1800</f>
        <v/>
      </c>
    </row>
    <row r="1801">
      <c r="C1801" s="5" t="n">
        <v>10</v>
      </c>
      <c r="D1801" s="5" t="inlineStr">
        <is>
          <t>Besi UNP 80.45.5</t>
        </is>
      </c>
      <c r="E1801" s="5" t="inlineStr">
        <is>
          <t>M592</t>
        </is>
      </c>
      <c r="F1801" s="5" t="inlineStr">
        <is>
          <t>Bh</t>
        </is>
      </c>
      <c r="G1801" s="25" t="n">
        <v>2.1</v>
      </c>
      <c r="H1801" s="26" t="n">
        <v>0</v>
      </c>
      <c r="I1801" s="30" t="inlineStr">
        <is>
          <t>harga khusus</t>
        </is>
      </c>
      <c r="J1801" s="26">
        <f>G1801*H1801</f>
        <v/>
      </c>
    </row>
    <row r="1802">
      <c r="C1802" s="27" t="inlineStr">
        <is>
          <t>JUMLAH HARGA BAHAN</t>
        </is>
      </c>
      <c r="D1802" s="28" t="n"/>
      <c r="E1802" s="28" t="n"/>
      <c r="F1802" s="28" t="n"/>
      <c r="G1802" s="28" t="n"/>
      <c r="H1802" s="28" t="n"/>
      <c r="I1802" s="28" t="n"/>
      <c r="J1802" s="29">
        <f>SUM(J1792:J1801)</f>
        <v/>
      </c>
    </row>
    <row r="1803">
      <c r="C1803" s="24" t="inlineStr">
        <is>
          <t>C</t>
        </is>
      </c>
      <c r="D1803" s="24" t="inlineStr">
        <is>
          <t>PERALATAN</t>
        </is>
      </c>
      <c r="E1803" s="12" t="n"/>
      <c r="F1803" s="12" t="n"/>
      <c r="G1803" s="12" t="n"/>
      <c r="H1803" s="12" t="n"/>
      <c r="I1803" s="12" t="n"/>
      <c r="J1803" s="12" t="n"/>
    </row>
    <row r="1804">
      <c r="C1804" s="5" t="n">
        <v>1</v>
      </c>
      <c r="D1804" s="5" t="inlineStr">
        <is>
          <t>Concrete Mixer</t>
        </is>
      </c>
      <c r="E1804" s="5" t="inlineStr">
        <is>
          <t>E06</t>
        </is>
      </c>
      <c r="F1804" s="5" t="inlineStr">
        <is>
          <t>Jam</t>
        </is>
      </c>
      <c r="G1804" s="25" t="n">
        <v>0.08922547142601021</v>
      </c>
      <c r="H1804" s="26">
        <f>VLOOKUP(D1804,upahbahan,3,FALSE)</f>
        <v/>
      </c>
      <c r="J1804" s="26">
        <f>G1804*H1804</f>
        <v/>
      </c>
    </row>
    <row r="1805">
      <c r="C1805" s="5" t="n">
        <v>2</v>
      </c>
      <c r="D1805" s="5" t="inlineStr">
        <is>
          <t>Water Tank Truck</t>
        </is>
      </c>
      <c r="E1805" s="5" t="inlineStr">
        <is>
          <t>E23</t>
        </is>
      </c>
      <c r="F1805" s="5" t="inlineStr">
        <is>
          <t>Jam</t>
        </is>
      </c>
      <c r="G1805" s="25" t="n">
        <v>0.02171153045643138</v>
      </c>
      <c r="H1805" s="26">
        <f>VLOOKUP(D1805,upahbahan,3,FALSE)</f>
        <v/>
      </c>
      <c r="J1805" s="26">
        <f>G1805*H1805</f>
        <v/>
      </c>
    </row>
    <row r="1806">
      <c r="C1806" s="5" t="n">
        <v>3</v>
      </c>
      <c r="D1806" s="5" t="inlineStr">
        <is>
          <t>Concrete Vibrator</t>
        </is>
      </c>
      <c r="E1806" s="5" t="inlineStr">
        <is>
          <t>E20</t>
        </is>
      </c>
      <c r="F1806" s="5" t="inlineStr">
        <is>
          <t>Jam</t>
        </is>
      </c>
      <c r="G1806" s="25" t="n">
        <v>0.2676763797711409</v>
      </c>
      <c r="H1806" s="26">
        <f>VLOOKUP(D1806,upahbahan,3,FALSE)</f>
        <v/>
      </c>
      <c r="J1806" s="26">
        <f>G1806*H1806</f>
        <v/>
      </c>
    </row>
    <row r="1807">
      <c r="C1807" s="5" t="n">
        <v>4</v>
      </c>
      <c r="D1807" s="5" t="inlineStr">
        <is>
          <t>Alat Bantu</t>
        </is>
      </c>
      <c r="F1807" s="5" t="inlineStr">
        <is>
          <t>Ls</t>
        </is>
      </c>
      <c r="G1807" s="25" t="n">
        <v>1</v>
      </c>
      <c r="H1807" s="26">
        <f>VLOOKUP(D1807,upahbahan,3,FALSE)</f>
        <v/>
      </c>
      <c r="J1807" s="26">
        <f>G1807*H1807</f>
        <v/>
      </c>
    </row>
    <row r="1808">
      <c r="C1808" s="27" t="inlineStr">
        <is>
          <t>JUMLAH HARGA PERALATAN</t>
        </is>
      </c>
      <c r="D1808" s="28" t="n"/>
      <c r="E1808" s="28" t="n"/>
      <c r="F1808" s="28" t="n"/>
      <c r="G1808" s="28" t="n"/>
      <c r="H1808" s="28" t="n"/>
      <c r="I1808" s="28" t="n"/>
      <c r="J1808" s="29">
        <f>SUM(J1804:J1807)</f>
        <v/>
      </c>
    </row>
    <row r="1809">
      <c r="C1809" s="31" t="inlineStr">
        <is>
          <t>D</t>
        </is>
      </c>
      <c r="D1809" s="31" t="inlineStr">
        <is>
          <t>Jumlah (A+B+C)</t>
        </is>
      </c>
      <c r="E1809" s="32" t="n"/>
      <c r="F1809" s="32" t="n"/>
      <c r="G1809" s="32" t="n"/>
      <c r="H1809" s="32" t="n"/>
      <c r="I1809" s="32" t="n"/>
      <c r="J1809" s="33">
        <f>J1790+J1802+J1808</f>
        <v/>
      </c>
    </row>
    <row r="1810">
      <c r="C1810" s="18" t="inlineStr">
        <is>
          <t>E</t>
        </is>
      </c>
      <c r="D1810" s="18" t="inlineStr">
        <is>
          <t>Biaya Umum dan Keuntungan 10.0% x D</t>
        </is>
      </c>
      <c r="H1810" s="21">
        <f>$Q$8</f>
        <v/>
      </c>
      <c r="J1810" s="34">
        <f>J1809*H1810</f>
        <v/>
      </c>
    </row>
    <row r="1811">
      <c r="C1811" s="31" t="inlineStr">
        <is>
          <t>F</t>
        </is>
      </c>
      <c r="D1811" s="31" t="inlineStr">
        <is>
          <t>Harga Satuan Pekerjaan (D+E)</t>
        </is>
      </c>
      <c r="E1811" s="32" t="n"/>
      <c r="F1811" s="32" t="n"/>
      <c r="G1811" s="32" t="n"/>
      <c r="H1811" s="32" t="n"/>
      <c r="I1811" s="32" t="n"/>
      <c r="J1811" s="33">
        <f>SUM(J1809:J1810)</f>
        <v/>
      </c>
    </row>
    <row r="1813">
      <c r="C1813" s="16" t="inlineStr">
        <is>
          <t>B.66</t>
        </is>
      </c>
      <c r="D1813" s="17" t="inlineStr">
        <is>
          <t>Catchbasin, Tipe DC-2</t>
        </is>
      </c>
      <c r="F1813" s="18" t="inlineStr">
        <is>
          <t>Buah</t>
        </is>
      </c>
      <c r="K1813" s="22">
        <f>ROUNDDOWN(J1840,0)</f>
        <v/>
      </c>
      <c r="M1813" s="19" t="inlineStr">
        <is>
          <t>2.3.(32b)</t>
        </is>
      </c>
    </row>
    <row r="1814">
      <c r="C1814" s="23" t="inlineStr">
        <is>
          <t>No</t>
        </is>
      </c>
      <c r="D1814" s="23" t="inlineStr">
        <is>
          <t>Uraian</t>
        </is>
      </c>
      <c r="E1814" s="23" t="inlineStr">
        <is>
          <t>Kode</t>
        </is>
      </c>
      <c r="F1814" s="23" t="inlineStr">
        <is>
          <t>Sat.</t>
        </is>
      </c>
      <c r="G1814" s="23" t="inlineStr">
        <is>
          <t>Koefisien</t>
        </is>
      </c>
      <c r="H1814" s="23" t="inlineStr">
        <is>
          <t>Harga  Satuan (Rp)</t>
        </is>
      </c>
      <c r="J1814" s="23" t="inlineStr">
        <is>
          <t>Jumlah Harga (Rp)</t>
        </is>
      </c>
    </row>
    <row r="1815">
      <c r="C1815" s="24" t="inlineStr">
        <is>
          <t>A</t>
        </is>
      </c>
      <c r="D1815" s="24" t="inlineStr">
        <is>
          <t>TENAGA KERJA</t>
        </is>
      </c>
      <c r="E1815" s="12" t="n"/>
      <c r="F1815" s="12" t="n"/>
      <c r="G1815" s="12" t="n"/>
      <c r="H1815" s="12" t="n"/>
      <c r="I1815" s="12" t="n"/>
      <c r="J1815" s="12" t="n"/>
    </row>
    <row r="1816">
      <c r="C1816" s="5" t="n">
        <v>1</v>
      </c>
      <c r="D1816" s="5" t="inlineStr">
        <is>
          <t>Pekerja</t>
        </is>
      </c>
      <c r="E1816" s="5" t="inlineStr">
        <is>
          <t>L01</t>
        </is>
      </c>
      <c r="F1816" s="5" t="inlineStr">
        <is>
          <t>Jam</t>
        </is>
      </c>
      <c r="G1816" s="25" t="n">
        <v>1.151256315218673</v>
      </c>
      <c r="H1816" s="26">
        <f>VLOOKUP(D1816,upahbahan,3,FALSE)</f>
        <v/>
      </c>
      <c r="J1816" s="26">
        <f>G1816*H1816</f>
        <v/>
      </c>
    </row>
    <row r="1817">
      <c r="C1817" s="5" t="n">
        <v>2</v>
      </c>
      <c r="D1817" s="5" t="inlineStr">
        <is>
          <t>Tukang</t>
        </is>
      </c>
      <c r="E1817" s="5" t="inlineStr">
        <is>
          <t>L02</t>
        </is>
      </c>
      <c r="F1817" s="5" t="inlineStr">
        <is>
          <t>Jam</t>
        </is>
      </c>
      <c r="G1817" s="25" t="n">
        <v>0.5756281215888215</v>
      </c>
      <c r="H1817" s="26">
        <f>VLOOKUP(D1817,upahbahan,3,FALSE)</f>
        <v/>
      </c>
      <c r="J1817" s="26">
        <f>G1817*H1817</f>
        <v/>
      </c>
    </row>
    <row r="1818">
      <c r="C1818" s="5" t="n">
        <v>3</v>
      </c>
      <c r="D1818" s="5" t="inlineStr">
        <is>
          <t>Mandor</t>
        </is>
      </c>
      <c r="E1818" s="5" t="inlineStr">
        <is>
          <t>L03</t>
        </is>
      </c>
      <c r="F1818" s="5" t="inlineStr">
        <is>
          <t>Jam</t>
        </is>
      </c>
      <c r="G1818" s="25" t="n">
        <v>0.2878140476492092</v>
      </c>
      <c r="H1818" s="26">
        <f>VLOOKUP(D1818,upahbahan,3,FALSE)</f>
        <v/>
      </c>
      <c r="J1818" s="26">
        <f>G1818*H1818</f>
        <v/>
      </c>
    </row>
    <row r="1819">
      <c r="C1819" s="27" t="inlineStr">
        <is>
          <t>JUMLAH HARGA TENAGA KERJA</t>
        </is>
      </c>
      <c r="D1819" s="28" t="n"/>
      <c r="E1819" s="28" t="n"/>
      <c r="F1819" s="28" t="n"/>
      <c r="G1819" s="28" t="n"/>
      <c r="H1819" s="28" t="n"/>
      <c r="I1819" s="28" t="n"/>
      <c r="J1819" s="29">
        <f>SUM(J1816:J1818)</f>
        <v/>
      </c>
    </row>
    <row r="1820">
      <c r="C1820" s="24" t="inlineStr">
        <is>
          <t>B</t>
        </is>
      </c>
      <c r="D1820" s="24" t="inlineStr">
        <is>
          <t>BAHAN</t>
        </is>
      </c>
      <c r="E1820" s="12" t="n"/>
      <c r="F1820" s="12" t="n"/>
      <c r="G1820" s="12" t="n"/>
      <c r="H1820" s="12" t="n"/>
      <c r="I1820" s="12" t="n"/>
      <c r="J1820" s="12" t="n"/>
    </row>
    <row r="1821">
      <c r="C1821" s="5" t="n">
        <v>1</v>
      </c>
      <c r="D1821" s="5" t="inlineStr">
        <is>
          <t>Semen</t>
        </is>
      </c>
      <c r="E1821" s="5" t="inlineStr">
        <is>
          <t>M12</t>
        </is>
      </c>
      <c r="F1821" s="5" t="inlineStr">
        <is>
          <t>Kg</t>
        </is>
      </c>
      <c r="G1821" s="25" t="n">
        <v>615.9818</v>
      </c>
      <c r="H1821" s="26">
        <f>VLOOKUP(D1821,upahbahan,3,FALSE)</f>
        <v/>
      </c>
      <c r="J1821" s="26">
        <f>G1821*H1821</f>
        <v/>
      </c>
    </row>
    <row r="1822">
      <c r="C1822" s="5" t="n">
        <v>2</v>
      </c>
      <c r="D1822" s="5" t="inlineStr">
        <is>
          <t>Pasir Beton</t>
        </is>
      </c>
      <c r="E1822" s="5" t="inlineStr">
        <is>
          <t>M01a</t>
        </is>
      </c>
      <c r="F1822" s="5" t="inlineStr">
        <is>
          <t>M3</t>
        </is>
      </c>
      <c r="G1822" s="25" t="n">
        <v>1.455855746445498</v>
      </c>
      <c r="H1822" s="26">
        <f>VLOOKUP(D1822,upahbahan,3,FALSE)</f>
        <v/>
      </c>
      <c r="J1822" s="26">
        <f>G1822*H1822</f>
        <v/>
      </c>
    </row>
    <row r="1823">
      <c r="C1823" s="5" t="n">
        <v>3</v>
      </c>
      <c r="D1823" s="5" t="inlineStr">
        <is>
          <t>Aggregat Kasar</t>
        </is>
      </c>
      <c r="E1823" s="5" t="inlineStr">
        <is>
          <t>M03</t>
        </is>
      </c>
      <c r="F1823" s="5" t="inlineStr">
        <is>
          <t>M3</t>
        </is>
      </c>
      <c r="G1823" s="25" t="n">
        <v>2.468940336628734</v>
      </c>
      <c r="H1823" s="26">
        <f>VLOOKUP(D1823,upahbahan,3,FALSE)</f>
        <v/>
      </c>
      <c r="J1823" s="26">
        <f>G1823*H1823</f>
        <v/>
      </c>
    </row>
    <row r="1824">
      <c r="C1824" s="5" t="n">
        <v>4</v>
      </c>
      <c r="D1824" s="5" t="inlineStr">
        <is>
          <t>Air</t>
        </is>
      </c>
      <c r="E1824" s="5" t="inlineStr">
        <is>
          <t>M170</t>
        </is>
      </c>
      <c r="F1824" s="5" t="inlineStr">
        <is>
          <t>Ltr</t>
        </is>
      </c>
      <c r="G1824" s="25" t="n">
        <v>348.7733788395904</v>
      </c>
      <c r="H1824" s="26">
        <f>VLOOKUP(D1824,upahbahan,3,FALSE)</f>
        <v/>
      </c>
      <c r="J1824" s="26">
        <f>G1824*H1824</f>
        <v/>
      </c>
    </row>
    <row r="1825">
      <c r="C1825" s="5" t="n">
        <v>5</v>
      </c>
      <c r="D1825" s="5" t="inlineStr">
        <is>
          <t>Batu Belah</t>
        </is>
      </c>
      <c r="E1825" s="5" t="inlineStr">
        <is>
          <t>M06</t>
        </is>
      </c>
      <c r="F1825" s="5" t="inlineStr">
        <is>
          <t>M3</t>
        </is>
      </c>
      <c r="G1825" s="25" t="n">
        <v>0.2257500239120038</v>
      </c>
      <c r="H1825" s="26">
        <f>VLOOKUP(D1825,upahbahan,3,FALSE)</f>
        <v/>
      </c>
      <c r="J1825" s="26">
        <f>G1825*H1825</f>
        <v/>
      </c>
    </row>
    <row r="1826">
      <c r="C1826" s="5" t="n">
        <v>6</v>
      </c>
      <c r="D1826" s="5" t="inlineStr">
        <is>
          <t>Plastizier</t>
        </is>
      </c>
      <c r="E1826" s="5" t="inlineStr">
        <is>
          <t>M171</t>
        </is>
      </c>
      <c r="F1826" s="5" t="inlineStr">
        <is>
          <t>Kg</t>
        </is>
      </c>
      <c r="G1826" s="25" t="n">
        <v>3.857</v>
      </c>
      <c r="H1826" s="26">
        <f>VLOOKUP(D1826,upahbahan,3,FALSE)</f>
        <v/>
      </c>
      <c r="J1826" s="26">
        <f>G1826*H1826</f>
        <v/>
      </c>
    </row>
    <row r="1827">
      <c r="C1827" s="5" t="n">
        <v>7</v>
      </c>
      <c r="D1827" s="5" t="inlineStr">
        <is>
          <t>Kaso 5/7</t>
        </is>
      </c>
      <c r="E1827" s="5" t="inlineStr">
        <is>
          <t>M19</t>
        </is>
      </c>
      <c r="F1827" s="5" t="inlineStr">
        <is>
          <t>M3</t>
        </is>
      </c>
      <c r="G1827" s="25" t="n">
        <v>0.08928571272727272</v>
      </c>
      <c r="H1827" s="26">
        <f>VLOOKUP(D1827,upahbahan,3,FALSE)</f>
        <v/>
      </c>
      <c r="J1827" s="26">
        <f>G1827*H1827</f>
        <v/>
      </c>
    </row>
    <row r="1828">
      <c r="C1828" s="5" t="n">
        <v>8</v>
      </c>
      <c r="D1828" s="5" t="inlineStr">
        <is>
          <t>Triplek</t>
        </is>
      </c>
      <c r="E1828" s="5" t="inlineStr">
        <is>
          <t>M130</t>
        </is>
      </c>
      <c r="F1828" s="5" t="inlineStr">
        <is>
          <t>Lbr</t>
        </is>
      </c>
      <c r="G1828" s="25" t="n">
        <v>7</v>
      </c>
      <c r="H1828" s="26">
        <f>VLOOKUP(D1828,upahbahan,3,FALSE)</f>
        <v/>
      </c>
      <c r="J1828" s="26">
        <f>G1828*H1828</f>
        <v/>
      </c>
    </row>
    <row r="1829">
      <c r="C1829" s="5" t="n">
        <v>9</v>
      </c>
      <c r="D1829" s="5" t="inlineStr">
        <is>
          <t>Paku</t>
        </is>
      </c>
      <c r="E1829" s="5" t="inlineStr">
        <is>
          <t>M18</t>
        </is>
      </c>
      <c r="F1829" s="5" t="inlineStr">
        <is>
          <t>Kg</t>
        </is>
      </c>
      <c r="G1829" s="25" t="n">
        <v>7.02</v>
      </c>
      <c r="H1829" s="26">
        <f>VLOOKUP(D1829,upahbahan,3,FALSE)</f>
        <v/>
      </c>
      <c r="J1829" s="26">
        <f>G1829*H1829</f>
        <v/>
      </c>
    </row>
    <row r="1830">
      <c r="C1830" s="5" t="n">
        <v>10</v>
      </c>
      <c r="D1830" s="5" t="inlineStr">
        <is>
          <t>Besi UNP 80.45.5</t>
        </is>
      </c>
      <c r="E1830" s="5" t="inlineStr">
        <is>
          <t>M592</t>
        </is>
      </c>
      <c r="F1830" s="5" t="inlineStr">
        <is>
          <t>Bh</t>
        </is>
      </c>
      <c r="G1830" s="25" t="n">
        <v>2.1</v>
      </c>
      <c r="H1830" s="26">
        <f>VLOOKUP(D1830,upahbahan,3,FALSE)</f>
        <v/>
      </c>
      <c r="J1830" s="26">
        <f>G1830*H1830</f>
        <v/>
      </c>
    </row>
    <row r="1831">
      <c r="C1831" s="27" t="inlineStr">
        <is>
          <t>JUMLAH HARGA BAHAN</t>
        </is>
      </c>
      <c r="D1831" s="28" t="n"/>
      <c r="E1831" s="28" t="n"/>
      <c r="F1831" s="28" t="n"/>
      <c r="G1831" s="28" t="n"/>
      <c r="H1831" s="28" t="n"/>
      <c r="I1831" s="28" t="n"/>
      <c r="J1831" s="29">
        <f>SUM(J1821:J1830)</f>
        <v/>
      </c>
    </row>
    <row r="1832">
      <c r="C1832" s="24" t="inlineStr">
        <is>
          <t>C</t>
        </is>
      </c>
      <c r="D1832" s="24" t="inlineStr">
        <is>
          <t>PERALATAN</t>
        </is>
      </c>
      <c r="E1832" s="12" t="n"/>
      <c r="F1832" s="12" t="n"/>
      <c r="G1832" s="12" t="n"/>
      <c r="H1832" s="12" t="n"/>
      <c r="I1832" s="12" t="n"/>
      <c r="J1832" s="12" t="n"/>
    </row>
    <row r="1833">
      <c r="C1833" s="5" t="n">
        <v>1</v>
      </c>
      <c r="D1833" s="5" t="inlineStr">
        <is>
          <t>Concrete Mixer</t>
        </is>
      </c>
      <c r="E1833" s="5" t="inlineStr">
        <is>
          <t>E06</t>
        </is>
      </c>
      <c r="F1833" s="5" t="inlineStr">
        <is>
          <t>Jam</t>
        </is>
      </c>
      <c r="G1833" s="25" t="n">
        <v>0.2878141438098128</v>
      </c>
      <c r="H1833" s="26">
        <f>VLOOKUP(D1833,upahbahan,3,FALSE)</f>
        <v/>
      </c>
      <c r="J1833" s="26">
        <f>G1833*H1833</f>
        <v/>
      </c>
    </row>
    <row r="1834">
      <c r="C1834" s="5" t="n">
        <v>2</v>
      </c>
      <c r="D1834" s="5" t="inlineStr">
        <is>
          <t>Water Tank Truck</t>
        </is>
      </c>
      <c r="E1834" s="5" t="inlineStr">
        <is>
          <t>E23</t>
        </is>
      </c>
      <c r="F1834" s="5" t="inlineStr">
        <is>
          <t>Jam</t>
        </is>
      </c>
      <c r="G1834" s="25" t="n">
        <v>0.07003477038285352</v>
      </c>
      <c r="H1834" s="26">
        <f>VLOOKUP(D1834,upahbahan,3,FALSE)</f>
        <v/>
      </c>
      <c r="J1834" s="26">
        <f>G1834*H1834</f>
        <v/>
      </c>
    </row>
    <row r="1835">
      <c r="C1835" s="5" t="n">
        <v>3</v>
      </c>
      <c r="D1835" s="5" t="inlineStr">
        <is>
          <t>Concrete Vibrator</t>
        </is>
      </c>
      <c r="E1835" s="5" t="inlineStr">
        <is>
          <t>E20</t>
        </is>
      </c>
      <c r="F1835" s="5" t="inlineStr">
        <is>
          <t>Jam</t>
        </is>
      </c>
      <c r="G1835" s="25" t="n">
        <v>0.8634423570928151</v>
      </c>
      <c r="H1835" s="26">
        <f>VLOOKUP(D1835,upahbahan,3,FALSE)</f>
        <v/>
      </c>
      <c r="J1835" s="26">
        <f>G1835*H1835</f>
        <v/>
      </c>
    </row>
    <row r="1836">
      <c r="C1836" s="5" t="n">
        <v>4</v>
      </c>
      <c r="D1836" s="5" t="inlineStr">
        <is>
          <t>Alat Bantu</t>
        </is>
      </c>
      <c r="F1836" s="5" t="inlineStr">
        <is>
          <t>Ls</t>
        </is>
      </c>
      <c r="G1836" s="25" t="n">
        <v>1</v>
      </c>
      <c r="H1836" s="26">
        <f>VLOOKUP(D1836,upahbahan,3,FALSE)</f>
        <v/>
      </c>
      <c r="J1836" s="26">
        <f>G1836*H1836</f>
        <v/>
      </c>
    </row>
    <row r="1837">
      <c r="C1837" s="27" t="inlineStr">
        <is>
          <t>JUMLAH HARGA PERALATAN</t>
        </is>
      </c>
      <c r="D1837" s="28" t="n"/>
      <c r="E1837" s="28" t="n"/>
      <c r="F1837" s="28" t="n"/>
      <c r="G1837" s="28" t="n"/>
      <c r="H1837" s="28" t="n"/>
      <c r="I1837" s="28" t="n"/>
      <c r="J1837" s="29">
        <f>SUM(J1833:J1836)</f>
        <v/>
      </c>
    </row>
    <row r="1838">
      <c r="C1838" s="31" t="inlineStr">
        <is>
          <t>D</t>
        </is>
      </c>
      <c r="D1838" s="31" t="inlineStr">
        <is>
          <t>Jumlah (A+B+C)</t>
        </is>
      </c>
      <c r="E1838" s="32" t="n"/>
      <c r="F1838" s="32" t="n"/>
      <c r="G1838" s="32" t="n"/>
      <c r="H1838" s="32" t="n"/>
      <c r="I1838" s="32" t="n"/>
      <c r="J1838" s="33">
        <f>J1819+J1831+J1837</f>
        <v/>
      </c>
    </row>
    <row r="1839">
      <c r="C1839" s="18" t="inlineStr">
        <is>
          <t>E</t>
        </is>
      </c>
      <c r="D1839" s="18" t="inlineStr">
        <is>
          <t>Biaya Umum dan Keuntungan 10.0% x D</t>
        </is>
      </c>
      <c r="H1839" s="21">
        <f>$Q$8</f>
        <v/>
      </c>
      <c r="J1839" s="34">
        <f>J1838*H1839</f>
        <v/>
      </c>
    </row>
    <row r="1840">
      <c r="C1840" s="31" t="inlineStr">
        <is>
          <t>F</t>
        </is>
      </c>
      <c r="D1840" s="31" t="inlineStr">
        <is>
          <t>Harga Satuan Pekerjaan (D+E)</t>
        </is>
      </c>
      <c r="E1840" s="32" t="n"/>
      <c r="F1840" s="32" t="n"/>
      <c r="G1840" s="32" t="n"/>
      <c r="H1840" s="32" t="n"/>
      <c r="I1840" s="32" t="n"/>
      <c r="J1840" s="33">
        <f>SUM(J1838:J1839)</f>
        <v/>
      </c>
    </row>
    <row r="1842">
      <c r="C1842" s="16" t="inlineStr">
        <is>
          <t>B.67</t>
        </is>
      </c>
      <c r="D1842" s="17" t="inlineStr">
        <is>
          <t>Catchbasin, Tipe DC-3</t>
        </is>
      </c>
      <c r="F1842" s="18" t="inlineStr">
        <is>
          <t>Buah</t>
        </is>
      </c>
      <c r="K1842" s="22">
        <f>ROUNDDOWN(J1869,0)</f>
        <v/>
      </c>
      <c r="M1842" s="19" t="inlineStr">
        <is>
          <t>2.3.(32c)</t>
        </is>
      </c>
    </row>
    <row r="1843">
      <c r="C1843" s="23" t="inlineStr">
        <is>
          <t>No</t>
        </is>
      </c>
      <c r="D1843" s="23" t="inlineStr">
        <is>
          <t>Uraian</t>
        </is>
      </c>
      <c r="E1843" s="23" t="inlineStr">
        <is>
          <t>Kode</t>
        </is>
      </c>
      <c r="F1843" s="23" t="inlineStr">
        <is>
          <t>Sat.</t>
        </is>
      </c>
      <c r="G1843" s="23" t="inlineStr">
        <is>
          <t>Koefisien</t>
        </is>
      </c>
      <c r="H1843" s="23" t="inlineStr">
        <is>
          <t>Harga  Satuan (Rp)</t>
        </is>
      </c>
      <c r="J1843" s="23" t="inlineStr">
        <is>
          <t>Jumlah Harga (Rp)</t>
        </is>
      </c>
    </row>
    <row r="1844">
      <c r="C1844" s="24" t="inlineStr">
        <is>
          <t>A</t>
        </is>
      </c>
      <c r="D1844" s="24" t="inlineStr">
        <is>
          <t>TENAGA KERJA</t>
        </is>
      </c>
      <c r="E1844" s="12" t="n"/>
      <c r="F1844" s="12" t="n"/>
      <c r="G1844" s="12" t="n"/>
      <c r="H1844" s="12" t="n"/>
      <c r="I1844" s="12" t="n"/>
      <c r="J1844" s="12" t="n"/>
    </row>
    <row r="1845">
      <c r="C1845" s="5" t="n">
        <v>1</v>
      </c>
      <c r="D1845" s="5" t="inlineStr">
        <is>
          <t>Pekerja</t>
        </is>
      </c>
      <c r="E1845" s="5" t="inlineStr">
        <is>
          <t>L01</t>
        </is>
      </c>
      <c r="F1845" s="5" t="inlineStr">
        <is>
          <t>Jam</t>
        </is>
      </c>
      <c r="G1845" s="25" t="n">
        <v>1.282340828996576</v>
      </c>
      <c r="H1845" s="26">
        <f>VLOOKUP(D1845,upahbahan,3,FALSE)</f>
        <v/>
      </c>
      <c r="J1845" s="26">
        <f>G1845*H1845</f>
        <v/>
      </c>
    </row>
    <row r="1846">
      <c r="C1846" s="5" t="n">
        <v>2</v>
      </c>
      <c r="D1846" s="5" t="inlineStr">
        <is>
          <t>Tukang</t>
        </is>
      </c>
      <c r="E1846" s="5" t="inlineStr">
        <is>
          <t>L02</t>
        </is>
      </c>
      <c r="F1846" s="5" t="inlineStr">
        <is>
          <t>Jam</t>
        </is>
      </c>
      <c r="G1846" s="25" t="n">
        <v>0.6411702560886151</v>
      </c>
      <c r="H1846" s="26">
        <f>VLOOKUP(D1846,upahbahan,3,FALSE)</f>
        <v/>
      </c>
      <c r="J1846" s="26">
        <f>G1846*H1846</f>
        <v/>
      </c>
    </row>
    <row r="1847">
      <c r="C1847" s="5" t="n">
        <v>3</v>
      </c>
      <c r="D1847" s="5" t="inlineStr">
        <is>
          <t>Mandor</t>
        </is>
      </c>
      <c r="E1847" s="5" t="inlineStr">
        <is>
          <t>L03</t>
        </is>
      </c>
      <c r="F1847" s="5" t="inlineStr">
        <is>
          <t>Jam</t>
        </is>
      </c>
      <c r="G1847" s="25" t="n">
        <v>0.320585111588341</v>
      </c>
      <c r="H1847" s="26">
        <f>VLOOKUP(D1847,upahbahan,3,FALSE)</f>
        <v/>
      </c>
      <c r="J1847" s="26">
        <f>G1847*H1847</f>
        <v/>
      </c>
    </row>
    <row r="1848">
      <c r="C1848" s="27" t="inlineStr">
        <is>
          <t>JUMLAH HARGA TENAGA KERJA</t>
        </is>
      </c>
      <c r="D1848" s="28" t="n"/>
      <c r="E1848" s="28" t="n"/>
      <c r="F1848" s="28" t="n"/>
      <c r="G1848" s="28" t="n"/>
      <c r="H1848" s="28" t="n"/>
      <c r="I1848" s="28" t="n"/>
      <c r="J1848" s="29">
        <f>SUM(J1845:J1847)</f>
        <v/>
      </c>
    </row>
    <row r="1849">
      <c r="C1849" s="24" t="inlineStr">
        <is>
          <t>B</t>
        </is>
      </c>
      <c r="D1849" s="24" t="inlineStr">
        <is>
          <t>BAHAN</t>
        </is>
      </c>
      <c r="E1849" s="12" t="n"/>
      <c r="F1849" s="12" t="n"/>
      <c r="G1849" s="12" t="n"/>
      <c r="H1849" s="12" t="n"/>
      <c r="I1849" s="12" t="n"/>
      <c r="J1849" s="12" t="n"/>
    </row>
    <row r="1850">
      <c r="C1850" s="5" t="n">
        <v>1</v>
      </c>
      <c r="D1850" s="5" t="inlineStr">
        <is>
          <t>Semen</t>
        </is>
      </c>
      <c r="E1850" s="5" t="inlineStr">
        <is>
          <t>M12</t>
        </is>
      </c>
      <c r="F1850" s="5" t="inlineStr">
        <is>
          <t>Kg</t>
        </is>
      </c>
      <c r="G1850" s="25" t="n">
        <v>686.1187062499999</v>
      </c>
      <c r="H1850" s="26">
        <f>VLOOKUP(D1850,upahbahan,3,FALSE)</f>
        <v/>
      </c>
      <c r="J1850" s="26">
        <f>G1850*H1850</f>
        <v/>
      </c>
    </row>
    <row r="1851">
      <c r="C1851" s="5" t="n">
        <v>2</v>
      </c>
      <c r="D1851" s="5" t="inlineStr">
        <is>
          <t>Pasir Beton</t>
        </is>
      </c>
      <c r="E1851" s="5" t="inlineStr">
        <is>
          <t>M01a</t>
        </is>
      </c>
      <c r="F1851" s="5" t="inlineStr">
        <is>
          <t>M3</t>
        </is>
      </c>
      <c r="G1851" s="25" t="n">
        <v>1.621622393364929</v>
      </c>
      <c r="H1851" s="26">
        <f>VLOOKUP(D1851,upahbahan,3,FALSE)</f>
        <v/>
      </c>
      <c r="J1851" s="26">
        <f>G1851*H1851</f>
        <v/>
      </c>
    </row>
    <row r="1852">
      <c r="C1852" s="5" t="n">
        <v>3</v>
      </c>
      <c r="D1852" s="5" t="inlineStr">
        <is>
          <t>Aggregat Kasar</t>
        </is>
      </c>
      <c r="E1852" s="5" t="inlineStr">
        <is>
          <t>M03</t>
        </is>
      </c>
      <c r="F1852" s="5" t="inlineStr">
        <is>
          <t>M3</t>
        </is>
      </c>
      <c r="G1852" s="25" t="n">
        <v>2.75005874633823</v>
      </c>
      <c r="H1852" s="26">
        <f>VLOOKUP(D1852,upahbahan,3,FALSE)</f>
        <v/>
      </c>
      <c r="J1852" s="26">
        <f>G1852*H1852</f>
        <v/>
      </c>
    </row>
    <row r="1853">
      <c r="C1853" s="5" t="n">
        <v>4</v>
      </c>
      <c r="D1853" s="5" t="inlineStr">
        <is>
          <t>Air</t>
        </is>
      </c>
      <c r="E1853" s="5" t="inlineStr">
        <is>
          <t>M170</t>
        </is>
      </c>
      <c r="F1853" s="5" t="inlineStr">
        <is>
          <t>Ltr</t>
        </is>
      </c>
      <c r="G1853" s="25" t="n">
        <v>388.485324232082</v>
      </c>
      <c r="H1853" s="26">
        <f>VLOOKUP(D1853,upahbahan,3,FALSE)</f>
        <v/>
      </c>
      <c r="J1853" s="26">
        <f>G1853*H1853</f>
        <v/>
      </c>
    </row>
    <row r="1854">
      <c r="C1854" s="5" t="n">
        <v>5</v>
      </c>
      <c r="D1854" s="5" t="inlineStr">
        <is>
          <t>Batu Belah</t>
        </is>
      </c>
      <c r="E1854" s="5" t="inlineStr">
        <is>
          <t>M06</t>
        </is>
      </c>
      <c r="F1854" s="5" t="inlineStr">
        <is>
          <t>M3</t>
        </is>
      </c>
      <c r="G1854" s="25" t="n">
        <v>0.258</v>
      </c>
      <c r="H1854" s="26">
        <f>VLOOKUP(D1854,upahbahan,3,FALSE)</f>
        <v/>
      </c>
      <c r="J1854" s="26">
        <f>G1854*H1854</f>
        <v/>
      </c>
    </row>
    <row r="1855">
      <c r="C1855" s="5" t="n">
        <v>6</v>
      </c>
      <c r="D1855" s="5" t="inlineStr">
        <is>
          <t>Plastizier</t>
        </is>
      </c>
      <c r="E1855" s="5" t="inlineStr">
        <is>
          <t>M171</t>
        </is>
      </c>
      <c r="F1855" s="5" t="inlineStr">
        <is>
          <t>Kg</t>
        </is>
      </c>
      <c r="G1855" s="25" t="n">
        <v>3.857</v>
      </c>
      <c r="H1855" s="26">
        <f>VLOOKUP(D1855,upahbahan,3,FALSE)</f>
        <v/>
      </c>
      <c r="J1855" s="26">
        <f>G1855*H1855</f>
        <v/>
      </c>
    </row>
    <row r="1856">
      <c r="C1856" s="5" t="n">
        <v>7</v>
      </c>
      <c r="D1856" s="5" t="inlineStr">
        <is>
          <t>Kaso 5/7</t>
        </is>
      </c>
      <c r="E1856" s="5" t="inlineStr">
        <is>
          <t>M19</t>
        </is>
      </c>
      <c r="F1856" s="5" t="inlineStr">
        <is>
          <t>M3</t>
        </is>
      </c>
      <c r="G1856" s="25" t="n">
        <v>0.08928571272727272</v>
      </c>
      <c r="H1856" s="26">
        <f>VLOOKUP(D1856,upahbahan,3,FALSE)</f>
        <v/>
      </c>
      <c r="J1856" s="26">
        <f>G1856*H1856</f>
        <v/>
      </c>
    </row>
    <row r="1857">
      <c r="C1857" s="5" t="n">
        <v>8</v>
      </c>
      <c r="D1857" s="5" t="inlineStr">
        <is>
          <t>Triplek</t>
        </is>
      </c>
      <c r="E1857" s="5" t="inlineStr">
        <is>
          <t>M130</t>
        </is>
      </c>
      <c r="F1857" s="5" t="inlineStr">
        <is>
          <t>Lbr</t>
        </is>
      </c>
      <c r="G1857" s="25" t="n">
        <v>9</v>
      </c>
      <c r="H1857" s="26">
        <f>VLOOKUP(D1857,upahbahan,3,FALSE)</f>
        <v/>
      </c>
      <c r="J1857" s="26">
        <f>G1857*H1857</f>
        <v/>
      </c>
    </row>
    <row r="1858">
      <c r="C1858" s="5" t="n">
        <v>9</v>
      </c>
      <c r="D1858" s="5" t="inlineStr">
        <is>
          <t>Paku</t>
        </is>
      </c>
      <c r="E1858" s="5" t="inlineStr">
        <is>
          <t>M18</t>
        </is>
      </c>
      <c r="F1858" s="5" t="inlineStr">
        <is>
          <t>Kg</t>
        </is>
      </c>
      <c r="G1858" s="25" t="n">
        <v>4.05</v>
      </c>
      <c r="H1858" s="26">
        <f>VLOOKUP(D1858,upahbahan,3,FALSE)</f>
        <v/>
      </c>
      <c r="J1858" s="26">
        <f>G1858*H1858</f>
        <v/>
      </c>
    </row>
    <row r="1859">
      <c r="C1859" s="5" t="n">
        <v>10</v>
      </c>
      <c r="D1859" s="5" t="inlineStr">
        <is>
          <t>Besi UNP 80.45.5</t>
        </is>
      </c>
      <c r="E1859" s="5" t="inlineStr">
        <is>
          <t>M592</t>
        </is>
      </c>
      <c r="F1859" s="5" t="inlineStr">
        <is>
          <t>Bh</t>
        </is>
      </c>
      <c r="G1859" s="25" t="n">
        <v>2.1</v>
      </c>
      <c r="H1859" s="26">
        <f>VLOOKUP(D1859,upahbahan,3,FALSE)</f>
        <v/>
      </c>
      <c r="J1859" s="26">
        <f>G1859*H1859</f>
        <v/>
      </c>
    </row>
    <row r="1860">
      <c r="C1860" s="27" t="inlineStr">
        <is>
          <t>JUMLAH HARGA BAHAN</t>
        </is>
      </c>
      <c r="D1860" s="28" t="n"/>
      <c r="E1860" s="28" t="n"/>
      <c r="F1860" s="28" t="n"/>
      <c r="G1860" s="28" t="n"/>
      <c r="H1860" s="28" t="n"/>
      <c r="I1860" s="28" t="n"/>
      <c r="J1860" s="29">
        <f>SUM(J1850:J1859)</f>
        <v/>
      </c>
    </row>
    <row r="1861">
      <c r="C1861" s="24" t="inlineStr">
        <is>
          <t>C</t>
        </is>
      </c>
      <c r="D1861" s="24" t="inlineStr">
        <is>
          <t>PERALATAN</t>
        </is>
      </c>
      <c r="E1861" s="12" t="n"/>
      <c r="F1861" s="12" t="n"/>
      <c r="G1861" s="12" t="n"/>
      <c r="H1861" s="12" t="n"/>
      <c r="I1861" s="12" t="n"/>
      <c r="J1861" s="12" t="n"/>
    </row>
    <row r="1862">
      <c r="C1862" s="5" t="n">
        <v>1</v>
      </c>
      <c r="D1862" s="5" t="inlineStr">
        <is>
          <t>Concrete Mixer</t>
        </is>
      </c>
      <c r="E1862" s="5" t="inlineStr">
        <is>
          <t>E06</t>
        </is>
      </c>
      <c r="F1862" s="5" t="inlineStr">
        <is>
          <t>Jam</t>
        </is>
      </c>
      <c r="G1862" s="25" t="n">
        <v>0.3205851713927145</v>
      </c>
      <c r="H1862" s="26">
        <f>VLOOKUP(D1862,upahbahan,3,FALSE)</f>
        <v/>
      </c>
      <c r="J1862" s="26">
        <f>G1862*H1862</f>
        <v/>
      </c>
    </row>
    <row r="1863">
      <c r="C1863" s="5" t="n">
        <v>2</v>
      </c>
      <c r="D1863" s="5" t="inlineStr">
        <is>
          <t>Water Tank Truck</t>
        </is>
      </c>
      <c r="E1863" s="5" t="inlineStr">
        <is>
          <t>E23</t>
        </is>
      </c>
      <c r="F1863" s="5" t="inlineStr">
        <is>
          <t>Jam</t>
        </is>
      </c>
      <c r="G1863" s="25" t="n">
        <v>0.07800905794356425</v>
      </c>
      <c r="H1863" s="26">
        <f>VLOOKUP(D1863,upahbahan,3,FALSE)</f>
        <v/>
      </c>
      <c r="J1863" s="26">
        <f>G1863*H1863</f>
        <v/>
      </c>
    </row>
    <row r="1864">
      <c r="C1864" s="5" t="n">
        <v>3</v>
      </c>
      <c r="D1864" s="5" t="inlineStr">
        <is>
          <t>Concrete Vibrator</t>
        </is>
      </c>
      <c r="E1864" s="5" t="inlineStr">
        <is>
          <t>E20</t>
        </is>
      </c>
      <c r="F1864" s="5" t="inlineStr">
        <is>
          <t>Jam</t>
        </is>
      </c>
      <c r="G1864" s="25" t="n">
        <v>0.9617556241729157</v>
      </c>
      <c r="H1864" s="26">
        <f>VLOOKUP(D1864,upahbahan,3,FALSE)</f>
        <v/>
      </c>
      <c r="J1864" s="26">
        <f>G1864*H1864</f>
        <v/>
      </c>
    </row>
    <row r="1865">
      <c r="C1865" s="5" t="n">
        <v>4</v>
      </c>
      <c r="D1865" s="5" t="inlineStr">
        <is>
          <t>Alat Bantu</t>
        </is>
      </c>
      <c r="F1865" s="5" t="inlineStr">
        <is>
          <t>Ls</t>
        </is>
      </c>
      <c r="G1865" s="25" t="n">
        <v>1</v>
      </c>
      <c r="H1865" s="26">
        <f>VLOOKUP(D1865,upahbahan,3,FALSE)</f>
        <v/>
      </c>
      <c r="J1865" s="26">
        <f>G1865*H1865</f>
        <v/>
      </c>
    </row>
    <row r="1866">
      <c r="C1866" s="27" t="inlineStr">
        <is>
          <t>JUMLAH HARGA PERALATAN</t>
        </is>
      </c>
      <c r="D1866" s="28" t="n"/>
      <c r="E1866" s="28" t="n"/>
      <c r="F1866" s="28" t="n"/>
      <c r="G1866" s="28" t="n"/>
      <c r="H1866" s="28" t="n"/>
      <c r="I1866" s="28" t="n"/>
      <c r="J1866" s="29">
        <f>SUM(J1862:J1865)</f>
        <v/>
      </c>
    </row>
    <row r="1867">
      <c r="C1867" s="31" t="inlineStr">
        <is>
          <t>D</t>
        </is>
      </c>
      <c r="D1867" s="31" t="inlineStr">
        <is>
          <t>Jumlah (A+B+C)</t>
        </is>
      </c>
      <c r="E1867" s="32" t="n"/>
      <c r="F1867" s="32" t="n"/>
      <c r="G1867" s="32" t="n"/>
      <c r="H1867" s="32" t="n"/>
      <c r="I1867" s="32" t="n"/>
      <c r="J1867" s="33">
        <f>J1848+J1860+J1866</f>
        <v/>
      </c>
    </row>
    <row r="1868">
      <c r="C1868" s="18" t="inlineStr">
        <is>
          <t>E</t>
        </is>
      </c>
      <c r="D1868" s="18" t="inlineStr">
        <is>
          <t>Biaya Umum dan Keuntungan 10.0% x D</t>
        </is>
      </c>
      <c r="H1868" s="21">
        <f>$Q$8</f>
        <v/>
      </c>
      <c r="J1868" s="34">
        <f>J1867*H1868</f>
        <v/>
      </c>
    </row>
    <row r="1869">
      <c r="C1869" s="31" t="inlineStr">
        <is>
          <t>F</t>
        </is>
      </c>
      <c r="D1869" s="31" t="inlineStr">
        <is>
          <t>Harga Satuan Pekerjaan (D+E)</t>
        </is>
      </c>
      <c r="E1869" s="32" t="n"/>
      <c r="F1869" s="32" t="n"/>
      <c r="G1869" s="32" t="n"/>
      <c r="H1869" s="32" t="n"/>
      <c r="I1869" s="32" t="n"/>
      <c r="J1869" s="33">
        <f>SUM(J1867:J1868)</f>
        <v/>
      </c>
    </row>
    <row r="1871">
      <c r="C1871" s="16" t="inlineStr">
        <is>
          <t>B.68</t>
        </is>
      </c>
      <c r="D1871" s="17" t="inlineStr">
        <is>
          <t>Catchbasin, Tipe DC-4</t>
        </is>
      </c>
      <c r="F1871" s="18" t="inlineStr">
        <is>
          <t>Buah</t>
        </is>
      </c>
      <c r="K1871" s="22">
        <f>ROUNDDOWN(J1898,0)</f>
        <v/>
      </c>
      <c r="M1871" s="19" t="inlineStr">
        <is>
          <t>2.3.(32d)</t>
        </is>
      </c>
    </row>
    <row r="1872">
      <c r="C1872" s="23" t="inlineStr">
        <is>
          <t>No</t>
        </is>
      </c>
      <c r="D1872" s="23" t="inlineStr">
        <is>
          <t>Uraian</t>
        </is>
      </c>
      <c r="E1872" s="23" t="inlineStr">
        <is>
          <t>Kode</t>
        </is>
      </c>
      <c r="F1872" s="23" t="inlineStr">
        <is>
          <t>Sat.</t>
        </is>
      </c>
      <c r="G1872" s="23" t="inlineStr">
        <is>
          <t>Koefisien</t>
        </is>
      </c>
      <c r="H1872" s="23" t="inlineStr">
        <is>
          <t>Harga  Satuan (Rp)</t>
        </is>
      </c>
      <c r="J1872" s="23" t="inlineStr">
        <is>
          <t>Jumlah Harga (Rp)</t>
        </is>
      </c>
    </row>
    <row r="1873">
      <c r="C1873" s="24" t="inlineStr">
        <is>
          <t>A</t>
        </is>
      </c>
      <c r="D1873" s="24" t="inlineStr">
        <is>
          <t>TENAGA KERJA</t>
        </is>
      </c>
      <c r="E1873" s="12" t="n"/>
      <c r="F1873" s="12" t="n"/>
      <c r="G1873" s="12" t="n"/>
      <c r="H1873" s="12" t="n"/>
      <c r="I1873" s="12" t="n"/>
      <c r="J1873" s="12" t="n"/>
    </row>
    <row r="1874">
      <c r="C1874" s="5" t="n">
        <v>1</v>
      </c>
      <c r="D1874" s="5" t="inlineStr">
        <is>
          <t>Pekerja</t>
        </is>
      </c>
      <c r="E1874" s="5" t="inlineStr">
        <is>
          <t>L01</t>
        </is>
      </c>
      <c r="F1874" s="5" t="inlineStr">
        <is>
          <t>Jam</t>
        </is>
      </c>
      <c r="G1874" s="25" t="n">
        <v>1.40130822608103</v>
      </c>
      <c r="H1874" s="26">
        <f>VLOOKUP(D1874,upahbahan,3,FALSE)</f>
        <v/>
      </c>
      <c r="J1874" s="26">
        <f>G1874*H1874</f>
        <v/>
      </c>
    </row>
    <row r="1875">
      <c r="C1875" s="5" t="n">
        <v>2</v>
      </c>
      <c r="D1875" s="5" t="inlineStr">
        <is>
          <t>Tukang</t>
        </is>
      </c>
      <c r="E1875" s="5" t="inlineStr">
        <is>
          <t>L02</t>
        </is>
      </c>
      <c r="F1875" s="5" t="inlineStr">
        <is>
          <t>Jam</t>
        </is>
      </c>
      <c r="G1875" s="25" t="n">
        <v>0.7006538103134249</v>
      </c>
      <c r="H1875" s="26">
        <f>VLOOKUP(D1875,upahbahan,3,FALSE)</f>
        <v/>
      </c>
      <c r="J1875" s="26">
        <f>G1875*H1875</f>
        <v/>
      </c>
    </row>
    <row r="1876">
      <c r="C1876" s="5" t="n">
        <v>3</v>
      </c>
      <c r="D1876" s="5" t="inlineStr">
        <is>
          <t>Mandor</t>
        </is>
      </c>
      <c r="E1876" s="5" t="inlineStr">
        <is>
          <t>L03</t>
        </is>
      </c>
      <c r="F1876" s="5" t="inlineStr">
        <is>
          <t>Jam</t>
        </is>
      </c>
      <c r="G1876" s="25" t="n">
        <v>0.3503269931935705</v>
      </c>
      <c r="H1876" s="26">
        <f>VLOOKUP(D1876,upahbahan,3,FALSE)</f>
        <v/>
      </c>
      <c r="J1876" s="26">
        <f>G1876*H1876</f>
        <v/>
      </c>
    </row>
    <row r="1877">
      <c r="C1877" s="27" t="inlineStr">
        <is>
          <t>JUMLAH HARGA TENAGA KERJA</t>
        </is>
      </c>
      <c r="D1877" s="28" t="n"/>
      <c r="E1877" s="28" t="n"/>
      <c r="F1877" s="28" t="n"/>
      <c r="G1877" s="28" t="n"/>
      <c r="H1877" s="28" t="n"/>
      <c r="I1877" s="28" t="n"/>
      <c r="J1877" s="29">
        <f>SUM(J1874:J1876)</f>
        <v/>
      </c>
    </row>
    <row r="1878">
      <c r="C1878" s="24" t="inlineStr">
        <is>
          <t>B</t>
        </is>
      </c>
      <c r="D1878" s="24" t="inlineStr">
        <is>
          <t>BAHAN</t>
        </is>
      </c>
      <c r="E1878" s="12" t="n"/>
      <c r="F1878" s="12" t="n"/>
      <c r="G1878" s="12" t="n"/>
      <c r="H1878" s="12" t="n"/>
      <c r="I1878" s="12" t="n"/>
      <c r="J1878" s="12" t="n"/>
    </row>
    <row r="1879">
      <c r="C1879" s="5" t="n">
        <v>1</v>
      </c>
      <c r="D1879" s="5" t="inlineStr">
        <is>
          <t>Semen</t>
        </is>
      </c>
      <c r="E1879" s="5" t="inlineStr">
        <is>
          <t>M12</t>
        </is>
      </c>
      <c r="F1879" s="5" t="inlineStr">
        <is>
          <t>Kg</t>
        </is>
      </c>
      <c r="G1879" s="25" t="n">
        <v>749.7723687500001</v>
      </c>
      <c r="H1879" s="26">
        <f>VLOOKUP(D1879,upahbahan,3,FALSE)</f>
        <v/>
      </c>
      <c r="J1879" s="26">
        <f>G1879*H1879</f>
        <v/>
      </c>
    </row>
    <row r="1880">
      <c r="C1880" s="5" t="n">
        <v>2</v>
      </c>
      <c r="D1880" s="5" t="inlineStr">
        <is>
          <t>Pasir Beton</t>
        </is>
      </c>
      <c r="E1880" s="5" t="inlineStr">
        <is>
          <t>M01a</t>
        </is>
      </c>
      <c r="F1880" s="5" t="inlineStr">
        <is>
          <t>M3</t>
        </is>
      </c>
      <c r="G1880" s="25" t="n">
        <v>1.77206605450237</v>
      </c>
      <c r="H1880" s="26">
        <f>VLOOKUP(D1880,upahbahan,3,FALSE)</f>
        <v/>
      </c>
      <c r="J1880" s="26">
        <f>G1880*H1880</f>
        <v/>
      </c>
    </row>
    <row r="1881">
      <c r="C1881" s="5" t="n">
        <v>3</v>
      </c>
      <c r="D1881" s="5" t="inlineStr">
        <is>
          <t>Aggregat Kasar</t>
        </is>
      </c>
      <c r="E1881" s="5" t="inlineStr">
        <is>
          <t>M03</t>
        </is>
      </c>
      <c r="F1881" s="5" t="inlineStr">
        <is>
          <t>M3</t>
        </is>
      </c>
      <c r="G1881" s="25" t="n">
        <v>3.005191443893297</v>
      </c>
      <c r="H1881" s="26">
        <f>VLOOKUP(D1881,upahbahan,3,FALSE)</f>
        <v/>
      </c>
      <c r="J1881" s="26">
        <f>G1881*H1881</f>
        <v/>
      </c>
    </row>
    <row r="1882">
      <c r="C1882" s="5" t="n">
        <v>4</v>
      </c>
      <c r="D1882" s="5" t="inlineStr">
        <is>
          <t>Air</t>
        </is>
      </c>
      <c r="E1882" s="5" t="inlineStr">
        <is>
          <t>M170</t>
        </is>
      </c>
      <c r="F1882" s="5" t="inlineStr">
        <is>
          <t>Ltr</t>
        </is>
      </c>
      <c r="G1882" s="25" t="n">
        <v>424.5262798634812</v>
      </c>
      <c r="H1882" s="26">
        <f>VLOOKUP(D1882,upahbahan,3,FALSE)</f>
        <v/>
      </c>
      <c r="J1882" s="26">
        <f>G1882*H1882</f>
        <v/>
      </c>
    </row>
    <row r="1883">
      <c r="C1883" s="5" t="n">
        <v>5</v>
      </c>
      <c r="D1883" s="5" t="inlineStr">
        <is>
          <t>Batu Belah</t>
        </is>
      </c>
      <c r="E1883" s="5" t="inlineStr">
        <is>
          <t>M06</t>
        </is>
      </c>
      <c r="F1883" s="5" t="inlineStr">
        <is>
          <t>M3</t>
        </is>
      </c>
      <c r="G1883" s="25" t="n">
        <v>0.2902500239120038</v>
      </c>
      <c r="H1883" s="26">
        <f>VLOOKUP(D1883,upahbahan,3,FALSE)</f>
        <v/>
      </c>
      <c r="J1883" s="26">
        <f>G1883*H1883</f>
        <v/>
      </c>
    </row>
    <row r="1884">
      <c r="C1884" s="5" t="n">
        <v>6</v>
      </c>
      <c r="D1884" s="5" t="inlineStr">
        <is>
          <t>Plastizier</t>
        </is>
      </c>
      <c r="E1884" s="5" t="inlineStr">
        <is>
          <t>M171</t>
        </is>
      </c>
      <c r="F1884" s="5" t="inlineStr">
        <is>
          <t>Kg</t>
        </is>
      </c>
      <c r="G1884" s="25" t="n">
        <v>3.857</v>
      </c>
      <c r="H1884" s="26">
        <f>VLOOKUP(D1884,upahbahan,3,FALSE)</f>
        <v/>
      </c>
      <c r="J1884" s="26">
        <f>G1884*H1884</f>
        <v/>
      </c>
    </row>
    <row r="1885">
      <c r="C1885" s="5" t="n">
        <v>7</v>
      </c>
      <c r="D1885" s="5" t="inlineStr">
        <is>
          <t>Kaso 5/7</t>
        </is>
      </c>
      <c r="E1885" s="5" t="inlineStr">
        <is>
          <t>M19</t>
        </is>
      </c>
      <c r="F1885" s="5" t="inlineStr">
        <is>
          <t>M3</t>
        </is>
      </c>
      <c r="G1885" s="25" t="n">
        <v>0.08928571272727272</v>
      </c>
      <c r="H1885" s="26">
        <f>VLOOKUP(D1885,upahbahan,3,FALSE)</f>
        <v/>
      </c>
      <c r="J1885" s="26">
        <f>G1885*H1885</f>
        <v/>
      </c>
    </row>
    <row r="1886">
      <c r="C1886" s="5" t="n">
        <v>8</v>
      </c>
      <c r="D1886" s="5" t="inlineStr">
        <is>
          <t>Triplek</t>
        </is>
      </c>
      <c r="E1886" s="5" t="inlineStr">
        <is>
          <t>M130</t>
        </is>
      </c>
      <c r="F1886" s="5" t="inlineStr">
        <is>
          <t>Lbr</t>
        </is>
      </c>
      <c r="G1886" s="25" t="n">
        <v>10</v>
      </c>
      <c r="H1886" s="26">
        <f>VLOOKUP(D1886,upahbahan,3,FALSE)</f>
        <v/>
      </c>
      <c r="J1886" s="26">
        <f>G1886*H1886</f>
        <v/>
      </c>
    </row>
    <row r="1887">
      <c r="C1887" s="5" t="n">
        <v>9</v>
      </c>
      <c r="D1887" s="5" t="inlineStr">
        <is>
          <t>Paku</t>
        </is>
      </c>
      <c r="E1887" s="5" t="inlineStr">
        <is>
          <t>M18</t>
        </is>
      </c>
      <c r="F1887" s="5" t="inlineStr">
        <is>
          <t>Kg</t>
        </is>
      </c>
      <c r="G1887" s="25" t="n">
        <v>9.18</v>
      </c>
      <c r="H1887" s="26">
        <f>VLOOKUP(D1887,upahbahan,3,FALSE)</f>
        <v/>
      </c>
      <c r="J1887" s="26">
        <f>G1887*H1887</f>
        <v/>
      </c>
    </row>
    <row r="1888">
      <c r="C1888" s="5" t="n">
        <v>10</v>
      </c>
      <c r="D1888" s="5" t="inlineStr">
        <is>
          <t>Besi UNP 80.45.5</t>
        </is>
      </c>
      <c r="E1888" s="5" t="inlineStr">
        <is>
          <t>M592</t>
        </is>
      </c>
      <c r="F1888" s="5" t="inlineStr">
        <is>
          <t>Bh</t>
        </is>
      </c>
      <c r="G1888" s="25" t="n">
        <v>2.1</v>
      </c>
      <c r="H1888" s="26">
        <f>VLOOKUP(D1888,upahbahan,3,FALSE)</f>
        <v/>
      </c>
      <c r="J1888" s="26">
        <f>G1888*H1888</f>
        <v/>
      </c>
    </row>
    <row r="1889">
      <c r="C1889" s="27" t="inlineStr">
        <is>
          <t>JUMLAH HARGA BAHAN</t>
        </is>
      </c>
      <c r="D1889" s="28" t="n"/>
      <c r="E1889" s="28" t="n"/>
      <c r="F1889" s="28" t="n"/>
      <c r="G1889" s="28" t="n"/>
      <c r="H1889" s="28" t="n"/>
      <c r="I1889" s="28" t="n"/>
      <c r="J1889" s="29">
        <f>SUM(J1879:J1888)</f>
        <v/>
      </c>
    </row>
    <row r="1890">
      <c r="C1890" s="24" t="inlineStr">
        <is>
          <t>C</t>
        </is>
      </c>
      <c r="D1890" s="24" t="inlineStr">
        <is>
          <t>PERALATAN</t>
        </is>
      </c>
      <c r="E1890" s="12" t="n"/>
      <c r="F1890" s="12" t="n"/>
      <c r="G1890" s="12" t="n"/>
      <c r="H1890" s="12" t="n"/>
      <c r="I1890" s="12" t="n"/>
      <c r="J1890" s="12" t="n"/>
    </row>
    <row r="1891">
      <c r="C1891" s="5" t="n">
        <v>1</v>
      </c>
      <c r="D1891" s="5" t="inlineStr">
        <is>
          <t>Concrete Mixer</t>
        </is>
      </c>
      <c r="E1891" s="5" t="inlineStr">
        <is>
          <t>E06</t>
        </is>
      </c>
      <c r="F1891" s="5" t="inlineStr">
        <is>
          <t>Jam</t>
        </is>
      </c>
      <c r="G1891" s="25" t="n">
        <v>0.3503270231012848</v>
      </c>
      <c r="H1891" s="26">
        <f>VLOOKUP(D1891,upahbahan,3,FALSE)</f>
        <v/>
      </c>
      <c r="J1891" s="26">
        <f>G1891*H1891</f>
        <v/>
      </c>
    </row>
    <row r="1892">
      <c r="C1892" s="5" t="n">
        <v>2</v>
      </c>
      <c r="D1892" s="5" t="inlineStr">
        <is>
          <t>Water Tank Truck</t>
        </is>
      </c>
      <c r="E1892" s="5" t="inlineStr">
        <is>
          <t>E23</t>
        </is>
      </c>
      <c r="F1892" s="5" t="inlineStr">
        <is>
          <t>Jam</t>
        </is>
      </c>
      <c r="G1892" s="25" t="n">
        <v>0.0852462414169807</v>
      </c>
      <c r="H1892" s="26">
        <f>VLOOKUP(D1892,upahbahan,3,FALSE)</f>
        <v/>
      </c>
      <c r="J1892" s="26">
        <f>G1892*H1892</f>
        <v/>
      </c>
    </row>
    <row r="1893">
      <c r="C1893" s="5" t="n">
        <v>3</v>
      </c>
      <c r="D1893" s="5" t="inlineStr">
        <is>
          <t>Concrete Vibrator</t>
        </is>
      </c>
      <c r="E1893" s="5" t="inlineStr">
        <is>
          <t>E20</t>
        </is>
      </c>
      <c r="F1893" s="5" t="inlineStr">
        <is>
          <t>Jam</t>
        </is>
      </c>
      <c r="G1893" s="25" t="n">
        <v>1.050981084096629</v>
      </c>
      <c r="H1893" s="26">
        <f>VLOOKUP(D1893,upahbahan,3,FALSE)</f>
        <v/>
      </c>
      <c r="J1893" s="26">
        <f>G1893*H1893</f>
        <v/>
      </c>
    </row>
    <row r="1894">
      <c r="C1894" s="5" t="n">
        <v>4</v>
      </c>
      <c r="D1894" s="5" t="inlineStr">
        <is>
          <t>Alat Bantu</t>
        </is>
      </c>
      <c r="F1894" s="5" t="inlineStr">
        <is>
          <t>Ls</t>
        </is>
      </c>
      <c r="G1894" s="25" t="n">
        <v>1</v>
      </c>
      <c r="H1894" s="26">
        <f>VLOOKUP(D1894,upahbahan,3,FALSE)</f>
        <v/>
      </c>
      <c r="J1894" s="26">
        <f>G1894*H1894</f>
        <v/>
      </c>
    </row>
    <row r="1895">
      <c r="C1895" s="27" t="inlineStr">
        <is>
          <t>JUMLAH HARGA PERALATAN</t>
        </is>
      </c>
      <c r="D1895" s="28" t="n"/>
      <c r="E1895" s="28" t="n"/>
      <c r="F1895" s="28" t="n"/>
      <c r="G1895" s="28" t="n"/>
      <c r="H1895" s="28" t="n"/>
      <c r="I1895" s="28" t="n"/>
      <c r="J1895" s="29">
        <f>SUM(J1891:J1894)</f>
        <v/>
      </c>
    </row>
    <row r="1896">
      <c r="C1896" s="31" t="inlineStr">
        <is>
          <t>D</t>
        </is>
      </c>
      <c r="D1896" s="31" t="inlineStr">
        <is>
          <t>Jumlah (A+B+C)</t>
        </is>
      </c>
      <c r="E1896" s="32" t="n"/>
      <c r="F1896" s="32" t="n"/>
      <c r="G1896" s="32" t="n"/>
      <c r="H1896" s="32" t="n"/>
      <c r="I1896" s="32" t="n"/>
      <c r="J1896" s="33">
        <f>J1877+J1889+J1895</f>
        <v/>
      </c>
    </row>
    <row r="1897">
      <c r="C1897" s="18" t="inlineStr">
        <is>
          <t>E</t>
        </is>
      </c>
      <c r="D1897" s="18" t="inlineStr">
        <is>
          <t>Biaya Umum dan Keuntungan 10.0% x D</t>
        </is>
      </c>
      <c r="H1897" s="21">
        <f>$Q$8</f>
        <v/>
      </c>
      <c r="J1897" s="34">
        <f>J1896*H1897</f>
        <v/>
      </c>
    </row>
    <row r="1898">
      <c r="C1898" s="31" t="inlineStr">
        <is>
          <t>F</t>
        </is>
      </c>
      <c r="D1898" s="31" t="inlineStr">
        <is>
          <t>Harga Satuan Pekerjaan (D+E)</t>
        </is>
      </c>
      <c r="E1898" s="32" t="n"/>
      <c r="F1898" s="32" t="n"/>
      <c r="G1898" s="32" t="n"/>
      <c r="H1898" s="32" t="n"/>
      <c r="I1898" s="32" t="n"/>
      <c r="J1898" s="33">
        <f>SUM(J1896:J1897)</f>
        <v/>
      </c>
    </row>
    <row r="1900">
      <c r="C1900" s="16" t="inlineStr">
        <is>
          <t>B.69</t>
        </is>
      </c>
      <c r="D1900" s="17" t="inlineStr">
        <is>
          <t>Catchbasin, Tipe DC-5</t>
        </is>
      </c>
      <c r="F1900" s="18" t="inlineStr">
        <is>
          <t>Buah</t>
        </is>
      </c>
      <c r="K1900" s="22">
        <f>ROUNDDOWN(J1927,0)</f>
        <v/>
      </c>
      <c r="M1900" s="19" t="inlineStr">
        <is>
          <t>2.3.(32e)</t>
        </is>
      </c>
    </row>
    <row r="1901">
      <c r="C1901" s="23" t="inlineStr">
        <is>
          <t>No</t>
        </is>
      </c>
      <c r="D1901" s="23" t="inlineStr">
        <is>
          <t>Uraian</t>
        </is>
      </c>
      <c r="E1901" s="23" t="inlineStr">
        <is>
          <t>Kode</t>
        </is>
      </c>
      <c r="F1901" s="23" t="inlineStr">
        <is>
          <t>Sat.</t>
        </is>
      </c>
      <c r="G1901" s="23" t="inlineStr">
        <is>
          <t>Koefisien</t>
        </is>
      </c>
      <c r="H1901" s="23" t="inlineStr">
        <is>
          <t>Harga  Satuan (Rp)</t>
        </is>
      </c>
      <c r="J1901" s="23" t="inlineStr">
        <is>
          <t>Jumlah Harga (Rp)</t>
        </is>
      </c>
    </row>
    <row r="1902">
      <c r="C1902" s="24" t="inlineStr">
        <is>
          <t>A</t>
        </is>
      </c>
      <c r="D1902" s="24" t="inlineStr">
        <is>
          <t>TENAGA KERJA</t>
        </is>
      </c>
      <c r="E1902" s="12" t="n"/>
      <c r="F1902" s="12" t="n"/>
      <c r="G1902" s="12" t="n"/>
      <c r="H1902" s="12" t="n"/>
      <c r="I1902" s="12" t="n"/>
      <c r="J1902" s="12" t="n"/>
    </row>
    <row r="1903">
      <c r="C1903" s="5" t="n">
        <v>1</v>
      </c>
      <c r="D1903" s="5" t="inlineStr">
        <is>
          <t>Pekerja</t>
        </is>
      </c>
      <c r="E1903" s="5" t="inlineStr">
        <is>
          <t>L01</t>
        </is>
      </c>
      <c r="F1903" s="5" t="inlineStr">
        <is>
          <t>Jam</t>
        </is>
      </c>
      <c r="G1903" s="25" t="n">
        <v>1.581239233470098</v>
      </c>
      <c r="H1903" s="26">
        <f>VLOOKUP(D1903,upahbahan,3,FALSE)</f>
        <v/>
      </c>
      <c r="J1903" s="26">
        <f>G1903*H1903</f>
        <v/>
      </c>
    </row>
    <row r="1904">
      <c r="C1904" s="5" t="n">
        <v>2</v>
      </c>
      <c r="D1904" s="5" t="inlineStr">
        <is>
          <t>Tukang</t>
        </is>
      </c>
      <c r="E1904" s="5" t="inlineStr">
        <is>
          <t>L02</t>
        </is>
      </c>
      <c r="F1904" s="5" t="inlineStr">
        <is>
          <t>Jam</t>
        </is>
      </c>
      <c r="G1904" s="25" t="n">
        <v>0.790619596546747</v>
      </c>
      <c r="H1904" s="26">
        <f>VLOOKUP(D1904,upahbahan,3,FALSE)</f>
        <v/>
      </c>
      <c r="J1904" s="26">
        <f>G1904*H1904</f>
        <v/>
      </c>
    </row>
    <row r="1905">
      <c r="C1905" s="5" t="n">
        <v>3</v>
      </c>
      <c r="D1905" s="5" t="inlineStr">
        <is>
          <t>Mandor</t>
        </is>
      </c>
      <c r="E1905" s="5" t="inlineStr">
        <is>
          <t>L03</t>
        </is>
      </c>
      <c r="F1905" s="5" t="inlineStr">
        <is>
          <t>Jam</t>
        </is>
      </c>
      <c r="G1905" s="25" t="n">
        <v>0.3953099456001959</v>
      </c>
      <c r="H1905" s="26">
        <f>VLOOKUP(D1905,upahbahan,3,FALSE)</f>
        <v/>
      </c>
      <c r="J1905" s="26">
        <f>G1905*H1905</f>
        <v/>
      </c>
    </row>
    <row r="1906">
      <c r="C1906" s="27" t="inlineStr">
        <is>
          <t>JUMLAH HARGA TENAGA KERJA</t>
        </is>
      </c>
      <c r="D1906" s="28" t="n"/>
      <c r="E1906" s="28" t="n"/>
      <c r="F1906" s="28" t="n"/>
      <c r="G1906" s="28" t="n"/>
      <c r="H1906" s="28" t="n"/>
      <c r="I1906" s="28" t="n"/>
      <c r="J1906" s="29">
        <f>SUM(J1903:J1905)</f>
        <v/>
      </c>
    </row>
    <row r="1907">
      <c r="C1907" s="24" t="inlineStr">
        <is>
          <t>B</t>
        </is>
      </c>
      <c r="D1907" s="24" t="inlineStr">
        <is>
          <t>BAHAN</t>
        </is>
      </c>
      <c r="E1907" s="12" t="n"/>
      <c r="F1907" s="12" t="n"/>
      <c r="G1907" s="12" t="n"/>
      <c r="H1907" s="12" t="n"/>
      <c r="I1907" s="12" t="n"/>
      <c r="J1907" s="12" t="n"/>
    </row>
    <row r="1908">
      <c r="C1908" s="5" t="n">
        <v>1</v>
      </c>
      <c r="D1908" s="5" t="inlineStr">
        <is>
          <t>Semen</t>
        </is>
      </c>
      <c r="E1908" s="5" t="inlineStr">
        <is>
          <t>M12</t>
        </is>
      </c>
      <c r="F1908" s="5" t="inlineStr">
        <is>
          <t>Kg</t>
        </is>
      </c>
      <c r="G1908" s="25" t="n">
        <v>846.04485</v>
      </c>
      <c r="H1908" s="26">
        <f>VLOOKUP(D1908,upahbahan,3,FALSE)</f>
        <v/>
      </c>
      <c r="J1908" s="26">
        <f>G1908*H1908</f>
        <v/>
      </c>
    </row>
    <row r="1909">
      <c r="C1909" s="5" t="n">
        <v>2</v>
      </c>
      <c r="D1909" s="5" t="inlineStr">
        <is>
          <t>Pasir Beton</t>
        </is>
      </c>
      <c r="E1909" s="5" t="inlineStr">
        <is>
          <t>M01a</t>
        </is>
      </c>
      <c r="F1909" s="5" t="inlineStr">
        <is>
          <t>M3</t>
        </is>
      </c>
      <c r="G1909" s="25" t="n">
        <v>1.999603317535545</v>
      </c>
      <c r="H1909" s="26">
        <f>VLOOKUP(D1909,upahbahan,3,FALSE)</f>
        <v/>
      </c>
      <c r="J1909" s="26">
        <f>G1909*H1909</f>
        <v/>
      </c>
    </row>
    <row r="1910">
      <c r="C1910" s="5" t="n">
        <v>3</v>
      </c>
      <c r="D1910" s="5" t="inlineStr">
        <is>
          <t>Aggregat Kasar</t>
        </is>
      </c>
      <c r="E1910" s="5" t="inlineStr">
        <is>
          <t>M03</t>
        </is>
      </c>
      <c r="F1910" s="5" t="inlineStr">
        <is>
          <t>M3</t>
        </is>
      </c>
      <c r="G1910" s="25" t="n">
        <v>3.391064870743143</v>
      </c>
      <c r="H1910" s="26">
        <f>VLOOKUP(D1910,upahbahan,3,FALSE)</f>
        <v/>
      </c>
      <c r="J1910" s="26">
        <f>G1910*H1910</f>
        <v/>
      </c>
    </row>
    <row r="1911">
      <c r="C1911" s="5" t="n">
        <v>4</v>
      </c>
      <c r="D1911" s="5" t="inlineStr">
        <is>
          <t>Air</t>
        </is>
      </c>
      <c r="E1911" s="5" t="inlineStr">
        <is>
          <t>M170</t>
        </is>
      </c>
      <c r="F1911" s="5" t="inlineStr">
        <is>
          <t>Ltr</t>
        </is>
      </c>
      <c r="G1911" s="25" t="n">
        <v>479.0361774744027</v>
      </c>
      <c r="H1911" s="26">
        <f>VLOOKUP(D1911,upahbahan,3,FALSE)</f>
        <v/>
      </c>
      <c r="J1911" s="26">
        <f>G1911*H1911</f>
        <v/>
      </c>
    </row>
    <row r="1912">
      <c r="C1912" s="5" t="n">
        <v>5</v>
      </c>
      <c r="D1912" s="5" t="inlineStr">
        <is>
          <t>Batu Belah</t>
        </is>
      </c>
      <c r="E1912" s="5" t="inlineStr">
        <is>
          <t>M06</t>
        </is>
      </c>
      <c r="F1912" s="5" t="inlineStr">
        <is>
          <t>M3</t>
        </is>
      </c>
      <c r="G1912" s="25" t="n">
        <v>0.2418749880439981</v>
      </c>
      <c r="H1912" s="26">
        <f>VLOOKUP(D1912,upahbahan,3,FALSE)</f>
        <v/>
      </c>
      <c r="J1912" s="26">
        <f>G1912*H1912</f>
        <v/>
      </c>
    </row>
    <row r="1913">
      <c r="C1913" s="5" t="n">
        <v>6</v>
      </c>
      <c r="D1913" s="5" t="inlineStr">
        <is>
          <t>Plastizier</t>
        </is>
      </c>
      <c r="E1913" s="5" t="inlineStr">
        <is>
          <t>M171</t>
        </is>
      </c>
      <c r="F1913" s="5" t="inlineStr">
        <is>
          <t>Kg</t>
        </is>
      </c>
      <c r="G1913" s="25" t="n">
        <v>3.857</v>
      </c>
      <c r="H1913" s="26">
        <f>VLOOKUP(D1913,upahbahan,3,FALSE)</f>
        <v/>
      </c>
      <c r="J1913" s="26">
        <f>G1913*H1913</f>
        <v/>
      </c>
    </row>
    <row r="1914">
      <c r="C1914" s="5" t="n">
        <v>7</v>
      </c>
      <c r="D1914" s="5" t="inlineStr">
        <is>
          <t>Kaso 5/7</t>
        </is>
      </c>
      <c r="E1914" s="5" t="inlineStr">
        <is>
          <t>M19</t>
        </is>
      </c>
      <c r="F1914" s="5" t="inlineStr">
        <is>
          <t>M3</t>
        </is>
      </c>
      <c r="G1914" s="25" t="n">
        <v>0.09126984</v>
      </c>
      <c r="H1914" s="26">
        <f>VLOOKUP(D1914,upahbahan,3,FALSE)</f>
        <v/>
      </c>
      <c r="J1914" s="26">
        <f>G1914*H1914</f>
        <v/>
      </c>
    </row>
    <row r="1915">
      <c r="C1915" s="5" t="n">
        <v>8</v>
      </c>
      <c r="D1915" s="5" t="inlineStr">
        <is>
          <t>Triplek</t>
        </is>
      </c>
      <c r="E1915" s="5" t="inlineStr">
        <is>
          <t>M130</t>
        </is>
      </c>
      <c r="F1915" s="5" t="inlineStr">
        <is>
          <t>Lbr</t>
        </is>
      </c>
      <c r="G1915" s="25" t="n">
        <v>8</v>
      </c>
      <c r="H1915" s="26">
        <f>VLOOKUP(D1915,upahbahan,3,FALSE)</f>
        <v/>
      </c>
      <c r="J1915" s="26">
        <f>G1915*H1915</f>
        <v/>
      </c>
    </row>
    <row r="1916">
      <c r="C1916" s="5" t="n">
        <v>9</v>
      </c>
      <c r="D1916" s="5" t="inlineStr">
        <is>
          <t>Paku</t>
        </is>
      </c>
      <c r="E1916" s="5" t="inlineStr">
        <is>
          <t>M18</t>
        </is>
      </c>
      <c r="F1916" s="5" t="inlineStr">
        <is>
          <t>Kg</t>
        </is>
      </c>
      <c r="G1916" s="25" t="n">
        <v>7.728</v>
      </c>
      <c r="H1916" s="26">
        <f>VLOOKUP(D1916,upahbahan,3,FALSE)</f>
        <v/>
      </c>
      <c r="J1916" s="26">
        <f>G1916*H1916</f>
        <v/>
      </c>
    </row>
    <row r="1917">
      <c r="C1917" s="5" t="n">
        <v>10</v>
      </c>
      <c r="D1917" s="5" t="inlineStr">
        <is>
          <t>Besi UNP 80.45.5</t>
        </is>
      </c>
      <c r="E1917" s="5" t="inlineStr">
        <is>
          <t>M592</t>
        </is>
      </c>
      <c r="F1917" s="5" t="inlineStr">
        <is>
          <t>Bh</t>
        </is>
      </c>
      <c r="G1917" s="25" t="n">
        <v>2.1</v>
      </c>
      <c r="H1917" s="26">
        <f>VLOOKUP(D1917,upahbahan,3,FALSE)</f>
        <v/>
      </c>
      <c r="J1917" s="26">
        <f>G1917*H1917</f>
        <v/>
      </c>
    </row>
    <row r="1918">
      <c r="C1918" s="27" t="inlineStr">
        <is>
          <t>JUMLAH HARGA BAHAN</t>
        </is>
      </c>
      <c r="D1918" s="28" t="n"/>
      <c r="E1918" s="28" t="n"/>
      <c r="F1918" s="28" t="n"/>
      <c r="G1918" s="28" t="n"/>
      <c r="H1918" s="28" t="n"/>
      <c r="I1918" s="28" t="n"/>
      <c r="J1918" s="29">
        <f>SUM(J1908:J1917)</f>
        <v/>
      </c>
    </row>
    <row r="1919">
      <c r="C1919" s="24" t="inlineStr">
        <is>
          <t>C</t>
        </is>
      </c>
      <c r="D1919" s="24" t="inlineStr">
        <is>
          <t>PERALATAN</t>
        </is>
      </c>
      <c r="E1919" s="12" t="n"/>
      <c r="F1919" s="12" t="n"/>
      <c r="G1919" s="12" t="n"/>
      <c r="H1919" s="12" t="n"/>
      <c r="I1919" s="12" t="n"/>
      <c r="J1919" s="12" t="n"/>
    </row>
    <row r="1920">
      <c r="C1920" s="5" t="n">
        <v>1</v>
      </c>
      <c r="D1920" s="5" t="inlineStr">
        <is>
          <t>Concrete Mixer</t>
        </is>
      </c>
      <c r="E1920" s="5" t="inlineStr">
        <is>
          <t>E06</t>
        </is>
      </c>
      <c r="F1920" s="5" t="inlineStr">
        <is>
          <t>Jam</t>
        </is>
      </c>
      <c r="G1920" s="25" t="n">
        <v>0.3953098370417044</v>
      </c>
      <c r="H1920" s="26">
        <f>VLOOKUP(D1920,upahbahan,3,FALSE)</f>
        <v/>
      </c>
      <c r="J1920" s="26">
        <f>G1920*H1920</f>
        <v/>
      </c>
    </row>
    <row r="1921">
      <c r="C1921" s="5" t="n">
        <v>2</v>
      </c>
      <c r="D1921" s="5" t="inlineStr">
        <is>
          <t>Water Tank Truck</t>
        </is>
      </c>
      <c r="E1921" s="5" t="inlineStr">
        <is>
          <t>E23</t>
        </is>
      </c>
      <c r="F1921" s="5" t="inlineStr">
        <is>
          <t>Jam</t>
        </is>
      </c>
      <c r="G1921" s="25" t="n">
        <v>0.0961920634280842</v>
      </c>
      <c r="H1921" s="26">
        <f>VLOOKUP(D1921,upahbahan,3,FALSE)</f>
        <v/>
      </c>
      <c r="J1921" s="26">
        <f>G1921*H1921</f>
        <v/>
      </c>
    </row>
    <row r="1922">
      <c r="C1922" s="5" t="n">
        <v>3</v>
      </c>
      <c r="D1922" s="5" t="inlineStr">
        <is>
          <t>Concrete Vibrator</t>
        </is>
      </c>
      <c r="E1922" s="5" t="inlineStr">
        <is>
          <t>E20</t>
        </is>
      </c>
      <c r="F1922" s="5" t="inlineStr">
        <is>
          <t>Jam</t>
        </is>
      </c>
      <c r="G1922" s="25" t="n">
        <v>1.185929448091544</v>
      </c>
      <c r="H1922" s="26">
        <f>VLOOKUP(D1922,upahbahan,3,FALSE)</f>
        <v/>
      </c>
      <c r="J1922" s="26">
        <f>G1922*H1922</f>
        <v/>
      </c>
    </row>
    <row r="1923">
      <c r="C1923" s="5" t="n">
        <v>4</v>
      </c>
      <c r="D1923" s="5" t="inlineStr">
        <is>
          <t>Alat Bantu</t>
        </is>
      </c>
      <c r="F1923" s="5" t="inlineStr">
        <is>
          <t>Ls</t>
        </is>
      </c>
      <c r="G1923" s="25" t="n">
        <v>1</v>
      </c>
      <c r="H1923" s="26">
        <f>VLOOKUP(D1923,upahbahan,3,FALSE)</f>
        <v/>
      </c>
      <c r="J1923" s="26">
        <f>G1923*H1923</f>
        <v/>
      </c>
    </row>
    <row r="1924">
      <c r="C1924" s="27" t="inlineStr">
        <is>
          <t>JUMLAH HARGA PERALATAN</t>
        </is>
      </c>
      <c r="D1924" s="28" t="n"/>
      <c r="E1924" s="28" t="n"/>
      <c r="F1924" s="28" t="n"/>
      <c r="G1924" s="28" t="n"/>
      <c r="H1924" s="28" t="n"/>
      <c r="I1924" s="28" t="n"/>
      <c r="J1924" s="29">
        <f>SUM(J1920:J1923)</f>
        <v/>
      </c>
    </row>
    <row r="1925">
      <c r="C1925" s="31" t="inlineStr">
        <is>
          <t>D</t>
        </is>
      </c>
      <c r="D1925" s="31" t="inlineStr">
        <is>
          <t>Jumlah (A+B+C)</t>
        </is>
      </c>
      <c r="E1925" s="32" t="n"/>
      <c r="F1925" s="32" t="n"/>
      <c r="G1925" s="32" t="n"/>
      <c r="H1925" s="32" t="n"/>
      <c r="I1925" s="32" t="n"/>
      <c r="J1925" s="33">
        <f>J1906+J1918+J1924</f>
        <v/>
      </c>
    </row>
    <row r="1926">
      <c r="C1926" s="18" t="inlineStr">
        <is>
          <t>E</t>
        </is>
      </c>
      <c r="D1926" s="18" t="inlineStr">
        <is>
          <t>Biaya Umum dan Keuntungan 10.0% x D</t>
        </is>
      </c>
      <c r="H1926" s="21">
        <f>$Q$8</f>
        <v/>
      </c>
      <c r="J1926" s="34">
        <f>J1925*H1926</f>
        <v/>
      </c>
    </row>
    <row r="1927">
      <c r="C1927" s="31" t="inlineStr">
        <is>
          <t>F</t>
        </is>
      </c>
      <c r="D1927" s="31" t="inlineStr">
        <is>
          <t>Harga Satuan Pekerjaan (D+E)</t>
        </is>
      </c>
      <c r="E1927" s="32" t="n"/>
      <c r="F1927" s="32" t="n"/>
      <c r="G1927" s="32" t="n"/>
      <c r="H1927" s="32" t="n"/>
      <c r="I1927" s="32" t="n"/>
      <c r="J1927" s="33">
        <f>SUM(J1925:J1926)</f>
        <v/>
      </c>
    </row>
    <row r="1929">
      <c r="C1929" s="16" t="inlineStr">
        <is>
          <t>B.70</t>
        </is>
      </c>
      <c r="D1929" s="17" t="inlineStr">
        <is>
          <t>Catchbasin, Tipe DC-6</t>
        </is>
      </c>
      <c r="F1929" s="18" t="inlineStr">
        <is>
          <t>Buah</t>
        </is>
      </c>
      <c r="K1929" s="22">
        <f>ROUNDDOWN(J1956,0)</f>
        <v/>
      </c>
      <c r="M1929" s="19" t="inlineStr">
        <is>
          <t>2.3.(32f)</t>
        </is>
      </c>
    </row>
    <row r="1930">
      <c r="C1930" s="23" t="inlineStr">
        <is>
          <t>No</t>
        </is>
      </c>
      <c r="D1930" s="23" t="inlineStr">
        <is>
          <t>Uraian</t>
        </is>
      </c>
      <c r="E1930" s="23" t="inlineStr">
        <is>
          <t>Kode</t>
        </is>
      </c>
      <c r="F1930" s="23" t="inlineStr">
        <is>
          <t>Sat.</t>
        </is>
      </c>
      <c r="G1930" s="23" t="inlineStr">
        <is>
          <t>Koefisien</t>
        </is>
      </c>
      <c r="H1930" s="23" t="inlineStr">
        <is>
          <t>Harga  Satuan (Rp)</t>
        </is>
      </c>
      <c r="J1930" s="23" t="inlineStr">
        <is>
          <t>Jumlah Harga (Rp)</t>
        </is>
      </c>
    </row>
    <row r="1931">
      <c r="C1931" s="24" t="inlineStr">
        <is>
          <t>A</t>
        </is>
      </c>
      <c r="D1931" s="24" t="inlineStr">
        <is>
          <t>TENAGA KERJA</t>
        </is>
      </c>
      <c r="E1931" s="12" t="n"/>
      <c r="F1931" s="12" t="n"/>
      <c r="G1931" s="12" t="n"/>
      <c r="H1931" s="12" t="n"/>
      <c r="I1931" s="12" t="n"/>
      <c r="J1931" s="12" t="n"/>
    </row>
    <row r="1932">
      <c r="C1932" s="5" t="n">
        <v>1</v>
      </c>
      <c r="D1932" s="5" t="inlineStr">
        <is>
          <t>Pekerja</t>
        </is>
      </c>
      <c r="E1932" s="5" t="inlineStr">
        <is>
          <t>L01</t>
        </is>
      </c>
      <c r="F1932" s="5" t="inlineStr">
        <is>
          <t>Jam</t>
        </is>
      </c>
      <c r="G1932" s="25" t="n">
        <v>1.749914084809688</v>
      </c>
      <c r="H1932" s="26">
        <f>VLOOKUP(D1932,upahbahan,3,FALSE)</f>
        <v/>
      </c>
      <c r="J1932" s="26">
        <f>G1932*H1932</f>
        <v/>
      </c>
    </row>
    <row r="1933">
      <c r="C1933" s="5" t="n">
        <v>2</v>
      </c>
      <c r="D1933" s="5" t="inlineStr">
        <is>
          <t>Tukang</t>
        </is>
      </c>
      <c r="E1933" s="5" t="inlineStr">
        <is>
          <t>L02</t>
        </is>
      </c>
      <c r="F1933" s="5" t="inlineStr">
        <is>
          <t>Jam</t>
        </is>
      </c>
      <c r="G1933" s="25" t="n">
        <v>0.8749567551620998</v>
      </c>
      <c r="H1933" s="26">
        <f>VLOOKUP(D1933,upahbahan,3,FALSE)</f>
        <v/>
      </c>
      <c r="J1933" s="26">
        <f>G1933*H1933</f>
        <v/>
      </c>
    </row>
    <row r="1934">
      <c r="C1934" s="5" t="n">
        <v>3</v>
      </c>
      <c r="D1934" s="5" t="inlineStr">
        <is>
          <t>Mandor</t>
        </is>
      </c>
      <c r="E1934" s="5" t="inlineStr">
        <is>
          <t>L03</t>
        </is>
      </c>
      <c r="F1934" s="5" t="inlineStr">
        <is>
          <t>Jam</t>
        </is>
      </c>
      <c r="G1934" s="25" t="n">
        <v>0.4374786492326331</v>
      </c>
      <c r="H1934" s="26">
        <f>VLOOKUP(D1934,upahbahan,3,FALSE)</f>
        <v/>
      </c>
      <c r="J1934" s="26">
        <f>G1934*H1934</f>
        <v/>
      </c>
    </row>
    <row r="1935">
      <c r="C1935" s="27" t="inlineStr">
        <is>
          <t>JUMLAH HARGA TENAGA KERJA</t>
        </is>
      </c>
      <c r="D1935" s="28" t="n"/>
      <c r="E1935" s="28" t="n"/>
      <c r="F1935" s="28" t="n"/>
      <c r="G1935" s="28" t="n"/>
      <c r="H1935" s="28" t="n"/>
      <c r="I1935" s="28" t="n"/>
      <c r="J1935" s="29">
        <f>SUM(J1932:J1934)</f>
        <v/>
      </c>
    </row>
    <row r="1936">
      <c r="C1936" s="24" t="inlineStr">
        <is>
          <t>B</t>
        </is>
      </c>
      <c r="D1936" s="24" t="inlineStr">
        <is>
          <t>BAHAN</t>
        </is>
      </c>
      <c r="E1936" s="12" t="n"/>
      <c r="F1936" s="12" t="n"/>
      <c r="G1936" s="12" t="n"/>
      <c r="H1936" s="12" t="n"/>
      <c r="I1936" s="12" t="n"/>
      <c r="J1936" s="12" t="n"/>
    </row>
    <row r="1937">
      <c r="C1937" s="5" t="n">
        <v>1</v>
      </c>
      <c r="D1937" s="5" t="inlineStr">
        <is>
          <t>Semen</t>
        </is>
      </c>
      <c r="E1937" s="5" t="inlineStr">
        <is>
          <t>M12</t>
        </is>
      </c>
      <c r="F1937" s="5" t="inlineStr">
        <is>
          <t>Kg</t>
        </is>
      </c>
      <c r="G1937" s="25" t="n">
        <v>936.29454375</v>
      </c>
      <c r="H1937" s="26">
        <f>VLOOKUP(D1937,upahbahan,3,FALSE)</f>
        <v/>
      </c>
      <c r="J1937" s="26">
        <f>G1937*H1937</f>
        <v/>
      </c>
    </row>
    <row r="1938">
      <c r="C1938" s="5" t="n">
        <v>2</v>
      </c>
      <c r="D1938" s="5" t="inlineStr">
        <is>
          <t>Pasir Beton</t>
        </is>
      </c>
      <c r="E1938" s="5" t="inlineStr">
        <is>
          <t>M01a</t>
        </is>
      </c>
      <c r="F1938" s="5" t="inlineStr">
        <is>
          <t>M3</t>
        </is>
      </c>
      <c r="G1938" s="25" t="n">
        <v>2.212905983412322</v>
      </c>
      <c r="H1938" s="26">
        <f>VLOOKUP(D1938,upahbahan,3,FALSE)</f>
        <v/>
      </c>
      <c r="J1938" s="26">
        <f>G1938*H1938</f>
        <v/>
      </c>
    </row>
    <row r="1939">
      <c r="C1939" s="5" t="n">
        <v>3</v>
      </c>
      <c r="D1939" s="5" t="inlineStr">
        <is>
          <t>Aggregat Kasar</t>
        </is>
      </c>
      <c r="E1939" s="5" t="inlineStr">
        <is>
          <t>M03</t>
        </is>
      </c>
      <c r="F1939" s="5" t="inlineStr">
        <is>
          <t>M3</t>
        </is>
      </c>
      <c r="G1939" s="25" t="n">
        <v>3.752798137428547</v>
      </c>
      <c r="H1939" s="26">
        <f>VLOOKUP(D1939,upahbahan,3,FALSE)</f>
        <v/>
      </c>
      <c r="J1939" s="26">
        <f>G1939*H1939</f>
        <v/>
      </c>
    </row>
    <row r="1940">
      <c r="C1940" s="5" t="n">
        <v>4</v>
      </c>
      <c r="D1940" s="5" t="inlineStr">
        <is>
          <t>Air</t>
        </is>
      </c>
      <c r="E1940" s="5" t="inlineStr">
        <is>
          <t>M170</t>
        </is>
      </c>
      <c r="F1940" s="5" t="inlineStr">
        <is>
          <t>Ltr</t>
        </is>
      </c>
      <c r="G1940" s="25" t="n">
        <v>530.136518771331</v>
      </c>
      <c r="H1940" s="26">
        <f>VLOOKUP(D1940,upahbahan,3,FALSE)</f>
        <v/>
      </c>
      <c r="J1940" s="26">
        <f>G1940*H1940</f>
        <v/>
      </c>
    </row>
    <row r="1941">
      <c r="C1941" s="5" t="n">
        <v>5</v>
      </c>
      <c r="D1941" s="5" t="inlineStr">
        <is>
          <t>Batu Belah</t>
        </is>
      </c>
      <c r="E1941" s="5" t="inlineStr">
        <is>
          <t>M06</t>
        </is>
      </c>
      <c r="F1941" s="5" t="inlineStr">
        <is>
          <t>M3</t>
        </is>
      </c>
      <c r="G1941" s="25" t="n">
        <v>0.2741250119560019</v>
      </c>
      <c r="H1941" s="26">
        <f>VLOOKUP(D1941,upahbahan,3,FALSE)</f>
        <v/>
      </c>
      <c r="J1941" s="26">
        <f>G1941*H1941</f>
        <v/>
      </c>
    </row>
    <row r="1942">
      <c r="C1942" s="5" t="n">
        <v>6</v>
      </c>
      <c r="D1942" s="5" t="inlineStr">
        <is>
          <t>Plastizier</t>
        </is>
      </c>
      <c r="E1942" s="5" t="inlineStr">
        <is>
          <t>M171</t>
        </is>
      </c>
      <c r="F1942" s="5" t="inlineStr">
        <is>
          <t>Kg</t>
        </is>
      </c>
      <c r="G1942" s="25" t="n">
        <v>3.857</v>
      </c>
      <c r="H1942" s="26">
        <f>VLOOKUP(D1942,upahbahan,3,FALSE)</f>
        <v/>
      </c>
      <c r="J1942" s="26">
        <f>G1942*H1942</f>
        <v/>
      </c>
    </row>
    <row r="1943">
      <c r="C1943" s="5" t="n">
        <v>7</v>
      </c>
      <c r="D1943" s="5" t="inlineStr">
        <is>
          <t>Kaso 5/7</t>
        </is>
      </c>
      <c r="E1943" s="5" t="inlineStr">
        <is>
          <t>M19</t>
        </is>
      </c>
      <c r="F1943" s="5" t="inlineStr">
        <is>
          <t>M3</t>
        </is>
      </c>
      <c r="G1943" s="25" t="n">
        <v>0.09126984</v>
      </c>
      <c r="H1943" s="26">
        <f>VLOOKUP(D1943,upahbahan,3,FALSE)</f>
        <v/>
      </c>
      <c r="J1943" s="26">
        <f>G1943*H1943</f>
        <v/>
      </c>
    </row>
    <row r="1944">
      <c r="C1944" s="5" t="n">
        <v>8</v>
      </c>
      <c r="D1944" s="5" t="inlineStr">
        <is>
          <t>Triplek</t>
        </is>
      </c>
      <c r="E1944" s="5" t="inlineStr">
        <is>
          <t>M130</t>
        </is>
      </c>
      <c r="F1944" s="5" t="inlineStr">
        <is>
          <t>Lbr</t>
        </is>
      </c>
      <c r="G1944" s="25" t="n">
        <v>9</v>
      </c>
      <c r="H1944" s="26">
        <f>VLOOKUP(D1944,upahbahan,3,FALSE)</f>
        <v/>
      </c>
      <c r="J1944" s="26">
        <f>G1944*H1944</f>
        <v/>
      </c>
    </row>
    <row r="1945">
      <c r="C1945" s="5" t="n">
        <v>9</v>
      </c>
      <c r="D1945" s="5" t="inlineStr">
        <is>
          <t>Paku</t>
        </is>
      </c>
      <c r="E1945" s="5" t="inlineStr">
        <is>
          <t>M18</t>
        </is>
      </c>
      <c r="F1945" s="5" t="inlineStr">
        <is>
          <t>Kg</t>
        </is>
      </c>
      <c r="G1945" s="25" t="n">
        <v>8.832000000000001</v>
      </c>
      <c r="H1945" s="26">
        <f>VLOOKUP(D1945,upahbahan,3,FALSE)</f>
        <v/>
      </c>
      <c r="J1945" s="26">
        <f>G1945*H1945</f>
        <v/>
      </c>
    </row>
    <row r="1946">
      <c r="C1946" s="5" t="n">
        <v>10</v>
      </c>
      <c r="D1946" s="5" t="inlineStr">
        <is>
          <t>Besi UNP 80.45.5</t>
        </is>
      </c>
      <c r="E1946" s="5" t="inlineStr">
        <is>
          <t>M592</t>
        </is>
      </c>
      <c r="F1946" s="5" t="inlineStr">
        <is>
          <t>Bh</t>
        </is>
      </c>
      <c r="G1946" s="25" t="n">
        <v>2.1</v>
      </c>
      <c r="H1946" s="26">
        <f>VLOOKUP(D1946,upahbahan,3,FALSE)</f>
        <v/>
      </c>
      <c r="J1946" s="26">
        <f>G1946*H1946</f>
        <v/>
      </c>
    </row>
    <row r="1947">
      <c r="C1947" s="27" t="inlineStr">
        <is>
          <t>JUMLAH HARGA BAHAN</t>
        </is>
      </c>
      <c r="D1947" s="28" t="n"/>
      <c r="E1947" s="28" t="n"/>
      <c r="F1947" s="28" t="n"/>
      <c r="G1947" s="28" t="n"/>
      <c r="H1947" s="28" t="n"/>
      <c r="I1947" s="28" t="n"/>
      <c r="J1947" s="29">
        <f>SUM(J1937:J1946)</f>
        <v/>
      </c>
    </row>
    <row r="1948">
      <c r="C1948" s="24" t="inlineStr">
        <is>
          <t>C</t>
        </is>
      </c>
      <c r="D1948" s="24" t="inlineStr">
        <is>
          <t>PERALATAN</t>
        </is>
      </c>
      <c r="E1948" s="12" t="n"/>
      <c r="F1948" s="12" t="n"/>
      <c r="G1948" s="12" t="n"/>
      <c r="H1948" s="12" t="n"/>
      <c r="I1948" s="12" t="n"/>
      <c r="J1948" s="12" t="n"/>
    </row>
    <row r="1949">
      <c r="C1949" s="5" t="n">
        <v>1</v>
      </c>
      <c r="D1949" s="5" t="inlineStr">
        <is>
          <t>Concrete Mixer</t>
        </is>
      </c>
      <c r="E1949" s="5" t="inlineStr">
        <is>
          <t>E06</t>
        </is>
      </c>
      <c r="F1949" s="5" t="inlineStr">
        <is>
          <t>Jam</t>
        </is>
      </c>
      <c r="G1949" s="25" t="n">
        <v>0.4374784996393379</v>
      </c>
      <c r="H1949" s="26">
        <f>VLOOKUP(D1949,upahbahan,3,FALSE)</f>
        <v/>
      </c>
      <c r="J1949" s="26">
        <f>G1949*H1949</f>
        <v/>
      </c>
    </row>
    <row r="1950">
      <c r="C1950" s="5" t="n">
        <v>2</v>
      </c>
      <c r="D1950" s="5" t="inlineStr">
        <is>
          <t>Water Tank Truck</t>
        </is>
      </c>
      <c r="E1950" s="5" t="inlineStr">
        <is>
          <t>E23</t>
        </is>
      </c>
      <c r="F1950" s="5" t="inlineStr">
        <is>
          <t>Jam</t>
        </is>
      </c>
      <c r="G1950" s="25" t="n">
        <v>0.1064531065188074</v>
      </c>
      <c r="H1950" s="26">
        <f>VLOOKUP(D1950,upahbahan,3,FALSE)</f>
        <v/>
      </c>
      <c r="J1950" s="26">
        <f>G1950*H1950</f>
        <v/>
      </c>
    </row>
    <row r="1951">
      <c r="C1951" s="5" t="n">
        <v>3</v>
      </c>
      <c r="D1951" s="5" t="inlineStr">
        <is>
          <t>Concrete Vibrator</t>
        </is>
      </c>
      <c r="E1951" s="5" t="inlineStr">
        <is>
          <t>E20</t>
        </is>
      </c>
      <c r="F1951" s="5" t="inlineStr">
        <is>
          <t>Jam</t>
        </is>
      </c>
      <c r="G1951" s="25" t="n">
        <v>1.312435454993643</v>
      </c>
      <c r="H1951" s="26">
        <f>VLOOKUP(D1951,upahbahan,3,FALSE)</f>
        <v/>
      </c>
      <c r="J1951" s="26">
        <f>G1951*H1951</f>
        <v/>
      </c>
    </row>
    <row r="1952">
      <c r="C1952" s="5" t="n">
        <v>4</v>
      </c>
      <c r="D1952" s="5" t="inlineStr">
        <is>
          <t>Alat Bantu</t>
        </is>
      </c>
      <c r="F1952" s="5" t="inlineStr">
        <is>
          <t>Ls</t>
        </is>
      </c>
      <c r="G1952" s="25" t="n">
        <v>1</v>
      </c>
      <c r="H1952" s="26">
        <f>VLOOKUP(D1952,upahbahan,3,FALSE)</f>
        <v/>
      </c>
      <c r="J1952" s="26">
        <f>G1952*H1952</f>
        <v/>
      </c>
    </row>
    <row r="1953">
      <c r="C1953" s="27" t="inlineStr">
        <is>
          <t>JUMLAH HARGA PERALATAN</t>
        </is>
      </c>
      <c r="D1953" s="28" t="n"/>
      <c r="E1953" s="28" t="n"/>
      <c r="F1953" s="28" t="n"/>
      <c r="G1953" s="28" t="n"/>
      <c r="H1953" s="28" t="n"/>
      <c r="I1953" s="28" t="n"/>
      <c r="J1953" s="29">
        <f>SUM(J1949:J1952)</f>
        <v/>
      </c>
    </row>
    <row r="1954">
      <c r="C1954" s="31" t="inlineStr">
        <is>
          <t>D</t>
        </is>
      </c>
      <c r="D1954" s="31" t="inlineStr">
        <is>
          <t>Jumlah (A+B+C)</t>
        </is>
      </c>
      <c r="E1954" s="32" t="n"/>
      <c r="F1954" s="32" t="n"/>
      <c r="G1954" s="32" t="n"/>
      <c r="H1954" s="32" t="n"/>
      <c r="I1954" s="32" t="n"/>
      <c r="J1954" s="33">
        <f>J1935+J1947+J1953</f>
        <v/>
      </c>
    </row>
    <row r="1955">
      <c r="C1955" s="18" t="inlineStr">
        <is>
          <t>E</t>
        </is>
      </c>
      <c r="D1955" s="18" t="inlineStr">
        <is>
          <t>Biaya Umum dan Keuntungan 10.0% x D</t>
        </is>
      </c>
      <c r="H1955" s="21">
        <f>$Q$8</f>
        <v/>
      </c>
      <c r="J1955" s="34">
        <f>J1954*H1955</f>
        <v/>
      </c>
    </row>
    <row r="1956">
      <c r="C1956" s="31" t="inlineStr">
        <is>
          <t>F</t>
        </is>
      </c>
      <c r="D1956" s="31" t="inlineStr">
        <is>
          <t>Harga Satuan Pekerjaan (D+E)</t>
        </is>
      </c>
      <c r="E1956" s="32" t="n"/>
      <c r="F1956" s="32" t="n"/>
      <c r="G1956" s="32" t="n"/>
      <c r="H1956" s="32" t="n"/>
      <c r="I1956" s="32" t="n"/>
      <c r="J1956" s="33">
        <f>SUM(J1954:J1955)</f>
        <v/>
      </c>
    </row>
    <row r="1958">
      <c r="C1958" s="16" t="inlineStr">
        <is>
          <t>B.71</t>
        </is>
      </c>
      <c r="D1958" s="17" t="inlineStr">
        <is>
          <t>Catchbasin, Tipe DC-7</t>
        </is>
      </c>
      <c r="F1958" s="18" t="inlineStr">
        <is>
          <t>Buah</t>
        </is>
      </c>
      <c r="K1958" s="22">
        <f>ROUNDDOWN(J1985,0)</f>
        <v/>
      </c>
      <c r="M1958" s="19" t="inlineStr">
        <is>
          <t>2.3.(32g)</t>
        </is>
      </c>
    </row>
    <row r="1959">
      <c r="C1959" s="23" t="inlineStr">
        <is>
          <t>No</t>
        </is>
      </c>
      <c r="D1959" s="23" t="inlineStr">
        <is>
          <t>Uraian</t>
        </is>
      </c>
      <c r="E1959" s="23" t="inlineStr">
        <is>
          <t>Kode</t>
        </is>
      </c>
      <c r="F1959" s="23" t="inlineStr">
        <is>
          <t>Sat.</t>
        </is>
      </c>
      <c r="G1959" s="23" t="inlineStr">
        <is>
          <t>Koefisien</t>
        </is>
      </c>
      <c r="H1959" s="23" t="inlineStr">
        <is>
          <t>Harga  Satuan (Rp)</t>
        </is>
      </c>
      <c r="J1959" s="23" t="inlineStr">
        <is>
          <t>Jumlah Harga (Rp)</t>
        </is>
      </c>
    </row>
    <row r="1960">
      <c r="C1960" s="24" t="inlineStr">
        <is>
          <t>A</t>
        </is>
      </c>
      <c r="D1960" s="24" t="inlineStr">
        <is>
          <t>TENAGA KERJA</t>
        </is>
      </c>
      <c r="E1960" s="12" t="n"/>
      <c r="F1960" s="12" t="n"/>
      <c r="G1960" s="12" t="n"/>
      <c r="H1960" s="12" t="n"/>
      <c r="I1960" s="12" t="n"/>
      <c r="J1960" s="12" t="n"/>
    </row>
    <row r="1961">
      <c r="C1961" s="5" t="n">
        <v>1</v>
      </c>
      <c r="D1961" s="5" t="inlineStr">
        <is>
          <t>Pekerja</t>
        </is>
      </c>
      <c r="E1961" s="5" t="inlineStr">
        <is>
          <t>L01</t>
        </is>
      </c>
      <c r="F1961" s="5" t="inlineStr">
        <is>
          <t>Jam</t>
        </is>
      </c>
      <c r="G1961" s="25" t="n">
        <v>1.903442178534298</v>
      </c>
      <c r="H1961" s="26">
        <f>VLOOKUP(D1961,upahbahan,3,FALSE)</f>
        <v/>
      </c>
      <c r="J1961" s="26">
        <f>G1961*H1961</f>
        <v/>
      </c>
    </row>
    <row r="1962">
      <c r="C1962" s="5" t="n">
        <v>2</v>
      </c>
      <c r="D1962" s="5" t="inlineStr">
        <is>
          <t>Tukang</t>
        </is>
      </c>
      <c r="E1962" s="5" t="inlineStr">
        <is>
          <t>L02</t>
        </is>
      </c>
      <c r="F1962" s="5" t="inlineStr">
        <is>
          <t>Jam</t>
        </is>
      </c>
      <c r="G1962" s="25" t="n">
        <v>0.9517210326712384</v>
      </c>
      <c r="H1962" s="26">
        <f>VLOOKUP(D1962,upahbahan,3,FALSE)</f>
        <v/>
      </c>
      <c r="J1962" s="26">
        <f>G1962*H1962</f>
        <v/>
      </c>
    </row>
    <row r="1963">
      <c r="C1963" s="5" t="n">
        <v>3</v>
      </c>
      <c r="D1963" s="5" t="inlineStr">
        <is>
          <t>Mandor</t>
        </is>
      </c>
      <c r="E1963" s="5" t="inlineStr">
        <is>
          <t>L03</t>
        </is>
      </c>
      <c r="F1963" s="5" t="inlineStr">
        <is>
          <t>Jam</t>
        </is>
      </c>
      <c r="G1963" s="25" t="n">
        <v>0.4758604997145225</v>
      </c>
      <c r="H1963" s="26">
        <f>VLOOKUP(D1963,upahbahan,3,FALSE)</f>
        <v/>
      </c>
      <c r="J1963" s="26">
        <f>G1963*H1963</f>
        <v/>
      </c>
    </row>
    <row r="1964">
      <c r="C1964" s="27" t="inlineStr">
        <is>
          <t>JUMLAH HARGA TENAGA KERJA</t>
        </is>
      </c>
      <c r="D1964" s="28" t="n"/>
      <c r="E1964" s="28" t="n"/>
      <c r="F1964" s="28" t="n"/>
      <c r="G1964" s="28" t="n"/>
      <c r="H1964" s="28" t="n"/>
      <c r="I1964" s="28" t="n"/>
      <c r="J1964" s="29">
        <f>SUM(J1961:J1963)</f>
        <v/>
      </c>
    </row>
    <row r="1965">
      <c r="C1965" s="24" t="inlineStr">
        <is>
          <t>B</t>
        </is>
      </c>
      <c r="D1965" s="24" t="inlineStr">
        <is>
          <t>BAHAN</t>
        </is>
      </c>
      <c r="E1965" s="12" t="n"/>
      <c r="F1965" s="12" t="n"/>
      <c r="G1965" s="12" t="n"/>
      <c r="H1965" s="12" t="n"/>
      <c r="I1965" s="12" t="n"/>
      <c r="J1965" s="12" t="n"/>
    </row>
    <row r="1966">
      <c r="C1966" s="5" t="n">
        <v>1</v>
      </c>
      <c r="D1966" s="5" t="inlineStr">
        <is>
          <t>Semen</t>
        </is>
      </c>
      <c r="E1966" s="5" t="inlineStr">
        <is>
          <t>M12</t>
        </is>
      </c>
      <c r="F1966" s="5" t="inlineStr">
        <is>
          <t>Kg</t>
        </is>
      </c>
      <c r="G1966" s="25" t="n">
        <v>1018.4401875</v>
      </c>
      <c r="H1966" s="26">
        <f>VLOOKUP(D1966,upahbahan,3,FALSE)</f>
        <v/>
      </c>
      <c r="J1966" s="26">
        <f>G1966*H1966</f>
        <v/>
      </c>
    </row>
    <row r="1967">
      <c r="C1967" s="5" t="n">
        <v>2</v>
      </c>
      <c r="D1967" s="5" t="inlineStr">
        <is>
          <t>Pasir Beton</t>
        </is>
      </c>
      <c r="E1967" s="5" t="inlineStr">
        <is>
          <t>M01a</t>
        </is>
      </c>
      <c r="F1967" s="5" t="inlineStr">
        <is>
          <t>M3</t>
        </is>
      </c>
      <c r="G1967" s="25" t="n">
        <v>2.407054917061612</v>
      </c>
      <c r="H1967" s="26">
        <f>VLOOKUP(D1967,upahbahan,3,FALSE)</f>
        <v/>
      </c>
      <c r="J1967" s="26">
        <f>G1967*H1967</f>
        <v/>
      </c>
    </row>
    <row r="1968">
      <c r="C1968" s="5" t="n">
        <v>3</v>
      </c>
      <c r="D1968" s="5" t="inlineStr">
        <is>
          <t>Aggregat Kasar</t>
        </is>
      </c>
      <c r="E1968" s="5" t="inlineStr">
        <is>
          <t>M03</t>
        </is>
      </c>
      <c r="F1968" s="5" t="inlineStr">
        <is>
          <t>M3</t>
        </is>
      </c>
      <c r="G1968" s="25" t="n">
        <v>4.082049232191864</v>
      </c>
      <c r="H1968" s="26">
        <f>VLOOKUP(D1968,upahbahan,3,FALSE)</f>
        <v/>
      </c>
      <c r="J1968" s="26">
        <f>G1968*H1968</f>
        <v/>
      </c>
    </row>
    <row r="1969">
      <c r="C1969" s="5" t="n">
        <v>4</v>
      </c>
      <c r="D1969" s="5" t="inlineStr">
        <is>
          <t>Air</t>
        </is>
      </c>
      <c r="E1969" s="5" t="inlineStr">
        <is>
          <t>M170</t>
        </is>
      </c>
      <c r="F1969" s="5" t="inlineStr">
        <is>
          <t>Ltr</t>
        </is>
      </c>
      <c r="G1969" s="25" t="n">
        <v>576.6477815699658</v>
      </c>
      <c r="H1969" s="26">
        <f>VLOOKUP(D1969,upahbahan,3,FALSE)</f>
        <v/>
      </c>
      <c r="J1969" s="26">
        <f>G1969*H1969</f>
        <v/>
      </c>
    </row>
    <row r="1970">
      <c r="C1970" s="5" t="n">
        <v>5</v>
      </c>
      <c r="D1970" s="5" t="inlineStr">
        <is>
          <t>Batu Belah</t>
        </is>
      </c>
      <c r="E1970" s="5" t="inlineStr">
        <is>
          <t>M06</t>
        </is>
      </c>
      <c r="F1970" s="5" t="inlineStr">
        <is>
          <t>M3</t>
        </is>
      </c>
      <c r="G1970" s="25" t="n">
        <v>0.3063749880439981</v>
      </c>
      <c r="H1970" s="26">
        <f>VLOOKUP(D1970,upahbahan,3,FALSE)</f>
        <v/>
      </c>
      <c r="J1970" s="26">
        <f>G1970*H1970</f>
        <v/>
      </c>
    </row>
    <row r="1971">
      <c r="C1971" s="5" t="n">
        <v>6</v>
      </c>
      <c r="D1971" s="5" t="inlineStr">
        <is>
          <t>Plastizier</t>
        </is>
      </c>
      <c r="E1971" s="5" t="inlineStr">
        <is>
          <t>M171</t>
        </is>
      </c>
      <c r="F1971" s="5" t="inlineStr">
        <is>
          <t>Kg</t>
        </is>
      </c>
      <c r="G1971" s="25" t="n">
        <v>3.857</v>
      </c>
      <c r="H1971" s="26">
        <f>VLOOKUP(D1971,upahbahan,3,FALSE)</f>
        <v/>
      </c>
      <c r="J1971" s="26">
        <f>G1971*H1971</f>
        <v/>
      </c>
    </row>
    <row r="1972">
      <c r="C1972" s="5" t="n">
        <v>7</v>
      </c>
      <c r="D1972" s="5" t="inlineStr">
        <is>
          <t>Kaso 5/7</t>
        </is>
      </c>
      <c r="E1972" s="5" t="inlineStr">
        <is>
          <t>M19</t>
        </is>
      </c>
      <c r="F1972" s="5" t="inlineStr">
        <is>
          <t>M3</t>
        </is>
      </c>
      <c r="G1972" s="25" t="n">
        <v>0.09126984</v>
      </c>
      <c r="H1972" s="26">
        <f>VLOOKUP(D1972,upahbahan,3,FALSE)</f>
        <v/>
      </c>
      <c r="J1972" s="26">
        <f>G1972*H1972</f>
        <v/>
      </c>
    </row>
    <row r="1973">
      <c r="C1973" s="5" t="n">
        <v>8</v>
      </c>
      <c r="D1973" s="5" t="inlineStr">
        <is>
          <t>Triplek</t>
        </is>
      </c>
      <c r="E1973" s="5" t="inlineStr">
        <is>
          <t>M130</t>
        </is>
      </c>
      <c r="F1973" s="5" t="inlineStr">
        <is>
          <t>Lbr</t>
        </is>
      </c>
      <c r="G1973" s="25" t="n">
        <v>11</v>
      </c>
      <c r="H1973" s="26">
        <f>VLOOKUP(D1973,upahbahan,3,FALSE)</f>
        <v/>
      </c>
      <c r="J1973" s="26">
        <f>G1973*H1973</f>
        <v/>
      </c>
    </row>
    <row r="1974">
      <c r="C1974" s="5" t="n">
        <v>9</v>
      </c>
      <c r="D1974" s="5" t="inlineStr">
        <is>
          <t>Paku</t>
        </is>
      </c>
      <c r="E1974" s="5" t="inlineStr">
        <is>
          <t>M18</t>
        </is>
      </c>
      <c r="F1974" s="5" t="inlineStr">
        <is>
          <t>Kg</t>
        </is>
      </c>
      <c r="G1974" s="25" t="n">
        <v>9.936</v>
      </c>
      <c r="H1974" s="26">
        <f>VLOOKUP(D1974,upahbahan,3,FALSE)</f>
        <v/>
      </c>
      <c r="J1974" s="26">
        <f>G1974*H1974</f>
        <v/>
      </c>
    </row>
    <row r="1975">
      <c r="C1975" s="5" t="n">
        <v>10</v>
      </c>
      <c r="D1975" s="5" t="inlineStr">
        <is>
          <t>Besi UNP 80.45.5</t>
        </is>
      </c>
      <c r="E1975" s="5" t="inlineStr">
        <is>
          <t>M592</t>
        </is>
      </c>
      <c r="F1975" s="5" t="inlineStr">
        <is>
          <t>Bh</t>
        </is>
      </c>
      <c r="G1975" s="25" t="n">
        <v>2.1</v>
      </c>
      <c r="H1975" s="26">
        <f>VLOOKUP(D1975,upahbahan,3,FALSE)</f>
        <v/>
      </c>
      <c r="J1975" s="26">
        <f>G1975*H1975</f>
        <v/>
      </c>
    </row>
    <row r="1976">
      <c r="C1976" s="27" t="inlineStr">
        <is>
          <t>JUMLAH HARGA BAHAN</t>
        </is>
      </c>
      <c r="D1976" s="28" t="n"/>
      <c r="E1976" s="28" t="n"/>
      <c r="F1976" s="28" t="n"/>
      <c r="G1976" s="28" t="n"/>
      <c r="H1976" s="28" t="n"/>
      <c r="I1976" s="28" t="n"/>
      <c r="J1976" s="29">
        <f>SUM(J1966:J1975)</f>
        <v/>
      </c>
    </row>
    <row r="1977">
      <c r="C1977" s="24" t="inlineStr">
        <is>
          <t>C</t>
        </is>
      </c>
      <c r="D1977" s="24" t="inlineStr">
        <is>
          <t>PERALATAN</t>
        </is>
      </c>
      <c r="E1977" s="12" t="n"/>
      <c r="F1977" s="12" t="n"/>
      <c r="G1977" s="12" t="n"/>
      <c r="H1977" s="12" t="n"/>
      <c r="I1977" s="12" t="n"/>
      <c r="J1977" s="12" t="n"/>
    </row>
    <row r="1978">
      <c r="C1978" s="5" t="n">
        <v>1</v>
      </c>
      <c r="D1978" s="5" t="inlineStr">
        <is>
          <t>Concrete Mixer</t>
        </is>
      </c>
      <c r="E1978" s="5" t="inlineStr">
        <is>
          <t>E06</t>
        </is>
      </c>
      <c r="F1978" s="5" t="inlineStr">
        <is>
          <t>Jam</t>
        </is>
      </c>
      <c r="G1978" s="25" t="n">
        <v>0.4758605877694314</v>
      </c>
      <c r="H1978" s="26">
        <f>VLOOKUP(D1978,upahbahan,3,FALSE)</f>
        <v/>
      </c>
      <c r="J1978" s="26">
        <f>G1978*H1978</f>
        <v/>
      </c>
    </row>
    <row r="1979">
      <c r="C1979" s="5" t="n">
        <v>2</v>
      </c>
      <c r="D1979" s="5" t="inlineStr">
        <is>
          <t>Water Tank Truck</t>
        </is>
      </c>
      <c r="E1979" s="5" t="inlineStr">
        <is>
          <t>E23</t>
        </is>
      </c>
      <c r="F1979" s="5" t="inlineStr">
        <is>
          <t>Jam</t>
        </is>
      </c>
      <c r="G1979" s="25" t="n">
        <v>0.1157927395546859</v>
      </c>
      <c r="H1979" s="26">
        <f>VLOOKUP(D1979,upahbahan,3,FALSE)</f>
        <v/>
      </c>
      <c r="J1979" s="26">
        <f>G1979*H1979</f>
        <v/>
      </c>
    </row>
    <row r="1980">
      <c r="C1980" s="5" t="n">
        <v>3</v>
      </c>
      <c r="D1980" s="5" t="inlineStr">
        <is>
          <t>Concrete Vibrator</t>
        </is>
      </c>
      <c r="E1980" s="5" t="inlineStr">
        <is>
          <t>E20</t>
        </is>
      </c>
      <c r="F1980" s="5" t="inlineStr">
        <is>
          <t>Jam</t>
        </is>
      </c>
      <c r="G1980" s="25" t="n">
        <v>1.427581800254288</v>
      </c>
      <c r="H1980" s="26">
        <f>VLOOKUP(D1980,upahbahan,3,FALSE)</f>
        <v/>
      </c>
      <c r="J1980" s="26">
        <f>G1980*H1980</f>
        <v/>
      </c>
    </row>
    <row r="1981">
      <c r="C1981" s="5" t="n">
        <v>4</v>
      </c>
      <c r="D1981" s="5" t="inlineStr">
        <is>
          <t>Alat Bantu</t>
        </is>
      </c>
      <c r="F1981" s="5" t="inlineStr">
        <is>
          <t>Ls</t>
        </is>
      </c>
      <c r="G1981" s="25" t="n">
        <v>1</v>
      </c>
      <c r="H1981" s="26">
        <f>VLOOKUP(D1981,upahbahan,3,FALSE)</f>
        <v/>
      </c>
      <c r="J1981" s="26">
        <f>G1981*H1981</f>
        <v/>
      </c>
    </row>
    <row r="1982">
      <c r="C1982" s="27" t="inlineStr">
        <is>
          <t>JUMLAH HARGA PERALATAN</t>
        </is>
      </c>
      <c r="D1982" s="28" t="n"/>
      <c r="E1982" s="28" t="n"/>
      <c r="F1982" s="28" t="n"/>
      <c r="G1982" s="28" t="n"/>
      <c r="H1982" s="28" t="n"/>
      <c r="I1982" s="28" t="n"/>
      <c r="J1982" s="29">
        <f>SUM(J1978:J1981)</f>
        <v/>
      </c>
    </row>
    <row r="1983">
      <c r="C1983" s="31" t="inlineStr">
        <is>
          <t>D</t>
        </is>
      </c>
      <c r="D1983" s="31" t="inlineStr">
        <is>
          <t>Jumlah (A+B+C)</t>
        </is>
      </c>
      <c r="E1983" s="32" t="n"/>
      <c r="F1983" s="32" t="n"/>
      <c r="G1983" s="32" t="n"/>
      <c r="H1983" s="32" t="n"/>
      <c r="I1983" s="32" t="n"/>
      <c r="J1983" s="33">
        <f>J1964+J1976+J1982</f>
        <v/>
      </c>
    </row>
    <row r="1984">
      <c r="C1984" s="18" t="inlineStr">
        <is>
          <t>E</t>
        </is>
      </c>
      <c r="D1984" s="18" t="inlineStr">
        <is>
          <t>Biaya Umum dan Keuntungan 10.0% x D</t>
        </is>
      </c>
      <c r="H1984" s="21">
        <f>$Q$8</f>
        <v/>
      </c>
      <c r="J1984" s="34">
        <f>J1983*H1984</f>
        <v/>
      </c>
    </row>
    <row r="1985">
      <c r="C1985" s="31" t="inlineStr">
        <is>
          <t>F</t>
        </is>
      </c>
      <c r="D1985" s="31" t="inlineStr">
        <is>
          <t>Harga Satuan Pekerjaan (D+E)</t>
        </is>
      </c>
      <c r="E1985" s="32" t="n"/>
      <c r="F1985" s="32" t="n"/>
      <c r="G1985" s="32" t="n"/>
      <c r="H1985" s="32" t="n"/>
      <c r="I1985" s="32" t="n"/>
      <c r="J1985" s="33">
        <f>SUM(J1983:J1984)</f>
        <v/>
      </c>
    </row>
    <row r="1987">
      <c r="C1987" s="16" t="inlineStr">
        <is>
          <t>B.72</t>
        </is>
      </c>
      <c r="D1987" s="17" t="inlineStr">
        <is>
          <t>Catchbasin, Tipe DC-8</t>
        </is>
      </c>
      <c r="F1987" s="18" t="inlineStr">
        <is>
          <t>Buah</t>
        </is>
      </c>
      <c r="K1987" s="22">
        <f>ROUNDDOWN(J2015,0)</f>
        <v/>
      </c>
      <c r="M1987" s="19" t="inlineStr">
        <is>
          <t>2.3.(32h)</t>
        </is>
      </c>
    </row>
    <row r="1988">
      <c r="C1988" s="23" t="inlineStr">
        <is>
          <t>No</t>
        </is>
      </c>
      <c r="D1988" s="23" t="inlineStr">
        <is>
          <t>Uraian</t>
        </is>
      </c>
      <c r="E1988" s="23" t="inlineStr">
        <is>
          <t>Kode</t>
        </is>
      </c>
      <c r="F1988" s="23" t="inlineStr">
        <is>
          <t>Sat.</t>
        </is>
      </c>
      <c r="G1988" s="23" t="inlineStr">
        <is>
          <t>Koefisien</t>
        </is>
      </c>
      <c r="H1988" s="23" t="inlineStr">
        <is>
          <t>Harga  Satuan (Rp)</t>
        </is>
      </c>
      <c r="J1988" s="23" t="inlineStr">
        <is>
          <t>Jumlah Harga (Rp)</t>
        </is>
      </c>
    </row>
    <row r="1989">
      <c r="C1989" s="24" t="inlineStr">
        <is>
          <t>A</t>
        </is>
      </c>
      <c r="D1989" s="24" t="inlineStr">
        <is>
          <t>TENAGA KERJA</t>
        </is>
      </c>
      <c r="E1989" s="12" t="n"/>
      <c r="F1989" s="12" t="n"/>
      <c r="G1989" s="12" t="n"/>
      <c r="H1989" s="12" t="n"/>
      <c r="I1989" s="12" t="n"/>
      <c r="J1989" s="12" t="n"/>
    </row>
    <row r="1990">
      <c r="C1990" s="5" t="n">
        <v>1</v>
      </c>
      <c r="D1990" s="5" t="inlineStr">
        <is>
          <t>Pekerja</t>
        </is>
      </c>
      <c r="E1990" s="5" t="inlineStr">
        <is>
          <t>L01</t>
        </is>
      </c>
      <c r="F1990" s="5" t="inlineStr">
        <is>
          <t>Jam</t>
        </is>
      </c>
      <c r="G1990" s="25" t="n">
        <v>1.36678153376883</v>
      </c>
      <c r="H1990" s="26">
        <f>VLOOKUP(D1990,upahbahan,3,FALSE)</f>
        <v/>
      </c>
      <c r="J1990" s="26">
        <f>G1990*H1990</f>
        <v/>
      </c>
    </row>
    <row r="1991">
      <c r="C1991" s="5" t="n">
        <v>2</v>
      </c>
      <c r="D1991" s="5" t="inlineStr">
        <is>
          <t>Tukang</t>
        </is>
      </c>
      <c r="E1991" s="5" t="inlineStr">
        <is>
          <t>L02</t>
        </is>
      </c>
      <c r="F1991" s="5" t="inlineStr">
        <is>
          <t>Jam</t>
        </is>
      </c>
      <c r="G1991" s="25" t="n">
        <v>0.6833906431423928</v>
      </c>
      <c r="H1991" s="26">
        <f>VLOOKUP(D1991,upahbahan,3,FALSE)</f>
        <v/>
      </c>
      <c r="J1991" s="26">
        <f>G1991*H1991</f>
        <v/>
      </c>
    </row>
    <row r="1992">
      <c r="C1992" s="5" t="n">
        <v>3</v>
      </c>
      <c r="D1992" s="5" t="inlineStr">
        <is>
          <t>Mandor</t>
        </is>
      </c>
      <c r="E1992" s="5" t="inlineStr">
        <is>
          <t>L03</t>
        </is>
      </c>
      <c r="F1992" s="5" t="inlineStr">
        <is>
          <t>Jam</t>
        </is>
      </c>
      <c r="G1992" s="25" t="n">
        <v>0.3416954295399161</v>
      </c>
      <c r="H1992" s="26">
        <f>VLOOKUP(D1992,upahbahan,3,FALSE)</f>
        <v/>
      </c>
      <c r="J1992" s="26">
        <f>G1992*H1992</f>
        <v/>
      </c>
    </row>
    <row r="1993">
      <c r="C1993" s="27" t="inlineStr">
        <is>
          <t>JUMLAH HARGA TENAGA KERJA</t>
        </is>
      </c>
      <c r="D1993" s="28" t="n"/>
      <c r="E1993" s="28" t="n"/>
      <c r="F1993" s="28" t="n"/>
      <c r="G1993" s="28" t="n"/>
      <c r="H1993" s="28" t="n"/>
      <c r="I1993" s="28" t="n"/>
      <c r="J1993" s="29">
        <f>SUM(J1990:J1992)</f>
        <v/>
      </c>
    </row>
    <row r="1994">
      <c r="C1994" s="24" t="inlineStr">
        <is>
          <t>B</t>
        </is>
      </c>
      <c r="D1994" s="24" t="inlineStr">
        <is>
          <t>BAHAN</t>
        </is>
      </c>
      <c r="E1994" s="12" t="n"/>
      <c r="F1994" s="12" t="n"/>
      <c r="G1994" s="12" t="n"/>
      <c r="H1994" s="12" t="n"/>
      <c r="I1994" s="12" t="n"/>
      <c r="J1994" s="12" t="n"/>
    </row>
    <row r="1995">
      <c r="C1995" s="5" t="n">
        <v>1</v>
      </c>
      <c r="D1995" s="5" t="inlineStr">
        <is>
          <t>Semen</t>
        </is>
      </c>
      <c r="E1995" s="5" t="inlineStr">
        <is>
          <t>M12</t>
        </is>
      </c>
      <c r="F1995" s="5" t="inlineStr">
        <is>
          <t>Kg</t>
        </is>
      </c>
      <c r="G1995" s="25" t="n">
        <v>731.2988062500001</v>
      </c>
      <c r="H1995" s="26">
        <f>VLOOKUP(D1995,upahbahan,3,FALSE)</f>
        <v/>
      </c>
      <c r="J1995" s="26">
        <f>G1995*H1995</f>
        <v/>
      </c>
    </row>
    <row r="1996">
      <c r="C1996" s="5" t="n">
        <v>2</v>
      </c>
      <c r="D1996" s="5" t="inlineStr">
        <is>
          <t>Pasir Beton</t>
        </is>
      </c>
      <c r="E1996" s="5" t="inlineStr">
        <is>
          <t>M01a</t>
        </is>
      </c>
      <c r="F1996" s="5" t="inlineStr">
        <is>
          <t>M3</t>
        </is>
      </c>
      <c r="G1996" s="25" t="n">
        <v>1.728404265402844</v>
      </c>
      <c r="H1996" s="26">
        <f>VLOOKUP(D1996,upahbahan,3,FALSE)</f>
        <v/>
      </c>
      <c r="J1996" s="26">
        <f>G1996*H1996</f>
        <v/>
      </c>
    </row>
    <row r="1997">
      <c r="C1997" s="5" t="n">
        <v>3</v>
      </c>
      <c r="D1997" s="5" t="inlineStr">
        <is>
          <t>Aggregat Kasar</t>
        </is>
      </c>
      <c r="E1997" s="5" t="inlineStr">
        <is>
          <t>M03</t>
        </is>
      </c>
      <c r="F1997" s="5" t="inlineStr">
        <is>
          <t>M3</t>
        </is>
      </c>
      <c r="G1997" s="25" t="n">
        <v>2.931146848458054</v>
      </c>
      <c r="H1997" s="26">
        <f>VLOOKUP(D1997,upahbahan,3,FALSE)</f>
        <v/>
      </c>
      <c r="J1997" s="26">
        <f>G1997*H1997</f>
        <v/>
      </c>
    </row>
    <row r="1998">
      <c r="C1998" s="5" t="n">
        <v>4</v>
      </c>
      <c r="D1998" s="5" t="inlineStr">
        <is>
          <t>Air</t>
        </is>
      </c>
      <c r="E1998" s="5" t="inlineStr">
        <is>
          <t>M170</t>
        </is>
      </c>
      <c r="F1998" s="5" t="inlineStr">
        <is>
          <t>Ltr</t>
        </is>
      </c>
      <c r="G1998" s="25" t="n">
        <v>414.0662116040955</v>
      </c>
      <c r="H1998" s="26">
        <f>VLOOKUP(D1998,upahbahan,3,FALSE)</f>
        <v/>
      </c>
      <c r="J1998" s="26">
        <f>G1998*H1998</f>
        <v/>
      </c>
    </row>
    <row r="1999">
      <c r="C1999" s="5" t="n">
        <v>5</v>
      </c>
      <c r="D1999" s="5" t="inlineStr">
        <is>
          <t>Batu Belah</t>
        </is>
      </c>
      <c r="E1999" s="5" t="inlineStr">
        <is>
          <t>M170</t>
        </is>
      </c>
      <c r="F1999" s="5" t="inlineStr">
        <is>
          <t>M3</t>
        </is>
      </c>
      <c r="G1999" s="25" t="n">
        <v>0.2901023890784983</v>
      </c>
      <c r="H1999" s="26" t="n">
        <v>14.65</v>
      </c>
      <c r="I1999" s="30" t="inlineStr">
        <is>
          <t>harga khusus</t>
        </is>
      </c>
      <c r="J1999" s="26">
        <f>G1999*H1999</f>
        <v/>
      </c>
    </row>
    <row r="2000">
      <c r="C2000" s="5" t="n">
        <v>6</v>
      </c>
      <c r="D2000" s="5" t="inlineStr">
        <is>
          <t>Besi Tulangan</t>
        </is>
      </c>
      <c r="E2000" s="5" t="inlineStr">
        <is>
          <t>M57a</t>
        </is>
      </c>
      <c r="F2000" s="5" t="inlineStr">
        <is>
          <t>Kg</t>
        </is>
      </c>
      <c r="G2000" s="25" t="n">
        <v>146.2806540535042</v>
      </c>
      <c r="H2000" s="26">
        <f>VLOOKUP(D2000,upahbahan,3,FALSE)</f>
        <v/>
      </c>
      <c r="J2000" s="26">
        <f>G2000*H2000</f>
        <v/>
      </c>
    </row>
    <row r="2001">
      <c r="C2001" s="5" t="n">
        <v>7</v>
      </c>
      <c r="D2001" s="5" t="inlineStr">
        <is>
          <t>Plastizier</t>
        </is>
      </c>
      <c r="E2001" s="5" t="inlineStr">
        <is>
          <t>M171</t>
        </is>
      </c>
      <c r="F2001" s="5" t="inlineStr">
        <is>
          <t>Kg</t>
        </is>
      </c>
      <c r="G2001" s="25" t="n">
        <v>3.857</v>
      </c>
      <c r="H2001" s="26">
        <f>VLOOKUP(D2001,upahbahan,3,FALSE)</f>
        <v/>
      </c>
      <c r="J2001" s="26">
        <f>G2001*H2001</f>
        <v/>
      </c>
    </row>
    <row r="2002">
      <c r="C2002" s="5" t="n">
        <v>8</v>
      </c>
      <c r="D2002" s="5" t="inlineStr">
        <is>
          <t>Kaso 5/7</t>
        </is>
      </c>
      <c r="E2002" s="5" t="inlineStr">
        <is>
          <t>M19</t>
        </is>
      </c>
      <c r="F2002" s="5" t="inlineStr">
        <is>
          <t>M3</t>
        </is>
      </c>
      <c r="G2002" s="25" t="n">
        <v>0.05555555636363636</v>
      </c>
      <c r="H2002" s="26">
        <f>VLOOKUP(D2002,upahbahan,3,FALSE)</f>
        <v/>
      </c>
      <c r="J2002" s="26">
        <f>G2002*H2002</f>
        <v/>
      </c>
    </row>
    <row r="2003">
      <c r="C2003" s="5" t="n">
        <v>9</v>
      </c>
      <c r="D2003" s="5" t="inlineStr">
        <is>
          <t>Triplek</t>
        </is>
      </c>
      <c r="E2003" s="5" t="inlineStr">
        <is>
          <t>M130</t>
        </is>
      </c>
      <c r="F2003" s="5" t="inlineStr">
        <is>
          <t>Lbr</t>
        </is>
      </c>
      <c r="G2003" s="25" t="n">
        <v>6</v>
      </c>
      <c r="H2003" s="26">
        <f>VLOOKUP(D2003,upahbahan,3,FALSE)</f>
        <v/>
      </c>
      <c r="J2003" s="26">
        <f>G2003*H2003</f>
        <v/>
      </c>
    </row>
    <row r="2004">
      <c r="C2004" s="5" t="n">
        <v>10</v>
      </c>
      <c r="D2004" s="5" t="inlineStr">
        <is>
          <t>Paku</t>
        </is>
      </c>
      <c r="E2004" s="5" t="inlineStr">
        <is>
          <t>M18</t>
        </is>
      </c>
      <c r="F2004" s="5" t="inlineStr">
        <is>
          <t>Kg</t>
        </is>
      </c>
      <c r="G2004" s="25" t="n">
        <v>5.376</v>
      </c>
      <c r="H2004" s="26">
        <f>VLOOKUP(D2004,upahbahan,3,FALSE)</f>
        <v/>
      </c>
      <c r="J2004" s="26">
        <f>G2004*H2004</f>
        <v/>
      </c>
    </row>
    <row r="2005">
      <c r="C2005" s="5" t="n">
        <v>11</v>
      </c>
      <c r="D2005" s="5" t="inlineStr">
        <is>
          <t>Besi UNP 80.45.5</t>
        </is>
      </c>
      <c r="E2005" s="5" t="inlineStr">
        <is>
          <t>M592</t>
        </is>
      </c>
      <c r="F2005" s="5" t="inlineStr">
        <is>
          <t>Bh</t>
        </is>
      </c>
      <c r="G2005" s="25" t="n">
        <v>2.1</v>
      </c>
      <c r="H2005" s="26">
        <f>VLOOKUP(D2005,upahbahan,3,FALSE)</f>
        <v/>
      </c>
      <c r="J2005" s="26">
        <f>G2005*H2005</f>
        <v/>
      </c>
    </row>
    <row r="2006">
      <c r="C2006" s="27" t="inlineStr">
        <is>
          <t>JUMLAH HARGA BAHAN</t>
        </is>
      </c>
      <c r="D2006" s="28" t="n"/>
      <c r="E2006" s="28" t="n"/>
      <c r="F2006" s="28" t="n"/>
      <c r="G2006" s="28" t="n"/>
      <c r="H2006" s="28" t="n"/>
      <c r="I2006" s="28" t="n"/>
      <c r="J2006" s="29">
        <f>SUM(J1995:J2005)</f>
        <v/>
      </c>
    </row>
    <row r="2007">
      <c r="C2007" s="24" t="inlineStr">
        <is>
          <t>C</t>
        </is>
      </c>
      <c r="D2007" s="24" t="inlineStr">
        <is>
          <t>PERALATAN</t>
        </is>
      </c>
      <c r="E2007" s="12" t="n"/>
      <c r="F2007" s="12" t="n"/>
      <c r="G2007" s="12" t="n"/>
      <c r="H2007" s="12" t="n"/>
      <c r="I2007" s="12" t="n"/>
      <c r="J2007" s="12" t="n"/>
    </row>
    <row r="2008">
      <c r="C2008" s="5" t="n">
        <v>1</v>
      </c>
      <c r="D2008" s="5" t="inlineStr">
        <is>
          <t>Concrete Mixer</t>
        </is>
      </c>
      <c r="E2008" s="5" t="inlineStr">
        <is>
          <t>E06</t>
        </is>
      </c>
      <c r="F2008" s="5" t="inlineStr">
        <is>
          <t>Jam</t>
        </is>
      </c>
      <c r="G2008" s="25" t="n">
        <v>0.3416953240492509</v>
      </c>
      <c r="H2008" s="26">
        <f>VLOOKUP(D2008,upahbahan,3,FALSE)</f>
        <v/>
      </c>
      <c r="J2008" s="26">
        <f>G2008*H2008</f>
        <v/>
      </c>
    </row>
    <row r="2009">
      <c r="C2009" s="5" t="n">
        <v>2</v>
      </c>
      <c r="D2009" s="5" t="inlineStr">
        <is>
          <t>Water Tank Truck</t>
        </is>
      </c>
      <c r="E2009" s="5" t="inlineStr">
        <is>
          <t>E23</t>
        </is>
      </c>
      <c r="F2009" s="5" t="inlineStr">
        <is>
          <t>Jam</t>
        </is>
      </c>
      <c r="G2009" s="25" t="n">
        <v>0.08314586809158817</v>
      </c>
      <c r="H2009" s="26">
        <f>VLOOKUP(D2009,upahbahan,3,FALSE)</f>
        <v/>
      </c>
      <c r="J2009" s="26">
        <f>G2009*H2009</f>
        <v/>
      </c>
    </row>
    <row r="2010">
      <c r="C2010" s="5" t="n">
        <v>3</v>
      </c>
      <c r="D2010" s="5" t="inlineStr">
        <is>
          <t>Concrete Vibrator</t>
        </is>
      </c>
      <c r="E2010" s="5" t="inlineStr">
        <is>
          <t>E20</t>
        </is>
      </c>
      <c r="F2010" s="5" t="inlineStr">
        <is>
          <t>Jam</t>
        </is>
      </c>
      <c r="G2010" s="25" t="n">
        <v>1.025086016762241</v>
      </c>
      <c r="H2010" s="26">
        <f>VLOOKUP(D2010,upahbahan,3,FALSE)</f>
        <v/>
      </c>
      <c r="J2010" s="26">
        <f>G2010*H2010</f>
        <v/>
      </c>
    </row>
    <row r="2011">
      <c r="C2011" s="5" t="n">
        <v>4</v>
      </c>
      <c r="D2011" s="5" t="inlineStr">
        <is>
          <t>Alat Bantu</t>
        </is>
      </c>
      <c r="F2011" s="5" t="inlineStr">
        <is>
          <t>Ls</t>
        </is>
      </c>
      <c r="G2011" s="25" t="n">
        <v>1</v>
      </c>
      <c r="H2011" s="26">
        <f>VLOOKUP(D2011,upahbahan,3,FALSE)</f>
        <v/>
      </c>
      <c r="J2011" s="26">
        <f>G2011*H2011</f>
        <v/>
      </c>
    </row>
    <row r="2012">
      <c r="C2012" s="27" t="inlineStr">
        <is>
          <t>JUMLAH HARGA PERALATAN</t>
        </is>
      </c>
      <c r="D2012" s="28" t="n"/>
      <c r="E2012" s="28" t="n"/>
      <c r="F2012" s="28" t="n"/>
      <c r="G2012" s="28" t="n"/>
      <c r="H2012" s="28" t="n"/>
      <c r="I2012" s="28" t="n"/>
      <c r="J2012" s="29">
        <f>SUM(J2008:J2011)</f>
        <v/>
      </c>
    </row>
    <row r="2013">
      <c r="C2013" s="31" t="inlineStr">
        <is>
          <t>D</t>
        </is>
      </c>
      <c r="D2013" s="31" t="inlineStr">
        <is>
          <t>Jumlah (A+B+C)</t>
        </is>
      </c>
      <c r="E2013" s="32" t="n"/>
      <c r="F2013" s="32" t="n"/>
      <c r="G2013" s="32" t="n"/>
      <c r="H2013" s="32" t="n"/>
      <c r="I2013" s="32" t="n"/>
      <c r="J2013" s="33">
        <f>J1993+J2006+J2012</f>
        <v/>
      </c>
    </row>
    <row r="2014">
      <c r="C2014" s="18" t="inlineStr">
        <is>
          <t>E</t>
        </is>
      </c>
      <c r="D2014" s="18" t="inlineStr">
        <is>
          <t>Biaya Umum dan Keuntungan 10.0% x D</t>
        </is>
      </c>
      <c r="H2014" s="21">
        <f>$Q$8</f>
        <v/>
      </c>
      <c r="J2014" s="34">
        <f>J2013*H2014</f>
        <v/>
      </c>
    </row>
    <row r="2015">
      <c r="C2015" s="31" t="inlineStr">
        <is>
          <t>F</t>
        </is>
      </c>
      <c r="D2015" s="31" t="inlineStr">
        <is>
          <t>Harga Satuan Pekerjaan (D+E)</t>
        </is>
      </c>
      <c r="E2015" s="32" t="n"/>
      <c r="F2015" s="32" t="n"/>
      <c r="G2015" s="32" t="n"/>
      <c r="H2015" s="32" t="n"/>
      <c r="I2015" s="32" t="n"/>
      <c r="J2015" s="33">
        <f>SUM(J2013:J2014)</f>
        <v/>
      </c>
    </row>
    <row r="2017">
      <c r="C2017" s="16" t="inlineStr">
        <is>
          <t>B.73</t>
        </is>
      </c>
      <c r="D2017" s="17" t="inlineStr">
        <is>
          <t>Inlet Drain, Tipe DI-2</t>
        </is>
      </c>
      <c r="F2017" s="18" t="inlineStr">
        <is>
          <t>Buah</t>
        </is>
      </c>
      <c r="K2017" s="22">
        <f>ROUNDDOWN(J2040,0)</f>
        <v/>
      </c>
      <c r="M2017" s="19" t="inlineStr">
        <is>
          <t>2.3.(33a)</t>
        </is>
      </c>
    </row>
    <row r="2018">
      <c r="C2018" s="23" t="inlineStr">
        <is>
          <t>No</t>
        </is>
      </c>
      <c r="D2018" s="23" t="inlineStr">
        <is>
          <t>Uraian</t>
        </is>
      </c>
      <c r="E2018" s="23" t="inlineStr">
        <is>
          <t>Kode</t>
        </is>
      </c>
      <c r="F2018" s="23" t="inlineStr">
        <is>
          <t>Sat.</t>
        </is>
      </c>
      <c r="G2018" s="23" t="inlineStr">
        <is>
          <t>Koefisien</t>
        </is>
      </c>
      <c r="H2018" s="23" t="inlineStr">
        <is>
          <t>Harga  Satuan (Rp)</t>
        </is>
      </c>
      <c r="J2018" s="23" t="inlineStr">
        <is>
          <t>Jumlah Harga (Rp)</t>
        </is>
      </c>
    </row>
    <row r="2019">
      <c r="C2019" s="24" t="inlineStr">
        <is>
          <t>A</t>
        </is>
      </c>
      <c r="D2019" s="24" t="inlineStr">
        <is>
          <t>TENAGA KERJA</t>
        </is>
      </c>
      <c r="E2019" s="12" t="n"/>
      <c r="F2019" s="12" t="n"/>
      <c r="G2019" s="12" t="n"/>
      <c r="H2019" s="12" t="n"/>
      <c r="I2019" s="12" t="n"/>
      <c r="J2019" s="12" t="n"/>
    </row>
    <row r="2020">
      <c r="C2020" s="5" t="n">
        <v>1</v>
      </c>
      <c r="D2020" s="5" t="inlineStr">
        <is>
          <t>Pekerja</t>
        </is>
      </c>
      <c r="E2020" s="5" t="inlineStr">
        <is>
          <t>L01</t>
        </is>
      </c>
      <c r="F2020" s="5" t="inlineStr">
        <is>
          <t>jam</t>
        </is>
      </c>
      <c r="G2020" s="25" t="n">
        <v>3.646586146347393</v>
      </c>
      <c r="H2020" s="26">
        <f>VLOOKUP(D2020,upahbahan,3,FALSE)</f>
        <v/>
      </c>
      <c r="J2020" s="26">
        <f>G2020*H2020</f>
        <v/>
      </c>
    </row>
    <row r="2021">
      <c r="C2021" s="5" t="n">
        <v>2</v>
      </c>
      <c r="D2021" s="5" t="inlineStr">
        <is>
          <t>Tukang Batu</t>
        </is>
      </c>
      <c r="E2021" s="5" t="inlineStr">
        <is>
          <t>L02</t>
        </is>
      </c>
      <c r="F2021" s="5" t="inlineStr">
        <is>
          <t>jam</t>
        </is>
      </c>
      <c r="G2021" s="25" t="n">
        <v>1.458634526816275</v>
      </c>
      <c r="H2021" s="26">
        <f>VLOOKUP(D2021,upahbahan,3,FALSE)</f>
        <v/>
      </c>
      <c r="J2021" s="26">
        <f>G2021*H2021</f>
        <v/>
      </c>
    </row>
    <row r="2022">
      <c r="C2022" s="5" t="n">
        <v>3</v>
      </c>
      <c r="D2022" s="5" t="inlineStr">
        <is>
          <t>Mandor</t>
        </is>
      </c>
      <c r="E2022" s="5" t="inlineStr">
        <is>
          <t>L03</t>
        </is>
      </c>
      <c r="F2022" s="5" t="inlineStr">
        <is>
          <t>jam</t>
        </is>
      </c>
      <c r="G2022" s="25" t="n">
        <v>0.1823293994888424</v>
      </c>
      <c r="H2022" s="26">
        <f>VLOOKUP(D2022,upahbahan,3,FALSE)</f>
        <v/>
      </c>
      <c r="J2022" s="26">
        <f>G2022*H2022</f>
        <v/>
      </c>
    </row>
    <row r="2023">
      <c r="C2023" s="27" t="inlineStr">
        <is>
          <t>JUMLAH HARGA TENAGA KERJA</t>
        </is>
      </c>
      <c r="D2023" s="28" t="n"/>
      <c r="E2023" s="28" t="n"/>
      <c r="F2023" s="28" t="n"/>
      <c r="G2023" s="28" t="n"/>
      <c r="H2023" s="28" t="n"/>
      <c r="I2023" s="28" t="n"/>
      <c r="J2023" s="29">
        <f>SUM(J2020:J2022)</f>
        <v/>
      </c>
    </row>
    <row r="2024">
      <c r="C2024" s="24" t="inlineStr">
        <is>
          <t>B</t>
        </is>
      </c>
      <c r="D2024" s="24" t="inlineStr">
        <is>
          <t>BAHAN</t>
        </is>
      </c>
      <c r="E2024" s="12" t="n"/>
      <c r="F2024" s="12" t="n"/>
      <c r="G2024" s="12" t="n"/>
      <c r="H2024" s="12" t="n"/>
      <c r="I2024" s="12" t="n"/>
      <c r="J2024" s="12" t="n"/>
    </row>
    <row r="2025">
      <c r="C2025" s="5" t="n">
        <v>1</v>
      </c>
      <c r="D2025" s="5" t="inlineStr">
        <is>
          <t>Batu Kali</t>
        </is>
      </c>
      <c r="E2025" s="5" t="inlineStr">
        <is>
          <t>M02</t>
        </is>
      </c>
      <c r="F2025" s="5" t="inlineStr">
        <is>
          <t>M3</t>
        </is>
      </c>
      <c r="G2025" s="25" t="n">
        <v>3.407121329507413</v>
      </c>
      <c r="H2025" s="26">
        <f>VLOOKUP(D2025,upahbahan,3,FALSE)</f>
        <v/>
      </c>
      <c r="J2025" s="26">
        <f>G2025*H2025</f>
        <v/>
      </c>
    </row>
    <row r="2026">
      <c r="C2026" s="5" t="n">
        <v>2</v>
      </c>
      <c r="D2026" s="5" t="inlineStr">
        <is>
          <t>Semen</t>
        </is>
      </c>
      <c r="E2026" s="5" t="inlineStr">
        <is>
          <t>M12</t>
        </is>
      </c>
      <c r="F2026" s="5" t="inlineStr">
        <is>
          <t>Kg</t>
        </is>
      </c>
      <c r="G2026" s="25" t="n">
        <v>560.8656062499999</v>
      </c>
      <c r="H2026" s="26">
        <f>VLOOKUP(D2026,upahbahan,3,FALSE)</f>
        <v/>
      </c>
      <c r="J2026" s="26">
        <f>G2026*H2026</f>
        <v/>
      </c>
    </row>
    <row r="2027">
      <c r="C2027" s="5" t="n">
        <v>3</v>
      </c>
      <c r="D2027" s="5" t="inlineStr">
        <is>
          <t>Pasir</t>
        </is>
      </c>
      <c r="E2027" s="5" t="inlineStr">
        <is>
          <t>M01b</t>
        </is>
      </c>
      <c r="F2027" s="5" t="inlineStr">
        <is>
          <t>M3</t>
        </is>
      </c>
      <c r="G2027" s="25" t="n">
        <v>4.85409634591961</v>
      </c>
      <c r="H2027" s="26">
        <f>VLOOKUP(D2027,upahbahan,3,FALSE)</f>
        <v/>
      </c>
      <c r="J2027" s="26">
        <f>G2027*H2027</f>
        <v/>
      </c>
    </row>
    <row r="2028">
      <c r="C2028" s="5" t="n">
        <v>4</v>
      </c>
      <c r="D2028" s="5" t="inlineStr">
        <is>
          <t>Air</t>
        </is>
      </c>
      <c r="E2028" s="5" t="inlineStr">
        <is>
          <t>M170</t>
        </is>
      </c>
      <c r="F2028" s="5" t="inlineStr">
        <is>
          <t>Ltr</t>
        </is>
      </c>
      <c r="G2028" s="25" t="n">
        <v>455.3296928327645</v>
      </c>
      <c r="H2028" s="26">
        <f>VLOOKUP(D2028,upahbahan,3,FALSE)</f>
        <v/>
      </c>
      <c r="J2028" s="26">
        <f>G2028*H2028</f>
        <v/>
      </c>
    </row>
    <row r="2029">
      <c r="C2029" s="5" t="n">
        <v>5</v>
      </c>
      <c r="D2029" s="5" t="inlineStr">
        <is>
          <t>Agregat Kasar</t>
        </is>
      </c>
      <c r="E2029" s="5" t="inlineStr">
        <is>
          <t>M03</t>
        </is>
      </c>
      <c r="F2029" s="5" t="inlineStr">
        <is>
          <t>M3</t>
        </is>
      </c>
      <c r="G2029" s="25" t="n">
        <v>2.65935116374862</v>
      </c>
      <c r="H2029" s="26">
        <f>VLOOKUP(D2029,upahbahan,3,FALSE)</f>
        <v/>
      </c>
      <c r="J2029" s="26">
        <f>G2029*H2029</f>
        <v/>
      </c>
    </row>
    <row r="2030">
      <c r="C2030" s="5" t="n">
        <v>6</v>
      </c>
      <c r="D2030" s="5" t="inlineStr">
        <is>
          <t>Batu Kosong</t>
        </is>
      </c>
      <c r="E2030" s="5" t="inlineStr">
        <is>
          <t>M06</t>
        </is>
      </c>
      <c r="F2030" s="5" t="inlineStr">
        <is>
          <t>M3</t>
        </is>
      </c>
      <c r="G2030" s="25" t="n">
        <v>1.968</v>
      </c>
      <c r="H2030" s="26">
        <f>VLOOKUP(D2030,upahbahan,3,FALSE)</f>
        <v/>
      </c>
      <c r="J2030" s="26">
        <f>G2030*H2030</f>
        <v/>
      </c>
    </row>
    <row r="2031">
      <c r="C2031" s="5" t="n">
        <v>7</v>
      </c>
      <c r="D2031" s="5" t="inlineStr">
        <is>
          <t>Plastizier</t>
        </is>
      </c>
      <c r="E2031" s="5" t="inlineStr">
        <is>
          <t>M171</t>
        </is>
      </c>
      <c r="F2031" s="5" t="inlineStr">
        <is>
          <t>Kg</t>
        </is>
      </c>
      <c r="G2031" s="25" t="n">
        <v>1.89</v>
      </c>
      <c r="H2031" s="26">
        <f>VLOOKUP(D2031,upahbahan,3,FALSE)</f>
        <v/>
      </c>
      <c r="J2031" s="26">
        <f>G2031*H2031</f>
        <v/>
      </c>
    </row>
    <row r="2032">
      <c r="C2032" s="27" t="inlineStr">
        <is>
          <t>JUMLAH HARGA BAHAN</t>
        </is>
      </c>
      <c r="D2032" s="28" t="n"/>
      <c r="E2032" s="28" t="n"/>
      <c r="F2032" s="28" t="n"/>
      <c r="G2032" s="28" t="n"/>
      <c r="H2032" s="28" t="n"/>
      <c r="I2032" s="28" t="n"/>
      <c r="J2032" s="29">
        <f>SUM(J2025:J2031)</f>
        <v/>
      </c>
    </row>
    <row r="2033">
      <c r="C2033" s="24" t="inlineStr">
        <is>
          <t>C</t>
        </is>
      </c>
      <c r="D2033" s="24" t="inlineStr">
        <is>
          <t>PERALATAN</t>
        </is>
      </c>
      <c r="E2033" s="12" t="n"/>
      <c r="F2033" s="12" t="n"/>
      <c r="G2033" s="12" t="n"/>
      <c r="H2033" s="12" t="n"/>
      <c r="I2033" s="12" t="n"/>
      <c r="J2033" s="12" t="n"/>
    </row>
    <row r="2034">
      <c r="C2034" s="5" t="n">
        <v>1</v>
      </c>
      <c r="D2034" s="5" t="inlineStr">
        <is>
          <t>Concrete Mixer</t>
        </is>
      </c>
      <c r="E2034" s="5" t="inlineStr">
        <is>
          <t>E06</t>
        </is>
      </c>
      <c r="F2034" s="5" t="inlineStr">
        <is>
          <t>jam</t>
        </is>
      </c>
      <c r="G2034" s="25" t="n">
        <v>0.1823293358914194</v>
      </c>
      <c r="H2034" s="26">
        <f>VLOOKUP(D2034,upahbahan,3,FALSE)</f>
        <v/>
      </c>
      <c r="J2034" s="26">
        <f>G2034*H2034</f>
        <v/>
      </c>
    </row>
    <row r="2035">
      <c r="C2035" s="5" t="n">
        <v>2</v>
      </c>
      <c r="D2035" s="5" t="inlineStr">
        <is>
          <t>Water Tank Truck</t>
        </is>
      </c>
      <c r="E2035" s="5" t="inlineStr">
        <is>
          <t>E23</t>
        </is>
      </c>
      <c r="F2035" s="5" t="inlineStr">
        <is>
          <t>jam</t>
        </is>
      </c>
      <c r="G2035" s="25" t="n">
        <v>0.04820331727184286</v>
      </c>
      <c r="H2035" s="26">
        <f>VLOOKUP(D2035,upahbahan,3,FALSE)</f>
        <v/>
      </c>
      <c r="J2035" s="26">
        <f>G2035*H2035</f>
        <v/>
      </c>
    </row>
    <row r="2036">
      <c r="C2036" s="5" t="n">
        <v>3</v>
      </c>
      <c r="D2036" s="5" t="inlineStr">
        <is>
          <t>Alat Bantu</t>
        </is>
      </c>
      <c r="F2036" s="5" t="inlineStr">
        <is>
          <t>Ls</t>
        </is>
      </c>
      <c r="G2036" s="25" t="n">
        <v>1</v>
      </c>
      <c r="H2036" s="26">
        <f>VLOOKUP(D2036,upahbahan,3,FALSE)</f>
        <v/>
      </c>
      <c r="J2036" s="26">
        <f>G2036*H2036</f>
        <v/>
      </c>
    </row>
    <row r="2037">
      <c r="C2037" s="27" t="inlineStr">
        <is>
          <t>JUMLAH HARGA PERALATAN</t>
        </is>
      </c>
      <c r="D2037" s="28" t="n"/>
      <c r="E2037" s="28" t="n"/>
      <c r="F2037" s="28" t="n"/>
      <c r="G2037" s="28" t="n"/>
      <c r="H2037" s="28" t="n"/>
      <c r="I2037" s="28" t="n"/>
      <c r="J2037" s="29">
        <f>SUM(J2034:J2036)</f>
        <v/>
      </c>
    </row>
    <row r="2038">
      <c r="C2038" s="31" t="inlineStr">
        <is>
          <t>D</t>
        </is>
      </c>
      <c r="D2038" s="31" t="inlineStr">
        <is>
          <t>Jumlah (A+B+C)</t>
        </is>
      </c>
      <c r="E2038" s="32" t="n"/>
      <c r="F2038" s="32" t="n"/>
      <c r="G2038" s="32" t="n"/>
      <c r="H2038" s="32" t="n"/>
      <c r="I2038" s="32" t="n"/>
      <c r="J2038" s="33">
        <f>J2023+J2032+J2037</f>
        <v/>
      </c>
    </row>
    <row r="2039">
      <c r="C2039" s="18" t="inlineStr">
        <is>
          <t>E</t>
        </is>
      </c>
      <c r="D2039" s="18" t="inlineStr">
        <is>
          <t>Biaya Umum dan Keuntungan 10.0% x D</t>
        </is>
      </c>
      <c r="H2039" s="21">
        <f>$Q$8</f>
        <v/>
      </c>
      <c r="J2039" s="34">
        <f>J2038*H2039</f>
        <v/>
      </c>
    </row>
    <row r="2040">
      <c r="C2040" s="31" t="inlineStr">
        <is>
          <t>F</t>
        </is>
      </c>
      <c r="D2040" s="31" t="inlineStr">
        <is>
          <t>Harga Satuan Pekerjaan (D+E)</t>
        </is>
      </c>
      <c r="E2040" s="32" t="n"/>
      <c r="F2040" s="32" t="n"/>
      <c r="G2040" s="32" t="n"/>
      <c r="H2040" s="32" t="n"/>
      <c r="I2040" s="32" t="n"/>
      <c r="J2040" s="33">
        <f>SUM(J2038:J2039)</f>
        <v/>
      </c>
    </row>
    <row r="2042">
      <c r="C2042" s="16" t="inlineStr">
        <is>
          <t>B.74</t>
        </is>
      </c>
      <c r="D2042" s="17" t="inlineStr">
        <is>
          <t>Inlet Drain, Tipe DI-3</t>
        </is>
      </c>
      <c r="F2042" s="18" t="inlineStr">
        <is>
          <t>Buah</t>
        </is>
      </c>
      <c r="K2042" s="22">
        <f>ROUNDDOWN(J2065,0)</f>
        <v/>
      </c>
      <c r="M2042" s="19" t="inlineStr">
        <is>
          <t>2.3.(33b)</t>
        </is>
      </c>
    </row>
    <row r="2043">
      <c r="C2043" s="23" t="inlineStr">
        <is>
          <t>No</t>
        </is>
      </c>
      <c r="D2043" s="23" t="inlineStr">
        <is>
          <t>Uraian</t>
        </is>
      </c>
      <c r="E2043" s="23" t="inlineStr">
        <is>
          <t>Kode</t>
        </is>
      </c>
      <c r="F2043" s="23" t="inlineStr">
        <is>
          <t>Sat.</t>
        </is>
      </c>
      <c r="G2043" s="23" t="inlineStr">
        <is>
          <t>Koefisien</t>
        </is>
      </c>
      <c r="H2043" s="23" t="inlineStr">
        <is>
          <t>Harga  Satuan (Rp)</t>
        </is>
      </c>
      <c r="J2043" s="23" t="inlineStr">
        <is>
          <t>Jumlah Harga (Rp)</t>
        </is>
      </c>
    </row>
    <row r="2044">
      <c r="C2044" s="24" t="inlineStr">
        <is>
          <t>A</t>
        </is>
      </c>
      <c r="D2044" s="24" t="inlineStr">
        <is>
          <t>TENAGA KERJA</t>
        </is>
      </c>
      <c r="E2044" s="12" t="n"/>
      <c r="F2044" s="12" t="n"/>
      <c r="G2044" s="12" t="n"/>
      <c r="H2044" s="12" t="n"/>
      <c r="I2044" s="12" t="n"/>
      <c r="J2044" s="12" t="n"/>
    </row>
    <row r="2045">
      <c r="C2045" s="5" t="n">
        <v>1</v>
      </c>
      <c r="D2045" s="5" t="inlineStr">
        <is>
          <t>Pekerja</t>
        </is>
      </c>
      <c r="E2045" s="5" t="inlineStr">
        <is>
          <t>L01</t>
        </is>
      </c>
      <c r="F2045" s="5" t="inlineStr">
        <is>
          <t>jam</t>
        </is>
      </c>
      <c r="G2045" s="25" t="n">
        <v>6.055903476906358</v>
      </c>
      <c r="H2045" s="26">
        <f>VLOOKUP(D2045,upahbahan,3,FALSE)</f>
        <v/>
      </c>
      <c r="J2045" s="26">
        <f>G2045*H2045</f>
        <v/>
      </c>
    </row>
    <row r="2046">
      <c r="C2046" s="5" t="n">
        <v>2</v>
      </c>
      <c r="D2046" s="5" t="inlineStr">
        <is>
          <t>Tukang Batu</t>
        </is>
      </c>
      <c r="E2046" s="5" t="inlineStr">
        <is>
          <t>L02</t>
        </is>
      </c>
      <c r="F2046" s="5" t="inlineStr">
        <is>
          <t>jam</t>
        </is>
      </c>
      <c r="G2046" s="25" t="n">
        <v>2.422361187082418</v>
      </c>
      <c r="H2046" s="26">
        <f>VLOOKUP(D2046,upahbahan,3,FALSE)</f>
        <v/>
      </c>
      <c r="J2046" s="26">
        <f>G2046*H2046</f>
        <v/>
      </c>
    </row>
    <row r="2047">
      <c r="C2047" s="5" t="n">
        <v>3</v>
      </c>
      <c r="D2047" s="5" t="inlineStr">
        <is>
          <t>Mandor</t>
        </is>
      </c>
      <c r="E2047" s="5" t="inlineStr">
        <is>
          <t>L03</t>
        </is>
      </c>
      <c r="F2047" s="5" t="inlineStr">
        <is>
          <t>jam</t>
        </is>
      </c>
      <c r="G2047" s="25" t="n">
        <v>0.3027951569105041</v>
      </c>
      <c r="H2047" s="26">
        <f>VLOOKUP(D2047,upahbahan,3,FALSE)</f>
        <v/>
      </c>
      <c r="J2047" s="26">
        <f>G2047*H2047</f>
        <v/>
      </c>
    </row>
    <row r="2048">
      <c r="C2048" s="27" t="inlineStr">
        <is>
          <t>JUMLAH HARGA TENAGA KERJA</t>
        </is>
      </c>
      <c r="D2048" s="28" t="n"/>
      <c r="E2048" s="28" t="n"/>
      <c r="F2048" s="28" t="n"/>
      <c r="G2048" s="28" t="n"/>
      <c r="H2048" s="28" t="n"/>
      <c r="I2048" s="28" t="n"/>
      <c r="J2048" s="29">
        <f>SUM(J2045:J2047)</f>
        <v/>
      </c>
    </row>
    <row r="2049">
      <c r="C2049" s="24" t="inlineStr">
        <is>
          <t>B</t>
        </is>
      </c>
      <c r="D2049" s="24" t="inlineStr">
        <is>
          <t>BAHAN</t>
        </is>
      </c>
      <c r="E2049" s="12" t="n"/>
      <c r="F2049" s="12" t="n"/>
      <c r="G2049" s="12" t="n"/>
      <c r="H2049" s="12" t="n"/>
      <c r="I2049" s="12" t="n"/>
      <c r="J2049" s="12" t="n"/>
    </row>
    <row r="2050">
      <c r="C2050" s="5" t="n">
        <v>1</v>
      </c>
      <c r="D2050" s="5" t="inlineStr">
        <is>
          <t>Batu Kali</t>
        </is>
      </c>
      <c r="E2050" s="5" t="inlineStr">
        <is>
          <t>M02</t>
        </is>
      </c>
      <c r="F2050" s="5" t="inlineStr">
        <is>
          <t>M3</t>
        </is>
      </c>
      <c r="G2050" s="25" t="n">
        <v>6.92606006695361</v>
      </c>
      <c r="H2050" s="26">
        <f>VLOOKUP(D2050,upahbahan,3,FALSE)</f>
        <v/>
      </c>
      <c r="J2050" s="26">
        <f>G2050*H2050</f>
        <v/>
      </c>
    </row>
    <row r="2051">
      <c r="C2051" s="5" t="n">
        <v>2</v>
      </c>
      <c r="D2051" s="5" t="inlineStr">
        <is>
          <t>Semen</t>
        </is>
      </c>
      <c r="E2051" s="5" t="inlineStr">
        <is>
          <t>M12</t>
        </is>
      </c>
      <c r="F2051" s="5" t="inlineStr">
        <is>
          <t>Kg</t>
        </is>
      </c>
      <c r="G2051" s="25" t="n">
        <v>931.70875</v>
      </c>
      <c r="H2051" s="26">
        <f>VLOOKUP(D2051,upahbahan,3,FALSE)</f>
        <v/>
      </c>
      <c r="J2051" s="26">
        <f>G2051*H2051</f>
        <v/>
      </c>
    </row>
    <row r="2052">
      <c r="C2052" s="5" t="n">
        <v>3</v>
      </c>
      <c r="D2052" s="5" t="inlineStr">
        <is>
          <t>Pasir</t>
        </is>
      </c>
      <c r="E2052" s="5" t="inlineStr">
        <is>
          <t>M01b</t>
        </is>
      </c>
      <c r="F2052" s="5" t="inlineStr">
        <is>
          <t>M3</t>
        </is>
      </c>
      <c r="G2052" s="25" t="n">
        <v>8.090398132358912</v>
      </c>
      <c r="H2052" s="26">
        <f>VLOOKUP(D2052,upahbahan,3,FALSE)</f>
        <v/>
      </c>
      <c r="J2052" s="26">
        <f>G2052*H2052</f>
        <v/>
      </c>
    </row>
    <row r="2053">
      <c r="C2053" s="5" t="n">
        <v>4</v>
      </c>
      <c r="D2053" s="5" t="inlineStr">
        <is>
          <t>Air</t>
        </is>
      </c>
      <c r="E2053" s="5" t="inlineStr">
        <is>
          <t>M170</t>
        </is>
      </c>
      <c r="F2053" s="5" t="inlineStr">
        <is>
          <t>Ltr</t>
        </is>
      </c>
      <c r="G2053" s="25" t="n">
        <v>686.298976109215</v>
      </c>
      <c r="H2053" s="26">
        <f>VLOOKUP(D2053,upahbahan,3,FALSE)</f>
        <v/>
      </c>
      <c r="J2053" s="26">
        <f>G2053*H2053</f>
        <v/>
      </c>
    </row>
    <row r="2054">
      <c r="C2054" s="5" t="n">
        <v>5</v>
      </c>
      <c r="D2054" s="5" t="inlineStr">
        <is>
          <t>Agregat Kasar</t>
        </is>
      </c>
      <c r="E2054" s="5" t="inlineStr">
        <is>
          <t>M03</t>
        </is>
      </c>
      <c r="F2054" s="5" t="inlineStr">
        <is>
          <t>M3</t>
        </is>
      </c>
      <c r="G2054" s="25" t="n">
        <v>4.416397376921265</v>
      </c>
      <c r="H2054" s="26">
        <f>VLOOKUP(D2054,upahbahan,3,FALSE)</f>
        <v/>
      </c>
      <c r="J2054" s="26">
        <f>G2054*H2054</f>
        <v/>
      </c>
    </row>
    <row r="2055">
      <c r="C2055" s="5" t="n">
        <v>6</v>
      </c>
      <c r="D2055" s="5" t="inlineStr">
        <is>
          <t>Batu Kosong</t>
        </is>
      </c>
      <c r="E2055" s="5" t="inlineStr">
        <is>
          <t>M06</t>
        </is>
      </c>
      <c r="F2055" s="5" t="inlineStr">
        <is>
          <t>M3</t>
        </is>
      </c>
      <c r="G2055" s="25" t="n">
        <v>4.737095982783357</v>
      </c>
      <c r="H2055" s="26">
        <f>VLOOKUP(D2055,upahbahan,3,FALSE)</f>
        <v/>
      </c>
      <c r="J2055" s="26">
        <f>G2055*H2055</f>
        <v/>
      </c>
    </row>
    <row r="2056">
      <c r="C2056" s="5" t="n">
        <v>7</v>
      </c>
      <c r="D2056" s="5" t="inlineStr">
        <is>
          <t>Plastizier</t>
        </is>
      </c>
      <c r="E2056" s="5" t="inlineStr">
        <is>
          <t>M171</t>
        </is>
      </c>
      <c r="F2056" s="5" t="inlineStr">
        <is>
          <t>Kg</t>
        </is>
      </c>
      <c r="G2056" s="25" t="n">
        <v>1.89</v>
      </c>
      <c r="H2056" s="26">
        <f>VLOOKUP(D2056,upahbahan,3,FALSE)</f>
        <v/>
      </c>
      <c r="J2056" s="26">
        <f>G2056*H2056</f>
        <v/>
      </c>
    </row>
    <row r="2057">
      <c r="C2057" s="27" t="inlineStr">
        <is>
          <t>JUMLAH HARGA BAHAN</t>
        </is>
      </c>
      <c r="D2057" s="28" t="n"/>
      <c r="E2057" s="28" t="n"/>
      <c r="F2057" s="28" t="n"/>
      <c r="G2057" s="28" t="n"/>
      <c r="H2057" s="28" t="n"/>
      <c r="I2057" s="28" t="n"/>
      <c r="J2057" s="29">
        <f>SUM(J2050:J2056)</f>
        <v/>
      </c>
    </row>
    <row r="2058">
      <c r="C2058" s="24" t="inlineStr">
        <is>
          <t>C</t>
        </is>
      </c>
      <c r="D2058" s="24" t="inlineStr">
        <is>
          <t>PERALATAN</t>
        </is>
      </c>
      <c r="E2058" s="12" t="n"/>
      <c r="F2058" s="12" t="n"/>
      <c r="G2058" s="12" t="n"/>
      <c r="H2058" s="12" t="n"/>
      <c r="I2058" s="12" t="n"/>
      <c r="J2058" s="12" t="n"/>
    </row>
    <row r="2059">
      <c r="C2059" s="5" t="n">
        <v>1</v>
      </c>
      <c r="D2059" s="5" t="inlineStr">
        <is>
          <t>Concrete Mixer</t>
        </is>
      </c>
      <c r="E2059" s="5" t="inlineStr">
        <is>
          <t>E06</t>
        </is>
      </c>
      <c r="F2059" s="5" t="inlineStr">
        <is>
          <t>jam</t>
        </is>
      </c>
      <c r="G2059" s="25" t="n">
        <v>0.3027952184704482</v>
      </c>
      <c r="H2059" s="26">
        <f>VLOOKUP(D2059,upahbahan,3,FALSE)</f>
        <v/>
      </c>
      <c r="J2059" s="26">
        <f>G2059*H2059</f>
        <v/>
      </c>
    </row>
    <row r="2060">
      <c r="C2060" s="5" t="n">
        <v>2</v>
      </c>
      <c r="D2060" s="5" t="inlineStr">
        <is>
          <t>Water Tank Truck</t>
        </is>
      </c>
      <c r="E2060" s="5" t="inlineStr">
        <is>
          <t>E23</t>
        </is>
      </c>
      <c r="F2060" s="5" t="inlineStr">
        <is>
          <t>jam</t>
        </is>
      </c>
      <c r="G2060" s="25" t="n">
        <v>0.08005147630537367</v>
      </c>
      <c r="H2060" s="26">
        <f>VLOOKUP(D2060,upahbahan,3,FALSE)</f>
        <v/>
      </c>
      <c r="J2060" s="26">
        <f>G2060*H2060</f>
        <v/>
      </c>
    </row>
    <row r="2061">
      <c r="C2061" s="5" t="n">
        <v>3</v>
      </c>
      <c r="D2061" s="5" t="inlineStr">
        <is>
          <t>Alat Bantu</t>
        </is>
      </c>
      <c r="F2061" s="5" t="inlineStr">
        <is>
          <t>Ls</t>
        </is>
      </c>
      <c r="G2061" s="25" t="n">
        <v>1</v>
      </c>
      <c r="H2061" s="26">
        <f>VLOOKUP(D2061,upahbahan,3,FALSE)</f>
        <v/>
      </c>
      <c r="J2061" s="26">
        <f>G2061*H2061</f>
        <v/>
      </c>
    </row>
    <row r="2062">
      <c r="C2062" s="27" t="inlineStr">
        <is>
          <t>JUMLAH HARGA PERALATAN</t>
        </is>
      </c>
      <c r="D2062" s="28" t="n"/>
      <c r="E2062" s="28" t="n"/>
      <c r="F2062" s="28" t="n"/>
      <c r="G2062" s="28" t="n"/>
      <c r="H2062" s="28" t="n"/>
      <c r="I2062" s="28" t="n"/>
      <c r="J2062" s="29">
        <f>SUM(J2059:J2061)</f>
        <v/>
      </c>
    </row>
    <row r="2063">
      <c r="C2063" s="31" t="inlineStr">
        <is>
          <t>D</t>
        </is>
      </c>
      <c r="D2063" s="31" t="inlineStr">
        <is>
          <t>Jumlah (A+B+C)</t>
        </is>
      </c>
      <c r="E2063" s="32" t="n"/>
      <c r="F2063" s="32" t="n"/>
      <c r="G2063" s="32" t="n"/>
      <c r="H2063" s="32" t="n"/>
      <c r="I2063" s="32" t="n"/>
      <c r="J2063" s="33">
        <f>J2048+J2057+J2062</f>
        <v/>
      </c>
    </row>
    <row r="2064">
      <c r="C2064" s="18" t="inlineStr">
        <is>
          <t>E</t>
        </is>
      </c>
      <c r="D2064" s="18" t="inlineStr">
        <is>
          <t>Biaya Umum dan Keuntungan 10.0% x D</t>
        </is>
      </c>
      <c r="H2064" s="21">
        <f>$Q$8</f>
        <v/>
      </c>
      <c r="J2064" s="34">
        <f>J2063*H2064</f>
        <v/>
      </c>
    </row>
    <row r="2065">
      <c r="C2065" s="31" t="inlineStr">
        <is>
          <t>F</t>
        </is>
      </c>
      <c r="D2065" s="31" t="inlineStr">
        <is>
          <t>Harga Satuan Pekerjaan (D+E)</t>
        </is>
      </c>
      <c r="E2065" s="32" t="n"/>
      <c r="F2065" s="32" t="n"/>
      <c r="G2065" s="32" t="n"/>
      <c r="H2065" s="32" t="n"/>
      <c r="I2065" s="32" t="n"/>
      <c r="J2065" s="33">
        <f>SUM(J2063:J2064)</f>
        <v/>
      </c>
    </row>
    <row r="2067">
      <c r="C2067" s="16" t="inlineStr">
        <is>
          <t>B.75</t>
        </is>
      </c>
      <c r="D2067" s="17" t="inlineStr">
        <is>
          <t>Inlet Drain, Tipe DI-4</t>
        </is>
      </c>
      <c r="F2067" s="18" t="inlineStr">
        <is>
          <t>Buah</t>
        </is>
      </c>
      <c r="K2067" s="22">
        <f>ROUNDDOWN(J2090,0)</f>
        <v/>
      </c>
      <c r="M2067" s="19" t="inlineStr">
        <is>
          <t>2.3.(33c)</t>
        </is>
      </c>
    </row>
    <row r="2068">
      <c r="C2068" s="23" t="inlineStr">
        <is>
          <t>No</t>
        </is>
      </c>
      <c r="D2068" s="23" t="inlineStr">
        <is>
          <t>Uraian</t>
        </is>
      </c>
      <c r="E2068" s="23" t="inlineStr">
        <is>
          <t>Kode</t>
        </is>
      </c>
      <c r="F2068" s="23" t="inlineStr">
        <is>
          <t>Sat.</t>
        </is>
      </c>
      <c r="G2068" s="23" t="inlineStr">
        <is>
          <t>Koefisien</t>
        </is>
      </c>
      <c r="H2068" s="23" t="inlineStr">
        <is>
          <t>Harga  Satuan (Rp)</t>
        </is>
      </c>
      <c r="J2068" s="23" t="inlineStr">
        <is>
          <t>Jumlah Harga (Rp)</t>
        </is>
      </c>
    </row>
    <row r="2069">
      <c r="C2069" s="24" t="inlineStr">
        <is>
          <t>A</t>
        </is>
      </c>
      <c r="D2069" s="24" t="inlineStr">
        <is>
          <t>TENAGA KERJA</t>
        </is>
      </c>
      <c r="E2069" s="12" t="n"/>
      <c r="F2069" s="12" t="n"/>
      <c r="G2069" s="12" t="n"/>
      <c r="H2069" s="12" t="n"/>
      <c r="I2069" s="12" t="n"/>
      <c r="J2069" s="12" t="n"/>
    </row>
    <row r="2070">
      <c r="C2070" s="5" t="n">
        <v>1</v>
      </c>
      <c r="D2070" s="5" t="inlineStr">
        <is>
          <t>Pekerja</t>
        </is>
      </c>
      <c r="E2070" s="5" t="inlineStr">
        <is>
          <t>L01</t>
        </is>
      </c>
      <c r="F2070" s="5" t="inlineStr">
        <is>
          <t>jam</t>
        </is>
      </c>
      <c r="G2070" s="25" t="n">
        <v>8.465542039840049</v>
      </c>
      <c r="H2070" s="26">
        <f>VLOOKUP(D2070,upahbahan,3,FALSE)</f>
        <v/>
      </c>
      <c r="J2070" s="26">
        <f>G2070*H2070</f>
        <v/>
      </c>
    </row>
    <row r="2071">
      <c r="C2071" s="5" t="n">
        <v>2</v>
      </c>
      <c r="D2071" s="5" t="inlineStr">
        <is>
          <t>Tukang Batu</t>
        </is>
      </c>
      <c r="E2071" s="5" t="inlineStr">
        <is>
          <t>L02</t>
        </is>
      </c>
      <c r="F2071" s="5" t="inlineStr">
        <is>
          <t>jam</t>
        </is>
      </c>
      <c r="G2071" s="25" t="n">
        <v>3.386216592179406</v>
      </c>
      <c r="H2071" s="26">
        <f>VLOOKUP(D2071,upahbahan,3,FALSE)</f>
        <v/>
      </c>
      <c r="J2071" s="26">
        <f>G2071*H2071</f>
        <v/>
      </c>
    </row>
    <row r="2072">
      <c r="C2072" s="5" t="n">
        <v>3</v>
      </c>
      <c r="D2072" s="5" t="inlineStr">
        <is>
          <t>Mandor</t>
        </is>
      </c>
      <c r="E2072" s="5" t="inlineStr">
        <is>
          <t>L03</t>
        </is>
      </c>
      <c r="F2072" s="5" t="inlineStr">
        <is>
          <t>jam</t>
        </is>
      </c>
      <c r="G2072" s="25" t="n">
        <v>0.4232771244051053</v>
      </c>
      <c r="H2072" s="26">
        <f>VLOOKUP(D2072,upahbahan,3,FALSE)</f>
        <v/>
      </c>
      <c r="J2072" s="26">
        <f>G2072*H2072</f>
        <v/>
      </c>
    </row>
    <row r="2073">
      <c r="C2073" s="27" t="inlineStr">
        <is>
          <t>JUMLAH HARGA TENAGA KERJA</t>
        </is>
      </c>
      <c r="D2073" s="28" t="n"/>
      <c r="E2073" s="28" t="n"/>
      <c r="F2073" s="28" t="n"/>
      <c r="G2073" s="28" t="n"/>
      <c r="H2073" s="28" t="n"/>
      <c r="I2073" s="28" t="n"/>
      <c r="J2073" s="29">
        <f>SUM(J2070:J2072)</f>
        <v/>
      </c>
    </row>
    <row r="2074">
      <c r="C2074" s="24" t="inlineStr">
        <is>
          <t>B</t>
        </is>
      </c>
      <c r="D2074" s="24" t="inlineStr">
        <is>
          <t>BAHAN</t>
        </is>
      </c>
      <c r="E2074" s="12" t="n"/>
      <c r="F2074" s="12" t="n"/>
      <c r="G2074" s="12" t="n"/>
      <c r="H2074" s="12" t="n"/>
      <c r="I2074" s="12" t="n"/>
      <c r="J2074" s="12" t="n"/>
    </row>
    <row r="2075">
      <c r="C2075" s="5" t="n">
        <v>1</v>
      </c>
      <c r="D2075" s="5" t="inlineStr">
        <is>
          <t>Batu Kali</t>
        </is>
      </c>
      <c r="E2075" s="5" t="inlineStr">
        <is>
          <t>M02</t>
        </is>
      </c>
      <c r="F2075" s="5" t="inlineStr">
        <is>
          <t>M3</t>
        </is>
      </c>
      <c r="G2075" s="25" t="n">
        <v>7.511235054997609</v>
      </c>
      <c r="H2075" s="26">
        <f>VLOOKUP(D2075,upahbahan,3,FALSE)</f>
        <v/>
      </c>
      <c r="J2075" s="26">
        <f>G2075*H2075</f>
        <v/>
      </c>
    </row>
    <row r="2076">
      <c r="C2076" s="5" t="n">
        <v>2</v>
      </c>
      <c r="D2076" s="5" t="inlineStr">
        <is>
          <t>Semen</t>
        </is>
      </c>
      <c r="E2076" s="5" t="inlineStr">
        <is>
          <t>M12</t>
        </is>
      </c>
      <c r="F2076" s="5" t="inlineStr">
        <is>
          <t>Kg</t>
        </is>
      </c>
      <c r="G2076" s="25" t="n">
        <v>1301.96138125</v>
      </c>
      <c r="H2076" s="26">
        <f>VLOOKUP(D2076,upahbahan,3,FALSE)</f>
        <v/>
      </c>
      <c r="J2076" s="26">
        <f>G2076*H2076</f>
        <v/>
      </c>
    </row>
    <row r="2077">
      <c r="C2077" s="5" t="n">
        <v>3</v>
      </c>
      <c r="D2077" s="5" t="inlineStr">
        <is>
          <t>Pasir</t>
        </is>
      </c>
      <c r="E2077" s="5" t="inlineStr">
        <is>
          <t>M01b</t>
        </is>
      </c>
      <c r="F2077" s="5" t="inlineStr">
        <is>
          <t>M3</t>
        </is>
      </c>
      <c r="G2077" s="25" t="n">
        <v>9.31120150223305</v>
      </c>
      <c r="H2077" s="26">
        <f>VLOOKUP(D2077,upahbahan,3,FALSE)</f>
        <v/>
      </c>
      <c r="J2077" s="26">
        <f>G2077*H2077</f>
        <v/>
      </c>
    </row>
    <row r="2078">
      <c r="C2078" s="5" t="n">
        <v>4</v>
      </c>
      <c r="D2078" s="5" t="inlineStr">
        <is>
          <t>Air</t>
        </is>
      </c>
      <c r="E2078" s="5" t="inlineStr">
        <is>
          <t>M170</t>
        </is>
      </c>
      <c r="F2078" s="5" t="inlineStr">
        <is>
          <t>Ltr</t>
        </is>
      </c>
      <c r="G2078" s="25" t="n">
        <v>917.298976109215</v>
      </c>
      <c r="H2078" s="26">
        <f>VLOOKUP(D2078,upahbahan,3,FALSE)</f>
        <v/>
      </c>
      <c r="J2078" s="26">
        <f>G2078*H2078</f>
        <v/>
      </c>
    </row>
    <row r="2079">
      <c r="C2079" s="5" t="n">
        <v>5</v>
      </c>
      <c r="D2079" s="5" t="inlineStr">
        <is>
          <t>Agregat Kasar</t>
        </is>
      </c>
      <c r="E2079" s="5" t="inlineStr">
        <is>
          <t>M03</t>
        </is>
      </c>
      <c r="F2079" s="5" t="inlineStr">
        <is>
          <t>M3</t>
        </is>
      </c>
      <c r="G2079" s="25" t="n">
        <v>6.173677909136755</v>
      </c>
      <c r="H2079" s="26">
        <f>VLOOKUP(D2079,upahbahan,3,FALSE)</f>
        <v/>
      </c>
      <c r="J2079" s="26">
        <f>G2079*H2079</f>
        <v/>
      </c>
    </row>
    <row r="2080">
      <c r="C2080" s="5" t="n">
        <v>6</v>
      </c>
      <c r="D2080" s="5" t="inlineStr">
        <is>
          <t>Batu Kosong</t>
        </is>
      </c>
      <c r="E2080" s="5" t="inlineStr">
        <is>
          <t>M06</t>
        </is>
      </c>
      <c r="F2080" s="5" t="inlineStr">
        <is>
          <t>M3</t>
        </is>
      </c>
      <c r="G2080" s="25" t="n">
        <v>4.737095982783357</v>
      </c>
      <c r="H2080" s="26">
        <f>VLOOKUP(D2080,upahbahan,3,FALSE)</f>
        <v/>
      </c>
      <c r="J2080" s="26">
        <f>G2080*H2080</f>
        <v/>
      </c>
    </row>
    <row r="2081">
      <c r="C2081" s="5" t="n">
        <v>7</v>
      </c>
      <c r="D2081" s="5" t="inlineStr">
        <is>
          <t>Plastizier</t>
        </is>
      </c>
      <c r="E2081" s="5" t="inlineStr">
        <is>
          <t>M171</t>
        </is>
      </c>
      <c r="F2081" s="5" t="inlineStr">
        <is>
          <t>Kg</t>
        </is>
      </c>
      <c r="G2081" s="25" t="n">
        <v>1.89</v>
      </c>
      <c r="H2081" s="26">
        <f>VLOOKUP(D2081,upahbahan,3,FALSE)</f>
        <v/>
      </c>
      <c r="J2081" s="26">
        <f>G2081*H2081</f>
        <v/>
      </c>
    </row>
    <row r="2082">
      <c r="C2082" s="27" t="inlineStr">
        <is>
          <t>JUMLAH HARGA BAHAN</t>
        </is>
      </c>
      <c r="D2082" s="28" t="n"/>
      <c r="E2082" s="28" t="n"/>
      <c r="F2082" s="28" t="n"/>
      <c r="G2082" s="28" t="n"/>
      <c r="H2082" s="28" t="n"/>
      <c r="I2082" s="28" t="n"/>
      <c r="J2082" s="29">
        <f>SUM(J2075:J2081)</f>
        <v/>
      </c>
    </row>
    <row r="2083">
      <c r="C2083" s="24" t="inlineStr">
        <is>
          <t>C</t>
        </is>
      </c>
      <c r="D2083" s="24" t="inlineStr">
        <is>
          <t>PERALATAN</t>
        </is>
      </c>
      <c r="E2083" s="12" t="n"/>
      <c r="F2083" s="12" t="n"/>
      <c r="G2083" s="12" t="n"/>
      <c r="H2083" s="12" t="n"/>
      <c r="I2083" s="12" t="n"/>
      <c r="J2083" s="12" t="n"/>
    </row>
    <row r="2084">
      <c r="C2084" s="5" t="n">
        <v>1</v>
      </c>
      <c r="D2084" s="5" t="inlineStr">
        <is>
          <t>Concrete Mixer</t>
        </is>
      </c>
      <c r="E2084" s="5" t="inlineStr">
        <is>
          <t>E06</t>
        </is>
      </c>
      <c r="F2084" s="5" t="inlineStr">
        <is>
          <t>jam</t>
        </is>
      </c>
      <c r="G2084" s="25" t="n">
        <v>0.423277087692344</v>
      </c>
      <c r="H2084" s="26">
        <f>VLOOKUP(D2084,upahbahan,3,FALSE)</f>
        <v/>
      </c>
      <c r="J2084" s="26">
        <f>G2084*H2084</f>
        <v/>
      </c>
    </row>
    <row r="2085">
      <c r="C2085" s="5" t="n">
        <v>2</v>
      </c>
      <c r="D2085" s="5" t="inlineStr">
        <is>
          <t>Water Tank Truck</t>
        </is>
      </c>
      <c r="E2085" s="5" t="inlineStr">
        <is>
          <t>E23</t>
        </is>
      </c>
      <c r="F2085" s="5" t="inlineStr">
        <is>
          <t>jam</t>
        </is>
      </c>
      <c r="G2085" s="25" t="n">
        <v>0.1119038876321333</v>
      </c>
      <c r="H2085" s="26">
        <f>VLOOKUP(D2085,upahbahan,3,FALSE)</f>
        <v/>
      </c>
      <c r="J2085" s="26">
        <f>G2085*H2085</f>
        <v/>
      </c>
    </row>
    <row r="2086">
      <c r="C2086" s="5" t="n">
        <v>3</v>
      </c>
      <c r="D2086" s="5" t="inlineStr">
        <is>
          <t>Alat Bantu</t>
        </is>
      </c>
      <c r="F2086" s="5" t="inlineStr">
        <is>
          <t>Ls</t>
        </is>
      </c>
      <c r="G2086" s="25" t="n">
        <v>1</v>
      </c>
      <c r="H2086" s="26">
        <f>VLOOKUP(D2086,upahbahan,3,FALSE)</f>
        <v/>
      </c>
      <c r="J2086" s="26">
        <f>G2086*H2086</f>
        <v/>
      </c>
    </row>
    <row r="2087">
      <c r="C2087" s="27" t="inlineStr">
        <is>
          <t>JUMLAH HARGA PERALATAN</t>
        </is>
      </c>
      <c r="D2087" s="28" t="n"/>
      <c r="E2087" s="28" t="n"/>
      <c r="F2087" s="28" t="n"/>
      <c r="G2087" s="28" t="n"/>
      <c r="H2087" s="28" t="n"/>
      <c r="I2087" s="28" t="n"/>
      <c r="J2087" s="29">
        <f>SUM(J2084:J2086)</f>
        <v/>
      </c>
    </row>
    <row r="2088">
      <c r="C2088" s="31" t="inlineStr">
        <is>
          <t>D</t>
        </is>
      </c>
      <c r="D2088" s="31" t="inlineStr">
        <is>
          <t>Jumlah (A+B+C)</t>
        </is>
      </c>
      <c r="E2088" s="32" t="n"/>
      <c r="F2088" s="32" t="n"/>
      <c r="G2088" s="32" t="n"/>
      <c r="H2088" s="32" t="n"/>
      <c r="I2088" s="32" t="n"/>
      <c r="J2088" s="33">
        <f>J2073+J2082+J2087</f>
        <v/>
      </c>
    </row>
    <row r="2089">
      <c r="C2089" s="18" t="inlineStr">
        <is>
          <t>E</t>
        </is>
      </c>
      <c r="D2089" s="18" t="inlineStr">
        <is>
          <t>Biaya Umum dan Keuntungan 10.0% x D</t>
        </is>
      </c>
      <c r="H2089" s="21">
        <f>$Q$8</f>
        <v/>
      </c>
      <c r="J2089" s="34">
        <f>J2088*H2089</f>
        <v/>
      </c>
    </row>
    <row r="2090">
      <c r="C2090" s="31" t="inlineStr">
        <is>
          <t>F</t>
        </is>
      </c>
      <c r="D2090" s="31" t="inlineStr">
        <is>
          <t>Harga Satuan Pekerjaan (D+E)</t>
        </is>
      </c>
      <c r="E2090" s="32" t="n"/>
      <c r="F2090" s="32" t="n"/>
      <c r="G2090" s="32" t="n"/>
      <c r="H2090" s="32" t="n"/>
      <c r="I2090" s="32" t="n"/>
      <c r="J2090" s="33">
        <f>SUM(J2088:J2089)</f>
        <v/>
      </c>
    </row>
    <row r="2092">
      <c r="C2092" s="16" t="inlineStr">
        <is>
          <t>B.76</t>
        </is>
      </c>
      <c r="D2092" s="17" t="inlineStr">
        <is>
          <t>Outlet Drain, Tipe DO-2</t>
        </is>
      </c>
      <c r="F2092" s="18" t="inlineStr">
        <is>
          <t>Buah</t>
        </is>
      </c>
      <c r="K2092" s="22">
        <f>ROUNDDOWN(J2115,0)</f>
        <v/>
      </c>
      <c r="M2092" s="19" t="inlineStr">
        <is>
          <t>2.3.(34a)</t>
        </is>
      </c>
    </row>
    <row r="2093">
      <c r="C2093" s="23" t="inlineStr">
        <is>
          <t>No</t>
        </is>
      </c>
      <c r="D2093" s="23" t="inlineStr">
        <is>
          <t>Uraian</t>
        </is>
      </c>
      <c r="E2093" s="23" t="inlineStr">
        <is>
          <t>Kode</t>
        </is>
      </c>
      <c r="F2093" s="23" t="inlineStr">
        <is>
          <t>Sat.</t>
        </is>
      </c>
      <c r="G2093" s="23" t="inlineStr">
        <is>
          <t>Koefisien</t>
        </is>
      </c>
      <c r="H2093" s="23" t="inlineStr">
        <is>
          <t>Harga  Satuan (Rp)</t>
        </is>
      </c>
      <c r="J2093" s="23" t="inlineStr">
        <is>
          <t>Jumlah Harga (Rp)</t>
        </is>
      </c>
    </row>
    <row r="2094">
      <c r="C2094" s="24" t="inlineStr">
        <is>
          <t>A</t>
        </is>
      </c>
      <c r="D2094" s="24" t="inlineStr">
        <is>
          <t>TENAGA KERJA</t>
        </is>
      </c>
      <c r="E2094" s="12" t="n"/>
      <c r="F2094" s="12" t="n"/>
      <c r="G2094" s="12" t="n"/>
      <c r="H2094" s="12" t="n"/>
      <c r="I2094" s="12" t="n"/>
      <c r="J2094" s="12" t="n"/>
    </row>
    <row r="2095">
      <c r="C2095" s="5" t="n">
        <v>1</v>
      </c>
      <c r="D2095" s="5" t="inlineStr">
        <is>
          <t>Pekerja</t>
        </is>
      </c>
      <c r="E2095" s="5" t="inlineStr">
        <is>
          <t>L01</t>
        </is>
      </c>
      <c r="F2095" s="5" t="inlineStr">
        <is>
          <t>jam</t>
        </is>
      </c>
      <c r="G2095" s="25" t="n">
        <v>3.646586146347393</v>
      </c>
      <c r="H2095" s="26">
        <f>VLOOKUP(D2095,upahbahan,3,FALSE)</f>
        <v/>
      </c>
      <c r="J2095" s="26">
        <f>G2095*H2095</f>
        <v/>
      </c>
    </row>
    <row r="2096">
      <c r="C2096" s="5" t="n">
        <v>2</v>
      </c>
      <c r="D2096" s="5" t="inlineStr">
        <is>
          <t>Tukang Batu</t>
        </is>
      </c>
      <c r="E2096" s="5" t="inlineStr">
        <is>
          <t>L02</t>
        </is>
      </c>
      <c r="F2096" s="5" t="inlineStr">
        <is>
          <t>jam</t>
        </is>
      </c>
      <c r="G2096" s="25" t="n">
        <v>1.458634526816275</v>
      </c>
      <c r="H2096" s="26">
        <f>VLOOKUP(D2096,upahbahan,3,FALSE)</f>
        <v/>
      </c>
      <c r="J2096" s="26">
        <f>G2096*H2096</f>
        <v/>
      </c>
    </row>
    <row r="2097">
      <c r="C2097" s="5" t="n">
        <v>3</v>
      </c>
      <c r="D2097" s="5" t="inlineStr">
        <is>
          <t>Mandor</t>
        </is>
      </c>
      <c r="E2097" s="5" t="inlineStr">
        <is>
          <t>L03</t>
        </is>
      </c>
      <c r="F2097" s="5" t="inlineStr">
        <is>
          <t>jam</t>
        </is>
      </c>
      <c r="G2097" s="25" t="n">
        <v>0.1823293994888424</v>
      </c>
      <c r="H2097" s="26">
        <f>VLOOKUP(D2097,upahbahan,3,FALSE)</f>
        <v/>
      </c>
      <c r="J2097" s="26">
        <f>G2097*H2097</f>
        <v/>
      </c>
    </row>
    <row r="2098">
      <c r="C2098" s="27" t="inlineStr">
        <is>
          <t>JUMLAH HARGA TENAGA KERJA</t>
        </is>
      </c>
      <c r="D2098" s="28" t="n"/>
      <c r="E2098" s="28" t="n"/>
      <c r="F2098" s="28" t="n"/>
      <c r="G2098" s="28" t="n"/>
      <c r="H2098" s="28" t="n"/>
      <c r="I2098" s="28" t="n"/>
      <c r="J2098" s="29">
        <f>SUM(J2095:J2097)</f>
        <v/>
      </c>
    </row>
    <row r="2099">
      <c r="C2099" s="24" t="inlineStr">
        <is>
          <t>B</t>
        </is>
      </c>
      <c r="D2099" s="24" t="inlineStr">
        <is>
          <t>BAHAN</t>
        </is>
      </c>
      <c r="E2099" s="12" t="n"/>
      <c r="F2099" s="12" t="n"/>
      <c r="G2099" s="12" t="n"/>
      <c r="H2099" s="12" t="n"/>
      <c r="I2099" s="12" t="n"/>
      <c r="J2099" s="12" t="n"/>
    </row>
    <row r="2100">
      <c r="C2100" s="5" t="n">
        <v>1</v>
      </c>
      <c r="D2100" s="5" t="inlineStr">
        <is>
          <t>Batu Kali</t>
        </is>
      </c>
      <c r="E2100" s="5" t="inlineStr">
        <is>
          <t>M02</t>
        </is>
      </c>
      <c r="F2100" s="5" t="inlineStr">
        <is>
          <t>M3</t>
        </is>
      </c>
      <c r="G2100" s="25" t="n">
        <v>3.407121329507413</v>
      </c>
      <c r="H2100" s="26">
        <f>VLOOKUP(D2100,upahbahan,3,FALSE)</f>
        <v/>
      </c>
      <c r="J2100" s="26">
        <f>G2100*H2100</f>
        <v/>
      </c>
    </row>
    <row r="2101">
      <c r="C2101" s="5" t="n">
        <v>2</v>
      </c>
      <c r="D2101" s="5" t="inlineStr">
        <is>
          <t>Semen</t>
        </is>
      </c>
      <c r="E2101" s="5" t="inlineStr">
        <is>
          <t>M12</t>
        </is>
      </c>
      <c r="F2101" s="5" t="inlineStr">
        <is>
          <t>Kg</t>
        </is>
      </c>
      <c r="G2101" s="25" t="n">
        <v>560.8656062499999</v>
      </c>
      <c r="H2101" s="26">
        <f>VLOOKUP(D2101,upahbahan,3,FALSE)</f>
        <v/>
      </c>
      <c r="J2101" s="26">
        <f>G2101*H2101</f>
        <v/>
      </c>
    </row>
    <row r="2102">
      <c r="C2102" s="5" t="n">
        <v>3</v>
      </c>
      <c r="D2102" s="5" t="inlineStr">
        <is>
          <t>Pasir</t>
        </is>
      </c>
      <c r="E2102" s="5" t="inlineStr">
        <is>
          <t>M01b</t>
        </is>
      </c>
      <c r="F2102" s="5" t="inlineStr">
        <is>
          <t>M3</t>
        </is>
      </c>
      <c r="G2102" s="25" t="n">
        <v>4.85409634591961</v>
      </c>
      <c r="H2102" s="26">
        <f>VLOOKUP(D2102,upahbahan,3,FALSE)</f>
        <v/>
      </c>
      <c r="J2102" s="26">
        <f>G2102*H2102</f>
        <v/>
      </c>
    </row>
    <row r="2103">
      <c r="C2103" s="5" t="n">
        <v>4</v>
      </c>
      <c r="D2103" s="5" t="inlineStr">
        <is>
          <t>Air</t>
        </is>
      </c>
      <c r="E2103" s="5" t="inlineStr">
        <is>
          <t>M170</t>
        </is>
      </c>
      <c r="F2103" s="5" t="inlineStr">
        <is>
          <t>Ltr</t>
        </is>
      </c>
      <c r="G2103" s="25" t="n">
        <v>455.3296928327645</v>
      </c>
      <c r="H2103" s="26">
        <f>VLOOKUP(D2103,upahbahan,3,FALSE)</f>
        <v/>
      </c>
      <c r="J2103" s="26">
        <f>G2103*H2103</f>
        <v/>
      </c>
    </row>
    <row r="2104">
      <c r="C2104" s="5" t="n">
        <v>5</v>
      </c>
      <c r="D2104" s="5" t="inlineStr">
        <is>
          <t>Agregat Kasar</t>
        </is>
      </c>
      <c r="E2104" s="5" t="inlineStr">
        <is>
          <t>M03</t>
        </is>
      </c>
      <c r="F2104" s="5" t="inlineStr">
        <is>
          <t>M3</t>
        </is>
      </c>
      <c r="G2104" s="25" t="n">
        <v>2.65935116374862</v>
      </c>
      <c r="H2104" s="26">
        <f>VLOOKUP(D2104,upahbahan,3,FALSE)</f>
        <v/>
      </c>
      <c r="J2104" s="26">
        <f>G2104*H2104</f>
        <v/>
      </c>
    </row>
    <row r="2105">
      <c r="C2105" s="5" t="n">
        <v>6</v>
      </c>
      <c r="D2105" s="5" t="inlineStr">
        <is>
          <t>Batu Kosong</t>
        </is>
      </c>
      <c r="E2105" s="5" t="inlineStr">
        <is>
          <t>M06</t>
        </is>
      </c>
      <c r="F2105" s="5" t="inlineStr">
        <is>
          <t>M3</t>
        </is>
      </c>
      <c r="G2105" s="25" t="n">
        <v>1.968</v>
      </c>
      <c r="H2105" s="26">
        <f>VLOOKUP(D2105,upahbahan,3,FALSE)</f>
        <v/>
      </c>
      <c r="J2105" s="26">
        <f>G2105*H2105</f>
        <v/>
      </c>
    </row>
    <row r="2106">
      <c r="C2106" s="5" t="n">
        <v>7</v>
      </c>
      <c r="D2106" s="5" t="inlineStr">
        <is>
          <t>Plastizier</t>
        </is>
      </c>
      <c r="E2106" s="5" t="inlineStr">
        <is>
          <t>M171</t>
        </is>
      </c>
      <c r="F2106" s="5" t="inlineStr">
        <is>
          <t>Kg</t>
        </is>
      </c>
      <c r="G2106" s="25" t="n">
        <v>1.89</v>
      </c>
      <c r="H2106" s="26">
        <f>VLOOKUP(D2106,upahbahan,3,FALSE)</f>
        <v/>
      </c>
      <c r="J2106" s="26">
        <f>G2106*H2106</f>
        <v/>
      </c>
    </row>
    <row r="2107">
      <c r="C2107" s="27" t="inlineStr">
        <is>
          <t>JUMLAH HARGA BAHAN</t>
        </is>
      </c>
      <c r="D2107" s="28" t="n"/>
      <c r="E2107" s="28" t="n"/>
      <c r="F2107" s="28" t="n"/>
      <c r="G2107" s="28" t="n"/>
      <c r="H2107" s="28" t="n"/>
      <c r="I2107" s="28" t="n"/>
      <c r="J2107" s="29">
        <f>SUM(J2100:J2106)</f>
        <v/>
      </c>
    </row>
    <row r="2108">
      <c r="C2108" s="24" t="inlineStr">
        <is>
          <t>C</t>
        </is>
      </c>
      <c r="D2108" s="24" t="inlineStr">
        <is>
          <t>PERALATAN</t>
        </is>
      </c>
      <c r="E2108" s="12" t="n"/>
      <c r="F2108" s="12" t="n"/>
      <c r="G2108" s="12" t="n"/>
      <c r="H2108" s="12" t="n"/>
      <c r="I2108" s="12" t="n"/>
      <c r="J2108" s="12" t="n"/>
    </row>
    <row r="2109">
      <c r="C2109" s="5" t="n">
        <v>1</v>
      </c>
      <c r="D2109" s="5" t="inlineStr">
        <is>
          <t>Concrete Mixer</t>
        </is>
      </c>
      <c r="E2109" s="5" t="inlineStr">
        <is>
          <t>E06</t>
        </is>
      </c>
      <c r="F2109" s="5" t="inlineStr">
        <is>
          <t>jam</t>
        </is>
      </c>
      <c r="G2109" s="25" t="n">
        <v>0.1823293358914194</v>
      </c>
      <c r="H2109" s="26">
        <f>VLOOKUP(D2109,upahbahan,3,FALSE)</f>
        <v/>
      </c>
      <c r="J2109" s="26">
        <f>G2109*H2109</f>
        <v/>
      </c>
    </row>
    <row r="2110">
      <c r="C2110" s="5" t="n">
        <v>2</v>
      </c>
      <c r="D2110" s="5" t="inlineStr">
        <is>
          <t>Water Tank Truck</t>
        </is>
      </c>
      <c r="E2110" s="5" t="inlineStr">
        <is>
          <t>E23</t>
        </is>
      </c>
      <c r="F2110" s="5" t="inlineStr">
        <is>
          <t>jam</t>
        </is>
      </c>
      <c r="G2110" s="25" t="n">
        <v>0.04820331727184286</v>
      </c>
      <c r="H2110" s="26">
        <f>VLOOKUP(D2110,upahbahan,3,FALSE)</f>
        <v/>
      </c>
      <c r="J2110" s="26">
        <f>G2110*H2110</f>
        <v/>
      </c>
    </row>
    <row r="2111">
      <c r="C2111" s="5" t="n">
        <v>3</v>
      </c>
      <c r="D2111" s="5" t="inlineStr">
        <is>
          <t>Alat Bantu</t>
        </is>
      </c>
      <c r="F2111" s="5" t="inlineStr">
        <is>
          <t>Ls</t>
        </is>
      </c>
      <c r="G2111" s="25" t="n">
        <v>1</v>
      </c>
      <c r="H2111" s="26">
        <f>VLOOKUP(D2111,upahbahan,3,FALSE)</f>
        <v/>
      </c>
      <c r="J2111" s="26">
        <f>G2111*H2111</f>
        <v/>
      </c>
    </row>
    <row r="2112">
      <c r="C2112" s="27" t="inlineStr">
        <is>
          <t>JUMLAH HARGA PERALATAN</t>
        </is>
      </c>
      <c r="D2112" s="28" t="n"/>
      <c r="E2112" s="28" t="n"/>
      <c r="F2112" s="28" t="n"/>
      <c r="G2112" s="28" t="n"/>
      <c r="H2112" s="28" t="n"/>
      <c r="I2112" s="28" t="n"/>
      <c r="J2112" s="29">
        <f>SUM(J2109:J2111)</f>
        <v/>
      </c>
    </row>
    <row r="2113">
      <c r="C2113" s="31" t="inlineStr">
        <is>
          <t>D</t>
        </is>
      </c>
      <c r="D2113" s="31" t="inlineStr">
        <is>
          <t>Jumlah (A+B+C)</t>
        </is>
      </c>
      <c r="E2113" s="32" t="n"/>
      <c r="F2113" s="32" t="n"/>
      <c r="G2113" s="32" t="n"/>
      <c r="H2113" s="32" t="n"/>
      <c r="I2113" s="32" t="n"/>
      <c r="J2113" s="33">
        <f>J2098+J2107+J2112</f>
        <v/>
      </c>
    </row>
    <row r="2114">
      <c r="C2114" s="18" t="inlineStr">
        <is>
          <t>E</t>
        </is>
      </c>
      <c r="D2114" s="18" t="inlineStr">
        <is>
          <t>Biaya Umum dan Keuntungan 10.0% x D</t>
        </is>
      </c>
      <c r="H2114" s="21">
        <f>$Q$8</f>
        <v/>
      </c>
      <c r="J2114" s="34">
        <f>J2113*H2114</f>
        <v/>
      </c>
    </row>
    <row r="2115">
      <c r="C2115" s="31" t="inlineStr">
        <is>
          <t>F</t>
        </is>
      </c>
      <c r="D2115" s="31" t="inlineStr">
        <is>
          <t>Harga Satuan Pekerjaan (D+E)</t>
        </is>
      </c>
      <c r="E2115" s="32" t="n"/>
      <c r="F2115" s="32" t="n"/>
      <c r="G2115" s="32" t="n"/>
      <c r="H2115" s="32" t="n"/>
      <c r="I2115" s="32" t="n"/>
      <c r="J2115" s="33">
        <f>SUM(J2113:J2114)</f>
        <v/>
      </c>
    </row>
    <row r="2117">
      <c r="C2117" s="16" t="inlineStr">
        <is>
          <t>B.77</t>
        </is>
      </c>
      <c r="D2117" s="17" t="inlineStr">
        <is>
          <t>Outlet Drain, Tipe DO-3</t>
        </is>
      </c>
      <c r="F2117" s="18" t="inlineStr">
        <is>
          <t>Buah</t>
        </is>
      </c>
      <c r="K2117" s="22">
        <f>ROUNDDOWN(J2140,0)</f>
        <v/>
      </c>
      <c r="M2117" s="19" t="inlineStr">
        <is>
          <t>2.3.(34b)</t>
        </is>
      </c>
    </row>
    <row r="2118">
      <c r="C2118" s="23" t="inlineStr">
        <is>
          <t>No</t>
        </is>
      </c>
      <c r="D2118" s="23" t="inlineStr">
        <is>
          <t>Uraian</t>
        </is>
      </c>
      <c r="E2118" s="23" t="inlineStr">
        <is>
          <t>Kode</t>
        </is>
      </c>
      <c r="F2118" s="23" t="inlineStr">
        <is>
          <t>Sat.</t>
        </is>
      </c>
      <c r="G2118" s="23" t="inlineStr">
        <is>
          <t>Koefisien</t>
        </is>
      </c>
      <c r="H2118" s="23" t="inlineStr">
        <is>
          <t>Harga  Satuan (Rp)</t>
        </is>
      </c>
      <c r="J2118" s="23" t="inlineStr">
        <is>
          <t>Jumlah Harga (Rp)</t>
        </is>
      </c>
    </row>
    <row r="2119">
      <c r="C2119" s="24" t="inlineStr">
        <is>
          <t>A</t>
        </is>
      </c>
      <c r="D2119" s="24" t="inlineStr">
        <is>
          <t>TENAGA KERJA</t>
        </is>
      </c>
      <c r="E2119" s="12" t="n"/>
      <c r="F2119" s="12" t="n"/>
      <c r="G2119" s="12" t="n"/>
      <c r="H2119" s="12" t="n"/>
      <c r="I2119" s="12" t="n"/>
      <c r="J2119" s="12" t="n"/>
    </row>
    <row r="2120">
      <c r="C2120" s="5" t="n">
        <v>1</v>
      </c>
      <c r="D2120" s="5" t="inlineStr">
        <is>
          <t>Pekerja</t>
        </is>
      </c>
      <c r="E2120" s="5" t="inlineStr">
        <is>
          <t>L01</t>
        </is>
      </c>
      <c r="F2120" s="5" t="inlineStr">
        <is>
          <t>jam</t>
        </is>
      </c>
      <c r="G2120" s="25" t="n">
        <v>6.055903476906358</v>
      </c>
      <c r="H2120" s="26">
        <f>VLOOKUP(D2120,upahbahan,3,FALSE)</f>
        <v/>
      </c>
      <c r="J2120" s="26">
        <f>G2120*H2120</f>
        <v/>
      </c>
    </row>
    <row r="2121">
      <c r="C2121" s="5" t="n">
        <v>2</v>
      </c>
      <c r="D2121" s="5" t="inlineStr">
        <is>
          <t>Tukang Batu</t>
        </is>
      </c>
      <c r="E2121" s="5" t="inlineStr">
        <is>
          <t>L02</t>
        </is>
      </c>
      <c r="F2121" s="5" t="inlineStr">
        <is>
          <t>jam</t>
        </is>
      </c>
      <c r="G2121" s="25" t="n">
        <v>2.422361187082418</v>
      </c>
      <c r="H2121" s="26">
        <f>VLOOKUP(D2121,upahbahan,3,FALSE)</f>
        <v/>
      </c>
      <c r="J2121" s="26">
        <f>G2121*H2121</f>
        <v/>
      </c>
    </row>
    <row r="2122">
      <c r="C2122" s="5" t="n">
        <v>3</v>
      </c>
      <c r="D2122" s="5" t="inlineStr">
        <is>
          <t>Mandor</t>
        </is>
      </c>
      <c r="E2122" s="5" t="inlineStr">
        <is>
          <t>L03</t>
        </is>
      </c>
      <c r="F2122" s="5" t="inlineStr">
        <is>
          <t>jam</t>
        </is>
      </c>
      <c r="G2122" s="25" t="n">
        <v>0.3027951569105041</v>
      </c>
      <c r="H2122" s="26">
        <f>VLOOKUP(D2122,upahbahan,3,FALSE)</f>
        <v/>
      </c>
      <c r="J2122" s="26">
        <f>G2122*H2122</f>
        <v/>
      </c>
    </row>
    <row r="2123">
      <c r="C2123" s="27" t="inlineStr">
        <is>
          <t>JUMLAH HARGA TENAGA KERJA</t>
        </is>
      </c>
      <c r="D2123" s="28" t="n"/>
      <c r="E2123" s="28" t="n"/>
      <c r="F2123" s="28" t="n"/>
      <c r="G2123" s="28" t="n"/>
      <c r="H2123" s="28" t="n"/>
      <c r="I2123" s="28" t="n"/>
      <c r="J2123" s="29">
        <f>SUM(J2120:J2122)</f>
        <v/>
      </c>
    </row>
    <row r="2124">
      <c r="C2124" s="24" t="inlineStr">
        <is>
          <t>B</t>
        </is>
      </c>
      <c r="D2124" s="24" t="inlineStr">
        <is>
          <t>BAHAN</t>
        </is>
      </c>
      <c r="E2124" s="12" t="n"/>
      <c r="F2124" s="12" t="n"/>
      <c r="G2124" s="12" t="n"/>
      <c r="H2124" s="12" t="n"/>
      <c r="I2124" s="12" t="n"/>
      <c r="J2124" s="12" t="n"/>
    </row>
    <row r="2125">
      <c r="C2125" s="5" t="n">
        <v>1</v>
      </c>
      <c r="D2125" s="5" t="inlineStr">
        <is>
          <t>Batu Kali</t>
        </is>
      </c>
      <c r="E2125" s="5" t="inlineStr">
        <is>
          <t>M02</t>
        </is>
      </c>
      <c r="F2125" s="5" t="inlineStr">
        <is>
          <t>M3</t>
        </is>
      </c>
      <c r="G2125" s="25" t="n">
        <v>6.92606006695361</v>
      </c>
      <c r="H2125" s="26">
        <f>VLOOKUP(D2125,upahbahan,3,FALSE)</f>
        <v/>
      </c>
      <c r="J2125" s="26">
        <f>G2125*H2125</f>
        <v/>
      </c>
    </row>
    <row r="2126">
      <c r="C2126" s="5" t="n">
        <v>2</v>
      </c>
      <c r="D2126" s="5" t="inlineStr">
        <is>
          <t>Semen</t>
        </is>
      </c>
      <c r="E2126" s="5" t="inlineStr">
        <is>
          <t>M12</t>
        </is>
      </c>
      <c r="F2126" s="5" t="inlineStr">
        <is>
          <t>Kg</t>
        </is>
      </c>
      <c r="G2126" s="25" t="n">
        <v>931.70875</v>
      </c>
      <c r="H2126" s="26">
        <f>VLOOKUP(D2126,upahbahan,3,FALSE)</f>
        <v/>
      </c>
      <c r="J2126" s="26">
        <f>G2126*H2126</f>
        <v/>
      </c>
    </row>
    <row r="2127">
      <c r="C2127" s="5" t="n">
        <v>3</v>
      </c>
      <c r="D2127" s="5" t="inlineStr">
        <is>
          <t>Pasir</t>
        </is>
      </c>
      <c r="E2127" s="5" t="inlineStr">
        <is>
          <t>M01b</t>
        </is>
      </c>
      <c r="F2127" s="5" t="inlineStr">
        <is>
          <t>M3</t>
        </is>
      </c>
      <c r="G2127" s="25" t="n">
        <v>8.090398132358912</v>
      </c>
      <c r="H2127" s="26">
        <f>VLOOKUP(D2127,upahbahan,3,FALSE)</f>
        <v/>
      </c>
      <c r="J2127" s="26">
        <f>G2127*H2127</f>
        <v/>
      </c>
    </row>
    <row r="2128">
      <c r="C2128" s="5" t="n">
        <v>4</v>
      </c>
      <c r="D2128" s="5" t="inlineStr">
        <is>
          <t>Air</t>
        </is>
      </c>
      <c r="E2128" s="5" t="inlineStr">
        <is>
          <t>M170</t>
        </is>
      </c>
      <c r="F2128" s="5" t="inlineStr">
        <is>
          <t>Ltr</t>
        </is>
      </c>
      <c r="G2128" s="25" t="n">
        <v>686.298976109215</v>
      </c>
      <c r="H2128" s="26">
        <f>VLOOKUP(D2128,upahbahan,3,FALSE)</f>
        <v/>
      </c>
      <c r="J2128" s="26">
        <f>G2128*H2128</f>
        <v/>
      </c>
    </row>
    <row r="2129">
      <c r="C2129" s="5" t="n">
        <v>5</v>
      </c>
      <c r="D2129" s="5" t="inlineStr">
        <is>
          <t>Agregat Kasar</t>
        </is>
      </c>
      <c r="E2129" s="5" t="inlineStr">
        <is>
          <t>M03</t>
        </is>
      </c>
      <c r="F2129" s="5" t="inlineStr">
        <is>
          <t>M3</t>
        </is>
      </c>
      <c r="G2129" s="25" t="n">
        <v>4.416397376921265</v>
      </c>
      <c r="H2129" s="26">
        <f>VLOOKUP(D2129,upahbahan,3,FALSE)</f>
        <v/>
      </c>
      <c r="J2129" s="26">
        <f>G2129*H2129</f>
        <v/>
      </c>
    </row>
    <row r="2130">
      <c r="C2130" s="5" t="n">
        <v>6</v>
      </c>
      <c r="D2130" s="5" t="inlineStr">
        <is>
          <t>Batu Kosong</t>
        </is>
      </c>
      <c r="E2130" s="5" t="inlineStr">
        <is>
          <t>M06</t>
        </is>
      </c>
      <c r="F2130" s="5" t="inlineStr">
        <is>
          <t>M3</t>
        </is>
      </c>
      <c r="G2130" s="25" t="n">
        <v>4.737095982783357</v>
      </c>
      <c r="H2130" s="26">
        <f>VLOOKUP(D2130,upahbahan,3,FALSE)</f>
        <v/>
      </c>
      <c r="J2130" s="26">
        <f>G2130*H2130</f>
        <v/>
      </c>
    </row>
    <row r="2131">
      <c r="C2131" s="5" t="n">
        <v>7</v>
      </c>
      <c r="D2131" s="5" t="inlineStr">
        <is>
          <t>Plastizier</t>
        </is>
      </c>
      <c r="E2131" s="5" t="inlineStr">
        <is>
          <t>M171</t>
        </is>
      </c>
      <c r="F2131" s="5" t="inlineStr">
        <is>
          <t>Kg</t>
        </is>
      </c>
      <c r="G2131" s="25" t="n">
        <v>1.89</v>
      </c>
      <c r="H2131" s="26">
        <f>VLOOKUP(D2131,upahbahan,3,FALSE)</f>
        <v/>
      </c>
      <c r="J2131" s="26">
        <f>G2131*H2131</f>
        <v/>
      </c>
    </row>
    <row r="2132">
      <c r="C2132" s="27" t="inlineStr">
        <is>
          <t>JUMLAH HARGA BAHAN</t>
        </is>
      </c>
      <c r="D2132" s="28" t="n"/>
      <c r="E2132" s="28" t="n"/>
      <c r="F2132" s="28" t="n"/>
      <c r="G2132" s="28" t="n"/>
      <c r="H2132" s="28" t="n"/>
      <c r="I2132" s="28" t="n"/>
      <c r="J2132" s="29">
        <f>SUM(J2125:J2131)</f>
        <v/>
      </c>
    </row>
    <row r="2133">
      <c r="C2133" s="24" t="inlineStr">
        <is>
          <t>C</t>
        </is>
      </c>
      <c r="D2133" s="24" t="inlineStr">
        <is>
          <t>PERALATAN</t>
        </is>
      </c>
      <c r="E2133" s="12" t="n"/>
      <c r="F2133" s="12" t="n"/>
      <c r="G2133" s="12" t="n"/>
      <c r="H2133" s="12" t="n"/>
      <c r="I2133" s="12" t="n"/>
      <c r="J2133" s="12" t="n"/>
    </row>
    <row r="2134">
      <c r="C2134" s="5" t="n">
        <v>1</v>
      </c>
      <c r="D2134" s="5" t="inlineStr">
        <is>
          <t>Concrete Mixer</t>
        </is>
      </c>
      <c r="E2134" s="5" t="inlineStr">
        <is>
          <t>E06</t>
        </is>
      </c>
      <c r="F2134" s="5" t="inlineStr">
        <is>
          <t>jam</t>
        </is>
      </c>
      <c r="G2134" s="25" t="n">
        <v>0.3027952184704482</v>
      </c>
      <c r="H2134" s="26">
        <f>VLOOKUP(D2134,upahbahan,3,FALSE)</f>
        <v/>
      </c>
      <c r="J2134" s="26">
        <f>G2134*H2134</f>
        <v/>
      </c>
    </row>
    <row r="2135">
      <c r="C2135" s="5" t="n">
        <v>2</v>
      </c>
      <c r="D2135" s="5" t="inlineStr">
        <is>
          <t>Water Tank Truck</t>
        </is>
      </c>
      <c r="E2135" s="5" t="inlineStr">
        <is>
          <t>E23</t>
        </is>
      </c>
      <c r="F2135" s="5" t="inlineStr">
        <is>
          <t>jam</t>
        </is>
      </c>
      <c r="G2135" s="25" t="n">
        <v>0.08005147630537367</v>
      </c>
      <c r="H2135" s="26">
        <f>VLOOKUP(D2135,upahbahan,3,FALSE)</f>
        <v/>
      </c>
      <c r="J2135" s="26">
        <f>G2135*H2135</f>
        <v/>
      </c>
    </row>
    <row r="2136">
      <c r="C2136" s="5" t="n">
        <v>3</v>
      </c>
      <c r="D2136" s="5" t="inlineStr">
        <is>
          <t>Alat Bantu</t>
        </is>
      </c>
      <c r="F2136" s="5" t="inlineStr">
        <is>
          <t>Ls</t>
        </is>
      </c>
      <c r="G2136" s="25" t="n">
        <v>1</v>
      </c>
      <c r="H2136" s="26">
        <f>VLOOKUP(D2136,upahbahan,3,FALSE)</f>
        <v/>
      </c>
      <c r="J2136" s="26">
        <f>G2136*H2136</f>
        <v/>
      </c>
    </row>
    <row r="2137">
      <c r="C2137" s="27" t="inlineStr">
        <is>
          <t>JUMLAH HARGA PERALATAN</t>
        </is>
      </c>
      <c r="D2137" s="28" t="n"/>
      <c r="E2137" s="28" t="n"/>
      <c r="F2137" s="28" t="n"/>
      <c r="G2137" s="28" t="n"/>
      <c r="H2137" s="28" t="n"/>
      <c r="I2137" s="28" t="n"/>
      <c r="J2137" s="29">
        <f>SUM(J2134:J2136)</f>
        <v/>
      </c>
    </row>
    <row r="2138">
      <c r="C2138" s="31" t="inlineStr">
        <is>
          <t>D</t>
        </is>
      </c>
      <c r="D2138" s="31" t="inlineStr">
        <is>
          <t>Jumlah (A+B+C)</t>
        </is>
      </c>
      <c r="E2138" s="32" t="n"/>
      <c r="F2138" s="32" t="n"/>
      <c r="G2138" s="32" t="n"/>
      <c r="H2138" s="32" t="n"/>
      <c r="I2138" s="32" t="n"/>
      <c r="J2138" s="33">
        <f>J2123+J2132+J2137</f>
        <v/>
      </c>
    </row>
    <row r="2139">
      <c r="C2139" s="18" t="inlineStr">
        <is>
          <t>E</t>
        </is>
      </c>
      <c r="D2139" s="18" t="inlineStr">
        <is>
          <t>Biaya Umum dan Keuntungan 10.0% x D</t>
        </is>
      </c>
      <c r="H2139" s="21">
        <f>$Q$8</f>
        <v/>
      </c>
      <c r="J2139" s="34">
        <f>J2138*H2139</f>
        <v/>
      </c>
    </row>
    <row r="2140">
      <c r="C2140" s="31" t="inlineStr">
        <is>
          <t>F</t>
        </is>
      </c>
      <c r="D2140" s="31" t="inlineStr">
        <is>
          <t>Harga Satuan Pekerjaan (D+E)</t>
        </is>
      </c>
      <c r="E2140" s="32" t="n"/>
      <c r="F2140" s="32" t="n"/>
      <c r="G2140" s="32" t="n"/>
      <c r="H2140" s="32" t="n"/>
      <c r="I2140" s="32" t="n"/>
      <c r="J2140" s="33">
        <f>SUM(J2138:J2139)</f>
        <v/>
      </c>
    </row>
    <row r="2142">
      <c r="C2142" s="16" t="inlineStr">
        <is>
          <t>B.78</t>
        </is>
      </c>
      <c r="D2142" s="17" t="inlineStr">
        <is>
          <t>Outlet Drain, Tipe DO-4</t>
        </is>
      </c>
      <c r="F2142" s="18" t="inlineStr">
        <is>
          <t>Buah</t>
        </is>
      </c>
      <c r="K2142" s="22">
        <f>ROUNDDOWN(J2165,0)</f>
        <v/>
      </c>
      <c r="M2142" s="19" t="inlineStr">
        <is>
          <t>2.3.(34c)</t>
        </is>
      </c>
    </row>
    <row r="2143">
      <c r="C2143" s="23" t="inlineStr">
        <is>
          <t>No</t>
        </is>
      </c>
      <c r="D2143" s="23" t="inlineStr">
        <is>
          <t>Uraian</t>
        </is>
      </c>
      <c r="E2143" s="23" t="inlineStr">
        <is>
          <t>Kode</t>
        </is>
      </c>
      <c r="F2143" s="23" t="inlineStr">
        <is>
          <t>Sat.</t>
        </is>
      </c>
      <c r="G2143" s="23" t="inlineStr">
        <is>
          <t>Koefisien</t>
        </is>
      </c>
      <c r="H2143" s="23" t="inlineStr">
        <is>
          <t>Harga  Satuan (Rp)</t>
        </is>
      </c>
      <c r="J2143" s="23" t="inlineStr">
        <is>
          <t>Jumlah Harga (Rp)</t>
        </is>
      </c>
    </row>
    <row r="2144">
      <c r="C2144" s="24" t="inlineStr">
        <is>
          <t>A</t>
        </is>
      </c>
      <c r="D2144" s="24" t="inlineStr">
        <is>
          <t>TENAGA KERJA</t>
        </is>
      </c>
      <c r="E2144" s="12" t="n"/>
      <c r="F2144" s="12" t="n"/>
      <c r="G2144" s="12" t="n"/>
      <c r="H2144" s="12" t="n"/>
      <c r="I2144" s="12" t="n"/>
      <c r="J2144" s="12" t="n"/>
    </row>
    <row r="2145">
      <c r="C2145" s="5" t="n">
        <v>1</v>
      </c>
      <c r="D2145" s="5" t="inlineStr">
        <is>
          <t>Pekerja</t>
        </is>
      </c>
      <c r="E2145" s="5" t="inlineStr">
        <is>
          <t>L01</t>
        </is>
      </c>
      <c r="F2145" s="5" t="inlineStr">
        <is>
          <t>jam</t>
        </is>
      </c>
      <c r="G2145" s="25" t="n">
        <v>8.465542039840049</v>
      </c>
      <c r="H2145" s="26">
        <f>VLOOKUP(D2145,upahbahan,3,FALSE)</f>
        <v/>
      </c>
      <c r="J2145" s="26">
        <f>G2145*H2145</f>
        <v/>
      </c>
    </row>
    <row r="2146">
      <c r="C2146" s="5" t="n">
        <v>2</v>
      </c>
      <c r="D2146" s="5" t="inlineStr">
        <is>
          <t>Tukang Batu</t>
        </is>
      </c>
      <c r="E2146" s="5" t="inlineStr">
        <is>
          <t>L02</t>
        </is>
      </c>
      <c r="F2146" s="5" t="inlineStr">
        <is>
          <t>jam</t>
        </is>
      </c>
      <c r="G2146" s="25" t="n">
        <v>3.386216592179406</v>
      </c>
      <c r="H2146" s="26">
        <f>VLOOKUP(D2146,upahbahan,3,FALSE)</f>
        <v/>
      </c>
      <c r="J2146" s="26">
        <f>G2146*H2146</f>
        <v/>
      </c>
    </row>
    <row r="2147">
      <c r="C2147" s="5" t="n">
        <v>3</v>
      </c>
      <c r="D2147" s="5" t="inlineStr">
        <is>
          <t>Mandor</t>
        </is>
      </c>
      <c r="E2147" s="5" t="inlineStr">
        <is>
          <t>L03</t>
        </is>
      </c>
      <c r="F2147" s="5" t="inlineStr">
        <is>
          <t>jam</t>
        </is>
      </c>
      <c r="G2147" s="25" t="n">
        <v>0.4232771244051053</v>
      </c>
      <c r="H2147" s="26">
        <f>VLOOKUP(D2147,upahbahan,3,FALSE)</f>
        <v/>
      </c>
      <c r="J2147" s="26">
        <f>G2147*H2147</f>
        <v/>
      </c>
    </row>
    <row r="2148">
      <c r="C2148" s="27" t="inlineStr">
        <is>
          <t>JUMLAH HARGA TENAGA KERJA</t>
        </is>
      </c>
      <c r="D2148" s="28" t="n"/>
      <c r="E2148" s="28" t="n"/>
      <c r="F2148" s="28" t="n"/>
      <c r="G2148" s="28" t="n"/>
      <c r="H2148" s="28" t="n"/>
      <c r="I2148" s="28" t="n"/>
      <c r="J2148" s="29">
        <f>SUM(J2145:J2147)</f>
        <v/>
      </c>
    </row>
    <row r="2149">
      <c r="C2149" s="24" t="inlineStr">
        <is>
          <t>B</t>
        </is>
      </c>
      <c r="D2149" s="24" t="inlineStr">
        <is>
          <t>BAHAN</t>
        </is>
      </c>
      <c r="E2149" s="12" t="n"/>
      <c r="F2149" s="12" t="n"/>
      <c r="G2149" s="12" t="n"/>
      <c r="H2149" s="12" t="n"/>
      <c r="I2149" s="12" t="n"/>
      <c r="J2149" s="12" t="n"/>
    </row>
    <row r="2150">
      <c r="C2150" s="5" t="n">
        <v>1</v>
      </c>
      <c r="D2150" s="5" t="inlineStr">
        <is>
          <t>Batu Kali</t>
        </is>
      </c>
      <c r="E2150" s="5" t="inlineStr">
        <is>
          <t>M02</t>
        </is>
      </c>
      <c r="F2150" s="5" t="inlineStr">
        <is>
          <t>M3</t>
        </is>
      </c>
      <c r="G2150" s="25" t="n">
        <v>7.511235054997609</v>
      </c>
      <c r="H2150" s="26">
        <f>VLOOKUP(D2150,upahbahan,3,FALSE)</f>
        <v/>
      </c>
      <c r="J2150" s="26">
        <f>G2150*H2150</f>
        <v/>
      </c>
    </row>
    <row r="2151">
      <c r="C2151" s="5" t="n">
        <v>2</v>
      </c>
      <c r="D2151" s="5" t="inlineStr">
        <is>
          <t>Semen</t>
        </is>
      </c>
      <c r="E2151" s="5" t="inlineStr">
        <is>
          <t>M12</t>
        </is>
      </c>
      <c r="F2151" s="5" t="inlineStr">
        <is>
          <t>Kg</t>
        </is>
      </c>
      <c r="G2151" s="25" t="n">
        <v>1301.96138125</v>
      </c>
      <c r="H2151" s="26">
        <f>VLOOKUP(D2151,upahbahan,3,FALSE)</f>
        <v/>
      </c>
      <c r="J2151" s="26">
        <f>G2151*H2151</f>
        <v/>
      </c>
    </row>
    <row r="2152">
      <c r="C2152" s="5" t="n">
        <v>3</v>
      </c>
      <c r="D2152" s="5" t="inlineStr">
        <is>
          <t>Pasir</t>
        </is>
      </c>
      <c r="E2152" s="5" t="inlineStr">
        <is>
          <t>M01b</t>
        </is>
      </c>
      <c r="F2152" s="5" t="inlineStr">
        <is>
          <t>M3</t>
        </is>
      </c>
      <c r="G2152" s="25" t="n">
        <v>9.31120150223305</v>
      </c>
      <c r="H2152" s="26">
        <f>VLOOKUP(D2152,upahbahan,3,FALSE)</f>
        <v/>
      </c>
      <c r="J2152" s="26">
        <f>G2152*H2152</f>
        <v/>
      </c>
    </row>
    <row r="2153">
      <c r="C2153" s="5" t="n">
        <v>4</v>
      </c>
      <c r="D2153" s="5" t="inlineStr">
        <is>
          <t>Air</t>
        </is>
      </c>
      <c r="E2153" s="5" t="inlineStr">
        <is>
          <t>M170</t>
        </is>
      </c>
      <c r="F2153" s="5" t="inlineStr">
        <is>
          <t>Ltr</t>
        </is>
      </c>
      <c r="G2153" s="25" t="n">
        <v>917.298976109215</v>
      </c>
      <c r="H2153" s="26">
        <f>VLOOKUP(D2153,upahbahan,3,FALSE)</f>
        <v/>
      </c>
      <c r="J2153" s="26">
        <f>G2153*H2153</f>
        <v/>
      </c>
    </row>
    <row r="2154">
      <c r="C2154" s="5" t="n">
        <v>5</v>
      </c>
      <c r="D2154" s="5" t="inlineStr">
        <is>
          <t>Agregat Kasar</t>
        </is>
      </c>
      <c r="E2154" s="5" t="inlineStr">
        <is>
          <t>M03</t>
        </is>
      </c>
      <c r="F2154" s="5" t="inlineStr">
        <is>
          <t>M3</t>
        </is>
      </c>
      <c r="G2154" s="25" t="n">
        <v>6.173677909136755</v>
      </c>
      <c r="H2154" s="26">
        <f>VLOOKUP(D2154,upahbahan,3,FALSE)</f>
        <v/>
      </c>
      <c r="J2154" s="26">
        <f>G2154*H2154</f>
        <v/>
      </c>
    </row>
    <row r="2155">
      <c r="C2155" s="5" t="n">
        <v>6</v>
      </c>
      <c r="D2155" s="5" t="inlineStr">
        <is>
          <t>Batu Kosong</t>
        </is>
      </c>
      <c r="E2155" s="5" t="inlineStr">
        <is>
          <t>M06</t>
        </is>
      </c>
      <c r="F2155" s="5" t="inlineStr">
        <is>
          <t>M3</t>
        </is>
      </c>
      <c r="G2155" s="25" t="n">
        <v>4.737095982783357</v>
      </c>
      <c r="H2155" s="26">
        <f>VLOOKUP(D2155,upahbahan,3,FALSE)</f>
        <v/>
      </c>
      <c r="J2155" s="26">
        <f>G2155*H2155</f>
        <v/>
      </c>
    </row>
    <row r="2156">
      <c r="C2156" s="5" t="n">
        <v>7</v>
      </c>
      <c r="D2156" s="5" t="inlineStr">
        <is>
          <t>Plastizier</t>
        </is>
      </c>
      <c r="E2156" s="5" t="inlineStr">
        <is>
          <t>M182</t>
        </is>
      </c>
      <c r="F2156" s="5" t="inlineStr">
        <is>
          <t>Kg</t>
        </is>
      </c>
      <c r="G2156" s="25" t="n">
        <v>1.89</v>
      </c>
      <c r="H2156" s="26" t="n">
        <v>40000</v>
      </c>
      <c r="I2156" s="30" t="inlineStr">
        <is>
          <t>harga khusus</t>
        </is>
      </c>
      <c r="J2156" s="26">
        <f>G2156*H2156</f>
        <v/>
      </c>
    </row>
    <row r="2157">
      <c r="C2157" s="27" t="inlineStr">
        <is>
          <t>JUMLAH HARGA BAHAN</t>
        </is>
      </c>
      <c r="D2157" s="28" t="n"/>
      <c r="E2157" s="28" t="n"/>
      <c r="F2157" s="28" t="n"/>
      <c r="G2157" s="28" t="n"/>
      <c r="H2157" s="28" t="n"/>
      <c r="I2157" s="28" t="n"/>
      <c r="J2157" s="29">
        <f>SUM(J2150:J2156)</f>
        <v/>
      </c>
    </row>
    <row r="2158">
      <c r="C2158" s="24" t="inlineStr">
        <is>
          <t>C</t>
        </is>
      </c>
      <c r="D2158" s="24" t="inlineStr">
        <is>
          <t>PERALATAN</t>
        </is>
      </c>
      <c r="E2158" s="12" t="n"/>
      <c r="F2158" s="12" t="n"/>
      <c r="G2158" s="12" t="n"/>
      <c r="H2158" s="12" t="n"/>
      <c r="I2158" s="12" t="n"/>
      <c r="J2158" s="12" t="n"/>
    </row>
    <row r="2159">
      <c r="C2159" s="5" t="n">
        <v>1</v>
      </c>
      <c r="D2159" s="5" t="inlineStr">
        <is>
          <t>Concrete Mixer</t>
        </is>
      </c>
      <c r="E2159" s="5" t="inlineStr">
        <is>
          <t>E06</t>
        </is>
      </c>
      <c r="F2159" s="5" t="inlineStr">
        <is>
          <t>jam</t>
        </is>
      </c>
      <c r="G2159" s="25" t="n">
        <v>0.423277087692344</v>
      </c>
      <c r="H2159" s="26">
        <f>VLOOKUP(D2159,upahbahan,3,FALSE)</f>
        <v/>
      </c>
      <c r="J2159" s="26">
        <f>G2159*H2159</f>
        <v/>
      </c>
    </row>
    <row r="2160">
      <c r="C2160" s="5" t="n">
        <v>2</v>
      </c>
      <c r="D2160" s="5" t="inlineStr">
        <is>
          <t>Water Tank Truck</t>
        </is>
      </c>
      <c r="E2160" s="5" t="inlineStr">
        <is>
          <t>E23</t>
        </is>
      </c>
      <c r="F2160" s="5" t="inlineStr">
        <is>
          <t>jam</t>
        </is>
      </c>
      <c r="G2160" s="25" t="n">
        <v>0.1119038876321333</v>
      </c>
      <c r="H2160" s="26">
        <f>VLOOKUP(D2160,upahbahan,3,FALSE)</f>
        <v/>
      </c>
      <c r="J2160" s="26">
        <f>G2160*H2160</f>
        <v/>
      </c>
    </row>
    <row r="2161">
      <c r="C2161" s="5" t="n">
        <v>3</v>
      </c>
      <c r="D2161" s="5" t="inlineStr">
        <is>
          <t>Alat Bantu</t>
        </is>
      </c>
      <c r="F2161" s="5" t="inlineStr">
        <is>
          <t>Ls</t>
        </is>
      </c>
      <c r="G2161" s="25" t="n">
        <v>1</v>
      </c>
      <c r="H2161" s="26">
        <f>VLOOKUP(D2161,upahbahan,3,FALSE)</f>
        <v/>
      </c>
      <c r="J2161" s="26">
        <f>G2161*H2161</f>
        <v/>
      </c>
    </row>
    <row r="2162">
      <c r="C2162" s="27" t="inlineStr">
        <is>
          <t>JUMLAH HARGA PERALATAN</t>
        </is>
      </c>
      <c r="D2162" s="28" t="n"/>
      <c r="E2162" s="28" t="n"/>
      <c r="F2162" s="28" t="n"/>
      <c r="G2162" s="28" t="n"/>
      <c r="H2162" s="28" t="n"/>
      <c r="I2162" s="28" t="n"/>
      <c r="J2162" s="29">
        <f>SUM(J2159:J2161)</f>
        <v/>
      </c>
    </row>
    <row r="2163">
      <c r="C2163" s="31" t="inlineStr">
        <is>
          <t>D</t>
        </is>
      </c>
      <c r="D2163" s="31" t="inlineStr">
        <is>
          <t>Jumlah (A+B+C)</t>
        </is>
      </c>
      <c r="E2163" s="32" t="n"/>
      <c r="F2163" s="32" t="n"/>
      <c r="G2163" s="32" t="n"/>
      <c r="H2163" s="32" t="n"/>
      <c r="I2163" s="32" t="n"/>
      <c r="J2163" s="33">
        <f>J2148+J2157+J2162</f>
        <v/>
      </c>
    </row>
    <row r="2164">
      <c r="C2164" s="18" t="inlineStr">
        <is>
          <t>E</t>
        </is>
      </c>
      <c r="D2164" s="18" t="inlineStr">
        <is>
          <t>Biaya Umum dan Keuntungan 10.0% x D</t>
        </is>
      </c>
      <c r="H2164" s="21">
        <f>$Q$8</f>
        <v/>
      </c>
      <c r="J2164" s="34">
        <f>J2163*H2164</f>
        <v/>
      </c>
    </row>
    <row r="2165">
      <c r="C2165" s="31" t="inlineStr">
        <is>
          <t>F</t>
        </is>
      </c>
      <c r="D2165" s="31" t="inlineStr">
        <is>
          <t>Harga Satuan Pekerjaan (D+E)</t>
        </is>
      </c>
      <c r="E2165" s="32" t="n"/>
      <c r="F2165" s="32" t="n"/>
      <c r="G2165" s="32" t="n"/>
      <c r="H2165" s="32" t="n"/>
      <c r="I2165" s="32" t="n"/>
      <c r="J2165" s="33">
        <f>SUM(J2163:J2164)</f>
        <v/>
      </c>
    </row>
    <row r="2167">
      <c r="C2167" s="16" t="inlineStr">
        <is>
          <t>B.79</t>
        </is>
      </c>
      <c r="D2167" s="17" t="inlineStr">
        <is>
          <t>Bahan Drainase Porous atau Penyaring (Filter)</t>
        </is>
      </c>
      <c r="F2167" s="18" t="inlineStr">
        <is>
          <t>Meter Kubik</t>
        </is>
      </c>
      <c r="K2167" s="22">
        <f>ROUNDDOWN(J2183,0)</f>
        <v/>
      </c>
      <c r="M2167" s="19" t="inlineStr">
        <is>
          <t>2.4.(1)</t>
        </is>
      </c>
    </row>
    <row r="2168">
      <c r="C2168" s="23" t="inlineStr">
        <is>
          <t>No</t>
        </is>
      </c>
      <c r="D2168" s="23" t="inlineStr">
        <is>
          <t>Uraian</t>
        </is>
      </c>
      <c r="E2168" s="23" t="inlineStr">
        <is>
          <t>Kode</t>
        </is>
      </c>
      <c r="F2168" s="23" t="inlineStr">
        <is>
          <t>Sat.</t>
        </is>
      </c>
      <c r="G2168" s="23" t="inlineStr">
        <is>
          <t>Koefisien</t>
        </is>
      </c>
      <c r="H2168" s="23" t="inlineStr">
        <is>
          <t>Harga  Satuan (Rp)</t>
        </is>
      </c>
      <c r="J2168" s="23" t="inlineStr">
        <is>
          <t>Jumlah Harga (Rp)</t>
        </is>
      </c>
    </row>
    <row r="2169">
      <c r="C2169" s="24" t="inlineStr">
        <is>
          <t>A</t>
        </is>
      </c>
      <c r="D2169" s="24" t="inlineStr">
        <is>
          <t>TENAGA KERJA</t>
        </is>
      </c>
      <c r="E2169" s="12" t="n"/>
      <c r="F2169" s="12" t="n"/>
      <c r="G2169" s="12" t="n"/>
      <c r="H2169" s="12" t="n"/>
      <c r="I2169" s="12" t="n"/>
      <c r="J2169" s="12" t="n"/>
    </row>
    <row r="2170">
      <c r="C2170" s="5" t="n">
        <v>1</v>
      </c>
      <c r="D2170" s="5" t="inlineStr">
        <is>
          <t>Pekerja</t>
        </is>
      </c>
      <c r="E2170" s="5" t="inlineStr">
        <is>
          <t>L01</t>
        </is>
      </c>
      <c r="F2170" s="5" t="inlineStr">
        <is>
          <t>Jam</t>
        </is>
      </c>
      <c r="G2170" s="25" t="n">
        <v>0.2891565262625554</v>
      </c>
      <c r="H2170" s="26">
        <f>VLOOKUP(D2170,upahbahan,3,FALSE)</f>
        <v/>
      </c>
      <c r="J2170" s="26">
        <f>G2170*H2170</f>
        <v/>
      </c>
    </row>
    <row r="2171">
      <c r="C2171" s="5" t="n">
        <v>2</v>
      </c>
      <c r="D2171" s="5" t="inlineStr">
        <is>
          <t>Mandor</t>
        </is>
      </c>
      <c r="E2171" s="5" t="inlineStr">
        <is>
          <t>L03</t>
        </is>
      </c>
      <c r="F2171" s="5" t="inlineStr">
        <is>
          <t>Jam</t>
        </is>
      </c>
      <c r="G2171" s="25" t="n">
        <v>0.144578240918907</v>
      </c>
      <c r="H2171" s="26">
        <f>VLOOKUP(D2171,upahbahan,3,FALSE)</f>
        <v/>
      </c>
      <c r="J2171" s="26">
        <f>G2171*H2171</f>
        <v/>
      </c>
    </row>
    <row r="2172">
      <c r="C2172" s="27" t="inlineStr">
        <is>
          <t>JUMLAH HARGA TENAGA KERJA</t>
        </is>
      </c>
      <c r="D2172" s="28" t="n"/>
      <c r="E2172" s="28" t="n"/>
      <c r="F2172" s="28" t="n"/>
      <c r="G2172" s="28" t="n"/>
      <c r="H2172" s="28" t="n"/>
      <c r="I2172" s="28" t="n"/>
      <c r="J2172" s="29">
        <f>SUM(J2170:J2171)</f>
        <v/>
      </c>
    </row>
    <row r="2173">
      <c r="C2173" s="24" t="inlineStr">
        <is>
          <t>B</t>
        </is>
      </c>
      <c r="D2173" s="24" t="inlineStr">
        <is>
          <t>BAHAN</t>
        </is>
      </c>
      <c r="E2173" s="12" t="n"/>
      <c r="F2173" s="12" t="n"/>
      <c r="G2173" s="12" t="n"/>
      <c r="H2173" s="12" t="n"/>
      <c r="I2173" s="12" t="n"/>
      <c r="J2173" s="12" t="n"/>
    </row>
    <row r="2174">
      <c r="C2174" s="5" t="n">
        <v>1</v>
      </c>
      <c r="D2174" s="5" t="inlineStr">
        <is>
          <t>Agregat Kasar</t>
        </is>
      </c>
      <c r="E2174" s="5" t="inlineStr">
        <is>
          <t>M03</t>
        </is>
      </c>
      <c r="F2174" s="5" t="inlineStr">
        <is>
          <t>M3</t>
        </is>
      </c>
      <c r="G2174" s="25" t="n">
        <v>0.6615000137386791</v>
      </c>
      <c r="H2174" s="26">
        <f>VLOOKUP(D2174,upahbahan,3,FALSE)</f>
        <v/>
      </c>
      <c r="J2174" s="26">
        <f>G2174*H2174</f>
        <v/>
      </c>
    </row>
    <row r="2175">
      <c r="C2175" s="5" t="n">
        <v>2</v>
      </c>
      <c r="D2175" s="5" t="inlineStr">
        <is>
          <t>Pasir</t>
        </is>
      </c>
      <c r="E2175" s="5" t="inlineStr">
        <is>
          <t>M01a</t>
        </is>
      </c>
      <c r="F2175" s="5" t="inlineStr">
        <is>
          <t>M3</t>
        </is>
      </c>
      <c r="G2175" s="25" t="n">
        <v>0.66675</v>
      </c>
      <c r="H2175" s="26" t="n">
        <v>168800</v>
      </c>
      <c r="I2175" s="30" t="inlineStr">
        <is>
          <t>harga khusus</t>
        </is>
      </c>
      <c r="J2175" s="26">
        <f>G2175*H2175</f>
        <v/>
      </c>
    </row>
    <row r="2176">
      <c r="C2176" s="27" t="inlineStr">
        <is>
          <t>JUMLAH HARGA BAHAN</t>
        </is>
      </c>
      <c r="D2176" s="28" t="n"/>
      <c r="E2176" s="28" t="n"/>
      <c r="F2176" s="28" t="n"/>
      <c r="G2176" s="28" t="n"/>
      <c r="H2176" s="28" t="n"/>
      <c r="I2176" s="28" t="n"/>
      <c r="J2176" s="29">
        <f>SUM(J2174:J2175)</f>
        <v/>
      </c>
    </row>
    <row r="2177">
      <c r="C2177" s="24" t="inlineStr">
        <is>
          <t>C</t>
        </is>
      </c>
      <c r="D2177" s="24" t="inlineStr">
        <is>
          <t>PERALATAN</t>
        </is>
      </c>
      <c r="E2177" s="12" t="n"/>
      <c r="F2177" s="12" t="n"/>
      <c r="G2177" s="12" t="n"/>
      <c r="H2177" s="12" t="n"/>
      <c r="I2177" s="12" t="n"/>
      <c r="J2177" s="12" t="n"/>
    </row>
    <row r="2178">
      <c r="C2178" s="5" t="n">
        <v>1</v>
      </c>
      <c r="D2178" s="5" t="inlineStr">
        <is>
          <t>Stamper</t>
        </is>
      </c>
      <c r="E2178" s="5" t="inlineStr">
        <is>
          <t>E25</t>
        </is>
      </c>
      <c r="F2178" s="5" t="inlineStr">
        <is>
          <t>Jam</t>
        </is>
      </c>
      <c r="G2178" s="25" t="n">
        <v>0.1445782677106742</v>
      </c>
      <c r="H2178" s="26">
        <f>VLOOKUP(D2178,upahbahan,3,FALSE)</f>
        <v/>
      </c>
      <c r="J2178" s="26">
        <f>G2178*H2178</f>
        <v/>
      </c>
    </row>
    <row r="2179">
      <c r="C2179" s="5" t="n">
        <v>2</v>
      </c>
      <c r="D2179" s="5" t="inlineStr">
        <is>
          <t>Alat Bantu</t>
        </is>
      </c>
      <c r="F2179" s="5" t="inlineStr">
        <is>
          <t>Ls</t>
        </is>
      </c>
      <c r="G2179" s="25" t="n">
        <v>1</v>
      </c>
      <c r="H2179" s="26">
        <f>VLOOKUP(D2179,upahbahan,3,FALSE)</f>
        <v/>
      </c>
      <c r="J2179" s="26">
        <f>G2179*H2179</f>
        <v/>
      </c>
    </row>
    <row r="2180">
      <c r="C2180" s="27" t="inlineStr">
        <is>
          <t>JUMLAH HARGA PERALATAN</t>
        </is>
      </c>
      <c r="D2180" s="28" t="n"/>
      <c r="E2180" s="28" t="n"/>
      <c r="F2180" s="28" t="n"/>
      <c r="G2180" s="28" t="n"/>
      <c r="H2180" s="28" t="n"/>
      <c r="I2180" s="28" t="n"/>
      <c r="J2180" s="29">
        <f>SUM(J2178:J2179)</f>
        <v/>
      </c>
    </row>
    <row r="2181">
      <c r="C2181" s="31" t="inlineStr">
        <is>
          <t>D</t>
        </is>
      </c>
      <c r="D2181" s="31" t="inlineStr">
        <is>
          <t>Jumlah (A+B+C)</t>
        </is>
      </c>
      <c r="E2181" s="32" t="n"/>
      <c r="F2181" s="32" t="n"/>
      <c r="G2181" s="32" t="n"/>
      <c r="H2181" s="32" t="n"/>
      <c r="I2181" s="32" t="n"/>
      <c r="J2181" s="33">
        <f>J2172+J2176+J2180</f>
        <v/>
      </c>
    </row>
    <row r="2182">
      <c r="C2182" s="18" t="inlineStr">
        <is>
          <t>E</t>
        </is>
      </c>
      <c r="D2182" s="18" t="inlineStr">
        <is>
          <t>Biaya Umum dan Keuntungan 10.0% x D</t>
        </is>
      </c>
      <c r="H2182" s="21">
        <f>$Q$8</f>
        <v/>
      </c>
      <c r="J2182" s="34">
        <f>J2181*H2182</f>
        <v/>
      </c>
    </row>
    <row r="2183">
      <c r="C2183" s="31" t="inlineStr">
        <is>
          <t>F</t>
        </is>
      </c>
      <c r="D2183" s="31" t="inlineStr">
        <is>
          <t>Harga Satuan Pekerjaan (D+E)</t>
        </is>
      </c>
      <c r="E2183" s="32" t="n"/>
      <c r="F2183" s="32" t="n"/>
      <c r="G2183" s="32" t="n"/>
      <c r="H2183" s="32" t="n"/>
      <c r="I2183" s="32" t="n"/>
      <c r="J2183" s="33">
        <f>SUM(J2181:J2182)</f>
        <v/>
      </c>
    </row>
    <row r="2185">
      <c r="C2185" s="16" t="inlineStr">
        <is>
          <t>B.80</t>
        </is>
      </c>
      <c r="D2185" s="17" t="inlineStr">
        <is>
          <t>Pipa Berlubang Banyak (Perforated Pipes) untuk Pekerjaan Drainase Bawah Permukaan, Diameter 4 inci</t>
        </is>
      </c>
      <c r="F2185" s="18" t="inlineStr">
        <is>
          <t>Meter Panjang</t>
        </is>
      </c>
      <c r="K2185" s="22">
        <f>ROUNDDOWN(J2201,0)</f>
        <v/>
      </c>
      <c r="M2185" s="19" t="inlineStr">
        <is>
          <t>2.4.(2)</t>
        </is>
      </c>
    </row>
    <row r="2186">
      <c r="C2186" s="23" t="inlineStr">
        <is>
          <t>No</t>
        </is>
      </c>
      <c r="D2186" s="23" t="inlineStr">
        <is>
          <t>Uraian</t>
        </is>
      </c>
      <c r="E2186" s="23" t="inlineStr">
        <is>
          <t>Kode</t>
        </is>
      </c>
      <c r="F2186" s="23" t="inlineStr">
        <is>
          <t>Sat.</t>
        </is>
      </c>
      <c r="G2186" s="23" t="inlineStr">
        <is>
          <t>Koefisien</t>
        </is>
      </c>
      <c r="H2186" s="23" t="inlineStr">
        <is>
          <t>Harga  Satuan (Rp)</t>
        </is>
      </c>
      <c r="J2186" s="23" t="inlineStr">
        <is>
          <t>Jumlah Harga (Rp)</t>
        </is>
      </c>
    </row>
    <row r="2187">
      <c r="C2187" s="24" t="inlineStr">
        <is>
          <t>A</t>
        </is>
      </c>
      <c r="D2187" s="24" t="inlineStr">
        <is>
          <t>TENAGA KERJA</t>
        </is>
      </c>
      <c r="E2187" s="12" t="n"/>
      <c r="F2187" s="12" t="n"/>
      <c r="G2187" s="12" t="n"/>
      <c r="H2187" s="12" t="n"/>
      <c r="I2187" s="12" t="n"/>
      <c r="J2187" s="12" t="n"/>
    </row>
    <row r="2188">
      <c r="C2188" s="5" t="n">
        <v>1</v>
      </c>
      <c r="D2188" s="5" t="inlineStr">
        <is>
          <t>Pekerja</t>
        </is>
      </c>
      <c r="E2188" s="5" t="inlineStr">
        <is>
          <t>L01</t>
        </is>
      </c>
      <c r="F2188" s="5" t="inlineStr">
        <is>
          <t>Jam</t>
        </is>
      </c>
      <c r="G2188" s="25" t="n">
        <v>0.0683193975880079</v>
      </c>
      <c r="H2188" s="26">
        <f>VLOOKUP(D2188,upahbahan,3,FALSE)</f>
        <v/>
      </c>
      <c r="J2188" s="26">
        <f>G2188*H2188</f>
        <v/>
      </c>
    </row>
    <row r="2189">
      <c r="C2189" s="5" t="n">
        <v>2</v>
      </c>
      <c r="D2189" s="5" t="inlineStr">
        <is>
          <t>Tukang</t>
        </is>
      </c>
      <c r="E2189" s="5" t="inlineStr">
        <is>
          <t>L02</t>
        </is>
      </c>
      <c r="F2189" s="5" t="inlineStr">
        <is>
          <t>Jam</t>
        </is>
      </c>
      <c r="G2189" s="25" t="n">
        <v>0.02277303284611103</v>
      </c>
      <c r="H2189" s="26">
        <f>VLOOKUP(D2189,upahbahan,3,FALSE)</f>
        <v/>
      </c>
      <c r="J2189" s="26">
        <f>G2189*H2189</f>
        <v/>
      </c>
    </row>
    <row r="2190">
      <c r="C2190" s="5" t="n">
        <v>3</v>
      </c>
      <c r="D2190" s="5" t="inlineStr">
        <is>
          <t>Mandor</t>
        </is>
      </c>
      <c r="E2190" s="5" t="inlineStr">
        <is>
          <t>L03</t>
        </is>
      </c>
      <c r="F2190" s="5" t="inlineStr">
        <is>
          <t>Jam</t>
        </is>
      </c>
      <c r="G2190" s="25" t="n">
        <v>0.01138667568026772</v>
      </c>
      <c r="H2190" s="26">
        <f>VLOOKUP(D2190,upahbahan,3,FALSE)</f>
        <v/>
      </c>
      <c r="J2190" s="26">
        <f>G2190*H2190</f>
        <v/>
      </c>
    </row>
    <row r="2191">
      <c r="C2191" s="27" t="inlineStr">
        <is>
          <t>JUMLAH HARGA TENAGA KERJA</t>
        </is>
      </c>
      <c r="D2191" s="28" t="n"/>
      <c r="E2191" s="28" t="n"/>
      <c r="F2191" s="28" t="n"/>
      <c r="G2191" s="28" t="n"/>
      <c r="H2191" s="28" t="n"/>
      <c r="I2191" s="28" t="n"/>
      <c r="J2191" s="29">
        <f>SUM(J2188:J2190)</f>
        <v/>
      </c>
    </row>
    <row r="2192">
      <c r="C2192" s="24" t="inlineStr">
        <is>
          <t>B</t>
        </is>
      </c>
      <c r="D2192" s="24" t="inlineStr">
        <is>
          <t>BAHAN</t>
        </is>
      </c>
      <c r="E2192" s="12" t="n"/>
      <c r="F2192" s="12" t="n"/>
      <c r="G2192" s="12" t="n"/>
      <c r="H2192" s="12" t="n"/>
      <c r="I2192" s="12" t="n"/>
      <c r="J2192" s="12" t="n"/>
    </row>
    <row r="2193">
      <c r="C2193" s="5" t="n">
        <v>1</v>
      </c>
      <c r="D2193" s="5" t="inlineStr">
        <is>
          <t>Pipa Porous diameter 4"</t>
        </is>
      </c>
      <c r="E2193" s="5" t="inlineStr">
        <is>
          <t>M25a</t>
        </is>
      </c>
      <c r="F2193" s="5" t="inlineStr">
        <is>
          <t>M'</t>
        </is>
      </c>
      <c r="G2193" s="25" t="n">
        <v>1.02</v>
      </c>
      <c r="H2193" s="26">
        <f>VLOOKUP(D2193,upahbahan,3,FALSE)</f>
        <v/>
      </c>
      <c r="J2193" s="26">
        <f>G2193*H2193</f>
        <v/>
      </c>
    </row>
    <row r="2194">
      <c r="C2194" s="27" t="inlineStr">
        <is>
          <t>JUMLAH HARGA BAHAN</t>
        </is>
      </c>
      <c r="D2194" s="28" t="n"/>
      <c r="E2194" s="28" t="n"/>
      <c r="F2194" s="28" t="n"/>
      <c r="G2194" s="28" t="n"/>
      <c r="H2194" s="28" t="n"/>
      <c r="I2194" s="28" t="n"/>
      <c r="J2194" s="29">
        <f>SUM(J2193:J2193)</f>
        <v/>
      </c>
    </row>
    <row r="2195">
      <c r="C2195" s="24" t="inlineStr">
        <is>
          <t>C</t>
        </is>
      </c>
      <c r="D2195" s="24" t="inlineStr">
        <is>
          <t>PERALATAN</t>
        </is>
      </c>
      <c r="E2195" s="12" t="n"/>
      <c r="F2195" s="12" t="n"/>
      <c r="G2195" s="12" t="n"/>
      <c r="H2195" s="12" t="n"/>
      <c r="I2195" s="12" t="n"/>
      <c r="J2195" s="12" t="n"/>
    </row>
    <row r="2196">
      <c r="C2196" s="5" t="n">
        <v>1</v>
      </c>
      <c r="D2196" s="5" t="inlineStr">
        <is>
          <t>FLAT BED TRUCK 4 TON</t>
        </is>
      </c>
      <c r="E2196" s="5" t="inlineStr">
        <is>
          <t>E11</t>
        </is>
      </c>
      <c r="F2196" s="5" t="inlineStr">
        <is>
          <t>jam</t>
        </is>
      </c>
      <c r="G2196" s="25" t="n">
        <v>0.01138656772464567</v>
      </c>
      <c r="H2196" s="26">
        <f>VLOOKUP(D2196,upahbahan,3,FALSE)</f>
        <v/>
      </c>
      <c r="J2196" s="26">
        <f>G2196*H2196</f>
        <v/>
      </c>
    </row>
    <row r="2197">
      <c r="C2197" s="5" t="n">
        <v>2</v>
      </c>
      <c r="D2197" s="5" t="inlineStr">
        <is>
          <t>Alat Bantu</t>
        </is>
      </c>
      <c r="F2197" s="5" t="inlineStr">
        <is>
          <t>Ls</t>
        </is>
      </c>
      <c r="G2197" s="25" t="n">
        <v>1</v>
      </c>
      <c r="H2197" s="26">
        <f>VLOOKUP(D2197,upahbahan,3,FALSE)</f>
        <v/>
      </c>
      <c r="J2197" s="26">
        <f>G2197*H2197</f>
        <v/>
      </c>
    </row>
    <row r="2198">
      <c r="C2198" s="27" t="inlineStr">
        <is>
          <t>JUMLAH HARGA PERALATAN</t>
        </is>
      </c>
      <c r="D2198" s="28" t="n"/>
      <c r="E2198" s="28" t="n"/>
      <c r="F2198" s="28" t="n"/>
      <c r="G2198" s="28" t="n"/>
      <c r="H2198" s="28" t="n"/>
      <c r="I2198" s="28" t="n"/>
      <c r="J2198" s="29">
        <f>SUM(J2196:J2197)</f>
        <v/>
      </c>
    </row>
    <row r="2199">
      <c r="C2199" s="31" t="inlineStr">
        <is>
          <t>D</t>
        </is>
      </c>
      <c r="D2199" s="31" t="inlineStr">
        <is>
          <t>Jumlah (A+B+C)</t>
        </is>
      </c>
      <c r="E2199" s="32" t="n"/>
      <c r="F2199" s="32" t="n"/>
      <c r="G2199" s="32" t="n"/>
      <c r="H2199" s="32" t="n"/>
      <c r="I2199" s="32" t="n"/>
      <c r="J2199" s="33">
        <f>J2191+J2194+J2198</f>
        <v/>
      </c>
    </row>
    <row r="2200">
      <c r="C2200" s="18" t="inlineStr">
        <is>
          <t>E</t>
        </is>
      </c>
      <c r="D2200" s="18" t="inlineStr">
        <is>
          <t>Biaya Umum dan Keuntungan 10.0% x D</t>
        </is>
      </c>
      <c r="H2200" s="21">
        <f>$Q$8</f>
        <v/>
      </c>
      <c r="J2200" s="34">
        <f>J2199*H2200</f>
        <v/>
      </c>
    </row>
    <row r="2201">
      <c r="C2201" s="31" t="inlineStr">
        <is>
          <t>F</t>
        </is>
      </c>
      <c r="D2201" s="31" t="inlineStr">
        <is>
          <t>Harga Satuan Pekerjaan (D+E)</t>
        </is>
      </c>
      <c r="E2201" s="32" t="n"/>
      <c r="F2201" s="32" t="n"/>
      <c r="G2201" s="32" t="n"/>
      <c r="H2201" s="32" t="n"/>
      <c r="I2201" s="32" t="n"/>
      <c r="J2201" s="33">
        <f>SUM(J2199:J2200)</f>
        <v/>
      </c>
    </row>
    <row r="2203">
      <c r="C2203" s="16" t="inlineStr">
        <is>
          <t>B.81</t>
        </is>
      </c>
      <c r="D2203" s="17" t="inlineStr">
        <is>
          <t>Pipa Berlubang Banyak (Perforated Pipes) untuk Pekerjaan Drainase Bawah Permukaan, Diameter 5 inci</t>
        </is>
      </c>
      <c r="F2203" s="18" t="inlineStr">
        <is>
          <t>Meter Panjang</t>
        </is>
      </c>
      <c r="K2203" s="22">
        <f>ROUNDDOWN(J2219,0)</f>
        <v/>
      </c>
      <c r="M2203" s="19" t="inlineStr">
        <is>
          <t>2.4.(3)</t>
        </is>
      </c>
    </row>
    <row r="2204">
      <c r="C2204" s="23" t="inlineStr">
        <is>
          <t>No</t>
        </is>
      </c>
      <c r="D2204" s="23" t="inlineStr">
        <is>
          <t>Uraian</t>
        </is>
      </c>
      <c r="E2204" s="23" t="inlineStr">
        <is>
          <t>Kode</t>
        </is>
      </c>
      <c r="F2204" s="23" t="inlineStr">
        <is>
          <t>Sat.</t>
        </is>
      </c>
      <c r="G2204" s="23" t="inlineStr">
        <is>
          <t>Koefisien</t>
        </is>
      </c>
      <c r="H2204" s="23" t="inlineStr">
        <is>
          <t>Harga  Satuan (Rp)</t>
        </is>
      </c>
      <c r="J2204" s="23" t="inlineStr">
        <is>
          <t>Jumlah Harga (Rp)</t>
        </is>
      </c>
    </row>
    <row r="2205">
      <c r="C2205" s="24" t="inlineStr">
        <is>
          <t>A</t>
        </is>
      </c>
      <c r="D2205" s="24" t="inlineStr">
        <is>
          <t>TENAGA KERJA</t>
        </is>
      </c>
      <c r="E2205" s="12" t="n"/>
      <c r="F2205" s="12" t="n"/>
      <c r="G2205" s="12" t="n"/>
      <c r="H2205" s="12" t="n"/>
      <c r="I2205" s="12" t="n"/>
      <c r="J2205" s="12" t="n"/>
    </row>
    <row r="2206">
      <c r="C2206" s="5" t="n">
        <v>1</v>
      </c>
      <c r="D2206" s="5" t="inlineStr">
        <is>
          <t>Pekerja</t>
        </is>
      </c>
      <c r="E2206" s="5" t="inlineStr">
        <is>
          <t>L01</t>
        </is>
      </c>
      <c r="F2206" s="5" t="inlineStr">
        <is>
          <t>Jam</t>
        </is>
      </c>
      <c r="G2206" s="25" t="n">
        <v>0.07245996713879625</v>
      </c>
      <c r="H2206" s="26">
        <f>VLOOKUP(D2206,upahbahan,3,FALSE)</f>
        <v/>
      </c>
      <c r="J2206" s="26">
        <f>G2206*H2206</f>
        <v/>
      </c>
    </row>
    <row r="2207">
      <c r="C2207" s="5" t="n">
        <v>2</v>
      </c>
      <c r="D2207" s="5" t="inlineStr">
        <is>
          <t>Tukang</t>
        </is>
      </c>
      <c r="E2207" s="5" t="inlineStr">
        <is>
          <t>L02</t>
        </is>
      </c>
      <c r="F2207" s="5" t="inlineStr">
        <is>
          <t>Jam</t>
        </is>
      </c>
      <c r="G2207" s="25" t="n">
        <v>0.02415342528376359</v>
      </c>
      <c r="H2207" s="26">
        <f>VLOOKUP(D2207,upahbahan,3,FALSE)</f>
        <v/>
      </c>
      <c r="J2207" s="26">
        <f>G2207*H2207</f>
        <v/>
      </c>
    </row>
    <row r="2208">
      <c r="C2208" s="5" t="n">
        <v>3</v>
      </c>
      <c r="D2208" s="5" t="inlineStr">
        <is>
          <t>Mandor</t>
        </is>
      </c>
      <c r="E2208" s="5" t="inlineStr">
        <is>
          <t>L03</t>
        </is>
      </c>
      <c r="F2208" s="5" t="inlineStr">
        <is>
          <t>Jam</t>
        </is>
      </c>
      <c r="G2208" s="25" t="n">
        <v>0.01207680452633266</v>
      </c>
      <c r="H2208" s="26">
        <f>VLOOKUP(D2208,upahbahan,3,FALSE)</f>
        <v/>
      </c>
      <c r="J2208" s="26">
        <f>G2208*H2208</f>
        <v/>
      </c>
    </row>
    <row r="2209">
      <c r="C2209" s="27" t="inlineStr">
        <is>
          <t>JUMLAH HARGA TENAGA KERJA</t>
        </is>
      </c>
      <c r="D2209" s="28" t="n"/>
      <c r="E2209" s="28" t="n"/>
      <c r="F2209" s="28" t="n"/>
      <c r="G2209" s="28" t="n"/>
      <c r="H2209" s="28" t="n"/>
      <c r="I2209" s="28" t="n"/>
      <c r="J2209" s="29">
        <f>SUM(J2206:J2208)</f>
        <v/>
      </c>
    </row>
    <row r="2210">
      <c r="C2210" s="24" t="inlineStr">
        <is>
          <t>B</t>
        </is>
      </c>
      <c r="D2210" s="24" t="inlineStr">
        <is>
          <t>BAHAN</t>
        </is>
      </c>
      <c r="E2210" s="12" t="n"/>
      <c r="F2210" s="12" t="n"/>
      <c r="G2210" s="12" t="n"/>
      <c r="H2210" s="12" t="n"/>
      <c r="I2210" s="12" t="n"/>
      <c r="J2210" s="12" t="n"/>
    </row>
    <row r="2211">
      <c r="C2211" s="5" t="n">
        <v>1</v>
      </c>
      <c r="D2211" s="5" t="inlineStr">
        <is>
          <t>Pipa Porous diameter 5"</t>
        </is>
      </c>
      <c r="E2211" s="5" t="inlineStr">
        <is>
          <t>M25b</t>
        </is>
      </c>
      <c r="F2211" s="5" t="inlineStr">
        <is>
          <t>M'</t>
        </is>
      </c>
      <c r="G2211" s="25" t="n">
        <v>1.02</v>
      </c>
      <c r="H2211" s="26">
        <f>VLOOKUP(D2211,upahbahan,3,FALSE)</f>
        <v/>
      </c>
      <c r="J2211" s="26">
        <f>G2211*H2211</f>
        <v/>
      </c>
    </row>
    <row r="2212">
      <c r="C2212" s="27" t="inlineStr">
        <is>
          <t>JUMLAH HARGA BAHAN</t>
        </is>
      </c>
      <c r="D2212" s="28" t="n"/>
      <c r="E2212" s="28" t="n"/>
      <c r="F2212" s="28" t="n"/>
      <c r="G2212" s="28" t="n"/>
      <c r="H2212" s="28" t="n"/>
      <c r="I2212" s="28" t="n"/>
      <c r="J2212" s="29">
        <f>SUM(J2211:J2211)</f>
        <v/>
      </c>
    </row>
    <row r="2213">
      <c r="C2213" s="24" t="inlineStr">
        <is>
          <t>C</t>
        </is>
      </c>
      <c r="D2213" s="24" t="inlineStr">
        <is>
          <t>PERALATAN</t>
        </is>
      </c>
      <c r="E2213" s="12" t="n"/>
      <c r="F2213" s="12" t="n"/>
      <c r="G2213" s="12" t="n"/>
      <c r="H2213" s="12" t="n"/>
      <c r="I2213" s="12" t="n"/>
      <c r="J2213" s="12" t="n"/>
    </row>
    <row r="2214">
      <c r="C2214" s="5" t="n">
        <v>1</v>
      </c>
      <c r="D2214" s="5" t="inlineStr">
        <is>
          <t>FLAT BED TRUCK 4 TON</t>
        </is>
      </c>
      <c r="E2214" s="5" t="inlineStr">
        <is>
          <t>E11</t>
        </is>
      </c>
      <c r="F2214" s="5" t="inlineStr">
        <is>
          <t>jam</t>
        </is>
      </c>
      <c r="G2214" s="25" t="n">
        <v>0.01207665682930576</v>
      </c>
      <c r="H2214" s="26">
        <f>VLOOKUP(D2214,upahbahan,3,FALSE)</f>
        <v/>
      </c>
      <c r="J2214" s="26">
        <f>G2214*H2214</f>
        <v/>
      </c>
    </row>
    <row r="2215">
      <c r="C2215" s="5" t="n">
        <v>2</v>
      </c>
      <c r="D2215" s="5" t="inlineStr">
        <is>
          <t>Alat Bantu</t>
        </is>
      </c>
      <c r="F2215" s="5" t="inlineStr">
        <is>
          <t>Ls</t>
        </is>
      </c>
      <c r="G2215" s="25" t="n">
        <v>1</v>
      </c>
      <c r="H2215" s="26">
        <f>VLOOKUP(D2215,upahbahan,3,FALSE)</f>
        <v/>
      </c>
      <c r="J2215" s="26">
        <f>G2215*H2215</f>
        <v/>
      </c>
    </row>
    <row r="2216">
      <c r="C2216" s="27" t="inlineStr">
        <is>
          <t>JUMLAH HARGA PERALATAN</t>
        </is>
      </c>
      <c r="D2216" s="28" t="n"/>
      <c r="E2216" s="28" t="n"/>
      <c r="F2216" s="28" t="n"/>
      <c r="G2216" s="28" t="n"/>
      <c r="H2216" s="28" t="n"/>
      <c r="I2216" s="28" t="n"/>
      <c r="J2216" s="29">
        <f>SUM(J2214:J2215)</f>
        <v/>
      </c>
    </row>
    <row r="2217">
      <c r="C2217" s="31" t="inlineStr">
        <is>
          <t>D</t>
        </is>
      </c>
      <c r="D2217" s="31" t="inlineStr">
        <is>
          <t>Jumlah (A+B+C)</t>
        </is>
      </c>
      <c r="E2217" s="32" t="n"/>
      <c r="F2217" s="32" t="n"/>
      <c r="G2217" s="32" t="n"/>
      <c r="H2217" s="32" t="n"/>
      <c r="I2217" s="32" t="n"/>
      <c r="J2217" s="33">
        <f>J2209+J2212+J2216</f>
        <v/>
      </c>
    </row>
    <row r="2218">
      <c r="C2218" s="18" t="inlineStr">
        <is>
          <t>E</t>
        </is>
      </c>
      <c r="D2218" s="18" t="inlineStr">
        <is>
          <t>Biaya Umum dan Keuntungan 10.0% x D</t>
        </is>
      </c>
      <c r="H2218" s="21">
        <f>$Q$8</f>
        <v/>
      </c>
      <c r="J2218" s="34">
        <f>J2217*H2218</f>
        <v/>
      </c>
    </row>
    <row r="2219">
      <c r="C2219" s="31" t="inlineStr">
        <is>
          <t>F</t>
        </is>
      </c>
      <c r="D2219" s="31" t="inlineStr">
        <is>
          <t>Harga Satuan Pekerjaan (D+E)</t>
        </is>
      </c>
      <c r="E2219" s="32" t="n"/>
      <c r="F2219" s="32" t="n"/>
      <c r="G2219" s="32" t="n"/>
      <c r="H2219" s="32" t="n"/>
      <c r="I2219" s="32" t="n"/>
      <c r="J2219" s="33">
        <f>SUM(J2217:J2218)</f>
        <v/>
      </c>
    </row>
    <row r="2221">
      <c r="C2221" s="16" t="inlineStr">
        <is>
          <t>B.82</t>
        </is>
      </c>
      <c r="D2221" s="17" t="inlineStr">
        <is>
          <t>Pipa Berlubang Banyak (Perforated Pipes) untuk Pekerjaan Drainase Bawah Permukaan, Diameter 6 inci</t>
        </is>
      </c>
      <c r="F2221" s="18" t="inlineStr">
        <is>
          <t>Meter Panjang</t>
        </is>
      </c>
      <c r="K2221" s="22">
        <f>ROUNDDOWN(J2237,0)</f>
        <v/>
      </c>
      <c r="M2221" s="19" t="inlineStr">
        <is>
          <t>2.4.(4)</t>
        </is>
      </c>
    </row>
    <row r="2222">
      <c r="C2222" s="23" t="inlineStr">
        <is>
          <t>No</t>
        </is>
      </c>
      <c r="D2222" s="23" t="inlineStr">
        <is>
          <t>Uraian</t>
        </is>
      </c>
      <c r="E2222" s="23" t="inlineStr">
        <is>
          <t>Kode</t>
        </is>
      </c>
      <c r="F2222" s="23" t="inlineStr">
        <is>
          <t>Sat.</t>
        </is>
      </c>
      <c r="G2222" s="23" t="inlineStr">
        <is>
          <t>Koefisien</t>
        </is>
      </c>
      <c r="H2222" s="23" t="inlineStr">
        <is>
          <t>Harga  Satuan (Rp)</t>
        </is>
      </c>
      <c r="J2222" s="23" t="inlineStr">
        <is>
          <t>Jumlah Harga (Rp)</t>
        </is>
      </c>
    </row>
    <row r="2223">
      <c r="C2223" s="24" t="inlineStr">
        <is>
          <t>A</t>
        </is>
      </c>
      <c r="D2223" s="24" t="inlineStr">
        <is>
          <t>TENAGA KERJA</t>
        </is>
      </c>
      <c r="E2223" s="12" t="n"/>
      <c r="F2223" s="12" t="n"/>
      <c r="G2223" s="12" t="n"/>
      <c r="H2223" s="12" t="n"/>
      <c r="I2223" s="12" t="n"/>
      <c r="J2223" s="12" t="n"/>
    </row>
    <row r="2224">
      <c r="C2224" s="5" t="n">
        <v>1</v>
      </c>
      <c r="D2224" s="5" t="inlineStr">
        <is>
          <t>Pekerja</t>
        </is>
      </c>
      <c r="E2224" s="5" t="inlineStr">
        <is>
          <t>L01</t>
        </is>
      </c>
      <c r="F2224" s="5" t="inlineStr">
        <is>
          <t>Jam</t>
        </is>
      </c>
      <c r="G2224" s="25" t="n">
        <v>0.07867082146497879</v>
      </c>
      <c r="H2224" s="26">
        <f>VLOOKUP(D2224,upahbahan,3,FALSE)</f>
        <v/>
      </c>
      <c r="J2224" s="26">
        <f>G2224*H2224</f>
        <v/>
      </c>
    </row>
    <row r="2225">
      <c r="C2225" s="5" t="n">
        <v>2</v>
      </c>
      <c r="D2225" s="5" t="inlineStr">
        <is>
          <t>Tukang</t>
        </is>
      </c>
      <c r="E2225" s="5" t="inlineStr">
        <is>
          <t>L02</t>
        </is>
      </c>
      <c r="F2225" s="5" t="inlineStr">
        <is>
          <t>Jam</t>
        </is>
      </c>
      <c r="G2225" s="25" t="n">
        <v>0.02622366970272681</v>
      </c>
      <c r="H2225" s="26">
        <f>VLOOKUP(D2225,upahbahan,3,FALSE)</f>
        <v/>
      </c>
      <c r="J2225" s="26">
        <f>G2225*H2225</f>
        <v/>
      </c>
    </row>
    <row r="2226">
      <c r="C2226" s="5" t="n">
        <v>3</v>
      </c>
      <c r="D2226" s="5" t="inlineStr">
        <is>
          <t>Mandor</t>
        </is>
      </c>
      <c r="E2226" s="5" t="inlineStr">
        <is>
          <t>L03</t>
        </is>
      </c>
      <c r="F2226" s="5" t="inlineStr">
        <is>
          <t>Jam</t>
        </is>
      </c>
      <c r="G2226" s="25" t="n">
        <v>0.01311184770216212</v>
      </c>
      <c r="H2226" s="26">
        <f>VLOOKUP(D2226,upahbahan,3,FALSE)</f>
        <v/>
      </c>
      <c r="J2226" s="26">
        <f>G2226*H2226</f>
        <v/>
      </c>
    </row>
    <row r="2227">
      <c r="C2227" s="27" t="inlineStr">
        <is>
          <t>JUMLAH HARGA TENAGA KERJA</t>
        </is>
      </c>
      <c r="D2227" s="28" t="n"/>
      <c r="E2227" s="28" t="n"/>
      <c r="F2227" s="28" t="n"/>
      <c r="G2227" s="28" t="n"/>
      <c r="H2227" s="28" t="n"/>
      <c r="I2227" s="28" t="n"/>
      <c r="J2227" s="29">
        <f>SUM(J2224:J2226)</f>
        <v/>
      </c>
    </row>
    <row r="2228">
      <c r="C2228" s="24" t="inlineStr">
        <is>
          <t>B</t>
        </is>
      </c>
      <c r="D2228" s="24" t="inlineStr">
        <is>
          <t>BAHAN</t>
        </is>
      </c>
      <c r="E2228" s="12" t="n"/>
      <c r="F2228" s="12" t="n"/>
      <c r="G2228" s="12" t="n"/>
      <c r="H2228" s="12" t="n"/>
      <c r="I2228" s="12" t="n"/>
      <c r="J2228" s="12" t="n"/>
    </row>
    <row r="2229">
      <c r="C2229" s="5" t="n">
        <v>1</v>
      </c>
      <c r="D2229" s="5" t="inlineStr">
        <is>
          <t>Pipa Porous diameter 6"</t>
        </is>
      </c>
      <c r="E2229" s="5" t="inlineStr">
        <is>
          <t>M25c</t>
        </is>
      </c>
      <c r="F2229" s="5" t="inlineStr">
        <is>
          <t>M'</t>
        </is>
      </c>
      <c r="G2229" s="25" t="n">
        <v>1.02</v>
      </c>
      <c r="H2229" s="26">
        <f>VLOOKUP(D2229,upahbahan,3,FALSE)</f>
        <v/>
      </c>
      <c r="J2229" s="26">
        <f>G2229*H2229</f>
        <v/>
      </c>
    </row>
    <row r="2230">
      <c r="C2230" s="27" t="inlineStr">
        <is>
          <t>JUMLAH HARGA BAHAN</t>
        </is>
      </c>
      <c r="D2230" s="28" t="n"/>
      <c r="E2230" s="28" t="n"/>
      <c r="F2230" s="28" t="n"/>
      <c r="G2230" s="28" t="n"/>
      <c r="H2230" s="28" t="n"/>
      <c r="I2230" s="28" t="n"/>
      <c r="J2230" s="29">
        <f>SUM(J2229:J2229)</f>
        <v/>
      </c>
    </row>
    <row r="2231">
      <c r="C2231" s="24" t="inlineStr">
        <is>
          <t>C</t>
        </is>
      </c>
      <c r="D2231" s="24" t="inlineStr">
        <is>
          <t>PERALATAN</t>
        </is>
      </c>
      <c r="E2231" s="12" t="n"/>
      <c r="F2231" s="12" t="n"/>
      <c r="G2231" s="12" t="n"/>
      <c r="H2231" s="12" t="n"/>
      <c r="I2231" s="12" t="n"/>
      <c r="J2231" s="12" t="n"/>
    </row>
    <row r="2232">
      <c r="C2232" s="5" t="n">
        <v>1</v>
      </c>
      <c r="D2232" s="5" t="inlineStr">
        <is>
          <t>FLAT BED TRUCK 4 TON</t>
        </is>
      </c>
      <c r="E2232" s="5" t="inlineStr">
        <is>
          <t>E11</t>
        </is>
      </c>
      <c r="F2232" s="5" t="inlineStr">
        <is>
          <t>jam</t>
        </is>
      </c>
      <c r="G2232" s="25" t="n">
        <v>0.01311179048629589</v>
      </c>
      <c r="H2232" s="26">
        <f>VLOOKUP(D2232,upahbahan,3,FALSE)</f>
        <v/>
      </c>
      <c r="J2232" s="26">
        <f>G2232*H2232</f>
        <v/>
      </c>
    </row>
    <row r="2233">
      <c r="C2233" s="5" t="n">
        <v>2</v>
      </c>
      <c r="D2233" s="5" t="inlineStr">
        <is>
          <t>Alat Bantu</t>
        </is>
      </c>
      <c r="F2233" s="5" t="inlineStr">
        <is>
          <t>Ls</t>
        </is>
      </c>
      <c r="G2233" s="25" t="n">
        <v>1</v>
      </c>
      <c r="H2233" s="26">
        <f>VLOOKUP(D2233,upahbahan,3,FALSE)</f>
        <v/>
      </c>
      <c r="J2233" s="26">
        <f>G2233*H2233</f>
        <v/>
      </c>
    </row>
    <row r="2234">
      <c r="C2234" s="27" t="inlineStr">
        <is>
          <t>JUMLAH HARGA PERALATAN</t>
        </is>
      </c>
      <c r="D2234" s="28" t="n"/>
      <c r="E2234" s="28" t="n"/>
      <c r="F2234" s="28" t="n"/>
      <c r="G2234" s="28" t="n"/>
      <c r="H2234" s="28" t="n"/>
      <c r="I2234" s="28" t="n"/>
      <c r="J2234" s="29">
        <f>SUM(J2232:J2233)</f>
        <v/>
      </c>
    </row>
    <row r="2235">
      <c r="C2235" s="31" t="inlineStr">
        <is>
          <t>D</t>
        </is>
      </c>
      <c r="D2235" s="31" t="inlineStr">
        <is>
          <t>Jumlah (A+B+C)</t>
        </is>
      </c>
      <c r="E2235" s="32" t="n"/>
      <c r="F2235" s="32" t="n"/>
      <c r="G2235" s="32" t="n"/>
      <c r="H2235" s="32" t="n"/>
      <c r="I2235" s="32" t="n"/>
      <c r="J2235" s="33">
        <f>J2227+J2230+J2234</f>
        <v/>
      </c>
    </row>
    <row r="2236">
      <c r="C2236" s="18" t="inlineStr">
        <is>
          <t>E</t>
        </is>
      </c>
      <c r="D2236" s="18" t="inlineStr">
        <is>
          <t>Biaya Umum dan Keuntungan 10.0% x D</t>
        </is>
      </c>
      <c r="H2236" s="21">
        <f>$Q$8</f>
        <v/>
      </c>
      <c r="J2236" s="34">
        <f>J2235*H2236</f>
        <v/>
      </c>
    </row>
    <row r="2237">
      <c r="C2237" s="31" t="inlineStr">
        <is>
          <t>F</t>
        </is>
      </c>
      <c r="D2237" s="31" t="inlineStr">
        <is>
          <t>Harga Satuan Pekerjaan (D+E)</t>
        </is>
      </c>
      <c r="E2237" s="32" t="n"/>
      <c r="F2237" s="32" t="n"/>
      <c r="G2237" s="32" t="n"/>
      <c r="H2237" s="32" t="n"/>
      <c r="I2237" s="32" t="n"/>
      <c r="J2237" s="33">
        <f>SUM(J2235:J2236)</f>
        <v/>
      </c>
    </row>
    <row r="2239">
      <c r="C2239" s="16" t="inlineStr">
        <is>
          <t>B.83</t>
        </is>
      </c>
      <c r="D2239" s="17" t="inlineStr">
        <is>
          <t>Pipa Berlubang Banyak (Perforated Pipes) untuk Pekerjaan Drainase Bawah Permukaan, Diameter 8 inci</t>
        </is>
      </c>
      <c r="F2239" s="18" t="inlineStr">
        <is>
          <t>Meter Panjang</t>
        </is>
      </c>
      <c r="K2239" s="22">
        <f>ROUNDDOWN(J2255,0)</f>
        <v/>
      </c>
      <c r="M2239" s="19" t="inlineStr">
        <is>
          <t>2.4.(5)</t>
        </is>
      </c>
    </row>
    <row r="2240">
      <c r="C2240" s="23" t="inlineStr">
        <is>
          <t>No</t>
        </is>
      </c>
      <c r="D2240" s="23" t="inlineStr">
        <is>
          <t>Uraian</t>
        </is>
      </c>
      <c r="E2240" s="23" t="inlineStr">
        <is>
          <t>Kode</t>
        </is>
      </c>
      <c r="F2240" s="23" t="inlineStr">
        <is>
          <t>Sat.</t>
        </is>
      </c>
      <c r="G2240" s="23" t="inlineStr">
        <is>
          <t>Koefisien</t>
        </is>
      </c>
      <c r="H2240" s="23" t="inlineStr">
        <is>
          <t>Harga  Satuan (Rp)</t>
        </is>
      </c>
      <c r="J2240" s="23" t="inlineStr">
        <is>
          <t>Jumlah Harga (Rp)</t>
        </is>
      </c>
    </row>
    <row r="2241">
      <c r="C2241" s="24" t="inlineStr">
        <is>
          <t>A</t>
        </is>
      </c>
      <c r="D2241" s="24" t="inlineStr">
        <is>
          <t>TENAGA KERJA</t>
        </is>
      </c>
      <c r="E2241" s="12" t="n"/>
      <c r="F2241" s="12" t="n"/>
      <c r="G2241" s="12" t="n"/>
      <c r="H2241" s="12" t="n"/>
      <c r="I2241" s="12" t="n"/>
      <c r="J2241" s="12" t="n"/>
    </row>
    <row r="2242">
      <c r="C2242" s="5" t="n">
        <v>1</v>
      </c>
      <c r="D2242" s="5" t="inlineStr">
        <is>
          <t>Pekerja</t>
        </is>
      </c>
      <c r="E2242" s="5" t="inlineStr">
        <is>
          <t>L01</t>
        </is>
      </c>
      <c r="F2242" s="5" t="inlineStr">
        <is>
          <t>Jam</t>
        </is>
      </c>
      <c r="G2242" s="25" t="n">
        <v>0.08281139101576715</v>
      </c>
      <c r="H2242" s="26">
        <f>VLOOKUP(D2242,upahbahan,3,FALSE)</f>
        <v/>
      </c>
      <c r="J2242" s="26">
        <f>G2242*H2242</f>
        <v/>
      </c>
    </row>
    <row r="2243">
      <c r="C2243" s="5" t="n">
        <v>2</v>
      </c>
      <c r="D2243" s="5" t="inlineStr">
        <is>
          <t>Tukang</t>
        </is>
      </c>
      <c r="E2243" s="5" t="inlineStr">
        <is>
          <t>L02</t>
        </is>
      </c>
      <c r="F2243" s="5" t="inlineStr">
        <is>
          <t>Jam</t>
        </is>
      </c>
      <c r="G2243" s="25" t="n">
        <v>0.02760371790286375</v>
      </c>
      <c r="H2243" s="26">
        <f>VLOOKUP(D2243,upahbahan,3,FALSE)</f>
        <v/>
      </c>
      <c r="J2243" s="26">
        <f>G2243*H2243</f>
        <v/>
      </c>
    </row>
    <row r="2244">
      <c r="C2244" s="5" t="n">
        <v>3</v>
      </c>
      <c r="D2244" s="5" t="inlineStr">
        <is>
          <t>Mandor</t>
        </is>
      </c>
      <c r="E2244" s="5" t="inlineStr">
        <is>
          <t>L03</t>
        </is>
      </c>
      <c r="F2244" s="5" t="inlineStr">
        <is>
          <t>Jam</t>
        </is>
      </c>
      <c r="G2244" s="25" t="n">
        <v>0.01380197654822707</v>
      </c>
      <c r="H2244" s="26">
        <f>VLOOKUP(D2244,upahbahan,3,FALSE)</f>
        <v/>
      </c>
      <c r="J2244" s="26">
        <f>G2244*H2244</f>
        <v/>
      </c>
    </row>
    <row r="2245">
      <c r="C2245" s="27" t="inlineStr">
        <is>
          <t>JUMLAH HARGA TENAGA KERJA</t>
        </is>
      </c>
      <c r="D2245" s="28" t="n"/>
      <c r="E2245" s="28" t="n"/>
      <c r="F2245" s="28" t="n"/>
      <c r="G2245" s="28" t="n"/>
      <c r="H2245" s="28" t="n"/>
      <c r="I2245" s="28" t="n"/>
      <c r="J2245" s="29">
        <f>SUM(J2242:J2244)</f>
        <v/>
      </c>
    </row>
    <row r="2246">
      <c r="C2246" s="24" t="inlineStr">
        <is>
          <t>B</t>
        </is>
      </c>
      <c r="D2246" s="24" t="inlineStr">
        <is>
          <t>BAHAN</t>
        </is>
      </c>
      <c r="E2246" s="12" t="n"/>
      <c r="F2246" s="12" t="n"/>
      <c r="G2246" s="12" t="n"/>
      <c r="H2246" s="12" t="n"/>
      <c r="I2246" s="12" t="n"/>
      <c r="J2246" s="12" t="n"/>
    </row>
    <row r="2247">
      <c r="C2247" s="5" t="n">
        <v>1</v>
      </c>
      <c r="D2247" s="5" t="inlineStr">
        <is>
          <t>Pipa Porous diameter 8"</t>
        </is>
      </c>
      <c r="E2247" s="5" t="inlineStr">
        <is>
          <t>M25d</t>
        </is>
      </c>
      <c r="F2247" s="5" t="inlineStr">
        <is>
          <t>M'</t>
        </is>
      </c>
      <c r="G2247" s="25" t="n">
        <v>1.02</v>
      </c>
      <c r="H2247" s="26">
        <f>VLOOKUP(D2247,upahbahan,3,FALSE)</f>
        <v/>
      </c>
      <c r="J2247" s="26">
        <f>G2247*H2247</f>
        <v/>
      </c>
    </row>
    <row r="2248">
      <c r="C2248" s="27" t="inlineStr">
        <is>
          <t>JUMLAH HARGA BAHAN</t>
        </is>
      </c>
      <c r="D2248" s="28" t="n"/>
      <c r="E2248" s="28" t="n"/>
      <c r="F2248" s="28" t="n"/>
      <c r="G2248" s="28" t="n"/>
      <c r="H2248" s="28" t="n"/>
      <c r="I2248" s="28" t="n"/>
      <c r="J2248" s="29">
        <f>SUM(J2247:J2247)</f>
        <v/>
      </c>
    </row>
    <row r="2249">
      <c r="C2249" s="24" t="inlineStr">
        <is>
          <t>C</t>
        </is>
      </c>
      <c r="D2249" s="24" t="inlineStr">
        <is>
          <t>PERALATAN</t>
        </is>
      </c>
      <c r="E2249" s="12" t="n"/>
      <c r="F2249" s="12" t="n"/>
      <c r="G2249" s="12" t="n"/>
      <c r="H2249" s="12" t="n"/>
      <c r="I2249" s="12" t="n"/>
      <c r="J2249" s="12" t="n"/>
    </row>
    <row r="2250">
      <c r="C2250" s="5" t="n">
        <v>1</v>
      </c>
      <c r="D2250" s="5" t="inlineStr">
        <is>
          <t>FLAT BED TRUCK 4 TON</t>
        </is>
      </c>
      <c r="E2250" s="5" t="inlineStr">
        <is>
          <t>E11</t>
        </is>
      </c>
      <c r="F2250" s="5" t="inlineStr">
        <is>
          <t>jam</t>
        </is>
      </c>
      <c r="G2250" s="25" t="n">
        <v>0.01380190396539454</v>
      </c>
      <c r="H2250" s="26">
        <f>VLOOKUP(D2250,upahbahan,3,FALSE)</f>
        <v/>
      </c>
      <c r="J2250" s="26">
        <f>G2250*H2250</f>
        <v/>
      </c>
    </row>
    <row r="2251">
      <c r="C2251" s="5" t="n">
        <v>2</v>
      </c>
      <c r="D2251" s="5" t="inlineStr">
        <is>
          <t>Alat Bantu</t>
        </is>
      </c>
      <c r="F2251" s="5" t="inlineStr">
        <is>
          <t>Ls</t>
        </is>
      </c>
      <c r="G2251" s="25" t="n">
        <v>1</v>
      </c>
      <c r="H2251" s="26">
        <f>VLOOKUP(D2251,upahbahan,3,FALSE)</f>
        <v/>
      </c>
      <c r="J2251" s="26">
        <f>G2251*H2251</f>
        <v/>
      </c>
    </row>
    <row r="2252">
      <c r="C2252" s="27" t="inlineStr">
        <is>
          <t>JUMLAH HARGA PERALATAN</t>
        </is>
      </c>
      <c r="D2252" s="28" t="n"/>
      <c r="E2252" s="28" t="n"/>
      <c r="F2252" s="28" t="n"/>
      <c r="G2252" s="28" t="n"/>
      <c r="H2252" s="28" t="n"/>
      <c r="I2252" s="28" t="n"/>
      <c r="J2252" s="29">
        <f>SUM(J2250:J2251)</f>
        <v/>
      </c>
    </row>
    <row r="2253">
      <c r="C2253" s="31" t="inlineStr">
        <is>
          <t>D</t>
        </is>
      </c>
      <c r="D2253" s="31" t="inlineStr">
        <is>
          <t>Jumlah (A+B+C)</t>
        </is>
      </c>
      <c r="E2253" s="32" t="n"/>
      <c r="F2253" s="32" t="n"/>
      <c r="G2253" s="32" t="n"/>
      <c r="H2253" s="32" t="n"/>
      <c r="I2253" s="32" t="n"/>
      <c r="J2253" s="33">
        <f>J2245+J2248+J2252</f>
        <v/>
      </c>
    </row>
    <row r="2254">
      <c r="C2254" s="18" t="inlineStr">
        <is>
          <t>E</t>
        </is>
      </c>
      <c r="D2254" s="18" t="inlineStr">
        <is>
          <t>Biaya Umum dan Keuntungan 10.0% x D</t>
        </is>
      </c>
      <c r="H2254" s="21">
        <f>$Q$8</f>
        <v/>
      </c>
      <c r="J2254" s="34">
        <f>J2253*H2254</f>
        <v/>
      </c>
    </row>
    <row r="2255">
      <c r="C2255" s="31" t="inlineStr">
        <is>
          <t>F</t>
        </is>
      </c>
      <c r="D2255" s="31" t="inlineStr">
        <is>
          <t>Harga Satuan Pekerjaan (D+E)</t>
        </is>
      </c>
      <c r="E2255" s="32" t="n"/>
      <c r="F2255" s="32" t="n"/>
      <c r="G2255" s="32" t="n"/>
      <c r="H2255" s="32" t="n"/>
      <c r="I2255" s="32" t="n"/>
      <c r="J2255" s="33">
        <f>SUM(J2253:J2254)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C2:Q1070"/>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C.1</t>
        </is>
      </c>
      <c r="D2" s="17" t="inlineStr">
        <is>
          <t>Galian Biasa</t>
        </is>
      </c>
      <c r="F2" s="18" t="inlineStr">
        <is>
          <t>Meter Kubik</t>
        </is>
      </c>
      <c r="K2" s="22">
        <f>ROUNDDOWN(J17,0)</f>
        <v/>
      </c>
      <c r="M2" s="19" t="inlineStr">
        <is>
          <t>3.1.(1)</t>
        </is>
      </c>
    </row>
    <row r="3">
      <c r="C3" s="23" t="inlineStr">
        <is>
          <t>No</t>
        </is>
      </c>
      <c r="D3" s="23" t="inlineStr">
        <is>
          <t>Uraian</t>
        </is>
      </c>
      <c r="E3" s="23" t="inlineStr">
        <is>
          <t>Kode</t>
        </is>
      </c>
      <c r="F3" s="23" t="inlineStr">
        <is>
          <t>Sat.</t>
        </is>
      </c>
      <c r="G3" s="23" t="inlineStr">
        <is>
          <t>Koefisien</t>
        </is>
      </c>
      <c r="H3" s="23" t="inlineStr">
        <is>
          <t>Harga  Satuan (Rp)</t>
        </is>
      </c>
      <c r="J3" s="23" t="inlineStr">
        <is>
          <t>Jumlah Harga (Rp)</t>
        </is>
      </c>
    </row>
    <row r="4">
      <c r="C4" s="24" t="inlineStr">
        <is>
          <t>A</t>
        </is>
      </c>
      <c r="D4" s="24" t="inlineStr">
        <is>
          <t>TENAGA KERJA</t>
        </is>
      </c>
      <c r="E4" s="12" t="n"/>
      <c r="F4" s="12" t="n"/>
      <c r="G4" s="12" t="n"/>
      <c r="H4" s="12" t="n"/>
      <c r="I4" s="12" t="n"/>
      <c r="J4" s="12" t="n"/>
    </row>
    <row r="5">
      <c r="C5" s="5" t="n">
        <v>1</v>
      </c>
      <c r="D5" s="5" t="inlineStr">
        <is>
          <t>Pekerja</t>
        </is>
      </c>
      <c r="E5" s="5" t="inlineStr">
        <is>
          <t>L01</t>
        </is>
      </c>
      <c r="F5" s="5" t="inlineStr">
        <is>
          <t>Jam</t>
        </is>
      </c>
      <c r="G5" s="25" t="n">
        <v>0.0286092157516729</v>
      </c>
      <c r="H5" s="26">
        <f>VLOOKUP(D5,upahbahan,3,FALSE)</f>
        <v/>
      </c>
      <c r="J5" s="26">
        <f>G5*H5</f>
        <v/>
      </c>
    </row>
    <row r="6">
      <c r="C6" s="5" t="n">
        <v>2</v>
      </c>
      <c r="D6" s="5" t="inlineStr">
        <is>
          <t>Mandor</t>
        </is>
      </c>
      <c r="E6" s="5" t="inlineStr">
        <is>
          <t>L03</t>
        </is>
      </c>
      <c r="F6" s="5" t="inlineStr">
        <is>
          <t>Jam</t>
        </is>
      </c>
      <c r="G6" s="25" t="n">
        <v>0.01430448880934613</v>
      </c>
      <c r="H6" s="26">
        <f>VLOOKUP(D6,upahbahan,3,FALSE)</f>
        <v/>
      </c>
      <c r="J6" s="26">
        <f>G6*H6</f>
        <v/>
      </c>
    </row>
    <row r="7">
      <c r="C7" s="27" t="inlineStr">
        <is>
          <t>JUMLAH HARGA TENAGA KERJA</t>
        </is>
      </c>
      <c r="D7" s="28" t="n"/>
      <c r="E7" s="28" t="n"/>
      <c r="F7" s="28" t="n"/>
      <c r="G7" s="28" t="n"/>
      <c r="H7" s="28" t="n"/>
      <c r="I7" s="28" t="n"/>
      <c r="J7" s="29">
        <f>SUM(J5:J6)</f>
        <v/>
      </c>
      <c r="N7" s="18" t="inlineStr">
        <is>
          <t>Catatan:</t>
        </is>
      </c>
    </row>
    <row r="8">
      <c r="C8" s="24" t="inlineStr">
        <is>
          <t>B</t>
        </is>
      </c>
      <c r="D8" s="24" t="inlineStr">
        <is>
          <t>BAHAN</t>
        </is>
      </c>
      <c r="E8" s="12" t="n"/>
      <c r="F8" s="12" t="n"/>
      <c r="G8" s="12" t="n"/>
      <c r="H8" s="12" t="n"/>
      <c r="I8" s="12" t="n"/>
      <c r="J8" s="12" t="n"/>
      <c r="N8" t="inlineStr">
        <is>
          <t>Biaya Umum dan Keuntungan</t>
        </is>
      </c>
      <c r="O8" s="21" t="n">
        <v>0.1</v>
      </c>
      <c r="Q8" s="21" t="n">
        <v>0.1</v>
      </c>
    </row>
    <row r="9">
      <c r="C9" s="27" t="inlineStr">
        <is>
          <t>JUMLAH HARGA BAHAN</t>
        </is>
      </c>
      <c r="D9" s="28" t="n"/>
      <c r="E9" s="28" t="n"/>
      <c r="F9" s="28" t="n"/>
      <c r="G9" s="28" t="n"/>
      <c r="H9" s="28" t="n"/>
      <c r="I9" s="28" t="n"/>
      <c r="J9" s="29" t="n">
        <v>0</v>
      </c>
    </row>
    <row r="10">
      <c r="C10" s="24" t="inlineStr">
        <is>
          <t>C</t>
        </is>
      </c>
      <c r="D10" s="24" t="inlineStr">
        <is>
          <t>PERALATAN</t>
        </is>
      </c>
      <c r="E10" s="12" t="n"/>
      <c r="F10" s="12" t="n"/>
      <c r="G10" s="12" t="n"/>
      <c r="H10" s="12" t="n"/>
      <c r="I10" s="12" t="n"/>
      <c r="J10" s="12" t="n"/>
    </row>
    <row r="11">
      <c r="C11" s="5" t="n">
        <v>1</v>
      </c>
      <c r="D11" s="5" t="inlineStr">
        <is>
          <t>Excavator</t>
        </is>
      </c>
      <c r="E11" s="5" t="inlineStr">
        <is>
          <t>E10</t>
        </is>
      </c>
      <c r="F11" s="5" t="inlineStr">
        <is>
          <t>Jam</t>
        </is>
      </c>
      <c r="G11" s="25" t="n">
        <v>0.01430452395552136</v>
      </c>
      <c r="H11" s="26">
        <f>VLOOKUP(D11,upahbahan,3,FALSE)</f>
        <v/>
      </c>
      <c r="J11" s="26">
        <f>G11*H11</f>
        <v/>
      </c>
    </row>
    <row r="12">
      <c r="C12" s="5" t="n">
        <v>2</v>
      </c>
      <c r="D12" s="5" t="inlineStr">
        <is>
          <t>DUMP TRUCK TRONTON 10 TON</t>
        </is>
      </c>
      <c r="E12" s="5" t="inlineStr">
        <is>
          <t>E35</t>
        </is>
      </c>
      <c r="F12" s="5" t="inlineStr">
        <is>
          <t>Jam</t>
        </is>
      </c>
      <c r="G12" s="25" t="n">
        <v>0.03932272551574852</v>
      </c>
      <c r="H12" s="26">
        <f>VLOOKUP(D12,upahbahan,3,FALSE)</f>
        <v/>
      </c>
      <c r="J12" s="26">
        <f>G12*H12</f>
        <v/>
      </c>
    </row>
    <row r="13">
      <c r="C13" s="5" t="n">
        <v>3</v>
      </c>
      <c r="D13" s="5" t="inlineStr">
        <is>
          <t>Alat Bantu</t>
        </is>
      </c>
      <c r="F13" s="5" t="inlineStr">
        <is>
          <t>Ls</t>
        </is>
      </c>
      <c r="G13" s="25" t="n">
        <v>1</v>
      </c>
      <c r="H13" s="26">
        <f>VLOOKUP(D13,upahbahan,3,FALSE)</f>
        <v/>
      </c>
      <c r="J13" s="26">
        <f>G13*H13</f>
        <v/>
      </c>
    </row>
    <row r="14">
      <c r="C14" s="27" t="inlineStr">
        <is>
          <t>JUMLAH HARGA PERALATAN</t>
        </is>
      </c>
      <c r="D14" s="28" t="n"/>
      <c r="E14" s="28" t="n"/>
      <c r="F14" s="28" t="n"/>
      <c r="G14" s="28" t="n"/>
      <c r="H14" s="28" t="n"/>
      <c r="I14" s="28" t="n"/>
      <c r="J14" s="29">
        <f>SUM(J11:J13)</f>
        <v/>
      </c>
    </row>
    <row r="15">
      <c r="C15" s="31" t="inlineStr">
        <is>
          <t>D</t>
        </is>
      </c>
      <c r="D15" s="31" t="inlineStr">
        <is>
          <t>Jumlah (A+B+C)</t>
        </is>
      </c>
      <c r="E15" s="32" t="n"/>
      <c r="F15" s="32" t="n"/>
      <c r="G15" s="32" t="n"/>
      <c r="H15" s="32" t="n"/>
      <c r="I15" s="32" t="n"/>
      <c r="J15" s="33">
        <f>J7+J9+J14</f>
        <v/>
      </c>
    </row>
    <row r="16">
      <c r="C16" s="18" t="inlineStr">
        <is>
          <t>E</t>
        </is>
      </c>
      <c r="D16" s="18" t="inlineStr">
        <is>
          <t>Biaya Umum dan Keuntungan 10.0% x D</t>
        </is>
      </c>
      <c r="H16" s="21">
        <f>$Q$8</f>
        <v/>
      </c>
      <c r="J16" s="34">
        <f>J15*H16</f>
        <v/>
      </c>
    </row>
    <row r="17">
      <c r="C17" s="31" t="inlineStr">
        <is>
          <t>F</t>
        </is>
      </c>
      <c r="D17" s="31" t="inlineStr">
        <is>
          <t>Harga Satuan Pekerjaan (D+E)</t>
        </is>
      </c>
      <c r="E17" s="32" t="n"/>
      <c r="F17" s="32" t="n"/>
      <c r="G17" s="32" t="n"/>
      <c r="H17" s="32" t="n"/>
      <c r="I17" s="32" t="n"/>
      <c r="J17" s="33">
        <f>SUM(J15:J16)</f>
        <v/>
      </c>
    </row>
    <row r="19">
      <c r="C19" s="16" t="inlineStr">
        <is>
          <t>C.2</t>
        </is>
      </c>
      <c r="D19" s="17" t="inlineStr">
        <is>
          <t>Galian Batu Lunak</t>
        </is>
      </c>
      <c r="F19" s="18" t="inlineStr">
        <is>
          <t>Meter Kubik</t>
        </is>
      </c>
      <c r="K19" s="22">
        <f>ROUNDDOWN(J35,0)</f>
        <v/>
      </c>
      <c r="M19" s="19" t="inlineStr">
        <is>
          <t>3.1.(2)</t>
        </is>
      </c>
    </row>
    <row r="20">
      <c r="C20" s="23" t="inlineStr">
        <is>
          <t>No</t>
        </is>
      </c>
      <c r="D20" s="23" t="inlineStr">
        <is>
          <t>Uraian</t>
        </is>
      </c>
      <c r="E20" s="23" t="inlineStr">
        <is>
          <t>Kode</t>
        </is>
      </c>
      <c r="F20" s="23" t="inlineStr">
        <is>
          <t>Sat.</t>
        </is>
      </c>
      <c r="G20" s="23" t="inlineStr">
        <is>
          <t>Koefisien</t>
        </is>
      </c>
      <c r="H20" s="23" t="inlineStr">
        <is>
          <t>Harga  Satuan (Rp)</t>
        </is>
      </c>
      <c r="J20" s="23" t="inlineStr">
        <is>
          <t>Jumlah Harga (Rp)</t>
        </is>
      </c>
    </row>
    <row r="21">
      <c r="C21" s="24" t="inlineStr">
        <is>
          <t>A</t>
        </is>
      </c>
      <c r="D21" s="24" t="inlineStr">
        <is>
          <t>TENAGA KERJA</t>
        </is>
      </c>
      <c r="E21" s="12" t="n"/>
      <c r="F21" s="12" t="n"/>
      <c r="G21" s="12" t="n"/>
      <c r="H21" s="12" t="n"/>
      <c r="I21" s="12" t="n"/>
      <c r="J21" s="12" t="n"/>
    </row>
    <row r="22">
      <c r="C22" s="5" t="n">
        <v>1</v>
      </c>
      <c r="D22" s="5" t="inlineStr">
        <is>
          <t>Pekerja</t>
        </is>
      </c>
      <c r="E22" s="5" t="inlineStr">
        <is>
          <t>L01</t>
        </is>
      </c>
      <c r="F22" s="5" t="inlineStr">
        <is>
          <t>Jam</t>
        </is>
      </c>
      <c r="G22" s="25" t="n">
        <v>0.02029624281115949</v>
      </c>
      <c r="H22" s="26">
        <f>VLOOKUP(D22,upahbahan,3,FALSE)</f>
        <v/>
      </c>
      <c r="J22" s="26">
        <f>G22*H22</f>
        <v/>
      </c>
    </row>
    <row r="23">
      <c r="C23" s="5" t="n">
        <v>2</v>
      </c>
      <c r="D23" s="5" t="inlineStr">
        <is>
          <t>Mandor</t>
        </is>
      </c>
      <c r="E23" s="5" t="inlineStr">
        <is>
          <t>L03</t>
        </is>
      </c>
      <c r="F23" s="5" t="inlineStr">
        <is>
          <t>Jam</t>
        </is>
      </c>
      <c r="G23" s="25" t="n">
        <v>0.01014810603308896</v>
      </c>
      <c r="H23" s="26">
        <f>VLOOKUP(D23,upahbahan,3,FALSE)</f>
        <v/>
      </c>
      <c r="J23" s="26">
        <f>G23*H23</f>
        <v/>
      </c>
    </row>
    <row r="24">
      <c r="C24" s="27" t="inlineStr">
        <is>
          <t>JUMLAH HARGA TENAGA KERJA</t>
        </is>
      </c>
      <c r="D24" s="28" t="n"/>
      <c r="E24" s="28" t="n"/>
      <c r="F24" s="28" t="n"/>
      <c r="G24" s="28" t="n"/>
      <c r="H24" s="28" t="n"/>
      <c r="I24" s="28" t="n"/>
      <c r="J24" s="29">
        <f>SUM(J22:J23)</f>
        <v/>
      </c>
    </row>
    <row r="25">
      <c r="C25" s="24" t="inlineStr">
        <is>
          <t>B</t>
        </is>
      </c>
      <c r="D25" s="24" t="inlineStr">
        <is>
          <t>BAHAN</t>
        </is>
      </c>
      <c r="E25" s="12" t="n"/>
      <c r="F25" s="12" t="n"/>
      <c r="G25" s="12" t="n"/>
      <c r="H25" s="12" t="n"/>
      <c r="I25" s="12" t="n"/>
      <c r="J25" s="12" t="n"/>
    </row>
    <row r="26">
      <c r="C26" s="27" t="inlineStr">
        <is>
          <t>JUMLAH HARGA BAHAN</t>
        </is>
      </c>
      <c r="D26" s="28" t="n"/>
      <c r="E26" s="28" t="n"/>
      <c r="F26" s="28" t="n"/>
      <c r="G26" s="28" t="n"/>
      <c r="H26" s="28" t="n"/>
      <c r="I26" s="28" t="n"/>
      <c r="J26" s="29" t="n">
        <v>0</v>
      </c>
    </row>
    <row r="27">
      <c r="C27" s="24" t="inlineStr">
        <is>
          <t>C</t>
        </is>
      </c>
      <c r="D27" s="24" t="inlineStr">
        <is>
          <t>PERALATAN</t>
        </is>
      </c>
      <c r="E27" s="12" t="n"/>
      <c r="F27" s="12" t="n"/>
      <c r="G27" s="12" t="n"/>
      <c r="H27" s="12" t="n"/>
      <c r="I27" s="12" t="n"/>
      <c r="J27" s="12" t="n"/>
    </row>
    <row r="28">
      <c r="C28" s="5" t="n">
        <v>1</v>
      </c>
      <c r="D28" s="5" t="inlineStr">
        <is>
          <t>Excavator</t>
        </is>
      </c>
      <c r="E28" s="5" t="inlineStr">
        <is>
          <t>E10</t>
        </is>
      </c>
      <c r="F28" s="5" t="inlineStr">
        <is>
          <t>Jam</t>
        </is>
      </c>
      <c r="G28" s="25" t="n">
        <v>0.01014812148758572</v>
      </c>
      <c r="H28" s="26">
        <f>VLOOKUP(D28,upahbahan,3,FALSE)</f>
        <v/>
      </c>
      <c r="J28" s="26">
        <f>G28*H28</f>
        <v/>
      </c>
    </row>
    <row r="29">
      <c r="C29" s="5" t="n">
        <v>2</v>
      </c>
      <c r="D29" s="5" t="inlineStr">
        <is>
          <t>DUMP TRUCK TRONTON 10 TON</t>
        </is>
      </c>
      <c r="E29" s="5" t="inlineStr">
        <is>
          <t>E35</t>
        </is>
      </c>
      <c r="F29" s="5" t="inlineStr">
        <is>
          <t>Jam</t>
        </is>
      </c>
      <c r="G29" s="25" t="n">
        <v>0.03110215071479079</v>
      </c>
      <c r="H29" s="26">
        <f>VLOOKUP(D29,upahbahan,3,FALSE)</f>
        <v/>
      </c>
      <c r="J29" s="26">
        <f>G29*H29</f>
        <v/>
      </c>
    </row>
    <row r="30">
      <c r="C30" s="5" t="n">
        <v>3</v>
      </c>
      <c r="D30" s="5" t="inlineStr">
        <is>
          <t>Rock Drill Breaker</t>
        </is>
      </c>
      <c r="E30" s="5" t="inlineStr">
        <is>
          <t>E37</t>
        </is>
      </c>
      <c r="F30" s="5" t="inlineStr">
        <is>
          <t>Jam</t>
        </is>
      </c>
      <c r="G30" s="25" t="n">
        <v>0.05172917121348789</v>
      </c>
      <c r="H30" s="26">
        <f>VLOOKUP(D30,upahbahan,3,FALSE)</f>
        <v/>
      </c>
      <c r="J30" s="26">
        <f>G30*H30</f>
        <v/>
      </c>
    </row>
    <row r="31">
      <c r="C31" s="5" t="n">
        <v>4</v>
      </c>
      <c r="D31" s="5" t="inlineStr">
        <is>
          <t>Alat bantu</t>
        </is>
      </c>
      <c r="F31" s="5" t="inlineStr">
        <is>
          <t>Ls</t>
        </is>
      </c>
      <c r="G31" s="25" t="n">
        <v>1</v>
      </c>
      <c r="H31" s="26">
        <f>VLOOKUP(D31,upahbahan,3,FALSE)</f>
        <v/>
      </c>
      <c r="J31" s="26">
        <f>G31*H31</f>
        <v/>
      </c>
    </row>
    <row r="32">
      <c r="C32" s="27" t="inlineStr">
        <is>
          <t>JUMLAH HARGA PERALATAN</t>
        </is>
      </c>
      <c r="D32" s="28" t="n"/>
      <c r="E32" s="28" t="n"/>
      <c r="F32" s="28" t="n"/>
      <c r="G32" s="28" t="n"/>
      <c r="H32" s="28" t="n"/>
      <c r="I32" s="28" t="n"/>
      <c r="J32" s="29">
        <f>SUM(J28:J31)</f>
        <v/>
      </c>
    </row>
    <row r="33">
      <c r="C33" s="31" t="inlineStr">
        <is>
          <t>D</t>
        </is>
      </c>
      <c r="D33" s="31" t="inlineStr">
        <is>
          <t>Jumlah (A+B+C)</t>
        </is>
      </c>
      <c r="E33" s="32" t="n"/>
      <c r="F33" s="32" t="n"/>
      <c r="G33" s="32" t="n"/>
      <c r="H33" s="32" t="n"/>
      <c r="I33" s="32" t="n"/>
      <c r="J33" s="33">
        <f>J24+J26+J32</f>
        <v/>
      </c>
    </row>
    <row r="34">
      <c r="C34" s="18" t="inlineStr">
        <is>
          <t>E</t>
        </is>
      </c>
      <c r="D34" s="18" t="inlineStr">
        <is>
          <t>Biaya Umum dan Keuntungan 10.0% x D</t>
        </is>
      </c>
      <c r="H34" s="21">
        <f>$Q$8</f>
        <v/>
      </c>
      <c r="J34" s="34">
        <f>J33*H34</f>
        <v/>
      </c>
    </row>
    <row r="35">
      <c r="C35" s="31" t="inlineStr">
        <is>
          <t>F</t>
        </is>
      </c>
      <c r="D35" s="31" t="inlineStr">
        <is>
          <t>Harga Satuan Pekerjaan (D+E)</t>
        </is>
      </c>
      <c r="E35" s="32" t="n"/>
      <c r="F35" s="32" t="n"/>
      <c r="G35" s="32" t="n"/>
      <c r="H35" s="32" t="n"/>
      <c r="I35" s="32" t="n"/>
      <c r="J35" s="33">
        <f>SUM(J33:J34)</f>
        <v/>
      </c>
    </row>
    <row r="37">
      <c r="C37" s="16" t="inlineStr">
        <is>
          <t>C.3</t>
        </is>
      </c>
      <c r="D37" s="17" t="inlineStr">
        <is>
          <t>Galian Batu</t>
        </is>
      </c>
      <c r="F37" s="18" t="inlineStr">
        <is>
          <t>Meter Kubik</t>
        </is>
      </c>
      <c r="K37" s="22">
        <f>ROUNDDOWN(J53,0)</f>
        <v/>
      </c>
      <c r="M37" s="19" t="inlineStr">
        <is>
          <t>3.1.(3)</t>
        </is>
      </c>
    </row>
    <row r="38">
      <c r="C38" s="23" t="inlineStr">
        <is>
          <t>No</t>
        </is>
      </c>
      <c r="D38" s="23" t="inlineStr">
        <is>
          <t>Uraian</t>
        </is>
      </c>
      <c r="E38" s="23" t="inlineStr">
        <is>
          <t>Kode</t>
        </is>
      </c>
      <c r="F38" s="23" t="inlineStr">
        <is>
          <t>Sat.</t>
        </is>
      </c>
      <c r="G38" s="23" t="inlineStr">
        <is>
          <t>Koefisien</t>
        </is>
      </c>
      <c r="H38" s="23" t="inlineStr">
        <is>
          <t>Harga  Satuan (Rp)</t>
        </is>
      </c>
      <c r="J38" s="23" t="inlineStr">
        <is>
          <t>Jumlah Harga (Rp)</t>
        </is>
      </c>
    </row>
    <row r="39">
      <c r="C39" s="24" t="inlineStr">
        <is>
          <t>A</t>
        </is>
      </c>
      <c r="D39" s="24" t="inlineStr">
        <is>
          <t>TENAGA KERJA</t>
        </is>
      </c>
      <c r="E39" s="12" t="n"/>
      <c r="F39" s="12" t="n"/>
      <c r="G39" s="12" t="n"/>
      <c r="H39" s="12" t="n"/>
      <c r="I39" s="12" t="n"/>
      <c r="J39" s="12" t="n"/>
    </row>
    <row r="40">
      <c r="C40" s="5" t="n">
        <v>1</v>
      </c>
      <c r="D40" s="5" t="inlineStr">
        <is>
          <t>Pekerja</t>
        </is>
      </c>
      <c r="E40" s="5" t="inlineStr">
        <is>
          <t>L01</t>
        </is>
      </c>
      <c r="F40" s="5" t="inlineStr">
        <is>
          <t>Jam</t>
        </is>
      </c>
      <c r="G40" s="25" t="n">
        <v>0.02029624281115949</v>
      </c>
      <c r="H40" s="26">
        <f>VLOOKUP(D40,upahbahan,3,FALSE)</f>
        <v/>
      </c>
      <c r="J40" s="26">
        <f>G40*H40</f>
        <v/>
      </c>
    </row>
    <row r="41">
      <c r="C41" s="5" t="n">
        <v>2</v>
      </c>
      <c r="D41" s="5" t="inlineStr">
        <is>
          <t>Mandor</t>
        </is>
      </c>
      <c r="E41" s="5" t="inlineStr">
        <is>
          <t>L03</t>
        </is>
      </c>
      <c r="F41" s="5" t="inlineStr">
        <is>
          <t>Jam</t>
        </is>
      </c>
      <c r="G41" s="25" t="n">
        <v>0.01014810603308896</v>
      </c>
      <c r="H41" s="26">
        <f>VLOOKUP(D41,upahbahan,3,FALSE)</f>
        <v/>
      </c>
      <c r="J41" s="26">
        <f>G41*H41</f>
        <v/>
      </c>
    </row>
    <row r="42">
      <c r="C42" s="27" t="inlineStr">
        <is>
          <t>JUMLAH HARGA TENAGA KERJA</t>
        </is>
      </c>
      <c r="D42" s="28" t="n"/>
      <c r="E42" s="28" t="n"/>
      <c r="F42" s="28" t="n"/>
      <c r="G42" s="28" t="n"/>
      <c r="H42" s="28" t="n"/>
      <c r="I42" s="28" t="n"/>
      <c r="J42" s="29">
        <f>SUM(J40:J41)</f>
        <v/>
      </c>
    </row>
    <row r="43">
      <c r="C43" s="24" t="inlineStr">
        <is>
          <t>B</t>
        </is>
      </c>
      <c r="D43" s="24" t="inlineStr">
        <is>
          <t>BAHAN</t>
        </is>
      </c>
      <c r="E43" s="12" t="n"/>
      <c r="F43" s="12" t="n"/>
      <c r="G43" s="12" t="n"/>
      <c r="H43" s="12" t="n"/>
      <c r="I43" s="12" t="n"/>
      <c r="J43" s="12" t="n"/>
    </row>
    <row r="44">
      <c r="C44" s="27" t="inlineStr">
        <is>
          <t>JUMLAH HARGA BAHAN</t>
        </is>
      </c>
      <c r="D44" s="28" t="n"/>
      <c r="E44" s="28" t="n"/>
      <c r="F44" s="28" t="n"/>
      <c r="G44" s="28" t="n"/>
      <c r="H44" s="28" t="n"/>
      <c r="I44" s="28" t="n"/>
      <c r="J44" s="29" t="n">
        <v>0</v>
      </c>
    </row>
    <row r="45">
      <c r="C45" s="24" t="inlineStr">
        <is>
          <t>C</t>
        </is>
      </c>
      <c r="D45" s="24" t="inlineStr">
        <is>
          <t>PERALATAN</t>
        </is>
      </c>
      <c r="E45" s="12" t="n"/>
      <c r="F45" s="12" t="n"/>
      <c r="G45" s="12" t="n"/>
      <c r="H45" s="12" t="n"/>
      <c r="I45" s="12" t="n"/>
      <c r="J45" s="12" t="n"/>
    </row>
    <row r="46">
      <c r="C46" s="5" t="n">
        <v>1</v>
      </c>
      <c r="D46" s="5" t="inlineStr">
        <is>
          <t>Excavator</t>
        </is>
      </c>
      <c r="E46" s="5" t="inlineStr">
        <is>
          <t>E10</t>
        </is>
      </c>
      <c r="F46" s="5" t="inlineStr">
        <is>
          <t>Jam</t>
        </is>
      </c>
      <c r="G46" s="25" t="n">
        <v>0.01014812148758572</v>
      </c>
      <c r="H46" s="26">
        <f>VLOOKUP(D46,upahbahan,3,FALSE)</f>
        <v/>
      </c>
      <c r="J46" s="26">
        <f>G46*H46</f>
        <v/>
      </c>
    </row>
    <row r="47">
      <c r="C47" s="5" t="n">
        <v>2</v>
      </c>
      <c r="D47" s="5" t="inlineStr">
        <is>
          <t>Rock Drill Breaker</t>
        </is>
      </c>
      <c r="E47" s="5" t="inlineStr">
        <is>
          <t>E37</t>
        </is>
      </c>
      <c r="F47" s="5" t="inlineStr">
        <is>
          <t>Jam</t>
        </is>
      </c>
      <c r="G47" s="25" t="n">
        <v>0.1069653924746156</v>
      </c>
      <c r="H47" s="26">
        <f>VLOOKUP(D47,upahbahan,3,FALSE)</f>
        <v/>
      </c>
      <c r="J47" s="26">
        <f>G47*H47</f>
        <v/>
      </c>
    </row>
    <row r="48">
      <c r="C48" s="5" t="n">
        <v>3</v>
      </c>
      <c r="D48" s="5" t="inlineStr">
        <is>
          <t>DUMP TRUCK TRONTON 10 TON</t>
        </is>
      </c>
      <c r="E48" s="5" t="inlineStr">
        <is>
          <t>E35</t>
        </is>
      </c>
      <c r="F48" s="5" t="inlineStr">
        <is>
          <t>Jam</t>
        </is>
      </c>
      <c r="G48" s="25" t="n">
        <v>0.05658408488592415</v>
      </c>
      <c r="H48" s="26">
        <f>VLOOKUP(D48,upahbahan,3,FALSE)</f>
        <v/>
      </c>
      <c r="J48" s="26">
        <f>G48*H48</f>
        <v/>
      </c>
    </row>
    <row r="49">
      <c r="C49" s="5" t="n">
        <v>4</v>
      </c>
      <c r="D49" s="5" t="inlineStr">
        <is>
          <t>Alat bantu</t>
        </is>
      </c>
      <c r="F49" s="5" t="inlineStr">
        <is>
          <t>Ls</t>
        </is>
      </c>
      <c r="G49" s="25" t="n">
        <v>1</v>
      </c>
      <c r="H49" s="26">
        <f>VLOOKUP(D49,upahbahan,3,FALSE)</f>
        <v/>
      </c>
      <c r="J49" s="26">
        <f>G49*H49</f>
        <v/>
      </c>
    </row>
    <row r="50">
      <c r="C50" s="27" t="inlineStr">
        <is>
          <t>JUMLAH HARGA PERALATAN</t>
        </is>
      </c>
      <c r="D50" s="28" t="n"/>
      <c r="E50" s="28" t="n"/>
      <c r="F50" s="28" t="n"/>
      <c r="G50" s="28" t="n"/>
      <c r="H50" s="28" t="n"/>
      <c r="I50" s="28" t="n"/>
      <c r="J50" s="29">
        <f>SUM(J46:J49)</f>
        <v/>
      </c>
    </row>
    <row r="51">
      <c r="C51" s="31" t="inlineStr">
        <is>
          <t>D</t>
        </is>
      </c>
      <c r="D51" s="31" t="inlineStr">
        <is>
          <t>Jumlah (A+B+C)</t>
        </is>
      </c>
      <c r="E51" s="32" t="n"/>
      <c r="F51" s="32" t="n"/>
      <c r="G51" s="32" t="n"/>
      <c r="H51" s="32" t="n"/>
      <c r="I51" s="32" t="n"/>
      <c r="J51" s="33">
        <f>J42+J44+J50</f>
        <v/>
      </c>
    </row>
    <row r="52">
      <c r="C52" s="18" t="inlineStr">
        <is>
          <t>E</t>
        </is>
      </c>
      <c r="D52" s="18" t="inlineStr">
        <is>
          <t>Biaya Umum dan Keuntungan 10.0% x D</t>
        </is>
      </c>
      <c r="H52" s="21">
        <f>$Q$8</f>
        <v/>
      </c>
      <c r="J52" s="34">
        <f>J51*H52</f>
        <v/>
      </c>
    </row>
    <row r="53">
      <c r="C53" s="31" t="inlineStr">
        <is>
          <t>F</t>
        </is>
      </c>
      <c r="D53" s="31" t="inlineStr">
        <is>
          <t>Harga Satuan Pekerjaan (D+E)</t>
        </is>
      </c>
      <c r="E53" s="32" t="n"/>
      <c r="F53" s="32" t="n"/>
      <c r="G53" s="32" t="n"/>
      <c r="H53" s="32" t="n"/>
      <c r="I53" s="32" t="n"/>
      <c r="J53" s="33">
        <f>SUM(J51:J52)</f>
        <v/>
      </c>
    </row>
    <row r="55">
      <c r="C55" s="16" t="inlineStr">
        <is>
          <t>C.4</t>
        </is>
      </c>
      <c r="D55" s="17" t="inlineStr">
        <is>
          <t>Galian Struktur dengan Kedalaman 0 - 2 M</t>
        </is>
      </c>
      <c r="F55" s="18" t="inlineStr">
        <is>
          <t>Meter Kubik</t>
        </is>
      </c>
      <c r="K55" s="22">
        <f>ROUNDDOWN(J71,0)</f>
        <v/>
      </c>
      <c r="M55" s="19" t="inlineStr">
        <is>
          <t>3.1.(4)</t>
        </is>
      </c>
    </row>
    <row r="56">
      <c r="C56" s="23" t="inlineStr">
        <is>
          <t>No</t>
        </is>
      </c>
      <c r="D56" s="23" t="inlineStr">
        <is>
          <t>Uraian</t>
        </is>
      </c>
      <c r="E56" s="23" t="inlineStr">
        <is>
          <t>Kode</t>
        </is>
      </c>
      <c r="F56" s="23" t="inlineStr">
        <is>
          <t>Sat.</t>
        </is>
      </c>
      <c r="G56" s="23" t="inlineStr">
        <is>
          <t>Koefisien</t>
        </is>
      </c>
      <c r="H56" s="23" t="inlineStr">
        <is>
          <t>Harga  Satuan (Rp)</t>
        </is>
      </c>
      <c r="J56" s="23" t="inlineStr">
        <is>
          <t>Jumlah Harga (Rp)</t>
        </is>
      </c>
    </row>
    <row r="57">
      <c r="C57" s="24" t="inlineStr">
        <is>
          <t>A</t>
        </is>
      </c>
      <c r="D57" s="24" t="inlineStr">
        <is>
          <t>TENAGA KERJA</t>
        </is>
      </c>
      <c r="E57" s="12" t="n"/>
      <c r="F57" s="12" t="n"/>
      <c r="G57" s="12" t="n"/>
      <c r="H57" s="12" t="n"/>
      <c r="I57" s="12" t="n"/>
      <c r="J57" s="12" t="n"/>
    </row>
    <row r="58">
      <c r="C58" s="5" t="n">
        <v>1</v>
      </c>
      <c r="D58" s="5" t="inlineStr">
        <is>
          <t>Pekerja</t>
        </is>
      </c>
      <c r="E58" s="5" t="inlineStr">
        <is>
          <t>L01</t>
        </is>
      </c>
      <c r="F58" s="5" t="inlineStr">
        <is>
          <t>Jam</t>
        </is>
      </c>
      <c r="G58" s="25" t="n">
        <v>0.05885280973420915</v>
      </c>
      <c r="H58" s="26">
        <f>VLOOKUP(D58,upahbahan,3,FALSE)</f>
        <v/>
      </c>
      <c r="J58" s="26">
        <f>G58*H58</f>
        <v/>
      </c>
    </row>
    <row r="59">
      <c r="C59" s="5" t="n">
        <v>2</v>
      </c>
      <c r="D59" s="5" t="inlineStr">
        <is>
          <t>Mandor</t>
        </is>
      </c>
      <c r="E59" s="5" t="inlineStr">
        <is>
          <t>L03</t>
        </is>
      </c>
      <c r="F59" s="5" t="inlineStr">
        <is>
          <t>Jam</t>
        </is>
      </c>
      <c r="G59" s="25" t="n">
        <v>0.0147133428712602</v>
      </c>
      <c r="H59" s="26">
        <f>VLOOKUP(D59,upahbahan,3,FALSE)</f>
        <v/>
      </c>
      <c r="J59" s="26">
        <f>G59*H59</f>
        <v/>
      </c>
    </row>
    <row r="60">
      <c r="C60" s="27" t="inlineStr">
        <is>
          <t>JUMLAH HARGA TENAGA KERJA</t>
        </is>
      </c>
      <c r="D60" s="28" t="n"/>
      <c r="E60" s="28" t="n"/>
      <c r="F60" s="28" t="n"/>
      <c r="G60" s="28" t="n"/>
      <c r="H60" s="28" t="n"/>
      <c r="I60" s="28" t="n"/>
      <c r="J60" s="29">
        <f>SUM(J58:J59)</f>
        <v/>
      </c>
    </row>
    <row r="61">
      <c r="C61" s="24" t="inlineStr">
        <is>
          <t>B</t>
        </is>
      </c>
      <c r="D61" s="24" t="inlineStr">
        <is>
          <t>BAHAN</t>
        </is>
      </c>
      <c r="E61" s="12" t="n"/>
      <c r="F61" s="12" t="n"/>
      <c r="G61" s="12" t="n"/>
      <c r="H61" s="12" t="n"/>
      <c r="I61" s="12" t="n"/>
      <c r="J61" s="12" t="n"/>
    </row>
    <row r="62">
      <c r="C62" s="5" t="n">
        <v>1</v>
      </c>
      <c r="D62" s="5" t="inlineStr">
        <is>
          <t>Timbunan Pilihan</t>
        </is>
      </c>
      <c r="E62" s="5" t="inlineStr">
        <is>
          <t>M09</t>
        </is>
      </c>
      <c r="F62" s="5" t="inlineStr">
        <is>
          <t>M3</t>
        </is>
      </c>
      <c r="G62" s="25" t="n">
        <v>2.0052084</v>
      </c>
      <c r="H62" s="26">
        <f>VLOOKUP(D62,upahbahan,3,FALSE)</f>
        <v/>
      </c>
      <c r="J62" s="26">
        <f>G62*H62</f>
        <v/>
      </c>
    </row>
    <row r="63">
      <c r="C63" s="27" t="inlineStr">
        <is>
          <t>JUMLAH HARGA BAHAN</t>
        </is>
      </c>
      <c r="D63" s="28" t="n"/>
      <c r="E63" s="28" t="n"/>
      <c r="F63" s="28" t="n"/>
      <c r="G63" s="28" t="n"/>
      <c r="H63" s="28" t="n"/>
      <c r="I63" s="28" t="n"/>
      <c r="J63" s="29">
        <f>SUM(J62:J62)</f>
        <v/>
      </c>
    </row>
    <row r="64">
      <c r="C64" s="24" t="inlineStr">
        <is>
          <t>C</t>
        </is>
      </c>
      <c r="D64" s="24" t="inlineStr">
        <is>
          <t>PERALATAN</t>
        </is>
      </c>
      <c r="E64" s="12" t="n"/>
      <c r="F64" s="12" t="n"/>
      <c r="G64" s="12" t="n"/>
      <c r="H64" s="12" t="n"/>
      <c r="I64" s="12" t="n"/>
      <c r="J64" s="12" t="n"/>
    </row>
    <row r="65">
      <c r="C65" s="5" t="n">
        <v>1</v>
      </c>
      <c r="D65" s="5" t="inlineStr">
        <is>
          <t>Excavator</t>
        </is>
      </c>
      <c r="E65" s="5" t="inlineStr">
        <is>
          <t>E10</t>
        </is>
      </c>
      <c r="F65" s="5" t="inlineStr">
        <is>
          <t>Jam</t>
        </is>
      </c>
      <c r="G65" s="25" t="n">
        <v>0.01471322414200542</v>
      </c>
      <c r="H65" s="26">
        <f>VLOOKUP(D65,upahbahan,3,FALSE)</f>
        <v/>
      </c>
      <c r="J65" s="26">
        <f>G65*H65</f>
        <v/>
      </c>
    </row>
    <row r="66">
      <c r="C66" s="5" t="n">
        <v>2</v>
      </c>
      <c r="D66" s="5" t="inlineStr">
        <is>
          <t>DUMP TRUCK TRONTON 10 TON</t>
        </is>
      </c>
      <c r="E66" s="5" t="inlineStr">
        <is>
          <t>E35</t>
        </is>
      </c>
      <c r="F66" s="5" t="inlineStr">
        <is>
          <t>Jam</t>
        </is>
      </c>
      <c r="G66" s="25" t="n">
        <v>0.06963441775454729</v>
      </c>
      <c r="H66" s="26">
        <f>VLOOKUP(D66,upahbahan,3,FALSE)</f>
        <v/>
      </c>
      <c r="J66" s="26">
        <f>G66*H66</f>
        <v/>
      </c>
    </row>
    <row r="67">
      <c r="C67" s="5" t="n">
        <v>3</v>
      </c>
      <c r="D67" s="5" t="inlineStr">
        <is>
          <t>Alat bantu</t>
        </is>
      </c>
      <c r="F67" s="5" t="inlineStr">
        <is>
          <t>Ls</t>
        </is>
      </c>
      <c r="G67" s="25" t="n">
        <v>1</v>
      </c>
      <c r="H67" s="26">
        <f>VLOOKUP(D67,upahbahan,3,FALSE)</f>
        <v/>
      </c>
      <c r="J67" s="26">
        <f>G67*H67</f>
        <v/>
      </c>
    </row>
    <row r="68">
      <c r="C68" s="27" t="inlineStr">
        <is>
          <t>JUMLAH HARGA PERALATAN</t>
        </is>
      </c>
      <c r="D68" s="28" t="n"/>
      <c r="E68" s="28" t="n"/>
      <c r="F68" s="28" t="n"/>
      <c r="G68" s="28" t="n"/>
      <c r="H68" s="28" t="n"/>
      <c r="I68" s="28" t="n"/>
      <c r="J68" s="29">
        <f>SUM(J65:J67)</f>
        <v/>
      </c>
    </row>
    <row r="69">
      <c r="C69" s="31" t="inlineStr">
        <is>
          <t>D</t>
        </is>
      </c>
      <c r="D69" s="31" t="inlineStr">
        <is>
          <t>Jumlah (A+B+C)</t>
        </is>
      </c>
      <c r="E69" s="32" t="n"/>
      <c r="F69" s="32" t="n"/>
      <c r="G69" s="32" t="n"/>
      <c r="H69" s="32" t="n"/>
      <c r="I69" s="32" t="n"/>
      <c r="J69" s="33">
        <f>J60+J63+J68</f>
        <v/>
      </c>
    </row>
    <row r="70">
      <c r="C70" s="18" t="inlineStr">
        <is>
          <t>E</t>
        </is>
      </c>
      <c r="D70" s="18" t="inlineStr">
        <is>
          <t>Biaya Umum dan Keuntungan 10.0% x D</t>
        </is>
      </c>
      <c r="H70" s="21">
        <f>$Q$8</f>
        <v/>
      </c>
      <c r="J70" s="34">
        <f>J69*H70</f>
        <v/>
      </c>
    </row>
    <row r="71">
      <c r="C71" s="31" t="inlineStr">
        <is>
          <t>F</t>
        </is>
      </c>
      <c r="D71" s="31" t="inlineStr">
        <is>
          <t>Harga Satuan Pekerjaan (D+E)</t>
        </is>
      </c>
      <c r="E71" s="32" t="n"/>
      <c r="F71" s="32" t="n"/>
      <c r="G71" s="32" t="n"/>
      <c r="H71" s="32" t="n"/>
      <c r="I71" s="32" t="n"/>
      <c r="J71" s="33">
        <f>SUM(J69:J70)</f>
        <v/>
      </c>
    </row>
    <row r="73">
      <c r="C73" s="16" t="inlineStr">
        <is>
          <t>C.5</t>
        </is>
      </c>
      <c r="D73" s="17" t="inlineStr">
        <is>
          <t>Galian Struktur dengan Kedalaman 2 - 4 M</t>
        </is>
      </c>
      <c r="F73" s="18" t="inlineStr">
        <is>
          <t>Meter Kubik</t>
        </is>
      </c>
      <c r="K73" s="22">
        <f>ROUNDDOWN(J89,0)</f>
        <v/>
      </c>
      <c r="M73" s="19" t="inlineStr">
        <is>
          <t>3.1.(5)</t>
        </is>
      </c>
    </row>
    <row r="74">
      <c r="C74" s="23" t="inlineStr">
        <is>
          <t>No</t>
        </is>
      </c>
      <c r="D74" s="23" t="inlineStr">
        <is>
          <t>Uraian</t>
        </is>
      </c>
      <c r="E74" s="23" t="inlineStr">
        <is>
          <t>Kode</t>
        </is>
      </c>
      <c r="F74" s="23" t="inlineStr">
        <is>
          <t>Sat.</t>
        </is>
      </c>
      <c r="G74" s="23" t="inlineStr">
        <is>
          <t>Koefisien</t>
        </is>
      </c>
      <c r="H74" s="23" t="inlineStr">
        <is>
          <t>Harga  Satuan (Rp)</t>
        </is>
      </c>
      <c r="J74" s="23" t="inlineStr">
        <is>
          <t>Jumlah Harga (Rp)</t>
        </is>
      </c>
    </row>
    <row r="75">
      <c r="C75" s="24" t="inlineStr">
        <is>
          <t>A</t>
        </is>
      </c>
      <c r="D75" s="24" t="inlineStr">
        <is>
          <t>TENAGA KERJA</t>
        </is>
      </c>
      <c r="E75" s="12" t="n"/>
      <c r="F75" s="12" t="n"/>
      <c r="G75" s="12" t="n"/>
      <c r="H75" s="12" t="n"/>
      <c r="I75" s="12" t="n"/>
      <c r="J75" s="12" t="n"/>
    </row>
    <row r="76">
      <c r="C76" s="5" t="n">
        <v>1</v>
      </c>
      <c r="D76" s="5" t="inlineStr">
        <is>
          <t>Pekerja</t>
        </is>
      </c>
      <c r="E76" s="5" t="inlineStr">
        <is>
          <t>L01</t>
        </is>
      </c>
      <c r="F76" s="5" t="inlineStr">
        <is>
          <t>Jam</t>
        </is>
      </c>
      <c r="G76" s="25" t="n">
        <v>0.05885280973420915</v>
      </c>
      <c r="H76" s="26">
        <f>VLOOKUP(D76,upahbahan,3,FALSE)</f>
        <v/>
      </c>
      <c r="J76" s="26">
        <f>G76*H76</f>
        <v/>
      </c>
    </row>
    <row r="77">
      <c r="C77" s="5" t="n">
        <v>2</v>
      </c>
      <c r="D77" s="5" t="inlineStr">
        <is>
          <t>Mandor</t>
        </is>
      </c>
      <c r="E77" s="5" t="inlineStr">
        <is>
          <t>L03</t>
        </is>
      </c>
      <c r="F77" s="5" t="inlineStr">
        <is>
          <t>Jam</t>
        </is>
      </c>
      <c r="G77" s="25" t="n">
        <v>0.0147133428712602</v>
      </c>
      <c r="H77" s="26">
        <f>VLOOKUP(D77,upahbahan,3,FALSE)</f>
        <v/>
      </c>
      <c r="J77" s="26">
        <f>G77*H77</f>
        <v/>
      </c>
    </row>
    <row r="78">
      <c r="C78" s="27" t="inlineStr">
        <is>
          <t>JUMLAH HARGA TENAGA KERJA</t>
        </is>
      </c>
      <c r="D78" s="28" t="n"/>
      <c r="E78" s="28" t="n"/>
      <c r="F78" s="28" t="n"/>
      <c r="G78" s="28" t="n"/>
      <c r="H78" s="28" t="n"/>
      <c r="I78" s="28" t="n"/>
      <c r="J78" s="29">
        <f>SUM(J76:J77)</f>
        <v/>
      </c>
    </row>
    <row r="79">
      <c r="C79" s="24" t="inlineStr">
        <is>
          <t>B</t>
        </is>
      </c>
      <c r="D79" s="24" t="inlineStr">
        <is>
          <t>BAHAN</t>
        </is>
      </c>
      <c r="E79" s="12" t="n"/>
      <c r="F79" s="12" t="n"/>
      <c r="G79" s="12" t="n"/>
      <c r="H79" s="12" t="n"/>
      <c r="I79" s="12" t="n"/>
      <c r="J79" s="12" t="n"/>
    </row>
    <row r="80">
      <c r="C80" s="5" t="n">
        <v>1</v>
      </c>
      <c r="D80" s="5" t="inlineStr">
        <is>
          <t>Timbunan Pilihan</t>
        </is>
      </c>
      <c r="E80" s="5" t="inlineStr">
        <is>
          <t>M09</t>
        </is>
      </c>
      <c r="F80" s="5" t="inlineStr">
        <is>
          <t>M3</t>
        </is>
      </c>
      <c r="G80" s="25" t="n">
        <v>1.8229168</v>
      </c>
      <c r="H80" s="26">
        <f>VLOOKUP(D80,upahbahan,3,FALSE)</f>
        <v/>
      </c>
      <c r="J80" s="26">
        <f>G80*H80</f>
        <v/>
      </c>
    </row>
    <row r="81">
      <c r="C81" s="27" t="inlineStr">
        <is>
          <t>JUMLAH HARGA BAHAN</t>
        </is>
      </c>
      <c r="D81" s="28" t="n"/>
      <c r="E81" s="28" t="n"/>
      <c r="F81" s="28" t="n"/>
      <c r="G81" s="28" t="n"/>
      <c r="H81" s="28" t="n"/>
      <c r="I81" s="28" t="n"/>
      <c r="J81" s="29">
        <f>SUM(J80:J80)</f>
        <v/>
      </c>
    </row>
    <row r="82">
      <c r="C82" s="24" t="inlineStr">
        <is>
          <t>C</t>
        </is>
      </c>
      <c r="D82" s="24" t="inlineStr">
        <is>
          <t>PERALATAN</t>
        </is>
      </c>
      <c r="E82" s="12" t="n"/>
      <c r="F82" s="12" t="n"/>
      <c r="G82" s="12" t="n"/>
      <c r="H82" s="12" t="n"/>
      <c r="I82" s="12" t="n"/>
      <c r="J82" s="12" t="n"/>
    </row>
    <row r="83">
      <c r="C83" s="5" t="n">
        <v>1</v>
      </c>
      <c r="D83" s="5" t="inlineStr">
        <is>
          <t>Excavator</t>
        </is>
      </c>
      <c r="E83" s="5" t="inlineStr">
        <is>
          <t>E10</t>
        </is>
      </c>
      <c r="F83" s="5" t="inlineStr">
        <is>
          <t>Jam</t>
        </is>
      </c>
      <c r="G83" s="25" t="n">
        <v>0.01471322414200542</v>
      </c>
      <c r="H83" s="26">
        <f>VLOOKUP(D83,upahbahan,3,FALSE)</f>
        <v/>
      </c>
      <c r="J83" s="26">
        <f>G83*H83</f>
        <v/>
      </c>
    </row>
    <row r="84">
      <c r="C84" s="5" t="n">
        <v>2</v>
      </c>
      <c r="D84" s="5" t="inlineStr">
        <is>
          <t>DUMP TRUCK TRONTON 10 TON</t>
        </is>
      </c>
      <c r="E84" s="5" t="inlineStr">
        <is>
          <t>E35</t>
        </is>
      </c>
      <c r="F84" s="5" t="inlineStr">
        <is>
          <t>Jam</t>
        </is>
      </c>
      <c r="G84" s="25" t="n">
        <v>0.06963441775454729</v>
      </c>
      <c r="H84" s="26">
        <f>VLOOKUP(D84,upahbahan,3,FALSE)</f>
        <v/>
      </c>
      <c r="J84" s="26">
        <f>G84*H84</f>
        <v/>
      </c>
    </row>
    <row r="85">
      <c r="C85" s="5" t="n">
        <v>3</v>
      </c>
      <c r="D85" s="5" t="inlineStr">
        <is>
          <t>Alat bantu</t>
        </is>
      </c>
      <c r="F85" s="5" t="inlineStr">
        <is>
          <t>Ls</t>
        </is>
      </c>
      <c r="G85" s="25" t="n">
        <v>1</v>
      </c>
      <c r="H85" s="26">
        <f>VLOOKUP(D85,upahbahan,3,FALSE)</f>
        <v/>
      </c>
      <c r="J85" s="26">
        <f>G85*H85</f>
        <v/>
      </c>
    </row>
    <row r="86">
      <c r="C86" s="27" t="inlineStr">
        <is>
          <t>JUMLAH HARGA PERALATAN</t>
        </is>
      </c>
      <c r="D86" s="28" t="n"/>
      <c r="E86" s="28" t="n"/>
      <c r="F86" s="28" t="n"/>
      <c r="G86" s="28" t="n"/>
      <c r="H86" s="28" t="n"/>
      <c r="I86" s="28" t="n"/>
      <c r="J86" s="29">
        <f>SUM(J83:J85)</f>
        <v/>
      </c>
    </row>
    <row r="87">
      <c r="C87" s="31" t="inlineStr">
        <is>
          <t>D</t>
        </is>
      </c>
      <c r="D87" s="31" t="inlineStr">
        <is>
          <t>Jumlah (A+B+C)</t>
        </is>
      </c>
      <c r="E87" s="32" t="n"/>
      <c r="F87" s="32" t="n"/>
      <c r="G87" s="32" t="n"/>
      <c r="H87" s="32" t="n"/>
      <c r="I87" s="32" t="n"/>
      <c r="J87" s="33">
        <f>J78+J81+J86</f>
        <v/>
      </c>
    </row>
    <row r="88">
      <c r="C88" s="18" t="inlineStr">
        <is>
          <t>E</t>
        </is>
      </c>
      <c r="D88" s="18" t="inlineStr">
        <is>
          <t>Biaya Umum dan Keuntungan 10.0% x D</t>
        </is>
      </c>
      <c r="H88" s="21">
        <f>$Q$8</f>
        <v/>
      </c>
      <c r="J88" s="34">
        <f>J87*H88</f>
        <v/>
      </c>
    </row>
    <row r="89">
      <c r="C89" s="31" t="inlineStr">
        <is>
          <t>F</t>
        </is>
      </c>
      <c r="D89" s="31" t="inlineStr">
        <is>
          <t>Harga Satuan Pekerjaan (D+E)</t>
        </is>
      </c>
      <c r="E89" s="32" t="n"/>
      <c r="F89" s="32" t="n"/>
      <c r="G89" s="32" t="n"/>
      <c r="H89" s="32" t="n"/>
      <c r="I89" s="32" t="n"/>
      <c r="J89" s="33">
        <f>SUM(J87:J88)</f>
        <v/>
      </c>
    </row>
    <row r="91">
      <c r="C91" s="16" t="inlineStr">
        <is>
          <t>C.6</t>
        </is>
      </c>
      <c r="D91" s="17" t="inlineStr">
        <is>
          <t>Galian Struktur dengan Kedalaman 4 - 6 M Tambahan biaya galian untuk Mata Pembayaran 3.1.(4)</t>
        </is>
      </c>
      <c r="F91" s="18" t="inlineStr">
        <is>
          <t>Meter Kubik</t>
        </is>
      </c>
      <c r="K91" s="22">
        <f>ROUNDDOWN(J107,0)</f>
        <v/>
      </c>
      <c r="M91" s="19" t="inlineStr">
        <is>
          <t>3.1.(6)</t>
        </is>
      </c>
    </row>
    <row r="92">
      <c r="C92" s="23" t="inlineStr">
        <is>
          <t>No</t>
        </is>
      </c>
      <c r="D92" s="23" t="inlineStr">
        <is>
          <t>Uraian</t>
        </is>
      </c>
      <c r="E92" s="23" t="inlineStr">
        <is>
          <t>Kode</t>
        </is>
      </c>
      <c r="F92" s="23" t="inlineStr">
        <is>
          <t>Sat.</t>
        </is>
      </c>
      <c r="G92" s="23" t="inlineStr">
        <is>
          <t>Koefisien</t>
        </is>
      </c>
      <c r="H92" s="23" t="inlineStr">
        <is>
          <t>Harga  Satuan (Rp)</t>
        </is>
      </c>
      <c r="J92" s="23" t="inlineStr">
        <is>
          <t>Jumlah Harga (Rp)</t>
        </is>
      </c>
    </row>
    <row r="93">
      <c r="C93" s="24" t="inlineStr">
        <is>
          <t>A</t>
        </is>
      </c>
      <c r="D93" s="24" t="inlineStr">
        <is>
          <t>TENAGA KERJA</t>
        </is>
      </c>
      <c r="E93" s="12" t="n"/>
      <c r="F93" s="12" t="n"/>
      <c r="G93" s="12" t="n"/>
      <c r="H93" s="12" t="n"/>
      <c r="I93" s="12" t="n"/>
      <c r="J93" s="12" t="n"/>
    </row>
    <row r="94">
      <c r="C94" s="5" t="n">
        <v>1</v>
      </c>
      <c r="D94" s="5" t="inlineStr">
        <is>
          <t>Pekerja</t>
        </is>
      </c>
      <c r="E94" s="5" t="inlineStr">
        <is>
          <t>L01</t>
        </is>
      </c>
      <c r="F94" s="5" t="inlineStr">
        <is>
          <t>Jam</t>
        </is>
      </c>
      <c r="G94" s="25" t="n">
        <v>0.05885280973420915</v>
      </c>
      <c r="H94" s="26">
        <f>VLOOKUP(D94,upahbahan,3,FALSE)</f>
        <v/>
      </c>
      <c r="J94" s="26">
        <f>G94*H94</f>
        <v/>
      </c>
    </row>
    <row r="95">
      <c r="C95" s="5" t="n">
        <v>2</v>
      </c>
      <c r="D95" s="5" t="inlineStr">
        <is>
          <t>Mandor</t>
        </is>
      </c>
      <c r="E95" s="5" t="inlineStr">
        <is>
          <t>L03</t>
        </is>
      </c>
      <c r="F95" s="5" t="inlineStr">
        <is>
          <t>Jam</t>
        </is>
      </c>
      <c r="G95" s="25" t="n">
        <v>0.0147133428712602</v>
      </c>
      <c r="H95" s="26">
        <f>VLOOKUP(D95,upahbahan,3,FALSE)</f>
        <v/>
      </c>
      <c r="J95" s="26">
        <f>G95*H95</f>
        <v/>
      </c>
    </row>
    <row r="96">
      <c r="C96" s="27" t="inlineStr">
        <is>
          <t>JUMLAH HARGA TENAGA KERJA</t>
        </is>
      </c>
      <c r="D96" s="28" t="n"/>
      <c r="E96" s="28" t="n"/>
      <c r="F96" s="28" t="n"/>
      <c r="G96" s="28" t="n"/>
      <c r="H96" s="28" t="n"/>
      <c r="I96" s="28" t="n"/>
      <c r="J96" s="29">
        <f>SUM(J94:J95)</f>
        <v/>
      </c>
    </row>
    <row r="97">
      <c r="C97" s="24" t="inlineStr">
        <is>
          <t>B</t>
        </is>
      </c>
      <c r="D97" s="24" t="inlineStr">
        <is>
          <t>BAHAN</t>
        </is>
      </c>
      <c r="E97" s="12" t="n"/>
      <c r="F97" s="12" t="n"/>
      <c r="G97" s="12" t="n"/>
      <c r="H97" s="12" t="n"/>
      <c r="I97" s="12" t="n"/>
      <c r="J97" s="12" t="n"/>
    </row>
    <row r="98">
      <c r="C98" s="5" t="n">
        <v>1</v>
      </c>
      <c r="D98" s="5" t="inlineStr">
        <is>
          <t>Timbunan Pilihan</t>
        </is>
      </c>
      <c r="E98" s="5" t="inlineStr">
        <is>
          <t>M09</t>
        </is>
      </c>
      <c r="F98" s="5" t="inlineStr">
        <is>
          <t>M3</t>
        </is>
      </c>
      <c r="G98" s="25" t="n">
        <v>1.6406252</v>
      </c>
      <c r="H98" s="26">
        <f>VLOOKUP(D98,upahbahan,3,FALSE)</f>
        <v/>
      </c>
      <c r="J98" s="26">
        <f>G98*H98</f>
        <v/>
      </c>
    </row>
    <row r="99">
      <c r="C99" s="27" t="inlineStr">
        <is>
          <t>JUMLAH HARGA BAHAN</t>
        </is>
      </c>
      <c r="D99" s="28" t="n"/>
      <c r="E99" s="28" t="n"/>
      <c r="F99" s="28" t="n"/>
      <c r="G99" s="28" t="n"/>
      <c r="H99" s="28" t="n"/>
      <c r="I99" s="28" t="n"/>
      <c r="J99" s="29">
        <f>SUM(J98:J98)</f>
        <v/>
      </c>
    </row>
    <row r="100">
      <c r="C100" s="24" t="inlineStr">
        <is>
          <t>C</t>
        </is>
      </c>
      <c r="D100" s="24" t="inlineStr">
        <is>
          <t>PERALATAN</t>
        </is>
      </c>
      <c r="E100" s="12" t="n"/>
      <c r="F100" s="12" t="n"/>
      <c r="G100" s="12" t="n"/>
      <c r="H100" s="12" t="n"/>
      <c r="I100" s="12" t="n"/>
      <c r="J100" s="12" t="n"/>
    </row>
    <row r="101">
      <c r="C101" s="5" t="n">
        <v>1</v>
      </c>
      <c r="D101" s="5" t="inlineStr">
        <is>
          <t>Excavator</t>
        </is>
      </c>
      <c r="E101" s="5" t="inlineStr">
        <is>
          <t>E10</t>
        </is>
      </c>
      <c r="F101" s="5" t="inlineStr">
        <is>
          <t>Jam</t>
        </is>
      </c>
      <c r="G101" s="25" t="n">
        <v>0.01471322414200542</v>
      </c>
      <c r="H101" s="26">
        <f>VLOOKUP(D101,upahbahan,3,FALSE)</f>
        <v/>
      </c>
      <c r="J101" s="26">
        <f>G101*H101</f>
        <v/>
      </c>
    </row>
    <row r="102">
      <c r="C102" s="5" t="n">
        <v>2</v>
      </c>
      <c r="D102" s="5" t="inlineStr">
        <is>
          <t>DUMP TRUCK TRONTON 10 TON</t>
        </is>
      </c>
      <c r="E102" s="5" t="inlineStr">
        <is>
          <t>E35</t>
        </is>
      </c>
      <c r="F102" s="5" t="inlineStr">
        <is>
          <t>Jam</t>
        </is>
      </c>
      <c r="G102" s="25" t="n">
        <v>0.06963441775454729</v>
      </c>
      <c r="H102" s="26">
        <f>VLOOKUP(D102,upahbahan,3,FALSE)</f>
        <v/>
      </c>
      <c r="J102" s="26">
        <f>G102*H102</f>
        <v/>
      </c>
    </row>
    <row r="103">
      <c r="C103" s="5" t="n">
        <v>3</v>
      </c>
      <c r="D103" s="5" t="inlineStr">
        <is>
          <t>Alat bantu</t>
        </is>
      </c>
      <c r="F103" s="5" t="inlineStr">
        <is>
          <t>Ls</t>
        </is>
      </c>
      <c r="G103" s="25" t="n">
        <v>1</v>
      </c>
      <c r="H103" s="26">
        <f>VLOOKUP(D103,upahbahan,3,FALSE)</f>
        <v/>
      </c>
      <c r="J103" s="26">
        <f>G103*H103</f>
        <v/>
      </c>
    </row>
    <row r="104">
      <c r="C104" s="27" t="inlineStr">
        <is>
          <t>JUMLAH HARGA PERALATAN</t>
        </is>
      </c>
      <c r="D104" s="28" t="n"/>
      <c r="E104" s="28" t="n"/>
      <c r="F104" s="28" t="n"/>
      <c r="G104" s="28" t="n"/>
      <c r="H104" s="28" t="n"/>
      <c r="I104" s="28" t="n"/>
      <c r="J104" s="29">
        <f>SUM(J101:J103)</f>
        <v/>
      </c>
    </row>
    <row r="105">
      <c r="C105" s="31" t="inlineStr">
        <is>
          <t>D</t>
        </is>
      </c>
      <c r="D105" s="31" t="inlineStr">
        <is>
          <t>Jumlah (A+B+C)</t>
        </is>
      </c>
      <c r="E105" s="32" t="n"/>
      <c r="F105" s="32" t="n"/>
      <c r="G105" s="32" t="n"/>
      <c r="H105" s="32" t="n"/>
      <c r="I105" s="32" t="n"/>
      <c r="J105" s="33">
        <f>J96+J99+J104</f>
        <v/>
      </c>
    </row>
    <row r="106">
      <c r="C106" s="18" t="inlineStr">
        <is>
          <t>E</t>
        </is>
      </c>
      <c r="D106" s="18" t="inlineStr">
        <is>
          <t>Biaya Umum dan Keuntungan 10.0% x D</t>
        </is>
      </c>
      <c r="H106" s="21">
        <f>$Q$8</f>
        <v/>
      </c>
      <c r="J106" s="34">
        <f>J105*H106</f>
        <v/>
      </c>
    </row>
    <row r="107">
      <c r="C107" s="31" t="inlineStr">
        <is>
          <t>F</t>
        </is>
      </c>
      <c r="D107" s="31" t="inlineStr">
        <is>
          <t>Harga Satuan Pekerjaan (D+E)</t>
        </is>
      </c>
      <c r="E107" s="32" t="n"/>
      <c r="F107" s="32" t="n"/>
      <c r="G107" s="32" t="n"/>
      <c r="H107" s="32" t="n"/>
      <c r="I107" s="32" t="n"/>
      <c r="J107" s="33">
        <f>SUM(J105:J106)</f>
        <v/>
      </c>
    </row>
    <row r="109">
      <c r="C109" s="16" t="inlineStr">
        <is>
          <t>C.7</t>
        </is>
      </c>
      <c r="D109" s="17" t="inlineStr">
        <is>
          <t>sampai 3.1.(6) untuk Galian Struktur yang mengandung air tanah</t>
        </is>
      </c>
      <c r="F109" s="18" t="inlineStr">
        <is>
          <t>Meter Kubik</t>
        </is>
      </c>
      <c r="K109" s="22">
        <f>ROUNDDOWN(J123,0)</f>
        <v/>
      </c>
      <c r="M109" s="19" t="inlineStr">
        <is>
          <t>3.1.(7)</t>
        </is>
      </c>
    </row>
    <row r="110">
      <c r="C110" s="23" t="inlineStr">
        <is>
          <t>No</t>
        </is>
      </c>
      <c r="D110" s="23" t="inlineStr">
        <is>
          <t>Uraian</t>
        </is>
      </c>
      <c r="E110" s="23" t="inlineStr">
        <is>
          <t>Kode</t>
        </is>
      </c>
      <c r="F110" s="23" t="inlineStr">
        <is>
          <t>Sat.</t>
        </is>
      </c>
      <c r="G110" s="23" t="inlineStr">
        <is>
          <t>Koefisien</t>
        </is>
      </c>
      <c r="H110" s="23" t="inlineStr">
        <is>
          <t>Harga  Satuan (Rp)</t>
        </is>
      </c>
      <c r="J110" s="23" t="inlineStr">
        <is>
          <t>Jumlah Harga (Rp)</t>
        </is>
      </c>
    </row>
    <row r="111">
      <c r="C111" s="24" t="inlineStr">
        <is>
          <t>A</t>
        </is>
      </c>
      <c r="D111" s="24" t="inlineStr">
        <is>
          <t>TENAGA KERJA</t>
        </is>
      </c>
      <c r="E111" s="12" t="n"/>
      <c r="F111" s="12" t="n"/>
      <c r="G111" s="12" t="n"/>
      <c r="H111" s="12" t="n"/>
      <c r="I111" s="12" t="n"/>
      <c r="J111" s="12" t="n"/>
    </row>
    <row r="112">
      <c r="C112" s="5" t="n">
        <v>1</v>
      </c>
      <c r="D112" s="5" t="inlineStr">
        <is>
          <t>Mandor</t>
        </is>
      </c>
      <c r="E112" s="5" t="inlineStr">
        <is>
          <t>L03</t>
        </is>
      </c>
      <c r="F112" s="5" t="inlineStr">
        <is>
          <t>jam</t>
        </is>
      </c>
      <c r="G112" s="25" t="n">
        <v>0.2008031790954899</v>
      </c>
      <c r="H112" s="26">
        <f>VLOOKUP(D112,upahbahan,3,FALSE)</f>
        <v/>
      </c>
      <c r="J112" s="26">
        <f>G112*H112</f>
        <v/>
      </c>
    </row>
    <row r="113">
      <c r="C113" s="5" t="n">
        <v>2</v>
      </c>
      <c r="D113" s="5" t="inlineStr">
        <is>
          <t>Pekerja</t>
        </is>
      </c>
      <c r="E113" s="5" t="inlineStr">
        <is>
          <t>L01</t>
        </is>
      </c>
      <c r="F113" s="5" t="inlineStr">
        <is>
          <t>jam</t>
        </is>
      </c>
      <c r="G113" s="25" t="n">
        <v>0.2008031532864459</v>
      </c>
      <c r="H113" s="26">
        <f>VLOOKUP(D113,upahbahan,3,FALSE)</f>
        <v/>
      </c>
      <c r="J113" s="26">
        <f>G113*H113</f>
        <v/>
      </c>
    </row>
    <row r="114">
      <c r="C114" s="27" t="inlineStr">
        <is>
          <t>JUMLAH HARGA TENAGA KERJA</t>
        </is>
      </c>
      <c r="D114" s="28" t="n"/>
      <c r="E114" s="28" t="n"/>
      <c r="F114" s="28" t="n"/>
      <c r="G114" s="28" t="n"/>
      <c r="H114" s="28" t="n"/>
      <c r="I114" s="28" t="n"/>
      <c r="J114" s="29">
        <f>SUM(J112:J113)</f>
        <v/>
      </c>
    </row>
    <row r="115">
      <c r="C115" s="24" t="inlineStr">
        <is>
          <t>B</t>
        </is>
      </c>
      <c r="D115" s="24" t="inlineStr">
        <is>
          <t>BAHAN</t>
        </is>
      </c>
      <c r="E115" s="12" t="n"/>
      <c r="F115" s="12" t="n"/>
      <c r="G115" s="12" t="n"/>
      <c r="H115" s="12" t="n"/>
      <c r="I115" s="12" t="n"/>
      <c r="J115" s="12" t="n"/>
    </row>
    <row r="116">
      <c r="C116" s="27" t="inlineStr">
        <is>
          <t>JUMLAH HARGA BAHAN</t>
        </is>
      </c>
      <c r="D116" s="28" t="n"/>
      <c r="E116" s="28" t="n"/>
      <c r="F116" s="28" t="n"/>
      <c r="G116" s="28" t="n"/>
      <c r="H116" s="28" t="n"/>
      <c r="I116" s="28" t="n"/>
      <c r="J116" s="29" t="n">
        <v>0</v>
      </c>
    </row>
    <row r="117">
      <c r="C117" s="24" t="inlineStr">
        <is>
          <t>C</t>
        </is>
      </c>
      <c r="D117" s="24" t="inlineStr">
        <is>
          <t>PERALATAN</t>
        </is>
      </c>
      <c r="E117" s="12" t="n"/>
      <c r="F117" s="12" t="n"/>
      <c r="G117" s="12" t="n"/>
      <c r="H117" s="12" t="n"/>
      <c r="I117" s="12" t="n"/>
      <c r="J117" s="12" t="n"/>
    </row>
    <row r="118">
      <c r="C118" s="5" t="n">
        <v>1</v>
      </c>
      <c r="D118" s="5" t="inlineStr">
        <is>
          <t>WATER PUMP 70 - 100 mm</t>
        </is>
      </c>
      <c r="E118" s="5" t="inlineStr">
        <is>
          <t>E22</t>
        </is>
      </c>
      <c r="F118" s="5" t="inlineStr">
        <is>
          <t>Jam</t>
        </is>
      </c>
      <c r="G118" s="25" t="n">
        <v>0.2008031677311557</v>
      </c>
      <c r="H118" s="26">
        <f>VLOOKUP(D118,upahbahan,3,FALSE)</f>
        <v/>
      </c>
      <c r="J118" s="26">
        <f>G118*H118</f>
        <v/>
      </c>
    </row>
    <row r="119">
      <c r="C119" s="5" t="n">
        <v>2</v>
      </c>
      <c r="D119" s="5" t="inlineStr">
        <is>
          <t>Alat bantu</t>
        </is>
      </c>
      <c r="F119" s="5" t="inlineStr">
        <is>
          <t>Ls</t>
        </is>
      </c>
      <c r="G119" s="25" t="n">
        <v>1</v>
      </c>
      <c r="H119" s="26">
        <f>VLOOKUP(D119,upahbahan,3,FALSE)</f>
        <v/>
      </c>
      <c r="J119" s="26">
        <f>G119*H119</f>
        <v/>
      </c>
    </row>
    <row r="120">
      <c r="C120" s="27" t="inlineStr">
        <is>
          <t>JUMLAH HARGA PERALATAN</t>
        </is>
      </c>
      <c r="D120" s="28" t="n"/>
      <c r="E120" s="28" t="n"/>
      <c r="F120" s="28" t="n"/>
      <c r="G120" s="28" t="n"/>
      <c r="H120" s="28" t="n"/>
      <c r="I120" s="28" t="n"/>
      <c r="J120" s="29">
        <f>SUM(J118:J119)</f>
        <v/>
      </c>
    </row>
    <row r="121">
      <c r="C121" s="31" t="inlineStr">
        <is>
          <t>D</t>
        </is>
      </c>
      <c r="D121" s="31" t="inlineStr">
        <is>
          <t>Jumlah (A+B+C)</t>
        </is>
      </c>
      <c r="E121" s="32" t="n"/>
      <c r="F121" s="32" t="n"/>
      <c r="G121" s="32" t="n"/>
      <c r="H121" s="32" t="n"/>
      <c r="I121" s="32" t="n"/>
      <c r="J121" s="33">
        <f>J114+J116+J120</f>
        <v/>
      </c>
    </row>
    <row r="122">
      <c r="C122" s="18" t="inlineStr">
        <is>
          <t>E</t>
        </is>
      </c>
      <c r="D122" s="18" t="inlineStr">
        <is>
          <t>Biaya Umum dan Keuntungan 10.0% x D</t>
        </is>
      </c>
      <c r="H122" s="21">
        <f>$Q$8</f>
        <v/>
      </c>
      <c r="J122" s="34">
        <f>J121*H122</f>
        <v/>
      </c>
    </row>
    <row r="123">
      <c r="C123" s="31" t="inlineStr">
        <is>
          <t>F</t>
        </is>
      </c>
      <c r="D123" s="31" t="inlineStr">
        <is>
          <t>Harga Satuan Pekerjaan (D+E)</t>
        </is>
      </c>
      <c r="E123" s="32" t="n"/>
      <c r="F123" s="32" t="n"/>
      <c r="G123" s="32" t="n"/>
      <c r="H123" s="32" t="n"/>
      <c r="I123" s="32" t="n"/>
      <c r="J123" s="33">
        <f>SUM(J121:J122)</f>
        <v/>
      </c>
    </row>
    <row r="125">
      <c r="C125" s="16" t="inlineStr">
        <is>
          <t>C.8</t>
        </is>
      </c>
      <c r="D125" s="17" t="inlineStr">
        <is>
          <t>Tambahan biaya galian untuk Mata Pembayaran 3.1.(4) sampai 3.1.(6) untuk Galian pada Batu Lunak</t>
        </is>
      </c>
      <c r="F125" s="18" t="inlineStr">
        <is>
          <t>Meter Kubik</t>
        </is>
      </c>
      <c r="K125" s="22">
        <f>ROUNDDOWN(J139,0)</f>
        <v/>
      </c>
      <c r="M125" s="19" t="inlineStr">
        <is>
          <t>3.1.(8)</t>
        </is>
      </c>
    </row>
    <row r="126">
      <c r="C126" s="23" t="inlineStr">
        <is>
          <t>No</t>
        </is>
      </c>
      <c r="D126" s="23" t="inlineStr">
        <is>
          <t>Uraian</t>
        </is>
      </c>
      <c r="E126" s="23" t="inlineStr">
        <is>
          <t>Kode</t>
        </is>
      </c>
      <c r="F126" s="23" t="inlineStr">
        <is>
          <t>Sat.</t>
        </is>
      </c>
      <c r="G126" s="23" t="inlineStr">
        <is>
          <t>Koefisien</t>
        </is>
      </c>
      <c r="H126" s="23" t="inlineStr">
        <is>
          <t>Harga  Satuan (Rp)</t>
        </is>
      </c>
      <c r="J126" s="23" t="inlineStr">
        <is>
          <t>Jumlah Harga (Rp)</t>
        </is>
      </c>
    </row>
    <row r="127">
      <c r="C127" s="24" t="inlineStr">
        <is>
          <t>A</t>
        </is>
      </c>
      <c r="D127" s="24" t="inlineStr">
        <is>
          <t>TENAGA KERJA</t>
        </is>
      </c>
      <c r="E127" s="12" t="n"/>
      <c r="F127" s="12" t="n"/>
      <c r="G127" s="12" t="n"/>
      <c r="H127" s="12" t="n"/>
      <c r="I127" s="12" t="n"/>
      <c r="J127" s="12" t="n"/>
    </row>
    <row r="128">
      <c r="C128" s="5" t="n">
        <v>1</v>
      </c>
      <c r="D128" s="5" t="inlineStr">
        <is>
          <t>Pekerja</t>
        </is>
      </c>
      <c r="E128" s="5" t="inlineStr">
        <is>
          <t>L01</t>
        </is>
      </c>
      <c r="F128" s="5" t="inlineStr">
        <is>
          <t>Jam</t>
        </is>
      </c>
      <c r="G128" s="25" t="n">
        <v>0.1034581678034</v>
      </c>
      <c r="H128" s="26">
        <f>VLOOKUP(D128,upahbahan,3,FALSE)</f>
        <v/>
      </c>
      <c r="J128" s="26">
        <f>G128*H128</f>
        <v/>
      </c>
    </row>
    <row r="129">
      <c r="C129" s="5" t="n">
        <v>2</v>
      </c>
      <c r="D129" s="5" t="inlineStr">
        <is>
          <t>Mandor</t>
        </is>
      </c>
      <c r="E129" s="5" t="inlineStr">
        <is>
          <t>L03</t>
        </is>
      </c>
      <c r="F129" s="5" t="inlineStr">
        <is>
          <t>Jam</t>
        </is>
      </c>
      <c r="G129" s="25" t="n">
        <v>0.05172904442820769</v>
      </c>
      <c r="H129" s="26">
        <f>VLOOKUP(D129,upahbahan,3,FALSE)</f>
        <v/>
      </c>
      <c r="J129" s="26">
        <f>G129*H129</f>
        <v/>
      </c>
    </row>
    <row r="130">
      <c r="C130" s="27" t="inlineStr">
        <is>
          <t>JUMLAH HARGA TENAGA KERJA</t>
        </is>
      </c>
      <c r="D130" s="28" t="n"/>
      <c r="E130" s="28" t="n"/>
      <c r="F130" s="28" t="n"/>
      <c r="G130" s="28" t="n"/>
      <c r="H130" s="28" t="n"/>
      <c r="I130" s="28" t="n"/>
      <c r="J130" s="29">
        <f>SUM(J128:J129)</f>
        <v/>
      </c>
    </row>
    <row r="131">
      <c r="C131" s="24" t="inlineStr">
        <is>
          <t>B</t>
        </is>
      </c>
      <c r="D131" s="24" t="inlineStr">
        <is>
          <t>BAHAN</t>
        </is>
      </c>
      <c r="E131" s="12" t="n"/>
      <c r="F131" s="12" t="n"/>
      <c r="G131" s="12" t="n"/>
      <c r="H131" s="12" t="n"/>
      <c r="I131" s="12" t="n"/>
      <c r="J131" s="12" t="n"/>
    </row>
    <row r="132">
      <c r="C132" s="27" t="inlineStr">
        <is>
          <t>JUMLAH HARGA BAHAN</t>
        </is>
      </c>
      <c r="D132" s="28" t="n"/>
      <c r="E132" s="28" t="n"/>
      <c r="F132" s="28" t="n"/>
      <c r="G132" s="28" t="n"/>
      <c r="H132" s="28" t="n"/>
      <c r="I132" s="28" t="n"/>
      <c r="J132" s="29" t="n">
        <v>0</v>
      </c>
    </row>
    <row r="133">
      <c r="C133" s="24" t="inlineStr">
        <is>
          <t>C</t>
        </is>
      </c>
      <c r="D133" s="24" t="inlineStr">
        <is>
          <t>PERALATAN</t>
        </is>
      </c>
      <c r="E133" s="12" t="n"/>
      <c r="F133" s="12" t="n"/>
      <c r="G133" s="12" t="n"/>
      <c r="H133" s="12" t="n"/>
      <c r="I133" s="12" t="n"/>
      <c r="J133" s="12" t="n"/>
    </row>
    <row r="134">
      <c r="C134" s="5" t="n">
        <v>1</v>
      </c>
      <c r="D134" s="5" t="inlineStr">
        <is>
          <t>Rock Drill Breaker</t>
        </is>
      </c>
      <c r="E134" s="5" t="inlineStr">
        <is>
          <t>E37</t>
        </is>
      </c>
      <c r="F134" s="5" t="inlineStr">
        <is>
          <t>Jam</t>
        </is>
      </c>
      <c r="G134" s="25" t="n">
        <v>0.05172917121348789</v>
      </c>
      <c r="H134" s="26">
        <f>VLOOKUP(D134,upahbahan,3,FALSE)</f>
        <v/>
      </c>
      <c r="J134" s="26">
        <f>G134*H134</f>
        <v/>
      </c>
    </row>
    <row r="135">
      <c r="C135" s="5" t="n">
        <v>2</v>
      </c>
      <c r="D135" s="5" t="inlineStr">
        <is>
          <t>Alat bantu</t>
        </is>
      </c>
      <c r="F135" s="5" t="inlineStr">
        <is>
          <t>Ls</t>
        </is>
      </c>
      <c r="G135" s="25" t="n">
        <v>1</v>
      </c>
      <c r="H135" s="26">
        <f>VLOOKUP(D135,upahbahan,3,FALSE)</f>
        <v/>
      </c>
      <c r="J135" s="26">
        <f>G135*H135</f>
        <v/>
      </c>
    </row>
    <row r="136">
      <c r="C136" s="27" t="inlineStr">
        <is>
          <t>JUMLAH HARGA PERALATAN</t>
        </is>
      </c>
      <c r="D136" s="28" t="n"/>
      <c r="E136" s="28" t="n"/>
      <c r="F136" s="28" t="n"/>
      <c r="G136" s="28" t="n"/>
      <c r="H136" s="28" t="n"/>
      <c r="I136" s="28" t="n"/>
      <c r="J136" s="29">
        <f>SUM(J134:J135)</f>
        <v/>
      </c>
    </row>
    <row r="137">
      <c r="C137" s="31" t="inlineStr">
        <is>
          <t>D</t>
        </is>
      </c>
      <c r="D137" s="31" t="inlineStr">
        <is>
          <t>Jumlah (A+B+C)</t>
        </is>
      </c>
      <c r="E137" s="32" t="n"/>
      <c r="F137" s="32" t="n"/>
      <c r="G137" s="32" t="n"/>
      <c r="H137" s="32" t="n"/>
      <c r="I137" s="32" t="n"/>
      <c r="J137" s="33">
        <f>J130+J132+J136</f>
        <v/>
      </c>
    </row>
    <row r="138">
      <c r="C138" s="18" t="inlineStr">
        <is>
          <t>E</t>
        </is>
      </c>
      <c r="D138" s="18" t="inlineStr">
        <is>
          <t>Biaya Umum dan Keuntungan 10.0% x D</t>
        </is>
      </c>
      <c r="H138" s="21">
        <f>$Q$8</f>
        <v/>
      </c>
      <c r="J138" s="34">
        <f>J137*H138</f>
        <v/>
      </c>
    </row>
    <row r="139">
      <c r="C139" s="31" t="inlineStr">
        <is>
          <t>F</t>
        </is>
      </c>
      <c r="D139" s="31" t="inlineStr">
        <is>
          <t>Harga Satuan Pekerjaan (D+E)</t>
        </is>
      </c>
      <c r="E139" s="32" t="n"/>
      <c r="F139" s="32" t="n"/>
      <c r="G139" s="32" t="n"/>
      <c r="H139" s="32" t="n"/>
      <c r="I139" s="32" t="n"/>
      <c r="J139" s="33">
        <f>SUM(J137:J138)</f>
        <v/>
      </c>
    </row>
    <row r="141">
      <c r="C141" s="16" t="inlineStr">
        <is>
          <t>C.9</t>
        </is>
      </c>
      <c r="D141" s="17" t="inlineStr">
        <is>
          <t>Tambahan biaya galian untuk Mata Pembayaran 3.1.(4) sampai 3.1.(6) untuk Galian pada Batu</t>
        </is>
      </c>
      <c r="F141" s="18" t="inlineStr">
        <is>
          <t>Meter Kubik</t>
        </is>
      </c>
      <c r="K141" s="22">
        <f>ROUNDDOWN(J155,0)</f>
        <v/>
      </c>
      <c r="M141" s="19" t="inlineStr">
        <is>
          <t>3.1.(9)</t>
        </is>
      </c>
    </row>
    <row r="142">
      <c r="C142" s="23" t="inlineStr">
        <is>
          <t>No</t>
        </is>
      </c>
      <c r="D142" s="23" t="inlineStr">
        <is>
          <t>Uraian</t>
        </is>
      </c>
      <c r="E142" s="23" t="inlineStr">
        <is>
          <t>Kode</t>
        </is>
      </c>
      <c r="F142" s="23" t="inlineStr">
        <is>
          <t>Sat.</t>
        </is>
      </c>
      <c r="G142" s="23" t="inlineStr">
        <is>
          <t>Koefisien</t>
        </is>
      </c>
      <c r="H142" s="23" t="inlineStr">
        <is>
          <t>Harga  Satuan (Rp)</t>
        </is>
      </c>
      <c r="J142" s="23" t="inlineStr">
        <is>
          <t>Jumlah Harga (Rp)</t>
        </is>
      </c>
    </row>
    <row r="143">
      <c r="C143" s="24" t="inlineStr">
        <is>
          <t>A</t>
        </is>
      </c>
      <c r="D143" s="24" t="inlineStr">
        <is>
          <t>TENAGA KERJA</t>
        </is>
      </c>
      <c r="E143" s="12" t="n"/>
      <c r="F143" s="12" t="n"/>
      <c r="G143" s="12" t="n"/>
      <c r="H143" s="12" t="n"/>
      <c r="I143" s="12" t="n"/>
      <c r="J143" s="12" t="n"/>
    </row>
    <row r="144">
      <c r="C144" s="5" t="n">
        <v>1</v>
      </c>
      <c r="D144" s="5" t="inlineStr">
        <is>
          <t>Pekerja</t>
        </is>
      </c>
      <c r="E144" s="5" t="inlineStr">
        <is>
          <t>L01</t>
        </is>
      </c>
      <c r="F144" s="5" t="inlineStr">
        <is>
          <t>Jam</t>
        </is>
      </c>
      <c r="G144" s="25" t="n">
        <v>0.2139306326179643</v>
      </c>
      <c r="H144" s="26">
        <f>VLOOKUP(D144,upahbahan,3,FALSE)</f>
        <v/>
      </c>
      <c r="J144" s="26">
        <f>G144*H144</f>
        <v/>
      </c>
    </row>
    <row r="145">
      <c r="C145" s="5" t="n">
        <v>2</v>
      </c>
      <c r="D145" s="5" t="inlineStr">
        <is>
          <t>Mandor</t>
        </is>
      </c>
      <c r="E145" s="5" t="inlineStr">
        <is>
          <t>L03</t>
        </is>
      </c>
      <c r="F145" s="5" t="inlineStr">
        <is>
          <t>Jam</t>
        </is>
      </c>
      <c r="G145" s="25" t="n">
        <v>0.1069654683420277</v>
      </c>
      <c r="H145" s="26">
        <f>VLOOKUP(D145,upahbahan,3,FALSE)</f>
        <v/>
      </c>
      <c r="J145" s="26">
        <f>G145*H145</f>
        <v/>
      </c>
    </row>
    <row r="146">
      <c r="C146" s="27" t="inlineStr">
        <is>
          <t>JUMLAH HARGA TENAGA KERJA</t>
        </is>
      </c>
      <c r="D146" s="28" t="n"/>
      <c r="E146" s="28" t="n"/>
      <c r="F146" s="28" t="n"/>
      <c r="G146" s="28" t="n"/>
      <c r="H146" s="28" t="n"/>
      <c r="I146" s="28" t="n"/>
      <c r="J146" s="29">
        <f>SUM(J144:J145)</f>
        <v/>
      </c>
    </row>
    <row r="147">
      <c r="C147" s="24" t="inlineStr">
        <is>
          <t>B</t>
        </is>
      </c>
      <c r="D147" s="24" t="inlineStr">
        <is>
          <t>BAHAN</t>
        </is>
      </c>
      <c r="E147" s="12" t="n"/>
      <c r="F147" s="12" t="n"/>
      <c r="G147" s="12" t="n"/>
      <c r="H147" s="12" t="n"/>
      <c r="I147" s="12" t="n"/>
      <c r="J147" s="12" t="n"/>
    </row>
    <row r="148">
      <c r="C148" s="27" t="inlineStr">
        <is>
          <t>JUMLAH HARGA BAHAN</t>
        </is>
      </c>
      <c r="D148" s="28" t="n"/>
      <c r="E148" s="28" t="n"/>
      <c r="F148" s="28" t="n"/>
      <c r="G148" s="28" t="n"/>
      <c r="H148" s="28" t="n"/>
      <c r="I148" s="28" t="n"/>
      <c r="J148" s="29" t="n">
        <v>0</v>
      </c>
    </row>
    <row r="149">
      <c r="C149" s="24" t="inlineStr">
        <is>
          <t>C</t>
        </is>
      </c>
      <c r="D149" s="24" t="inlineStr">
        <is>
          <t>PERALATAN</t>
        </is>
      </c>
      <c r="E149" s="12" t="n"/>
      <c r="F149" s="12" t="n"/>
      <c r="G149" s="12" t="n"/>
      <c r="H149" s="12" t="n"/>
      <c r="I149" s="12" t="n"/>
      <c r="J149" s="12" t="n"/>
    </row>
    <row r="150">
      <c r="C150" s="5" t="n">
        <v>1</v>
      </c>
      <c r="D150" s="5" t="inlineStr">
        <is>
          <t>Rock Drill Breaker</t>
        </is>
      </c>
      <c r="E150" s="5" t="inlineStr">
        <is>
          <t>E37</t>
        </is>
      </c>
      <c r="F150" s="5" t="inlineStr">
        <is>
          <t>Jam</t>
        </is>
      </c>
      <c r="G150" s="25" t="n">
        <v>0.1069653924746156</v>
      </c>
      <c r="H150" s="26">
        <f>VLOOKUP(D150,upahbahan,3,FALSE)</f>
        <v/>
      </c>
      <c r="J150" s="26">
        <f>G150*H150</f>
        <v/>
      </c>
    </row>
    <row r="151">
      <c r="C151" s="5" t="n">
        <v>2</v>
      </c>
      <c r="D151" s="5" t="inlineStr">
        <is>
          <t>Alat bantu</t>
        </is>
      </c>
      <c r="F151" s="5" t="inlineStr">
        <is>
          <t>Ls</t>
        </is>
      </c>
      <c r="G151" s="25" t="n">
        <v>1</v>
      </c>
      <c r="H151" s="26">
        <f>VLOOKUP(D151,upahbahan,3,FALSE)</f>
        <v/>
      </c>
      <c r="J151" s="26">
        <f>G151*H151</f>
        <v/>
      </c>
    </row>
    <row r="152">
      <c r="C152" s="27" t="inlineStr">
        <is>
          <t>JUMLAH HARGA PERALATAN</t>
        </is>
      </c>
      <c r="D152" s="28" t="n"/>
      <c r="E152" s="28" t="n"/>
      <c r="F152" s="28" t="n"/>
      <c r="G152" s="28" t="n"/>
      <c r="H152" s="28" t="n"/>
      <c r="I152" s="28" t="n"/>
      <c r="J152" s="29">
        <f>SUM(J150:J151)</f>
        <v/>
      </c>
    </row>
    <row r="153">
      <c r="C153" s="31" t="inlineStr">
        <is>
          <t>D</t>
        </is>
      </c>
      <c r="D153" s="31" t="inlineStr">
        <is>
          <t>Jumlah (A+B+C)</t>
        </is>
      </c>
      <c r="E153" s="32" t="n"/>
      <c r="F153" s="32" t="n"/>
      <c r="G153" s="32" t="n"/>
      <c r="H153" s="32" t="n"/>
      <c r="I153" s="32" t="n"/>
      <c r="J153" s="33">
        <f>J146+J148+J152</f>
        <v/>
      </c>
    </row>
    <row r="154">
      <c r="C154" s="18" t="inlineStr">
        <is>
          <t>E</t>
        </is>
      </c>
      <c r="D154" s="18" t="inlineStr">
        <is>
          <t>Biaya Umum dan Keuntungan 10.0% x D</t>
        </is>
      </c>
      <c r="H154" s="21">
        <f>$Q$8</f>
        <v/>
      </c>
      <c r="J154" s="34">
        <f>J153*H154</f>
        <v/>
      </c>
    </row>
    <row r="155">
      <c r="C155" s="31" t="inlineStr">
        <is>
          <t>F</t>
        </is>
      </c>
      <c r="D155" s="31" t="inlineStr">
        <is>
          <t>Harga Satuan Pekerjaan (D+E)</t>
        </is>
      </c>
      <c r="E155" s="32" t="n"/>
      <c r="F155" s="32" t="n"/>
      <c r="G155" s="32" t="n"/>
      <c r="H155" s="32" t="n"/>
      <c r="I155" s="32" t="n"/>
      <c r="J155" s="33">
        <f>SUM(J153:J154)</f>
        <v/>
      </c>
    </row>
    <row r="157">
      <c r="C157" s="16" t="inlineStr">
        <is>
          <t>C.10</t>
        </is>
      </c>
      <c r="D157" s="17" t="inlineStr">
        <is>
          <t>Galian Perkerasan Beraspal dengan Cold Milling Machine</t>
        </is>
      </c>
      <c r="F157" s="18" t="inlineStr">
        <is>
          <t>Meter Kubik</t>
        </is>
      </c>
      <c r="K157" s="22">
        <f>ROUNDDOWN(J173,0)</f>
        <v/>
      </c>
      <c r="M157" s="19" t="inlineStr">
        <is>
          <t>3.1.(10a)</t>
        </is>
      </c>
    </row>
    <row r="158">
      <c r="C158" s="23" t="inlineStr">
        <is>
          <t>No</t>
        </is>
      </c>
      <c r="D158" s="23" t="inlineStr">
        <is>
          <t>Uraian</t>
        </is>
      </c>
      <c r="E158" s="23" t="inlineStr">
        <is>
          <t>Kode</t>
        </is>
      </c>
      <c r="F158" s="23" t="inlineStr">
        <is>
          <t>Sat.</t>
        </is>
      </c>
      <c r="G158" s="23" t="inlineStr">
        <is>
          <t>Koefisien</t>
        </is>
      </c>
      <c r="H158" s="23" t="inlineStr">
        <is>
          <t>Harga  Satuan (Rp)</t>
        </is>
      </c>
      <c r="J158" s="23" t="inlineStr">
        <is>
          <t>Jumlah Harga (Rp)</t>
        </is>
      </c>
    </row>
    <row r="159">
      <c r="C159" s="24" t="inlineStr">
        <is>
          <t>A</t>
        </is>
      </c>
      <c r="D159" s="24" t="inlineStr">
        <is>
          <t>TENAGA KERJA</t>
        </is>
      </c>
      <c r="E159" s="12" t="n"/>
      <c r="F159" s="12" t="n"/>
      <c r="G159" s="12" t="n"/>
      <c r="H159" s="12" t="n"/>
      <c r="I159" s="12" t="n"/>
      <c r="J159" s="12" t="n"/>
    </row>
    <row r="160">
      <c r="C160" s="5" t="n">
        <v>1</v>
      </c>
      <c r="D160" s="5" t="inlineStr">
        <is>
          <t>Pekerja</t>
        </is>
      </c>
      <c r="E160" s="5" t="inlineStr">
        <is>
          <t>L01</t>
        </is>
      </c>
      <c r="F160" s="5" t="inlineStr">
        <is>
          <t>Jam</t>
        </is>
      </c>
      <c r="G160" s="25" t="n">
        <v>0.3734825568650035</v>
      </c>
      <c r="H160" s="26">
        <f>VLOOKUP(D160,upahbahan,3,FALSE)</f>
        <v/>
      </c>
      <c r="J160" s="26">
        <f>G160*H160</f>
        <v/>
      </c>
    </row>
    <row r="161">
      <c r="C161" s="5" t="n">
        <v>2</v>
      </c>
      <c r="D161" s="5" t="inlineStr">
        <is>
          <t>Mandor</t>
        </is>
      </c>
      <c r="E161" s="5" t="inlineStr">
        <is>
          <t>L03</t>
        </is>
      </c>
      <c r="F161" s="5" t="inlineStr">
        <is>
          <t>Jam</t>
        </is>
      </c>
      <c r="G161" s="25" t="n">
        <v>0.1867412410071618</v>
      </c>
      <c r="H161" s="26">
        <f>VLOOKUP(D161,upahbahan,3,FALSE)</f>
        <v/>
      </c>
      <c r="J161" s="26">
        <f>G161*H161</f>
        <v/>
      </c>
    </row>
    <row r="162">
      <c r="C162" s="27" t="inlineStr">
        <is>
          <t>JUMLAH HARGA TENAGA KERJA</t>
        </is>
      </c>
      <c r="D162" s="28" t="n"/>
      <c r="E162" s="28" t="n"/>
      <c r="F162" s="28" t="n"/>
      <c r="G162" s="28" t="n"/>
      <c r="H162" s="28" t="n"/>
      <c r="I162" s="28" t="n"/>
      <c r="J162" s="29">
        <f>SUM(J160:J161)</f>
        <v/>
      </c>
    </row>
    <row r="163">
      <c r="C163" s="24" t="inlineStr">
        <is>
          <t>B</t>
        </is>
      </c>
      <c r="D163" s="24" t="inlineStr">
        <is>
          <t>BAHAN</t>
        </is>
      </c>
      <c r="E163" s="12" t="n"/>
      <c r="F163" s="12" t="n"/>
      <c r="G163" s="12" t="n"/>
      <c r="H163" s="12" t="n"/>
      <c r="I163" s="12" t="n"/>
      <c r="J163" s="12" t="n"/>
    </row>
    <row r="164">
      <c r="C164" s="27" t="inlineStr">
        <is>
          <t>JUMLAH HARGA BAHAN</t>
        </is>
      </c>
      <c r="D164" s="28" t="n"/>
      <c r="E164" s="28" t="n"/>
      <c r="F164" s="28" t="n"/>
      <c r="G164" s="28" t="n"/>
      <c r="H164" s="28" t="n"/>
      <c r="I164" s="28" t="n"/>
      <c r="J164" s="29" t="n">
        <v>0</v>
      </c>
    </row>
    <row r="165">
      <c r="C165" s="24" t="inlineStr">
        <is>
          <t>C</t>
        </is>
      </c>
      <c r="D165" s="24" t="inlineStr">
        <is>
          <t>PERALATAN</t>
        </is>
      </c>
      <c r="E165" s="12" t="n"/>
      <c r="F165" s="12" t="n"/>
      <c r="G165" s="12" t="n"/>
      <c r="H165" s="12" t="n"/>
      <c r="I165" s="12" t="n"/>
      <c r="J165" s="12" t="n"/>
    </row>
    <row r="166">
      <c r="C166" s="5" t="n">
        <v>1</v>
      </c>
      <c r="D166" s="5" t="inlineStr">
        <is>
          <t>Cold Milling</t>
        </is>
      </c>
      <c r="E166" s="5" t="inlineStr">
        <is>
          <t>E36</t>
        </is>
      </c>
      <c r="F166" s="5" t="inlineStr">
        <is>
          <t>Jam</t>
        </is>
      </c>
      <c r="G166" s="25" t="n">
        <v>0.1867413640053201</v>
      </c>
      <c r="H166" s="26">
        <f>VLOOKUP(D166,upahbahan,3,FALSE)</f>
        <v/>
      </c>
      <c r="J166" s="26">
        <f>G166*H166</f>
        <v/>
      </c>
    </row>
    <row r="167">
      <c r="C167" s="5" t="n">
        <v>2</v>
      </c>
      <c r="D167" s="5" t="inlineStr">
        <is>
          <t>DUMP TRUCK TRONTON 10 TON</t>
        </is>
      </c>
      <c r="E167" s="5" t="inlineStr">
        <is>
          <t>E35</t>
        </is>
      </c>
      <c r="F167" s="5" t="inlineStr">
        <is>
          <t>Jam</t>
        </is>
      </c>
      <c r="G167" s="25" t="n">
        <v>0.257022285338231</v>
      </c>
      <c r="H167" s="26">
        <f>VLOOKUP(D167,upahbahan,3,FALSE)</f>
        <v/>
      </c>
      <c r="J167" s="26">
        <f>G167*H167</f>
        <v/>
      </c>
    </row>
    <row r="168">
      <c r="C168" s="5" t="n">
        <v>3</v>
      </c>
      <c r="D168" s="5" t="inlineStr">
        <is>
          <t>Water Tanker</t>
        </is>
      </c>
      <c r="E168" s="5" t="inlineStr">
        <is>
          <t>E23</t>
        </is>
      </c>
      <c r="F168" s="5" t="inlineStr">
        <is>
          <t>M3</t>
        </is>
      </c>
      <c r="G168" s="25" t="n">
        <v>0.01405622477933443</v>
      </c>
      <c r="H168" s="26">
        <f>VLOOKUP(D168,upahbahan,3,FALSE)</f>
        <v/>
      </c>
      <c r="J168" s="26">
        <f>G168*H168</f>
        <v/>
      </c>
    </row>
    <row r="169">
      <c r="C169" s="5" t="n">
        <v>4</v>
      </c>
      <c r="D169" s="5" t="inlineStr">
        <is>
          <t>Alat bantu</t>
        </is>
      </c>
      <c r="F169" s="5" t="inlineStr">
        <is>
          <t>Ls</t>
        </is>
      </c>
      <c r="G169" s="25" t="n">
        <v>1</v>
      </c>
      <c r="H169" s="26">
        <f>VLOOKUP(D169,upahbahan,3,FALSE)</f>
        <v/>
      </c>
      <c r="J169" s="26">
        <f>G169*H169</f>
        <v/>
      </c>
    </row>
    <row r="170">
      <c r="C170" s="27" t="inlineStr">
        <is>
          <t>JUMLAH HARGA PERALATAN</t>
        </is>
      </c>
      <c r="D170" s="28" t="n"/>
      <c r="E170" s="28" t="n"/>
      <c r="F170" s="28" t="n"/>
      <c r="G170" s="28" t="n"/>
      <c r="H170" s="28" t="n"/>
      <c r="I170" s="28" t="n"/>
      <c r="J170" s="29">
        <f>SUM(J166:J169)</f>
        <v/>
      </c>
    </row>
    <row r="171">
      <c r="C171" s="31" t="inlineStr">
        <is>
          <t>D</t>
        </is>
      </c>
      <c r="D171" s="31" t="inlineStr">
        <is>
          <t>Jumlah (A+B+C)</t>
        </is>
      </c>
      <c r="E171" s="32" t="n"/>
      <c r="F171" s="32" t="n"/>
      <c r="G171" s="32" t="n"/>
      <c r="H171" s="32" t="n"/>
      <c r="I171" s="32" t="n"/>
      <c r="J171" s="33">
        <f>J162+J164+J170</f>
        <v/>
      </c>
    </row>
    <row r="172">
      <c r="C172" s="18" t="inlineStr">
        <is>
          <t>E</t>
        </is>
      </c>
      <c r="D172" s="18" t="inlineStr">
        <is>
          <t>Biaya Umum dan Keuntungan 10.0% x D</t>
        </is>
      </c>
      <c r="H172" s="21">
        <f>$Q$8</f>
        <v/>
      </c>
      <c r="J172" s="34">
        <f>J171*H172</f>
        <v/>
      </c>
    </row>
    <row r="173">
      <c r="C173" s="31" t="inlineStr">
        <is>
          <t>F</t>
        </is>
      </c>
      <c r="D173" s="31" t="inlineStr">
        <is>
          <t>Harga Satuan Pekerjaan (D+E)</t>
        </is>
      </c>
      <c r="E173" s="32" t="n"/>
      <c r="F173" s="32" t="n"/>
      <c r="G173" s="32" t="n"/>
      <c r="H173" s="32" t="n"/>
      <c r="I173" s="32" t="n"/>
      <c r="J173" s="33">
        <f>SUM(J171:J172)</f>
        <v/>
      </c>
    </row>
    <row r="175">
      <c r="C175" s="16" t="inlineStr">
        <is>
          <t>C.11</t>
        </is>
      </c>
      <c r="D175" s="17" t="inlineStr">
        <is>
          <t>Galian Perkerasan Beraspal tanpa Cold Milling Machine</t>
        </is>
      </c>
      <c r="F175" s="18" t="inlineStr">
        <is>
          <t>Meter Kubik</t>
        </is>
      </c>
      <c r="K175" s="22">
        <f>ROUNDDOWN(J191,0)</f>
        <v/>
      </c>
      <c r="M175" s="19" t="inlineStr">
        <is>
          <t>3.1.(10b)</t>
        </is>
      </c>
    </row>
    <row r="176">
      <c r="C176" s="23" t="inlineStr">
        <is>
          <t>No</t>
        </is>
      </c>
      <c r="D176" s="23" t="inlineStr">
        <is>
          <t>Uraian</t>
        </is>
      </c>
      <c r="E176" s="23" t="inlineStr">
        <is>
          <t>Kode</t>
        </is>
      </c>
      <c r="F176" s="23" t="inlineStr">
        <is>
          <t>Sat.</t>
        </is>
      </c>
      <c r="G176" s="23" t="inlineStr">
        <is>
          <t>Koefisien</t>
        </is>
      </c>
      <c r="H176" s="23" t="inlineStr">
        <is>
          <t>Harga  Satuan (Rp)</t>
        </is>
      </c>
      <c r="J176" s="23" t="inlineStr">
        <is>
          <t>Jumlah Harga (Rp)</t>
        </is>
      </c>
    </row>
    <row r="177">
      <c r="C177" s="24" t="inlineStr">
        <is>
          <t>A</t>
        </is>
      </c>
      <c r="D177" s="24" t="inlineStr">
        <is>
          <t>TENAGA KERJA</t>
        </is>
      </c>
      <c r="E177" s="12" t="n"/>
      <c r="F177" s="12" t="n"/>
      <c r="G177" s="12" t="n"/>
      <c r="H177" s="12" t="n"/>
      <c r="I177" s="12" t="n"/>
      <c r="J177" s="12" t="n"/>
    </row>
    <row r="178">
      <c r="C178" s="5" t="n">
        <v>1</v>
      </c>
      <c r="D178" s="5" t="inlineStr">
        <is>
          <t>Pekerja</t>
        </is>
      </c>
      <c r="E178" s="5" t="inlineStr">
        <is>
          <t>L01</t>
        </is>
      </c>
      <c r="F178" s="5" t="inlineStr">
        <is>
          <t>Jam</t>
        </is>
      </c>
      <c r="G178" s="25" t="n">
        <v>6.024096407334227</v>
      </c>
      <c r="H178" s="26">
        <f>VLOOKUP(D178,upahbahan,3,FALSE)</f>
        <v/>
      </c>
      <c r="J178" s="26">
        <f>G178*H178</f>
        <v/>
      </c>
    </row>
    <row r="179">
      <c r="C179" s="5" t="n">
        <v>2</v>
      </c>
      <c r="D179" s="5" t="inlineStr">
        <is>
          <t>Mandor</t>
        </is>
      </c>
      <c r="E179" s="5" t="inlineStr">
        <is>
          <t>L03</t>
        </is>
      </c>
      <c r="F179" s="5" t="inlineStr">
        <is>
          <t>Jam</t>
        </is>
      </c>
      <c r="G179" s="25" t="n">
        <v>1.004016195663986</v>
      </c>
      <c r="H179" s="26">
        <f>VLOOKUP(D179,upahbahan,3,FALSE)</f>
        <v/>
      </c>
      <c r="J179" s="26">
        <f>G179*H179</f>
        <v/>
      </c>
    </row>
    <row r="180">
      <c r="C180" s="27" t="inlineStr">
        <is>
          <t>JUMLAH HARGA TENAGA KERJA</t>
        </is>
      </c>
      <c r="D180" s="28" t="n"/>
      <c r="E180" s="28" t="n"/>
      <c r="F180" s="28" t="n"/>
      <c r="G180" s="28" t="n"/>
      <c r="H180" s="28" t="n"/>
      <c r="I180" s="28" t="n"/>
      <c r="J180" s="29">
        <f>SUM(J178:J179)</f>
        <v/>
      </c>
    </row>
    <row r="181">
      <c r="C181" s="24" t="inlineStr">
        <is>
          <t>B</t>
        </is>
      </c>
      <c r="D181" s="24" t="inlineStr">
        <is>
          <t>BAHAN</t>
        </is>
      </c>
      <c r="E181" s="12" t="n"/>
      <c r="F181" s="12" t="n"/>
      <c r="G181" s="12" t="n"/>
      <c r="H181" s="12" t="n"/>
      <c r="I181" s="12" t="n"/>
      <c r="J181" s="12" t="n"/>
    </row>
    <row r="182">
      <c r="C182" s="27" t="inlineStr">
        <is>
          <t>JUMLAH HARGA BAHAN</t>
        </is>
      </c>
      <c r="D182" s="28" t="n"/>
      <c r="E182" s="28" t="n"/>
      <c r="F182" s="28" t="n"/>
      <c r="G182" s="28" t="n"/>
      <c r="H182" s="28" t="n"/>
      <c r="I182" s="28" t="n"/>
      <c r="J182" s="29" t="n">
        <v>0</v>
      </c>
    </row>
    <row r="183">
      <c r="C183" s="24" t="inlineStr">
        <is>
          <t>C</t>
        </is>
      </c>
      <c r="D183" s="24" t="inlineStr">
        <is>
          <t>PERALATAN</t>
        </is>
      </c>
      <c r="E183" s="12" t="n"/>
      <c r="F183" s="12" t="n"/>
      <c r="G183" s="12" t="n"/>
      <c r="H183" s="12" t="n"/>
      <c r="I183" s="12" t="n"/>
      <c r="J183" s="12" t="n"/>
    </row>
    <row r="184">
      <c r="C184" s="5" t="n">
        <v>1</v>
      </c>
      <c r="D184" s="5" t="inlineStr">
        <is>
          <t>CONCRETE CUTTER (0,5-0,7 m/menit)</t>
        </is>
      </c>
      <c r="E184" s="5" t="inlineStr">
        <is>
          <t>E76</t>
        </is>
      </c>
      <c r="F184" s="5" t="inlineStr">
        <is>
          <t>Jam</t>
        </is>
      </c>
      <c r="G184" s="25" t="n">
        <v>0.286861675530391</v>
      </c>
      <c r="H184" s="26">
        <f>VLOOKUP(D184,upahbahan,3,FALSE)</f>
        <v/>
      </c>
      <c r="J184" s="26">
        <f>G184*H184</f>
        <v/>
      </c>
    </row>
    <row r="185">
      <c r="C185" s="5" t="n">
        <v>2</v>
      </c>
      <c r="D185" s="5" t="inlineStr">
        <is>
          <t>Jack Hammer</t>
        </is>
      </c>
      <c r="E185" s="5" t="inlineStr">
        <is>
          <t>E26</t>
        </is>
      </c>
      <c r="F185" s="5" t="inlineStr">
        <is>
          <t>Jam</t>
        </is>
      </c>
      <c r="G185" s="25" t="n">
        <v>1.004016053438874</v>
      </c>
      <c r="H185" s="26">
        <f>VLOOKUP(D185,upahbahan,3,FALSE)</f>
        <v/>
      </c>
      <c r="J185" s="26">
        <f>G185*H185</f>
        <v/>
      </c>
    </row>
    <row r="186">
      <c r="C186" s="5" t="n">
        <v>3</v>
      </c>
      <c r="D186" s="5" t="inlineStr">
        <is>
          <t>Compresor</t>
        </is>
      </c>
      <c r="E186" s="5" t="inlineStr">
        <is>
          <t>E05</t>
        </is>
      </c>
      <c r="F186" s="5" t="inlineStr">
        <is>
          <t>Jam</t>
        </is>
      </c>
      <c r="G186" s="25" t="n">
        <v>1.004016080101777</v>
      </c>
      <c r="H186" s="26">
        <f>VLOOKUP(D186,upahbahan,3,FALSE)</f>
        <v/>
      </c>
      <c r="J186" s="26">
        <f>G186*H186</f>
        <v/>
      </c>
    </row>
    <row r="187">
      <c r="C187" s="5" t="n">
        <v>4</v>
      </c>
      <c r="D187" s="5" t="inlineStr">
        <is>
          <t>DUMP TRUCK 4 TON; 134 HP</t>
        </is>
      </c>
      <c r="E187" s="5" t="inlineStr">
        <is>
          <t>E08</t>
        </is>
      </c>
      <c r="F187" s="5" t="inlineStr">
        <is>
          <t>Jam</t>
        </is>
      </c>
      <c r="G187" s="25" t="n">
        <v>0.4889370152699254</v>
      </c>
      <c r="H187" s="26">
        <f>VLOOKUP(D187,upahbahan,3,FALSE)</f>
        <v/>
      </c>
      <c r="J187" s="26">
        <f>G187*H187</f>
        <v/>
      </c>
    </row>
    <row r="188">
      <c r="C188" s="27" t="inlineStr">
        <is>
          <t>JUMLAH HARGA PERALATAN</t>
        </is>
      </c>
      <c r="D188" s="28" t="n"/>
      <c r="E188" s="28" t="n"/>
      <c r="F188" s="28" t="n"/>
      <c r="G188" s="28" t="n"/>
      <c r="H188" s="28" t="n"/>
      <c r="I188" s="28" t="n"/>
      <c r="J188" s="29">
        <f>SUM(J184:J187)</f>
        <v/>
      </c>
    </row>
    <row r="189">
      <c r="C189" s="31" t="inlineStr">
        <is>
          <t>D</t>
        </is>
      </c>
      <c r="D189" s="31" t="inlineStr">
        <is>
          <t>Jumlah (A+B+C)</t>
        </is>
      </c>
      <c r="E189" s="32" t="n"/>
      <c r="F189" s="32" t="n"/>
      <c r="G189" s="32" t="n"/>
      <c r="H189" s="32" t="n"/>
      <c r="I189" s="32" t="n"/>
      <c r="J189" s="33">
        <f>J180+J182+J188</f>
        <v/>
      </c>
    </row>
    <row r="190">
      <c r="C190" s="18" t="inlineStr">
        <is>
          <t>E</t>
        </is>
      </c>
      <c r="D190" s="18" t="inlineStr">
        <is>
          <t>Biaya Umum dan Keuntungan 10.0% x D</t>
        </is>
      </c>
      <c r="H190" s="21">
        <f>$Q$8</f>
        <v/>
      </c>
      <c r="J190" s="34">
        <f>J189*H190</f>
        <v/>
      </c>
    </row>
    <row r="191">
      <c r="C191" s="31" t="inlineStr">
        <is>
          <t>F</t>
        </is>
      </c>
      <c r="D191" s="31" t="inlineStr">
        <is>
          <t>Harga Satuan Pekerjaan (D+E)</t>
        </is>
      </c>
      <c r="E191" s="32" t="n"/>
      <c r="F191" s="32" t="n"/>
      <c r="G191" s="32" t="n"/>
      <c r="H191" s="32" t="n"/>
      <c r="I191" s="32" t="n"/>
      <c r="J191" s="33">
        <f>SUM(J189:J190)</f>
        <v/>
      </c>
    </row>
    <row r="193">
      <c r="C193" s="16" t="inlineStr">
        <is>
          <t>C.12</t>
        </is>
      </c>
      <c r="D193" s="17" t="inlineStr">
        <is>
          <t>Galian Perkerasan Berbutir</t>
        </is>
      </c>
      <c r="F193" s="18" t="inlineStr">
        <is>
          <t>Meter Kubik</t>
        </is>
      </c>
      <c r="K193" s="22">
        <f>ROUNDDOWN(J207,0)</f>
        <v/>
      </c>
      <c r="M193" s="19" t="inlineStr">
        <is>
          <t>3.1.(11)</t>
        </is>
      </c>
    </row>
    <row r="194">
      <c r="C194" s="23" t="inlineStr">
        <is>
          <t>No</t>
        </is>
      </c>
      <c r="D194" s="23" t="inlineStr">
        <is>
          <t>Uraian</t>
        </is>
      </c>
      <c r="E194" s="23" t="inlineStr">
        <is>
          <t>Kode</t>
        </is>
      </c>
      <c r="F194" s="23" t="inlineStr">
        <is>
          <t>Sat.</t>
        </is>
      </c>
      <c r="G194" s="23" t="inlineStr">
        <is>
          <t>Koefisien</t>
        </is>
      </c>
      <c r="H194" s="23" t="inlineStr">
        <is>
          <t>Harga  Satuan (Rp)</t>
        </is>
      </c>
      <c r="J194" s="23" t="inlineStr">
        <is>
          <t>Jumlah Harga (Rp)</t>
        </is>
      </c>
    </row>
    <row r="195">
      <c r="C195" s="24" t="inlineStr">
        <is>
          <t>A</t>
        </is>
      </c>
      <c r="D195" s="24" t="inlineStr">
        <is>
          <t>TENAGA KERJA</t>
        </is>
      </c>
      <c r="E195" s="12" t="n"/>
      <c r="F195" s="12" t="n"/>
      <c r="G195" s="12" t="n"/>
      <c r="H195" s="12" t="n"/>
      <c r="I195" s="12" t="n"/>
      <c r="J195" s="12" t="n"/>
    </row>
    <row r="196">
      <c r="C196" s="5" t="n">
        <v>1</v>
      </c>
      <c r="D196" s="5" t="inlineStr">
        <is>
          <t>Pekerja</t>
        </is>
      </c>
      <c r="E196" s="5" t="inlineStr">
        <is>
          <t>L01</t>
        </is>
      </c>
      <c r="F196" s="5" t="inlineStr">
        <is>
          <t>Jam</t>
        </is>
      </c>
      <c r="G196" s="25" t="n">
        <v>0.08504590946022107</v>
      </c>
      <c r="H196" s="26">
        <f>VLOOKUP(D196,upahbahan,3,FALSE)</f>
        <v/>
      </c>
      <c r="J196" s="26">
        <f>G196*H196</f>
        <v/>
      </c>
    </row>
    <row r="197">
      <c r="C197" s="5" t="n">
        <v>2</v>
      </c>
      <c r="D197" s="5" t="inlineStr">
        <is>
          <t>Mandor</t>
        </is>
      </c>
      <c r="E197" s="5" t="inlineStr">
        <is>
          <t>L03</t>
        </is>
      </c>
      <c r="F197" s="5" t="inlineStr">
        <is>
          <t>Jam</t>
        </is>
      </c>
      <c r="G197" s="25" t="n">
        <v>0.0141742078527597</v>
      </c>
      <c r="H197" s="26">
        <f>VLOOKUP(D197,upahbahan,3,FALSE)</f>
        <v/>
      </c>
      <c r="J197" s="26">
        <f>G197*H197</f>
        <v/>
      </c>
    </row>
    <row r="198">
      <c r="C198" s="27" t="inlineStr">
        <is>
          <t>JUMLAH HARGA TENAGA KERJA</t>
        </is>
      </c>
      <c r="D198" s="28" t="n"/>
      <c r="E198" s="28" t="n"/>
      <c r="F198" s="28" t="n"/>
      <c r="G198" s="28" t="n"/>
      <c r="H198" s="28" t="n"/>
      <c r="I198" s="28" t="n"/>
      <c r="J198" s="29">
        <f>SUM(J196:J197)</f>
        <v/>
      </c>
    </row>
    <row r="199">
      <c r="C199" s="24" t="inlineStr">
        <is>
          <t>B</t>
        </is>
      </c>
      <c r="D199" s="24" t="inlineStr">
        <is>
          <t>BAHAN</t>
        </is>
      </c>
      <c r="E199" s="12" t="n"/>
      <c r="F199" s="12" t="n"/>
      <c r="G199" s="12" t="n"/>
      <c r="H199" s="12" t="n"/>
      <c r="I199" s="12" t="n"/>
      <c r="J199" s="12" t="n"/>
    </row>
    <row r="200">
      <c r="C200" s="27" t="inlineStr">
        <is>
          <t>JUMLAH HARGA BAHAN</t>
        </is>
      </c>
      <c r="D200" s="28" t="n"/>
      <c r="E200" s="28" t="n"/>
      <c r="F200" s="28" t="n"/>
      <c r="G200" s="28" t="n"/>
      <c r="H200" s="28" t="n"/>
      <c r="I200" s="28" t="n"/>
      <c r="J200" s="29" t="n">
        <v>0</v>
      </c>
    </row>
    <row r="201">
      <c r="C201" s="24" t="inlineStr">
        <is>
          <t>C</t>
        </is>
      </c>
      <c r="D201" s="24" t="inlineStr">
        <is>
          <t>PERALATAN</t>
        </is>
      </c>
      <c r="E201" s="12" t="n"/>
      <c r="F201" s="12" t="n"/>
      <c r="G201" s="12" t="n"/>
      <c r="H201" s="12" t="n"/>
      <c r="I201" s="12" t="n"/>
      <c r="J201" s="12" t="n"/>
    </row>
    <row r="202">
      <c r="C202" s="5" t="n">
        <v>1</v>
      </c>
      <c r="D202" s="5" t="inlineStr">
        <is>
          <t>Excavator</t>
        </is>
      </c>
      <c r="E202" s="5" t="inlineStr">
        <is>
          <t>E10</t>
        </is>
      </c>
      <c r="F202" s="5" t="inlineStr">
        <is>
          <t>Jam</t>
        </is>
      </c>
      <c r="G202" s="25" t="n">
        <v>0.0141743498961248</v>
      </c>
      <c r="H202" s="26">
        <f>VLOOKUP(D202,upahbahan,3,FALSE)</f>
        <v/>
      </c>
      <c r="J202" s="26">
        <f>G202*H202</f>
        <v/>
      </c>
    </row>
    <row r="203">
      <c r="C203" s="5" t="n">
        <v>2</v>
      </c>
      <c r="D203" s="5" t="inlineStr">
        <is>
          <t>DUMP TRUCK TRONTON 10 TON</t>
        </is>
      </c>
      <c r="E203" s="5" t="inlineStr">
        <is>
          <t>E35</t>
        </is>
      </c>
      <c r="F203" s="5" t="inlineStr">
        <is>
          <t>Jam</t>
        </is>
      </c>
      <c r="G203" s="25" t="n">
        <v>0.04182651802258397</v>
      </c>
      <c r="H203" s="26">
        <f>VLOOKUP(D203,upahbahan,3,FALSE)</f>
        <v/>
      </c>
      <c r="J203" s="26">
        <f>G203*H203</f>
        <v/>
      </c>
    </row>
    <row r="204">
      <c r="C204" s="27" t="inlineStr">
        <is>
          <t>JUMLAH HARGA PERALATAN</t>
        </is>
      </c>
      <c r="D204" s="28" t="n"/>
      <c r="E204" s="28" t="n"/>
      <c r="F204" s="28" t="n"/>
      <c r="G204" s="28" t="n"/>
      <c r="H204" s="28" t="n"/>
      <c r="I204" s="28" t="n"/>
      <c r="J204" s="29">
        <f>SUM(J202:J203)</f>
        <v/>
      </c>
    </row>
    <row r="205">
      <c r="C205" s="31" t="inlineStr">
        <is>
          <t>D</t>
        </is>
      </c>
      <c r="D205" s="31" t="inlineStr">
        <is>
          <t>Jumlah (A+B+C)</t>
        </is>
      </c>
      <c r="E205" s="32" t="n"/>
      <c r="F205" s="32" t="n"/>
      <c r="G205" s="32" t="n"/>
      <c r="H205" s="32" t="n"/>
      <c r="I205" s="32" t="n"/>
      <c r="J205" s="33">
        <f>J198+J200+J204</f>
        <v/>
      </c>
    </row>
    <row r="206">
      <c r="C206" s="18" t="inlineStr">
        <is>
          <t>E</t>
        </is>
      </c>
      <c r="D206" s="18" t="inlineStr">
        <is>
          <t>Biaya Umum dan Keuntungan 15.0% x D</t>
        </is>
      </c>
      <c r="H206" s="21" t="n">
        <v>0.15</v>
      </c>
      <c r="J206" s="34">
        <f>J205*H206</f>
        <v/>
      </c>
    </row>
    <row r="207">
      <c r="C207" s="31" t="inlineStr">
        <is>
          <t>F</t>
        </is>
      </c>
      <c r="D207" s="31" t="inlineStr">
        <is>
          <t>Harga Satuan Pekerjaan (D+E)</t>
        </is>
      </c>
      <c r="E207" s="32" t="n"/>
      <c r="F207" s="32" t="n"/>
      <c r="G207" s="32" t="n"/>
      <c r="H207" s="32" t="n"/>
      <c r="I207" s="32" t="n"/>
      <c r="J207" s="33">
        <f>SUM(J205:J206)</f>
        <v/>
      </c>
    </row>
    <row r="209">
      <c r="C209" s="16" t="inlineStr">
        <is>
          <t>C.13</t>
        </is>
      </c>
      <c r="D209" s="17" t="inlineStr">
        <is>
          <t>Galian Perkerasan Beton</t>
        </is>
      </c>
      <c r="F209" s="18" t="inlineStr">
        <is>
          <t>Meter Kubik</t>
        </is>
      </c>
      <c r="K209" s="22">
        <f>ROUNDDOWN(J225,0)</f>
        <v/>
      </c>
      <c r="M209" s="19" t="inlineStr">
        <is>
          <t>3.1.(12)</t>
        </is>
      </c>
    </row>
    <row r="210">
      <c r="C210" s="23" t="inlineStr">
        <is>
          <t>No</t>
        </is>
      </c>
      <c r="D210" s="23" t="inlineStr">
        <is>
          <t>Uraian</t>
        </is>
      </c>
      <c r="E210" s="23" t="inlineStr">
        <is>
          <t>Kode</t>
        </is>
      </c>
      <c r="F210" s="23" t="inlineStr">
        <is>
          <t>Sat.</t>
        </is>
      </c>
      <c r="G210" s="23" t="inlineStr">
        <is>
          <t>Koefisien</t>
        </is>
      </c>
      <c r="H210" s="23" t="inlineStr">
        <is>
          <t>Harga  Satuan (Rp)</t>
        </is>
      </c>
      <c r="J210" s="23" t="inlineStr">
        <is>
          <t>Jumlah Harga (Rp)</t>
        </is>
      </c>
    </row>
    <row r="211">
      <c r="C211" s="24" t="inlineStr">
        <is>
          <t>A</t>
        </is>
      </c>
      <c r="D211" s="24" t="inlineStr">
        <is>
          <t>TENAGA KERJA</t>
        </is>
      </c>
      <c r="E211" s="12" t="n"/>
      <c r="F211" s="12" t="n"/>
      <c r="G211" s="12" t="n"/>
      <c r="H211" s="12" t="n"/>
      <c r="I211" s="12" t="n"/>
      <c r="J211" s="12" t="n"/>
    </row>
    <row r="212">
      <c r="C212" s="5" t="n">
        <v>1</v>
      </c>
      <c r="D212" s="5" t="inlineStr">
        <is>
          <t>Pekerja</t>
        </is>
      </c>
      <c r="E212" s="5" t="inlineStr">
        <is>
          <t>L01</t>
        </is>
      </c>
      <c r="F212" s="5" t="inlineStr">
        <is>
          <t>Jam</t>
        </is>
      </c>
      <c r="G212" s="25" t="n">
        <v>1.004016128180399</v>
      </c>
      <c r="H212" s="26">
        <f>VLOOKUP(D212,upahbahan,3,FALSE)</f>
        <v/>
      </c>
      <c r="J212" s="26">
        <f>G212*H212</f>
        <v/>
      </c>
    </row>
    <row r="213">
      <c r="C213" s="5" t="n">
        <v>2</v>
      </c>
      <c r="D213" s="5" t="inlineStr">
        <is>
          <t>Mandor</t>
        </is>
      </c>
      <c r="E213" s="5" t="inlineStr">
        <is>
          <t>L03</t>
        </is>
      </c>
      <c r="F213" s="5" t="inlineStr">
        <is>
          <t>Jam</t>
        </is>
      </c>
      <c r="G213" s="25" t="n">
        <v>0.1673359825795749</v>
      </c>
      <c r="H213" s="26">
        <f>VLOOKUP(D213,upahbahan,3,FALSE)</f>
        <v/>
      </c>
      <c r="J213" s="26">
        <f>G213*H213</f>
        <v/>
      </c>
    </row>
    <row r="214">
      <c r="C214" s="27" t="inlineStr">
        <is>
          <t>JUMLAH HARGA TENAGA KERJA</t>
        </is>
      </c>
      <c r="D214" s="28" t="n"/>
      <c r="E214" s="28" t="n"/>
      <c r="F214" s="28" t="n"/>
      <c r="G214" s="28" t="n"/>
      <c r="H214" s="28" t="n"/>
      <c r="I214" s="28" t="n"/>
      <c r="J214" s="29">
        <f>SUM(J212:J213)</f>
        <v/>
      </c>
    </row>
    <row r="215">
      <c r="C215" s="24" t="inlineStr">
        <is>
          <t>B</t>
        </is>
      </c>
      <c r="D215" s="24" t="inlineStr">
        <is>
          <t>BAHAN</t>
        </is>
      </c>
      <c r="E215" s="12" t="n"/>
      <c r="F215" s="12" t="n"/>
      <c r="G215" s="12" t="n"/>
      <c r="H215" s="12" t="n"/>
      <c r="I215" s="12" t="n"/>
      <c r="J215" s="12" t="n"/>
    </row>
    <row r="216">
      <c r="C216" s="27" t="inlineStr">
        <is>
          <t>JUMLAH HARGA BAHAN</t>
        </is>
      </c>
      <c r="D216" s="28" t="n"/>
      <c r="E216" s="28" t="n"/>
      <c r="F216" s="28" t="n"/>
      <c r="G216" s="28" t="n"/>
      <c r="H216" s="28" t="n"/>
      <c r="I216" s="28" t="n"/>
      <c r="J216" s="29" t="n">
        <v>0</v>
      </c>
    </row>
    <row r="217">
      <c r="C217" s="24" t="inlineStr">
        <is>
          <t>C</t>
        </is>
      </c>
      <c r="D217" s="24" t="inlineStr">
        <is>
          <t>PERALATAN</t>
        </is>
      </c>
      <c r="E217" s="12" t="n"/>
      <c r="F217" s="12" t="n"/>
      <c r="G217" s="12" t="n"/>
      <c r="H217" s="12" t="n"/>
      <c r="I217" s="12" t="n"/>
      <c r="J217" s="12" t="n"/>
    </row>
    <row r="218">
      <c r="C218" s="5" t="n">
        <v>1</v>
      </c>
      <c r="D218" s="5" t="inlineStr">
        <is>
          <t>CONCRETE CUTTER (0,5-0,7 m/menit)</t>
        </is>
      </c>
      <c r="E218" s="5" t="inlineStr">
        <is>
          <t>E76</t>
        </is>
      </c>
      <c r="F218" s="5" t="inlineStr">
        <is>
          <t>Jam</t>
        </is>
      </c>
      <c r="G218" s="25" t="n">
        <v>0.286861675530391</v>
      </c>
      <c r="H218" s="26">
        <f>VLOOKUP(D218,upahbahan,3,FALSE)</f>
        <v/>
      </c>
      <c r="J218" s="26">
        <f>G218*H218</f>
        <v/>
      </c>
    </row>
    <row r="219">
      <c r="C219" s="5" t="n">
        <v>2</v>
      </c>
      <c r="D219" s="5" t="inlineStr">
        <is>
          <t>Jack Hammer</t>
        </is>
      </c>
      <c r="E219" s="5" t="inlineStr">
        <is>
          <t>E26</t>
        </is>
      </c>
      <c r="F219" s="5" t="inlineStr">
        <is>
          <t>Jam</t>
        </is>
      </c>
      <c r="G219" s="25" t="n">
        <v>0.1673360325356046</v>
      </c>
      <c r="H219" s="26">
        <f>VLOOKUP(D219,upahbahan,3,FALSE)</f>
        <v/>
      </c>
      <c r="J219" s="26">
        <f>G219*H219</f>
        <v/>
      </c>
    </row>
    <row r="220">
      <c r="C220" s="5" t="n">
        <v>3</v>
      </c>
      <c r="D220" s="5" t="inlineStr">
        <is>
          <t>Compresor</t>
        </is>
      </c>
      <c r="E220" s="5" t="inlineStr">
        <is>
          <t>E05</t>
        </is>
      </c>
      <c r="F220" s="5" t="inlineStr">
        <is>
          <t>Jam</t>
        </is>
      </c>
      <c r="G220" s="25" t="n">
        <v>0.1673360365581928</v>
      </c>
      <c r="H220" s="26">
        <f>VLOOKUP(D220,upahbahan,3,FALSE)</f>
        <v/>
      </c>
      <c r="J220" s="26">
        <f>G220*H220</f>
        <v/>
      </c>
    </row>
    <row r="221">
      <c r="C221" s="5" t="n">
        <v>4</v>
      </c>
      <c r="D221" s="5" t="inlineStr">
        <is>
          <t>DUMP TRUCK TRONTON 10 TON</t>
        </is>
      </c>
      <c r="E221" s="5" t="inlineStr">
        <is>
          <t>E35</t>
        </is>
      </c>
      <c r="F221" s="5" t="inlineStr">
        <is>
          <t>Jam</t>
        </is>
      </c>
      <c r="G221" s="25" t="n">
        <v>0.6542557528378647</v>
      </c>
      <c r="H221" s="26">
        <f>VLOOKUP(D221,upahbahan,3,FALSE)</f>
        <v/>
      </c>
      <c r="J221" s="26">
        <f>G221*H221</f>
        <v/>
      </c>
    </row>
    <row r="222">
      <c r="C222" s="27" t="inlineStr">
        <is>
          <t>JUMLAH HARGA PERALATAN</t>
        </is>
      </c>
      <c r="D222" s="28" t="n"/>
      <c r="E222" s="28" t="n"/>
      <c r="F222" s="28" t="n"/>
      <c r="G222" s="28" t="n"/>
      <c r="H222" s="28" t="n"/>
      <c r="I222" s="28" t="n"/>
      <c r="J222" s="29">
        <f>SUM(J218:J221)</f>
        <v/>
      </c>
    </row>
    <row r="223">
      <c r="C223" s="31" t="inlineStr">
        <is>
          <t>D</t>
        </is>
      </c>
      <c r="D223" s="31" t="inlineStr">
        <is>
          <t>Jumlah (A+B+C)</t>
        </is>
      </c>
      <c r="E223" s="32" t="n"/>
      <c r="F223" s="32" t="n"/>
      <c r="G223" s="32" t="n"/>
      <c r="H223" s="32" t="n"/>
      <c r="I223" s="32" t="n"/>
      <c r="J223" s="33">
        <f>J214+J216+J222</f>
        <v/>
      </c>
    </row>
    <row r="224">
      <c r="C224" s="18" t="inlineStr">
        <is>
          <t>E</t>
        </is>
      </c>
      <c r="D224" s="18" t="inlineStr">
        <is>
          <t>Biaya Umum dan Keuntungan 10.0% x D</t>
        </is>
      </c>
      <c r="H224" s="21">
        <f>$Q$8</f>
        <v/>
      </c>
      <c r="J224" s="34">
        <f>J223*H224</f>
        <v/>
      </c>
    </row>
    <row r="225">
      <c r="C225" s="31" t="inlineStr">
        <is>
          <t>F</t>
        </is>
      </c>
      <c r="D225" s="31" t="inlineStr">
        <is>
          <t>Harga Satuan Pekerjaan (D+E)</t>
        </is>
      </c>
      <c r="E225" s="32" t="n"/>
      <c r="F225" s="32" t="n"/>
      <c r="G225" s="32" t="n"/>
      <c r="H225" s="32" t="n"/>
      <c r="I225" s="32" t="n"/>
      <c r="J225" s="33">
        <f>SUM(J223:J224)</f>
        <v/>
      </c>
    </row>
    <row r="227">
      <c r="C227" s="16" t="inlineStr">
        <is>
          <t>C.14</t>
        </is>
      </c>
      <c r="D227" s="17" t="inlineStr">
        <is>
          <t>Timbunan Biasa dari Sumber Galian</t>
        </is>
      </c>
      <c r="F227" s="18" t="inlineStr">
        <is>
          <t>Meter Kubik</t>
        </is>
      </c>
      <c r="K227" s="22">
        <f>ROUNDDOWN(J247,0)</f>
        <v/>
      </c>
      <c r="M227" s="19" t="inlineStr">
        <is>
          <t>3.2.(1a)</t>
        </is>
      </c>
    </row>
    <row r="228">
      <c r="C228" s="23" t="inlineStr">
        <is>
          <t>No</t>
        </is>
      </c>
      <c r="D228" s="23" t="inlineStr">
        <is>
          <t>Uraian</t>
        </is>
      </c>
      <c r="E228" s="23" t="inlineStr">
        <is>
          <t>Kode</t>
        </is>
      </c>
      <c r="F228" s="23" t="inlineStr">
        <is>
          <t>Sat.</t>
        </is>
      </c>
      <c r="G228" s="23" t="inlineStr">
        <is>
          <t>Koefisien</t>
        </is>
      </c>
      <c r="H228" s="23" t="inlineStr">
        <is>
          <t>Harga  Satuan (Rp)</t>
        </is>
      </c>
      <c r="J228" s="23" t="inlineStr">
        <is>
          <t>Jumlah Harga (Rp)</t>
        </is>
      </c>
    </row>
    <row r="229">
      <c r="C229" s="24" t="inlineStr">
        <is>
          <t>A</t>
        </is>
      </c>
      <c r="D229" s="24" t="inlineStr">
        <is>
          <t>TENAGA KERJA</t>
        </is>
      </c>
      <c r="E229" s="12" t="n"/>
      <c r="F229" s="12" t="n"/>
      <c r="G229" s="12" t="n"/>
      <c r="H229" s="12" t="n"/>
      <c r="I229" s="12" t="n"/>
      <c r="J229" s="12" t="n"/>
    </row>
    <row r="230">
      <c r="C230" s="5" t="n">
        <v>1</v>
      </c>
      <c r="D230" s="5" t="inlineStr">
        <is>
          <t>Pekerja</t>
        </is>
      </c>
      <c r="E230" s="5" t="inlineStr">
        <is>
          <t>L01</t>
        </is>
      </c>
      <c r="F230" s="5" t="inlineStr">
        <is>
          <t>Jam</t>
        </is>
      </c>
      <c r="G230" s="25" t="n">
        <v>0.03059846893704641</v>
      </c>
      <c r="H230" s="26">
        <f>VLOOKUP(D230,upahbahan,3,FALSE)</f>
        <v/>
      </c>
      <c r="J230" s="26">
        <f>G230*H230</f>
        <v/>
      </c>
    </row>
    <row r="231">
      <c r="C231" s="5" t="n">
        <v>2</v>
      </c>
      <c r="D231" s="5" t="inlineStr">
        <is>
          <t>Mandor</t>
        </is>
      </c>
      <c r="E231" s="5" t="inlineStr">
        <is>
          <t>L03</t>
        </is>
      </c>
      <c r="F231" s="5" t="inlineStr">
        <is>
          <t>Jam</t>
        </is>
      </c>
      <c r="G231" s="25" t="n">
        <v>0.007649653494681595</v>
      </c>
      <c r="H231" s="26">
        <f>VLOOKUP(D231,upahbahan,3,FALSE)</f>
        <v/>
      </c>
      <c r="J231" s="26">
        <f>G231*H231</f>
        <v/>
      </c>
    </row>
    <row r="232">
      <c r="C232" s="27" t="inlineStr">
        <is>
          <t>JUMLAH HARGA TENAGA KERJA</t>
        </is>
      </c>
      <c r="D232" s="28" t="n"/>
      <c r="E232" s="28" t="n"/>
      <c r="F232" s="28" t="n"/>
      <c r="G232" s="28" t="n"/>
      <c r="H232" s="28" t="n"/>
      <c r="I232" s="28" t="n"/>
      <c r="J232" s="29">
        <f>SUM(J230:J231)</f>
        <v/>
      </c>
    </row>
    <row r="233">
      <c r="C233" s="24" t="inlineStr">
        <is>
          <t>B</t>
        </is>
      </c>
      <c r="D233" s="24" t="inlineStr">
        <is>
          <t>BAHAN</t>
        </is>
      </c>
      <c r="E233" s="12" t="n"/>
      <c r="F233" s="12" t="n"/>
      <c r="G233" s="12" t="n"/>
      <c r="H233" s="12" t="n"/>
      <c r="I233" s="12" t="n"/>
      <c r="J233" s="12" t="n"/>
    </row>
    <row r="234">
      <c r="C234" s="5" t="n">
        <v>1</v>
      </c>
      <c r="D234" s="5" t="inlineStr">
        <is>
          <t>Bahan Timbunan Biasa (Tanah Urug)</t>
        </is>
      </c>
      <c r="E234" s="5" t="inlineStr">
        <is>
          <t>M08</t>
        </is>
      </c>
      <c r="F234" s="5" t="inlineStr">
        <is>
          <t>M3</t>
        </is>
      </c>
      <c r="G234" s="25" t="n">
        <v>1.1655</v>
      </c>
      <c r="H234" s="26">
        <f>VLOOKUP(D234,upahbahan,3,FALSE)</f>
        <v/>
      </c>
      <c r="J234" s="26">
        <f>G234*H234</f>
        <v/>
      </c>
    </row>
    <row r="235">
      <c r="C235" s="27" t="inlineStr">
        <is>
          <t>JUMLAH HARGA BAHAN</t>
        </is>
      </c>
      <c r="D235" s="28" t="n"/>
      <c r="E235" s="28" t="n"/>
      <c r="F235" s="28" t="n"/>
      <c r="G235" s="28" t="n"/>
      <c r="H235" s="28" t="n"/>
      <c r="I235" s="28" t="n"/>
      <c r="J235" s="29">
        <f>SUM(J234:J234)</f>
        <v/>
      </c>
    </row>
    <row r="236">
      <c r="C236" s="24" t="inlineStr">
        <is>
          <t>C</t>
        </is>
      </c>
      <c r="D236" s="24" t="inlineStr">
        <is>
          <t>PERALATAN</t>
        </is>
      </c>
      <c r="E236" s="12" t="n"/>
      <c r="F236" s="12" t="n"/>
      <c r="G236" s="12" t="n"/>
      <c r="H236" s="12" t="n"/>
      <c r="I236" s="12" t="n"/>
      <c r="J236" s="12" t="n"/>
    </row>
    <row r="237">
      <c r="C237" s="5" t="n">
        <v>1</v>
      </c>
      <c r="D237" s="5" t="inlineStr">
        <is>
          <t>Excavator</t>
        </is>
      </c>
      <c r="E237" s="5" t="inlineStr">
        <is>
          <t>E10</t>
        </is>
      </c>
      <c r="F237" s="5" t="inlineStr">
        <is>
          <t>Jam</t>
        </is>
      </c>
      <c r="G237" s="25" t="n">
        <v>0.01258798317228832</v>
      </c>
      <c r="H237" s="26">
        <f>VLOOKUP(D237,upahbahan,3,FALSE)</f>
        <v/>
      </c>
      <c r="J237" s="26">
        <f>G237*H237</f>
        <v/>
      </c>
    </row>
    <row r="238">
      <c r="C238" s="5" t="n">
        <v>2</v>
      </c>
      <c r="D238" s="5" t="inlineStr">
        <is>
          <t>DUMP TRUCK TRONTON 10 TON</t>
        </is>
      </c>
      <c r="E238" s="5" t="inlineStr">
        <is>
          <t>E35</t>
        </is>
      </c>
      <c r="F238" s="5" t="inlineStr">
        <is>
          <t>Jam</t>
        </is>
      </c>
      <c r="G238" s="25" t="n">
        <v>0.2669734730670061</v>
      </c>
      <c r="H238" s="26">
        <f>VLOOKUP(D238,upahbahan,3,FALSE)</f>
        <v/>
      </c>
      <c r="J238" s="26">
        <f>G238*H238</f>
        <v/>
      </c>
    </row>
    <row r="239">
      <c r="C239" s="5" t="n">
        <v>3</v>
      </c>
      <c r="D239" s="5" t="inlineStr">
        <is>
          <t>Motor Grader</t>
        </is>
      </c>
      <c r="E239" s="5" t="inlineStr">
        <is>
          <t>E13</t>
        </is>
      </c>
      <c r="F239" s="5" t="inlineStr">
        <is>
          <t>Jam</t>
        </is>
      </c>
      <c r="G239" s="25" t="n">
        <v>0.007649643419652497</v>
      </c>
      <c r="H239" s="26">
        <f>VLOOKUP(D239,upahbahan,3,FALSE)</f>
        <v/>
      </c>
      <c r="J239" s="26">
        <f>G239*H239</f>
        <v/>
      </c>
    </row>
    <row r="240">
      <c r="C240" s="5" t="n">
        <v>4</v>
      </c>
      <c r="D240" s="5" t="inlineStr">
        <is>
          <t>Sheepfoot Roller</t>
        </is>
      </c>
      <c r="E240" s="5" t="inlineStr">
        <is>
          <t>E16a</t>
        </is>
      </c>
      <c r="F240" s="5" t="inlineStr">
        <is>
          <t>Jam</t>
        </is>
      </c>
      <c r="G240" s="25" t="n">
        <v>0.009543119160200874</v>
      </c>
      <c r="H240" s="26">
        <f>VLOOKUP(D240,upahbahan,3,FALSE)</f>
        <v/>
      </c>
      <c r="J240" s="26">
        <f>G240*H240</f>
        <v/>
      </c>
    </row>
    <row r="241">
      <c r="C241" s="5" t="n">
        <v>5</v>
      </c>
      <c r="D241" s="5" t="inlineStr">
        <is>
          <t>Tandem Roller</t>
        </is>
      </c>
      <c r="E241" s="5" t="inlineStr">
        <is>
          <t>E17</t>
        </is>
      </c>
      <c r="F241" s="5" t="inlineStr">
        <is>
          <t>Jam</t>
        </is>
      </c>
      <c r="G241" s="25" t="n">
        <v>0.005193189486874844</v>
      </c>
      <c r="H241" s="26">
        <f>VLOOKUP(D241,upahbahan,3,FALSE)</f>
        <v/>
      </c>
      <c r="J241" s="26">
        <f>G241*H241</f>
        <v/>
      </c>
    </row>
    <row r="242">
      <c r="C242" s="5" t="n">
        <v>6</v>
      </c>
      <c r="D242" s="5" t="inlineStr">
        <is>
          <t>Water tank truck</t>
        </is>
      </c>
      <c r="E242" s="5" t="inlineStr">
        <is>
          <t>E23</t>
        </is>
      </c>
      <c r="F242" s="5" t="inlineStr">
        <is>
          <t>Jam</t>
        </is>
      </c>
      <c r="G242" s="25" t="n">
        <v>0.007028122371576202</v>
      </c>
      <c r="H242" s="26">
        <f>VLOOKUP(D242,upahbahan,3,FALSE)</f>
        <v/>
      </c>
      <c r="J242" s="26">
        <f>G242*H242</f>
        <v/>
      </c>
    </row>
    <row r="243">
      <c r="C243" s="5" t="n">
        <v>7</v>
      </c>
      <c r="D243" s="5" t="inlineStr">
        <is>
          <t>Alat Bantu</t>
        </is>
      </c>
      <c r="F243" s="5" t="inlineStr">
        <is>
          <t>Ls</t>
        </is>
      </c>
      <c r="G243" s="25" t="n">
        <v>1</v>
      </c>
      <c r="H243" s="26">
        <f>VLOOKUP(D243,upahbahan,3,FALSE)</f>
        <v/>
      </c>
      <c r="J243" s="26">
        <f>G243*H243</f>
        <v/>
      </c>
    </row>
    <row r="244">
      <c r="C244" s="27" t="inlineStr">
        <is>
          <t>JUMLAH HARGA PERALATAN</t>
        </is>
      </c>
      <c r="D244" s="28" t="n"/>
      <c r="E244" s="28" t="n"/>
      <c r="F244" s="28" t="n"/>
      <c r="G244" s="28" t="n"/>
      <c r="H244" s="28" t="n"/>
      <c r="I244" s="28" t="n"/>
      <c r="J244" s="29">
        <f>SUM(J237:J243)</f>
        <v/>
      </c>
    </row>
    <row r="245">
      <c r="C245" s="31" t="inlineStr">
        <is>
          <t>D</t>
        </is>
      </c>
      <c r="D245" s="31" t="inlineStr">
        <is>
          <t>Jumlah (A+B+C)</t>
        </is>
      </c>
      <c r="E245" s="32" t="n"/>
      <c r="F245" s="32" t="n"/>
      <c r="G245" s="32" t="n"/>
      <c r="H245" s="32" t="n"/>
      <c r="I245" s="32" t="n"/>
      <c r="J245" s="33">
        <f>J232+J235+J244</f>
        <v/>
      </c>
    </row>
    <row r="246">
      <c r="C246" s="18" t="inlineStr">
        <is>
          <t>E</t>
        </is>
      </c>
      <c r="D246" s="18" t="inlineStr">
        <is>
          <t>Biaya Umum dan Keuntungan 10.0% x D</t>
        </is>
      </c>
      <c r="H246" s="21">
        <f>$Q$8</f>
        <v/>
      </c>
      <c r="J246" s="34">
        <f>J245*H246</f>
        <v/>
      </c>
    </row>
    <row r="247">
      <c r="C247" s="31" t="inlineStr">
        <is>
          <t>F</t>
        </is>
      </c>
      <c r="D247" s="31" t="inlineStr">
        <is>
          <t>Harga Satuan Pekerjaan (D+E)</t>
        </is>
      </c>
      <c r="E247" s="32" t="n"/>
      <c r="F247" s="32" t="n"/>
      <c r="G247" s="32" t="n"/>
      <c r="H247" s="32" t="n"/>
      <c r="I247" s="32" t="n"/>
      <c r="J247" s="33">
        <f>SUM(J245:J246)</f>
        <v/>
      </c>
    </row>
    <row r="249">
      <c r="C249" s="16" t="inlineStr">
        <is>
          <t>C.15</t>
        </is>
      </c>
      <c r="D249" s="17" t="inlineStr">
        <is>
          <t>Timbunan Biasa dari Sumber Galian dengan Pemadatan Cerdas (IC)</t>
        </is>
      </c>
      <c r="F249" s="18" t="inlineStr">
        <is>
          <t>Meter Kubik</t>
        </is>
      </c>
      <c r="K249" s="22">
        <f>ROUNDDOWN(J269,0)</f>
        <v/>
      </c>
      <c r="M249" s="19" t="inlineStr">
        <is>
          <t>3.2.(1b)</t>
        </is>
      </c>
    </row>
    <row r="250">
      <c r="C250" s="23" t="inlineStr">
        <is>
          <t>No</t>
        </is>
      </c>
      <c r="D250" s="23" t="inlineStr">
        <is>
          <t>Uraian</t>
        </is>
      </c>
      <c r="E250" s="23" t="inlineStr">
        <is>
          <t>Kode</t>
        </is>
      </c>
      <c r="F250" s="23" t="inlineStr">
        <is>
          <t>Sat.</t>
        </is>
      </c>
      <c r="G250" s="23" t="inlineStr">
        <is>
          <t>Koefisien</t>
        </is>
      </c>
      <c r="H250" s="23" t="inlineStr">
        <is>
          <t>Harga  Satuan (Rp)</t>
        </is>
      </c>
      <c r="J250" s="23" t="inlineStr">
        <is>
          <t>Jumlah Harga (Rp)</t>
        </is>
      </c>
    </row>
    <row r="251">
      <c r="C251" s="24" t="inlineStr">
        <is>
          <t>A</t>
        </is>
      </c>
      <c r="D251" s="24" t="inlineStr">
        <is>
          <t>TENAGA KERJA</t>
        </is>
      </c>
      <c r="E251" s="12" t="n"/>
      <c r="F251" s="12" t="n"/>
      <c r="G251" s="12" t="n"/>
      <c r="H251" s="12" t="n"/>
      <c r="I251" s="12" t="n"/>
      <c r="J251" s="12" t="n"/>
    </row>
    <row r="252">
      <c r="C252" s="5" t="n">
        <v>1</v>
      </c>
      <c r="D252" s="5" t="inlineStr">
        <is>
          <t>Pekerja</t>
        </is>
      </c>
      <c r="E252" s="5" t="inlineStr">
        <is>
          <t>L01</t>
        </is>
      </c>
      <c r="F252" s="5" t="inlineStr">
        <is>
          <t>Jam</t>
        </is>
      </c>
      <c r="G252" s="25" t="n">
        <v>0.03059846893704641</v>
      </c>
      <c r="H252" s="26">
        <f>VLOOKUP(D252,upahbahan,3,FALSE)</f>
        <v/>
      </c>
      <c r="J252" s="26">
        <f>G252*H252</f>
        <v/>
      </c>
    </row>
    <row r="253">
      <c r="C253" s="5" t="n">
        <v>2</v>
      </c>
      <c r="D253" s="5" t="inlineStr">
        <is>
          <t>Mandor</t>
        </is>
      </c>
      <c r="E253" s="5" t="inlineStr">
        <is>
          <t>L03</t>
        </is>
      </c>
      <c r="F253" s="5" t="inlineStr">
        <is>
          <t>Jam</t>
        </is>
      </c>
      <c r="G253" s="25" t="n">
        <v>0.007649653494681595</v>
      </c>
      <c r="H253" s="26">
        <f>VLOOKUP(D253,upahbahan,3,FALSE)</f>
        <v/>
      </c>
      <c r="J253" s="26">
        <f>G253*H253</f>
        <v/>
      </c>
    </row>
    <row r="254">
      <c r="C254" s="27" t="inlineStr">
        <is>
          <t>JUMLAH HARGA TENAGA KERJA</t>
        </is>
      </c>
      <c r="D254" s="28" t="n"/>
      <c r="E254" s="28" t="n"/>
      <c r="F254" s="28" t="n"/>
      <c r="G254" s="28" t="n"/>
      <c r="H254" s="28" t="n"/>
      <c r="I254" s="28" t="n"/>
      <c r="J254" s="29">
        <f>SUM(J252:J253)</f>
        <v/>
      </c>
    </row>
    <row r="255">
      <c r="C255" s="24" t="inlineStr">
        <is>
          <t>B</t>
        </is>
      </c>
      <c r="D255" s="24" t="inlineStr">
        <is>
          <t>BAHAN</t>
        </is>
      </c>
      <c r="E255" s="12" t="n"/>
      <c r="F255" s="12" t="n"/>
      <c r="G255" s="12" t="n"/>
      <c r="H255" s="12" t="n"/>
      <c r="I255" s="12" t="n"/>
      <c r="J255" s="12" t="n"/>
    </row>
    <row r="256">
      <c r="C256" s="5" t="n">
        <v>1</v>
      </c>
      <c r="D256" s="5" t="inlineStr">
        <is>
          <t>Bahan Timbunan Biasa (Tanah Urug)</t>
        </is>
      </c>
      <c r="E256" s="5" t="inlineStr">
        <is>
          <t>M08</t>
        </is>
      </c>
      <c r="F256" s="5" t="inlineStr">
        <is>
          <t>M3</t>
        </is>
      </c>
      <c r="G256" s="25" t="n">
        <v>1.1655</v>
      </c>
      <c r="H256" s="26">
        <f>VLOOKUP(D256,upahbahan,3,FALSE)</f>
        <v/>
      </c>
      <c r="J256" s="26">
        <f>G256*H256</f>
        <v/>
      </c>
    </row>
    <row r="257">
      <c r="C257" s="27" t="inlineStr">
        <is>
          <t>JUMLAH HARGA BAHAN</t>
        </is>
      </c>
      <c r="D257" s="28" t="n"/>
      <c r="E257" s="28" t="n"/>
      <c r="F257" s="28" t="n"/>
      <c r="G257" s="28" t="n"/>
      <c r="H257" s="28" t="n"/>
      <c r="I257" s="28" t="n"/>
      <c r="J257" s="29">
        <f>SUM(J256:J256)</f>
        <v/>
      </c>
    </row>
    <row r="258">
      <c r="C258" s="24" t="inlineStr">
        <is>
          <t>C</t>
        </is>
      </c>
      <c r="D258" s="24" t="inlineStr">
        <is>
          <t>PERALATAN</t>
        </is>
      </c>
      <c r="E258" s="12" t="n"/>
      <c r="F258" s="12" t="n"/>
      <c r="G258" s="12" t="n"/>
      <c r="H258" s="12" t="n"/>
      <c r="I258" s="12" t="n"/>
      <c r="J258" s="12" t="n"/>
    </row>
    <row r="259">
      <c r="C259" s="5" t="n">
        <v>1</v>
      </c>
      <c r="D259" s="5" t="inlineStr">
        <is>
          <t>Excavator</t>
        </is>
      </c>
      <c r="E259" s="5" t="inlineStr">
        <is>
          <t>E10</t>
        </is>
      </c>
      <c r="F259" s="5" t="inlineStr">
        <is>
          <t>Jam</t>
        </is>
      </c>
      <c r="G259" s="25" t="n">
        <v>0.01258798317228832</v>
      </c>
      <c r="H259" s="26">
        <f>VLOOKUP(D259,upahbahan,3,FALSE)</f>
        <v/>
      </c>
      <c r="J259" s="26">
        <f>G259*H259</f>
        <v/>
      </c>
    </row>
    <row r="260">
      <c r="C260" s="5" t="n">
        <v>2</v>
      </c>
      <c r="D260" s="5" t="inlineStr">
        <is>
          <t>DUMP TRUCK TRONTON 10 TON</t>
        </is>
      </c>
      <c r="E260" s="5" t="inlineStr">
        <is>
          <t>E35</t>
        </is>
      </c>
      <c r="F260" s="5" t="inlineStr">
        <is>
          <t>Jam</t>
        </is>
      </c>
      <c r="G260" s="25" t="n">
        <v>0.2669734730670061</v>
      </c>
      <c r="H260" s="26">
        <f>VLOOKUP(D260,upahbahan,3,FALSE)</f>
        <v/>
      </c>
      <c r="J260" s="26">
        <f>G260*H260</f>
        <v/>
      </c>
    </row>
    <row r="261">
      <c r="C261" s="5" t="n">
        <v>3</v>
      </c>
      <c r="D261" s="5" t="inlineStr">
        <is>
          <t>Motor Grader</t>
        </is>
      </c>
      <c r="E261" s="5" t="inlineStr">
        <is>
          <t>E13</t>
        </is>
      </c>
      <c r="F261" s="5" t="inlineStr">
        <is>
          <t>Jam</t>
        </is>
      </c>
      <c r="G261" s="25" t="n">
        <v>0.007649643419652497</v>
      </c>
      <c r="H261" s="26">
        <f>VLOOKUP(D261,upahbahan,3,FALSE)</f>
        <v/>
      </c>
      <c r="J261" s="26">
        <f>G261*H261</f>
        <v/>
      </c>
    </row>
    <row r="262">
      <c r="C262" s="5" t="n">
        <v>4</v>
      </c>
      <c r="D262" s="5" t="inlineStr">
        <is>
          <t>Sheepfoot Roller</t>
        </is>
      </c>
      <c r="E262" s="5" t="inlineStr">
        <is>
          <t>E16a</t>
        </is>
      </c>
      <c r="F262" s="5" t="inlineStr">
        <is>
          <t>Jam</t>
        </is>
      </c>
      <c r="G262" s="25" t="n">
        <v>0.009543119160200874</v>
      </c>
      <c r="H262" s="26">
        <f>VLOOKUP(D262,upahbahan,3,FALSE)</f>
        <v/>
      </c>
      <c r="J262" s="26">
        <f>G262*H262</f>
        <v/>
      </c>
    </row>
    <row r="263">
      <c r="C263" s="5" t="n">
        <v>5</v>
      </c>
      <c r="D263" s="5" t="inlineStr">
        <is>
          <t>Tandem Roller With IC</t>
        </is>
      </c>
      <c r="E263" s="5" t="inlineStr">
        <is>
          <t>E17b</t>
        </is>
      </c>
      <c r="F263" s="5" t="inlineStr">
        <is>
          <t>Jam</t>
        </is>
      </c>
      <c r="G263" s="25" t="n">
        <v>0.005193181188221428</v>
      </c>
      <c r="H263" s="26">
        <f>VLOOKUP(D263,upahbahan,3,FALSE)</f>
        <v/>
      </c>
      <c r="J263" s="26">
        <f>G263*H263</f>
        <v/>
      </c>
    </row>
    <row r="264">
      <c r="C264" s="5" t="n">
        <v>6</v>
      </c>
      <c r="D264" s="5" t="inlineStr">
        <is>
          <t>Water tank truck</t>
        </is>
      </c>
      <c r="E264" s="5" t="inlineStr">
        <is>
          <t>E23</t>
        </is>
      </c>
      <c r="F264" s="5" t="inlineStr">
        <is>
          <t>Jam</t>
        </is>
      </c>
      <c r="G264" s="25" t="n">
        <v>0.007028122371576202</v>
      </c>
      <c r="H264" s="26">
        <f>VLOOKUP(D264,upahbahan,3,FALSE)</f>
        <v/>
      </c>
      <c r="J264" s="26">
        <f>G264*H264</f>
        <v/>
      </c>
    </row>
    <row r="265">
      <c r="C265" s="5" t="n">
        <v>7</v>
      </c>
      <c r="D265" s="5" t="inlineStr">
        <is>
          <t>Alat Bantu</t>
        </is>
      </c>
      <c r="F265" s="5" t="inlineStr">
        <is>
          <t>Ls</t>
        </is>
      </c>
      <c r="G265" s="25" t="n">
        <v>1</v>
      </c>
      <c r="H265" s="26">
        <f>VLOOKUP(D265,upahbahan,3,FALSE)</f>
        <v/>
      </c>
      <c r="J265" s="26">
        <f>G265*H265</f>
        <v/>
      </c>
    </row>
    <row r="266">
      <c r="C266" s="27" t="inlineStr">
        <is>
          <t>JUMLAH HARGA PERALATAN</t>
        </is>
      </c>
      <c r="D266" s="28" t="n"/>
      <c r="E266" s="28" t="n"/>
      <c r="F266" s="28" t="n"/>
      <c r="G266" s="28" t="n"/>
      <c r="H266" s="28" t="n"/>
      <c r="I266" s="28" t="n"/>
      <c r="J266" s="29">
        <f>SUM(J259:J265)</f>
        <v/>
      </c>
    </row>
    <row r="267">
      <c r="C267" s="31" t="inlineStr">
        <is>
          <t>D</t>
        </is>
      </c>
      <c r="D267" s="31" t="inlineStr">
        <is>
          <t>Jumlah (A+B+C)</t>
        </is>
      </c>
      <c r="E267" s="32" t="n"/>
      <c r="F267" s="32" t="n"/>
      <c r="G267" s="32" t="n"/>
      <c r="H267" s="32" t="n"/>
      <c r="I267" s="32" t="n"/>
      <c r="J267" s="33">
        <f>J254+J257+J266</f>
        <v/>
      </c>
    </row>
    <row r="268">
      <c r="C268" s="18" t="inlineStr">
        <is>
          <t>E</t>
        </is>
      </c>
      <c r="D268" s="18" t="inlineStr">
        <is>
          <t>Biaya Umum dan Keuntungan 10.0% x D</t>
        </is>
      </c>
      <c r="H268" s="21">
        <f>$Q$8</f>
        <v/>
      </c>
      <c r="J268" s="34">
        <f>J267*H268</f>
        <v/>
      </c>
    </row>
    <row r="269">
      <c r="C269" s="31" t="inlineStr">
        <is>
          <t>F</t>
        </is>
      </c>
      <c r="D269" s="31" t="inlineStr">
        <is>
          <t>Harga Satuan Pekerjaan (D+E)</t>
        </is>
      </c>
      <c r="E269" s="32" t="n"/>
      <c r="F269" s="32" t="n"/>
      <c r="G269" s="32" t="n"/>
      <c r="H269" s="32" t="n"/>
      <c r="I269" s="32" t="n"/>
      <c r="J269" s="33">
        <f>SUM(J267:J268)</f>
        <v/>
      </c>
    </row>
    <row r="271">
      <c r="C271" s="16" t="inlineStr">
        <is>
          <t>C.16</t>
        </is>
      </c>
      <c r="D271" s="17" t="inlineStr">
        <is>
          <t>Timbunan Biasa dari Sumber Galian untuk Bahan Pengisi Median Concrete Barrier (tanpa pemadatan)</t>
        </is>
      </c>
      <c r="F271" s="18" t="inlineStr">
        <is>
          <t>Meter Kubik</t>
        </is>
      </c>
      <c r="K271" s="22">
        <f>ROUNDDOWN(J287,0)</f>
        <v/>
      </c>
      <c r="M271" s="19" t="inlineStr">
        <is>
          <t>3.2.(1c)</t>
        </is>
      </c>
    </row>
    <row r="272">
      <c r="C272" s="23" t="inlineStr">
        <is>
          <t>No</t>
        </is>
      </c>
      <c r="D272" s="23" t="inlineStr">
        <is>
          <t>Uraian</t>
        </is>
      </c>
      <c r="E272" s="23" t="inlineStr">
        <is>
          <t>Kode</t>
        </is>
      </c>
      <c r="F272" s="23" t="inlineStr">
        <is>
          <t>Sat.</t>
        </is>
      </c>
      <c r="G272" s="23" t="inlineStr">
        <is>
          <t>Koefisien</t>
        </is>
      </c>
      <c r="H272" s="23" t="inlineStr">
        <is>
          <t>Harga  Satuan (Rp)</t>
        </is>
      </c>
      <c r="J272" s="23" t="inlineStr">
        <is>
          <t>Jumlah Harga (Rp)</t>
        </is>
      </c>
    </row>
    <row r="273">
      <c r="C273" s="24" t="inlineStr">
        <is>
          <t>A</t>
        </is>
      </c>
      <c r="D273" s="24" t="inlineStr">
        <is>
          <t>TENAGA KERJA</t>
        </is>
      </c>
      <c r="E273" s="12" t="n"/>
      <c r="F273" s="12" t="n"/>
      <c r="G273" s="12" t="n"/>
      <c r="H273" s="12" t="n"/>
      <c r="I273" s="12" t="n"/>
      <c r="J273" s="12" t="n"/>
    </row>
    <row r="274">
      <c r="C274" s="5" t="n">
        <v>1</v>
      </c>
      <c r="D274" s="5" t="inlineStr">
        <is>
          <t>Pekerja</t>
        </is>
      </c>
      <c r="E274" s="5" t="inlineStr">
        <is>
          <t>L01</t>
        </is>
      </c>
      <c r="F274" s="5" t="inlineStr">
        <is>
          <t>Jam</t>
        </is>
      </c>
      <c r="G274" s="25" t="n">
        <v>0.05035208949360321</v>
      </c>
      <c r="H274" s="26">
        <f>VLOOKUP(D274,upahbahan,3,FALSE)</f>
        <v/>
      </c>
      <c r="J274" s="26">
        <f>G274*H274</f>
        <v/>
      </c>
    </row>
    <row r="275">
      <c r="C275" s="5" t="n">
        <v>2</v>
      </c>
      <c r="D275" s="5" t="inlineStr">
        <is>
          <t>Mandor</t>
        </is>
      </c>
      <c r="E275" s="5" t="inlineStr">
        <is>
          <t>L03</t>
        </is>
      </c>
      <c r="F275" s="5" t="inlineStr">
        <is>
          <t>Jam</t>
        </is>
      </c>
      <c r="G275" s="25" t="n">
        <v>0.01258802219699321</v>
      </c>
      <c r="H275" s="26">
        <f>VLOOKUP(D275,upahbahan,3,FALSE)</f>
        <v/>
      </c>
      <c r="J275" s="26">
        <f>G275*H275</f>
        <v/>
      </c>
    </row>
    <row r="276">
      <c r="C276" s="27" t="inlineStr">
        <is>
          <t>JUMLAH HARGA TENAGA KERJA</t>
        </is>
      </c>
      <c r="D276" s="28" t="n"/>
      <c r="E276" s="28" t="n"/>
      <c r="F276" s="28" t="n"/>
      <c r="G276" s="28" t="n"/>
      <c r="H276" s="28" t="n"/>
      <c r="I276" s="28" t="n"/>
      <c r="J276" s="29">
        <f>SUM(J274:J275)</f>
        <v/>
      </c>
    </row>
    <row r="277">
      <c r="C277" s="24" t="inlineStr">
        <is>
          <t>B</t>
        </is>
      </c>
      <c r="D277" s="24" t="inlineStr">
        <is>
          <t>BAHAN</t>
        </is>
      </c>
      <c r="E277" s="12" t="n"/>
      <c r="F277" s="12" t="n"/>
      <c r="G277" s="12" t="n"/>
      <c r="H277" s="12" t="n"/>
      <c r="I277" s="12" t="n"/>
      <c r="J277" s="12" t="n"/>
    </row>
    <row r="278">
      <c r="C278" s="5" t="n">
        <v>1</v>
      </c>
      <c r="D278" s="5" t="inlineStr">
        <is>
          <t>Bahan Timbunan Biasa</t>
        </is>
      </c>
      <c r="E278" s="5" t="inlineStr">
        <is>
          <t>M08</t>
        </is>
      </c>
      <c r="F278" s="5" t="inlineStr">
        <is>
          <t>M3</t>
        </is>
      </c>
      <c r="G278" s="25" t="n">
        <v>1.382147333333333</v>
      </c>
      <c r="H278" s="26">
        <f>VLOOKUP(D278,upahbahan,3,FALSE)</f>
        <v/>
      </c>
      <c r="J278" s="26">
        <f>G278*H278</f>
        <v/>
      </c>
    </row>
    <row r="279">
      <c r="C279" s="27" t="inlineStr">
        <is>
          <t>JUMLAH HARGA BAHAN</t>
        </is>
      </c>
      <c r="D279" s="28" t="n"/>
      <c r="E279" s="28" t="n"/>
      <c r="F279" s="28" t="n"/>
      <c r="G279" s="28" t="n"/>
      <c r="H279" s="28" t="n"/>
      <c r="I279" s="28" t="n"/>
      <c r="J279" s="29">
        <f>SUM(J278:J278)</f>
        <v/>
      </c>
    </row>
    <row r="280">
      <c r="C280" s="24" t="inlineStr">
        <is>
          <t>C</t>
        </is>
      </c>
      <c r="D280" s="24" t="inlineStr">
        <is>
          <t>PERALATAN</t>
        </is>
      </c>
      <c r="E280" s="12" t="n"/>
      <c r="F280" s="12" t="n"/>
      <c r="G280" s="12" t="n"/>
      <c r="H280" s="12" t="n"/>
      <c r="I280" s="12" t="n"/>
      <c r="J280" s="12" t="n"/>
    </row>
    <row r="281">
      <c r="C281" s="5" t="n">
        <v>1</v>
      </c>
      <c r="D281" s="5" t="inlineStr">
        <is>
          <t>Excavator</t>
        </is>
      </c>
      <c r="E281" s="5" t="inlineStr">
        <is>
          <t>E10</t>
        </is>
      </c>
      <c r="F281" s="5" t="inlineStr">
        <is>
          <t>Jam</t>
        </is>
      </c>
      <c r="G281" s="25" t="n">
        <v>0.01258798317228832</v>
      </c>
      <c r="H281" s="26">
        <f>VLOOKUP(D281,upahbahan,3,FALSE)</f>
        <v/>
      </c>
      <c r="J281" s="26">
        <f>G281*H281</f>
        <v/>
      </c>
    </row>
    <row r="282">
      <c r="C282" s="5" t="n">
        <v>2</v>
      </c>
      <c r="D282" s="5" t="inlineStr">
        <is>
          <t>DUMP TRUCK TRONTON 10 TON</t>
        </is>
      </c>
      <c r="E282" s="5" t="inlineStr">
        <is>
          <t>E35</t>
        </is>
      </c>
      <c r="F282" s="5" t="inlineStr">
        <is>
          <t>Jam</t>
        </is>
      </c>
      <c r="G282" s="25" t="n">
        <v>0.2333991737827854</v>
      </c>
      <c r="H282" s="26">
        <f>VLOOKUP(D282,upahbahan,3,FALSE)</f>
        <v/>
      </c>
      <c r="J282" s="26">
        <f>G282*H282</f>
        <v/>
      </c>
    </row>
    <row r="283">
      <c r="C283" s="5" t="n">
        <v>3</v>
      </c>
      <c r="D283" s="5" t="inlineStr">
        <is>
          <t>Alat Bantu</t>
        </is>
      </c>
      <c r="F283" s="5" t="inlineStr">
        <is>
          <t>Ls</t>
        </is>
      </c>
      <c r="G283" s="25" t="n">
        <v>1</v>
      </c>
      <c r="H283" s="26">
        <f>VLOOKUP(D283,upahbahan,3,FALSE)</f>
        <v/>
      </c>
      <c r="J283" s="26">
        <f>G283*H283</f>
        <v/>
      </c>
    </row>
    <row r="284">
      <c r="C284" s="27" t="inlineStr">
        <is>
          <t>JUMLAH HARGA PERALATAN</t>
        </is>
      </c>
      <c r="D284" s="28" t="n"/>
      <c r="E284" s="28" t="n"/>
      <c r="F284" s="28" t="n"/>
      <c r="G284" s="28" t="n"/>
      <c r="H284" s="28" t="n"/>
      <c r="I284" s="28" t="n"/>
      <c r="J284" s="29">
        <f>SUM(J281:J283)</f>
        <v/>
      </c>
    </row>
    <row r="285">
      <c r="C285" s="31" t="inlineStr">
        <is>
          <t>D</t>
        </is>
      </c>
      <c r="D285" s="31" t="inlineStr">
        <is>
          <t>Jumlah (A+B+C)</t>
        </is>
      </c>
      <c r="E285" s="32" t="n"/>
      <c r="F285" s="32" t="n"/>
      <c r="G285" s="32" t="n"/>
      <c r="H285" s="32" t="n"/>
      <c r="I285" s="32" t="n"/>
      <c r="J285" s="33">
        <f>J276+J279+J284</f>
        <v/>
      </c>
    </row>
    <row r="286">
      <c r="C286" s="18" t="inlineStr">
        <is>
          <t>E</t>
        </is>
      </c>
      <c r="D286" s="18" t="inlineStr">
        <is>
          <t>Biaya Umum dan Keuntungan 10.0% x D</t>
        </is>
      </c>
      <c r="H286" s="21">
        <f>$Q$8</f>
        <v/>
      </c>
      <c r="J286" s="34">
        <f>J285*H286</f>
        <v/>
      </c>
    </row>
    <row r="287">
      <c r="C287" s="31" t="inlineStr">
        <is>
          <t>F</t>
        </is>
      </c>
      <c r="D287" s="31" t="inlineStr">
        <is>
          <t>Harga Satuan Pekerjaan (D+E)</t>
        </is>
      </c>
      <c r="E287" s="32" t="n"/>
      <c r="F287" s="32" t="n"/>
      <c r="G287" s="32" t="n"/>
      <c r="H287" s="32" t="n"/>
      <c r="I287" s="32" t="n"/>
      <c r="J287" s="33">
        <f>SUM(J285:J286)</f>
        <v/>
      </c>
    </row>
    <row r="289">
      <c r="C289" s="16" t="inlineStr">
        <is>
          <t>C.17</t>
        </is>
      </c>
      <c r="D289" s="17" t="inlineStr">
        <is>
          <t>Timbunan Biasa dari Hasil Galian</t>
        </is>
      </c>
      <c r="F289" s="18" t="inlineStr">
        <is>
          <t>Meter Kubik</t>
        </is>
      </c>
      <c r="K289" s="22">
        <f>ROUNDDOWN(J308,0)</f>
        <v/>
      </c>
      <c r="M289" s="19" t="inlineStr">
        <is>
          <t>3.2.(1d)</t>
        </is>
      </c>
    </row>
    <row r="290">
      <c r="C290" s="23" t="inlineStr">
        <is>
          <t>No</t>
        </is>
      </c>
      <c r="D290" s="23" t="inlineStr">
        <is>
          <t>Uraian</t>
        </is>
      </c>
      <c r="E290" s="23" t="inlineStr">
        <is>
          <t>Kode</t>
        </is>
      </c>
      <c r="F290" s="23" t="inlineStr">
        <is>
          <t>Sat.</t>
        </is>
      </c>
      <c r="G290" s="23" t="inlineStr">
        <is>
          <t>Koefisien</t>
        </is>
      </c>
      <c r="H290" s="23" t="inlineStr">
        <is>
          <t>Harga  Satuan (Rp)</t>
        </is>
      </c>
      <c r="J290" s="23" t="inlineStr">
        <is>
          <t>Jumlah Harga (Rp)</t>
        </is>
      </c>
    </row>
    <row r="291">
      <c r="C291" s="24" t="inlineStr">
        <is>
          <t>A</t>
        </is>
      </c>
      <c r="D291" s="24" t="inlineStr">
        <is>
          <t>TENAGA KERJA</t>
        </is>
      </c>
      <c r="E291" s="12" t="n"/>
      <c r="F291" s="12" t="n"/>
      <c r="G291" s="12" t="n"/>
      <c r="H291" s="12" t="n"/>
      <c r="I291" s="12" t="n"/>
      <c r="J291" s="12" t="n"/>
    </row>
    <row r="292">
      <c r="C292" s="5" t="n">
        <v>1</v>
      </c>
      <c r="D292" s="5" t="inlineStr">
        <is>
          <t>Pekerja</t>
        </is>
      </c>
      <c r="E292" s="5" t="inlineStr">
        <is>
          <t>L01</t>
        </is>
      </c>
      <c r="F292" s="5" t="inlineStr">
        <is>
          <t>Jam</t>
        </is>
      </c>
      <c r="G292" s="25" t="n">
        <v>0.03059846893704641</v>
      </c>
      <c r="H292" s="26">
        <f>VLOOKUP(D292,upahbahan,3,FALSE)</f>
        <v/>
      </c>
      <c r="J292" s="26">
        <f>G292*H292</f>
        <v/>
      </c>
    </row>
    <row r="293">
      <c r="C293" s="5" t="n">
        <v>2</v>
      </c>
      <c r="D293" s="5" t="inlineStr">
        <is>
          <t>Mandor</t>
        </is>
      </c>
      <c r="E293" s="5" t="inlineStr">
        <is>
          <t>L03</t>
        </is>
      </c>
      <c r="F293" s="5" t="inlineStr">
        <is>
          <t>Jam</t>
        </is>
      </c>
      <c r="G293" s="25" t="n">
        <v>0.007649653494681595</v>
      </c>
      <c r="H293" s="26">
        <f>VLOOKUP(D293,upahbahan,3,FALSE)</f>
        <v/>
      </c>
      <c r="J293" s="26">
        <f>G293*H293</f>
        <v/>
      </c>
    </row>
    <row r="294">
      <c r="C294" s="27" t="inlineStr">
        <is>
          <t>JUMLAH HARGA TENAGA KERJA</t>
        </is>
      </c>
      <c r="D294" s="28" t="n"/>
      <c r="E294" s="28" t="n"/>
      <c r="F294" s="28" t="n"/>
      <c r="G294" s="28" t="n"/>
      <c r="H294" s="28" t="n"/>
      <c r="I294" s="28" t="n"/>
      <c r="J294" s="29">
        <f>SUM(J292:J293)</f>
        <v/>
      </c>
    </row>
    <row r="295">
      <c r="C295" s="24" t="inlineStr">
        <is>
          <t>B</t>
        </is>
      </c>
      <c r="D295" s="24" t="inlineStr">
        <is>
          <t>BAHAN</t>
        </is>
      </c>
      <c r="E295" s="12" t="n"/>
      <c r="F295" s="12" t="n"/>
      <c r="G295" s="12" t="n"/>
      <c r="H295" s="12" t="n"/>
      <c r="I295" s="12" t="n"/>
      <c r="J295" s="12" t="n"/>
    </row>
    <row r="296">
      <c r="C296" s="27" t="inlineStr">
        <is>
          <t>JUMLAH HARGA BAHAN</t>
        </is>
      </c>
      <c r="D296" s="28" t="n"/>
      <c r="E296" s="28" t="n"/>
      <c r="F296" s="28" t="n"/>
      <c r="G296" s="28" t="n"/>
      <c r="H296" s="28" t="n"/>
      <c r="I296" s="28" t="n"/>
      <c r="J296" s="29" t="n">
        <v>0</v>
      </c>
    </row>
    <row r="297">
      <c r="C297" s="24" t="inlineStr">
        <is>
          <t>C</t>
        </is>
      </c>
      <c r="D297" s="24" t="inlineStr">
        <is>
          <t>PERALATAN</t>
        </is>
      </c>
      <c r="E297" s="12" t="n"/>
      <c r="F297" s="12" t="n"/>
      <c r="G297" s="12" t="n"/>
      <c r="H297" s="12" t="n"/>
      <c r="I297" s="12" t="n"/>
      <c r="J297" s="12" t="n"/>
    </row>
    <row r="298">
      <c r="C298" s="5" t="n">
        <v>1</v>
      </c>
      <c r="D298" s="5" t="inlineStr">
        <is>
          <t>Wheel Loader</t>
        </is>
      </c>
      <c r="E298" s="5" t="inlineStr">
        <is>
          <t>E15</t>
        </is>
      </c>
      <c r="F298" s="5" t="inlineStr">
        <is>
          <t>Jam</t>
        </is>
      </c>
      <c r="G298" s="25" t="n">
        <v>0.00708716846721806</v>
      </c>
      <c r="H298" s="26">
        <f>VLOOKUP(D298,upahbahan,3,FALSE)</f>
        <v/>
      </c>
      <c r="J298" s="26">
        <f>G298*H298</f>
        <v/>
      </c>
    </row>
    <row r="299">
      <c r="C299" s="5" t="n">
        <v>2</v>
      </c>
      <c r="D299" s="5" t="inlineStr">
        <is>
          <t>DUMP TRUCK TRONTON 10 TON</t>
        </is>
      </c>
      <c r="E299" s="5" t="inlineStr">
        <is>
          <t>E35</t>
        </is>
      </c>
      <c r="F299" s="5" t="inlineStr">
        <is>
          <t>Jam</t>
        </is>
      </c>
      <c r="G299" s="25" t="n">
        <v>0.05241426086052883</v>
      </c>
      <c r="H299" s="26">
        <f>VLOOKUP(D299,upahbahan,3,FALSE)</f>
        <v/>
      </c>
      <c r="J299" s="26">
        <f>G299*H299</f>
        <v/>
      </c>
    </row>
    <row r="300">
      <c r="C300" s="5" t="n">
        <v>3</v>
      </c>
      <c r="D300" s="5" t="inlineStr">
        <is>
          <t>Motor Grader</t>
        </is>
      </c>
      <c r="E300" s="5" t="inlineStr">
        <is>
          <t>E13</t>
        </is>
      </c>
      <c r="F300" s="5" t="inlineStr">
        <is>
          <t>Jam</t>
        </is>
      </c>
      <c r="G300" s="25" t="n">
        <v>0.007649643419652497</v>
      </c>
      <c r="H300" s="26">
        <f>VLOOKUP(D300,upahbahan,3,FALSE)</f>
        <v/>
      </c>
      <c r="J300" s="26">
        <f>G300*H300</f>
        <v/>
      </c>
    </row>
    <row r="301">
      <c r="C301" s="5" t="n">
        <v>4</v>
      </c>
      <c r="D301" s="5" t="inlineStr">
        <is>
          <t>Sheepfoot Roller</t>
        </is>
      </c>
      <c r="E301" s="5" t="inlineStr">
        <is>
          <t>E16a</t>
        </is>
      </c>
      <c r="F301" s="5" t="inlineStr">
        <is>
          <t>Jam</t>
        </is>
      </c>
      <c r="G301" s="25" t="n">
        <v>0.009543119160200874</v>
      </c>
      <c r="H301" s="26">
        <f>VLOOKUP(D301,upahbahan,3,FALSE)</f>
        <v/>
      </c>
      <c r="J301" s="26">
        <f>G301*H301</f>
        <v/>
      </c>
    </row>
    <row r="302">
      <c r="C302" s="5" t="n">
        <v>5</v>
      </c>
      <c r="D302" s="5" t="inlineStr">
        <is>
          <t>Tandem Roller</t>
        </is>
      </c>
      <c r="E302" s="5" t="inlineStr">
        <is>
          <t>E17</t>
        </is>
      </c>
      <c r="F302" s="5" t="inlineStr">
        <is>
          <t>Jam</t>
        </is>
      </c>
      <c r="G302" s="25" t="n">
        <v>0.005193189486874844</v>
      </c>
      <c r="H302" s="26">
        <f>VLOOKUP(D302,upahbahan,3,FALSE)</f>
        <v/>
      </c>
      <c r="J302" s="26">
        <f>G302*H302</f>
        <v/>
      </c>
    </row>
    <row r="303">
      <c r="C303" s="5" t="n">
        <v>6</v>
      </c>
      <c r="D303" s="5" t="inlineStr">
        <is>
          <t>Water tank truck</t>
        </is>
      </c>
      <c r="E303" s="5" t="inlineStr">
        <is>
          <t>E23</t>
        </is>
      </c>
      <c r="F303" s="5" t="inlineStr">
        <is>
          <t>Jam</t>
        </is>
      </c>
      <c r="G303" s="25" t="n">
        <v>0.007028122371576202</v>
      </c>
      <c r="H303" s="26">
        <f>VLOOKUP(D303,upahbahan,3,FALSE)</f>
        <v/>
      </c>
      <c r="J303" s="26">
        <f>G303*H303</f>
        <v/>
      </c>
    </row>
    <row r="304">
      <c r="C304" s="5" t="n">
        <v>7</v>
      </c>
      <c r="D304" s="5" t="inlineStr">
        <is>
          <t>Alat Bantu</t>
        </is>
      </c>
      <c r="F304" s="5" t="inlineStr">
        <is>
          <t>Ls</t>
        </is>
      </c>
      <c r="G304" s="25" t="n">
        <v>1</v>
      </c>
      <c r="H304" s="26">
        <f>VLOOKUP(D304,upahbahan,3,FALSE)</f>
        <v/>
      </c>
      <c r="J304" s="26">
        <f>G304*H304</f>
        <v/>
      </c>
    </row>
    <row r="305">
      <c r="C305" s="27" t="inlineStr">
        <is>
          <t>JUMLAH HARGA PERALATAN</t>
        </is>
      </c>
      <c r="D305" s="28" t="n"/>
      <c r="E305" s="28" t="n"/>
      <c r="F305" s="28" t="n"/>
      <c r="G305" s="28" t="n"/>
      <c r="H305" s="28" t="n"/>
      <c r="I305" s="28" t="n"/>
      <c r="J305" s="29">
        <f>SUM(J298:J304)</f>
        <v/>
      </c>
    </row>
    <row r="306">
      <c r="C306" s="31" t="inlineStr">
        <is>
          <t>D</t>
        </is>
      </c>
      <c r="D306" s="31" t="inlineStr">
        <is>
          <t>Jumlah (A+B+C)</t>
        </is>
      </c>
      <c r="E306" s="32" t="n"/>
      <c r="F306" s="32" t="n"/>
      <c r="G306" s="32" t="n"/>
      <c r="H306" s="32" t="n"/>
      <c r="I306" s="32" t="n"/>
      <c r="J306" s="33">
        <f>J294+J296+J305</f>
        <v/>
      </c>
    </row>
    <row r="307">
      <c r="C307" s="18" t="inlineStr">
        <is>
          <t>E</t>
        </is>
      </c>
      <c r="D307" s="18" t="inlineStr">
        <is>
          <t>Biaya Umum dan Keuntungan 10.0% x D</t>
        </is>
      </c>
      <c r="H307" s="21">
        <f>$Q$8</f>
        <v/>
      </c>
      <c r="J307" s="34">
        <f>J306*H307</f>
        <v/>
      </c>
    </row>
    <row r="308">
      <c r="C308" s="31" t="inlineStr">
        <is>
          <t>F</t>
        </is>
      </c>
      <c r="D308" s="31" t="inlineStr">
        <is>
          <t>Harga Satuan Pekerjaan (D+E)</t>
        </is>
      </c>
      <c r="E308" s="32" t="n"/>
      <c r="F308" s="32" t="n"/>
      <c r="G308" s="32" t="n"/>
      <c r="H308" s="32" t="n"/>
      <c r="I308" s="32" t="n"/>
      <c r="J308" s="33">
        <f>SUM(J306:J307)</f>
        <v/>
      </c>
    </row>
    <row r="310">
      <c r="C310" s="16" t="inlineStr">
        <is>
          <t>C.18</t>
        </is>
      </c>
      <c r="D310" s="17" t="inlineStr">
        <is>
          <t>Timbunan Biasa dari Hasil Galian dengan Pemadatan Cerdas (IC)</t>
        </is>
      </c>
      <c r="F310" s="18" t="inlineStr">
        <is>
          <t>Meter Kubik</t>
        </is>
      </c>
      <c r="K310" s="22">
        <f>ROUNDDOWN(J329,0)</f>
        <v/>
      </c>
      <c r="M310" s="19" t="inlineStr">
        <is>
          <t>3.2.(1e)</t>
        </is>
      </c>
    </row>
    <row r="311">
      <c r="C311" s="23" t="inlineStr">
        <is>
          <t>No</t>
        </is>
      </c>
      <c r="D311" s="23" t="inlineStr">
        <is>
          <t>Uraian</t>
        </is>
      </c>
      <c r="E311" s="23" t="inlineStr">
        <is>
          <t>Kode</t>
        </is>
      </c>
      <c r="F311" s="23" t="inlineStr">
        <is>
          <t>Sat.</t>
        </is>
      </c>
      <c r="G311" s="23" t="inlineStr">
        <is>
          <t>Koefisien</t>
        </is>
      </c>
      <c r="H311" s="23" t="inlineStr">
        <is>
          <t>Harga  Satuan (Rp)</t>
        </is>
      </c>
      <c r="J311" s="23" t="inlineStr">
        <is>
          <t>Jumlah Harga (Rp)</t>
        </is>
      </c>
    </row>
    <row r="312">
      <c r="C312" s="24" t="inlineStr">
        <is>
          <t>A</t>
        </is>
      </c>
      <c r="D312" s="24" t="inlineStr">
        <is>
          <t>TENAGA KERJA</t>
        </is>
      </c>
      <c r="E312" s="12" t="n"/>
      <c r="F312" s="12" t="n"/>
      <c r="G312" s="12" t="n"/>
      <c r="H312" s="12" t="n"/>
      <c r="I312" s="12" t="n"/>
      <c r="J312" s="12" t="n"/>
    </row>
    <row r="313">
      <c r="C313" s="5" t="n">
        <v>1</v>
      </c>
      <c r="D313" s="5" t="inlineStr">
        <is>
          <t>Pekerja</t>
        </is>
      </c>
      <c r="E313" s="5" t="inlineStr">
        <is>
          <t>L01</t>
        </is>
      </c>
      <c r="F313" s="5" t="inlineStr">
        <is>
          <t>Jam</t>
        </is>
      </c>
      <c r="G313" s="25" t="n">
        <v>0.03059846893704641</v>
      </c>
      <c r="H313" s="26">
        <f>VLOOKUP(D313,upahbahan,3,FALSE)</f>
        <v/>
      </c>
      <c r="J313" s="26">
        <f>G313*H313</f>
        <v/>
      </c>
    </row>
    <row r="314">
      <c r="C314" s="5" t="n">
        <v>2</v>
      </c>
      <c r="D314" s="5" t="inlineStr">
        <is>
          <t>Mandor</t>
        </is>
      </c>
      <c r="E314" s="5" t="inlineStr">
        <is>
          <t>L03</t>
        </is>
      </c>
      <c r="F314" s="5" t="inlineStr">
        <is>
          <t>Jam</t>
        </is>
      </c>
      <c r="G314" s="25" t="n">
        <v>0.007649653494681595</v>
      </c>
      <c r="H314" s="26">
        <f>VLOOKUP(D314,upahbahan,3,FALSE)</f>
        <v/>
      </c>
      <c r="J314" s="26">
        <f>G314*H314</f>
        <v/>
      </c>
    </row>
    <row r="315">
      <c r="C315" s="27" t="inlineStr">
        <is>
          <t>JUMLAH HARGA TENAGA KERJA</t>
        </is>
      </c>
      <c r="D315" s="28" t="n"/>
      <c r="E315" s="28" t="n"/>
      <c r="F315" s="28" t="n"/>
      <c r="G315" s="28" t="n"/>
      <c r="H315" s="28" t="n"/>
      <c r="I315" s="28" t="n"/>
      <c r="J315" s="29">
        <f>SUM(J313:J314)</f>
        <v/>
      </c>
    </row>
    <row r="316">
      <c r="C316" s="24" t="inlineStr">
        <is>
          <t>B</t>
        </is>
      </c>
      <c r="D316" s="24" t="inlineStr">
        <is>
          <t>BAHAN</t>
        </is>
      </c>
      <c r="E316" s="12" t="n"/>
      <c r="F316" s="12" t="n"/>
      <c r="G316" s="12" t="n"/>
      <c r="H316" s="12" t="n"/>
      <c r="I316" s="12" t="n"/>
      <c r="J316" s="12" t="n"/>
    </row>
    <row r="317">
      <c r="C317" s="27" t="inlineStr">
        <is>
          <t>JUMLAH HARGA BAHAN</t>
        </is>
      </c>
      <c r="D317" s="28" t="n"/>
      <c r="E317" s="28" t="n"/>
      <c r="F317" s="28" t="n"/>
      <c r="G317" s="28" t="n"/>
      <c r="H317" s="28" t="n"/>
      <c r="I317" s="28" t="n"/>
      <c r="J317" s="29" t="n">
        <v>0</v>
      </c>
    </row>
    <row r="318">
      <c r="C318" s="24" t="inlineStr">
        <is>
          <t>C</t>
        </is>
      </c>
      <c r="D318" s="24" t="inlineStr">
        <is>
          <t>PERALATAN</t>
        </is>
      </c>
      <c r="E318" s="12" t="n"/>
      <c r="F318" s="12" t="n"/>
      <c r="G318" s="12" t="n"/>
      <c r="H318" s="12" t="n"/>
      <c r="I318" s="12" t="n"/>
      <c r="J318" s="12" t="n"/>
    </row>
    <row r="319">
      <c r="C319" s="5" t="n">
        <v>1</v>
      </c>
      <c r="D319" s="5" t="inlineStr">
        <is>
          <t>Wheel Loader</t>
        </is>
      </c>
      <c r="E319" s="5" t="inlineStr">
        <is>
          <t>E15</t>
        </is>
      </c>
      <c r="F319" s="5" t="inlineStr">
        <is>
          <t>Jam</t>
        </is>
      </c>
      <c r="G319" s="25" t="n">
        <v>0.00708716846721806</v>
      </c>
      <c r="H319" s="26">
        <f>VLOOKUP(D319,upahbahan,3,FALSE)</f>
        <v/>
      </c>
      <c r="J319" s="26">
        <f>G319*H319</f>
        <v/>
      </c>
    </row>
    <row r="320">
      <c r="C320" s="5" t="n">
        <v>2</v>
      </c>
      <c r="D320" s="5" t="inlineStr">
        <is>
          <t>DUMP TRUCK TRONTON 10 TON</t>
        </is>
      </c>
      <c r="E320" s="5" t="inlineStr">
        <is>
          <t>E35</t>
        </is>
      </c>
      <c r="F320" s="5" t="inlineStr">
        <is>
          <t>Jam</t>
        </is>
      </c>
      <c r="G320" s="25" t="n">
        <v>0.05241426086052883</v>
      </c>
      <c r="H320" s="26">
        <f>VLOOKUP(D320,upahbahan,3,FALSE)</f>
        <v/>
      </c>
      <c r="J320" s="26">
        <f>G320*H320</f>
        <v/>
      </c>
    </row>
    <row r="321">
      <c r="C321" s="5" t="n">
        <v>3</v>
      </c>
      <c r="D321" s="5" t="inlineStr">
        <is>
          <t>Motor Grader</t>
        </is>
      </c>
      <c r="E321" s="5" t="inlineStr">
        <is>
          <t>E13</t>
        </is>
      </c>
      <c r="F321" s="5" t="inlineStr">
        <is>
          <t>Jam</t>
        </is>
      </c>
      <c r="G321" s="25" t="n">
        <v>0.007649643419652497</v>
      </c>
      <c r="H321" s="26">
        <f>VLOOKUP(D321,upahbahan,3,FALSE)</f>
        <v/>
      </c>
      <c r="J321" s="26">
        <f>G321*H321</f>
        <v/>
      </c>
    </row>
    <row r="322">
      <c r="C322" s="5" t="n">
        <v>4</v>
      </c>
      <c r="D322" s="5" t="inlineStr">
        <is>
          <t>Sheepfoot Roller</t>
        </is>
      </c>
      <c r="E322" s="5" t="inlineStr">
        <is>
          <t>E16a</t>
        </is>
      </c>
      <c r="F322" s="5" t="inlineStr">
        <is>
          <t>Jam</t>
        </is>
      </c>
      <c r="G322" s="25" t="n">
        <v>0.009543119160200874</v>
      </c>
      <c r="H322" s="26">
        <f>VLOOKUP(D322,upahbahan,3,FALSE)</f>
        <v/>
      </c>
      <c r="J322" s="26">
        <f>G322*H322</f>
        <v/>
      </c>
    </row>
    <row r="323">
      <c r="C323" s="5" t="n">
        <v>5</v>
      </c>
      <c r="D323" s="5" t="inlineStr">
        <is>
          <t>Tandem Roller With IC</t>
        </is>
      </c>
      <c r="E323" s="5" t="inlineStr">
        <is>
          <t>E17b</t>
        </is>
      </c>
      <c r="F323" s="5" t="inlineStr">
        <is>
          <t>Jam</t>
        </is>
      </c>
      <c r="G323" s="25" t="n">
        <v>0.005193181188221428</v>
      </c>
      <c r="H323" s="26">
        <f>VLOOKUP(D323,upahbahan,3,FALSE)</f>
        <v/>
      </c>
      <c r="J323" s="26">
        <f>G323*H323</f>
        <v/>
      </c>
    </row>
    <row r="324">
      <c r="C324" s="5" t="n">
        <v>6</v>
      </c>
      <c r="D324" s="5" t="inlineStr">
        <is>
          <t>Water tank truck</t>
        </is>
      </c>
      <c r="E324" s="5" t="inlineStr">
        <is>
          <t>E23</t>
        </is>
      </c>
      <c r="F324" s="5" t="inlineStr">
        <is>
          <t>Jam</t>
        </is>
      </c>
      <c r="G324" s="25" t="n">
        <v>0.007028122371576202</v>
      </c>
      <c r="H324" s="26">
        <f>VLOOKUP(D324,upahbahan,3,FALSE)</f>
        <v/>
      </c>
      <c r="J324" s="26">
        <f>G324*H324</f>
        <v/>
      </c>
    </row>
    <row r="325">
      <c r="C325" s="5" t="n">
        <v>7</v>
      </c>
      <c r="D325" s="5" t="inlineStr">
        <is>
          <t>Alat Bantu</t>
        </is>
      </c>
      <c r="F325" s="5" t="inlineStr">
        <is>
          <t>Ls</t>
        </is>
      </c>
      <c r="G325" s="25" t="n">
        <v>1</v>
      </c>
      <c r="H325" s="26">
        <f>VLOOKUP(D325,upahbahan,3,FALSE)</f>
        <v/>
      </c>
      <c r="J325" s="26">
        <f>G325*H325</f>
        <v/>
      </c>
    </row>
    <row r="326">
      <c r="C326" s="27" t="inlineStr">
        <is>
          <t>JUMLAH HARGA PERALATAN</t>
        </is>
      </c>
      <c r="D326" s="28" t="n"/>
      <c r="E326" s="28" t="n"/>
      <c r="F326" s="28" t="n"/>
      <c r="G326" s="28" t="n"/>
      <c r="H326" s="28" t="n"/>
      <c r="I326" s="28" t="n"/>
      <c r="J326" s="29">
        <f>SUM(J319:J325)</f>
        <v/>
      </c>
    </row>
    <row r="327">
      <c r="C327" s="31" t="inlineStr">
        <is>
          <t>D</t>
        </is>
      </c>
      <c r="D327" s="31" t="inlineStr">
        <is>
          <t>Jumlah (A+B+C)</t>
        </is>
      </c>
      <c r="E327" s="32" t="n"/>
      <c r="F327" s="32" t="n"/>
      <c r="G327" s="32" t="n"/>
      <c r="H327" s="32" t="n"/>
      <c r="I327" s="32" t="n"/>
      <c r="J327" s="33">
        <f>J315+J317+J326</f>
        <v/>
      </c>
    </row>
    <row r="328">
      <c r="C328" s="18" t="inlineStr">
        <is>
          <t>E</t>
        </is>
      </c>
      <c r="D328" s="18" t="inlineStr">
        <is>
          <t>Biaya Umum dan Keuntungan 10.0% x D</t>
        </is>
      </c>
      <c r="H328" s="21">
        <f>$Q$8</f>
        <v/>
      </c>
      <c r="J328" s="34">
        <f>J327*H328</f>
        <v/>
      </c>
    </row>
    <row r="329">
      <c r="C329" s="31" t="inlineStr">
        <is>
          <t>F</t>
        </is>
      </c>
      <c r="D329" s="31" t="inlineStr">
        <is>
          <t>Harga Satuan Pekerjaan (D+E)</t>
        </is>
      </c>
      <c r="E329" s="32" t="n"/>
      <c r="F329" s="32" t="n"/>
      <c r="G329" s="32" t="n"/>
      <c r="H329" s="32" t="n"/>
      <c r="I329" s="32" t="n"/>
      <c r="J329" s="33">
        <f>SUM(J327:J328)</f>
        <v/>
      </c>
    </row>
    <row r="331">
      <c r="C331" s="16" t="inlineStr">
        <is>
          <t>C.19</t>
        </is>
      </c>
      <c r="D331" s="17" t="inlineStr">
        <is>
          <t>Timbunan Biasa dari Hasil Galian untuk Bahan Pengisi Median Concrete Barrier</t>
        </is>
      </c>
      <c r="F331" s="18" t="inlineStr">
        <is>
          <t>Meter Kubik</t>
        </is>
      </c>
      <c r="K331" s="22">
        <f>ROUNDDOWN(J346,0)</f>
        <v/>
      </c>
      <c r="M331" s="19" t="inlineStr">
        <is>
          <t>3.2.(1f1)</t>
        </is>
      </c>
    </row>
    <row r="332">
      <c r="C332" s="23" t="inlineStr">
        <is>
          <t>No</t>
        </is>
      </c>
      <c r="D332" s="23" t="inlineStr">
        <is>
          <t>Uraian</t>
        </is>
      </c>
      <c r="E332" s="23" t="inlineStr">
        <is>
          <t>Kode</t>
        </is>
      </c>
      <c r="F332" s="23" t="inlineStr">
        <is>
          <t>Sat.</t>
        </is>
      </c>
      <c r="G332" s="23" t="inlineStr">
        <is>
          <t>Koefisien</t>
        </is>
      </c>
      <c r="H332" s="23" t="inlineStr">
        <is>
          <t>Harga  Satuan (Rp)</t>
        </is>
      </c>
      <c r="J332" s="23" t="inlineStr">
        <is>
          <t>Jumlah Harga (Rp)</t>
        </is>
      </c>
    </row>
    <row r="333">
      <c r="C333" s="24" t="inlineStr">
        <is>
          <t>A</t>
        </is>
      </c>
      <c r="D333" s="24" t="inlineStr">
        <is>
          <t>TENAGA KERJA</t>
        </is>
      </c>
      <c r="E333" s="12" t="n"/>
      <c r="F333" s="12" t="n"/>
      <c r="G333" s="12" t="n"/>
      <c r="H333" s="12" t="n"/>
      <c r="I333" s="12" t="n"/>
      <c r="J333" s="12" t="n"/>
    </row>
    <row r="334">
      <c r="C334" s="5" t="n">
        <v>1</v>
      </c>
      <c r="D334" s="5" t="inlineStr">
        <is>
          <t>Pekerja</t>
        </is>
      </c>
      <c r="E334" s="5" t="inlineStr">
        <is>
          <t>L01</t>
        </is>
      </c>
      <c r="F334" s="5" t="inlineStr">
        <is>
          <t>Jam</t>
        </is>
      </c>
      <c r="G334" s="25" t="n">
        <v>0.0283487570694636</v>
      </c>
      <c r="H334" s="26">
        <f>VLOOKUP(D334,upahbahan,3,FALSE)</f>
        <v/>
      </c>
      <c r="J334" s="26">
        <f>G334*H334</f>
        <v/>
      </c>
    </row>
    <row r="335">
      <c r="C335" s="5" t="n">
        <v>2</v>
      </c>
      <c r="D335" s="5" t="inlineStr">
        <is>
          <t>Mandor 0,00</t>
        </is>
      </c>
      <c r="E335" s="5" t="inlineStr">
        <is>
          <t>L03</t>
        </is>
      </c>
      <c r="F335" s="5" t="inlineStr">
        <is>
          <t>Jam</t>
        </is>
      </c>
      <c r="G335" s="25" t="n">
        <v>0.007087103926379852</v>
      </c>
      <c r="H335" s="26">
        <f>VLOOKUP(D335,upahbahan,3,FALSE)</f>
        <v/>
      </c>
      <c r="J335" s="26">
        <f>G335*H335</f>
        <v/>
      </c>
    </row>
    <row r="336">
      <c r="C336" s="27" t="inlineStr">
        <is>
          <t>JUMLAH HARGA TENAGA KERJA</t>
        </is>
      </c>
      <c r="D336" s="28" t="n"/>
      <c r="E336" s="28" t="n"/>
      <c r="F336" s="28" t="n"/>
      <c r="G336" s="28" t="n"/>
      <c r="H336" s="28" t="n"/>
      <c r="I336" s="28" t="n"/>
      <c r="J336" s="29">
        <f>SUM(J334:J335)</f>
        <v/>
      </c>
    </row>
    <row r="337">
      <c r="C337" s="24" t="inlineStr">
        <is>
          <t>B</t>
        </is>
      </c>
      <c r="D337" s="24" t="inlineStr">
        <is>
          <t>BAHAN</t>
        </is>
      </c>
      <c r="E337" s="12" t="n"/>
      <c r="F337" s="12" t="n"/>
      <c r="G337" s="12" t="n"/>
      <c r="H337" s="12" t="n"/>
      <c r="I337" s="12" t="n"/>
      <c r="J337" s="12" t="n"/>
    </row>
    <row r="338">
      <c r="C338" s="27" t="inlineStr">
        <is>
          <t>JUMLAH HARGA BAHAN</t>
        </is>
      </c>
      <c r="D338" s="28" t="n"/>
      <c r="E338" s="28" t="n"/>
      <c r="F338" s="28" t="n"/>
      <c r="G338" s="28" t="n"/>
      <c r="H338" s="28" t="n"/>
      <c r="I338" s="28" t="n"/>
      <c r="J338" s="29" t="n">
        <v>0</v>
      </c>
    </row>
    <row r="339">
      <c r="C339" s="24" t="inlineStr">
        <is>
          <t>C</t>
        </is>
      </c>
      <c r="D339" s="24" t="inlineStr">
        <is>
          <t>PERALATAN</t>
        </is>
      </c>
      <c r="E339" s="12" t="n"/>
      <c r="F339" s="12" t="n"/>
      <c r="G339" s="12" t="n"/>
      <c r="H339" s="12" t="n"/>
      <c r="I339" s="12" t="n"/>
      <c r="J339" s="12" t="n"/>
    </row>
    <row r="340">
      <c r="C340" s="5" t="n">
        <v>1</v>
      </c>
      <c r="D340" s="5" t="inlineStr">
        <is>
          <t>Wheel Loader</t>
        </is>
      </c>
      <c r="E340" s="5" t="inlineStr">
        <is>
          <t>E15</t>
        </is>
      </c>
      <c r="F340" s="5" t="inlineStr">
        <is>
          <t>Jam</t>
        </is>
      </c>
      <c r="G340" s="25" t="n">
        <v>0.00708716846721806</v>
      </c>
      <c r="H340" s="26">
        <f>VLOOKUP(D340,upahbahan,3,FALSE)</f>
        <v/>
      </c>
      <c r="J340" s="26">
        <f>G340*H340</f>
        <v/>
      </c>
    </row>
    <row r="341">
      <c r="C341" s="5" t="n">
        <v>2</v>
      </c>
      <c r="D341" s="5" t="inlineStr">
        <is>
          <t>DUMP TRUCK TRONTON 10 TON</t>
        </is>
      </c>
      <c r="E341" s="5" t="inlineStr">
        <is>
          <t>E35</t>
        </is>
      </c>
      <c r="F341" s="5" t="inlineStr">
        <is>
          <t>Jam</t>
        </is>
      </c>
      <c r="G341" s="25" t="n">
        <v>0.05241426086052883</v>
      </c>
      <c r="H341" s="26">
        <f>VLOOKUP(D341,upahbahan,3,FALSE)</f>
        <v/>
      </c>
      <c r="J341" s="26">
        <f>G341*H341</f>
        <v/>
      </c>
    </row>
    <row r="342">
      <c r="C342" s="5" t="n">
        <v>3</v>
      </c>
      <c r="D342" s="5" t="inlineStr">
        <is>
          <t>Alat Bantu</t>
        </is>
      </c>
      <c r="F342" s="5" t="inlineStr">
        <is>
          <t>Ls</t>
        </is>
      </c>
      <c r="G342" s="25" t="n">
        <v>1</v>
      </c>
      <c r="H342" s="26">
        <f>VLOOKUP(D342,upahbahan,3,FALSE)</f>
        <v/>
      </c>
      <c r="J342" s="26">
        <f>G342*H342</f>
        <v/>
      </c>
    </row>
    <row r="343">
      <c r="C343" s="27" t="inlineStr">
        <is>
          <t>JUMLAH HARGA PERALATAN</t>
        </is>
      </c>
      <c r="D343" s="28" t="n"/>
      <c r="E343" s="28" t="n"/>
      <c r="F343" s="28" t="n"/>
      <c r="G343" s="28" t="n"/>
      <c r="H343" s="28" t="n"/>
      <c r="I343" s="28" t="n"/>
      <c r="J343" s="29">
        <f>SUM(J340:J342)</f>
        <v/>
      </c>
    </row>
    <row r="344">
      <c r="C344" s="31" t="inlineStr">
        <is>
          <t>D</t>
        </is>
      </c>
      <c r="D344" s="31" t="inlineStr">
        <is>
          <t>Jumlah (A+B+C)</t>
        </is>
      </c>
      <c r="E344" s="32" t="n"/>
      <c r="F344" s="32" t="n"/>
      <c r="G344" s="32" t="n"/>
      <c r="H344" s="32" t="n"/>
      <c r="I344" s="32" t="n"/>
      <c r="J344" s="33">
        <f>J336+J338+J343</f>
        <v/>
      </c>
    </row>
    <row r="345">
      <c r="C345" s="18" t="inlineStr">
        <is>
          <t>E</t>
        </is>
      </c>
      <c r="D345" s="18" t="inlineStr">
        <is>
          <t>Biaya Umum dan Keuntungan 10.0% x D</t>
        </is>
      </c>
      <c r="H345" s="21">
        <f>$Q$8</f>
        <v/>
      </c>
      <c r="J345" s="34">
        <f>J344*H345</f>
        <v/>
      </c>
    </row>
    <row r="346">
      <c r="C346" s="31" t="inlineStr">
        <is>
          <t>F</t>
        </is>
      </c>
      <c r="D346" s="31" t="inlineStr">
        <is>
          <t>Harga Satuan Pekerjaan (D+E)</t>
        </is>
      </c>
      <c r="E346" s="32" t="n"/>
      <c r="F346" s="32" t="n"/>
      <c r="G346" s="32" t="n"/>
      <c r="H346" s="32" t="n"/>
      <c r="I346" s="32" t="n"/>
      <c r="J346" s="33">
        <f>SUM(J344:J345)</f>
        <v/>
      </c>
    </row>
    <row r="348">
      <c r="C348" s="16" t="inlineStr">
        <is>
          <t>C.20</t>
        </is>
      </c>
      <c r="D348" s="17" t="inlineStr">
        <is>
          <t>Timbunan Biasa dari Hasil Galian untuk Beban Tambah (Surcharge) tanpa pemadatan</t>
        </is>
      </c>
      <c r="F348" s="18" t="inlineStr">
        <is>
          <t>Meter Kubik</t>
        </is>
      </c>
      <c r="K348" s="22">
        <f>ROUNDDOWN(J364,0)</f>
        <v/>
      </c>
      <c r="M348" s="19" t="inlineStr">
        <is>
          <t>3.2.(1f2)</t>
        </is>
      </c>
    </row>
    <row r="349">
      <c r="C349" s="23" t="inlineStr">
        <is>
          <t>No</t>
        </is>
      </c>
      <c r="D349" s="23" t="inlineStr">
        <is>
          <t>Uraian</t>
        </is>
      </c>
      <c r="E349" s="23" t="inlineStr">
        <is>
          <t>Kode</t>
        </is>
      </c>
      <c r="F349" s="23" t="inlineStr">
        <is>
          <t>Sat.</t>
        </is>
      </c>
      <c r="G349" s="23" t="inlineStr">
        <is>
          <t>Koefisien</t>
        </is>
      </c>
      <c r="H349" s="23" t="inlineStr">
        <is>
          <t>Harga  Satuan (Rp)</t>
        </is>
      </c>
      <c r="J349" s="23" t="inlineStr">
        <is>
          <t>Jumlah Harga (Rp)</t>
        </is>
      </c>
    </row>
    <row r="350">
      <c r="C350" s="24" t="inlineStr">
        <is>
          <t>A</t>
        </is>
      </c>
      <c r="D350" s="24" t="inlineStr">
        <is>
          <t>TENAGA KERJA</t>
        </is>
      </c>
      <c r="E350" s="12" t="n"/>
      <c r="F350" s="12" t="n"/>
      <c r="G350" s="12" t="n"/>
      <c r="H350" s="12" t="n"/>
      <c r="I350" s="12" t="n"/>
      <c r="J350" s="12" t="n"/>
    </row>
    <row r="351">
      <c r="C351" s="5" t="n">
        <v>1</v>
      </c>
      <c r="D351" s="5" t="inlineStr">
        <is>
          <t>Pekerja</t>
        </is>
      </c>
      <c r="E351" s="5" t="inlineStr">
        <is>
          <t>L01</t>
        </is>
      </c>
      <c r="F351" s="5" t="inlineStr">
        <is>
          <t>Jam</t>
        </is>
      </c>
      <c r="G351" s="25" t="n">
        <v>0.01529941534260807</v>
      </c>
      <c r="H351" s="26">
        <f>VLOOKUP(D351,upahbahan,3,FALSE)</f>
        <v/>
      </c>
      <c r="J351" s="26">
        <f>G351*H351</f>
        <v/>
      </c>
    </row>
    <row r="352">
      <c r="C352" s="5" t="n">
        <v>2</v>
      </c>
      <c r="D352" s="5" t="inlineStr">
        <is>
          <t>Mandor</t>
        </is>
      </c>
      <c r="E352" s="5" t="inlineStr">
        <is>
          <t>L03</t>
        </is>
      </c>
      <c r="F352" s="5" t="inlineStr">
        <is>
          <t>Jam</t>
        </is>
      </c>
      <c r="G352" s="25" t="n">
        <v>0.003824676654072841</v>
      </c>
      <c r="H352" s="26">
        <f>VLOOKUP(D352,upahbahan,3,FALSE)</f>
        <v/>
      </c>
      <c r="J352" s="26">
        <f>G352*H352</f>
        <v/>
      </c>
    </row>
    <row r="353">
      <c r="C353" s="27" t="inlineStr">
        <is>
          <t>JUMLAH HARGA TENAGA KERJA</t>
        </is>
      </c>
      <c r="D353" s="28" t="n"/>
      <c r="E353" s="28" t="n"/>
      <c r="F353" s="28" t="n"/>
      <c r="G353" s="28" t="n"/>
      <c r="H353" s="28" t="n"/>
      <c r="I353" s="28" t="n"/>
      <c r="J353" s="29">
        <f>SUM(J351:J352)</f>
        <v/>
      </c>
    </row>
    <row r="354">
      <c r="C354" s="24" t="inlineStr">
        <is>
          <t>B</t>
        </is>
      </c>
      <c r="D354" s="24" t="inlineStr">
        <is>
          <t>BAHAN</t>
        </is>
      </c>
      <c r="E354" s="12" t="n"/>
      <c r="F354" s="12" t="n"/>
      <c r="G354" s="12" t="n"/>
      <c r="H354" s="12" t="n"/>
      <c r="I354" s="12" t="n"/>
      <c r="J354" s="12" t="n"/>
    </row>
    <row r="355">
      <c r="C355" s="27" t="inlineStr">
        <is>
          <t>JUMLAH HARGA BAHAN</t>
        </is>
      </c>
      <c r="D355" s="28" t="n"/>
      <c r="E355" s="28" t="n"/>
      <c r="F355" s="28" t="n"/>
      <c r="G355" s="28" t="n"/>
      <c r="H355" s="28" t="n"/>
      <c r="I355" s="28" t="n"/>
      <c r="J355" s="29" t="n">
        <v>0</v>
      </c>
    </row>
    <row r="356">
      <c r="C356" s="24" t="inlineStr">
        <is>
          <t>C</t>
        </is>
      </c>
      <c r="D356" s="24" t="inlineStr">
        <is>
          <t>PERALATAN</t>
        </is>
      </c>
      <c r="E356" s="12" t="n"/>
      <c r="F356" s="12" t="n"/>
      <c r="G356" s="12" t="n"/>
      <c r="H356" s="12" t="n"/>
      <c r="I356" s="12" t="n"/>
      <c r="J356" s="12" t="n"/>
    </row>
    <row r="357">
      <c r="C357" s="5" t="n">
        <v>1</v>
      </c>
      <c r="D357" s="5" t="inlineStr">
        <is>
          <t>Wheel Loader</t>
        </is>
      </c>
      <c r="E357" s="5" t="inlineStr">
        <is>
          <t>E15</t>
        </is>
      </c>
      <c r="F357" s="5" t="inlineStr">
        <is>
          <t>Jam</t>
        </is>
      </c>
      <c r="G357" s="25" t="n">
        <v>0.00708716846721806</v>
      </c>
      <c r="H357" s="26">
        <f>VLOOKUP(D357,upahbahan,3,FALSE)</f>
        <v/>
      </c>
      <c r="J357" s="26">
        <f>G357*H357</f>
        <v/>
      </c>
    </row>
    <row r="358">
      <c r="C358" s="5" t="n">
        <v>2</v>
      </c>
      <c r="D358" s="5" t="inlineStr">
        <is>
          <t>DUMP TRUCK TRONTON 10 TON</t>
        </is>
      </c>
      <c r="E358" s="5" t="inlineStr">
        <is>
          <t>E35</t>
        </is>
      </c>
      <c r="F358" s="5" t="inlineStr">
        <is>
          <t>Jam</t>
        </is>
      </c>
      <c r="G358" s="25" t="n">
        <v>0.05241426086052883</v>
      </c>
      <c r="H358" s="26">
        <f>VLOOKUP(D358,upahbahan,3,FALSE)</f>
        <v/>
      </c>
      <c r="J358" s="26">
        <f>G358*H358</f>
        <v/>
      </c>
    </row>
    <row r="359">
      <c r="C359" s="5" t="n">
        <v>3</v>
      </c>
      <c r="D359" s="5" t="inlineStr">
        <is>
          <t>Motor Grader</t>
        </is>
      </c>
      <c r="E359" s="5" t="inlineStr">
        <is>
          <t>E13</t>
        </is>
      </c>
      <c r="F359" s="5" t="inlineStr">
        <is>
          <t>Jam</t>
        </is>
      </c>
      <c r="G359" s="25" t="n">
        <v>0.003824821709826249</v>
      </c>
      <c r="H359" s="26">
        <f>VLOOKUP(D359,upahbahan,3,FALSE)</f>
        <v/>
      </c>
      <c r="J359" s="26">
        <f>G359*H359</f>
        <v/>
      </c>
    </row>
    <row r="360">
      <c r="C360" s="5" t="n">
        <v>4</v>
      </c>
      <c r="D360" s="5" t="inlineStr">
        <is>
          <t>Alat Bantu</t>
        </is>
      </c>
      <c r="F360" s="5" t="inlineStr">
        <is>
          <t>Ls</t>
        </is>
      </c>
      <c r="G360" s="25" t="n">
        <v>1</v>
      </c>
      <c r="H360" s="26">
        <f>VLOOKUP(D360,upahbahan,3,FALSE)</f>
        <v/>
      </c>
      <c r="J360" s="26">
        <f>G360*H360</f>
        <v/>
      </c>
    </row>
    <row r="361">
      <c r="C361" s="27" t="inlineStr">
        <is>
          <t>JUMLAH HARGA PERALATAN</t>
        </is>
      </c>
      <c r="D361" s="28" t="n"/>
      <c r="E361" s="28" t="n"/>
      <c r="F361" s="28" t="n"/>
      <c r="G361" s="28" t="n"/>
      <c r="H361" s="28" t="n"/>
      <c r="I361" s="28" t="n"/>
      <c r="J361" s="29">
        <f>SUM(J357:J360)</f>
        <v/>
      </c>
    </row>
    <row r="362">
      <c r="C362" s="31" t="inlineStr">
        <is>
          <t>D</t>
        </is>
      </c>
      <c r="D362" s="31" t="inlineStr">
        <is>
          <t>Jumlah (A+B+C)</t>
        </is>
      </c>
      <c r="E362" s="32" t="n"/>
      <c r="F362" s="32" t="n"/>
      <c r="G362" s="32" t="n"/>
      <c r="H362" s="32" t="n"/>
      <c r="I362" s="32" t="n"/>
      <c r="J362" s="33">
        <f>J353+J355+J361</f>
        <v/>
      </c>
    </row>
    <row r="363">
      <c r="C363" s="18" t="inlineStr">
        <is>
          <t>E</t>
        </is>
      </c>
      <c r="D363" s="18" t="inlineStr">
        <is>
          <t>Biaya Umum dan Keuntungan 10.0% x D</t>
        </is>
      </c>
      <c r="H363" s="21">
        <f>$Q$8</f>
        <v/>
      </c>
      <c r="J363" s="34">
        <f>J362*H363</f>
        <v/>
      </c>
    </row>
    <row r="364">
      <c r="C364" s="31" t="inlineStr">
        <is>
          <t>F</t>
        </is>
      </c>
      <c r="D364" s="31" t="inlineStr">
        <is>
          <t>Harga Satuan Pekerjaan (D+E)</t>
        </is>
      </c>
      <c r="E364" s="32" t="n"/>
      <c r="F364" s="32" t="n"/>
      <c r="G364" s="32" t="n"/>
      <c r="H364" s="32" t="n"/>
      <c r="I364" s="32" t="n"/>
      <c r="J364" s="33">
        <f>SUM(J362:J363)</f>
        <v/>
      </c>
    </row>
    <row r="366">
      <c r="C366" s="16" t="inlineStr">
        <is>
          <t>C.21</t>
        </is>
      </c>
      <c r="D366" s="17" t="inlineStr">
        <is>
          <t>Timbunan Biasa dari Sumber Galian untuk Bahan Pengisi Median Concrete Barrier</t>
        </is>
      </c>
      <c r="F366" s="18" t="inlineStr">
        <is>
          <t>Meter Kubik</t>
        </is>
      </c>
      <c r="K366" s="22">
        <f>ROUNDDOWN(J382,0)</f>
        <v/>
      </c>
      <c r="M366" s="19" t="inlineStr">
        <is>
          <t>3.2.(1g1)</t>
        </is>
      </c>
    </row>
    <row r="367">
      <c r="C367" s="23" t="inlineStr">
        <is>
          <t>No</t>
        </is>
      </c>
      <c r="D367" s="23" t="inlineStr">
        <is>
          <t>Uraian</t>
        </is>
      </c>
      <c r="E367" s="23" t="inlineStr">
        <is>
          <t>Kode</t>
        </is>
      </c>
      <c r="F367" s="23" t="inlineStr">
        <is>
          <t>Sat.</t>
        </is>
      </c>
      <c r="G367" s="23" t="inlineStr">
        <is>
          <t>Koefisien</t>
        </is>
      </c>
      <c r="H367" s="23" t="inlineStr">
        <is>
          <t>Harga  Satuan (Rp)</t>
        </is>
      </c>
      <c r="J367" s="23" t="inlineStr">
        <is>
          <t>Jumlah Harga (Rp)</t>
        </is>
      </c>
    </row>
    <row r="368">
      <c r="C368" s="24" t="inlineStr">
        <is>
          <t>A</t>
        </is>
      </c>
      <c r="D368" s="24" t="inlineStr">
        <is>
          <t>TENAGA KERJA</t>
        </is>
      </c>
      <c r="E368" s="12" t="n"/>
      <c r="F368" s="12" t="n"/>
      <c r="G368" s="12" t="n"/>
      <c r="H368" s="12" t="n"/>
      <c r="I368" s="12" t="n"/>
      <c r="J368" s="12" t="n"/>
    </row>
    <row r="369">
      <c r="C369" s="5" t="n">
        <v>1</v>
      </c>
      <c r="D369" s="5" t="inlineStr">
        <is>
          <t>Pekerja</t>
        </is>
      </c>
      <c r="E369" s="5" t="inlineStr">
        <is>
          <t>L01</t>
        </is>
      </c>
      <c r="F369" s="5" t="inlineStr">
        <is>
          <t>Jam</t>
        </is>
      </c>
      <c r="G369" s="25" t="n">
        <v>0.05035208949360321</v>
      </c>
      <c r="H369" s="26">
        <f>VLOOKUP(D369,upahbahan,3,FALSE)</f>
        <v/>
      </c>
      <c r="J369" s="26">
        <f>G369*H369</f>
        <v/>
      </c>
    </row>
    <row r="370">
      <c r="C370" s="5" t="n">
        <v>2</v>
      </c>
      <c r="D370" s="5" t="inlineStr">
        <is>
          <t>Mandor</t>
        </is>
      </c>
      <c r="E370" s="5" t="inlineStr">
        <is>
          <t>L03</t>
        </is>
      </c>
      <c r="F370" s="5" t="inlineStr">
        <is>
          <t>Jam</t>
        </is>
      </c>
      <c r="G370" s="25" t="n">
        <v>0.01258802219699321</v>
      </c>
      <c r="H370" s="26">
        <f>VLOOKUP(D370,upahbahan,3,FALSE)</f>
        <v/>
      </c>
      <c r="J370" s="26">
        <f>G370*H370</f>
        <v/>
      </c>
    </row>
    <row r="371">
      <c r="C371" s="27" t="inlineStr">
        <is>
          <t>JUMLAH HARGA TENAGA KERJA</t>
        </is>
      </c>
      <c r="D371" s="28" t="n"/>
      <c r="E371" s="28" t="n"/>
      <c r="F371" s="28" t="n"/>
      <c r="G371" s="28" t="n"/>
      <c r="H371" s="28" t="n"/>
      <c r="I371" s="28" t="n"/>
      <c r="J371" s="29">
        <f>SUM(J369:J370)</f>
        <v/>
      </c>
    </row>
    <row r="372">
      <c r="C372" s="24" t="inlineStr">
        <is>
          <t>B</t>
        </is>
      </c>
      <c r="D372" s="24" t="inlineStr">
        <is>
          <t>BAHAN</t>
        </is>
      </c>
      <c r="E372" s="12" t="n"/>
      <c r="F372" s="12" t="n"/>
      <c r="G372" s="12" t="n"/>
      <c r="H372" s="12" t="n"/>
      <c r="I372" s="12" t="n"/>
      <c r="J372" s="12" t="n"/>
    </row>
    <row r="373">
      <c r="C373" s="5" t="n">
        <v>1</v>
      </c>
      <c r="D373" s="5" t="inlineStr">
        <is>
          <t>Bahan Timbunan Biasa (Tanah Urug)</t>
        </is>
      </c>
      <c r="E373" s="5" t="inlineStr">
        <is>
          <t>M08</t>
        </is>
      </c>
      <c r="F373" s="5" t="inlineStr">
        <is>
          <t>M3</t>
        </is>
      </c>
      <c r="G373" s="25" t="n">
        <v>1.1655</v>
      </c>
      <c r="H373" s="26">
        <f>VLOOKUP(D373,upahbahan,3,FALSE)</f>
        <v/>
      </c>
      <c r="J373" s="26">
        <f>G373*H373</f>
        <v/>
      </c>
    </row>
    <row r="374">
      <c r="C374" s="27" t="inlineStr">
        <is>
          <t>JUMLAH HARGA BAHAN</t>
        </is>
      </c>
      <c r="D374" s="28" t="n"/>
      <c r="E374" s="28" t="n"/>
      <c r="F374" s="28" t="n"/>
      <c r="G374" s="28" t="n"/>
      <c r="H374" s="28" t="n"/>
      <c r="I374" s="28" t="n"/>
      <c r="J374" s="29">
        <f>SUM(J373:J373)</f>
        <v/>
      </c>
    </row>
    <row r="375">
      <c r="C375" s="24" t="inlineStr">
        <is>
          <t>C</t>
        </is>
      </c>
      <c r="D375" s="24" t="inlineStr">
        <is>
          <t>PERALATAN</t>
        </is>
      </c>
      <c r="E375" s="12" t="n"/>
      <c r="F375" s="12" t="n"/>
      <c r="G375" s="12" t="n"/>
      <c r="H375" s="12" t="n"/>
      <c r="I375" s="12" t="n"/>
      <c r="J375" s="12" t="n"/>
    </row>
    <row r="376">
      <c r="C376" s="5" t="n">
        <v>1</v>
      </c>
      <c r="D376" s="5" t="inlineStr">
        <is>
          <t>Excavator</t>
        </is>
      </c>
      <c r="E376" s="5" t="inlineStr">
        <is>
          <t>E10</t>
        </is>
      </c>
      <c r="F376" s="5" t="inlineStr">
        <is>
          <t>Jam</t>
        </is>
      </c>
      <c r="G376" s="25" t="n">
        <v>0.01258798317228832</v>
      </c>
      <c r="H376" s="26">
        <f>VLOOKUP(D376,upahbahan,3,FALSE)</f>
        <v/>
      </c>
      <c r="J376" s="26">
        <f>G376*H376</f>
        <v/>
      </c>
    </row>
    <row r="377">
      <c r="C377" s="5" t="n">
        <v>2</v>
      </c>
      <c r="D377" s="5" t="inlineStr">
        <is>
          <t>DUMP TRUCK TRONTON 10 TON</t>
        </is>
      </c>
      <c r="E377" s="5" t="inlineStr">
        <is>
          <t>E35</t>
        </is>
      </c>
      <c r="F377" s="5" t="inlineStr">
        <is>
          <t>Jam</t>
        </is>
      </c>
      <c r="G377" s="25" t="n">
        <v>0.2669734730670061</v>
      </c>
      <c r="H377" s="26">
        <f>VLOOKUP(D377,upahbahan,3,FALSE)</f>
        <v/>
      </c>
      <c r="J377" s="26">
        <f>G377*H377</f>
        <v/>
      </c>
    </row>
    <row r="378">
      <c r="C378" s="5" t="n">
        <v>3</v>
      </c>
      <c r="D378" s="5" t="inlineStr">
        <is>
          <t>Alat Bantu</t>
        </is>
      </c>
      <c r="F378" s="5" t="inlineStr">
        <is>
          <t>Ls</t>
        </is>
      </c>
      <c r="G378" s="25" t="n">
        <v>1</v>
      </c>
      <c r="H378" s="26">
        <f>VLOOKUP(D378,upahbahan,3,FALSE)</f>
        <v/>
      </c>
      <c r="J378" s="26">
        <f>G378*H378</f>
        <v/>
      </c>
    </row>
    <row r="379">
      <c r="C379" s="27" t="inlineStr">
        <is>
          <t>JUMLAH HARGA PERALATAN</t>
        </is>
      </c>
      <c r="D379" s="28" t="n"/>
      <c r="E379" s="28" t="n"/>
      <c r="F379" s="28" t="n"/>
      <c r="G379" s="28" t="n"/>
      <c r="H379" s="28" t="n"/>
      <c r="I379" s="28" t="n"/>
      <c r="J379" s="29">
        <f>SUM(J376:J378)</f>
        <v/>
      </c>
    </row>
    <row r="380">
      <c r="C380" s="31" t="inlineStr">
        <is>
          <t>D</t>
        </is>
      </c>
      <c r="D380" s="31" t="inlineStr">
        <is>
          <t>Jumlah (A+B+C)</t>
        </is>
      </c>
      <c r="E380" s="32" t="n"/>
      <c r="F380" s="32" t="n"/>
      <c r="G380" s="32" t="n"/>
      <c r="H380" s="32" t="n"/>
      <c r="I380" s="32" t="n"/>
      <c r="J380" s="33">
        <f>J371+J374+J379</f>
        <v/>
      </c>
    </row>
    <row r="381">
      <c r="C381" s="18" t="inlineStr">
        <is>
          <t>E</t>
        </is>
      </c>
      <c r="D381" s="18" t="inlineStr">
        <is>
          <t>Biaya Umum dan Keuntungan 10.0% x D</t>
        </is>
      </c>
      <c r="H381" s="21">
        <f>$Q$8</f>
        <v/>
      </c>
      <c r="J381" s="34">
        <f>J380*H381</f>
        <v/>
      </c>
    </row>
    <row r="382">
      <c r="C382" s="31" t="inlineStr">
        <is>
          <t>F</t>
        </is>
      </c>
      <c r="D382" s="31" t="inlineStr">
        <is>
          <t>Harga Satuan Pekerjaan (D+E)</t>
        </is>
      </c>
      <c r="E382" s="32" t="n"/>
      <c r="F382" s="32" t="n"/>
      <c r="G382" s="32" t="n"/>
      <c r="H382" s="32" t="n"/>
      <c r="I382" s="32" t="n"/>
      <c r="J382" s="33">
        <f>SUM(J380:J381)</f>
        <v/>
      </c>
    </row>
    <row r="384">
      <c r="C384" s="16" t="inlineStr">
        <is>
          <t>C.22</t>
        </is>
      </c>
      <c r="D384" s="17" t="inlineStr">
        <is>
          <t>Timbunan Biasa dari Sumber Galian untuk Beban Tambah (Surcharge) tanpa pemadatan</t>
        </is>
      </c>
      <c r="F384" s="18" t="inlineStr">
        <is>
          <t>Meter Kubik</t>
        </is>
      </c>
      <c r="K384" s="22">
        <f>ROUNDDOWN(J401,0)</f>
        <v/>
      </c>
      <c r="M384" s="19" t="inlineStr">
        <is>
          <t>3.2.(1g2)</t>
        </is>
      </c>
    </row>
    <row r="385">
      <c r="C385" s="23" t="inlineStr">
        <is>
          <t>No</t>
        </is>
      </c>
      <c r="D385" s="23" t="inlineStr">
        <is>
          <t>Uraian</t>
        </is>
      </c>
      <c r="E385" s="23" t="inlineStr">
        <is>
          <t>Kode</t>
        </is>
      </c>
      <c r="F385" s="23" t="inlineStr">
        <is>
          <t>Sat.</t>
        </is>
      </c>
      <c r="G385" s="23" t="inlineStr">
        <is>
          <t>Koefisien</t>
        </is>
      </c>
      <c r="H385" s="23" t="inlineStr">
        <is>
          <t>Harga  Satuan (Rp)</t>
        </is>
      </c>
      <c r="J385" s="23" t="inlineStr">
        <is>
          <t>Jumlah Harga (Rp)</t>
        </is>
      </c>
    </row>
    <row r="386">
      <c r="C386" s="24" t="inlineStr">
        <is>
          <t>A</t>
        </is>
      </c>
      <c r="D386" s="24" t="inlineStr">
        <is>
          <t>TENAGA KERJA</t>
        </is>
      </c>
      <c r="E386" s="12" t="n"/>
      <c r="F386" s="12" t="n"/>
      <c r="G386" s="12" t="n"/>
      <c r="H386" s="12" t="n"/>
      <c r="I386" s="12" t="n"/>
      <c r="J386" s="12" t="n"/>
    </row>
    <row r="387">
      <c r="C387" s="5" t="n">
        <v>1</v>
      </c>
      <c r="D387" s="5" t="inlineStr">
        <is>
          <t>Pekerja</t>
        </is>
      </c>
      <c r="E387" s="5" t="inlineStr">
        <is>
          <t>L01</t>
        </is>
      </c>
      <c r="F387" s="5" t="inlineStr">
        <is>
          <t>Jam</t>
        </is>
      </c>
      <c r="G387" s="25" t="n">
        <v>0.01529941534260807</v>
      </c>
      <c r="H387" s="26">
        <f>VLOOKUP(D387,upahbahan,3,FALSE)</f>
        <v/>
      </c>
      <c r="J387" s="26">
        <f>G387*H387</f>
        <v/>
      </c>
    </row>
    <row r="388">
      <c r="C388" s="5" t="n">
        <v>2</v>
      </c>
      <c r="D388" s="5" t="inlineStr">
        <is>
          <t>Mandor</t>
        </is>
      </c>
      <c r="E388" s="5" t="inlineStr">
        <is>
          <t>L03</t>
        </is>
      </c>
      <c r="F388" s="5" t="inlineStr">
        <is>
          <t>Jam</t>
        </is>
      </c>
      <c r="G388" s="25" t="n">
        <v>0.003824676654072841</v>
      </c>
      <c r="H388" s="26">
        <f>VLOOKUP(D388,upahbahan,3,FALSE)</f>
        <v/>
      </c>
      <c r="J388" s="26">
        <f>G388*H388</f>
        <v/>
      </c>
    </row>
    <row r="389">
      <c r="C389" s="27" t="inlineStr">
        <is>
          <t>JUMLAH HARGA TENAGA KERJA</t>
        </is>
      </c>
      <c r="D389" s="28" t="n"/>
      <c r="E389" s="28" t="n"/>
      <c r="F389" s="28" t="n"/>
      <c r="G389" s="28" t="n"/>
      <c r="H389" s="28" t="n"/>
      <c r="I389" s="28" t="n"/>
      <c r="J389" s="29">
        <f>SUM(J387:J388)</f>
        <v/>
      </c>
    </row>
    <row r="390">
      <c r="C390" s="24" t="inlineStr">
        <is>
          <t>B</t>
        </is>
      </c>
      <c r="D390" s="24" t="inlineStr">
        <is>
          <t>BAHAN</t>
        </is>
      </c>
      <c r="E390" s="12" t="n"/>
      <c r="F390" s="12" t="n"/>
      <c r="G390" s="12" t="n"/>
      <c r="H390" s="12" t="n"/>
      <c r="I390" s="12" t="n"/>
      <c r="J390" s="12" t="n"/>
    </row>
    <row r="391">
      <c r="C391" s="5" t="n">
        <v>1</v>
      </c>
      <c r="D391" s="5" t="inlineStr">
        <is>
          <t>Bahan Timbunan Biasa (Tanah Urug)</t>
        </is>
      </c>
      <c r="E391" s="5" t="inlineStr">
        <is>
          <t>M08</t>
        </is>
      </c>
      <c r="F391" s="5" t="inlineStr">
        <is>
          <t>M3</t>
        </is>
      </c>
      <c r="G391" s="25" t="n">
        <v>1.1655</v>
      </c>
      <c r="H391" s="26">
        <f>VLOOKUP(D391,upahbahan,3,FALSE)</f>
        <v/>
      </c>
      <c r="J391" s="26">
        <f>G391*H391</f>
        <v/>
      </c>
    </row>
    <row r="392">
      <c r="C392" s="27" t="inlineStr">
        <is>
          <t>JUMLAH HARGA BAHAN</t>
        </is>
      </c>
      <c r="D392" s="28" t="n"/>
      <c r="E392" s="28" t="n"/>
      <c r="F392" s="28" t="n"/>
      <c r="G392" s="28" t="n"/>
      <c r="H392" s="28" t="n"/>
      <c r="I392" s="28" t="n"/>
      <c r="J392" s="29">
        <f>SUM(J391:J391)</f>
        <v/>
      </c>
    </row>
    <row r="393">
      <c r="C393" s="24" t="inlineStr">
        <is>
          <t>C</t>
        </is>
      </c>
      <c r="D393" s="24" t="inlineStr">
        <is>
          <t>PERALATAN</t>
        </is>
      </c>
      <c r="E393" s="12" t="n"/>
      <c r="F393" s="12" t="n"/>
      <c r="G393" s="12" t="n"/>
      <c r="H393" s="12" t="n"/>
      <c r="I393" s="12" t="n"/>
      <c r="J393" s="12" t="n"/>
    </row>
    <row r="394">
      <c r="C394" s="5" t="n">
        <v>1</v>
      </c>
      <c r="D394" s="5" t="inlineStr">
        <is>
          <t>Excavator</t>
        </is>
      </c>
      <c r="E394" s="5" t="inlineStr">
        <is>
          <t>E10</t>
        </is>
      </c>
      <c r="F394" s="5" t="inlineStr">
        <is>
          <t>Jam</t>
        </is>
      </c>
      <c r="G394" s="25" t="n">
        <v>0.01258798317228832</v>
      </c>
      <c r="H394" s="26">
        <f>VLOOKUP(D394,upahbahan,3,FALSE)</f>
        <v/>
      </c>
      <c r="J394" s="26">
        <f>G394*H394</f>
        <v/>
      </c>
    </row>
    <row r="395">
      <c r="C395" s="5" t="n">
        <v>2</v>
      </c>
      <c r="D395" s="5" t="inlineStr">
        <is>
          <t>DUMP TRUCK TRONTON 10 TON</t>
        </is>
      </c>
      <c r="E395" s="5" t="inlineStr">
        <is>
          <t>E35</t>
        </is>
      </c>
      <c r="F395" s="5" t="inlineStr">
        <is>
          <t>Jam</t>
        </is>
      </c>
      <c r="G395" s="25" t="n">
        <v>0.2669734730670061</v>
      </c>
      <c r="H395" s="26">
        <f>VLOOKUP(D395,upahbahan,3,FALSE)</f>
        <v/>
      </c>
      <c r="J395" s="26">
        <f>G395*H395</f>
        <v/>
      </c>
    </row>
    <row r="396">
      <c r="C396" s="5" t="n">
        <v>3</v>
      </c>
      <c r="D396" s="5" t="inlineStr">
        <is>
          <t>Motor Grader</t>
        </is>
      </c>
      <c r="E396" s="5" t="inlineStr">
        <is>
          <t>E13</t>
        </is>
      </c>
      <c r="F396" s="5" t="inlineStr">
        <is>
          <t>Jam</t>
        </is>
      </c>
      <c r="G396" s="25" t="n">
        <v>0.003824821709826249</v>
      </c>
      <c r="H396" s="26">
        <f>VLOOKUP(D396,upahbahan,3,FALSE)</f>
        <v/>
      </c>
      <c r="J396" s="26">
        <f>G396*H396</f>
        <v/>
      </c>
    </row>
    <row r="397">
      <c r="C397" s="5" t="n">
        <v>4</v>
      </c>
      <c r="D397" s="5" t="inlineStr">
        <is>
          <t>Alat Bantu</t>
        </is>
      </c>
      <c r="F397" s="5" t="inlineStr">
        <is>
          <t>Ls</t>
        </is>
      </c>
      <c r="G397" s="25" t="n">
        <v>1</v>
      </c>
      <c r="H397" s="26">
        <f>VLOOKUP(D397,upahbahan,3,FALSE)</f>
        <v/>
      </c>
      <c r="J397" s="26">
        <f>G397*H397</f>
        <v/>
      </c>
    </row>
    <row r="398">
      <c r="C398" s="27" t="inlineStr">
        <is>
          <t>JUMLAH HARGA PERALATAN</t>
        </is>
      </c>
      <c r="D398" s="28" t="n"/>
      <c r="E398" s="28" t="n"/>
      <c r="F398" s="28" t="n"/>
      <c r="G398" s="28" t="n"/>
      <c r="H398" s="28" t="n"/>
      <c r="I398" s="28" t="n"/>
      <c r="J398" s="29">
        <f>SUM(J394:J397)</f>
        <v/>
      </c>
    </row>
    <row r="399">
      <c r="C399" s="31" t="inlineStr">
        <is>
          <t>D</t>
        </is>
      </c>
      <c r="D399" s="31" t="inlineStr">
        <is>
          <t>Jumlah (A+B+C)</t>
        </is>
      </c>
      <c r="E399" s="32" t="n"/>
      <c r="F399" s="32" t="n"/>
      <c r="G399" s="32" t="n"/>
      <c r="H399" s="32" t="n"/>
      <c r="I399" s="32" t="n"/>
      <c r="J399" s="33">
        <f>J389+J392+J398</f>
        <v/>
      </c>
    </row>
    <row r="400">
      <c r="C400" s="18" t="inlineStr">
        <is>
          <t>E</t>
        </is>
      </c>
      <c r="D400" s="18" t="inlineStr">
        <is>
          <t>Biaya Umum dan Keuntungan 10.0% x D</t>
        </is>
      </c>
      <c r="H400" s="21">
        <f>$Q$8</f>
        <v/>
      </c>
      <c r="J400" s="34">
        <f>J399*H400</f>
        <v/>
      </c>
    </row>
    <row r="401">
      <c r="C401" s="31" t="inlineStr">
        <is>
          <t>F</t>
        </is>
      </c>
      <c r="D401" s="31" t="inlineStr">
        <is>
          <t>Harga Satuan Pekerjaan (D+E)</t>
        </is>
      </c>
      <c r="E401" s="32" t="n"/>
      <c r="F401" s="32" t="n"/>
      <c r="G401" s="32" t="n"/>
      <c r="H401" s="32" t="n"/>
      <c r="I401" s="32" t="n"/>
      <c r="J401" s="33">
        <f>SUM(J399:J400)</f>
        <v/>
      </c>
    </row>
    <row r="403">
      <c r="C403" s="16" t="inlineStr">
        <is>
          <t>C.23</t>
        </is>
      </c>
      <c r="D403" s="17" t="inlineStr">
        <is>
          <t>Timbunan Pilihan Halus dari Sumber Galian</t>
        </is>
      </c>
      <c r="F403" s="18" t="inlineStr">
        <is>
          <t>Meter Kubik</t>
        </is>
      </c>
      <c r="K403" s="22">
        <f>ROUNDDOWN(J422,0)</f>
        <v/>
      </c>
      <c r="M403" s="19" t="inlineStr">
        <is>
          <t>3.2.(2a1)</t>
        </is>
      </c>
    </row>
    <row r="404">
      <c r="C404" s="23" t="inlineStr">
        <is>
          <t>No</t>
        </is>
      </c>
      <c r="D404" s="23" t="inlineStr">
        <is>
          <t>Uraian</t>
        </is>
      </c>
      <c r="E404" s="23" t="inlineStr">
        <is>
          <t>Kode</t>
        </is>
      </c>
      <c r="F404" s="23" t="inlineStr">
        <is>
          <t>Sat.</t>
        </is>
      </c>
      <c r="G404" s="23" t="inlineStr">
        <is>
          <t>Koefisien</t>
        </is>
      </c>
      <c r="H404" s="23" t="inlineStr">
        <is>
          <t>Harga  Satuan (Rp)</t>
        </is>
      </c>
      <c r="J404" s="23" t="inlineStr">
        <is>
          <t>Jumlah Harga (Rp)</t>
        </is>
      </c>
    </row>
    <row r="405">
      <c r="C405" s="24" t="inlineStr">
        <is>
          <t>A</t>
        </is>
      </c>
      <c r="D405" s="24" t="inlineStr">
        <is>
          <t>TENAGA KERJA</t>
        </is>
      </c>
      <c r="E405" s="12" t="n"/>
      <c r="F405" s="12" t="n"/>
      <c r="G405" s="12" t="n"/>
      <c r="H405" s="12" t="n"/>
      <c r="I405" s="12" t="n"/>
      <c r="J405" s="12" t="n"/>
    </row>
    <row r="406">
      <c r="C406" s="5" t="n">
        <v>1</v>
      </c>
      <c r="D406" s="5" t="inlineStr">
        <is>
          <t>Pekerja</t>
        </is>
      </c>
      <c r="E406" s="5" t="inlineStr">
        <is>
          <t>L01</t>
        </is>
      </c>
      <c r="F406" s="5" t="inlineStr">
        <is>
          <t>Jam</t>
        </is>
      </c>
      <c r="G406" s="25" t="n">
        <v>0.03059846893704641</v>
      </c>
      <c r="H406" s="26">
        <f>VLOOKUP(D406,upahbahan,3,FALSE)</f>
        <v/>
      </c>
      <c r="J406" s="26">
        <f>G406*H406</f>
        <v/>
      </c>
    </row>
    <row r="407">
      <c r="C407" s="5" t="n">
        <v>2</v>
      </c>
      <c r="D407" s="5" t="inlineStr">
        <is>
          <t>Mandor</t>
        </is>
      </c>
      <c r="E407" s="5" t="inlineStr">
        <is>
          <t>L03</t>
        </is>
      </c>
      <c r="F407" s="5" t="inlineStr">
        <is>
          <t>Jam</t>
        </is>
      </c>
      <c r="G407" s="25" t="n">
        <v>0.007649653494681595</v>
      </c>
      <c r="H407" s="26">
        <f>VLOOKUP(D407,upahbahan,3,FALSE)</f>
        <v/>
      </c>
      <c r="J407" s="26">
        <f>G407*H407</f>
        <v/>
      </c>
    </row>
    <row r="408">
      <c r="C408" s="27" t="inlineStr">
        <is>
          <t>JUMLAH HARGA TENAGA KERJA</t>
        </is>
      </c>
      <c r="D408" s="28" t="n"/>
      <c r="E408" s="28" t="n"/>
      <c r="F408" s="28" t="n"/>
      <c r="G408" s="28" t="n"/>
      <c r="H408" s="28" t="n"/>
      <c r="I408" s="28" t="n"/>
      <c r="J408" s="29">
        <f>SUM(J406:J407)</f>
        <v/>
      </c>
    </row>
    <row r="409">
      <c r="C409" s="24" t="inlineStr">
        <is>
          <t>B</t>
        </is>
      </c>
      <c r="D409" s="24" t="inlineStr">
        <is>
          <t>BAHAN</t>
        </is>
      </c>
      <c r="E409" s="12" t="n"/>
      <c r="F409" s="12" t="n"/>
      <c r="G409" s="12" t="n"/>
      <c r="H409" s="12" t="n"/>
      <c r="I409" s="12" t="n"/>
      <c r="J409" s="12" t="n"/>
    </row>
    <row r="410">
      <c r="C410" s="5" t="n">
        <v>1</v>
      </c>
      <c r="D410" s="5" t="inlineStr">
        <is>
          <t>Bahan pilihan</t>
        </is>
      </c>
      <c r="E410" s="5" t="inlineStr">
        <is>
          <t>M09</t>
        </is>
      </c>
      <c r="F410" s="5" t="inlineStr">
        <is>
          <t>M3</t>
        </is>
      </c>
      <c r="G410" s="25" t="n">
        <v>1.1655</v>
      </c>
      <c r="H410" s="26">
        <f>VLOOKUP(D410,upahbahan,3,FALSE)</f>
        <v/>
      </c>
      <c r="J410" s="26">
        <f>G410*H410</f>
        <v/>
      </c>
    </row>
    <row r="411">
      <c r="C411" s="27" t="inlineStr">
        <is>
          <t>JUMLAH HARGA BAHAN</t>
        </is>
      </c>
      <c r="D411" s="28" t="n"/>
      <c r="E411" s="28" t="n"/>
      <c r="F411" s="28" t="n"/>
      <c r="G411" s="28" t="n"/>
      <c r="H411" s="28" t="n"/>
      <c r="I411" s="28" t="n"/>
      <c r="J411" s="29">
        <f>SUM(J410:J410)</f>
        <v/>
      </c>
    </row>
    <row r="412">
      <c r="C412" s="24" t="inlineStr">
        <is>
          <t>C</t>
        </is>
      </c>
      <c r="D412" s="24" t="inlineStr">
        <is>
          <t>PERALATAN</t>
        </is>
      </c>
      <c r="E412" s="12" t="n"/>
      <c r="F412" s="12" t="n"/>
      <c r="G412" s="12" t="n"/>
      <c r="H412" s="12" t="n"/>
      <c r="I412" s="12" t="n"/>
      <c r="J412" s="12" t="n"/>
    </row>
    <row r="413">
      <c r="C413" s="5" t="n">
        <v>1</v>
      </c>
      <c r="D413" s="5" t="inlineStr">
        <is>
          <t>Excavator</t>
        </is>
      </c>
      <c r="E413" s="5" t="inlineStr">
        <is>
          <t>E10</t>
        </is>
      </c>
      <c r="F413" s="5" t="inlineStr">
        <is>
          <t>Jam</t>
        </is>
      </c>
      <c r="G413" s="25" t="n">
        <v>0.01045040276836949</v>
      </c>
      <c r="H413" s="26">
        <f>VLOOKUP(D413,upahbahan,3,FALSE)</f>
        <v/>
      </c>
      <c r="J413" s="26">
        <f>G413*H413</f>
        <v/>
      </c>
    </row>
    <row r="414">
      <c r="C414" s="5" t="n">
        <v>2</v>
      </c>
      <c r="D414" s="5" t="inlineStr">
        <is>
          <t>DUMP TRUCK TRONTON 10 TON</t>
        </is>
      </c>
      <c r="E414" s="5" t="inlineStr">
        <is>
          <t>E35</t>
        </is>
      </c>
      <c r="F414" s="5" t="inlineStr">
        <is>
          <t>Jam</t>
        </is>
      </c>
      <c r="G414" s="25" t="n">
        <v>0.1755971649428527</v>
      </c>
      <c r="H414" s="26">
        <f>VLOOKUP(D414,upahbahan,3,FALSE)</f>
        <v/>
      </c>
      <c r="J414" s="26">
        <f>G414*H414</f>
        <v/>
      </c>
    </row>
    <row r="415">
      <c r="C415" s="5" t="n">
        <v>3</v>
      </c>
      <c r="D415" s="5" t="inlineStr">
        <is>
          <t>Motor Grader</t>
        </is>
      </c>
      <c r="E415" s="5" t="inlineStr">
        <is>
          <t>E13</t>
        </is>
      </c>
      <c r="F415" s="5" t="inlineStr">
        <is>
          <t>Jam</t>
        </is>
      </c>
      <c r="G415" s="25" t="n">
        <v>0.007649643419652497</v>
      </c>
      <c r="H415" s="26">
        <f>VLOOKUP(D415,upahbahan,3,FALSE)</f>
        <v/>
      </c>
      <c r="J415" s="26">
        <f>G415*H415</f>
        <v/>
      </c>
    </row>
    <row r="416">
      <c r="C416" s="5" t="n">
        <v>4</v>
      </c>
      <c r="D416" s="5" t="inlineStr">
        <is>
          <t>TANDEM ROLLER</t>
        </is>
      </c>
      <c r="E416" s="5" t="inlineStr">
        <is>
          <t>E17</t>
        </is>
      </c>
      <c r="F416" s="5" t="inlineStr">
        <is>
          <t>Jam</t>
        </is>
      </c>
      <c r="G416" s="25" t="n">
        <v>0.03346720541609492</v>
      </c>
      <c r="H416" s="26">
        <f>VLOOKUP(D416,upahbahan,3,FALSE)</f>
        <v/>
      </c>
      <c r="J416" s="26">
        <f>G416*H416</f>
        <v/>
      </c>
    </row>
    <row r="417">
      <c r="C417" s="5" t="n">
        <v>5</v>
      </c>
      <c r="D417" s="5" t="inlineStr">
        <is>
          <t>WATER TANK TRUCK</t>
        </is>
      </c>
      <c r="E417" s="5" t="inlineStr">
        <is>
          <t>E23</t>
        </is>
      </c>
      <c r="F417" s="5" t="inlineStr">
        <is>
          <t>Jam</t>
        </is>
      </c>
      <c r="G417" s="25" t="n">
        <v>0.01405622477933443</v>
      </c>
      <c r="H417" s="26">
        <f>VLOOKUP(D417,upahbahan,3,FALSE)</f>
        <v/>
      </c>
      <c r="J417" s="26">
        <f>G417*H417</f>
        <v/>
      </c>
    </row>
    <row r="418">
      <c r="C418" s="5" t="n">
        <v>6</v>
      </c>
      <c r="D418" s="5" t="inlineStr">
        <is>
          <t>Alat Bantu</t>
        </is>
      </c>
      <c r="F418" s="5" t="inlineStr">
        <is>
          <t>Ls</t>
        </is>
      </c>
      <c r="G418" s="25" t="n">
        <v>1</v>
      </c>
      <c r="H418" s="26">
        <f>VLOOKUP(D418,upahbahan,3,FALSE)</f>
        <v/>
      </c>
      <c r="J418" s="26">
        <f>G418*H418</f>
        <v/>
      </c>
    </row>
    <row r="419">
      <c r="C419" s="27" t="inlineStr">
        <is>
          <t>JUMLAH HARGA PERALATAN</t>
        </is>
      </c>
      <c r="D419" s="28" t="n"/>
      <c r="E419" s="28" t="n"/>
      <c r="F419" s="28" t="n"/>
      <c r="G419" s="28" t="n"/>
      <c r="H419" s="28" t="n"/>
      <c r="I419" s="28" t="n"/>
      <c r="J419" s="29">
        <f>SUM(J413:J418)</f>
        <v/>
      </c>
    </row>
    <row r="420">
      <c r="C420" s="31" t="inlineStr">
        <is>
          <t>D</t>
        </is>
      </c>
      <c r="D420" s="31" t="inlineStr">
        <is>
          <t>Jumlah (A+B+C)</t>
        </is>
      </c>
      <c r="E420" s="32" t="n"/>
      <c r="F420" s="32" t="n"/>
      <c r="G420" s="32" t="n"/>
      <c r="H420" s="32" t="n"/>
      <c r="I420" s="32" t="n"/>
      <c r="J420" s="33">
        <f>J408+J411+J419</f>
        <v/>
      </c>
    </row>
    <row r="421">
      <c r="C421" s="18" t="inlineStr">
        <is>
          <t>E</t>
        </is>
      </c>
      <c r="D421" s="18" t="inlineStr">
        <is>
          <t>Biaya Umum dan Keuntungan 10.0% x D</t>
        </is>
      </c>
      <c r="H421" s="21">
        <f>$Q$8</f>
        <v/>
      </c>
      <c r="J421" s="34">
        <f>J420*H421</f>
        <v/>
      </c>
    </row>
    <row r="422">
      <c r="C422" s="31" t="inlineStr">
        <is>
          <t>F</t>
        </is>
      </c>
      <c r="D422" s="31" t="inlineStr">
        <is>
          <t>Harga Satuan Pekerjaan (D+E)</t>
        </is>
      </c>
      <c r="E422" s="32" t="n"/>
      <c r="F422" s="32" t="n"/>
      <c r="G422" s="32" t="n"/>
      <c r="H422" s="32" t="n"/>
      <c r="I422" s="32" t="n"/>
      <c r="J422" s="33">
        <f>SUM(J420:J421)</f>
        <v/>
      </c>
    </row>
    <row r="424">
      <c r="C424" s="16" t="inlineStr">
        <is>
          <t>C.24</t>
        </is>
      </c>
      <c r="D424" s="17" t="inlineStr">
        <is>
          <t>Timbunan Pilihan Kasar dari Sumber Galian</t>
        </is>
      </c>
      <c r="F424" s="18" t="inlineStr">
        <is>
          <t>Meter Kubik</t>
        </is>
      </c>
      <c r="K424" s="22">
        <f>ROUNDDOWN(J443,0)</f>
        <v/>
      </c>
      <c r="M424" s="19" t="inlineStr">
        <is>
          <t>3.2.(2a2)</t>
        </is>
      </c>
    </row>
    <row r="425">
      <c r="C425" s="23" t="inlineStr">
        <is>
          <t>No</t>
        </is>
      </c>
      <c r="D425" s="23" t="inlineStr">
        <is>
          <t>Uraian</t>
        </is>
      </c>
      <c r="E425" s="23" t="inlineStr">
        <is>
          <t>Kode</t>
        </is>
      </c>
      <c r="F425" s="23" t="inlineStr">
        <is>
          <t>Sat.</t>
        </is>
      </c>
      <c r="G425" s="23" t="inlineStr">
        <is>
          <t>Koefisien</t>
        </is>
      </c>
      <c r="H425" s="23" t="inlineStr">
        <is>
          <t>Harga  Satuan (Rp)</t>
        </is>
      </c>
      <c r="J425" s="23" t="inlineStr">
        <is>
          <t>Jumlah Harga (Rp)</t>
        </is>
      </c>
    </row>
    <row r="426">
      <c r="C426" s="24" t="inlineStr">
        <is>
          <t>A</t>
        </is>
      </c>
      <c r="D426" s="24" t="inlineStr">
        <is>
          <t>TENAGA KERJA</t>
        </is>
      </c>
      <c r="E426" s="12" t="n"/>
      <c r="F426" s="12" t="n"/>
      <c r="G426" s="12" t="n"/>
      <c r="H426" s="12" t="n"/>
      <c r="I426" s="12" t="n"/>
      <c r="J426" s="12" t="n"/>
    </row>
    <row r="427">
      <c r="C427" s="5" t="n">
        <v>1</v>
      </c>
      <c r="D427" s="5" t="inlineStr">
        <is>
          <t>Pekerja</t>
        </is>
      </c>
      <c r="E427" s="5" t="inlineStr">
        <is>
          <t>L01</t>
        </is>
      </c>
      <c r="F427" s="5" t="inlineStr">
        <is>
          <t>Jam</t>
        </is>
      </c>
      <c r="G427" s="25" t="n">
        <v>0.02294894213982724</v>
      </c>
      <c r="H427" s="26">
        <f>VLOOKUP(D427,upahbahan,3,FALSE)</f>
        <v/>
      </c>
      <c r="J427" s="26">
        <f>G427*H427</f>
        <v/>
      </c>
    </row>
    <row r="428">
      <c r="C428" s="5" t="n">
        <v>2</v>
      </c>
      <c r="D428" s="5" t="inlineStr">
        <is>
          <t>Mandor</t>
        </is>
      </c>
      <c r="E428" s="5" t="inlineStr">
        <is>
          <t>L03</t>
        </is>
      </c>
      <c r="F428" s="5" t="inlineStr">
        <is>
          <t>Jam</t>
        </is>
      </c>
      <c r="G428" s="25" t="n">
        <v>0.005737165074377218</v>
      </c>
      <c r="H428" s="26">
        <f>VLOOKUP(D428,upahbahan,3,FALSE)</f>
        <v/>
      </c>
      <c r="J428" s="26">
        <f>G428*H428</f>
        <v/>
      </c>
    </row>
    <row r="429">
      <c r="C429" s="27" t="inlineStr">
        <is>
          <t>JUMLAH HARGA TENAGA KERJA</t>
        </is>
      </c>
      <c r="D429" s="28" t="n"/>
      <c r="E429" s="28" t="n"/>
      <c r="F429" s="28" t="n"/>
      <c r="G429" s="28" t="n"/>
      <c r="H429" s="28" t="n"/>
      <c r="I429" s="28" t="n"/>
      <c r="J429" s="29">
        <f>SUM(J427:J428)</f>
        <v/>
      </c>
    </row>
    <row r="430">
      <c r="C430" s="24" t="inlineStr">
        <is>
          <t>B</t>
        </is>
      </c>
      <c r="D430" s="24" t="inlineStr">
        <is>
          <t>BAHAN</t>
        </is>
      </c>
      <c r="E430" s="12" t="n"/>
      <c r="F430" s="12" t="n"/>
      <c r="G430" s="12" t="n"/>
      <c r="H430" s="12" t="n"/>
      <c r="I430" s="12" t="n"/>
      <c r="J430" s="12" t="n"/>
    </row>
    <row r="431">
      <c r="C431" s="5" t="n">
        <v>1</v>
      </c>
      <c r="D431" s="5" t="inlineStr">
        <is>
          <t>Bahan pilihan</t>
        </is>
      </c>
      <c r="E431" s="5" t="inlineStr">
        <is>
          <t>M16b</t>
        </is>
      </c>
      <c r="F431" s="5" t="inlineStr">
        <is>
          <t>M3</t>
        </is>
      </c>
      <c r="G431" s="25" t="n">
        <v>1.1655</v>
      </c>
      <c r="H431" s="26" t="n">
        <v>50000</v>
      </c>
      <c r="I431" s="30" t="inlineStr">
        <is>
          <t>harga khusus</t>
        </is>
      </c>
      <c r="J431" s="26">
        <f>G431*H431</f>
        <v/>
      </c>
    </row>
    <row r="432">
      <c r="C432" s="27" t="inlineStr">
        <is>
          <t>JUMLAH HARGA BAHAN</t>
        </is>
      </c>
      <c r="D432" s="28" t="n"/>
      <c r="E432" s="28" t="n"/>
      <c r="F432" s="28" t="n"/>
      <c r="G432" s="28" t="n"/>
      <c r="H432" s="28" t="n"/>
      <c r="I432" s="28" t="n"/>
      <c r="J432" s="29">
        <f>SUM(J431:J431)</f>
        <v/>
      </c>
    </row>
    <row r="433">
      <c r="C433" s="24" t="inlineStr">
        <is>
          <t>C</t>
        </is>
      </c>
      <c r="D433" s="24" t="inlineStr">
        <is>
          <t>PERALATAN</t>
        </is>
      </c>
      <c r="E433" s="12" t="n"/>
      <c r="F433" s="12" t="n"/>
      <c r="G433" s="12" t="n"/>
      <c r="H433" s="12" t="n"/>
      <c r="I433" s="12" t="n"/>
      <c r="J433" s="12" t="n"/>
    </row>
    <row r="434">
      <c r="C434" s="5" t="n">
        <v>1</v>
      </c>
      <c r="D434" s="5" t="inlineStr">
        <is>
          <t>EXCAVATOR</t>
        </is>
      </c>
      <c r="E434" s="5" t="inlineStr">
        <is>
          <t>E10</t>
        </is>
      </c>
      <c r="F434" s="5" t="inlineStr">
        <is>
          <t>Jam</t>
        </is>
      </c>
      <c r="G434" s="25" t="n">
        <v>0.01258798317228832</v>
      </c>
      <c r="H434" s="26">
        <f>VLOOKUP(D434,upahbahan,3,FALSE)</f>
        <v/>
      </c>
      <c r="J434" s="26">
        <f>G434*H434</f>
        <v/>
      </c>
    </row>
    <row r="435">
      <c r="C435" s="5" t="n">
        <v>2</v>
      </c>
      <c r="D435" s="5" t="inlineStr">
        <is>
          <t>DUMP TRUCK TRONTON 10 TON</t>
        </is>
      </c>
      <c r="E435" s="5" t="inlineStr">
        <is>
          <t>E35</t>
        </is>
      </c>
      <c r="F435" s="5" t="inlineStr">
        <is>
          <t>Jam</t>
        </is>
      </c>
      <c r="G435" s="25" t="n">
        <v>0.1775306449203284</v>
      </c>
      <c r="H435" s="26">
        <f>VLOOKUP(D435,upahbahan,3,FALSE)</f>
        <v/>
      </c>
      <c r="J435" s="26">
        <f>G435*H435</f>
        <v/>
      </c>
    </row>
    <row r="436">
      <c r="C436" s="5" t="n">
        <v>3</v>
      </c>
      <c r="D436" s="5" t="inlineStr">
        <is>
          <t>MOTOR GRADER</t>
        </is>
      </c>
      <c r="E436" s="5" t="inlineStr">
        <is>
          <t>E13</t>
        </is>
      </c>
      <c r="F436" s="5" t="inlineStr">
        <is>
          <t>Jam</t>
        </is>
      </c>
      <c r="G436" s="25" t="n">
        <v>0.005737240931772186</v>
      </c>
      <c r="H436" s="26">
        <f>VLOOKUP(D436,upahbahan,3,FALSE)</f>
        <v/>
      </c>
      <c r="J436" s="26">
        <f>G436*H436</f>
        <v/>
      </c>
    </row>
    <row r="437">
      <c r="C437" s="5" t="n">
        <v>4</v>
      </c>
      <c r="D437" s="5" t="inlineStr">
        <is>
          <t>TANDEM ROLLER</t>
        </is>
      </c>
      <c r="E437" s="5" t="inlineStr">
        <is>
          <t>E17</t>
        </is>
      </c>
      <c r="F437" s="5" t="inlineStr">
        <is>
          <t>Jam</t>
        </is>
      </c>
      <c r="G437" s="25" t="n">
        <v>0.02510040911542429</v>
      </c>
      <c r="H437" s="26">
        <f>VLOOKUP(D437,upahbahan,3,FALSE)</f>
        <v/>
      </c>
      <c r="J437" s="26">
        <f>G437*H437</f>
        <v/>
      </c>
    </row>
    <row r="438">
      <c r="C438" s="5" t="n">
        <v>5</v>
      </c>
      <c r="D438" s="5" t="inlineStr">
        <is>
          <t>WATER TANK TRUCK</t>
        </is>
      </c>
      <c r="E438" s="5" t="inlineStr">
        <is>
          <t>E23</t>
        </is>
      </c>
      <c r="F438" s="5" t="inlineStr">
        <is>
          <t>Jam</t>
        </is>
      </c>
      <c r="G438" s="25" t="n">
        <v>0.01405622477933443</v>
      </c>
      <c r="H438" s="26">
        <f>VLOOKUP(D438,upahbahan,3,FALSE)</f>
        <v/>
      </c>
      <c r="J438" s="26">
        <f>G438*H438</f>
        <v/>
      </c>
    </row>
    <row r="439">
      <c r="C439" s="5" t="n">
        <v>6</v>
      </c>
      <c r="D439" s="5" t="inlineStr">
        <is>
          <t>Alat Bantu</t>
        </is>
      </c>
      <c r="F439" s="5" t="inlineStr">
        <is>
          <t>Ls</t>
        </is>
      </c>
      <c r="G439" s="25" t="n">
        <v>1</v>
      </c>
      <c r="H439" s="26">
        <f>VLOOKUP(D439,upahbahan,3,FALSE)</f>
        <v/>
      </c>
      <c r="J439" s="26">
        <f>G439*H439</f>
        <v/>
      </c>
    </row>
    <row r="440">
      <c r="C440" s="27" t="inlineStr">
        <is>
          <t>JUMLAH HARGA PERALATAN</t>
        </is>
      </c>
      <c r="D440" s="28" t="n"/>
      <c r="E440" s="28" t="n"/>
      <c r="F440" s="28" t="n"/>
      <c r="G440" s="28" t="n"/>
      <c r="H440" s="28" t="n"/>
      <c r="I440" s="28" t="n"/>
      <c r="J440" s="29">
        <f>SUM(J434:J439)</f>
        <v/>
      </c>
    </row>
    <row r="441">
      <c r="C441" s="31" t="inlineStr">
        <is>
          <t>D</t>
        </is>
      </c>
      <c r="D441" s="31" t="inlineStr">
        <is>
          <t>Jumlah (A+B+C)</t>
        </is>
      </c>
      <c r="E441" s="32" t="n"/>
      <c r="F441" s="32" t="n"/>
      <c r="G441" s="32" t="n"/>
      <c r="H441" s="32" t="n"/>
      <c r="I441" s="32" t="n"/>
      <c r="J441" s="33">
        <f>J429+J432+J440</f>
        <v/>
      </c>
    </row>
    <row r="442">
      <c r="C442" s="18" t="inlineStr">
        <is>
          <t>E</t>
        </is>
      </c>
      <c r="D442" s="18" t="inlineStr">
        <is>
          <t>Biaya Umum dan Keuntungan 10.0% x D</t>
        </is>
      </c>
      <c r="H442" s="21">
        <f>$Q$8</f>
        <v/>
      </c>
      <c r="J442" s="34">
        <f>J441*H442</f>
        <v/>
      </c>
    </row>
    <row r="443">
      <c r="C443" s="31" t="inlineStr">
        <is>
          <t>F</t>
        </is>
      </c>
      <c r="D443" s="31" t="inlineStr">
        <is>
          <t>Harga Satuan Pekerjaan (D+E)</t>
        </is>
      </c>
      <c r="E443" s="32" t="n"/>
      <c r="F443" s="32" t="n"/>
      <c r="G443" s="32" t="n"/>
      <c r="H443" s="32" t="n"/>
      <c r="I443" s="32" t="n"/>
      <c r="J443" s="33">
        <f>SUM(J441:J442)</f>
        <v/>
      </c>
    </row>
    <row r="445">
      <c r="C445" s="16" t="inlineStr">
        <is>
          <t>C.25</t>
        </is>
      </c>
      <c r="D445" s="17" t="inlineStr">
        <is>
          <t>Timbunan Pilihan Halus dari Sumber Galian dengan Pemadatan Cerdas (IC)</t>
        </is>
      </c>
      <c r="F445" s="18" t="inlineStr">
        <is>
          <t>Meter Kubik</t>
        </is>
      </c>
      <c r="K445" s="22">
        <f>ROUNDDOWN(J464,0)</f>
        <v/>
      </c>
      <c r="M445" s="19" t="inlineStr">
        <is>
          <t>3.2.(2b1)</t>
        </is>
      </c>
    </row>
    <row r="446">
      <c r="C446" s="23" t="inlineStr">
        <is>
          <t>No</t>
        </is>
      </c>
      <c r="D446" s="23" t="inlineStr">
        <is>
          <t>Uraian</t>
        </is>
      </c>
      <c r="E446" s="23" t="inlineStr">
        <is>
          <t>Kode</t>
        </is>
      </c>
      <c r="F446" s="23" t="inlineStr">
        <is>
          <t>Sat.</t>
        </is>
      </c>
      <c r="G446" s="23" t="inlineStr">
        <is>
          <t>Koefisien</t>
        </is>
      </c>
      <c r="H446" s="23" t="inlineStr">
        <is>
          <t>Harga  Satuan (Rp)</t>
        </is>
      </c>
      <c r="J446" s="23" t="inlineStr">
        <is>
          <t>Jumlah Harga (Rp)</t>
        </is>
      </c>
    </row>
    <row r="447">
      <c r="C447" s="24" t="inlineStr">
        <is>
          <t>A</t>
        </is>
      </c>
      <c r="D447" s="24" t="inlineStr">
        <is>
          <t>TENAGA KERJA</t>
        </is>
      </c>
      <c r="E447" s="12" t="n"/>
      <c r="F447" s="12" t="n"/>
      <c r="G447" s="12" t="n"/>
      <c r="H447" s="12" t="n"/>
      <c r="I447" s="12" t="n"/>
      <c r="J447" s="12" t="n"/>
    </row>
    <row r="448">
      <c r="C448" s="5" t="n">
        <v>1</v>
      </c>
      <c r="D448" s="5" t="inlineStr">
        <is>
          <t>Pekerja</t>
        </is>
      </c>
      <c r="E448" s="5" t="inlineStr">
        <is>
          <t>L01</t>
        </is>
      </c>
      <c r="F448" s="5" t="inlineStr">
        <is>
          <t>Jam</t>
        </is>
      </c>
      <c r="G448" s="25" t="n">
        <v>0.03059846893704641</v>
      </c>
      <c r="H448" s="26">
        <f>VLOOKUP(D448,upahbahan,3,FALSE)</f>
        <v/>
      </c>
      <c r="J448" s="26">
        <f>G448*H448</f>
        <v/>
      </c>
    </row>
    <row r="449">
      <c r="C449" s="5" t="n">
        <v>2</v>
      </c>
      <c r="D449" s="5" t="inlineStr">
        <is>
          <t>Mandor</t>
        </is>
      </c>
      <c r="E449" s="5" t="inlineStr">
        <is>
          <t>L03</t>
        </is>
      </c>
      <c r="F449" s="5" t="inlineStr">
        <is>
          <t>Jam</t>
        </is>
      </c>
      <c r="G449" s="25" t="n">
        <v>0.007649653494681595</v>
      </c>
      <c r="H449" s="26">
        <f>VLOOKUP(D449,upahbahan,3,FALSE)</f>
        <v/>
      </c>
      <c r="J449" s="26">
        <f>G449*H449</f>
        <v/>
      </c>
    </row>
    <row r="450">
      <c r="C450" s="27" t="inlineStr">
        <is>
          <t>JUMLAH HARGA TENAGA KERJA</t>
        </is>
      </c>
      <c r="D450" s="28" t="n"/>
      <c r="E450" s="28" t="n"/>
      <c r="F450" s="28" t="n"/>
      <c r="G450" s="28" t="n"/>
      <c r="H450" s="28" t="n"/>
      <c r="I450" s="28" t="n"/>
      <c r="J450" s="29">
        <f>SUM(J448:J449)</f>
        <v/>
      </c>
    </row>
    <row r="451">
      <c r="C451" s="24" t="inlineStr">
        <is>
          <t>B</t>
        </is>
      </c>
      <c r="D451" s="24" t="inlineStr">
        <is>
          <t>BAHAN</t>
        </is>
      </c>
      <c r="E451" s="12" t="n"/>
      <c r="F451" s="12" t="n"/>
      <c r="G451" s="12" t="n"/>
      <c r="H451" s="12" t="n"/>
      <c r="I451" s="12" t="n"/>
      <c r="J451" s="12" t="n"/>
    </row>
    <row r="452">
      <c r="C452" s="5" t="n">
        <v>1</v>
      </c>
      <c r="D452" s="5" t="inlineStr">
        <is>
          <t>Bahan pilihan</t>
        </is>
      </c>
      <c r="E452" s="5" t="inlineStr">
        <is>
          <t>M09</t>
        </is>
      </c>
      <c r="F452" s="5" t="inlineStr">
        <is>
          <t>M3</t>
        </is>
      </c>
      <c r="G452" s="25" t="n">
        <v>1.1655</v>
      </c>
      <c r="H452" s="26">
        <f>VLOOKUP(D452,upahbahan,3,FALSE)</f>
        <v/>
      </c>
      <c r="J452" s="26">
        <f>G452*H452</f>
        <v/>
      </c>
    </row>
    <row r="453">
      <c r="C453" s="27" t="inlineStr">
        <is>
          <t>JUMLAH HARGA BAHAN</t>
        </is>
      </c>
      <c r="D453" s="28" t="n"/>
      <c r="E453" s="28" t="n"/>
      <c r="F453" s="28" t="n"/>
      <c r="G453" s="28" t="n"/>
      <c r="H453" s="28" t="n"/>
      <c r="I453" s="28" t="n"/>
      <c r="J453" s="29">
        <f>SUM(J452:J452)</f>
        <v/>
      </c>
    </row>
    <row r="454">
      <c r="C454" s="24" t="inlineStr">
        <is>
          <t>C</t>
        </is>
      </c>
      <c r="D454" s="24" t="inlineStr">
        <is>
          <t>PERALATAN</t>
        </is>
      </c>
      <c r="E454" s="12" t="n"/>
      <c r="F454" s="12" t="n"/>
      <c r="G454" s="12" t="n"/>
      <c r="H454" s="12" t="n"/>
      <c r="I454" s="12" t="n"/>
      <c r="J454" s="12" t="n"/>
    </row>
    <row r="455">
      <c r="C455" s="5" t="n">
        <v>1</v>
      </c>
      <c r="D455" s="5" t="inlineStr">
        <is>
          <t>Excavator</t>
        </is>
      </c>
      <c r="E455" s="5" t="inlineStr">
        <is>
          <t>E10</t>
        </is>
      </c>
      <c r="F455" s="5" t="inlineStr">
        <is>
          <t>Jam</t>
        </is>
      </c>
      <c r="G455" s="25" t="n">
        <v>0.01258798317228832</v>
      </c>
      <c r="H455" s="26">
        <f>VLOOKUP(D455,upahbahan,3,FALSE)</f>
        <v/>
      </c>
      <c r="J455" s="26">
        <f>G455*H455</f>
        <v/>
      </c>
    </row>
    <row r="456">
      <c r="C456" s="5" t="n">
        <v>2</v>
      </c>
      <c r="D456" s="5" t="inlineStr">
        <is>
          <t>DUMP TRUCK TRONTON 10 TON</t>
        </is>
      </c>
      <c r="E456" s="5" t="inlineStr">
        <is>
          <t>E35</t>
        </is>
      </c>
      <c r="F456" s="5" t="inlineStr">
        <is>
          <t>Jam</t>
        </is>
      </c>
      <c r="G456" s="25" t="n">
        <v>0.1775306449203284</v>
      </c>
      <c r="H456" s="26">
        <f>VLOOKUP(D456,upahbahan,3,FALSE)</f>
        <v/>
      </c>
      <c r="J456" s="26">
        <f>G456*H456</f>
        <v/>
      </c>
    </row>
    <row r="457">
      <c r="C457" s="5" t="n">
        <v>3</v>
      </c>
      <c r="D457" s="5" t="inlineStr">
        <is>
          <t>Motor Grader</t>
        </is>
      </c>
      <c r="E457" s="5" t="inlineStr">
        <is>
          <t>E13</t>
        </is>
      </c>
      <c r="F457" s="5" t="inlineStr">
        <is>
          <t>Jam</t>
        </is>
      </c>
      <c r="G457" s="25" t="n">
        <v>0.007649643419652497</v>
      </c>
      <c r="H457" s="26">
        <f>VLOOKUP(D457,upahbahan,3,FALSE)</f>
        <v/>
      </c>
      <c r="J457" s="26">
        <f>G457*H457</f>
        <v/>
      </c>
    </row>
    <row r="458">
      <c r="C458" s="5" t="n">
        <v>4</v>
      </c>
      <c r="D458" s="5" t="inlineStr">
        <is>
          <t>Tandem Roller With IC</t>
        </is>
      </c>
      <c r="E458" s="5" t="inlineStr">
        <is>
          <t>E17b</t>
        </is>
      </c>
      <c r="F458" s="5" t="inlineStr">
        <is>
          <t>Jam</t>
        </is>
      </c>
      <c r="G458" s="25" t="n">
        <v>0.03346720448119858</v>
      </c>
      <c r="H458" s="26">
        <f>VLOOKUP(D458,upahbahan,3,FALSE)</f>
        <v/>
      </c>
      <c r="J458" s="26">
        <f>G458*H458</f>
        <v/>
      </c>
    </row>
    <row r="459">
      <c r="C459" s="5" t="n">
        <v>5</v>
      </c>
      <c r="D459" s="5" t="inlineStr">
        <is>
          <t>WATER TANK TRUCK</t>
        </is>
      </c>
      <c r="E459" s="5" t="inlineStr">
        <is>
          <t>E23</t>
        </is>
      </c>
      <c r="F459" s="5" t="inlineStr">
        <is>
          <t>Jam</t>
        </is>
      </c>
      <c r="G459" s="25" t="n">
        <v>0.01405622477933443</v>
      </c>
      <c r="H459" s="26">
        <f>VLOOKUP(D459,upahbahan,3,FALSE)</f>
        <v/>
      </c>
      <c r="J459" s="26">
        <f>G459*H459</f>
        <v/>
      </c>
    </row>
    <row r="460">
      <c r="C460" s="5" t="n">
        <v>6</v>
      </c>
      <c r="D460" s="5" t="inlineStr">
        <is>
          <t>Alat Bantu</t>
        </is>
      </c>
      <c r="F460" s="5" t="inlineStr">
        <is>
          <t>Ls</t>
        </is>
      </c>
      <c r="G460" s="25" t="n">
        <v>1</v>
      </c>
      <c r="H460" s="26">
        <f>VLOOKUP(D460,upahbahan,3,FALSE)</f>
        <v/>
      </c>
      <c r="J460" s="26">
        <f>G460*H460</f>
        <v/>
      </c>
    </row>
    <row r="461">
      <c r="C461" s="27" t="inlineStr">
        <is>
          <t>JUMLAH HARGA PERALATAN</t>
        </is>
      </c>
      <c r="D461" s="28" t="n"/>
      <c r="E461" s="28" t="n"/>
      <c r="F461" s="28" t="n"/>
      <c r="G461" s="28" t="n"/>
      <c r="H461" s="28" t="n"/>
      <c r="I461" s="28" t="n"/>
      <c r="J461" s="29">
        <f>SUM(J455:J460)</f>
        <v/>
      </c>
    </row>
    <row r="462">
      <c r="C462" s="31" t="inlineStr">
        <is>
          <t>D</t>
        </is>
      </c>
      <c r="D462" s="31" t="inlineStr">
        <is>
          <t>Jumlah (A+B+C)</t>
        </is>
      </c>
      <c r="E462" s="32" t="n"/>
      <c r="F462" s="32" t="n"/>
      <c r="G462" s="32" t="n"/>
      <c r="H462" s="32" t="n"/>
      <c r="I462" s="32" t="n"/>
      <c r="J462" s="33">
        <f>J450+J453+J461</f>
        <v/>
      </c>
    </row>
    <row r="463">
      <c r="C463" s="18" t="inlineStr">
        <is>
          <t>E</t>
        </is>
      </c>
      <c r="D463" s="18" t="inlineStr">
        <is>
          <t>Biaya Umum dan Keuntungan 10.0% x D</t>
        </is>
      </c>
      <c r="H463" s="21">
        <f>$Q$8</f>
        <v/>
      </c>
      <c r="J463" s="34">
        <f>J462*H463</f>
        <v/>
      </c>
    </row>
    <row r="464">
      <c r="C464" s="31" t="inlineStr">
        <is>
          <t>F</t>
        </is>
      </c>
      <c r="D464" s="31" t="inlineStr">
        <is>
          <t>Harga Satuan Pekerjaan (D+E)</t>
        </is>
      </c>
      <c r="E464" s="32" t="n"/>
      <c r="F464" s="32" t="n"/>
      <c r="G464" s="32" t="n"/>
      <c r="H464" s="32" t="n"/>
      <c r="I464" s="32" t="n"/>
      <c r="J464" s="33">
        <f>SUM(J462:J463)</f>
        <v/>
      </c>
    </row>
    <row r="466">
      <c r="C466" s="16" t="inlineStr">
        <is>
          <t>C.26</t>
        </is>
      </c>
      <c r="D466" s="17" t="inlineStr">
        <is>
          <t>Timbunan Pilihan Kasar dari Sumber Galian dengan Pemadatan Cerdas (IC)</t>
        </is>
      </c>
      <c r="F466" s="18" t="inlineStr">
        <is>
          <t>Meter Kubik</t>
        </is>
      </c>
      <c r="K466" s="22">
        <f>ROUNDDOWN(J485,0)</f>
        <v/>
      </c>
      <c r="M466" s="19" t="inlineStr">
        <is>
          <t>3.2.(2b2)</t>
        </is>
      </c>
    </row>
    <row r="467">
      <c r="C467" s="23" t="inlineStr">
        <is>
          <t>No</t>
        </is>
      </c>
      <c r="D467" s="23" t="inlineStr">
        <is>
          <t>Uraian</t>
        </is>
      </c>
      <c r="E467" s="23" t="inlineStr">
        <is>
          <t>Kode</t>
        </is>
      </c>
      <c r="F467" s="23" t="inlineStr">
        <is>
          <t>Sat.</t>
        </is>
      </c>
      <c r="G467" s="23" t="inlineStr">
        <is>
          <t>Koefisien</t>
        </is>
      </c>
      <c r="H467" s="23" t="inlineStr">
        <is>
          <t>Harga  Satuan (Rp)</t>
        </is>
      </c>
      <c r="J467" s="23" t="inlineStr">
        <is>
          <t>Jumlah Harga (Rp)</t>
        </is>
      </c>
    </row>
    <row r="468">
      <c r="C468" s="24" t="inlineStr">
        <is>
          <t>A</t>
        </is>
      </c>
      <c r="D468" s="24" t="inlineStr">
        <is>
          <t>TENAGA KERJA</t>
        </is>
      </c>
      <c r="E468" s="12" t="n"/>
      <c r="F468" s="12" t="n"/>
      <c r="G468" s="12" t="n"/>
      <c r="H468" s="12" t="n"/>
      <c r="I468" s="12" t="n"/>
      <c r="J468" s="12" t="n"/>
    </row>
    <row r="469">
      <c r="C469" s="5" t="n">
        <v>1</v>
      </c>
      <c r="D469" s="5" t="inlineStr">
        <is>
          <t>Pekerja</t>
        </is>
      </c>
      <c r="E469" s="5" t="inlineStr">
        <is>
          <t>L01</t>
        </is>
      </c>
      <c r="F469" s="5" t="inlineStr">
        <is>
          <t>Jam</t>
        </is>
      </c>
      <c r="G469" s="25" t="n">
        <v>0.02294894213982724</v>
      </c>
      <c r="H469" s="26">
        <f>VLOOKUP(D469,upahbahan,3,FALSE)</f>
        <v/>
      </c>
      <c r="J469" s="26">
        <f>G469*H469</f>
        <v/>
      </c>
    </row>
    <row r="470">
      <c r="C470" s="5" t="n">
        <v>2</v>
      </c>
      <c r="D470" s="5" t="inlineStr">
        <is>
          <t>Mandor</t>
        </is>
      </c>
      <c r="E470" s="5" t="inlineStr">
        <is>
          <t>L03</t>
        </is>
      </c>
      <c r="F470" s="5" t="inlineStr">
        <is>
          <t>Jam</t>
        </is>
      </c>
      <c r="G470" s="25" t="n">
        <v>0.005737165074377218</v>
      </c>
      <c r="H470" s="26">
        <f>VLOOKUP(D470,upahbahan,3,FALSE)</f>
        <v/>
      </c>
      <c r="J470" s="26">
        <f>G470*H470</f>
        <v/>
      </c>
    </row>
    <row r="471">
      <c r="C471" s="27" t="inlineStr">
        <is>
          <t>JUMLAH HARGA TENAGA KERJA</t>
        </is>
      </c>
      <c r="D471" s="28" t="n"/>
      <c r="E471" s="28" t="n"/>
      <c r="F471" s="28" t="n"/>
      <c r="G471" s="28" t="n"/>
      <c r="H471" s="28" t="n"/>
      <c r="I471" s="28" t="n"/>
      <c r="J471" s="29">
        <f>SUM(J469:J470)</f>
        <v/>
      </c>
    </row>
    <row r="472">
      <c r="C472" s="24" t="inlineStr">
        <is>
          <t>B</t>
        </is>
      </c>
      <c r="D472" s="24" t="inlineStr">
        <is>
          <t>BAHAN</t>
        </is>
      </c>
      <c r="E472" s="12" t="n"/>
      <c r="F472" s="12" t="n"/>
      <c r="G472" s="12" t="n"/>
      <c r="H472" s="12" t="n"/>
      <c r="I472" s="12" t="n"/>
      <c r="J472" s="12" t="n"/>
    </row>
    <row r="473">
      <c r="C473" s="5" t="n">
        <v>1</v>
      </c>
      <c r="D473" s="5" t="inlineStr">
        <is>
          <t>Bahan pilihan</t>
        </is>
      </c>
      <c r="E473" s="5" t="inlineStr">
        <is>
          <t>M16b</t>
        </is>
      </c>
      <c r="F473" s="5" t="inlineStr">
        <is>
          <t>M3</t>
        </is>
      </c>
      <c r="G473" s="25" t="n">
        <v>1.1655</v>
      </c>
      <c r="H473" s="26" t="n">
        <v>50000</v>
      </c>
      <c r="I473" s="30" t="inlineStr">
        <is>
          <t>harga khusus</t>
        </is>
      </c>
      <c r="J473" s="26">
        <f>G473*H473</f>
        <v/>
      </c>
    </row>
    <row r="474">
      <c r="C474" s="27" t="inlineStr">
        <is>
          <t>JUMLAH HARGA BAHAN</t>
        </is>
      </c>
      <c r="D474" s="28" t="n"/>
      <c r="E474" s="28" t="n"/>
      <c r="F474" s="28" t="n"/>
      <c r="G474" s="28" t="n"/>
      <c r="H474" s="28" t="n"/>
      <c r="I474" s="28" t="n"/>
      <c r="J474" s="29">
        <f>SUM(J473:J473)</f>
        <v/>
      </c>
    </row>
    <row r="475">
      <c r="C475" s="24" t="inlineStr">
        <is>
          <t>C</t>
        </is>
      </c>
      <c r="D475" s="24" t="inlineStr">
        <is>
          <t>PERALATAN</t>
        </is>
      </c>
      <c r="E475" s="12" t="n"/>
      <c r="F475" s="12" t="n"/>
      <c r="G475" s="12" t="n"/>
      <c r="H475" s="12" t="n"/>
      <c r="I475" s="12" t="n"/>
      <c r="J475" s="12" t="n"/>
    </row>
    <row r="476">
      <c r="C476" s="5" t="n">
        <v>1</v>
      </c>
      <c r="D476" s="5" t="inlineStr">
        <is>
          <t>EXCAVATOR</t>
        </is>
      </c>
      <c r="E476" s="5" t="inlineStr">
        <is>
          <t>E10</t>
        </is>
      </c>
      <c r="F476" s="5" t="inlineStr">
        <is>
          <t>Jam</t>
        </is>
      </c>
      <c r="G476" s="25" t="n">
        <v>0.0104032933183027</v>
      </c>
      <c r="H476" s="26">
        <f>VLOOKUP(D476,upahbahan,3,FALSE)</f>
        <v/>
      </c>
      <c r="J476" s="26">
        <f>G476*H476</f>
        <v/>
      </c>
    </row>
    <row r="477">
      <c r="C477" s="5" t="n">
        <v>2</v>
      </c>
      <c r="D477" s="5" t="inlineStr">
        <is>
          <t>DUMP TRUCK TRONTON 10 TON</t>
        </is>
      </c>
      <c r="E477" s="5" t="inlineStr">
        <is>
          <t>E35</t>
        </is>
      </c>
      <c r="F477" s="5" t="inlineStr">
        <is>
          <t>Jam</t>
        </is>
      </c>
      <c r="G477" s="25" t="n">
        <v>0.1755545600030326</v>
      </c>
      <c r="H477" s="26">
        <f>VLOOKUP(D477,upahbahan,3,FALSE)</f>
        <v/>
      </c>
      <c r="J477" s="26">
        <f>G477*H477</f>
        <v/>
      </c>
    </row>
    <row r="478">
      <c r="C478" s="5" t="n">
        <v>3</v>
      </c>
      <c r="D478" s="5" t="inlineStr">
        <is>
          <t>MOTOR GRADER</t>
        </is>
      </c>
      <c r="E478" s="5" t="inlineStr">
        <is>
          <t>E13</t>
        </is>
      </c>
      <c r="F478" s="5" t="inlineStr">
        <is>
          <t>Jam</t>
        </is>
      </c>
      <c r="G478" s="25" t="n">
        <v>0.005737240931772186</v>
      </c>
      <c r="H478" s="26">
        <f>VLOOKUP(D478,upahbahan,3,FALSE)</f>
        <v/>
      </c>
      <c r="J478" s="26">
        <f>G478*H478</f>
        <v/>
      </c>
    </row>
    <row r="479">
      <c r="C479" s="5" t="n">
        <v>4</v>
      </c>
      <c r="D479" s="5" t="inlineStr">
        <is>
          <t>TANDEM ROLLER WITH IC</t>
        </is>
      </c>
      <c r="E479" s="5" t="inlineStr">
        <is>
          <t>E17b</t>
        </is>
      </c>
      <c r="F479" s="5" t="inlineStr">
        <is>
          <t>Jam</t>
        </is>
      </c>
      <c r="G479" s="25" t="n">
        <v>0.02510040336089894</v>
      </c>
      <c r="H479" s="26">
        <f>VLOOKUP(D479,upahbahan,3,FALSE)</f>
        <v/>
      </c>
      <c r="J479" s="26">
        <f>G479*H479</f>
        <v/>
      </c>
    </row>
    <row r="480">
      <c r="C480" s="5" t="n">
        <v>5</v>
      </c>
      <c r="D480" s="5" t="inlineStr">
        <is>
          <t>WATER TANK TRUCK</t>
        </is>
      </c>
      <c r="E480" s="5" t="inlineStr">
        <is>
          <t>E23</t>
        </is>
      </c>
      <c r="F480" s="5" t="inlineStr">
        <is>
          <t>Jam</t>
        </is>
      </c>
      <c r="G480" s="25" t="n">
        <v>0.01405622477933443</v>
      </c>
      <c r="H480" s="26">
        <f>VLOOKUP(D480,upahbahan,3,FALSE)</f>
        <v/>
      </c>
      <c r="J480" s="26">
        <f>G480*H480</f>
        <v/>
      </c>
    </row>
    <row r="481">
      <c r="C481" s="5" t="n">
        <v>6</v>
      </c>
      <c r="D481" s="5" t="inlineStr">
        <is>
          <t>Alat Bantu</t>
        </is>
      </c>
      <c r="F481" s="5" t="inlineStr">
        <is>
          <t>Ls</t>
        </is>
      </c>
      <c r="G481" s="25" t="n">
        <v>1</v>
      </c>
      <c r="H481" s="26">
        <f>VLOOKUP(D481,upahbahan,3,FALSE)</f>
        <v/>
      </c>
      <c r="J481" s="26">
        <f>G481*H481</f>
        <v/>
      </c>
    </row>
    <row r="482">
      <c r="C482" s="27" t="inlineStr">
        <is>
          <t>JUMLAH HARGA PERALATAN</t>
        </is>
      </c>
      <c r="D482" s="28" t="n"/>
      <c r="E482" s="28" t="n"/>
      <c r="F482" s="28" t="n"/>
      <c r="G482" s="28" t="n"/>
      <c r="H482" s="28" t="n"/>
      <c r="I482" s="28" t="n"/>
      <c r="J482" s="29">
        <f>SUM(J476:J481)</f>
        <v/>
      </c>
    </row>
    <row r="483">
      <c r="C483" s="31" t="inlineStr">
        <is>
          <t>D</t>
        </is>
      </c>
      <c r="D483" s="31" t="inlineStr">
        <is>
          <t>Jumlah (A+B+C)</t>
        </is>
      </c>
      <c r="E483" s="32" t="n"/>
      <c r="F483" s="32" t="n"/>
      <c r="G483" s="32" t="n"/>
      <c r="H483" s="32" t="n"/>
      <c r="I483" s="32" t="n"/>
      <c r="J483" s="33">
        <f>J471+J474+J482</f>
        <v/>
      </c>
    </row>
    <row r="484">
      <c r="C484" s="18" t="inlineStr">
        <is>
          <t>E</t>
        </is>
      </c>
      <c r="D484" s="18" t="inlineStr">
        <is>
          <t>Biaya Umum dan Keuntungan 10.0% x D</t>
        </is>
      </c>
      <c r="H484" s="21">
        <f>$Q$8</f>
        <v/>
      </c>
      <c r="J484" s="34">
        <f>J483*H484</f>
        <v/>
      </c>
    </row>
    <row r="485">
      <c r="C485" s="31" t="inlineStr">
        <is>
          <t>F</t>
        </is>
      </c>
      <c r="D485" s="31" t="inlineStr">
        <is>
          <t>Harga Satuan Pekerjaan (D+E)</t>
        </is>
      </c>
      <c r="E485" s="32" t="n"/>
      <c r="F485" s="32" t="n"/>
      <c r="G485" s="32" t="n"/>
      <c r="H485" s="32" t="n"/>
      <c r="I485" s="32" t="n"/>
      <c r="J485" s="33">
        <f>SUM(J483:J484)</f>
        <v/>
      </c>
    </row>
    <row r="487">
      <c r="C487" s="16" t="inlineStr">
        <is>
          <t>C.27</t>
        </is>
      </c>
      <c r="D487" s="17" t="inlineStr">
        <is>
          <t>Timbunan Pilihan Halus dari Hasil Galian</t>
        </is>
      </c>
      <c r="F487" s="18" t="inlineStr">
        <is>
          <t>Meter Kubik</t>
        </is>
      </c>
      <c r="K487" s="22">
        <f>ROUNDDOWN(J505,0)</f>
        <v/>
      </c>
      <c r="M487" s="19" t="inlineStr">
        <is>
          <t>3.2.(2c1)</t>
        </is>
      </c>
    </row>
    <row r="488">
      <c r="C488" s="23" t="inlineStr">
        <is>
          <t>No</t>
        </is>
      </c>
      <c r="D488" s="23" t="inlineStr">
        <is>
          <t>Uraian</t>
        </is>
      </c>
      <c r="E488" s="23" t="inlineStr">
        <is>
          <t>Kode</t>
        </is>
      </c>
      <c r="F488" s="23" t="inlineStr">
        <is>
          <t>Sat.</t>
        </is>
      </c>
      <c r="G488" s="23" t="inlineStr">
        <is>
          <t>Koefisien</t>
        </is>
      </c>
      <c r="H488" s="23" t="inlineStr">
        <is>
          <t>Harga  Satuan (Rp)</t>
        </is>
      </c>
      <c r="J488" s="23" t="inlineStr">
        <is>
          <t>Jumlah Harga (Rp)</t>
        </is>
      </c>
    </row>
    <row r="489">
      <c r="C489" s="24" t="inlineStr">
        <is>
          <t>A</t>
        </is>
      </c>
      <c r="D489" s="24" t="inlineStr">
        <is>
          <t>TENAGA KERJA</t>
        </is>
      </c>
      <c r="E489" s="12" t="n"/>
      <c r="F489" s="12" t="n"/>
      <c r="G489" s="12" t="n"/>
      <c r="H489" s="12" t="n"/>
      <c r="I489" s="12" t="n"/>
      <c r="J489" s="12" t="n"/>
    </row>
    <row r="490">
      <c r="C490" s="5" t="n">
        <v>1</v>
      </c>
      <c r="D490" s="5" t="inlineStr">
        <is>
          <t>Pekerja</t>
        </is>
      </c>
      <c r="E490" s="5" t="inlineStr">
        <is>
          <t>L01</t>
        </is>
      </c>
      <c r="F490" s="5" t="inlineStr">
        <is>
          <t>Jam</t>
        </is>
      </c>
      <c r="G490" s="25" t="n">
        <v>0.03059846893704641</v>
      </c>
      <c r="H490" s="26">
        <f>VLOOKUP(D490,upahbahan,3,FALSE)</f>
        <v/>
      </c>
      <c r="J490" s="26">
        <f>G490*H490</f>
        <v/>
      </c>
    </row>
    <row r="491">
      <c r="C491" s="5" t="n">
        <v>2</v>
      </c>
      <c r="D491" s="5" t="inlineStr">
        <is>
          <t>Mandor</t>
        </is>
      </c>
      <c r="E491" s="5" t="inlineStr">
        <is>
          <t>L03</t>
        </is>
      </c>
      <c r="F491" s="5" t="inlineStr">
        <is>
          <t>Jam</t>
        </is>
      </c>
      <c r="G491" s="25" t="n">
        <v>0.007649653494681595</v>
      </c>
      <c r="H491" s="26">
        <f>VLOOKUP(D491,upahbahan,3,FALSE)</f>
        <v/>
      </c>
      <c r="J491" s="26">
        <f>G491*H491</f>
        <v/>
      </c>
    </row>
    <row r="492">
      <c r="C492" s="27" t="inlineStr">
        <is>
          <t>JUMLAH HARGA TENAGA KERJA</t>
        </is>
      </c>
      <c r="D492" s="28" t="n"/>
      <c r="E492" s="28" t="n"/>
      <c r="F492" s="28" t="n"/>
      <c r="G492" s="28" t="n"/>
      <c r="H492" s="28" t="n"/>
      <c r="I492" s="28" t="n"/>
      <c r="J492" s="29">
        <f>SUM(J490:J491)</f>
        <v/>
      </c>
    </row>
    <row r="493">
      <c r="C493" s="24" t="inlineStr">
        <is>
          <t>B</t>
        </is>
      </c>
      <c r="D493" s="24" t="inlineStr">
        <is>
          <t>BAHAN</t>
        </is>
      </c>
      <c r="E493" s="12" t="n"/>
      <c r="F493" s="12" t="n"/>
      <c r="G493" s="12" t="n"/>
      <c r="H493" s="12" t="n"/>
      <c r="I493" s="12" t="n"/>
      <c r="J493" s="12" t="n"/>
    </row>
    <row r="494">
      <c r="C494" s="27" t="inlineStr">
        <is>
          <t>JUMLAH HARGA BAHAN</t>
        </is>
      </c>
      <c r="D494" s="28" t="n"/>
      <c r="E494" s="28" t="n"/>
      <c r="F494" s="28" t="n"/>
      <c r="G494" s="28" t="n"/>
      <c r="H494" s="28" t="n"/>
      <c r="I494" s="28" t="n"/>
      <c r="J494" s="29" t="n">
        <v>0</v>
      </c>
    </row>
    <row r="495">
      <c r="C495" s="24" t="inlineStr">
        <is>
          <t>C</t>
        </is>
      </c>
      <c r="D495" s="24" t="inlineStr">
        <is>
          <t>PERALATAN</t>
        </is>
      </c>
      <c r="E495" s="12" t="n"/>
      <c r="F495" s="12" t="n"/>
      <c r="G495" s="12" t="n"/>
      <c r="H495" s="12" t="n"/>
      <c r="I495" s="12" t="n"/>
      <c r="J495" s="12" t="n"/>
    </row>
    <row r="496">
      <c r="C496" s="5" t="n">
        <v>1</v>
      </c>
      <c r="D496" s="5" t="inlineStr">
        <is>
          <t>Wheel Loader</t>
        </is>
      </c>
      <c r="E496" s="5" t="inlineStr">
        <is>
          <t>E15</t>
        </is>
      </c>
      <c r="F496" s="5" t="inlineStr">
        <is>
          <t>Jam</t>
        </is>
      </c>
      <c r="G496" s="25" t="n">
        <v>0.00708716846721806</v>
      </c>
      <c r="H496" s="26">
        <f>VLOOKUP(D496,upahbahan,3,FALSE)</f>
        <v/>
      </c>
      <c r="J496" s="26">
        <f>G496*H496</f>
        <v/>
      </c>
    </row>
    <row r="497">
      <c r="C497" s="5" t="n">
        <v>2</v>
      </c>
      <c r="D497" s="5" t="inlineStr">
        <is>
          <t>DUMP TRUCK TRONTON 10 TON</t>
        </is>
      </c>
      <c r="E497" s="5" t="inlineStr">
        <is>
          <t>E35</t>
        </is>
      </c>
      <c r="F497" s="5" t="inlineStr">
        <is>
          <t>Jam</t>
        </is>
      </c>
      <c r="G497" s="25" t="n">
        <v>0.05498015663694551</v>
      </c>
      <c r="H497" s="26">
        <f>VLOOKUP(D497,upahbahan,3,FALSE)</f>
        <v/>
      </c>
      <c r="J497" s="26">
        <f>G497*H497</f>
        <v/>
      </c>
    </row>
    <row r="498">
      <c r="C498" s="5" t="n">
        <v>3</v>
      </c>
      <c r="D498" s="5" t="inlineStr">
        <is>
          <t>Motor Grader</t>
        </is>
      </c>
      <c r="E498" s="5" t="inlineStr">
        <is>
          <t>E13</t>
        </is>
      </c>
      <c r="F498" s="5" t="inlineStr">
        <is>
          <t>Jam</t>
        </is>
      </c>
      <c r="G498" s="25" t="n">
        <v>0.007649643419652497</v>
      </c>
      <c r="H498" s="26">
        <f>VLOOKUP(D498,upahbahan,3,FALSE)</f>
        <v/>
      </c>
      <c r="J498" s="26">
        <f>G498*H498</f>
        <v/>
      </c>
    </row>
    <row r="499">
      <c r="C499" s="5" t="n">
        <v>4</v>
      </c>
      <c r="D499" s="5" t="inlineStr">
        <is>
          <t>TANDEM ROLLER</t>
        </is>
      </c>
      <c r="E499" s="5" t="inlineStr">
        <is>
          <t>E17</t>
        </is>
      </c>
      <c r="F499" s="5" t="inlineStr">
        <is>
          <t>Jam</t>
        </is>
      </c>
      <c r="G499" s="25" t="n">
        <v>0.03346720541609492</v>
      </c>
      <c r="H499" s="26">
        <f>VLOOKUP(D499,upahbahan,3,FALSE)</f>
        <v/>
      </c>
      <c r="J499" s="26">
        <f>G499*H499</f>
        <v/>
      </c>
    </row>
    <row r="500">
      <c r="C500" s="5" t="n">
        <v>5</v>
      </c>
      <c r="D500" s="5" t="inlineStr">
        <is>
          <t>WATER TANK TRUCK</t>
        </is>
      </c>
      <c r="E500" s="5" t="inlineStr">
        <is>
          <t>E23</t>
        </is>
      </c>
      <c r="F500" s="5" t="inlineStr">
        <is>
          <t>Jam</t>
        </is>
      </c>
      <c r="G500" s="25" t="n">
        <v>0.01405622477933443</v>
      </c>
      <c r="H500" s="26">
        <f>VLOOKUP(D500,upahbahan,3,FALSE)</f>
        <v/>
      </c>
      <c r="J500" s="26">
        <f>G500*H500</f>
        <v/>
      </c>
    </row>
    <row r="501">
      <c r="C501" s="5" t="n">
        <v>6</v>
      </c>
      <c r="D501" s="5" t="inlineStr">
        <is>
          <t>Alat Bantu</t>
        </is>
      </c>
      <c r="F501" s="5" t="inlineStr">
        <is>
          <t>Ls</t>
        </is>
      </c>
      <c r="G501" s="25" t="n">
        <v>1</v>
      </c>
      <c r="H501" s="26">
        <f>VLOOKUP(D501,upahbahan,3,FALSE)</f>
        <v/>
      </c>
      <c r="J501" s="26">
        <f>G501*H501</f>
        <v/>
      </c>
    </row>
    <row r="502">
      <c r="C502" s="27" t="inlineStr">
        <is>
          <t>JUMLAH HARGA PERALATAN</t>
        </is>
      </c>
      <c r="D502" s="28" t="n"/>
      <c r="E502" s="28" t="n"/>
      <c r="F502" s="28" t="n"/>
      <c r="G502" s="28" t="n"/>
      <c r="H502" s="28" t="n"/>
      <c r="I502" s="28" t="n"/>
      <c r="J502" s="29">
        <f>SUM(J496:J501)</f>
        <v/>
      </c>
    </row>
    <row r="503">
      <c r="C503" s="31" t="inlineStr">
        <is>
          <t>D</t>
        </is>
      </c>
      <c r="D503" s="31" t="inlineStr">
        <is>
          <t>Jumlah (A+B+C)</t>
        </is>
      </c>
      <c r="E503" s="32" t="n"/>
      <c r="F503" s="32" t="n"/>
      <c r="G503" s="32" t="n"/>
      <c r="H503" s="32" t="n"/>
      <c r="I503" s="32" t="n"/>
      <c r="J503" s="33">
        <f>J492+J494+J502</f>
        <v/>
      </c>
    </row>
    <row r="504">
      <c r="C504" s="18" t="inlineStr">
        <is>
          <t>E</t>
        </is>
      </c>
      <c r="D504" s="18" t="inlineStr">
        <is>
          <t>Biaya Umum dan Keuntungan 10.0% x D</t>
        </is>
      </c>
      <c r="H504" s="21">
        <f>$Q$8</f>
        <v/>
      </c>
      <c r="J504" s="34">
        <f>J503*H504</f>
        <v/>
      </c>
    </row>
    <row r="505">
      <c r="C505" s="31" t="inlineStr">
        <is>
          <t>F</t>
        </is>
      </c>
      <c r="D505" s="31" t="inlineStr">
        <is>
          <t>Harga Satuan Pekerjaan (D+E)</t>
        </is>
      </c>
      <c r="E505" s="32" t="n"/>
      <c r="F505" s="32" t="n"/>
      <c r="G505" s="32" t="n"/>
      <c r="H505" s="32" t="n"/>
      <c r="I505" s="32" t="n"/>
      <c r="J505" s="33">
        <f>SUM(J503:J504)</f>
        <v/>
      </c>
    </row>
    <row r="507">
      <c r="C507" s="16" t="inlineStr">
        <is>
          <t>C.28</t>
        </is>
      </c>
      <c r="D507" s="17" t="inlineStr">
        <is>
          <t>Timbunan Pilihan Kasar dari Hasil Galian</t>
        </is>
      </c>
      <c r="F507" s="18" t="inlineStr">
        <is>
          <t>Meter Kubik</t>
        </is>
      </c>
      <c r="K507" s="22">
        <f>ROUNDDOWN(J525,0)</f>
        <v/>
      </c>
      <c r="M507" s="19" t="inlineStr">
        <is>
          <t>3.2.(2c2)</t>
        </is>
      </c>
    </row>
    <row r="508">
      <c r="C508" s="23" t="inlineStr">
        <is>
          <t>No</t>
        </is>
      </c>
      <c r="D508" s="23" t="inlineStr">
        <is>
          <t>Uraian</t>
        </is>
      </c>
      <c r="E508" s="23" t="inlineStr">
        <is>
          <t>Kode</t>
        </is>
      </c>
      <c r="F508" s="23" t="inlineStr">
        <is>
          <t>Sat.</t>
        </is>
      </c>
      <c r="G508" s="23" t="inlineStr">
        <is>
          <t>Koefisien</t>
        </is>
      </c>
      <c r="H508" s="23" t="inlineStr">
        <is>
          <t>Harga  Satuan (Rp)</t>
        </is>
      </c>
      <c r="J508" s="23" t="inlineStr">
        <is>
          <t>Jumlah Harga (Rp)</t>
        </is>
      </c>
    </row>
    <row r="509">
      <c r="C509" s="24" t="inlineStr">
        <is>
          <t>A</t>
        </is>
      </c>
      <c r="D509" s="24" t="inlineStr">
        <is>
          <t>TENAGA KERJA</t>
        </is>
      </c>
      <c r="E509" s="12" t="n"/>
      <c r="F509" s="12" t="n"/>
      <c r="G509" s="12" t="n"/>
      <c r="H509" s="12" t="n"/>
      <c r="I509" s="12" t="n"/>
      <c r="J509" s="12" t="n"/>
    </row>
    <row r="510">
      <c r="C510" s="5" t="n">
        <v>1</v>
      </c>
      <c r="D510" s="5" t="inlineStr">
        <is>
          <t>Pekerja</t>
        </is>
      </c>
      <c r="E510" s="5" t="inlineStr">
        <is>
          <t>L01</t>
        </is>
      </c>
      <c r="F510" s="5" t="inlineStr">
        <is>
          <t>Jam</t>
        </is>
      </c>
      <c r="G510" s="25" t="n">
        <v>0.02294894213982724</v>
      </c>
      <c r="H510" s="26">
        <f>VLOOKUP(D510,upahbahan,3,FALSE)</f>
        <v/>
      </c>
      <c r="J510" s="26">
        <f>G510*H510</f>
        <v/>
      </c>
    </row>
    <row r="511">
      <c r="C511" s="5" t="n">
        <v>2</v>
      </c>
      <c r="D511" s="5" t="inlineStr">
        <is>
          <t>Mandor</t>
        </is>
      </c>
      <c r="E511" s="5" t="inlineStr">
        <is>
          <t>L03</t>
        </is>
      </c>
      <c r="F511" s="5" t="inlineStr">
        <is>
          <t>Jam</t>
        </is>
      </c>
      <c r="G511" s="25" t="n">
        <v>0.005737165074377218</v>
      </c>
      <c r="H511" s="26">
        <f>VLOOKUP(D511,upahbahan,3,FALSE)</f>
        <v/>
      </c>
      <c r="J511" s="26">
        <f>G511*H511</f>
        <v/>
      </c>
    </row>
    <row r="512">
      <c r="C512" s="27" t="inlineStr">
        <is>
          <t>JUMLAH HARGA TENAGA KERJA</t>
        </is>
      </c>
      <c r="D512" s="28" t="n"/>
      <c r="E512" s="28" t="n"/>
      <c r="F512" s="28" t="n"/>
      <c r="G512" s="28" t="n"/>
      <c r="H512" s="28" t="n"/>
      <c r="I512" s="28" t="n"/>
      <c r="J512" s="29">
        <f>SUM(J510:J511)</f>
        <v/>
      </c>
    </row>
    <row r="513">
      <c r="C513" s="24" t="inlineStr">
        <is>
          <t>B</t>
        </is>
      </c>
      <c r="D513" s="24" t="inlineStr">
        <is>
          <t>BAHAN</t>
        </is>
      </c>
      <c r="E513" s="12" t="n"/>
      <c r="F513" s="12" t="n"/>
      <c r="G513" s="12" t="n"/>
      <c r="H513" s="12" t="n"/>
      <c r="I513" s="12" t="n"/>
      <c r="J513" s="12" t="n"/>
    </row>
    <row r="514">
      <c r="C514" s="27" t="inlineStr">
        <is>
          <t>JUMLAH HARGA BAHAN</t>
        </is>
      </c>
      <c r="D514" s="28" t="n"/>
      <c r="E514" s="28" t="n"/>
      <c r="F514" s="28" t="n"/>
      <c r="G514" s="28" t="n"/>
      <c r="H514" s="28" t="n"/>
      <c r="I514" s="28" t="n"/>
      <c r="J514" s="29" t="n">
        <v>0</v>
      </c>
    </row>
    <row r="515">
      <c r="C515" s="24" t="inlineStr">
        <is>
          <t>C</t>
        </is>
      </c>
      <c r="D515" s="24" t="inlineStr">
        <is>
          <t>PERALATAN</t>
        </is>
      </c>
      <c r="E515" s="12" t="n"/>
      <c r="F515" s="12" t="n"/>
      <c r="G515" s="12" t="n"/>
      <c r="H515" s="12" t="n"/>
      <c r="I515" s="12" t="n"/>
      <c r="J515" s="12" t="n"/>
    </row>
    <row r="516">
      <c r="C516" s="5" t="n">
        <v>1</v>
      </c>
      <c r="D516" s="5" t="inlineStr">
        <is>
          <t>Wheel Loader</t>
        </is>
      </c>
      <c r="E516" s="5" t="inlineStr">
        <is>
          <t>E15</t>
        </is>
      </c>
      <c r="F516" s="5" t="inlineStr">
        <is>
          <t>Jam</t>
        </is>
      </c>
      <c r="G516" s="25" t="n">
        <v>0.00708716846721806</v>
      </c>
      <c r="H516" s="26">
        <f>VLOOKUP(D516,upahbahan,3,FALSE)</f>
        <v/>
      </c>
      <c r="J516" s="26">
        <f>G516*H516</f>
        <v/>
      </c>
    </row>
    <row r="517">
      <c r="C517" s="5" t="n">
        <v>2</v>
      </c>
      <c r="D517" s="5" t="inlineStr">
        <is>
          <t>DUMP TRUCK TRONTON 10 TON</t>
        </is>
      </c>
      <c r="E517" s="5" t="inlineStr">
        <is>
          <t>E35</t>
        </is>
      </c>
      <c r="F517" s="5" t="inlineStr">
        <is>
          <t>Jam</t>
        </is>
      </c>
      <c r="G517" s="25" t="n">
        <v>0.05498015663694551</v>
      </c>
      <c r="H517" s="26">
        <f>VLOOKUP(D517,upahbahan,3,FALSE)</f>
        <v/>
      </c>
      <c r="J517" s="26">
        <f>G517*H517</f>
        <v/>
      </c>
    </row>
    <row r="518">
      <c r="C518" s="5" t="n">
        <v>3</v>
      </c>
      <c r="D518" s="5" t="inlineStr">
        <is>
          <t>Motor Grader</t>
        </is>
      </c>
      <c r="E518" s="5" t="inlineStr">
        <is>
          <t>E13</t>
        </is>
      </c>
      <c r="F518" s="5" t="inlineStr">
        <is>
          <t>Jam</t>
        </is>
      </c>
      <c r="G518" s="25" t="n">
        <v>0.005737240931772186</v>
      </c>
      <c r="H518" s="26">
        <f>VLOOKUP(D518,upahbahan,3,FALSE)</f>
        <v/>
      </c>
      <c r="J518" s="26">
        <f>G518*H518</f>
        <v/>
      </c>
    </row>
    <row r="519">
      <c r="C519" s="5" t="n">
        <v>4</v>
      </c>
      <c r="D519" s="5" t="inlineStr">
        <is>
          <t>TANDEM ROLLER</t>
        </is>
      </c>
      <c r="E519" s="5" t="inlineStr">
        <is>
          <t>E17</t>
        </is>
      </c>
      <c r="F519" s="5" t="inlineStr">
        <is>
          <t>Jam</t>
        </is>
      </c>
      <c r="G519" s="25" t="n">
        <v>0.02510040911542429</v>
      </c>
      <c r="H519" s="26">
        <f>VLOOKUP(D519,upahbahan,3,FALSE)</f>
        <v/>
      </c>
      <c r="J519" s="26">
        <f>G519*H519</f>
        <v/>
      </c>
    </row>
    <row r="520">
      <c r="C520" s="5" t="n">
        <v>5</v>
      </c>
      <c r="D520" s="5" t="inlineStr">
        <is>
          <t>WATER TANK TRUCK</t>
        </is>
      </c>
      <c r="E520" s="5" t="inlineStr">
        <is>
          <t>E23</t>
        </is>
      </c>
      <c r="F520" s="5" t="inlineStr">
        <is>
          <t>Jam</t>
        </is>
      </c>
      <c r="G520" s="25" t="n">
        <v>0.01405622477933443</v>
      </c>
      <c r="H520" s="26">
        <f>VLOOKUP(D520,upahbahan,3,FALSE)</f>
        <v/>
      </c>
      <c r="J520" s="26">
        <f>G520*H520</f>
        <v/>
      </c>
    </row>
    <row r="521">
      <c r="C521" s="5" t="n">
        <v>6</v>
      </c>
      <c r="D521" s="5" t="inlineStr">
        <is>
          <t>Alat Bantu</t>
        </is>
      </c>
      <c r="F521" s="5" t="inlineStr">
        <is>
          <t>Ls</t>
        </is>
      </c>
      <c r="G521" s="25" t="n">
        <v>1</v>
      </c>
      <c r="H521" s="26">
        <f>VLOOKUP(D521,upahbahan,3,FALSE)</f>
        <v/>
      </c>
      <c r="J521" s="26">
        <f>G521*H521</f>
        <v/>
      </c>
    </row>
    <row r="522">
      <c r="C522" s="27" t="inlineStr">
        <is>
          <t>JUMLAH HARGA PERALATAN</t>
        </is>
      </c>
      <c r="D522" s="28" t="n"/>
      <c r="E522" s="28" t="n"/>
      <c r="F522" s="28" t="n"/>
      <c r="G522" s="28" t="n"/>
      <c r="H522" s="28" t="n"/>
      <c r="I522" s="28" t="n"/>
      <c r="J522" s="29">
        <f>SUM(J516:J521)</f>
        <v/>
      </c>
    </row>
    <row r="523">
      <c r="C523" s="31" t="inlineStr">
        <is>
          <t>D</t>
        </is>
      </c>
      <c r="D523" s="31" t="inlineStr">
        <is>
          <t>Jumlah (A+B+C)</t>
        </is>
      </c>
      <c r="E523" s="32" t="n"/>
      <c r="F523" s="32" t="n"/>
      <c r="G523" s="32" t="n"/>
      <c r="H523" s="32" t="n"/>
      <c r="I523" s="32" t="n"/>
      <c r="J523" s="33">
        <f>J512+J514+J522</f>
        <v/>
      </c>
    </row>
    <row r="524">
      <c r="C524" s="18" t="inlineStr">
        <is>
          <t>E</t>
        </is>
      </c>
      <c r="D524" s="18" t="inlineStr">
        <is>
          <t>Biaya Umum dan Keuntungan 10.0% x D</t>
        </is>
      </c>
      <c r="H524" s="21">
        <f>$Q$8</f>
        <v/>
      </c>
      <c r="J524" s="34">
        <f>J523*H524</f>
        <v/>
      </c>
    </row>
    <row r="525">
      <c r="C525" s="31" t="inlineStr">
        <is>
          <t>F</t>
        </is>
      </c>
      <c r="D525" s="31" t="inlineStr">
        <is>
          <t>Harga Satuan Pekerjaan (D+E)</t>
        </is>
      </c>
      <c r="E525" s="32" t="n"/>
      <c r="F525" s="32" t="n"/>
      <c r="G525" s="32" t="n"/>
      <c r="H525" s="32" t="n"/>
      <c r="I525" s="32" t="n"/>
      <c r="J525" s="33">
        <f>SUM(J523:J524)</f>
        <v/>
      </c>
    </row>
    <row r="527">
      <c r="C527" s="16" t="inlineStr">
        <is>
          <t>C.29</t>
        </is>
      </c>
      <c r="D527" s="17" t="inlineStr">
        <is>
          <t>Timbunan Pilihan Halus dari Hasil Galian dengan Pemadatan Cerdas (IC)</t>
        </is>
      </c>
      <c r="F527" s="18" t="inlineStr">
        <is>
          <t>Meter Kubik</t>
        </is>
      </c>
      <c r="K527" s="22">
        <f>ROUNDDOWN(J545,0)</f>
        <v/>
      </c>
      <c r="M527" s="19" t="inlineStr">
        <is>
          <t>3.2.(2d1)</t>
        </is>
      </c>
    </row>
    <row r="528">
      <c r="C528" s="23" t="inlineStr">
        <is>
          <t>No</t>
        </is>
      </c>
      <c r="D528" s="23" t="inlineStr">
        <is>
          <t>Uraian</t>
        </is>
      </c>
      <c r="E528" s="23" t="inlineStr">
        <is>
          <t>Kode</t>
        </is>
      </c>
      <c r="F528" s="23" t="inlineStr">
        <is>
          <t>Sat.</t>
        </is>
      </c>
      <c r="G528" s="23" t="inlineStr">
        <is>
          <t>Koefisien</t>
        </is>
      </c>
      <c r="H528" s="23" t="inlineStr">
        <is>
          <t>Harga  Satuan (Rp)</t>
        </is>
      </c>
      <c r="J528" s="23" t="inlineStr">
        <is>
          <t>Jumlah Harga (Rp)</t>
        </is>
      </c>
    </row>
    <row r="529">
      <c r="C529" s="24" t="inlineStr">
        <is>
          <t>A</t>
        </is>
      </c>
      <c r="D529" s="24" t="inlineStr">
        <is>
          <t>TENAGA KERJA</t>
        </is>
      </c>
      <c r="E529" s="12" t="n"/>
      <c r="F529" s="12" t="n"/>
      <c r="G529" s="12" t="n"/>
      <c r="H529" s="12" t="n"/>
      <c r="I529" s="12" t="n"/>
      <c r="J529" s="12" t="n"/>
    </row>
    <row r="530">
      <c r="C530" s="5" t="n">
        <v>1</v>
      </c>
      <c r="D530" s="5" t="inlineStr">
        <is>
          <t>Pekerja</t>
        </is>
      </c>
      <c r="E530" s="5" t="inlineStr">
        <is>
          <t>L01</t>
        </is>
      </c>
      <c r="F530" s="5" t="inlineStr">
        <is>
          <t>Jam</t>
        </is>
      </c>
      <c r="G530" s="25" t="n">
        <v>0.03059846893704641</v>
      </c>
      <c r="H530" s="26">
        <f>VLOOKUP(D530,upahbahan,3,FALSE)</f>
        <v/>
      </c>
      <c r="J530" s="26">
        <f>G530*H530</f>
        <v/>
      </c>
    </row>
    <row r="531">
      <c r="C531" s="5" t="n">
        <v>2</v>
      </c>
      <c r="D531" s="5" t="inlineStr">
        <is>
          <t>Mandor</t>
        </is>
      </c>
      <c r="E531" s="5" t="inlineStr">
        <is>
          <t>L03</t>
        </is>
      </c>
      <c r="F531" s="5" t="inlineStr">
        <is>
          <t>Jam</t>
        </is>
      </c>
      <c r="G531" s="25" t="n">
        <v>0.007649653494681595</v>
      </c>
      <c r="H531" s="26">
        <f>VLOOKUP(D531,upahbahan,3,FALSE)</f>
        <v/>
      </c>
      <c r="J531" s="26">
        <f>G531*H531</f>
        <v/>
      </c>
    </row>
    <row r="532">
      <c r="C532" s="27" t="inlineStr">
        <is>
          <t>JUMLAH HARGA TENAGA KERJA</t>
        </is>
      </c>
      <c r="D532" s="28" t="n"/>
      <c r="E532" s="28" t="n"/>
      <c r="F532" s="28" t="n"/>
      <c r="G532" s="28" t="n"/>
      <c r="H532" s="28" t="n"/>
      <c r="I532" s="28" t="n"/>
      <c r="J532" s="29">
        <f>SUM(J530:J531)</f>
        <v/>
      </c>
    </row>
    <row r="533">
      <c r="C533" s="24" t="inlineStr">
        <is>
          <t>B</t>
        </is>
      </c>
      <c r="D533" s="24" t="inlineStr">
        <is>
          <t>BAHAN</t>
        </is>
      </c>
      <c r="E533" s="12" t="n"/>
      <c r="F533" s="12" t="n"/>
      <c r="G533" s="12" t="n"/>
      <c r="H533" s="12" t="n"/>
      <c r="I533" s="12" t="n"/>
      <c r="J533" s="12" t="n"/>
    </row>
    <row r="534">
      <c r="C534" s="27" t="inlineStr">
        <is>
          <t>JUMLAH HARGA BAHAN</t>
        </is>
      </c>
      <c r="D534" s="28" t="n"/>
      <c r="E534" s="28" t="n"/>
      <c r="F534" s="28" t="n"/>
      <c r="G534" s="28" t="n"/>
      <c r="H534" s="28" t="n"/>
      <c r="I534" s="28" t="n"/>
      <c r="J534" s="29" t="n">
        <v>0</v>
      </c>
    </row>
    <row r="535">
      <c r="C535" s="24" t="inlineStr">
        <is>
          <t>C</t>
        </is>
      </c>
      <c r="D535" s="24" t="inlineStr">
        <is>
          <t>PERALATAN</t>
        </is>
      </c>
      <c r="E535" s="12" t="n"/>
      <c r="F535" s="12" t="n"/>
      <c r="G535" s="12" t="n"/>
      <c r="H535" s="12" t="n"/>
      <c r="I535" s="12" t="n"/>
      <c r="J535" s="12" t="n"/>
    </row>
    <row r="536">
      <c r="C536" s="5" t="n">
        <v>1</v>
      </c>
      <c r="D536" s="5" t="inlineStr">
        <is>
          <t>Wheel Loader</t>
        </is>
      </c>
      <c r="E536" s="5" t="inlineStr">
        <is>
          <t>E15</t>
        </is>
      </c>
      <c r="F536" s="5" t="inlineStr">
        <is>
          <t>Jam</t>
        </is>
      </c>
      <c r="G536" s="25" t="n">
        <v>0.00708716846721806</v>
      </c>
      <c r="H536" s="26">
        <f>VLOOKUP(D536,upahbahan,3,FALSE)</f>
        <v/>
      </c>
      <c r="J536" s="26">
        <f>G536*H536</f>
        <v/>
      </c>
    </row>
    <row r="537">
      <c r="C537" s="5" t="n">
        <v>2</v>
      </c>
      <c r="D537" s="5" t="inlineStr">
        <is>
          <t>DUMP TRUCK TRONTON 10 TON</t>
        </is>
      </c>
      <c r="E537" s="5" t="inlineStr">
        <is>
          <t>E35</t>
        </is>
      </c>
      <c r="F537" s="5" t="inlineStr">
        <is>
          <t>Jam</t>
        </is>
      </c>
      <c r="G537" s="25" t="n">
        <v>0.05498015663694551</v>
      </c>
      <c r="H537" s="26">
        <f>VLOOKUP(D537,upahbahan,3,FALSE)</f>
        <v/>
      </c>
      <c r="J537" s="26">
        <f>G537*H537</f>
        <v/>
      </c>
    </row>
    <row r="538">
      <c r="C538" s="5" t="n">
        <v>3</v>
      </c>
      <c r="D538" s="5" t="inlineStr">
        <is>
          <t>Motor Grader</t>
        </is>
      </c>
      <c r="E538" s="5" t="inlineStr">
        <is>
          <t>E13</t>
        </is>
      </c>
      <c r="F538" s="5" t="inlineStr">
        <is>
          <t>Jam</t>
        </is>
      </c>
      <c r="G538" s="25" t="n">
        <v>0.007649643419652497</v>
      </c>
      <c r="H538" s="26">
        <f>VLOOKUP(D538,upahbahan,3,FALSE)</f>
        <v/>
      </c>
      <c r="J538" s="26">
        <f>G538*H538</f>
        <v/>
      </c>
    </row>
    <row r="539">
      <c r="C539" s="5" t="n">
        <v>4</v>
      </c>
      <c r="D539" s="5" t="inlineStr">
        <is>
          <t>Tandem Roller With IC</t>
        </is>
      </c>
      <c r="E539" s="5" t="inlineStr">
        <is>
          <t>E17b</t>
        </is>
      </c>
      <c r="F539" s="5" t="inlineStr">
        <is>
          <t>Jam</t>
        </is>
      </c>
      <c r="G539" s="25" t="n">
        <v>0.03346720448119858</v>
      </c>
      <c r="H539" s="26">
        <f>VLOOKUP(D539,upahbahan,3,FALSE)</f>
        <v/>
      </c>
      <c r="J539" s="26">
        <f>G539*H539</f>
        <v/>
      </c>
    </row>
    <row r="540">
      <c r="C540" s="5" t="n">
        <v>5</v>
      </c>
      <c r="D540" s="5" t="inlineStr">
        <is>
          <t>WATER TANK TRUCK</t>
        </is>
      </c>
      <c r="E540" s="5" t="inlineStr">
        <is>
          <t>E23</t>
        </is>
      </c>
      <c r="F540" s="5" t="inlineStr">
        <is>
          <t>Jam</t>
        </is>
      </c>
      <c r="G540" s="25" t="n">
        <v>0.01405622477933443</v>
      </c>
      <c r="H540" s="26">
        <f>VLOOKUP(D540,upahbahan,3,FALSE)</f>
        <v/>
      </c>
      <c r="J540" s="26">
        <f>G540*H540</f>
        <v/>
      </c>
    </row>
    <row r="541">
      <c r="C541" s="5" t="n">
        <v>6</v>
      </c>
      <c r="D541" s="5" t="inlineStr">
        <is>
          <t>Alat Bantu</t>
        </is>
      </c>
      <c r="F541" s="5" t="inlineStr">
        <is>
          <t>Ls</t>
        </is>
      </c>
      <c r="G541" s="25" t="n">
        <v>1</v>
      </c>
      <c r="H541" s="26">
        <f>VLOOKUP(D541,upahbahan,3,FALSE)</f>
        <v/>
      </c>
      <c r="J541" s="26">
        <f>G541*H541</f>
        <v/>
      </c>
    </row>
    <row r="542">
      <c r="C542" s="27" t="inlineStr">
        <is>
          <t>JUMLAH HARGA PERALATAN</t>
        </is>
      </c>
      <c r="D542" s="28" t="n"/>
      <c r="E542" s="28" t="n"/>
      <c r="F542" s="28" t="n"/>
      <c r="G542" s="28" t="n"/>
      <c r="H542" s="28" t="n"/>
      <c r="I542" s="28" t="n"/>
      <c r="J542" s="29">
        <f>SUM(J536:J541)</f>
        <v/>
      </c>
    </row>
    <row r="543">
      <c r="C543" s="31" t="inlineStr">
        <is>
          <t>D</t>
        </is>
      </c>
      <c r="D543" s="31" t="inlineStr">
        <is>
          <t>Jumlah (A+B+C)</t>
        </is>
      </c>
      <c r="E543" s="32" t="n"/>
      <c r="F543" s="32" t="n"/>
      <c r="G543" s="32" t="n"/>
      <c r="H543" s="32" t="n"/>
      <c r="I543" s="32" t="n"/>
      <c r="J543" s="33">
        <f>J532+J534+J542</f>
        <v/>
      </c>
    </row>
    <row r="544">
      <c r="C544" s="18" t="inlineStr">
        <is>
          <t>E</t>
        </is>
      </c>
      <c r="D544" s="18" t="inlineStr">
        <is>
          <t>Biaya Umum dan Keuntungan 10.0% x D</t>
        </is>
      </c>
      <c r="H544" s="21">
        <f>$Q$8</f>
        <v/>
      </c>
      <c r="J544" s="34">
        <f>J543*H544</f>
        <v/>
      </c>
    </row>
    <row r="545">
      <c r="C545" s="31" t="inlineStr">
        <is>
          <t>F</t>
        </is>
      </c>
      <c r="D545" s="31" t="inlineStr">
        <is>
          <t>Harga Satuan Pekerjaan (D+E)</t>
        </is>
      </c>
      <c r="E545" s="32" t="n"/>
      <c r="F545" s="32" t="n"/>
      <c r="G545" s="32" t="n"/>
      <c r="H545" s="32" t="n"/>
      <c r="I545" s="32" t="n"/>
      <c r="J545" s="33">
        <f>SUM(J543:J544)</f>
        <v/>
      </c>
    </row>
    <row r="547">
      <c r="C547" s="16" t="inlineStr">
        <is>
          <t>C.30</t>
        </is>
      </c>
      <c r="D547" s="17" t="inlineStr">
        <is>
          <t>Timbunan Pilihan Kasar dari Hasil Galian dengan Pemadatan Cerdas (IC)</t>
        </is>
      </c>
      <c r="F547" s="18" t="inlineStr">
        <is>
          <t>Meter Kubik</t>
        </is>
      </c>
      <c r="K547" s="22">
        <f>ROUNDDOWN(J565,0)</f>
        <v/>
      </c>
      <c r="M547" s="19" t="inlineStr">
        <is>
          <t>3.2.(2d2)</t>
        </is>
      </c>
    </row>
    <row r="548">
      <c r="C548" s="23" t="inlineStr">
        <is>
          <t>No</t>
        </is>
      </c>
      <c r="D548" s="23" t="inlineStr">
        <is>
          <t>Uraian</t>
        </is>
      </c>
      <c r="E548" s="23" t="inlineStr">
        <is>
          <t>Kode</t>
        </is>
      </c>
      <c r="F548" s="23" t="inlineStr">
        <is>
          <t>Sat.</t>
        </is>
      </c>
      <c r="G548" s="23" t="inlineStr">
        <is>
          <t>Koefisien</t>
        </is>
      </c>
      <c r="H548" s="23" t="inlineStr">
        <is>
          <t>Harga  Satuan (Rp)</t>
        </is>
      </c>
      <c r="J548" s="23" t="inlineStr">
        <is>
          <t>Jumlah Harga (Rp)</t>
        </is>
      </c>
    </row>
    <row r="549">
      <c r="C549" s="24" t="inlineStr">
        <is>
          <t>A</t>
        </is>
      </c>
      <c r="D549" s="24" t="inlineStr">
        <is>
          <t>TENAGA KERJA</t>
        </is>
      </c>
      <c r="E549" s="12" t="n"/>
      <c r="F549" s="12" t="n"/>
      <c r="G549" s="12" t="n"/>
      <c r="H549" s="12" t="n"/>
      <c r="I549" s="12" t="n"/>
      <c r="J549" s="12" t="n"/>
    </row>
    <row r="550">
      <c r="C550" s="5" t="n">
        <v>1</v>
      </c>
      <c r="D550" s="5" t="inlineStr">
        <is>
          <t>Pekerja</t>
        </is>
      </c>
      <c r="E550" s="5" t="inlineStr">
        <is>
          <t>L01</t>
        </is>
      </c>
      <c r="F550" s="5" t="inlineStr">
        <is>
          <t>Jam</t>
        </is>
      </c>
      <c r="G550" s="25" t="n">
        <v>0.02294894213982724</v>
      </c>
      <c r="H550" s="26">
        <f>VLOOKUP(D550,upahbahan,3,FALSE)</f>
        <v/>
      </c>
      <c r="J550" s="26">
        <f>G550*H550</f>
        <v/>
      </c>
    </row>
    <row r="551">
      <c r="C551" s="5" t="n">
        <v>2</v>
      </c>
      <c r="D551" s="5" t="inlineStr">
        <is>
          <t>Mandor</t>
        </is>
      </c>
      <c r="E551" s="5" t="inlineStr">
        <is>
          <t>L03</t>
        </is>
      </c>
      <c r="F551" s="5" t="inlineStr">
        <is>
          <t>Jam</t>
        </is>
      </c>
      <c r="G551" s="25" t="n">
        <v>0.005737165074377218</v>
      </c>
      <c r="H551" s="26">
        <f>VLOOKUP(D551,upahbahan,3,FALSE)</f>
        <v/>
      </c>
      <c r="J551" s="26">
        <f>G551*H551</f>
        <v/>
      </c>
    </row>
    <row r="552">
      <c r="C552" s="27" t="inlineStr">
        <is>
          <t>JUMLAH HARGA TENAGA KERJA</t>
        </is>
      </c>
      <c r="D552" s="28" t="n"/>
      <c r="E552" s="28" t="n"/>
      <c r="F552" s="28" t="n"/>
      <c r="G552" s="28" t="n"/>
      <c r="H552" s="28" t="n"/>
      <c r="I552" s="28" t="n"/>
      <c r="J552" s="29">
        <f>SUM(J550:J551)</f>
        <v/>
      </c>
    </row>
    <row r="553">
      <c r="C553" s="24" t="inlineStr">
        <is>
          <t>B</t>
        </is>
      </c>
      <c r="D553" s="24" t="inlineStr">
        <is>
          <t>BAHAN</t>
        </is>
      </c>
      <c r="E553" s="12" t="n"/>
      <c r="F553" s="12" t="n"/>
      <c r="G553" s="12" t="n"/>
      <c r="H553" s="12" t="n"/>
      <c r="I553" s="12" t="n"/>
      <c r="J553" s="12" t="n"/>
    </row>
    <row r="554">
      <c r="C554" s="27" t="inlineStr">
        <is>
          <t>JUMLAH HARGA BAHAN</t>
        </is>
      </c>
      <c r="D554" s="28" t="n"/>
      <c r="E554" s="28" t="n"/>
      <c r="F554" s="28" t="n"/>
      <c r="G554" s="28" t="n"/>
      <c r="H554" s="28" t="n"/>
      <c r="I554" s="28" t="n"/>
      <c r="J554" s="29" t="n">
        <v>0</v>
      </c>
    </row>
    <row r="555">
      <c r="C555" s="24" t="inlineStr">
        <is>
          <t>C</t>
        </is>
      </c>
      <c r="D555" s="24" t="inlineStr">
        <is>
          <t>PERALATAN</t>
        </is>
      </c>
      <c r="E555" s="12" t="n"/>
      <c r="F555" s="12" t="n"/>
      <c r="G555" s="12" t="n"/>
      <c r="H555" s="12" t="n"/>
      <c r="I555" s="12" t="n"/>
      <c r="J555" s="12" t="n"/>
    </row>
    <row r="556">
      <c r="C556" s="5" t="n">
        <v>1</v>
      </c>
      <c r="D556" s="5" t="inlineStr">
        <is>
          <t>Wheel Loader</t>
        </is>
      </c>
      <c r="E556" s="5" t="inlineStr">
        <is>
          <t>E15</t>
        </is>
      </c>
      <c r="F556" s="5" t="inlineStr">
        <is>
          <t>Jam</t>
        </is>
      </c>
      <c r="G556" s="25" t="n">
        <v>0.00708716846721806</v>
      </c>
      <c r="H556" s="26">
        <f>VLOOKUP(D556,upahbahan,3,FALSE)</f>
        <v/>
      </c>
      <c r="J556" s="26">
        <f>G556*H556</f>
        <v/>
      </c>
    </row>
    <row r="557">
      <c r="C557" s="5" t="n">
        <v>2</v>
      </c>
      <c r="D557" s="5" t="inlineStr">
        <is>
          <t>DUMP TRUCK TRONTON 10 TON</t>
        </is>
      </c>
      <c r="E557" s="5" t="inlineStr">
        <is>
          <t>E35</t>
        </is>
      </c>
      <c r="F557" s="5" t="inlineStr">
        <is>
          <t>Jam</t>
        </is>
      </c>
      <c r="G557" s="25" t="n">
        <v>0.05498015663694551</v>
      </c>
      <c r="H557" s="26">
        <f>VLOOKUP(D557,upahbahan,3,FALSE)</f>
        <v/>
      </c>
      <c r="J557" s="26">
        <f>G557*H557</f>
        <v/>
      </c>
    </row>
    <row r="558">
      <c r="C558" s="5" t="n">
        <v>3</v>
      </c>
      <c r="D558" s="5" t="inlineStr">
        <is>
          <t>Motor Grader</t>
        </is>
      </c>
      <c r="E558" s="5" t="inlineStr">
        <is>
          <t>E13</t>
        </is>
      </c>
      <c r="F558" s="5" t="inlineStr">
        <is>
          <t>Jam</t>
        </is>
      </c>
      <c r="G558" s="25" t="n">
        <v>0.005737240931772186</v>
      </c>
      <c r="H558" s="26">
        <f>VLOOKUP(D558,upahbahan,3,FALSE)</f>
        <v/>
      </c>
      <c r="J558" s="26">
        <f>G558*H558</f>
        <v/>
      </c>
    </row>
    <row r="559">
      <c r="C559" s="5" t="n">
        <v>4</v>
      </c>
      <c r="D559" s="5" t="inlineStr">
        <is>
          <t>Tandem Roller With IC</t>
        </is>
      </c>
      <c r="E559" s="5" t="inlineStr">
        <is>
          <t>E17b</t>
        </is>
      </c>
      <c r="F559" s="5" t="inlineStr">
        <is>
          <t>Jam</t>
        </is>
      </c>
      <c r="G559" s="25" t="n">
        <v>0.02510040336089894</v>
      </c>
      <c r="H559" s="26">
        <f>VLOOKUP(D559,upahbahan,3,FALSE)</f>
        <v/>
      </c>
      <c r="J559" s="26">
        <f>G559*H559</f>
        <v/>
      </c>
    </row>
    <row r="560">
      <c r="C560" s="5" t="n">
        <v>5</v>
      </c>
      <c r="D560" s="5" t="inlineStr">
        <is>
          <t>WATER TANK TRUCK</t>
        </is>
      </c>
      <c r="E560" s="5" t="inlineStr">
        <is>
          <t>E23</t>
        </is>
      </c>
      <c r="F560" s="5" t="inlineStr">
        <is>
          <t>Jam</t>
        </is>
      </c>
      <c r="G560" s="25" t="n">
        <v>0.01405622477933443</v>
      </c>
      <c r="H560" s="26">
        <f>VLOOKUP(D560,upahbahan,3,FALSE)</f>
        <v/>
      </c>
      <c r="J560" s="26">
        <f>G560*H560</f>
        <v/>
      </c>
    </row>
    <row r="561">
      <c r="C561" s="5" t="n">
        <v>6</v>
      </c>
      <c r="D561" s="5" t="inlineStr">
        <is>
          <t>Alat Bantu</t>
        </is>
      </c>
      <c r="F561" s="5" t="inlineStr">
        <is>
          <t>Ls</t>
        </is>
      </c>
      <c r="G561" s="25" t="n">
        <v>1</v>
      </c>
      <c r="H561" s="26">
        <f>VLOOKUP(D561,upahbahan,3,FALSE)</f>
        <v/>
      </c>
      <c r="J561" s="26">
        <f>G561*H561</f>
        <v/>
      </c>
    </row>
    <row r="562">
      <c r="C562" s="27" t="inlineStr">
        <is>
          <t>JUMLAH HARGA PERALATAN</t>
        </is>
      </c>
      <c r="D562" s="28" t="n"/>
      <c r="E562" s="28" t="n"/>
      <c r="F562" s="28" t="n"/>
      <c r="G562" s="28" t="n"/>
      <c r="H562" s="28" t="n"/>
      <c r="I562" s="28" t="n"/>
      <c r="J562" s="29">
        <f>SUM(J556:J561)</f>
        <v/>
      </c>
    </row>
    <row r="563">
      <c r="C563" s="31" t="inlineStr">
        <is>
          <t>D</t>
        </is>
      </c>
      <c r="D563" s="31" t="inlineStr">
        <is>
          <t>Jumlah (A+B+C)</t>
        </is>
      </c>
      <c r="E563" s="32" t="n"/>
      <c r="F563" s="32" t="n"/>
      <c r="G563" s="32" t="n"/>
      <c r="H563" s="32" t="n"/>
      <c r="I563" s="32" t="n"/>
      <c r="J563" s="33">
        <f>J552+J554+J562</f>
        <v/>
      </c>
    </row>
    <row r="564">
      <c r="C564" s="18" t="inlineStr">
        <is>
          <t>E</t>
        </is>
      </c>
      <c r="D564" s="18" t="inlineStr">
        <is>
          <t>Biaya Umum dan Keuntungan 10.0% x D</t>
        </is>
      </c>
      <c r="H564" s="21">
        <f>$Q$8</f>
        <v/>
      </c>
      <c r="J564" s="34">
        <f>J563*H564</f>
        <v/>
      </c>
    </row>
    <row r="565">
      <c r="C565" s="31" t="inlineStr">
        <is>
          <t>F</t>
        </is>
      </c>
      <c r="D565" s="31" t="inlineStr">
        <is>
          <t>Harga Satuan Pekerjaan (D+E)</t>
        </is>
      </c>
      <c r="E565" s="32" t="n"/>
      <c r="F565" s="32" t="n"/>
      <c r="G565" s="32" t="n"/>
      <c r="H565" s="32" t="n"/>
      <c r="I565" s="32" t="n"/>
      <c r="J565" s="33">
        <f>SUM(J563:J564)</f>
        <v/>
      </c>
    </row>
    <row r="567">
      <c r="C567" s="16" t="inlineStr">
        <is>
          <t>C.31</t>
        </is>
      </c>
      <c r="D567" s="17" t="inlineStr">
        <is>
          <t>Timbunan Pilihan Berbutir diatas Tanah Rawa</t>
        </is>
      </c>
      <c r="F567" s="18" t="inlineStr">
        <is>
          <t>Ton</t>
        </is>
      </c>
      <c r="K567" s="22">
        <f>ROUNDDOWN(J583,0)</f>
        <v/>
      </c>
      <c r="M567" s="19" t="inlineStr">
        <is>
          <t>3.2.(3)</t>
        </is>
      </c>
    </row>
    <row r="568">
      <c r="C568" s="23" t="inlineStr">
        <is>
          <t>No</t>
        </is>
      </c>
      <c r="D568" s="23" t="inlineStr">
        <is>
          <t>Uraian</t>
        </is>
      </c>
      <c r="E568" s="23" t="inlineStr">
        <is>
          <t>Kode</t>
        </is>
      </c>
      <c r="F568" s="23" t="inlineStr">
        <is>
          <t>Sat.</t>
        </is>
      </c>
      <c r="G568" s="23" t="inlineStr">
        <is>
          <t>Koefisien</t>
        </is>
      </c>
      <c r="H568" s="23" t="inlineStr">
        <is>
          <t>Harga  Satuan (Rp)</t>
        </is>
      </c>
      <c r="J568" s="23" t="inlineStr">
        <is>
          <t>Jumlah Harga (Rp)</t>
        </is>
      </c>
    </row>
    <row r="569">
      <c r="C569" s="24" t="inlineStr">
        <is>
          <t>A</t>
        </is>
      </c>
      <c r="D569" s="24" t="inlineStr">
        <is>
          <t>TENAGA KERJA</t>
        </is>
      </c>
      <c r="E569" s="12" t="n"/>
      <c r="F569" s="12" t="n"/>
      <c r="G569" s="12" t="n"/>
      <c r="H569" s="12" t="n"/>
      <c r="I569" s="12" t="n"/>
      <c r="J569" s="12" t="n"/>
    </row>
    <row r="570">
      <c r="C570" s="5" t="n">
        <v>1</v>
      </c>
      <c r="D570" s="5" t="inlineStr">
        <is>
          <t>Pekerja</t>
        </is>
      </c>
      <c r="E570" s="5" t="inlineStr">
        <is>
          <t>L01</t>
        </is>
      </c>
      <c r="F570" s="5" t="inlineStr">
        <is>
          <t>Jam</t>
        </is>
      </c>
      <c r="G570" s="25" t="n">
        <v>0.007724408668354343</v>
      </c>
      <c r="H570" s="26">
        <f>VLOOKUP(D570,upahbahan,3,FALSE)</f>
        <v/>
      </c>
      <c r="J570" s="26">
        <f>G570*H570</f>
        <v/>
      </c>
    </row>
    <row r="571">
      <c r="C571" s="5" t="n">
        <v>2</v>
      </c>
      <c r="D571" s="5" t="inlineStr">
        <is>
          <t>Mandor</t>
        </is>
      </c>
      <c r="E571" s="5" t="inlineStr">
        <is>
          <t>L03</t>
        </is>
      </c>
      <c r="F571" s="5" t="inlineStr">
        <is>
          <t>Jam</t>
        </is>
      </c>
      <c r="G571" s="25" t="n">
        <v>0.003862199971062017</v>
      </c>
      <c r="H571" s="26">
        <f>VLOOKUP(D571,upahbahan,3,FALSE)</f>
        <v/>
      </c>
      <c r="J571" s="26">
        <f>G571*H571</f>
        <v/>
      </c>
    </row>
    <row r="572">
      <c r="C572" s="27" t="inlineStr">
        <is>
          <t>JUMLAH HARGA TENAGA KERJA</t>
        </is>
      </c>
      <c r="D572" s="28" t="n"/>
      <c r="E572" s="28" t="n"/>
      <c r="F572" s="28" t="n"/>
      <c r="G572" s="28" t="n"/>
      <c r="H572" s="28" t="n"/>
      <c r="I572" s="28" t="n"/>
      <c r="J572" s="29">
        <f>SUM(J570:J571)</f>
        <v/>
      </c>
    </row>
    <row r="573">
      <c r="C573" s="24" t="inlineStr">
        <is>
          <t>B</t>
        </is>
      </c>
      <c r="D573" s="24" t="inlineStr">
        <is>
          <t>BAHAN</t>
        </is>
      </c>
      <c r="E573" s="12" t="n"/>
      <c r="F573" s="12" t="n"/>
      <c r="G573" s="12" t="n"/>
      <c r="H573" s="12" t="n"/>
      <c r="I573" s="12" t="n"/>
      <c r="J573" s="12" t="n"/>
    </row>
    <row r="574">
      <c r="C574" s="5" t="n">
        <v>1</v>
      </c>
      <c r="D574" s="5" t="inlineStr">
        <is>
          <t>Sirtu</t>
        </is>
      </c>
      <c r="E574" s="5" t="inlineStr">
        <is>
          <t>M16a</t>
        </is>
      </c>
      <c r="F574" s="5" t="inlineStr">
        <is>
          <t>M3</t>
        </is>
      </c>
      <c r="G574" s="25" t="n">
        <v>1.92675</v>
      </c>
      <c r="H574" s="26">
        <f>VLOOKUP(D574,upahbahan,3,FALSE)</f>
        <v/>
      </c>
      <c r="J574" s="26">
        <f>G574*H574</f>
        <v/>
      </c>
    </row>
    <row r="575">
      <c r="C575" s="27" t="inlineStr">
        <is>
          <t>JUMLAH HARGA BAHAN</t>
        </is>
      </c>
      <c r="D575" s="28" t="n"/>
      <c r="E575" s="28" t="n"/>
      <c r="F575" s="28" t="n"/>
      <c r="G575" s="28" t="n"/>
      <c r="H575" s="28" t="n"/>
      <c r="I575" s="28" t="n"/>
      <c r="J575" s="29">
        <f>SUM(J574:J574)</f>
        <v/>
      </c>
    </row>
    <row r="576">
      <c r="C576" s="24" t="inlineStr">
        <is>
          <t>C</t>
        </is>
      </c>
      <c r="D576" s="24" t="inlineStr">
        <is>
          <t>PERALATAN</t>
        </is>
      </c>
      <c r="E576" s="12" t="n"/>
      <c r="F576" s="12" t="n"/>
      <c r="G576" s="12" t="n"/>
      <c r="H576" s="12" t="n"/>
      <c r="I576" s="12" t="n"/>
      <c r="J576" s="12" t="n"/>
    </row>
    <row r="577">
      <c r="C577" s="5" t="n">
        <v>1</v>
      </c>
      <c r="D577" s="5" t="inlineStr">
        <is>
          <t>DUMP TRUCK TRONTON 10 TON</t>
        </is>
      </c>
      <c r="E577" s="5" t="inlineStr">
        <is>
          <t>E35</t>
        </is>
      </c>
      <c r="F577" s="5" t="inlineStr">
        <is>
          <t>Jam</t>
        </is>
      </c>
      <c r="G577" s="25" t="n">
        <v>0.0986908505503676</v>
      </c>
      <c r="H577" s="26">
        <f>VLOOKUP(D577,upahbahan,3,FALSE)</f>
        <v/>
      </c>
      <c r="J577" s="26">
        <f>G577*H577</f>
        <v/>
      </c>
    </row>
    <row r="578">
      <c r="C578" s="5" t="n">
        <v>2</v>
      </c>
      <c r="D578" s="5" t="inlineStr">
        <is>
          <t>Whell Loader</t>
        </is>
      </c>
      <c r="E578" s="5" t="inlineStr">
        <is>
          <t>E15</t>
        </is>
      </c>
      <c r="F578" s="5" t="inlineStr">
        <is>
          <t>Jam</t>
        </is>
      </c>
      <c r="G578" s="25" t="n">
        <v>0.00386222332248403</v>
      </c>
      <c r="H578" s="26">
        <f>VLOOKUP(D578,upahbahan,3,FALSE)</f>
        <v/>
      </c>
      <c r="J578" s="26">
        <f>G578*H578</f>
        <v/>
      </c>
    </row>
    <row r="579">
      <c r="C579" s="5" t="n">
        <v>3</v>
      </c>
      <c r="D579" s="5" t="inlineStr">
        <is>
          <t>Alat Bantu</t>
        </is>
      </c>
      <c r="F579" s="5" t="inlineStr">
        <is>
          <t>Ls</t>
        </is>
      </c>
      <c r="G579" s="25" t="n">
        <v>1</v>
      </c>
      <c r="H579" s="26">
        <f>VLOOKUP(D579,upahbahan,3,FALSE)</f>
        <v/>
      </c>
      <c r="J579" s="26">
        <f>G579*H579</f>
        <v/>
      </c>
    </row>
    <row r="580">
      <c r="C580" s="27" t="inlineStr">
        <is>
          <t>JUMLAH HARGA PERALATAN</t>
        </is>
      </c>
      <c r="D580" s="28" t="n"/>
      <c r="E580" s="28" t="n"/>
      <c r="F580" s="28" t="n"/>
      <c r="G580" s="28" t="n"/>
      <c r="H580" s="28" t="n"/>
      <c r="I580" s="28" t="n"/>
      <c r="J580" s="29">
        <f>SUM(J577:J579)</f>
        <v/>
      </c>
    </row>
    <row r="581">
      <c r="C581" s="31" t="inlineStr">
        <is>
          <t>D</t>
        </is>
      </c>
      <c r="D581" s="31" t="inlineStr">
        <is>
          <t>Jumlah (A+B+C)</t>
        </is>
      </c>
      <c r="E581" s="32" t="n"/>
      <c r="F581" s="32" t="n"/>
      <c r="G581" s="32" t="n"/>
      <c r="H581" s="32" t="n"/>
      <c r="I581" s="32" t="n"/>
      <c r="J581" s="33">
        <f>J572+J575+J580</f>
        <v/>
      </c>
    </row>
    <row r="582">
      <c r="C582" s="18" t="inlineStr">
        <is>
          <t>E</t>
        </is>
      </c>
      <c r="D582" s="18" t="inlineStr">
        <is>
          <t>Biaya Umum dan Keuntungan 10.0% x D</t>
        </is>
      </c>
      <c r="H582" s="21">
        <f>$Q$8</f>
        <v/>
      </c>
      <c r="J582" s="34">
        <f>J581*H582</f>
        <v/>
      </c>
    </row>
    <row r="583">
      <c r="C583" s="31" t="inlineStr">
        <is>
          <t>F</t>
        </is>
      </c>
      <c r="D583" s="31" t="inlineStr">
        <is>
          <t>Harga Satuan Pekerjaan (D+E)</t>
        </is>
      </c>
      <c r="E583" s="32" t="n"/>
      <c r="F583" s="32" t="n"/>
      <c r="G583" s="32" t="n"/>
      <c r="H583" s="32" t="n"/>
      <c r="I583" s="32" t="n"/>
      <c r="J583" s="33">
        <f>SUM(J581:J582)</f>
        <v/>
      </c>
    </row>
    <row r="585">
      <c r="C585" s="16" t="inlineStr">
        <is>
          <t>C.32</t>
        </is>
      </c>
      <c r="D585" s="17" t="inlineStr">
        <is>
          <t>Penimbunan Kembali Bahan Berbutir (Granular Backfill)</t>
        </is>
      </c>
      <c r="F585" s="18" t="inlineStr">
        <is>
          <t>Meter Kubik</t>
        </is>
      </c>
      <c r="K585" s="22">
        <f>ROUNDDOWN(J602,0)</f>
        <v/>
      </c>
      <c r="M585" s="19" t="inlineStr">
        <is>
          <t>3.2.(4)</t>
        </is>
      </c>
    </row>
    <row r="586">
      <c r="C586" s="23" t="inlineStr">
        <is>
          <t>No</t>
        </is>
      </c>
      <c r="D586" s="23" t="inlineStr">
        <is>
          <t>Uraian</t>
        </is>
      </c>
      <c r="E586" s="23" t="inlineStr">
        <is>
          <t>Kode</t>
        </is>
      </c>
      <c r="F586" s="23" t="inlineStr">
        <is>
          <t>Sat.</t>
        </is>
      </c>
      <c r="G586" s="23" t="inlineStr">
        <is>
          <t>Koefisien</t>
        </is>
      </c>
      <c r="H586" s="23" t="inlineStr">
        <is>
          <t>Harga  Satuan (Rp)</t>
        </is>
      </c>
      <c r="J586" s="23" t="inlineStr">
        <is>
          <t>Jumlah Harga (Rp)</t>
        </is>
      </c>
    </row>
    <row r="587">
      <c r="C587" s="24" t="inlineStr">
        <is>
          <t>A</t>
        </is>
      </c>
      <c r="D587" s="24" t="inlineStr">
        <is>
          <t>TENAGA KERJA</t>
        </is>
      </c>
      <c r="E587" s="12" t="n"/>
      <c r="F587" s="12" t="n"/>
      <c r="G587" s="12" t="n"/>
      <c r="H587" s="12" t="n"/>
      <c r="I587" s="12" t="n"/>
      <c r="J587" s="12" t="n"/>
    </row>
    <row r="588">
      <c r="C588" s="5" t="n">
        <v>1</v>
      </c>
      <c r="D588" s="5" t="inlineStr">
        <is>
          <t>Pekerja</t>
        </is>
      </c>
      <c r="E588" s="5" t="inlineStr">
        <is>
          <t>L01</t>
        </is>
      </c>
      <c r="F588" s="5" t="inlineStr">
        <is>
          <t>Jam</t>
        </is>
      </c>
      <c r="G588" s="25" t="n">
        <v>0.5040244483883034</v>
      </c>
      <c r="H588" s="26">
        <f>VLOOKUP(D588,upahbahan,3,FALSE)</f>
        <v/>
      </c>
      <c r="J588" s="26">
        <f>G588*H588</f>
        <v/>
      </c>
    </row>
    <row r="589">
      <c r="C589" s="5" t="n">
        <v>2</v>
      </c>
      <c r="D589" s="5" t="inlineStr">
        <is>
          <t>Mandor</t>
        </is>
      </c>
      <c r="E589" s="5" t="inlineStr">
        <is>
          <t>L03</t>
        </is>
      </c>
      <c r="F589" s="5" t="inlineStr">
        <is>
          <t>Jam</t>
        </is>
      </c>
      <c r="G589" s="25" t="n">
        <v>0.1260060001284798</v>
      </c>
      <c r="H589" s="26">
        <f>VLOOKUP(D589,upahbahan,3,FALSE)</f>
        <v/>
      </c>
      <c r="J589" s="26">
        <f>G589*H589</f>
        <v/>
      </c>
    </row>
    <row r="590">
      <c r="C590" s="27" t="inlineStr">
        <is>
          <t>JUMLAH HARGA TENAGA KERJA</t>
        </is>
      </c>
      <c r="D590" s="28" t="n"/>
      <c r="E590" s="28" t="n"/>
      <c r="F590" s="28" t="n"/>
      <c r="G590" s="28" t="n"/>
      <c r="H590" s="28" t="n"/>
      <c r="I590" s="28" t="n"/>
      <c r="J590" s="29">
        <f>SUM(J588:J589)</f>
        <v/>
      </c>
    </row>
    <row r="591">
      <c r="C591" s="24" t="inlineStr">
        <is>
          <t>B</t>
        </is>
      </c>
      <c r="D591" s="24" t="inlineStr">
        <is>
          <t>BAHAN</t>
        </is>
      </c>
      <c r="E591" s="12" t="n"/>
      <c r="F591" s="12" t="n"/>
      <c r="G591" s="12" t="n"/>
      <c r="H591" s="12" t="n"/>
      <c r="I591" s="12" t="n"/>
      <c r="J591" s="12" t="n"/>
    </row>
    <row r="592">
      <c r="C592" s="5" t="n">
        <v>1</v>
      </c>
      <c r="D592" s="5" t="inlineStr">
        <is>
          <t>Bahan Granular Backfill</t>
        </is>
      </c>
      <c r="E592" s="5" t="inlineStr">
        <is>
          <t>M09</t>
        </is>
      </c>
      <c r="F592" s="5" t="inlineStr">
        <is>
          <t>M3</t>
        </is>
      </c>
      <c r="G592" s="25" t="n">
        <v>1.1445</v>
      </c>
      <c r="H592" s="26">
        <f>VLOOKUP(D592,upahbahan,3,FALSE)</f>
        <v/>
      </c>
      <c r="J592" s="26">
        <f>G592*H592</f>
        <v/>
      </c>
    </row>
    <row r="593">
      <c r="C593" s="27" t="inlineStr">
        <is>
          <t>JUMLAH HARGA BAHAN</t>
        </is>
      </c>
      <c r="D593" s="28" t="n"/>
      <c r="E593" s="28" t="n"/>
      <c r="F593" s="28" t="n"/>
      <c r="G593" s="28" t="n"/>
      <c r="H593" s="28" t="n"/>
      <c r="I593" s="28" t="n"/>
      <c r="J593" s="29">
        <f>SUM(J592:J592)</f>
        <v/>
      </c>
    </row>
    <row r="594">
      <c r="C594" s="24" t="inlineStr">
        <is>
          <t>C</t>
        </is>
      </c>
      <c r="D594" s="24" t="inlineStr">
        <is>
          <t>PERALATAN</t>
        </is>
      </c>
      <c r="E594" s="12" t="n"/>
      <c r="F594" s="12" t="n"/>
      <c r="G594" s="12" t="n"/>
      <c r="H594" s="12" t="n"/>
      <c r="I594" s="12" t="n"/>
      <c r="J594" s="12" t="n"/>
    </row>
    <row r="595">
      <c r="C595" s="5" t="n">
        <v>1</v>
      </c>
      <c r="D595" s="5" t="inlineStr">
        <is>
          <t>Wheel Loader</t>
        </is>
      </c>
      <c r="E595" s="5" t="inlineStr">
        <is>
          <t>E15</t>
        </is>
      </c>
      <c r="F595" s="5" t="inlineStr">
        <is>
          <t>Jam</t>
        </is>
      </c>
      <c r="G595" s="25" t="n">
        <v>0.00708716846721806</v>
      </c>
      <c r="H595" s="26">
        <f>VLOOKUP(D595,upahbahan,3,FALSE)</f>
        <v/>
      </c>
      <c r="J595" s="26">
        <f>G595*H595</f>
        <v/>
      </c>
    </row>
    <row r="596">
      <c r="C596" s="5" t="n">
        <v>2</v>
      </c>
      <c r="D596" s="5" t="inlineStr">
        <is>
          <t>DUMP TRUCK TRONTON 10 TON</t>
        </is>
      </c>
      <c r="E596" s="5" t="inlineStr">
        <is>
          <t>E35</t>
        </is>
      </c>
      <c r="F596" s="5" t="inlineStr">
        <is>
          <t>Jam</t>
        </is>
      </c>
      <c r="G596" s="25" t="n">
        <v>0.12600613151667</v>
      </c>
      <c r="H596" s="26">
        <f>VLOOKUP(D596,upahbahan,3,FALSE)</f>
        <v/>
      </c>
      <c r="J596" s="26">
        <f>G596*H596</f>
        <v/>
      </c>
    </row>
    <row r="597">
      <c r="C597" s="5" t="n">
        <v>3</v>
      </c>
      <c r="D597" s="5" t="inlineStr">
        <is>
          <t>WATER TANK TRUCK</t>
        </is>
      </c>
      <c r="E597" s="5" t="inlineStr">
        <is>
          <t>E23</t>
        </is>
      </c>
      <c r="F597" s="5" t="inlineStr">
        <is>
          <t>Jam</t>
        </is>
      </c>
      <c r="G597" s="25" t="n">
        <v>0.007028122371576202</v>
      </c>
      <c r="H597" s="26">
        <f>VLOOKUP(D597,upahbahan,3,FALSE)</f>
        <v/>
      </c>
      <c r="J597" s="26">
        <f>G597*H597</f>
        <v/>
      </c>
    </row>
    <row r="598">
      <c r="C598" s="5" t="n">
        <v>4</v>
      </c>
      <c r="D598" s="5" t="inlineStr">
        <is>
          <t>Alat Bantu</t>
        </is>
      </c>
      <c r="F598" s="5" t="inlineStr">
        <is>
          <t>Ls</t>
        </is>
      </c>
      <c r="G598" s="25" t="n">
        <v>1</v>
      </c>
      <c r="H598" s="26">
        <f>VLOOKUP(D598,upahbahan,3,FALSE)</f>
        <v/>
      </c>
      <c r="J598" s="26">
        <f>G598*H598</f>
        <v/>
      </c>
    </row>
    <row r="599">
      <c r="C599" s="27" t="inlineStr">
        <is>
          <t>JUMLAH HARGA PERALATAN</t>
        </is>
      </c>
      <c r="D599" s="28" t="n"/>
      <c r="E599" s="28" t="n"/>
      <c r="F599" s="28" t="n"/>
      <c r="G599" s="28" t="n"/>
      <c r="H599" s="28" t="n"/>
      <c r="I599" s="28" t="n"/>
      <c r="J599" s="29">
        <f>SUM(J595:J598)</f>
        <v/>
      </c>
    </row>
    <row r="600">
      <c r="C600" s="31" t="inlineStr">
        <is>
          <t>D</t>
        </is>
      </c>
      <c r="D600" s="31" t="inlineStr">
        <is>
          <t>Jumlah (A+B+C)</t>
        </is>
      </c>
      <c r="E600" s="32" t="n"/>
      <c r="F600" s="32" t="n"/>
      <c r="G600" s="32" t="n"/>
      <c r="H600" s="32" t="n"/>
      <c r="I600" s="32" t="n"/>
      <c r="J600" s="33">
        <f>J590+J593+J599</f>
        <v/>
      </c>
    </row>
    <row r="601">
      <c r="C601" s="18" t="inlineStr">
        <is>
          <t>E</t>
        </is>
      </c>
      <c r="D601" s="18" t="inlineStr">
        <is>
          <t>Biaya Umum dan Keuntungan 10.0% x D</t>
        </is>
      </c>
      <c r="H601" s="21">
        <f>$Q$8</f>
        <v/>
      </c>
      <c r="J601" s="34">
        <f>J600*H601</f>
        <v/>
      </c>
    </row>
    <row r="602">
      <c r="C602" s="31" t="inlineStr">
        <is>
          <t>F</t>
        </is>
      </c>
      <c r="D602" s="31" t="inlineStr">
        <is>
          <t>Harga Satuan Pekerjaan (D+E)</t>
        </is>
      </c>
      <c r="E602" s="32" t="n"/>
      <c r="F602" s="32" t="n"/>
      <c r="G602" s="32" t="n"/>
      <c r="H602" s="32" t="n"/>
      <c r="I602" s="32" t="n"/>
      <c r="J602" s="33">
        <f>SUM(J600:J601)</f>
        <v/>
      </c>
    </row>
    <row r="604">
      <c r="C604" s="16" t="inlineStr">
        <is>
          <t>C.33</t>
        </is>
      </c>
      <c r="D604" s="17" t="inlineStr">
        <is>
          <t>Penyiapan Badan Jalan pada Galian</t>
        </is>
      </c>
      <c r="F604" s="18" t="inlineStr">
        <is>
          <t>Meter Persegi</t>
        </is>
      </c>
      <c r="K604" s="22">
        <f>ROUNDDOWN(J619,0)</f>
        <v/>
      </c>
      <c r="M604" s="19" t="inlineStr">
        <is>
          <t>3.3.(1a)</t>
        </is>
      </c>
    </row>
    <row r="605">
      <c r="C605" s="23" t="inlineStr">
        <is>
          <t>No</t>
        </is>
      </c>
      <c r="D605" s="23" t="inlineStr">
        <is>
          <t>Uraian</t>
        </is>
      </c>
      <c r="E605" s="23" t="inlineStr">
        <is>
          <t>Kode</t>
        </is>
      </c>
      <c r="F605" s="23" t="inlineStr">
        <is>
          <t>Sat.</t>
        </is>
      </c>
      <c r="G605" s="23" t="inlineStr">
        <is>
          <t>Koefisien</t>
        </is>
      </c>
      <c r="H605" s="23" t="inlineStr">
        <is>
          <t>Harga  Satuan (Rp)</t>
        </is>
      </c>
      <c r="J605" s="23" t="inlineStr">
        <is>
          <t>Jumlah Harga (Rp)</t>
        </is>
      </c>
    </row>
    <row r="606">
      <c r="C606" s="24" t="inlineStr">
        <is>
          <t>A</t>
        </is>
      </c>
      <c r="D606" s="24" t="inlineStr">
        <is>
          <t>TENAGA KERJA</t>
        </is>
      </c>
      <c r="E606" s="12" t="n"/>
      <c r="F606" s="12" t="n"/>
      <c r="G606" s="12" t="n"/>
      <c r="H606" s="12" t="n"/>
      <c r="I606" s="12" t="n"/>
      <c r="J606" s="12" t="n"/>
    </row>
    <row r="607">
      <c r="C607" s="5" t="n">
        <v>1</v>
      </c>
      <c r="D607" s="5" t="inlineStr">
        <is>
          <t>Pekerja</t>
        </is>
      </c>
      <c r="E607" s="5" t="inlineStr">
        <is>
          <t>L01</t>
        </is>
      </c>
      <c r="F607" s="5" t="inlineStr">
        <is>
          <t>jam</t>
        </is>
      </c>
      <c r="G607" s="25" t="n">
        <v>0.003442395583199546</v>
      </c>
      <c r="H607" s="26">
        <f>VLOOKUP(D607,upahbahan,3,FALSE)</f>
        <v/>
      </c>
      <c r="J607" s="26">
        <f>G607*H607</f>
        <v/>
      </c>
    </row>
    <row r="608">
      <c r="C608" s="5" t="n">
        <v>2</v>
      </c>
      <c r="D608" s="5" t="inlineStr">
        <is>
          <t>Mandor</t>
        </is>
      </c>
      <c r="E608" s="5" t="inlineStr">
        <is>
          <t>L03</t>
        </is>
      </c>
      <c r="F608" s="5" t="inlineStr">
        <is>
          <t>jam</t>
        </is>
      </c>
      <c r="G608" s="25" t="n">
        <v>0.001721269596927531</v>
      </c>
      <c r="H608" s="26">
        <f>VLOOKUP(D608,upahbahan,3,FALSE)</f>
        <v/>
      </c>
      <c r="J608" s="26">
        <f>G608*H608</f>
        <v/>
      </c>
    </row>
    <row r="609">
      <c r="C609" s="27" t="inlineStr">
        <is>
          <t>JUMLAH HARGA TENAGA KERJA</t>
        </is>
      </c>
      <c r="D609" s="28" t="n"/>
      <c r="E609" s="28" t="n"/>
      <c r="F609" s="28" t="n"/>
      <c r="G609" s="28" t="n"/>
      <c r="H609" s="28" t="n"/>
      <c r="I609" s="28" t="n"/>
      <c r="J609" s="29">
        <f>SUM(J607:J608)</f>
        <v/>
      </c>
    </row>
    <row r="610">
      <c r="C610" s="24" t="inlineStr">
        <is>
          <t>B</t>
        </is>
      </c>
      <c r="D610" s="24" t="inlineStr">
        <is>
          <t>BAHAN</t>
        </is>
      </c>
      <c r="E610" s="12" t="n"/>
      <c r="F610" s="12" t="n"/>
      <c r="G610" s="12" t="n"/>
      <c r="H610" s="12" t="n"/>
      <c r="I610" s="12" t="n"/>
      <c r="J610" s="12" t="n"/>
    </row>
    <row r="611">
      <c r="C611" s="27" t="inlineStr">
        <is>
          <t>JUMLAH HARGA BAHAN</t>
        </is>
      </c>
      <c r="D611" s="28" t="n"/>
      <c r="E611" s="28" t="n"/>
      <c r="F611" s="28" t="n"/>
      <c r="G611" s="28" t="n"/>
      <c r="H611" s="28" t="n"/>
      <c r="I611" s="28" t="n"/>
      <c r="J611" s="29" t="n">
        <v>0</v>
      </c>
    </row>
    <row r="612">
      <c r="C612" s="24" t="inlineStr">
        <is>
          <t>C</t>
        </is>
      </c>
      <c r="D612" s="24" t="inlineStr">
        <is>
          <t>PERALATAN</t>
        </is>
      </c>
      <c r="E612" s="12" t="n"/>
      <c r="F612" s="12" t="n"/>
      <c r="G612" s="12" t="n"/>
      <c r="H612" s="12" t="n"/>
      <c r="I612" s="12" t="n"/>
      <c r="J612" s="12" t="n"/>
    </row>
    <row r="613">
      <c r="C613" s="5" t="n">
        <v>1</v>
      </c>
      <c r="D613" s="5" t="inlineStr">
        <is>
          <t>Motor Grader</t>
        </is>
      </c>
      <c r="E613" s="5" t="inlineStr">
        <is>
          <t>E13</t>
        </is>
      </c>
      <c r="F613" s="5" t="inlineStr">
        <is>
          <t>jam</t>
        </is>
      </c>
      <c r="G613" s="25" t="n">
        <v>0.001721165585905405</v>
      </c>
      <c r="H613" s="26">
        <f>VLOOKUP(D613,upahbahan,3,FALSE)</f>
        <v/>
      </c>
      <c r="J613" s="26">
        <f>G613*H613</f>
        <v/>
      </c>
    </row>
    <row r="614">
      <c r="C614" s="5" t="n">
        <v>2</v>
      </c>
      <c r="D614" s="5" t="inlineStr">
        <is>
          <t>Tandem Roller</t>
        </is>
      </c>
      <c r="E614" s="5" t="inlineStr">
        <is>
          <t>E17</t>
        </is>
      </c>
      <c r="F614" s="5" t="inlineStr">
        <is>
          <t>jam</t>
        </is>
      </c>
      <c r="G614" s="25" t="n">
        <v>0.001411906856110541</v>
      </c>
      <c r="H614" s="26">
        <f>VLOOKUP(D614,upahbahan,3,FALSE)</f>
        <v/>
      </c>
      <c r="J614" s="26">
        <f>G614*H614</f>
        <v/>
      </c>
    </row>
    <row r="615">
      <c r="C615" s="5" t="n">
        <v>3</v>
      </c>
      <c r="D615" s="5" t="inlineStr">
        <is>
          <t>Alat Bantu</t>
        </is>
      </c>
      <c r="F615" s="5" t="inlineStr">
        <is>
          <t>Ls</t>
        </is>
      </c>
      <c r="G615" s="25" t="n">
        <v>1</v>
      </c>
      <c r="H615" s="26">
        <f>VLOOKUP(D615,upahbahan,3,FALSE)</f>
        <v/>
      </c>
      <c r="J615" s="26">
        <f>G615*H615</f>
        <v/>
      </c>
    </row>
    <row r="616">
      <c r="C616" s="27" t="inlineStr">
        <is>
          <t>JUMLAH HARGA PERALATAN</t>
        </is>
      </c>
      <c r="D616" s="28" t="n"/>
      <c r="E616" s="28" t="n"/>
      <c r="F616" s="28" t="n"/>
      <c r="G616" s="28" t="n"/>
      <c r="H616" s="28" t="n"/>
      <c r="I616" s="28" t="n"/>
      <c r="J616" s="29">
        <f>SUM(J613:J615)</f>
        <v/>
      </c>
    </row>
    <row r="617">
      <c r="C617" s="31" t="inlineStr">
        <is>
          <t>D</t>
        </is>
      </c>
      <c r="D617" s="31" t="inlineStr">
        <is>
          <t>Jumlah (A+B+C)</t>
        </is>
      </c>
      <c r="E617" s="32" t="n"/>
      <c r="F617" s="32" t="n"/>
      <c r="G617" s="32" t="n"/>
      <c r="H617" s="32" t="n"/>
      <c r="I617" s="32" t="n"/>
      <c r="J617" s="33">
        <f>J609+J611+J616</f>
        <v/>
      </c>
    </row>
    <row r="618">
      <c r="C618" s="18" t="inlineStr">
        <is>
          <t>E</t>
        </is>
      </c>
      <c r="D618" s="18" t="inlineStr">
        <is>
          <t>Biaya Umum dan Keuntungan 10.0% x D</t>
        </is>
      </c>
      <c r="H618" s="21">
        <f>$Q$8</f>
        <v/>
      </c>
      <c r="J618" s="34">
        <f>J617*H618</f>
        <v/>
      </c>
    </row>
    <row r="619">
      <c r="C619" s="31" t="inlineStr">
        <is>
          <t>F</t>
        </is>
      </c>
      <c r="D619" s="31" t="inlineStr">
        <is>
          <t>Harga Satuan Pekerjaan (D+E)</t>
        </is>
      </c>
      <c r="E619" s="32" t="n"/>
      <c r="F619" s="32" t="n"/>
      <c r="G619" s="32" t="n"/>
      <c r="H619" s="32" t="n"/>
      <c r="I619" s="32" t="n"/>
      <c r="J619" s="33">
        <f>SUM(J617:J618)</f>
        <v/>
      </c>
    </row>
    <row r="621">
      <c r="C621" s="16" t="inlineStr">
        <is>
          <t>C.34</t>
        </is>
      </c>
      <c r="D621" s="17" t="inlineStr">
        <is>
          <t>Penyiapan Badan Jalan pada Galian dengan Pemadatan Cerdas (IC)</t>
        </is>
      </c>
      <c r="F621" s="18" t="inlineStr">
        <is>
          <t>Meter Persegi</t>
        </is>
      </c>
      <c r="K621" s="22">
        <f>ROUNDDOWN(J636,0)</f>
        <v/>
      </c>
      <c r="M621" s="19" t="inlineStr">
        <is>
          <t>3.3.(1b)</t>
        </is>
      </c>
    </row>
    <row r="622">
      <c r="C622" s="23" t="inlineStr">
        <is>
          <t>No</t>
        </is>
      </c>
      <c r="D622" s="23" t="inlineStr">
        <is>
          <t>Uraian</t>
        </is>
      </c>
      <c r="E622" s="23" t="inlineStr">
        <is>
          <t>Kode</t>
        </is>
      </c>
      <c r="F622" s="23" t="inlineStr">
        <is>
          <t>Sat.</t>
        </is>
      </c>
      <c r="G622" s="23" t="inlineStr">
        <is>
          <t>Koefisien</t>
        </is>
      </c>
      <c r="H622" s="23" t="inlineStr">
        <is>
          <t>Harga  Satuan (Rp)</t>
        </is>
      </c>
      <c r="J622" s="23" t="inlineStr">
        <is>
          <t>Jumlah Harga (Rp)</t>
        </is>
      </c>
    </row>
    <row r="623">
      <c r="C623" s="24" t="inlineStr">
        <is>
          <t>A</t>
        </is>
      </c>
      <c r="D623" s="24" t="inlineStr">
        <is>
          <t>TENAGA KERJA</t>
        </is>
      </c>
      <c r="E623" s="12" t="n"/>
      <c r="F623" s="12" t="n"/>
      <c r="G623" s="12" t="n"/>
      <c r="H623" s="12" t="n"/>
      <c r="I623" s="12" t="n"/>
      <c r="J623" s="12" t="n"/>
    </row>
    <row r="624">
      <c r="C624" s="5" t="n">
        <v>1</v>
      </c>
      <c r="D624" s="5" t="inlineStr">
        <is>
          <t>Pekerja</t>
        </is>
      </c>
      <c r="E624" s="5" t="inlineStr">
        <is>
          <t>L01</t>
        </is>
      </c>
      <c r="F624" s="5" t="inlineStr">
        <is>
          <t>jam</t>
        </is>
      </c>
      <c r="G624" s="25" t="n">
        <v>0.003442395583199546</v>
      </c>
      <c r="H624" s="26">
        <f>VLOOKUP(D624,upahbahan,3,FALSE)</f>
        <v/>
      </c>
      <c r="J624" s="26">
        <f>G624*H624</f>
        <v/>
      </c>
    </row>
    <row r="625">
      <c r="C625" s="5" t="n">
        <v>2</v>
      </c>
      <c r="D625" s="5" t="inlineStr">
        <is>
          <t>Mandor</t>
        </is>
      </c>
      <c r="E625" s="5" t="inlineStr">
        <is>
          <t>L03</t>
        </is>
      </c>
      <c r="F625" s="5" t="inlineStr">
        <is>
          <t>jam</t>
        </is>
      </c>
      <c r="G625" s="25" t="n">
        <v>0.001721269596927531</v>
      </c>
      <c r="H625" s="26">
        <f>VLOOKUP(D625,upahbahan,3,FALSE)</f>
        <v/>
      </c>
      <c r="J625" s="26">
        <f>G625*H625</f>
        <v/>
      </c>
    </row>
    <row r="626">
      <c r="C626" s="27" t="inlineStr">
        <is>
          <t>JUMLAH HARGA TENAGA KERJA</t>
        </is>
      </c>
      <c r="D626" s="28" t="n"/>
      <c r="E626" s="28" t="n"/>
      <c r="F626" s="28" t="n"/>
      <c r="G626" s="28" t="n"/>
      <c r="H626" s="28" t="n"/>
      <c r="I626" s="28" t="n"/>
      <c r="J626" s="29">
        <f>SUM(J624:J625)</f>
        <v/>
      </c>
    </row>
    <row r="627">
      <c r="C627" s="24" t="inlineStr">
        <is>
          <t>B</t>
        </is>
      </c>
      <c r="D627" s="24" t="inlineStr">
        <is>
          <t>BAHAN</t>
        </is>
      </c>
      <c r="E627" s="12" t="n"/>
      <c r="F627" s="12" t="n"/>
      <c r="G627" s="12" t="n"/>
      <c r="H627" s="12" t="n"/>
      <c r="I627" s="12" t="n"/>
      <c r="J627" s="12" t="n"/>
    </row>
    <row r="628">
      <c r="C628" s="27" t="inlineStr">
        <is>
          <t>JUMLAH HARGA BAHAN</t>
        </is>
      </c>
      <c r="D628" s="28" t="n"/>
      <c r="E628" s="28" t="n"/>
      <c r="F628" s="28" t="n"/>
      <c r="G628" s="28" t="n"/>
      <c r="H628" s="28" t="n"/>
      <c r="I628" s="28" t="n"/>
      <c r="J628" s="29" t="n">
        <v>0</v>
      </c>
    </row>
    <row r="629">
      <c r="C629" s="24" t="inlineStr">
        <is>
          <t>C</t>
        </is>
      </c>
      <c r="D629" s="24" t="inlineStr">
        <is>
          <t>PERALATAN</t>
        </is>
      </c>
      <c r="E629" s="12" t="n"/>
      <c r="F629" s="12" t="n"/>
      <c r="G629" s="12" t="n"/>
      <c r="H629" s="12" t="n"/>
      <c r="I629" s="12" t="n"/>
      <c r="J629" s="12" t="n"/>
    </row>
    <row r="630">
      <c r="C630" s="5" t="n">
        <v>1</v>
      </c>
      <c r="D630" s="5" t="inlineStr">
        <is>
          <t>Motor Grader</t>
        </is>
      </c>
      <c r="E630" s="5" t="inlineStr">
        <is>
          <t>E13</t>
        </is>
      </c>
      <c r="F630" s="5" t="inlineStr">
        <is>
          <t>jam</t>
        </is>
      </c>
      <c r="G630" s="25" t="n">
        <v>0.001721165585905405</v>
      </c>
      <c r="H630" s="26">
        <f>VLOOKUP(D630,upahbahan,3,FALSE)</f>
        <v/>
      </c>
      <c r="J630" s="26">
        <f>G630*H630</f>
        <v/>
      </c>
    </row>
    <row r="631">
      <c r="C631" s="5" t="n">
        <v>2</v>
      </c>
      <c r="D631" s="5" t="inlineStr">
        <is>
          <t>Tandem Roller With IC</t>
        </is>
      </c>
      <c r="E631" s="5" t="inlineStr">
        <is>
          <t>E17b</t>
        </is>
      </c>
      <c r="F631" s="5" t="inlineStr">
        <is>
          <t>jam</t>
        </is>
      </c>
      <c r="G631" s="25" t="n">
        <v>0.001411898724719142</v>
      </c>
      <c r="H631" s="26">
        <f>VLOOKUP(D631,upahbahan,3,FALSE)</f>
        <v/>
      </c>
      <c r="J631" s="26">
        <f>G631*H631</f>
        <v/>
      </c>
    </row>
    <row r="632">
      <c r="C632" s="5" t="n">
        <v>3</v>
      </c>
      <c r="D632" s="5" t="inlineStr">
        <is>
          <t>Alat Bantu</t>
        </is>
      </c>
      <c r="F632" s="5" t="inlineStr">
        <is>
          <t>Ls</t>
        </is>
      </c>
      <c r="G632" s="25" t="n">
        <v>1</v>
      </c>
      <c r="H632" s="26">
        <f>VLOOKUP(D632,upahbahan,3,FALSE)</f>
        <v/>
      </c>
      <c r="J632" s="26">
        <f>G632*H632</f>
        <v/>
      </c>
    </row>
    <row r="633">
      <c r="C633" s="27" t="inlineStr">
        <is>
          <t>JUMLAH HARGA PERALATAN</t>
        </is>
      </c>
      <c r="D633" s="28" t="n"/>
      <c r="E633" s="28" t="n"/>
      <c r="F633" s="28" t="n"/>
      <c r="G633" s="28" t="n"/>
      <c r="H633" s="28" t="n"/>
      <c r="I633" s="28" t="n"/>
      <c r="J633" s="29">
        <f>SUM(J630:J632)</f>
        <v/>
      </c>
    </row>
    <row r="634">
      <c r="C634" s="31" t="inlineStr">
        <is>
          <t>D</t>
        </is>
      </c>
      <c r="D634" s="31" t="inlineStr">
        <is>
          <t>Jumlah (A+B+C)</t>
        </is>
      </c>
      <c r="E634" s="32" t="n"/>
      <c r="F634" s="32" t="n"/>
      <c r="G634" s="32" t="n"/>
      <c r="H634" s="32" t="n"/>
      <c r="I634" s="32" t="n"/>
      <c r="J634" s="33">
        <f>J626+J628+J633</f>
        <v/>
      </c>
    </row>
    <row r="635">
      <c r="C635" s="18" t="inlineStr">
        <is>
          <t>E</t>
        </is>
      </c>
      <c r="D635" s="18" t="inlineStr">
        <is>
          <t>Biaya Umum dan Keuntungan 10.0% x D</t>
        </is>
      </c>
      <c r="H635" s="21">
        <f>$Q$8</f>
        <v/>
      </c>
      <c r="J635" s="34">
        <f>J634*H635</f>
        <v/>
      </c>
    </row>
    <row r="636">
      <c r="C636" s="31" t="inlineStr">
        <is>
          <t>F</t>
        </is>
      </c>
      <c r="D636" s="31" t="inlineStr">
        <is>
          <t>Harga Satuan Pekerjaan (D+E)</t>
        </is>
      </c>
      <c r="E636" s="32" t="n"/>
      <c r="F636" s="32" t="n"/>
      <c r="G636" s="32" t="n"/>
      <c r="H636" s="32" t="n"/>
      <c r="I636" s="32" t="n"/>
      <c r="J636" s="33">
        <f>SUM(J634:J635)</f>
        <v/>
      </c>
    </row>
    <row r="638">
      <c r="C638" s="16" t="inlineStr">
        <is>
          <t>C.35</t>
        </is>
      </c>
      <c r="D638" s="17" t="inlineStr">
        <is>
          <t>Penyiapan Badan Jalan untuk Rekonstruksi Perkerasan Lama</t>
        </is>
      </c>
      <c r="F638" s="18" t="inlineStr">
        <is>
          <t>Meter Persegi</t>
        </is>
      </c>
      <c r="K638" s="22">
        <f>ROUNDDOWN(J653,0)</f>
        <v/>
      </c>
      <c r="M638" s="19" t="inlineStr">
        <is>
          <t>3.3.(2a)</t>
        </is>
      </c>
    </row>
    <row r="639">
      <c r="C639" s="23" t="inlineStr">
        <is>
          <t>No</t>
        </is>
      </c>
      <c r="D639" s="23" t="inlineStr">
        <is>
          <t>Uraian</t>
        </is>
      </c>
      <c r="E639" s="23" t="inlineStr">
        <is>
          <t>Kode</t>
        </is>
      </c>
      <c r="F639" s="23" t="inlineStr">
        <is>
          <t>Sat.</t>
        </is>
      </c>
      <c r="G639" s="23" t="inlineStr">
        <is>
          <t>Koefisien</t>
        </is>
      </c>
      <c r="H639" s="23" t="inlineStr">
        <is>
          <t>Harga  Satuan (Rp)</t>
        </is>
      </c>
      <c r="J639" s="23" t="inlineStr">
        <is>
          <t>Jumlah Harga (Rp)</t>
        </is>
      </c>
    </row>
    <row r="640">
      <c r="C640" s="24" t="inlineStr">
        <is>
          <t>A</t>
        </is>
      </c>
      <c r="D640" s="24" t="inlineStr">
        <is>
          <t>TENAGA KERJA</t>
        </is>
      </c>
      <c r="E640" s="12" t="n"/>
      <c r="F640" s="12" t="n"/>
      <c r="G640" s="12" t="n"/>
      <c r="H640" s="12" t="n"/>
      <c r="I640" s="12" t="n"/>
      <c r="J640" s="12" t="n"/>
    </row>
    <row r="641">
      <c r="C641" s="5" t="n">
        <v>1</v>
      </c>
      <c r="D641" s="5" t="inlineStr">
        <is>
          <t>Pekerja</t>
        </is>
      </c>
      <c r="E641" s="5" t="inlineStr">
        <is>
          <t>L01</t>
        </is>
      </c>
      <c r="F641" s="5" t="inlineStr">
        <is>
          <t>jam</t>
        </is>
      </c>
      <c r="G641" s="25" t="n">
        <v>0.00453523680396939</v>
      </c>
      <c r="H641" s="26">
        <f>VLOOKUP(D641,upahbahan,3,FALSE)</f>
        <v/>
      </c>
      <c r="J641" s="26">
        <f>G641*H641</f>
        <v/>
      </c>
    </row>
    <row r="642">
      <c r="C642" s="5" t="n">
        <v>2</v>
      </c>
      <c r="D642" s="5" t="inlineStr">
        <is>
          <t>Mandor</t>
        </is>
      </c>
      <c r="E642" s="5" t="inlineStr">
        <is>
          <t>L03</t>
        </is>
      </c>
      <c r="F642" s="5" t="inlineStr">
        <is>
          <t>jam</t>
        </is>
      </c>
      <c r="G642" s="25" t="n">
        <v>0.002267609092289949</v>
      </c>
      <c r="H642" s="26">
        <f>VLOOKUP(D642,upahbahan,3,FALSE)</f>
        <v/>
      </c>
      <c r="J642" s="26">
        <f>G642*H642</f>
        <v/>
      </c>
    </row>
    <row r="643">
      <c r="C643" s="27" t="inlineStr">
        <is>
          <t>JUMLAH HARGA TENAGA KERJA</t>
        </is>
      </c>
      <c r="D643" s="28" t="n"/>
      <c r="E643" s="28" t="n"/>
      <c r="F643" s="28" t="n"/>
      <c r="G643" s="28" t="n"/>
      <c r="H643" s="28" t="n"/>
      <c r="I643" s="28" t="n"/>
      <c r="J643" s="29">
        <f>SUM(J641:J642)</f>
        <v/>
      </c>
    </row>
    <row r="644">
      <c r="C644" s="24" t="inlineStr">
        <is>
          <t>B</t>
        </is>
      </c>
      <c r="D644" s="24" t="inlineStr">
        <is>
          <t>BAHAN</t>
        </is>
      </c>
      <c r="E644" s="12" t="n"/>
      <c r="F644" s="12" t="n"/>
      <c r="G644" s="12" t="n"/>
      <c r="H644" s="12" t="n"/>
      <c r="I644" s="12" t="n"/>
      <c r="J644" s="12" t="n"/>
    </row>
    <row r="645">
      <c r="C645" s="27" t="inlineStr">
        <is>
          <t>JUMLAH HARGA BAHAN</t>
        </is>
      </c>
      <c r="D645" s="28" t="n"/>
      <c r="E645" s="28" t="n"/>
      <c r="F645" s="28" t="n"/>
      <c r="G645" s="28" t="n"/>
      <c r="H645" s="28" t="n"/>
      <c r="I645" s="28" t="n"/>
      <c r="J645" s="29" t="n">
        <v>0</v>
      </c>
    </row>
    <row r="646">
      <c r="C646" s="24" t="inlineStr">
        <is>
          <t>C</t>
        </is>
      </c>
      <c r="D646" s="24" t="inlineStr">
        <is>
          <t>PERALATAN</t>
        </is>
      </c>
      <c r="E646" s="12" t="n"/>
      <c r="F646" s="12" t="n"/>
      <c r="G646" s="12" t="n"/>
      <c r="H646" s="12" t="n"/>
      <c r="I646" s="12" t="n"/>
      <c r="J646" s="12" t="n"/>
    </row>
    <row r="647">
      <c r="C647" s="5" t="n">
        <v>1</v>
      </c>
      <c r="D647" s="5" t="inlineStr">
        <is>
          <t>Motor Grader</t>
        </is>
      </c>
      <c r="E647" s="5" t="inlineStr">
        <is>
          <t>E13</t>
        </is>
      </c>
      <c r="F647" s="5" t="inlineStr">
        <is>
          <t>jam</t>
        </is>
      </c>
      <c r="G647" s="25" t="n">
        <v>0.002267566296728351</v>
      </c>
      <c r="H647" s="26">
        <f>VLOOKUP(D647,upahbahan,3,FALSE)</f>
        <v/>
      </c>
      <c r="J647" s="26">
        <f>G647*H647</f>
        <v/>
      </c>
    </row>
    <row r="648">
      <c r="C648" s="5" t="n">
        <v>2</v>
      </c>
      <c r="D648" s="5" t="inlineStr">
        <is>
          <t>Tandem Roller</t>
        </is>
      </c>
      <c r="E648" s="5" t="inlineStr">
        <is>
          <t>E17</t>
        </is>
      </c>
      <c r="F648" s="5" t="inlineStr">
        <is>
          <t>jam</t>
        </is>
      </c>
      <c r="G648" s="25" t="n">
        <v>0.001882535737009921</v>
      </c>
      <c r="H648" s="26">
        <f>VLOOKUP(D648,upahbahan,3,FALSE)</f>
        <v/>
      </c>
      <c r="J648" s="26">
        <f>G648*H648</f>
        <v/>
      </c>
    </row>
    <row r="649">
      <c r="C649" s="5" t="n">
        <v>3</v>
      </c>
      <c r="D649" s="5" t="inlineStr">
        <is>
          <t>Alat Bantu</t>
        </is>
      </c>
      <c r="F649" s="5" t="inlineStr">
        <is>
          <t>Ls</t>
        </is>
      </c>
      <c r="G649" s="25" t="n">
        <v>1</v>
      </c>
      <c r="H649" s="26">
        <f>VLOOKUP(D649,upahbahan,3,FALSE)</f>
        <v/>
      </c>
      <c r="J649" s="26">
        <f>G649*H649</f>
        <v/>
      </c>
    </row>
    <row r="650">
      <c r="C650" s="27" t="inlineStr">
        <is>
          <t>JUMLAH HARGA PERALATAN</t>
        </is>
      </c>
      <c r="D650" s="28" t="n"/>
      <c r="E650" s="28" t="n"/>
      <c r="F650" s="28" t="n"/>
      <c r="G650" s="28" t="n"/>
      <c r="H650" s="28" t="n"/>
      <c r="I650" s="28" t="n"/>
      <c r="J650" s="29">
        <f>SUM(J647:J649)</f>
        <v/>
      </c>
    </row>
    <row r="651">
      <c r="C651" s="31" t="inlineStr">
        <is>
          <t>D</t>
        </is>
      </c>
      <c r="D651" s="31" t="inlineStr">
        <is>
          <t>Jumlah (A+B+C)</t>
        </is>
      </c>
      <c r="E651" s="32" t="n"/>
      <c r="F651" s="32" t="n"/>
      <c r="G651" s="32" t="n"/>
      <c r="H651" s="32" t="n"/>
      <c r="I651" s="32" t="n"/>
      <c r="J651" s="33">
        <f>J643+J645+J650</f>
        <v/>
      </c>
    </row>
    <row r="652">
      <c r="C652" s="18" t="inlineStr">
        <is>
          <t>E</t>
        </is>
      </c>
      <c r="D652" s="18" t="inlineStr">
        <is>
          <t>Biaya Umum dan Keuntungan 10.0% x D</t>
        </is>
      </c>
      <c r="H652" s="21">
        <f>$Q$8</f>
        <v/>
      </c>
      <c r="J652" s="34">
        <f>J651*H652</f>
        <v/>
      </c>
    </row>
    <row r="653">
      <c r="C653" s="31" t="inlineStr">
        <is>
          <t>F</t>
        </is>
      </c>
      <c r="D653" s="31" t="inlineStr">
        <is>
          <t>Harga Satuan Pekerjaan (D+E)</t>
        </is>
      </c>
      <c r="E653" s="32" t="n"/>
      <c r="F653" s="32" t="n"/>
      <c r="G653" s="32" t="n"/>
      <c r="H653" s="32" t="n"/>
      <c r="I653" s="32" t="n"/>
      <c r="J653" s="33">
        <f>SUM(J651:J652)</f>
        <v/>
      </c>
    </row>
    <row r="655">
      <c r="C655" s="16" t="inlineStr">
        <is>
          <t>C.36</t>
        </is>
      </c>
      <c r="D655" s="17" t="inlineStr">
        <is>
          <t>Penyiapan Badan Jalan untuk Rekonstruksi Perkerasan Lama dengan Pemadatan Cerdas (IC)</t>
        </is>
      </c>
      <c r="F655" s="18" t="inlineStr">
        <is>
          <t>Meter Persegi</t>
        </is>
      </c>
      <c r="K655" s="22">
        <f>ROUNDDOWN(J670,0)</f>
        <v/>
      </c>
      <c r="M655" s="19" t="inlineStr">
        <is>
          <t>3.3.(2b)</t>
        </is>
      </c>
    </row>
    <row r="656">
      <c r="C656" s="23" t="inlineStr">
        <is>
          <t>No</t>
        </is>
      </c>
      <c r="D656" s="23" t="inlineStr">
        <is>
          <t>Uraian</t>
        </is>
      </c>
      <c r="E656" s="23" t="inlineStr">
        <is>
          <t>Kode</t>
        </is>
      </c>
      <c r="F656" s="23" t="inlineStr">
        <is>
          <t>Sat.</t>
        </is>
      </c>
      <c r="G656" s="23" t="inlineStr">
        <is>
          <t>Koefisien</t>
        </is>
      </c>
      <c r="H656" s="23" t="inlineStr">
        <is>
          <t>Harga  Satuan (Rp)</t>
        </is>
      </c>
      <c r="J656" s="23" t="inlineStr">
        <is>
          <t>Jumlah Harga (Rp)</t>
        </is>
      </c>
    </row>
    <row r="657">
      <c r="C657" s="24" t="inlineStr">
        <is>
          <t>A</t>
        </is>
      </c>
      <c r="D657" s="24" t="inlineStr">
        <is>
          <t>TENAGA KERJA</t>
        </is>
      </c>
      <c r="E657" s="12" t="n"/>
      <c r="F657" s="12" t="n"/>
      <c r="G657" s="12" t="n"/>
      <c r="H657" s="12" t="n"/>
      <c r="I657" s="12" t="n"/>
      <c r="J657" s="12" t="n"/>
    </row>
    <row r="658">
      <c r="C658" s="5" t="n">
        <v>1</v>
      </c>
      <c r="D658" s="5" t="inlineStr">
        <is>
          <t>Pekerja</t>
        </is>
      </c>
      <c r="E658" s="5" t="inlineStr">
        <is>
          <t>L01</t>
        </is>
      </c>
      <c r="F658" s="5" t="inlineStr">
        <is>
          <t>jam</t>
        </is>
      </c>
      <c r="G658" s="25" t="n">
        <v>0.00453523680396939</v>
      </c>
      <c r="H658" s="26">
        <f>VLOOKUP(D658,upahbahan,3,FALSE)</f>
        <v/>
      </c>
      <c r="J658" s="26">
        <f>G658*H658</f>
        <v/>
      </c>
    </row>
    <row r="659">
      <c r="C659" s="5" t="n">
        <v>2</v>
      </c>
      <c r="D659" s="5" t="inlineStr">
        <is>
          <t>Mandor</t>
        </is>
      </c>
      <c r="E659" s="5" t="inlineStr">
        <is>
          <t>L03</t>
        </is>
      </c>
      <c r="F659" s="5" t="inlineStr">
        <is>
          <t>jam</t>
        </is>
      </c>
      <c r="G659" s="25" t="n">
        <v>0.002267609092289949</v>
      </c>
      <c r="H659" s="26">
        <f>VLOOKUP(D659,upahbahan,3,FALSE)</f>
        <v/>
      </c>
      <c r="J659" s="26">
        <f>G659*H659</f>
        <v/>
      </c>
    </row>
    <row r="660">
      <c r="C660" s="27" t="inlineStr">
        <is>
          <t>JUMLAH HARGA TENAGA KERJA</t>
        </is>
      </c>
      <c r="D660" s="28" t="n"/>
      <c r="E660" s="28" t="n"/>
      <c r="F660" s="28" t="n"/>
      <c r="G660" s="28" t="n"/>
      <c r="H660" s="28" t="n"/>
      <c r="I660" s="28" t="n"/>
      <c r="J660" s="29">
        <f>SUM(J658:J659)</f>
        <v/>
      </c>
    </row>
    <row r="661">
      <c r="C661" s="24" t="inlineStr">
        <is>
          <t>B</t>
        </is>
      </c>
      <c r="D661" s="24" t="inlineStr">
        <is>
          <t>BAHAN</t>
        </is>
      </c>
      <c r="E661" s="12" t="n"/>
      <c r="F661" s="12" t="n"/>
      <c r="G661" s="12" t="n"/>
      <c r="H661" s="12" t="n"/>
      <c r="I661" s="12" t="n"/>
      <c r="J661" s="12" t="n"/>
    </row>
    <row r="662">
      <c r="C662" s="27" t="inlineStr">
        <is>
          <t>JUMLAH HARGA BAHAN</t>
        </is>
      </c>
      <c r="D662" s="28" t="n"/>
      <c r="E662" s="28" t="n"/>
      <c r="F662" s="28" t="n"/>
      <c r="G662" s="28" t="n"/>
      <c r="H662" s="28" t="n"/>
      <c r="I662" s="28" t="n"/>
      <c r="J662" s="29" t="n">
        <v>0</v>
      </c>
    </row>
    <row r="663">
      <c r="C663" s="24" t="inlineStr">
        <is>
          <t>C</t>
        </is>
      </c>
      <c r="D663" s="24" t="inlineStr">
        <is>
          <t>PERALATAN</t>
        </is>
      </c>
      <c r="E663" s="12" t="n"/>
      <c r="F663" s="12" t="n"/>
      <c r="G663" s="12" t="n"/>
      <c r="H663" s="12" t="n"/>
      <c r="I663" s="12" t="n"/>
      <c r="J663" s="12" t="n"/>
    </row>
    <row r="664">
      <c r="C664" s="5" t="n">
        <v>1</v>
      </c>
      <c r="D664" s="5" t="inlineStr">
        <is>
          <t>Motor Grader</t>
        </is>
      </c>
      <c r="E664" s="5" t="inlineStr">
        <is>
          <t>E13</t>
        </is>
      </c>
      <c r="F664" s="5" t="inlineStr">
        <is>
          <t>jam</t>
        </is>
      </c>
      <c r="G664" s="25" t="n">
        <v>0.002267566296728351</v>
      </c>
      <c r="H664" s="26">
        <f>VLOOKUP(D664,upahbahan,3,FALSE)</f>
        <v/>
      </c>
      <c r="J664" s="26">
        <f>G664*H664</f>
        <v/>
      </c>
    </row>
    <row r="665">
      <c r="C665" s="5" t="n">
        <v>2</v>
      </c>
      <c r="D665" s="5" t="inlineStr">
        <is>
          <t>Tandem Roller With IC</t>
        </is>
      </c>
      <c r="E665" s="5" t="inlineStr">
        <is>
          <t>E17b</t>
        </is>
      </c>
      <c r="F665" s="5" t="inlineStr">
        <is>
          <t>jam</t>
        </is>
      </c>
      <c r="G665" s="25" t="n">
        <v>0.001882536654382256</v>
      </c>
      <c r="H665" s="26">
        <f>VLOOKUP(D665,upahbahan,3,FALSE)</f>
        <v/>
      </c>
      <c r="J665" s="26">
        <f>G665*H665</f>
        <v/>
      </c>
    </row>
    <row r="666">
      <c r="C666" s="5" t="n">
        <v>3</v>
      </c>
      <c r="D666" s="5" t="inlineStr">
        <is>
          <t>Alat Bantu</t>
        </is>
      </c>
      <c r="F666" s="5" t="inlineStr">
        <is>
          <t>Ls</t>
        </is>
      </c>
      <c r="G666" s="25" t="n">
        <v>1</v>
      </c>
      <c r="H666" s="26">
        <f>VLOOKUP(D666,upahbahan,3,FALSE)</f>
        <v/>
      </c>
      <c r="J666" s="26">
        <f>G666*H666</f>
        <v/>
      </c>
    </row>
    <row r="667">
      <c r="C667" s="27" t="inlineStr">
        <is>
          <t>JUMLAH HARGA PERALATAN</t>
        </is>
      </c>
      <c r="D667" s="28" t="n"/>
      <c r="E667" s="28" t="n"/>
      <c r="F667" s="28" t="n"/>
      <c r="G667" s="28" t="n"/>
      <c r="H667" s="28" t="n"/>
      <c r="I667" s="28" t="n"/>
      <c r="J667" s="29">
        <f>SUM(J664:J666)</f>
        <v/>
      </c>
    </row>
    <row r="668">
      <c r="C668" s="31" t="inlineStr">
        <is>
          <t>D</t>
        </is>
      </c>
      <c r="D668" s="31" t="inlineStr">
        <is>
          <t>Jumlah (A+B+C)</t>
        </is>
      </c>
      <c r="E668" s="32" t="n"/>
      <c r="F668" s="32" t="n"/>
      <c r="G668" s="32" t="n"/>
      <c r="H668" s="32" t="n"/>
      <c r="I668" s="32" t="n"/>
      <c r="J668" s="33">
        <f>J660+J662+J667</f>
        <v/>
      </c>
    </row>
    <row r="669">
      <c r="C669" s="18" t="inlineStr">
        <is>
          <t>E</t>
        </is>
      </c>
      <c r="D669" s="18" t="inlineStr">
        <is>
          <t>Biaya Umum dan Keuntungan 10.0% x D</t>
        </is>
      </c>
      <c r="H669" s="21">
        <f>$Q$8</f>
        <v/>
      </c>
      <c r="J669" s="34">
        <f>J668*H669</f>
        <v/>
      </c>
    </row>
    <row r="670">
      <c r="C670" s="31" t="inlineStr">
        <is>
          <t>F</t>
        </is>
      </c>
      <c r="D670" s="31" t="inlineStr">
        <is>
          <t>Harga Satuan Pekerjaan (D+E)</t>
        </is>
      </c>
      <c r="E670" s="32" t="n"/>
      <c r="F670" s="32" t="n"/>
      <c r="G670" s="32" t="n"/>
      <c r="H670" s="32" t="n"/>
      <c r="I670" s="32" t="n"/>
      <c r="J670" s="33">
        <f>SUM(J668:J669)</f>
        <v/>
      </c>
    </row>
    <row r="672">
      <c r="C672" s="16" t="inlineStr">
        <is>
          <t>C.37</t>
        </is>
      </c>
      <c r="D672" s="17" t="inlineStr">
        <is>
          <t>Pembersihan dan Pengupasan Lahan</t>
        </is>
      </c>
      <c r="F672" s="18" t="inlineStr">
        <is>
          <t>Meter Persegi</t>
        </is>
      </c>
      <c r="K672" s="22">
        <f>ROUNDDOWN(J688,0)</f>
        <v/>
      </c>
      <c r="M672" s="19" t="inlineStr">
        <is>
          <t>3.4.(1)</t>
        </is>
      </c>
    </row>
    <row r="673">
      <c r="C673" s="23" t="inlineStr">
        <is>
          <t>No</t>
        </is>
      </c>
      <c r="D673" s="23" t="inlineStr">
        <is>
          <t>Uraian</t>
        </is>
      </c>
      <c r="E673" s="23" t="inlineStr">
        <is>
          <t>Kode</t>
        </is>
      </c>
      <c r="F673" s="23" t="inlineStr">
        <is>
          <t>Sat.</t>
        </is>
      </c>
      <c r="G673" s="23" t="inlineStr">
        <is>
          <t>Koefisien</t>
        </is>
      </c>
      <c r="H673" s="23" t="inlineStr">
        <is>
          <t>Harga  Satuan (Rp)</t>
        </is>
      </c>
      <c r="J673" s="23" t="inlineStr">
        <is>
          <t>Jumlah Harga (Rp)</t>
        </is>
      </c>
    </row>
    <row r="674">
      <c r="C674" s="24" t="inlineStr">
        <is>
          <t>A</t>
        </is>
      </c>
      <c r="D674" s="24" t="inlineStr">
        <is>
          <t>TENAGA KERJA</t>
        </is>
      </c>
      <c r="E674" s="12" t="n"/>
      <c r="F674" s="12" t="n"/>
      <c r="G674" s="12" t="n"/>
      <c r="H674" s="12" t="n"/>
      <c r="I674" s="12" t="n"/>
      <c r="J674" s="12" t="n"/>
    </row>
    <row r="675">
      <c r="C675" s="5" t="n">
        <v>1</v>
      </c>
      <c r="D675" s="5" t="inlineStr">
        <is>
          <t>Pekerja</t>
        </is>
      </c>
      <c r="E675" s="5" t="inlineStr">
        <is>
          <t>L01</t>
        </is>
      </c>
      <c r="F675" s="5" t="inlineStr">
        <is>
          <t>jam</t>
        </is>
      </c>
      <c r="G675" s="25" t="n">
        <v>0.05695037610957207</v>
      </c>
      <c r="H675" s="26">
        <f>VLOOKUP(D675,upahbahan,3,FALSE)</f>
        <v/>
      </c>
      <c r="J675" s="26">
        <f>G675*H675</f>
        <v/>
      </c>
    </row>
    <row r="676">
      <c r="C676" s="5" t="n">
        <v>2</v>
      </c>
      <c r="D676" s="5" t="inlineStr">
        <is>
          <t>Mandor</t>
        </is>
      </c>
      <c r="E676" s="5" t="inlineStr">
        <is>
          <t>L03</t>
        </is>
      </c>
      <c r="F676" s="5" t="inlineStr">
        <is>
          <t>jam</t>
        </is>
      </c>
      <c r="G676" s="25" t="n">
        <v>0.005695138959349339</v>
      </c>
      <c r="H676" s="26">
        <f>VLOOKUP(D676,upahbahan,3,FALSE)</f>
        <v/>
      </c>
      <c r="J676" s="26">
        <f>G676*H676</f>
        <v/>
      </c>
    </row>
    <row r="677">
      <c r="C677" s="27" t="inlineStr">
        <is>
          <t>JUMLAH HARGA TENAGA KERJA</t>
        </is>
      </c>
      <c r="D677" s="28" t="n"/>
      <c r="E677" s="28" t="n"/>
      <c r="F677" s="28" t="n"/>
      <c r="G677" s="28" t="n"/>
      <c r="H677" s="28" t="n"/>
      <c r="I677" s="28" t="n"/>
      <c r="J677" s="29">
        <f>SUM(J675:J676)</f>
        <v/>
      </c>
    </row>
    <row r="678">
      <c r="C678" s="24" t="inlineStr">
        <is>
          <t>B</t>
        </is>
      </c>
      <c r="D678" s="24" t="inlineStr">
        <is>
          <t>BAHAN</t>
        </is>
      </c>
      <c r="E678" s="12" t="n"/>
      <c r="F678" s="12" t="n"/>
      <c r="G678" s="12" t="n"/>
      <c r="H678" s="12" t="n"/>
      <c r="I678" s="12" t="n"/>
      <c r="J678" s="12" t="n"/>
    </row>
    <row r="679">
      <c r="C679" s="27" t="inlineStr">
        <is>
          <t>JUMLAH HARGA BAHAN</t>
        </is>
      </c>
      <c r="D679" s="28" t="n"/>
      <c r="E679" s="28" t="n"/>
      <c r="F679" s="28" t="n"/>
      <c r="G679" s="28" t="n"/>
      <c r="H679" s="28" t="n"/>
      <c r="I679" s="28" t="n"/>
      <c r="J679" s="29" t="n">
        <v>0</v>
      </c>
    </row>
    <row r="680">
      <c r="C680" s="24" t="inlineStr">
        <is>
          <t>C</t>
        </is>
      </c>
      <c r="D680" s="24" t="inlineStr">
        <is>
          <t>PERALATAN</t>
        </is>
      </c>
      <c r="E680" s="12" t="n"/>
      <c r="F680" s="12" t="n"/>
      <c r="G680" s="12" t="n"/>
      <c r="H680" s="12" t="n"/>
      <c r="I680" s="12" t="n"/>
      <c r="J680" s="12" t="n"/>
    </row>
    <row r="681">
      <c r="C681" s="5" t="n">
        <v>1</v>
      </c>
      <c r="D681" s="5" t="inlineStr">
        <is>
          <t>Bull Dozer</t>
        </is>
      </c>
      <c r="E681" s="5" t="inlineStr">
        <is>
          <t>E04</t>
        </is>
      </c>
      <c r="F681" s="5" t="inlineStr">
        <is>
          <t>jam</t>
        </is>
      </c>
      <c r="G681" s="25" t="n">
        <v>0.006802723144679754</v>
      </c>
      <c r="H681" s="26">
        <f>VLOOKUP(D681,upahbahan,3,FALSE)</f>
        <v/>
      </c>
      <c r="J681" s="26">
        <f>G681*H681</f>
        <v/>
      </c>
    </row>
    <row r="682">
      <c r="C682" s="5" t="n">
        <v>2</v>
      </c>
      <c r="D682" s="5" t="inlineStr">
        <is>
          <t>Track Loader</t>
        </is>
      </c>
      <c r="E682" s="5" t="inlineStr">
        <is>
          <t>E14</t>
        </is>
      </c>
      <c r="F682" s="5" t="inlineStr">
        <is>
          <t>jam</t>
        </is>
      </c>
      <c r="G682" s="25" t="n">
        <v>0.005695052465379801</v>
      </c>
      <c r="H682" s="26">
        <f>VLOOKUP(D682,upahbahan,3,FALSE)</f>
        <v/>
      </c>
      <c r="J682" s="26">
        <f>G682*H682</f>
        <v/>
      </c>
    </row>
    <row r="683">
      <c r="C683" s="5" t="n">
        <v>3</v>
      </c>
      <c r="D683" s="5" t="inlineStr">
        <is>
          <t>DUMP TRUCK TRONTON 10 TON</t>
        </is>
      </c>
      <c r="E683" s="5" t="inlineStr">
        <is>
          <t>E35</t>
        </is>
      </c>
      <c r="F683" s="5" t="inlineStr">
        <is>
          <t>jam</t>
        </is>
      </c>
      <c r="G683" s="25" t="n">
        <v>0.007579294887020522</v>
      </c>
      <c r="H683" s="26">
        <f>VLOOKUP(D683,upahbahan,3,FALSE)</f>
        <v/>
      </c>
      <c r="J683" s="26">
        <f>G683*H683</f>
        <v/>
      </c>
    </row>
    <row r="684">
      <c r="C684" s="5" t="n">
        <v>4</v>
      </c>
      <c r="D684" s="5" t="inlineStr">
        <is>
          <t>Alat Bantu</t>
        </is>
      </c>
      <c r="F684" s="5" t="inlineStr">
        <is>
          <t>Ls</t>
        </is>
      </c>
      <c r="G684" s="25" t="n">
        <v>1</v>
      </c>
      <c r="H684" s="26">
        <f>VLOOKUP(D684,upahbahan,3,FALSE)</f>
        <v/>
      </c>
      <c r="J684" s="26">
        <f>G684*H684</f>
        <v/>
      </c>
    </row>
    <row r="685">
      <c r="C685" s="27" t="inlineStr">
        <is>
          <t>JUMLAH HARGA PERALATAN</t>
        </is>
      </c>
      <c r="D685" s="28" t="n"/>
      <c r="E685" s="28" t="n"/>
      <c r="F685" s="28" t="n"/>
      <c r="G685" s="28" t="n"/>
      <c r="H685" s="28" t="n"/>
      <c r="I685" s="28" t="n"/>
      <c r="J685" s="29">
        <f>SUM(J681:J684)</f>
        <v/>
      </c>
    </row>
    <row r="686">
      <c r="C686" s="31" t="inlineStr">
        <is>
          <t>D</t>
        </is>
      </c>
      <c r="D686" s="31" t="inlineStr">
        <is>
          <t>Jumlah (A+B+C)</t>
        </is>
      </c>
      <c r="E686" s="32" t="n"/>
      <c r="F686" s="32" t="n"/>
      <c r="G686" s="32" t="n"/>
      <c r="H686" s="32" t="n"/>
      <c r="I686" s="32" t="n"/>
      <c r="J686" s="33">
        <f>J677+J679+J685</f>
        <v/>
      </c>
    </row>
    <row r="687">
      <c r="C687" s="18" t="inlineStr">
        <is>
          <t>E</t>
        </is>
      </c>
      <c r="D687" s="18" t="inlineStr">
        <is>
          <t>Biaya Umum dan Keuntungan 10.0% x D</t>
        </is>
      </c>
      <c r="H687" s="21">
        <f>$Q$8</f>
        <v/>
      </c>
      <c r="J687" s="34">
        <f>J686*H687</f>
        <v/>
      </c>
    </row>
    <row r="688">
      <c r="C688" s="31" t="inlineStr">
        <is>
          <t>F</t>
        </is>
      </c>
      <c r="D688" s="31" t="inlineStr">
        <is>
          <t>Harga Satuan Pekerjaan (D+E)</t>
        </is>
      </c>
      <c r="E688" s="32" t="n"/>
      <c r="F688" s="32" t="n"/>
      <c r="G688" s="32" t="n"/>
      <c r="H688" s="32" t="n"/>
      <c r="I688" s="32" t="n"/>
      <c r="J688" s="33">
        <f>SUM(J686:J687)</f>
        <v/>
      </c>
    </row>
    <row r="690">
      <c r="C690" s="16" t="inlineStr">
        <is>
          <t>C.38</t>
        </is>
      </c>
      <c r="D690" s="17" t="inlineStr">
        <is>
          <t>Pemotongan Pohon Pilihan diameter &gt;15 – 30 cm</t>
        </is>
      </c>
      <c r="F690" s="18" t="inlineStr">
        <is>
          <t>Buah</t>
        </is>
      </c>
      <c r="K690" s="22">
        <f>ROUNDDOWN(J706,0)</f>
        <v/>
      </c>
      <c r="M690" s="19" t="inlineStr">
        <is>
          <t>3.4.(2)</t>
        </is>
      </c>
    </row>
    <row r="691">
      <c r="C691" s="23" t="inlineStr">
        <is>
          <t>No</t>
        </is>
      </c>
      <c r="D691" s="23" t="inlineStr">
        <is>
          <t>Uraian</t>
        </is>
      </c>
      <c r="E691" s="23" t="inlineStr">
        <is>
          <t>Kode</t>
        </is>
      </c>
      <c r="F691" s="23" t="inlineStr">
        <is>
          <t>Sat.</t>
        </is>
      </c>
      <c r="G691" s="23" t="inlineStr">
        <is>
          <t>Koefisien</t>
        </is>
      </c>
      <c r="H691" s="23" t="inlineStr">
        <is>
          <t>Harga  Satuan (Rp)</t>
        </is>
      </c>
      <c r="J691" s="23" t="inlineStr">
        <is>
          <t>Jumlah Harga (Rp)</t>
        </is>
      </c>
    </row>
    <row r="692">
      <c r="C692" s="24" t="inlineStr">
        <is>
          <t>A</t>
        </is>
      </c>
      <c r="D692" s="24" t="inlineStr">
        <is>
          <t>TENAGA KERJA</t>
        </is>
      </c>
      <c r="E692" s="12" t="n"/>
      <c r="F692" s="12" t="n"/>
      <c r="G692" s="12" t="n"/>
      <c r="H692" s="12" t="n"/>
      <c r="I692" s="12" t="n"/>
      <c r="J692" s="12" t="n"/>
    </row>
    <row r="693">
      <c r="C693" s="5" t="n">
        <v>1</v>
      </c>
      <c r="D693" s="5" t="inlineStr">
        <is>
          <t>Pekerja Biasa</t>
        </is>
      </c>
      <c r="E693" s="5" t="inlineStr">
        <is>
          <t>L01</t>
        </is>
      </c>
      <c r="F693" s="5" t="inlineStr">
        <is>
          <t>Jam</t>
        </is>
      </c>
      <c r="G693" s="25" t="n">
        <v>0.2259037735398578</v>
      </c>
      <c r="H693" s="26">
        <f>VLOOKUP(D693,upahbahan,3,FALSE)</f>
        <v/>
      </c>
      <c r="J693" s="26">
        <f>G693*H693</f>
        <v/>
      </c>
    </row>
    <row r="694">
      <c r="C694" s="5" t="n">
        <v>2</v>
      </c>
      <c r="D694" s="5" t="inlineStr">
        <is>
          <t>Mandor</t>
        </is>
      </c>
      <c r="E694" s="5" t="inlineStr">
        <is>
          <t>L03</t>
        </is>
      </c>
      <c r="F694" s="5" t="inlineStr">
        <is>
          <t>Jam</t>
        </is>
      </c>
      <c r="G694" s="25" t="n">
        <v>0.02259023757362825</v>
      </c>
      <c r="H694" s="26">
        <f>VLOOKUP(D694,upahbahan,3,FALSE)</f>
        <v/>
      </c>
      <c r="J694" s="26">
        <f>G694*H694</f>
        <v/>
      </c>
    </row>
    <row r="695">
      <c r="C695" s="27" t="inlineStr">
        <is>
          <t>JUMLAH HARGA TENAGA KERJA</t>
        </is>
      </c>
      <c r="D695" s="28" t="n"/>
      <c r="E695" s="28" t="n"/>
      <c r="F695" s="28" t="n"/>
      <c r="G695" s="28" t="n"/>
      <c r="H695" s="28" t="n"/>
      <c r="I695" s="28" t="n"/>
      <c r="J695" s="29">
        <f>SUM(J693:J694)</f>
        <v/>
      </c>
    </row>
    <row r="696">
      <c r="C696" s="24" t="inlineStr">
        <is>
          <t>B</t>
        </is>
      </c>
      <c r="D696" s="24" t="inlineStr">
        <is>
          <t>BAHAN</t>
        </is>
      </c>
      <c r="E696" s="12" t="n"/>
      <c r="F696" s="12" t="n"/>
      <c r="G696" s="12" t="n"/>
      <c r="H696" s="12" t="n"/>
      <c r="I696" s="12" t="n"/>
      <c r="J696" s="12" t="n"/>
    </row>
    <row r="697">
      <c r="C697" s="27" t="inlineStr">
        <is>
          <t>JUMLAH HARGA BAHAN</t>
        </is>
      </c>
      <c r="D697" s="28" t="n"/>
      <c r="E697" s="28" t="n"/>
      <c r="F697" s="28" t="n"/>
      <c r="G697" s="28" t="n"/>
      <c r="H697" s="28" t="n"/>
      <c r="I697" s="28" t="n"/>
      <c r="J697" s="29" t="n">
        <v>0</v>
      </c>
    </row>
    <row r="698">
      <c r="C698" s="24" t="inlineStr">
        <is>
          <t>C</t>
        </is>
      </c>
      <c r="D698" s="24" t="inlineStr">
        <is>
          <t>PERALATAN</t>
        </is>
      </c>
      <c r="E698" s="12" t="n"/>
      <c r="F698" s="12" t="n"/>
      <c r="G698" s="12" t="n"/>
      <c r="H698" s="12" t="n"/>
      <c r="I698" s="12" t="n"/>
      <c r="J698" s="12" t="n"/>
    </row>
    <row r="699">
      <c r="C699" s="5" t="n">
        <v>1</v>
      </c>
      <c r="D699" s="5" t="inlineStr">
        <is>
          <t>EXCAVATOR 80-140 HP</t>
        </is>
      </c>
      <c r="E699" s="5" t="inlineStr">
        <is>
          <t>E10</t>
        </is>
      </c>
      <c r="F699" s="5" t="inlineStr">
        <is>
          <t>Jam</t>
        </is>
      </c>
      <c r="G699" s="25" t="n">
        <v>0.02259036687909026</v>
      </c>
      <c r="H699" s="26">
        <f>VLOOKUP(D699,upahbahan,3,FALSE)</f>
        <v/>
      </c>
      <c r="J699" s="26">
        <f>G699*H699</f>
        <v/>
      </c>
    </row>
    <row r="700">
      <c r="C700" s="5" t="n">
        <v>2</v>
      </c>
      <c r="D700" s="5" t="inlineStr">
        <is>
          <t>DUMP TRUCK TRONTON 10 TON</t>
        </is>
      </c>
      <c r="E700" s="5" t="inlineStr">
        <is>
          <t>E35</t>
        </is>
      </c>
      <c r="F700" s="5" t="inlineStr">
        <is>
          <t>Jam</t>
        </is>
      </c>
      <c r="G700" s="25" t="n">
        <v>0.01147299696463292</v>
      </c>
      <c r="H700" s="26">
        <f>VLOOKUP(D700,upahbahan,3,FALSE)</f>
        <v/>
      </c>
      <c r="J700" s="26">
        <f>G700*H700</f>
        <v/>
      </c>
    </row>
    <row r="701">
      <c r="C701" s="5" t="n">
        <v>3</v>
      </c>
      <c r="D701" s="5" t="inlineStr">
        <is>
          <t>Chainsaw</t>
        </is>
      </c>
      <c r="E701" s="5" t="inlineStr">
        <is>
          <t>E98b</t>
        </is>
      </c>
      <c r="F701" s="5" t="inlineStr">
        <is>
          <t>Jam</t>
        </is>
      </c>
      <c r="G701" s="25" t="n">
        <v>1.686746870776837</v>
      </c>
      <c r="H701" s="26">
        <f>VLOOKUP(D701,upahbahan,3,FALSE)</f>
        <v/>
      </c>
      <c r="J701" s="26">
        <f>G701*H701</f>
        <v/>
      </c>
    </row>
    <row r="702">
      <c r="C702" s="5" t="n">
        <v>4</v>
      </c>
      <c r="D702" s="5" t="inlineStr">
        <is>
          <t>Alat Bantu</t>
        </is>
      </c>
      <c r="F702" s="5" t="inlineStr">
        <is>
          <t>Ls</t>
        </is>
      </c>
      <c r="G702" s="25" t="n">
        <v>1</v>
      </c>
      <c r="H702" s="26">
        <f>VLOOKUP(D702,upahbahan,3,FALSE)</f>
        <v/>
      </c>
      <c r="J702" s="26">
        <f>G702*H702</f>
        <v/>
      </c>
    </row>
    <row r="703">
      <c r="C703" s="27" t="inlineStr">
        <is>
          <t>JUMLAH HARGA PERALATAN</t>
        </is>
      </c>
      <c r="D703" s="28" t="n"/>
      <c r="E703" s="28" t="n"/>
      <c r="F703" s="28" t="n"/>
      <c r="G703" s="28" t="n"/>
      <c r="H703" s="28" t="n"/>
      <c r="I703" s="28" t="n"/>
      <c r="J703" s="29">
        <f>SUM(J699:J702)</f>
        <v/>
      </c>
    </row>
    <row r="704">
      <c r="C704" s="31" t="inlineStr">
        <is>
          <t>D</t>
        </is>
      </c>
      <c r="D704" s="31" t="inlineStr">
        <is>
          <t>Jumlah (A+B+C)</t>
        </is>
      </c>
      <c r="E704" s="32" t="n"/>
      <c r="F704" s="32" t="n"/>
      <c r="G704" s="32" t="n"/>
      <c r="H704" s="32" t="n"/>
      <c r="I704" s="32" t="n"/>
      <c r="J704" s="33">
        <f>J695+J697+J703</f>
        <v/>
      </c>
    </row>
    <row r="705">
      <c r="C705" s="18" t="inlineStr">
        <is>
          <t>E</t>
        </is>
      </c>
      <c r="D705" s="18" t="inlineStr">
        <is>
          <t>Biaya Umum dan Keuntungan 10.0% x D</t>
        </is>
      </c>
      <c r="H705" s="21">
        <f>$Q$8</f>
        <v/>
      </c>
      <c r="J705" s="34">
        <f>J704*H705</f>
        <v/>
      </c>
    </row>
    <row r="706">
      <c r="C706" s="31" t="inlineStr">
        <is>
          <t>F</t>
        </is>
      </c>
      <c r="D706" s="31" t="inlineStr">
        <is>
          <t>Harga Satuan Pekerjaan (D+E)</t>
        </is>
      </c>
      <c r="E706" s="32" t="n"/>
      <c r="F706" s="32" t="n"/>
      <c r="G706" s="32" t="n"/>
      <c r="H706" s="32" t="n"/>
      <c r="I706" s="32" t="n"/>
      <c r="J706" s="33">
        <f>SUM(J704:J705)</f>
        <v/>
      </c>
    </row>
    <row r="708">
      <c r="C708" s="16" t="inlineStr">
        <is>
          <t>C.39</t>
        </is>
      </c>
      <c r="D708" s="17" t="inlineStr">
        <is>
          <t>Pemotongan Pohon Pilihan diameter &gt;30 – 50 cm</t>
        </is>
      </c>
      <c r="F708" s="18" t="inlineStr">
        <is>
          <t>Buah</t>
        </is>
      </c>
      <c r="K708" s="22">
        <f>ROUNDDOWN(J724,0)</f>
        <v/>
      </c>
      <c r="M708" s="19" t="inlineStr">
        <is>
          <t>3.4.(3)</t>
        </is>
      </c>
    </row>
    <row r="709">
      <c r="C709" s="23" t="inlineStr">
        <is>
          <t>No</t>
        </is>
      </c>
      <c r="D709" s="23" t="inlineStr">
        <is>
          <t>Uraian</t>
        </is>
      </c>
      <c r="E709" s="23" t="inlineStr">
        <is>
          <t>Kode</t>
        </is>
      </c>
      <c r="F709" s="23" t="inlineStr">
        <is>
          <t>Sat.</t>
        </is>
      </c>
      <c r="G709" s="23" t="inlineStr">
        <is>
          <t>Koefisien</t>
        </is>
      </c>
      <c r="H709" s="23" t="inlineStr">
        <is>
          <t>Harga  Satuan (Rp)</t>
        </is>
      </c>
      <c r="J709" s="23" t="inlineStr">
        <is>
          <t>Jumlah Harga (Rp)</t>
        </is>
      </c>
    </row>
    <row r="710">
      <c r="C710" s="24" t="inlineStr">
        <is>
          <t>A</t>
        </is>
      </c>
      <c r="D710" s="24" t="inlineStr">
        <is>
          <t>TENAGA KERJA</t>
        </is>
      </c>
      <c r="E710" s="12" t="n"/>
      <c r="F710" s="12" t="n"/>
      <c r="G710" s="12" t="n"/>
      <c r="H710" s="12" t="n"/>
      <c r="I710" s="12" t="n"/>
      <c r="J710" s="12" t="n"/>
    </row>
    <row r="711">
      <c r="C711" s="5" t="n">
        <v>1</v>
      </c>
      <c r="D711" s="5" t="inlineStr">
        <is>
          <t>Pekerja Biasa</t>
        </is>
      </c>
      <c r="E711" s="5" t="inlineStr">
        <is>
          <t>L01</t>
        </is>
      </c>
      <c r="F711" s="5" t="inlineStr">
        <is>
          <t>Jam</t>
        </is>
      </c>
      <c r="G711" s="25" t="n">
        <v>0.2259037735398578</v>
      </c>
      <c r="H711" s="26">
        <f>VLOOKUP(D711,upahbahan,3,FALSE)</f>
        <v/>
      </c>
      <c r="J711" s="26">
        <f>G711*H711</f>
        <v/>
      </c>
    </row>
    <row r="712">
      <c r="C712" s="5" t="n">
        <v>2</v>
      </c>
      <c r="D712" s="5" t="inlineStr">
        <is>
          <t>Mandor</t>
        </is>
      </c>
      <c r="E712" s="5" t="inlineStr">
        <is>
          <t>L03</t>
        </is>
      </c>
      <c r="F712" s="5" t="inlineStr">
        <is>
          <t>Jam</t>
        </is>
      </c>
      <c r="G712" s="25" t="n">
        <v>0.02259023757362825</v>
      </c>
      <c r="H712" s="26">
        <f>VLOOKUP(D712,upahbahan,3,FALSE)</f>
        <v/>
      </c>
      <c r="J712" s="26">
        <f>G712*H712</f>
        <v/>
      </c>
    </row>
    <row r="713">
      <c r="C713" s="27" t="inlineStr">
        <is>
          <t>JUMLAH HARGA TENAGA KERJA</t>
        </is>
      </c>
      <c r="D713" s="28" t="n"/>
      <c r="E713" s="28" t="n"/>
      <c r="F713" s="28" t="n"/>
      <c r="G713" s="28" t="n"/>
      <c r="H713" s="28" t="n"/>
      <c r="I713" s="28" t="n"/>
      <c r="J713" s="29">
        <f>SUM(J711:J712)</f>
        <v/>
      </c>
    </row>
    <row r="714">
      <c r="C714" s="24" t="inlineStr">
        <is>
          <t>B</t>
        </is>
      </c>
      <c r="D714" s="24" t="inlineStr">
        <is>
          <t>BAHAN</t>
        </is>
      </c>
      <c r="E714" s="12" t="n"/>
      <c r="F714" s="12" t="n"/>
      <c r="G714" s="12" t="n"/>
      <c r="H714" s="12" t="n"/>
      <c r="I714" s="12" t="n"/>
      <c r="J714" s="12" t="n"/>
    </row>
    <row r="715">
      <c r="C715" s="27" t="inlineStr">
        <is>
          <t>JUMLAH HARGA BAHAN</t>
        </is>
      </c>
      <c r="D715" s="28" t="n"/>
      <c r="E715" s="28" t="n"/>
      <c r="F715" s="28" t="n"/>
      <c r="G715" s="28" t="n"/>
      <c r="H715" s="28" t="n"/>
      <c r="I715" s="28" t="n"/>
      <c r="J715" s="29" t="n">
        <v>0</v>
      </c>
    </row>
    <row r="716">
      <c r="C716" s="24" t="inlineStr">
        <is>
          <t>C</t>
        </is>
      </c>
      <c r="D716" s="24" t="inlineStr">
        <is>
          <t>PERALATAN</t>
        </is>
      </c>
      <c r="E716" s="12" t="n"/>
      <c r="F716" s="12" t="n"/>
      <c r="G716" s="12" t="n"/>
      <c r="H716" s="12" t="n"/>
      <c r="I716" s="12" t="n"/>
      <c r="J716" s="12" t="n"/>
    </row>
    <row r="717">
      <c r="C717" s="5" t="n">
        <v>1</v>
      </c>
      <c r="D717" s="5" t="inlineStr">
        <is>
          <t>EXCAVATOR 80-140 HP</t>
        </is>
      </c>
      <c r="E717" s="5" t="inlineStr">
        <is>
          <t>E10</t>
        </is>
      </c>
      <c r="F717" s="5" t="inlineStr">
        <is>
          <t>Jam</t>
        </is>
      </c>
      <c r="G717" s="25" t="n">
        <v>0.02259036687909026</v>
      </c>
      <c r="H717" s="26">
        <f>VLOOKUP(D717,upahbahan,3,FALSE)</f>
        <v/>
      </c>
      <c r="J717" s="26">
        <f>G717*H717</f>
        <v/>
      </c>
    </row>
    <row r="718">
      <c r="C718" s="5" t="n">
        <v>2</v>
      </c>
      <c r="D718" s="5" t="inlineStr">
        <is>
          <t>DUMP TRUCK TRONTON 10 TON</t>
        </is>
      </c>
      <c r="E718" s="5" t="inlineStr">
        <is>
          <t>E35</t>
        </is>
      </c>
      <c r="F718" s="5" t="inlineStr">
        <is>
          <t>Jam</t>
        </is>
      </c>
      <c r="G718" s="25" t="n">
        <v>0.03626034398648362</v>
      </c>
      <c r="H718" s="26">
        <f>VLOOKUP(D718,upahbahan,3,FALSE)</f>
        <v/>
      </c>
      <c r="J718" s="26">
        <f>G718*H718</f>
        <v/>
      </c>
    </row>
    <row r="719">
      <c r="C719" s="5" t="n">
        <v>3</v>
      </c>
      <c r="D719" s="5" t="inlineStr">
        <is>
          <t>Chainsaw</t>
        </is>
      </c>
      <c r="E719" s="5" t="inlineStr">
        <is>
          <t>E98b</t>
        </is>
      </c>
      <c r="F719" s="5" t="inlineStr">
        <is>
          <t>Jam</t>
        </is>
      </c>
      <c r="G719" s="25" t="n">
        <v>2.10843362476031</v>
      </c>
      <c r="H719" s="26">
        <f>VLOOKUP(D719,upahbahan,3,FALSE)</f>
        <v/>
      </c>
      <c r="J719" s="26">
        <f>G719*H719</f>
        <v/>
      </c>
    </row>
    <row r="720">
      <c r="C720" s="5" t="n">
        <v>4</v>
      </c>
      <c r="D720" s="5" t="inlineStr">
        <is>
          <t>Alat Bantu</t>
        </is>
      </c>
      <c r="F720" s="5" t="inlineStr">
        <is>
          <t>Ls</t>
        </is>
      </c>
      <c r="G720" s="25" t="n">
        <v>1</v>
      </c>
      <c r="H720" s="26">
        <f>VLOOKUP(D720,upahbahan,3,FALSE)</f>
        <v/>
      </c>
      <c r="J720" s="26">
        <f>G720*H720</f>
        <v/>
      </c>
    </row>
    <row r="721">
      <c r="C721" s="27" t="inlineStr">
        <is>
          <t>JUMLAH HARGA PERALATAN</t>
        </is>
      </c>
      <c r="D721" s="28" t="n"/>
      <c r="E721" s="28" t="n"/>
      <c r="F721" s="28" t="n"/>
      <c r="G721" s="28" t="n"/>
      <c r="H721" s="28" t="n"/>
      <c r="I721" s="28" t="n"/>
      <c r="J721" s="29">
        <f>SUM(J717:J720)</f>
        <v/>
      </c>
    </row>
    <row r="722">
      <c r="C722" s="31" t="inlineStr">
        <is>
          <t>D</t>
        </is>
      </c>
      <c r="D722" s="31" t="inlineStr">
        <is>
          <t>Jumlah (A+B+C)</t>
        </is>
      </c>
      <c r="E722" s="32" t="n"/>
      <c r="F722" s="32" t="n"/>
      <c r="G722" s="32" t="n"/>
      <c r="H722" s="32" t="n"/>
      <c r="I722" s="32" t="n"/>
      <c r="J722" s="33">
        <f>J713+J715+J721</f>
        <v/>
      </c>
    </row>
    <row r="723">
      <c r="C723" s="18" t="inlineStr">
        <is>
          <t>E</t>
        </is>
      </c>
      <c r="D723" s="18" t="inlineStr">
        <is>
          <t>Biaya Umum dan Keuntungan 10.0% x D</t>
        </is>
      </c>
      <c r="H723" s="21">
        <f>$Q$8</f>
        <v/>
      </c>
      <c r="J723" s="34">
        <f>J722*H723</f>
        <v/>
      </c>
    </row>
    <row r="724">
      <c r="C724" s="31" t="inlineStr">
        <is>
          <t>F</t>
        </is>
      </c>
      <c r="D724" s="31" t="inlineStr">
        <is>
          <t>Harga Satuan Pekerjaan (D+E)</t>
        </is>
      </c>
      <c r="E724" s="32" t="n"/>
      <c r="F724" s="32" t="n"/>
      <c r="G724" s="32" t="n"/>
      <c r="H724" s="32" t="n"/>
      <c r="I724" s="32" t="n"/>
      <c r="J724" s="33">
        <f>SUM(J722:J723)</f>
        <v/>
      </c>
    </row>
    <row r="726">
      <c r="C726" s="16" t="inlineStr">
        <is>
          <t>C.40</t>
        </is>
      </c>
      <c r="D726" s="17" t="inlineStr">
        <is>
          <t>Pemotongan Pohon Pilihan diameter &gt;50 – 75 cm</t>
        </is>
      </c>
      <c r="F726" s="18" t="inlineStr">
        <is>
          <t>Buah</t>
        </is>
      </c>
      <c r="K726" s="22">
        <f>ROUNDDOWN(J742,0)</f>
        <v/>
      </c>
      <c r="M726" s="19" t="inlineStr">
        <is>
          <t>3.4.(4)</t>
        </is>
      </c>
    </row>
    <row r="727">
      <c r="C727" s="23" t="inlineStr">
        <is>
          <t>No</t>
        </is>
      </c>
      <c r="D727" s="23" t="inlineStr">
        <is>
          <t>Uraian</t>
        </is>
      </c>
      <c r="E727" s="23" t="inlineStr">
        <is>
          <t>Kode</t>
        </is>
      </c>
      <c r="F727" s="23" t="inlineStr">
        <is>
          <t>Sat.</t>
        </is>
      </c>
      <c r="G727" s="23" t="inlineStr">
        <is>
          <t>Koefisien</t>
        </is>
      </c>
      <c r="H727" s="23" t="inlineStr">
        <is>
          <t>Harga  Satuan (Rp)</t>
        </is>
      </c>
      <c r="J727" s="23" t="inlineStr">
        <is>
          <t>Jumlah Harga (Rp)</t>
        </is>
      </c>
    </row>
    <row r="728">
      <c r="C728" s="24" t="inlineStr">
        <is>
          <t>A</t>
        </is>
      </c>
      <c r="D728" s="24" t="inlineStr">
        <is>
          <t>TENAGA KERJA</t>
        </is>
      </c>
      <c r="E728" s="12" t="n"/>
      <c r="F728" s="12" t="n"/>
      <c r="G728" s="12" t="n"/>
      <c r="H728" s="12" t="n"/>
      <c r="I728" s="12" t="n"/>
      <c r="J728" s="12" t="n"/>
    </row>
    <row r="729">
      <c r="C729" s="5" t="n">
        <v>1</v>
      </c>
      <c r="D729" s="5" t="inlineStr">
        <is>
          <t>Pekerja Biasa</t>
        </is>
      </c>
      <c r="E729" s="5" t="inlineStr">
        <is>
          <t>L01</t>
        </is>
      </c>
      <c r="F729" s="5" t="inlineStr">
        <is>
          <t>Jam</t>
        </is>
      </c>
      <c r="G729" s="25" t="n">
        <v>0.2259037735398578</v>
      </c>
      <c r="H729" s="26">
        <f>VLOOKUP(D729,upahbahan,3,FALSE)</f>
        <v/>
      </c>
      <c r="J729" s="26">
        <f>G729*H729</f>
        <v/>
      </c>
    </row>
    <row r="730">
      <c r="C730" s="5" t="n">
        <v>2</v>
      </c>
      <c r="D730" s="5" t="inlineStr">
        <is>
          <t>Mandor</t>
        </is>
      </c>
      <c r="E730" s="5" t="inlineStr">
        <is>
          <t>L03</t>
        </is>
      </c>
      <c r="F730" s="5" t="inlineStr">
        <is>
          <t>Jam</t>
        </is>
      </c>
      <c r="G730" s="25" t="n">
        <v>0.02259023757362825</v>
      </c>
      <c r="H730" s="26">
        <f>VLOOKUP(D730,upahbahan,3,FALSE)</f>
        <v/>
      </c>
      <c r="J730" s="26">
        <f>G730*H730</f>
        <v/>
      </c>
    </row>
    <row r="731">
      <c r="C731" s="27" t="inlineStr">
        <is>
          <t>JUMLAH HARGA TENAGA KERJA</t>
        </is>
      </c>
      <c r="D731" s="28" t="n"/>
      <c r="E731" s="28" t="n"/>
      <c r="F731" s="28" t="n"/>
      <c r="G731" s="28" t="n"/>
      <c r="H731" s="28" t="n"/>
      <c r="I731" s="28" t="n"/>
      <c r="J731" s="29">
        <f>SUM(J729:J730)</f>
        <v/>
      </c>
    </row>
    <row r="732">
      <c r="C732" s="24" t="inlineStr">
        <is>
          <t>B</t>
        </is>
      </c>
      <c r="D732" s="24" t="inlineStr">
        <is>
          <t>BAHAN</t>
        </is>
      </c>
      <c r="E732" s="12" t="n"/>
      <c r="F732" s="12" t="n"/>
      <c r="G732" s="12" t="n"/>
      <c r="H732" s="12" t="n"/>
      <c r="I732" s="12" t="n"/>
      <c r="J732" s="12" t="n"/>
    </row>
    <row r="733">
      <c r="C733" s="27" t="inlineStr">
        <is>
          <t>JUMLAH HARGA BAHAN</t>
        </is>
      </c>
      <c r="D733" s="28" t="n"/>
      <c r="E733" s="28" t="n"/>
      <c r="F733" s="28" t="n"/>
      <c r="G733" s="28" t="n"/>
      <c r="H733" s="28" t="n"/>
      <c r="I733" s="28" t="n"/>
      <c r="J733" s="29" t="n">
        <v>0</v>
      </c>
    </row>
    <row r="734">
      <c r="C734" s="24" t="inlineStr">
        <is>
          <t>C</t>
        </is>
      </c>
      <c r="D734" s="24" t="inlineStr">
        <is>
          <t>PERALATAN</t>
        </is>
      </c>
      <c r="E734" s="12" t="n"/>
      <c r="F734" s="12" t="n"/>
      <c r="G734" s="12" t="n"/>
      <c r="H734" s="12" t="n"/>
      <c r="I734" s="12" t="n"/>
      <c r="J734" s="12" t="n"/>
    </row>
    <row r="735">
      <c r="C735" s="5" t="n">
        <v>1</v>
      </c>
      <c r="D735" s="5" t="inlineStr">
        <is>
          <t>EXCAVATOR 80-140 HP</t>
        </is>
      </c>
      <c r="E735" s="5" t="inlineStr">
        <is>
          <t>E10</t>
        </is>
      </c>
      <c r="F735" s="5" t="inlineStr">
        <is>
          <t>Jam</t>
        </is>
      </c>
      <c r="G735" s="25" t="n">
        <v>0.02259036687909026</v>
      </c>
      <c r="H735" s="26">
        <f>VLOOKUP(D735,upahbahan,3,FALSE)</f>
        <v/>
      </c>
      <c r="J735" s="26">
        <f>G735*H735</f>
        <v/>
      </c>
    </row>
    <row r="736">
      <c r="C736" s="5" t="n">
        <v>2</v>
      </c>
      <c r="D736" s="5" t="inlineStr">
        <is>
          <t>DUMP TRUCK TRONTON 10 TON</t>
        </is>
      </c>
      <c r="E736" s="5" t="inlineStr">
        <is>
          <t>E35</t>
        </is>
      </c>
      <c r="F736" s="5" t="inlineStr">
        <is>
          <t>Jam</t>
        </is>
      </c>
      <c r="G736" s="25" t="n">
        <v>0.08852621602177756</v>
      </c>
      <c r="H736" s="26">
        <f>VLOOKUP(D736,upahbahan,3,FALSE)</f>
        <v/>
      </c>
      <c r="J736" s="26">
        <f>G736*H736</f>
        <v/>
      </c>
    </row>
    <row r="737">
      <c r="C737" s="5" t="n">
        <v>3</v>
      </c>
      <c r="D737" s="5" t="inlineStr">
        <is>
          <t>Chainsaw</t>
        </is>
      </c>
      <c r="E737" s="5" t="inlineStr">
        <is>
          <t>E98b</t>
        </is>
      </c>
      <c r="F737" s="5" t="inlineStr">
        <is>
          <t>Jam</t>
        </is>
      </c>
      <c r="G737" s="25" t="n">
        <v>2.81124488139943</v>
      </c>
      <c r="H737" s="26">
        <f>VLOOKUP(D737,upahbahan,3,FALSE)</f>
        <v/>
      </c>
      <c r="J737" s="26">
        <f>G737*H737</f>
        <v/>
      </c>
    </row>
    <row r="738">
      <c r="C738" s="5" t="n">
        <v>4</v>
      </c>
      <c r="D738" s="5" t="inlineStr">
        <is>
          <t>Alat Bantu</t>
        </is>
      </c>
      <c r="F738" s="5" t="inlineStr">
        <is>
          <t>Ls</t>
        </is>
      </c>
      <c r="G738" s="25" t="n">
        <v>1</v>
      </c>
      <c r="H738" s="26">
        <f>VLOOKUP(D738,upahbahan,3,FALSE)</f>
        <v/>
      </c>
      <c r="J738" s="26">
        <f>G738*H738</f>
        <v/>
      </c>
    </row>
    <row r="739">
      <c r="C739" s="27" t="inlineStr">
        <is>
          <t>JUMLAH HARGA PERALATAN</t>
        </is>
      </c>
      <c r="D739" s="28" t="n"/>
      <c r="E739" s="28" t="n"/>
      <c r="F739" s="28" t="n"/>
      <c r="G739" s="28" t="n"/>
      <c r="H739" s="28" t="n"/>
      <c r="I739" s="28" t="n"/>
      <c r="J739" s="29">
        <f>SUM(J735:J738)</f>
        <v/>
      </c>
    </row>
    <row r="740">
      <c r="C740" s="31" t="inlineStr">
        <is>
          <t>D</t>
        </is>
      </c>
      <c r="D740" s="31" t="inlineStr">
        <is>
          <t>Jumlah (A+B+C)</t>
        </is>
      </c>
      <c r="E740" s="32" t="n"/>
      <c r="F740" s="32" t="n"/>
      <c r="G740" s="32" t="n"/>
      <c r="H740" s="32" t="n"/>
      <c r="I740" s="32" t="n"/>
      <c r="J740" s="33">
        <f>J731+J733+J739</f>
        <v/>
      </c>
    </row>
    <row r="741">
      <c r="C741" s="18" t="inlineStr">
        <is>
          <t>E</t>
        </is>
      </c>
      <c r="D741" s="18" t="inlineStr">
        <is>
          <t>Biaya Umum dan Keuntungan 10.0% x D</t>
        </is>
      </c>
      <c r="H741" s="21">
        <f>$Q$8</f>
        <v/>
      </c>
      <c r="J741" s="34">
        <f>J740*H741</f>
        <v/>
      </c>
    </row>
    <row r="742">
      <c r="C742" s="31" t="inlineStr">
        <is>
          <t>F</t>
        </is>
      </c>
      <c r="D742" s="31" t="inlineStr">
        <is>
          <t>Harga Satuan Pekerjaan (D+E)</t>
        </is>
      </c>
      <c r="E742" s="32" t="n"/>
      <c r="F742" s="32" t="n"/>
      <c r="G742" s="32" t="n"/>
      <c r="H742" s="32" t="n"/>
      <c r="I742" s="32" t="n"/>
      <c r="J742" s="33">
        <f>SUM(J740:J741)</f>
        <v/>
      </c>
    </row>
    <row r="744">
      <c r="C744" s="16" t="inlineStr">
        <is>
          <t>C.41</t>
        </is>
      </c>
      <c r="D744" s="17" t="inlineStr">
        <is>
          <t>Pemotongan Pohon Pilihan diameter &gt;75 cm</t>
        </is>
      </c>
      <c r="F744" s="18" t="inlineStr">
        <is>
          <t>Buah</t>
        </is>
      </c>
      <c r="K744" s="22">
        <f>ROUNDDOWN(J760,0)</f>
        <v/>
      </c>
      <c r="M744" s="19" t="inlineStr">
        <is>
          <t>3.4.(5)</t>
        </is>
      </c>
    </row>
    <row r="745">
      <c r="C745" s="23" t="inlineStr">
        <is>
          <t>No</t>
        </is>
      </c>
      <c r="D745" s="23" t="inlineStr">
        <is>
          <t>Uraian</t>
        </is>
      </c>
      <c r="E745" s="23" t="inlineStr">
        <is>
          <t>Kode</t>
        </is>
      </c>
      <c r="F745" s="23" t="inlineStr">
        <is>
          <t>Sat.</t>
        </is>
      </c>
      <c r="G745" s="23" t="inlineStr">
        <is>
          <t>Koefisien</t>
        </is>
      </c>
      <c r="H745" s="23" t="inlineStr">
        <is>
          <t>Harga  Satuan (Rp)</t>
        </is>
      </c>
      <c r="J745" s="23" t="inlineStr">
        <is>
          <t>Jumlah Harga (Rp)</t>
        </is>
      </c>
    </row>
    <row r="746">
      <c r="C746" s="24" t="inlineStr">
        <is>
          <t>A</t>
        </is>
      </c>
      <c r="D746" s="24" t="inlineStr">
        <is>
          <t>TENAGA KERJA</t>
        </is>
      </c>
      <c r="E746" s="12" t="n"/>
      <c r="F746" s="12" t="n"/>
      <c r="G746" s="12" t="n"/>
      <c r="H746" s="12" t="n"/>
      <c r="I746" s="12" t="n"/>
      <c r="J746" s="12" t="n"/>
    </row>
    <row r="747">
      <c r="C747" s="5" t="n">
        <v>1</v>
      </c>
      <c r="D747" s="5" t="inlineStr">
        <is>
          <t>Pekerja</t>
        </is>
      </c>
      <c r="E747" s="5" t="inlineStr">
        <is>
          <t>L01</t>
        </is>
      </c>
      <c r="F747" s="5" t="inlineStr">
        <is>
          <t>Jam</t>
        </is>
      </c>
      <c r="G747" s="25" t="n">
        <v>0.2259037735398578</v>
      </c>
      <c r="H747" s="26">
        <f>VLOOKUP(D747,upahbahan,3,FALSE)</f>
        <v/>
      </c>
      <c r="J747" s="26">
        <f>G747*H747</f>
        <v/>
      </c>
    </row>
    <row r="748">
      <c r="C748" s="5" t="n">
        <v>2</v>
      </c>
      <c r="D748" s="5" t="inlineStr">
        <is>
          <t>Mandor</t>
        </is>
      </c>
      <c r="E748" s="5" t="inlineStr">
        <is>
          <t>L03</t>
        </is>
      </c>
      <c r="F748" s="5" t="inlineStr">
        <is>
          <t>Jam</t>
        </is>
      </c>
      <c r="G748" s="25" t="n">
        <v>0.02259023757362825</v>
      </c>
      <c r="H748" s="26">
        <f>VLOOKUP(D748,upahbahan,3,FALSE)</f>
        <v/>
      </c>
      <c r="J748" s="26">
        <f>G748*H748</f>
        <v/>
      </c>
    </row>
    <row r="749">
      <c r="C749" s="27" t="inlineStr">
        <is>
          <t>JUMLAH HARGA TENAGA KERJA</t>
        </is>
      </c>
      <c r="D749" s="28" t="n"/>
      <c r="E749" s="28" t="n"/>
      <c r="F749" s="28" t="n"/>
      <c r="G749" s="28" t="n"/>
      <c r="H749" s="28" t="n"/>
      <c r="I749" s="28" t="n"/>
      <c r="J749" s="29">
        <f>SUM(J747:J748)</f>
        <v/>
      </c>
    </row>
    <row r="750">
      <c r="C750" s="24" t="inlineStr">
        <is>
          <t>B</t>
        </is>
      </c>
      <c r="D750" s="24" t="inlineStr">
        <is>
          <t>BAHAN</t>
        </is>
      </c>
      <c r="E750" s="12" t="n"/>
      <c r="F750" s="12" t="n"/>
      <c r="G750" s="12" t="n"/>
      <c r="H750" s="12" t="n"/>
      <c r="I750" s="12" t="n"/>
      <c r="J750" s="12" t="n"/>
    </row>
    <row r="751">
      <c r="C751" s="27" t="inlineStr">
        <is>
          <t>JUMLAH HARGA BAHAN</t>
        </is>
      </c>
      <c r="D751" s="28" t="n"/>
      <c r="E751" s="28" t="n"/>
      <c r="F751" s="28" t="n"/>
      <c r="G751" s="28" t="n"/>
      <c r="H751" s="28" t="n"/>
      <c r="I751" s="28" t="n"/>
      <c r="J751" s="29" t="n">
        <v>0</v>
      </c>
    </row>
    <row r="752">
      <c r="C752" s="24" t="inlineStr">
        <is>
          <t>C</t>
        </is>
      </c>
      <c r="D752" s="24" t="inlineStr">
        <is>
          <t>PERALATAN</t>
        </is>
      </c>
      <c r="E752" s="12" t="n"/>
      <c r="F752" s="12" t="n"/>
      <c r="G752" s="12" t="n"/>
      <c r="H752" s="12" t="n"/>
      <c r="I752" s="12" t="n"/>
      <c r="J752" s="12" t="n"/>
    </row>
    <row r="753">
      <c r="C753" s="5" t="n">
        <v>1</v>
      </c>
      <c r="D753" s="5" t="inlineStr">
        <is>
          <t>EXCAVATOR 80-140 HP</t>
        </is>
      </c>
      <c r="E753" s="5" t="inlineStr">
        <is>
          <t>E10</t>
        </is>
      </c>
      <c r="F753" s="5" t="inlineStr">
        <is>
          <t>Jam</t>
        </is>
      </c>
      <c r="G753" s="25" t="n">
        <v>0.02259036687909026</v>
      </c>
      <c r="H753" s="26">
        <f>VLOOKUP(D753,upahbahan,3,FALSE)</f>
        <v/>
      </c>
      <c r="J753" s="26">
        <f>G753*H753</f>
        <v/>
      </c>
    </row>
    <row r="754">
      <c r="C754" s="5" t="n">
        <v>2</v>
      </c>
      <c r="D754" s="5" t="inlineStr">
        <is>
          <t>DUMP TRUCK TRONTON 10 TON</t>
        </is>
      </c>
      <c r="E754" s="5" t="inlineStr">
        <is>
          <t>E35</t>
        </is>
      </c>
      <c r="F754" s="5" t="inlineStr">
        <is>
          <t>Jam</t>
        </is>
      </c>
      <c r="G754" s="25" t="n">
        <v>0.1835679650502787</v>
      </c>
      <c r="H754" s="26">
        <f>VLOOKUP(D754,upahbahan,3,FALSE)</f>
        <v/>
      </c>
      <c r="J754" s="26">
        <f>G754*H754</f>
        <v/>
      </c>
    </row>
    <row r="755">
      <c r="C755" s="5" t="n">
        <v>3</v>
      </c>
      <c r="D755" s="5" t="inlineStr">
        <is>
          <t>Chainsaw</t>
        </is>
      </c>
      <c r="E755" s="5" t="inlineStr">
        <is>
          <t>E98b</t>
        </is>
      </c>
      <c r="F755" s="5" t="inlineStr">
        <is>
          <t>Jam</t>
        </is>
      </c>
      <c r="G755" s="25" t="n">
        <v>4.21686724952062</v>
      </c>
      <c r="H755" s="26">
        <f>VLOOKUP(D755,upahbahan,3,FALSE)</f>
        <v/>
      </c>
      <c r="J755" s="26">
        <f>G755*H755</f>
        <v/>
      </c>
    </row>
    <row r="756">
      <c r="C756" s="5" t="n">
        <v>4</v>
      </c>
      <c r="D756" s="5" t="inlineStr">
        <is>
          <t>Alat Bantu</t>
        </is>
      </c>
      <c r="F756" s="5" t="inlineStr">
        <is>
          <t>Ls</t>
        </is>
      </c>
      <c r="G756" s="25" t="n">
        <v>1</v>
      </c>
      <c r="H756" s="26">
        <f>VLOOKUP(D756,upahbahan,3,FALSE)</f>
        <v/>
      </c>
      <c r="J756" s="26">
        <f>G756*H756</f>
        <v/>
      </c>
    </row>
    <row r="757">
      <c r="C757" s="27" t="inlineStr">
        <is>
          <t>JUMLAH HARGA PERALATAN</t>
        </is>
      </c>
      <c r="D757" s="28" t="n"/>
      <c r="E757" s="28" t="n"/>
      <c r="F757" s="28" t="n"/>
      <c r="G757" s="28" t="n"/>
      <c r="H757" s="28" t="n"/>
      <c r="I757" s="28" t="n"/>
      <c r="J757" s="29">
        <f>SUM(J753:J756)</f>
        <v/>
      </c>
    </row>
    <row r="758">
      <c r="C758" s="31" t="inlineStr">
        <is>
          <t>D</t>
        </is>
      </c>
      <c r="D758" s="31" t="inlineStr">
        <is>
          <t>Jumlah (A+B+C)</t>
        </is>
      </c>
      <c r="E758" s="32" t="n"/>
      <c r="F758" s="32" t="n"/>
      <c r="G758" s="32" t="n"/>
      <c r="H758" s="32" t="n"/>
      <c r="I758" s="32" t="n"/>
      <c r="J758" s="33">
        <f>J749+J751+J757</f>
        <v/>
      </c>
    </row>
    <row r="759">
      <c r="C759" s="18" t="inlineStr">
        <is>
          <t>E</t>
        </is>
      </c>
      <c r="D759" s="18" t="inlineStr">
        <is>
          <t>Biaya Umum dan Keuntungan 10.0% x D</t>
        </is>
      </c>
      <c r="H759" s="21">
        <f>$Q$8</f>
        <v/>
      </c>
      <c r="J759" s="34">
        <f>J758*H759</f>
        <v/>
      </c>
    </row>
    <row r="760">
      <c r="C760" s="31" t="inlineStr">
        <is>
          <t>F</t>
        </is>
      </c>
      <c r="D760" s="31" t="inlineStr">
        <is>
          <t>Harga Satuan Pekerjaan (D+E)</t>
        </is>
      </c>
      <c r="E760" s="32" t="n"/>
      <c r="F760" s="32" t="n"/>
      <c r="G760" s="32" t="n"/>
      <c r="H760" s="32" t="n"/>
      <c r="I760" s="32" t="n"/>
      <c r="J760" s="33">
        <f>SUM(J758:J759)</f>
        <v/>
      </c>
    </row>
    <row r="762">
      <c r="C762" s="16" t="inlineStr">
        <is>
          <t>C.42</t>
        </is>
      </c>
      <c r="D762" s="17" t="inlineStr">
        <is>
          <t>Geotekstil Filter untuk Drainase Bawah Permukaan Kelas 2</t>
        </is>
      </c>
      <c r="F762" s="18" t="inlineStr">
        <is>
          <t>Meter Persegi</t>
        </is>
      </c>
      <c r="K762" s="22">
        <f>ROUNDDOWN(J777,0)</f>
        <v/>
      </c>
      <c r="M762" s="19" t="inlineStr">
        <is>
          <t>3.5.(1a)</t>
        </is>
      </c>
    </row>
    <row r="763">
      <c r="C763" s="23" t="inlineStr">
        <is>
          <t>No</t>
        </is>
      </c>
      <c r="D763" s="23" t="inlineStr">
        <is>
          <t>Uraian</t>
        </is>
      </c>
      <c r="E763" s="23" t="inlineStr">
        <is>
          <t>Kode</t>
        </is>
      </c>
      <c r="F763" s="23" t="inlineStr">
        <is>
          <t>Sat.</t>
        </is>
      </c>
      <c r="G763" s="23" t="inlineStr">
        <is>
          <t>Koefisien</t>
        </is>
      </c>
      <c r="H763" s="23" t="inlineStr">
        <is>
          <t>Harga  Satuan (Rp)</t>
        </is>
      </c>
      <c r="J763" s="23" t="inlineStr">
        <is>
          <t>Jumlah Harga (Rp)</t>
        </is>
      </c>
    </row>
    <row r="764">
      <c r="C764" s="24" t="inlineStr">
        <is>
          <t>A</t>
        </is>
      </c>
      <c r="D764" s="24" t="inlineStr">
        <is>
          <t>TENAGA KERJA</t>
        </is>
      </c>
      <c r="E764" s="12" t="n"/>
      <c r="F764" s="12" t="n"/>
      <c r="G764" s="12" t="n"/>
      <c r="H764" s="12" t="n"/>
      <c r="I764" s="12" t="n"/>
      <c r="J764" s="12" t="n"/>
    </row>
    <row r="765">
      <c r="C765" s="5" t="n">
        <v>1</v>
      </c>
      <c r="D765" s="5" t="inlineStr">
        <is>
          <t>Mandor</t>
        </is>
      </c>
      <c r="E765" s="5" t="inlineStr">
        <is>
          <t>L01</t>
        </is>
      </c>
      <c r="F765" s="5" t="inlineStr">
        <is>
          <t>jam</t>
        </is>
      </c>
      <c r="G765" s="25" t="n">
        <v>0.0001996849896937946</v>
      </c>
      <c r="H765" s="26" t="n">
        <v>27643.54</v>
      </c>
      <c r="I765" s="30" t="inlineStr">
        <is>
          <t>harga khusus</t>
        </is>
      </c>
      <c r="J765" s="26">
        <f>G765*H765</f>
        <v/>
      </c>
    </row>
    <row r="766">
      <c r="C766" s="5" t="n">
        <v>2</v>
      </c>
      <c r="D766" s="5" t="inlineStr">
        <is>
          <t>Pekerja</t>
        </is>
      </c>
      <c r="E766" s="5" t="inlineStr">
        <is>
          <t>L03</t>
        </is>
      </c>
      <c r="F766" s="5" t="inlineStr">
        <is>
          <t>jam</t>
        </is>
      </c>
      <c r="G766" s="25" t="n">
        <v>0.001597592744131203</v>
      </c>
      <c r="H766" s="26" t="n">
        <v>33312.62</v>
      </c>
      <c r="I766" s="30" t="inlineStr">
        <is>
          <t>harga khusus</t>
        </is>
      </c>
      <c r="J766" s="26">
        <f>G766*H766</f>
        <v/>
      </c>
    </row>
    <row r="767">
      <c r="C767" s="27" t="inlineStr">
        <is>
          <t>JUMLAH HARGA TENAGA KERJA</t>
        </is>
      </c>
      <c r="D767" s="28" t="n"/>
      <c r="E767" s="28" t="n"/>
      <c r="F767" s="28" t="n"/>
      <c r="G767" s="28" t="n"/>
      <c r="H767" s="28" t="n"/>
      <c r="I767" s="28" t="n"/>
      <c r="J767" s="29">
        <f>SUM(J765:J766)</f>
        <v/>
      </c>
    </row>
    <row r="768">
      <c r="C768" s="24" t="inlineStr">
        <is>
          <t>B</t>
        </is>
      </c>
      <c r="D768" s="24" t="inlineStr">
        <is>
          <t>BAHAN</t>
        </is>
      </c>
      <c r="E768" s="12" t="n"/>
      <c r="F768" s="12" t="n"/>
      <c r="G768" s="12" t="n"/>
      <c r="H768" s="12" t="n"/>
      <c r="I768" s="12" t="n"/>
      <c r="J768" s="12" t="n"/>
    </row>
    <row r="769">
      <c r="C769" s="5" t="n">
        <v>1</v>
      </c>
      <c r="D769" s="5" t="inlineStr">
        <is>
          <t>Geotextile Non Woven Kelas 2</t>
        </is>
      </c>
      <c r="E769" s="5" t="inlineStr">
        <is>
          <t>M23</t>
        </is>
      </c>
      <c r="F769" s="5" t="inlineStr">
        <is>
          <t>M2</t>
        </is>
      </c>
      <c r="G769" s="25" t="n">
        <v>1.031999794524066</v>
      </c>
      <c r="H769" s="26">
        <f>VLOOKUP(D769,upahbahan,3,FALSE)</f>
        <v/>
      </c>
      <c r="J769" s="26">
        <f>G769*H769</f>
        <v/>
      </c>
    </row>
    <row r="770">
      <c r="C770" s="27" t="inlineStr">
        <is>
          <t>JUMLAH HARGA BAHAN</t>
        </is>
      </c>
      <c r="D770" s="28" t="n"/>
      <c r="E770" s="28" t="n"/>
      <c r="F770" s="28" t="n"/>
      <c r="G770" s="28" t="n"/>
      <c r="H770" s="28" t="n"/>
      <c r="I770" s="28" t="n"/>
      <c r="J770" s="29">
        <f>SUM(J769:J769)</f>
        <v/>
      </c>
    </row>
    <row r="771">
      <c r="C771" s="24" t="inlineStr">
        <is>
          <t>C</t>
        </is>
      </c>
      <c r="D771" s="24" t="inlineStr">
        <is>
          <t>PERALATAN</t>
        </is>
      </c>
      <c r="E771" s="12" t="n"/>
      <c r="F771" s="12" t="n"/>
      <c r="G771" s="12" t="n"/>
      <c r="H771" s="12" t="n"/>
      <c r="I771" s="12" t="n"/>
      <c r="J771" s="12" t="n"/>
    </row>
    <row r="772">
      <c r="C772" s="5" t="n">
        <v>1</v>
      </c>
      <c r="D772" s="5" t="inlineStr">
        <is>
          <t>FLAT BED TRUCK 4 TON</t>
        </is>
      </c>
      <c r="E772" s="5" t="inlineStr">
        <is>
          <t>E11</t>
        </is>
      </c>
      <c r="F772" s="5" t="inlineStr">
        <is>
          <t>jam</t>
        </is>
      </c>
      <c r="G772" s="25" t="n">
        <v>0.0001996997751653038</v>
      </c>
      <c r="H772" s="26">
        <f>VLOOKUP(D772,upahbahan,3,FALSE)</f>
        <v/>
      </c>
      <c r="J772" s="26">
        <f>G772*H772</f>
        <v/>
      </c>
    </row>
    <row r="773">
      <c r="C773" s="5" t="n">
        <v>2</v>
      </c>
      <c r="D773" s="5" t="inlineStr">
        <is>
          <t>Alat Bantu</t>
        </is>
      </c>
      <c r="F773" s="5" t="inlineStr">
        <is>
          <t>Ls</t>
        </is>
      </c>
      <c r="G773" s="25" t="n">
        <v>1</v>
      </c>
      <c r="H773" s="26">
        <f>VLOOKUP(D773,upahbahan,3,FALSE)</f>
        <v/>
      </c>
      <c r="J773" s="26">
        <f>G773*H773</f>
        <v/>
      </c>
    </row>
    <row r="774">
      <c r="C774" s="27" t="inlineStr">
        <is>
          <t>JUMLAH HARGA PERALATAN</t>
        </is>
      </c>
      <c r="D774" s="28" t="n"/>
      <c r="E774" s="28" t="n"/>
      <c r="F774" s="28" t="n"/>
      <c r="G774" s="28" t="n"/>
      <c r="H774" s="28" t="n"/>
      <c r="I774" s="28" t="n"/>
      <c r="J774" s="29">
        <f>SUM(J772:J773)</f>
        <v/>
      </c>
    </row>
    <row r="775">
      <c r="C775" s="31" t="inlineStr">
        <is>
          <t>D</t>
        </is>
      </c>
      <c r="D775" s="31" t="inlineStr">
        <is>
          <t>Jumlah (A+B+C)</t>
        </is>
      </c>
      <c r="E775" s="32" t="n"/>
      <c r="F775" s="32" t="n"/>
      <c r="G775" s="32" t="n"/>
      <c r="H775" s="32" t="n"/>
      <c r="I775" s="32" t="n"/>
      <c r="J775" s="33">
        <f>J767+J770+J774</f>
        <v/>
      </c>
    </row>
    <row r="776">
      <c r="C776" s="18" t="inlineStr">
        <is>
          <t>E</t>
        </is>
      </c>
      <c r="D776" s="18" t="inlineStr">
        <is>
          <t>Biaya Umum dan Keuntungan 10.0% x D</t>
        </is>
      </c>
      <c r="H776" s="21">
        <f>$Q$8</f>
        <v/>
      </c>
      <c r="J776" s="34">
        <f>J775*H776</f>
        <v/>
      </c>
    </row>
    <row r="777">
      <c r="C777" s="31" t="inlineStr">
        <is>
          <t>F</t>
        </is>
      </c>
      <c r="D777" s="31" t="inlineStr">
        <is>
          <t>Harga Satuan Pekerjaan (D+E)</t>
        </is>
      </c>
      <c r="E777" s="32" t="n"/>
      <c r="F777" s="32" t="n"/>
      <c r="G777" s="32" t="n"/>
      <c r="H777" s="32" t="n"/>
      <c r="I777" s="32" t="n"/>
      <c r="J777" s="33">
        <f>SUM(J775:J776)</f>
        <v/>
      </c>
    </row>
    <row r="779">
      <c r="C779" s="16" t="inlineStr">
        <is>
          <t>C.43</t>
        </is>
      </c>
      <c r="D779" s="17" t="inlineStr">
        <is>
          <t>Geotekstil Filter untuk Drainase Bawah Permukaan Kelas 3</t>
        </is>
      </c>
      <c r="F779" s="18" t="inlineStr">
        <is>
          <t>Meter Persegi</t>
        </is>
      </c>
      <c r="K779" s="22">
        <f>ROUNDDOWN(J794,0)</f>
        <v/>
      </c>
      <c r="M779" s="19" t="inlineStr">
        <is>
          <t>3.5.(1b)</t>
        </is>
      </c>
    </row>
    <row r="780">
      <c r="C780" s="23" t="inlineStr">
        <is>
          <t>No</t>
        </is>
      </c>
      <c r="D780" s="23" t="inlineStr">
        <is>
          <t>Uraian</t>
        </is>
      </c>
      <c r="E780" s="23" t="inlineStr">
        <is>
          <t>Kode</t>
        </is>
      </c>
      <c r="F780" s="23" t="inlineStr">
        <is>
          <t>Sat.</t>
        </is>
      </c>
      <c r="G780" s="23" t="inlineStr">
        <is>
          <t>Koefisien</t>
        </is>
      </c>
      <c r="H780" s="23" t="inlineStr">
        <is>
          <t>Harga  Satuan (Rp)</t>
        </is>
      </c>
      <c r="J780" s="23" t="inlineStr">
        <is>
          <t>Jumlah Harga (Rp)</t>
        </is>
      </c>
    </row>
    <row r="781">
      <c r="C781" s="24" t="inlineStr">
        <is>
          <t>A</t>
        </is>
      </c>
      <c r="D781" s="24" t="inlineStr">
        <is>
          <t>TENAGA KERJA</t>
        </is>
      </c>
      <c r="E781" s="12" t="n"/>
      <c r="F781" s="12" t="n"/>
      <c r="G781" s="12" t="n"/>
      <c r="H781" s="12" t="n"/>
      <c r="I781" s="12" t="n"/>
      <c r="J781" s="12" t="n"/>
    </row>
    <row r="782">
      <c r="C782" s="5" t="n">
        <v>1</v>
      </c>
      <c r="D782" s="5" t="inlineStr">
        <is>
          <t>Mandor</t>
        </is>
      </c>
      <c r="E782" s="5" t="inlineStr">
        <is>
          <t>L01</t>
        </is>
      </c>
      <c r="F782" s="5" t="inlineStr">
        <is>
          <t>jam</t>
        </is>
      </c>
      <c r="G782" s="25" t="n">
        <v>0.0001996849896937946</v>
      </c>
      <c r="H782" s="26" t="n">
        <v>27643.54</v>
      </c>
      <c r="I782" s="30" t="inlineStr">
        <is>
          <t>harga khusus</t>
        </is>
      </c>
      <c r="J782" s="26">
        <f>G782*H782</f>
        <v/>
      </c>
    </row>
    <row r="783">
      <c r="C783" s="5" t="n">
        <v>2</v>
      </c>
      <c r="D783" s="5" t="inlineStr">
        <is>
          <t>Pekerja</t>
        </is>
      </c>
      <c r="E783" s="5" t="inlineStr">
        <is>
          <t>L03</t>
        </is>
      </c>
      <c r="F783" s="5" t="inlineStr">
        <is>
          <t>jam</t>
        </is>
      </c>
      <c r="G783" s="25" t="n">
        <v>0.001597592744131203</v>
      </c>
      <c r="H783" s="26" t="n">
        <v>33312.62</v>
      </c>
      <c r="I783" s="30" t="inlineStr">
        <is>
          <t>harga khusus</t>
        </is>
      </c>
      <c r="J783" s="26">
        <f>G783*H783</f>
        <v/>
      </c>
    </row>
    <row r="784">
      <c r="C784" s="27" t="inlineStr">
        <is>
          <t>JUMLAH HARGA TENAGA KERJA</t>
        </is>
      </c>
      <c r="D784" s="28" t="n"/>
      <c r="E784" s="28" t="n"/>
      <c r="F784" s="28" t="n"/>
      <c r="G784" s="28" t="n"/>
      <c r="H784" s="28" t="n"/>
      <c r="I784" s="28" t="n"/>
      <c r="J784" s="29">
        <f>SUM(J782:J783)</f>
        <v/>
      </c>
    </row>
    <row r="785">
      <c r="C785" s="24" t="inlineStr">
        <is>
          <t>B</t>
        </is>
      </c>
      <c r="D785" s="24" t="inlineStr">
        <is>
          <t>BAHAN</t>
        </is>
      </c>
      <c r="E785" s="12" t="n"/>
      <c r="F785" s="12" t="n"/>
      <c r="G785" s="12" t="n"/>
      <c r="H785" s="12" t="n"/>
      <c r="I785" s="12" t="n"/>
      <c r="J785" s="12" t="n"/>
    </row>
    <row r="786">
      <c r="C786" s="5" t="n">
        <v>1</v>
      </c>
      <c r="D786" s="5" t="inlineStr">
        <is>
          <t>Geotextile Non Woven Kelas 3</t>
        </is>
      </c>
      <c r="E786" s="5" t="inlineStr">
        <is>
          <t>M58d</t>
        </is>
      </c>
      <c r="F786" s="5" t="inlineStr">
        <is>
          <t>M2</t>
        </is>
      </c>
      <c r="G786" s="25" t="n">
        <v>1.031999888476873</v>
      </c>
      <c r="H786" s="26">
        <f>VLOOKUP(D786,upahbahan,3,FALSE)</f>
        <v/>
      </c>
      <c r="J786" s="26">
        <f>G786*H786</f>
        <v/>
      </c>
    </row>
    <row r="787">
      <c r="C787" s="27" t="inlineStr">
        <is>
          <t>JUMLAH HARGA BAHAN</t>
        </is>
      </c>
      <c r="D787" s="28" t="n"/>
      <c r="E787" s="28" t="n"/>
      <c r="F787" s="28" t="n"/>
      <c r="G787" s="28" t="n"/>
      <c r="H787" s="28" t="n"/>
      <c r="I787" s="28" t="n"/>
      <c r="J787" s="29">
        <f>SUM(J786:J786)</f>
        <v/>
      </c>
    </row>
    <row r="788">
      <c r="C788" s="24" t="inlineStr">
        <is>
          <t>C</t>
        </is>
      </c>
      <c r="D788" s="24" t="inlineStr">
        <is>
          <t>PERALATAN</t>
        </is>
      </c>
      <c r="E788" s="12" t="n"/>
      <c r="F788" s="12" t="n"/>
      <c r="G788" s="12" t="n"/>
      <c r="H788" s="12" t="n"/>
      <c r="I788" s="12" t="n"/>
      <c r="J788" s="12" t="n"/>
    </row>
    <row r="789">
      <c r="C789" s="5" t="n">
        <v>1</v>
      </c>
      <c r="D789" s="5" t="inlineStr">
        <is>
          <t>FLAT BED TRUCK 4 TON</t>
        </is>
      </c>
      <c r="E789" s="5" t="inlineStr">
        <is>
          <t>E11</t>
        </is>
      </c>
      <c r="F789" s="5" t="inlineStr">
        <is>
          <t>jam</t>
        </is>
      </c>
      <c r="G789" s="25" t="n">
        <v>0.0001996997751653038</v>
      </c>
      <c r="H789" s="26">
        <f>VLOOKUP(D789,upahbahan,3,FALSE)</f>
        <v/>
      </c>
      <c r="J789" s="26">
        <f>G789*H789</f>
        <v/>
      </c>
    </row>
    <row r="790">
      <c r="C790" s="5" t="n">
        <v>2</v>
      </c>
      <c r="D790" s="5" t="inlineStr">
        <is>
          <t>Alat Bantu</t>
        </is>
      </c>
      <c r="F790" s="5" t="inlineStr">
        <is>
          <t>Ls</t>
        </is>
      </c>
      <c r="G790" s="25" t="n">
        <v>1</v>
      </c>
      <c r="H790" s="26">
        <f>VLOOKUP(D790,upahbahan,3,FALSE)</f>
        <v/>
      </c>
      <c r="J790" s="26">
        <f>G790*H790</f>
        <v/>
      </c>
    </row>
    <row r="791">
      <c r="C791" s="27" t="inlineStr">
        <is>
          <t>JUMLAH HARGA PERALATAN</t>
        </is>
      </c>
      <c r="D791" s="28" t="n"/>
      <c r="E791" s="28" t="n"/>
      <c r="F791" s="28" t="n"/>
      <c r="G791" s="28" t="n"/>
      <c r="H791" s="28" t="n"/>
      <c r="I791" s="28" t="n"/>
      <c r="J791" s="29">
        <f>SUM(J789:J790)</f>
        <v/>
      </c>
    </row>
    <row r="792">
      <c r="C792" s="31" t="inlineStr">
        <is>
          <t>D</t>
        </is>
      </c>
      <c r="D792" s="31" t="inlineStr">
        <is>
          <t>Jumlah (A+B+C)</t>
        </is>
      </c>
      <c r="E792" s="32" t="n"/>
      <c r="F792" s="32" t="n"/>
      <c r="G792" s="32" t="n"/>
      <c r="H792" s="32" t="n"/>
      <c r="I792" s="32" t="n"/>
      <c r="J792" s="33">
        <f>J784+J787+J791</f>
        <v/>
      </c>
    </row>
    <row r="793">
      <c r="C793" s="18" t="inlineStr">
        <is>
          <t>E</t>
        </is>
      </c>
      <c r="D793" s="18" t="inlineStr">
        <is>
          <t>Biaya Umum dan Keuntungan 10.0% x D</t>
        </is>
      </c>
      <c r="H793" s="21">
        <f>$Q$8</f>
        <v/>
      </c>
      <c r="J793" s="34">
        <f>J792*H793</f>
        <v/>
      </c>
    </row>
    <row r="794">
      <c r="C794" s="31" t="inlineStr">
        <is>
          <t>F</t>
        </is>
      </c>
      <c r="D794" s="31" t="inlineStr">
        <is>
          <t>Harga Satuan Pekerjaan (D+E)</t>
        </is>
      </c>
      <c r="E794" s="32" t="n"/>
      <c r="F794" s="32" t="n"/>
      <c r="G794" s="32" t="n"/>
      <c r="H794" s="32" t="n"/>
      <c r="I794" s="32" t="n"/>
      <c r="J794" s="33">
        <f>SUM(J792:J793)</f>
        <v/>
      </c>
    </row>
    <row r="796">
      <c r="C796" s="16" t="inlineStr">
        <is>
          <t>C.44</t>
        </is>
      </c>
      <c r="D796" s="17" t="inlineStr">
        <is>
          <t>Geotekstil Separator Kelas 4A</t>
        </is>
      </c>
      <c r="F796" s="18" t="inlineStr">
        <is>
          <t>Meter Persegi</t>
        </is>
      </c>
      <c r="K796" s="22">
        <f>ROUNDDOWN(J811,0)</f>
        <v/>
      </c>
      <c r="M796" s="19" t="inlineStr">
        <is>
          <t>3.5.(2a)</t>
        </is>
      </c>
    </row>
    <row r="797">
      <c r="C797" s="23" t="inlineStr">
        <is>
          <t>No</t>
        </is>
      </c>
      <c r="D797" s="23" t="inlineStr">
        <is>
          <t>Uraian</t>
        </is>
      </c>
      <c r="E797" s="23" t="inlineStr">
        <is>
          <t>Kode</t>
        </is>
      </c>
      <c r="F797" s="23" t="inlineStr">
        <is>
          <t>Sat.</t>
        </is>
      </c>
      <c r="G797" s="23" t="inlineStr">
        <is>
          <t>Koefisien</t>
        </is>
      </c>
      <c r="H797" s="23" t="inlineStr">
        <is>
          <t>Harga  Satuan (Rp)</t>
        </is>
      </c>
      <c r="J797" s="23" t="inlineStr">
        <is>
          <t>Jumlah Harga (Rp)</t>
        </is>
      </c>
    </row>
    <row r="798">
      <c r="C798" s="24" t="inlineStr">
        <is>
          <t>A</t>
        </is>
      </c>
      <c r="D798" s="24" t="inlineStr">
        <is>
          <t>TENAGA KERJA</t>
        </is>
      </c>
      <c r="E798" s="12" t="n"/>
      <c r="F798" s="12" t="n"/>
      <c r="G798" s="12" t="n"/>
      <c r="H798" s="12" t="n"/>
      <c r="I798" s="12" t="n"/>
      <c r="J798" s="12" t="n"/>
    </row>
    <row r="799">
      <c r="C799" s="5" t="n">
        <v>1</v>
      </c>
      <c r="D799" s="5" t="inlineStr">
        <is>
          <t>Mandor</t>
        </is>
      </c>
      <c r="E799" s="5" t="inlineStr">
        <is>
          <t>L03</t>
        </is>
      </c>
      <c r="F799" s="5" t="inlineStr">
        <is>
          <t>jam</t>
        </is>
      </c>
      <c r="G799" s="25" t="n">
        <v>0.000199624046382422</v>
      </c>
      <c r="H799" s="26">
        <f>VLOOKUP(D799,upahbahan,3,FALSE)</f>
        <v/>
      </c>
      <c r="J799" s="26">
        <f>G799*H799</f>
        <v/>
      </c>
    </row>
    <row r="800">
      <c r="C800" s="5" t="n">
        <v>2</v>
      </c>
      <c r="D800" s="5" t="inlineStr">
        <is>
          <t>Pekerja</t>
        </is>
      </c>
      <c r="E800" s="5" t="inlineStr">
        <is>
          <t>L01</t>
        </is>
      </c>
      <c r="F800" s="5" t="inlineStr">
        <is>
          <t>jam</t>
        </is>
      </c>
      <c r="G800" s="25" t="n">
        <v>0.001597479917550357</v>
      </c>
      <c r="H800" s="26">
        <f>VLOOKUP(D800,upahbahan,3,FALSE)</f>
        <v/>
      </c>
      <c r="J800" s="26">
        <f>G800*H800</f>
        <v/>
      </c>
    </row>
    <row r="801">
      <c r="C801" s="27" t="inlineStr">
        <is>
          <t>JUMLAH HARGA TENAGA KERJA</t>
        </is>
      </c>
      <c r="D801" s="28" t="n"/>
      <c r="E801" s="28" t="n"/>
      <c r="F801" s="28" t="n"/>
      <c r="G801" s="28" t="n"/>
      <c r="H801" s="28" t="n"/>
      <c r="I801" s="28" t="n"/>
      <c r="J801" s="29">
        <f>SUM(J799:J800)</f>
        <v/>
      </c>
    </row>
    <row r="802">
      <c r="C802" s="24" t="inlineStr">
        <is>
          <t>B</t>
        </is>
      </c>
      <c r="D802" s="24" t="inlineStr">
        <is>
          <t>BAHAN</t>
        </is>
      </c>
      <c r="E802" s="12" t="n"/>
      <c r="F802" s="12" t="n"/>
      <c r="G802" s="12" t="n"/>
      <c r="H802" s="12" t="n"/>
      <c r="I802" s="12" t="n"/>
      <c r="J802" s="12" t="n"/>
    </row>
    <row r="803">
      <c r="C803" s="5" t="n">
        <v>1</v>
      </c>
      <c r="D803" s="5" t="inlineStr">
        <is>
          <t>Geotextile Woven Kelas 4A</t>
        </is>
      </c>
      <c r="E803" s="5" t="inlineStr">
        <is>
          <t>M58a</t>
        </is>
      </c>
      <c r="F803" s="5" t="inlineStr">
        <is>
          <t>M2</t>
        </is>
      </c>
      <c r="G803" s="25" t="n">
        <v>1.032987030075188</v>
      </c>
      <c r="H803" s="26">
        <f>VLOOKUP(D803,upahbahan,3,FALSE)</f>
        <v/>
      </c>
      <c r="J803" s="26">
        <f>G803*H803</f>
        <v/>
      </c>
    </row>
    <row r="804">
      <c r="C804" s="27" t="inlineStr">
        <is>
          <t>JUMLAH HARGA BAHAN</t>
        </is>
      </c>
      <c r="D804" s="28" t="n"/>
      <c r="E804" s="28" t="n"/>
      <c r="F804" s="28" t="n"/>
      <c r="G804" s="28" t="n"/>
      <c r="H804" s="28" t="n"/>
      <c r="I804" s="28" t="n"/>
      <c r="J804" s="29">
        <f>SUM(J803:J803)</f>
        <v/>
      </c>
    </row>
    <row r="805">
      <c r="C805" s="24" t="inlineStr">
        <is>
          <t>C</t>
        </is>
      </c>
      <c r="D805" s="24" t="inlineStr">
        <is>
          <t>PERALATAN</t>
        </is>
      </c>
      <c r="E805" s="12" t="n"/>
      <c r="F805" s="12" t="n"/>
      <c r="G805" s="12" t="n"/>
      <c r="H805" s="12" t="n"/>
      <c r="I805" s="12" t="n"/>
      <c r="J805" s="12" t="n"/>
    </row>
    <row r="806">
      <c r="C806" s="5" t="n">
        <v>1</v>
      </c>
      <c r="D806" s="5" t="inlineStr">
        <is>
          <t>FLAT BED TRUCK 4 TON</t>
        </is>
      </c>
      <c r="E806" s="5" t="inlineStr">
        <is>
          <t>E11</t>
        </is>
      </c>
      <c r="F806" s="5" t="inlineStr">
        <is>
          <t>jam</t>
        </is>
      </c>
      <c r="G806" s="25" t="n">
        <v>0.0001996997751653038</v>
      </c>
      <c r="H806" s="26">
        <f>VLOOKUP(D806,upahbahan,3,FALSE)</f>
        <v/>
      </c>
      <c r="J806" s="26">
        <f>G806*H806</f>
        <v/>
      </c>
    </row>
    <row r="807">
      <c r="C807" s="5" t="n">
        <v>2</v>
      </c>
      <c r="D807" s="5" t="inlineStr">
        <is>
          <t>Alat Bantu</t>
        </is>
      </c>
      <c r="F807" s="5" t="inlineStr">
        <is>
          <t>Ls</t>
        </is>
      </c>
      <c r="G807" s="25" t="n">
        <v>1</v>
      </c>
      <c r="H807" s="26">
        <f>VLOOKUP(D807,upahbahan,3,FALSE)</f>
        <v/>
      </c>
      <c r="J807" s="26">
        <f>G807*H807</f>
        <v/>
      </c>
    </row>
    <row r="808">
      <c r="C808" s="27" t="inlineStr">
        <is>
          <t>JUMLAH HARGA PERALATAN</t>
        </is>
      </c>
      <c r="D808" s="28" t="n"/>
      <c r="E808" s="28" t="n"/>
      <c r="F808" s="28" t="n"/>
      <c r="G808" s="28" t="n"/>
      <c r="H808" s="28" t="n"/>
      <c r="I808" s="28" t="n"/>
      <c r="J808" s="29">
        <f>SUM(J806:J807)</f>
        <v/>
      </c>
    </row>
    <row r="809">
      <c r="C809" s="31" t="inlineStr">
        <is>
          <t>D</t>
        </is>
      </c>
      <c r="D809" s="31" t="inlineStr">
        <is>
          <t>Jumlah (A+B+C)</t>
        </is>
      </c>
      <c r="E809" s="32" t="n"/>
      <c r="F809" s="32" t="n"/>
      <c r="G809" s="32" t="n"/>
      <c r="H809" s="32" t="n"/>
      <c r="I809" s="32" t="n"/>
      <c r="J809" s="33">
        <f>J801+J804+J808</f>
        <v/>
      </c>
    </row>
    <row r="810">
      <c r="C810" s="18" t="inlineStr">
        <is>
          <t>E</t>
        </is>
      </c>
      <c r="D810" s="18" t="inlineStr">
        <is>
          <t>Biaya Umum dan Keuntungan 10.0% x D</t>
        </is>
      </c>
      <c r="H810" s="21">
        <f>$Q$8</f>
        <v/>
      </c>
      <c r="J810" s="34">
        <f>J809*H810</f>
        <v/>
      </c>
    </row>
    <row r="811">
      <c r="C811" s="31" t="inlineStr">
        <is>
          <t>F</t>
        </is>
      </c>
      <c r="D811" s="31" t="inlineStr">
        <is>
          <t>Harga Satuan Pekerjaan (D+E)</t>
        </is>
      </c>
      <c r="E811" s="32" t="n"/>
      <c r="F811" s="32" t="n"/>
      <c r="G811" s="32" t="n"/>
      <c r="H811" s="32" t="n"/>
      <c r="I811" s="32" t="n"/>
      <c r="J811" s="33">
        <f>SUM(J809:J810)</f>
        <v/>
      </c>
    </row>
    <row r="813">
      <c r="C813" s="16" t="inlineStr">
        <is>
          <t>C.45</t>
        </is>
      </c>
      <c r="D813" s="17" t="inlineStr">
        <is>
          <t>Geotekstil Separator Kelas 1</t>
        </is>
      </c>
      <c r="F813" s="18" t="inlineStr">
        <is>
          <t>Meter Persegi</t>
        </is>
      </c>
      <c r="K813" s="22">
        <f>ROUNDDOWN(J828,0)</f>
        <v/>
      </c>
      <c r="M813" s="19" t="inlineStr">
        <is>
          <t>3.5.(2b)</t>
        </is>
      </c>
    </row>
    <row r="814">
      <c r="C814" s="23" t="inlineStr">
        <is>
          <t>No</t>
        </is>
      </c>
      <c r="D814" s="23" t="inlineStr">
        <is>
          <t>Uraian</t>
        </is>
      </c>
      <c r="E814" s="23" t="inlineStr">
        <is>
          <t>Kode</t>
        </is>
      </c>
      <c r="F814" s="23" t="inlineStr">
        <is>
          <t>Sat.</t>
        </is>
      </c>
      <c r="G814" s="23" t="inlineStr">
        <is>
          <t>Koefisien</t>
        </is>
      </c>
      <c r="H814" s="23" t="inlineStr">
        <is>
          <t>Harga  Satuan (Rp)</t>
        </is>
      </c>
      <c r="J814" s="23" t="inlineStr">
        <is>
          <t>Jumlah Harga (Rp)</t>
        </is>
      </c>
    </row>
    <row r="815">
      <c r="C815" s="24" t="inlineStr">
        <is>
          <t>A</t>
        </is>
      </c>
      <c r="D815" s="24" t="inlineStr">
        <is>
          <t>TENAGA KERJA</t>
        </is>
      </c>
      <c r="E815" s="12" t="n"/>
      <c r="F815" s="12" t="n"/>
      <c r="G815" s="12" t="n"/>
      <c r="H815" s="12" t="n"/>
      <c r="I815" s="12" t="n"/>
      <c r="J815" s="12" t="n"/>
    </row>
    <row r="816">
      <c r="C816" s="5" t="n">
        <v>1</v>
      </c>
      <c r="D816" s="5" t="inlineStr">
        <is>
          <t>Mandor</t>
        </is>
      </c>
      <c r="E816" s="5" t="inlineStr">
        <is>
          <t>L03</t>
        </is>
      </c>
      <c r="F816" s="5" t="inlineStr">
        <is>
          <t>jam</t>
        </is>
      </c>
      <c r="G816" s="25" t="n">
        <v>0.000199624046382422</v>
      </c>
      <c r="H816" s="26">
        <f>VLOOKUP(D816,upahbahan,3,FALSE)</f>
        <v/>
      </c>
      <c r="J816" s="26">
        <f>G816*H816</f>
        <v/>
      </c>
    </row>
    <row r="817">
      <c r="C817" s="5" t="n">
        <v>2</v>
      </c>
      <c r="D817" s="5" t="inlineStr">
        <is>
          <t>Pekerja</t>
        </is>
      </c>
      <c r="E817" s="5" t="inlineStr">
        <is>
          <t>L01</t>
        </is>
      </c>
      <c r="F817" s="5" t="inlineStr">
        <is>
          <t>jam</t>
        </is>
      </c>
      <c r="G817" s="25" t="n">
        <v>0.001597479917550357</v>
      </c>
      <c r="H817" s="26">
        <f>VLOOKUP(D817,upahbahan,3,FALSE)</f>
        <v/>
      </c>
      <c r="J817" s="26">
        <f>G817*H817</f>
        <v/>
      </c>
    </row>
    <row r="818">
      <c r="C818" s="27" t="inlineStr">
        <is>
          <t>JUMLAH HARGA TENAGA KERJA</t>
        </is>
      </c>
      <c r="D818" s="28" t="n"/>
      <c r="E818" s="28" t="n"/>
      <c r="F818" s="28" t="n"/>
      <c r="G818" s="28" t="n"/>
      <c r="H818" s="28" t="n"/>
      <c r="I818" s="28" t="n"/>
      <c r="J818" s="29">
        <f>SUM(J816:J817)</f>
        <v/>
      </c>
    </row>
    <row r="819">
      <c r="C819" s="24" t="inlineStr">
        <is>
          <t>B</t>
        </is>
      </c>
      <c r="D819" s="24" t="inlineStr">
        <is>
          <t>BAHAN</t>
        </is>
      </c>
      <c r="E819" s="12" t="n"/>
      <c r="F819" s="12" t="n"/>
      <c r="G819" s="12" t="n"/>
      <c r="H819" s="12" t="n"/>
      <c r="I819" s="12" t="n"/>
      <c r="J819" s="12" t="n"/>
    </row>
    <row r="820">
      <c r="C820" s="5" t="n">
        <v>1</v>
      </c>
      <c r="D820" s="5" t="inlineStr">
        <is>
          <t>Geotextile Woven Kelas 1</t>
        </is>
      </c>
      <c r="E820" s="5" t="inlineStr">
        <is>
          <t>M58b</t>
        </is>
      </c>
      <c r="F820" s="5" t="inlineStr">
        <is>
          <t>M2</t>
        </is>
      </c>
      <c r="G820" s="25" t="n">
        <v>1.032987055412634</v>
      </c>
      <c r="H820" s="26">
        <f>VLOOKUP(D820,upahbahan,3,FALSE)</f>
        <v/>
      </c>
      <c r="J820" s="26">
        <f>G820*H820</f>
        <v/>
      </c>
    </row>
    <row r="821">
      <c r="C821" s="27" t="inlineStr">
        <is>
          <t>JUMLAH HARGA BAHAN</t>
        </is>
      </c>
      <c r="D821" s="28" t="n"/>
      <c r="E821" s="28" t="n"/>
      <c r="F821" s="28" t="n"/>
      <c r="G821" s="28" t="n"/>
      <c r="H821" s="28" t="n"/>
      <c r="I821" s="28" t="n"/>
      <c r="J821" s="29">
        <f>SUM(J820:J820)</f>
        <v/>
      </c>
    </row>
    <row r="822">
      <c r="C822" s="24" t="inlineStr">
        <is>
          <t>C</t>
        </is>
      </c>
      <c r="D822" s="24" t="inlineStr">
        <is>
          <t>PERALATAN</t>
        </is>
      </c>
      <c r="E822" s="12" t="n"/>
      <c r="F822" s="12" t="n"/>
      <c r="G822" s="12" t="n"/>
      <c r="H822" s="12" t="n"/>
      <c r="I822" s="12" t="n"/>
      <c r="J822" s="12" t="n"/>
    </row>
    <row r="823">
      <c r="C823" s="5" t="n">
        <v>1</v>
      </c>
      <c r="D823" s="5" t="inlineStr">
        <is>
          <t>FLAT BED TRUCK 4 TON</t>
        </is>
      </c>
      <c r="E823" s="5" t="inlineStr">
        <is>
          <t>E11</t>
        </is>
      </c>
      <c r="F823" s="5" t="inlineStr">
        <is>
          <t>jam</t>
        </is>
      </c>
      <c r="G823" s="25" t="n">
        <v>0.0001996997751653038</v>
      </c>
      <c r="H823" s="26">
        <f>VLOOKUP(D823,upahbahan,3,FALSE)</f>
        <v/>
      </c>
      <c r="J823" s="26">
        <f>G823*H823</f>
        <v/>
      </c>
    </row>
    <row r="824">
      <c r="C824" s="5" t="n">
        <v>2</v>
      </c>
      <c r="D824" s="5" t="inlineStr">
        <is>
          <t>Alat Bantu</t>
        </is>
      </c>
      <c r="F824" s="5" t="inlineStr">
        <is>
          <t>Ls</t>
        </is>
      </c>
      <c r="G824" s="25" t="n">
        <v>1</v>
      </c>
      <c r="H824" s="26">
        <f>VLOOKUP(D824,upahbahan,3,FALSE)</f>
        <v/>
      </c>
      <c r="J824" s="26">
        <f>G824*H824</f>
        <v/>
      </c>
    </row>
    <row r="825">
      <c r="C825" s="27" t="inlineStr">
        <is>
          <t>JUMLAH HARGA PERALATAN</t>
        </is>
      </c>
      <c r="D825" s="28" t="n"/>
      <c r="E825" s="28" t="n"/>
      <c r="F825" s="28" t="n"/>
      <c r="G825" s="28" t="n"/>
      <c r="H825" s="28" t="n"/>
      <c r="I825" s="28" t="n"/>
      <c r="J825" s="29">
        <f>SUM(J823:J824)</f>
        <v/>
      </c>
    </row>
    <row r="826">
      <c r="C826" s="31" t="inlineStr">
        <is>
          <t>D</t>
        </is>
      </c>
      <c r="D826" s="31" t="inlineStr">
        <is>
          <t>Jumlah (A+B+C)</t>
        </is>
      </c>
      <c r="E826" s="32" t="n"/>
      <c r="F826" s="32" t="n"/>
      <c r="G826" s="32" t="n"/>
      <c r="H826" s="32" t="n"/>
      <c r="I826" s="32" t="n"/>
      <c r="J826" s="33">
        <f>J818+J821+J825</f>
        <v/>
      </c>
    </row>
    <row r="827">
      <c r="C827" s="18" t="inlineStr">
        <is>
          <t>E</t>
        </is>
      </c>
      <c r="D827" s="18" t="inlineStr">
        <is>
          <t>Biaya Umum dan Keuntungan 10.0% x D</t>
        </is>
      </c>
      <c r="H827" s="21">
        <f>$Q$8</f>
        <v/>
      </c>
      <c r="J827" s="34">
        <f>J826*H827</f>
        <v/>
      </c>
    </row>
    <row r="828">
      <c r="C828" s="31" t="inlineStr">
        <is>
          <t>F</t>
        </is>
      </c>
      <c r="D828" s="31" t="inlineStr">
        <is>
          <t>Harga Satuan Pekerjaan (D+E)</t>
        </is>
      </c>
      <c r="E828" s="32" t="n"/>
      <c r="F828" s="32" t="n"/>
      <c r="G828" s="32" t="n"/>
      <c r="H828" s="32" t="n"/>
      <c r="I828" s="32" t="n"/>
      <c r="J828" s="33">
        <f>SUM(J826:J827)</f>
        <v/>
      </c>
    </row>
    <row r="830">
      <c r="C830" s="16" t="inlineStr">
        <is>
          <t>C.46</t>
        </is>
      </c>
      <c r="D830" s="17" t="inlineStr">
        <is>
          <t>Geotekstil Separator Kelas 2</t>
        </is>
      </c>
      <c r="F830" s="18" t="inlineStr">
        <is>
          <t>Meter Persegi</t>
        </is>
      </c>
      <c r="K830" s="22">
        <f>ROUNDDOWN(J845,0)</f>
        <v/>
      </c>
      <c r="M830" s="19" t="inlineStr">
        <is>
          <t>3.5.(2c)</t>
        </is>
      </c>
    </row>
    <row r="831">
      <c r="C831" s="23" t="inlineStr">
        <is>
          <t>No</t>
        </is>
      </c>
      <c r="D831" s="23" t="inlineStr">
        <is>
          <t>Uraian</t>
        </is>
      </c>
      <c r="E831" s="23" t="inlineStr">
        <is>
          <t>Kode</t>
        </is>
      </c>
      <c r="F831" s="23" t="inlineStr">
        <is>
          <t>Sat.</t>
        </is>
      </c>
      <c r="G831" s="23" t="inlineStr">
        <is>
          <t>Koefisien</t>
        </is>
      </c>
      <c r="H831" s="23" t="inlineStr">
        <is>
          <t>Harga  Satuan (Rp)</t>
        </is>
      </c>
      <c r="J831" s="23" t="inlineStr">
        <is>
          <t>Jumlah Harga (Rp)</t>
        </is>
      </c>
    </row>
    <row r="832">
      <c r="C832" s="24" t="inlineStr">
        <is>
          <t>A</t>
        </is>
      </c>
      <c r="D832" s="24" t="inlineStr">
        <is>
          <t>TENAGA KERJA</t>
        </is>
      </c>
      <c r="E832" s="12" t="n"/>
      <c r="F832" s="12" t="n"/>
      <c r="G832" s="12" t="n"/>
      <c r="H832" s="12" t="n"/>
      <c r="I832" s="12" t="n"/>
      <c r="J832" s="12" t="n"/>
    </row>
    <row r="833">
      <c r="C833" s="5" t="n">
        <v>1</v>
      </c>
      <c r="D833" s="5" t="inlineStr">
        <is>
          <t>Mandor</t>
        </is>
      </c>
      <c r="E833" s="5" t="inlineStr">
        <is>
          <t>L03</t>
        </is>
      </c>
      <c r="F833" s="5" t="inlineStr">
        <is>
          <t>jam</t>
        </is>
      </c>
      <c r="G833" s="25" t="n">
        <v>0.0002101305751393916</v>
      </c>
      <c r="H833" s="26">
        <f>VLOOKUP(D833,upahbahan,3,FALSE)</f>
        <v/>
      </c>
      <c r="J833" s="26">
        <f>G833*H833</f>
        <v/>
      </c>
    </row>
    <row r="834">
      <c r="C834" s="5" t="n">
        <v>2</v>
      </c>
      <c r="D834" s="5" t="inlineStr">
        <is>
          <t>Pekerja</t>
        </is>
      </c>
      <c r="E834" s="5" t="inlineStr">
        <is>
          <t>L01</t>
        </is>
      </c>
      <c r="F834" s="5" t="inlineStr">
        <is>
          <t>jam</t>
        </is>
      </c>
      <c r="G834" s="25" t="n">
        <v>0.001681405492928908</v>
      </c>
      <c r="H834" s="26">
        <f>VLOOKUP(D834,upahbahan,3,FALSE)</f>
        <v/>
      </c>
      <c r="J834" s="26">
        <f>G834*H834</f>
        <v/>
      </c>
    </row>
    <row r="835">
      <c r="C835" s="27" t="inlineStr">
        <is>
          <t>JUMLAH HARGA TENAGA KERJA</t>
        </is>
      </c>
      <c r="D835" s="28" t="n"/>
      <c r="E835" s="28" t="n"/>
      <c r="F835" s="28" t="n"/>
      <c r="G835" s="28" t="n"/>
      <c r="H835" s="28" t="n"/>
      <c r="I835" s="28" t="n"/>
      <c r="J835" s="29">
        <f>SUM(J833:J834)</f>
        <v/>
      </c>
    </row>
    <row r="836">
      <c r="C836" s="24" t="inlineStr">
        <is>
          <t>B</t>
        </is>
      </c>
      <c r="D836" s="24" t="inlineStr">
        <is>
          <t>BAHAN</t>
        </is>
      </c>
      <c r="E836" s="12" t="n"/>
      <c r="F836" s="12" t="n"/>
      <c r="G836" s="12" t="n"/>
      <c r="H836" s="12" t="n"/>
      <c r="I836" s="12" t="n"/>
      <c r="J836" s="12" t="n"/>
    </row>
    <row r="837">
      <c r="C837" s="5" t="n">
        <v>1</v>
      </c>
      <c r="D837" s="5" t="inlineStr">
        <is>
          <t>Geotextile Woven Kelas 2</t>
        </is>
      </c>
      <c r="E837" s="5" t="inlineStr">
        <is>
          <t>M58c</t>
        </is>
      </c>
      <c r="F837" s="5" t="inlineStr">
        <is>
          <t>M2</t>
        </is>
      </c>
      <c r="G837" s="25" t="n">
        <v>1.032986921249224</v>
      </c>
      <c r="H837" s="26">
        <f>VLOOKUP(D837,upahbahan,3,FALSE)</f>
        <v/>
      </c>
      <c r="J837" s="26">
        <f>G837*H837</f>
        <v/>
      </c>
    </row>
    <row r="838">
      <c r="C838" s="27" t="inlineStr">
        <is>
          <t>JUMLAH HARGA BAHAN</t>
        </is>
      </c>
      <c r="D838" s="28" t="n"/>
      <c r="E838" s="28" t="n"/>
      <c r="F838" s="28" t="n"/>
      <c r="G838" s="28" t="n"/>
      <c r="H838" s="28" t="n"/>
      <c r="I838" s="28" t="n"/>
      <c r="J838" s="29">
        <f>SUM(J837:J837)</f>
        <v/>
      </c>
    </row>
    <row r="839">
      <c r="C839" s="24" t="inlineStr">
        <is>
          <t>C</t>
        </is>
      </c>
      <c r="D839" s="24" t="inlineStr">
        <is>
          <t>PERALATAN</t>
        </is>
      </c>
      <c r="E839" s="12" t="n"/>
      <c r="F839" s="12" t="n"/>
      <c r="G839" s="12" t="n"/>
      <c r="H839" s="12" t="n"/>
      <c r="I839" s="12" t="n"/>
      <c r="J839" s="12" t="n"/>
    </row>
    <row r="840">
      <c r="C840" s="5" t="n">
        <v>1</v>
      </c>
      <c r="D840" s="5" t="inlineStr">
        <is>
          <t>FLAT BED TRUCK 4 TON</t>
        </is>
      </c>
      <c r="E840" s="5" t="inlineStr">
        <is>
          <t>E11</t>
        </is>
      </c>
      <c r="F840" s="5" t="inlineStr">
        <is>
          <t>jam</t>
        </is>
      </c>
      <c r="G840" s="25" t="n">
        <v>0.0002101807837483724</v>
      </c>
      <c r="H840" s="26">
        <f>VLOOKUP(D840,upahbahan,3,FALSE)</f>
        <v/>
      </c>
      <c r="J840" s="26">
        <f>G840*H840</f>
        <v/>
      </c>
    </row>
    <row r="841">
      <c r="C841" s="5" t="n">
        <v>2</v>
      </c>
      <c r="D841" s="5" t="inlineStr">
        <is>
          <t>Alat Bantu</t>
        </is>
      </c>
      <c r="F841" s="5" t="inlineStr">
        <is>
          <t>Ls</t>
        </is>
      </c>
      <c r="G841" s="25" t="n">
        <v>1</v>
      </c>
      <c r="H841" s="26">
        <f>VLOOKUP(D841,upahbahan,3,FALSE)</f>
        <v/>
      </c>
      <c r="J841" s="26">
        <f>G841*H841</f>
        <v/>
      </c>
    </row>
    <row r="842">
      <c r="C842" s="27" t="inlineStr">
        <is>
          <t>JUMLAH HARGA PERALATAN</t>
        </is>
      </c>
      <c r="D842" s="28" t="n"/>
      <c r="E842" s="28" t="n"/>
      <c r="F842" s="28" t="n"/>
      <c r="G842" s="28" t="n"/>
      <c r="H842" s="28" t="n"/>
      <c r="I842" s="28" t="n"/>
      <c r="J842" s="29">
        <f>SUM(J840:J841)</f>
        <v/>
      </c>
    </row>
    <row r="843">
      <c r="C843" s="31" t="inlineStr">
        <is>
          <t>D</t>
        </is>
      </c>
      <c r="D843" s="31" t="inlineStr">
        <is>
          <t>Jumlah (A+B+C)</t>
        </is>
      </c>
      <c r="E843" s="32" t="n"/>
      <c r="F843" s="32" t="n"/>
      <c r="G843" s="32" t="n"/>
      <c r="H843" s="32" t="n"/>
      <c r="I843" s="32" t="n"/>
      <c r="J843" s="33">
        <f>J835+J838+J842</f>
        <v/>
      </c>
    </row>
    <row r="844">
      <c r="C844" s="18" t="inlineStr">
        <is>
          <t>E</t>
        </is>
      </c>
      <c r="D844" s="18" t="inlineStr">
        <is>
          <t>Biaya Umum dan Keuntungan 10.0% x D</t>
        </is>
      </c>
      <c r="H844" s="21">
        <f>$Q$8</f>
        <v/>
      </c>
      <c r="J844" s="34">
        <f>J843*H844</f>
        <v/>
      </c>
    </row>
    <row r="845">
      <c r="C845" s="31" t="inlineStr">
        <is>
          <t>F</t>
        </is>
      </c>
      <c r="D845" s="31" t="inlineStr">
        <is>
          <t>Harga Satuan Pekerjaan (D+E)</t>
        </is>
      </c>
      <c r="E845" s="32" t="n"/>
      <c r="F845" s="32" t="n"/>
      <c r="G845" s="32" t="n"/>
      <c r="H845" s="32" t="n"/>
      <c r="I845" s="32" t="n"/>
      <c r="J845" s="33">
        <f>SUM(J843:J844)</f>
        <v/>
      </c>
    </row>
    <row r="847">
      <c r="C847" s="16" t="inlineStr">
        <is>
          <t>C.47</t>
        </is>
      </c>
      <c r="D847" s="17" t="inlineStr">
        <is>
          <t>Geotekstil Separator Kelas 3</t>
        </is>
      </c>
      <c r="F847" s="18" t="inlineStr">
        <is>
          <t>Meter Persegi</t>
        </is>
      </c>
      <c r="K847" s="22">
        <f>ROUNDDOWN(J862,0)</f>
        <v/>
      </c>
      <c r="M847" s="19" t="inlineStr">
        <is>
          <t>3.5.(2d)</t>
        </is>
      </c>
    </row>
    <row r="848">
      <c r="C848" s="23" t="inlineStr">
        <is>
          <t>No</t>
        </is>
      </c>
      <c r="D848" s="23" t="inlineStr">
        <is>
          <t>Uraian</t>
        </is>
      </c>
      <c r="E848" s="23" t="inlineStr">
        <is>
          <t>Kode</t>
        </is>
      </c>
      <c r="F848" s="23" t="inlineStr">
        <is>
          <t>Sat.</t>
        </is>
      </c>
      <c r="G848" s="23" t="inlineStr">
        <is>
          <t>Koefisien</t>
        </is>
      </c>
      <c r="H848" s="23" t="inlineStr">
        <is>
          <t>Harga  Satuan (Rp)</t>
        </is>
      </c>
      <c r="J848" s="23" t="inlineStr">
        <is>
          <t>Jumlah Harga (Rp)</t>
        </is>
      </c>
    </row>
    <row r="849">
      <c r="C849" s="24" t="inlineStr">
        <is>
          <t>A</t>
        </is>
      </c>
      <c r="D849" s="24" t="inlineStr">
        <is>
          <t>TENAGA KERJA</t>
        </is>
      </c>
      <c r="E849" s="12" t="n"/>
      <c r="F849" s="12" t="n"/>
      <c r="G849" s="12" t="n"/>
      <c r="H849" s="12" t="n"/>
      <c r="I849" s="12" t="n"/>
      <c r="J849" s="12" t="n"/>
    </row>
    <row r="850">
      <c r="C850" s="5" t="n">
        <v>1</v>
      </c>
      <c r="D850" s="5" t="inlineStr">
        <is>
          <t>Mandor</t>
        </is>
      </c>
      <c r="E850" s="5" t="inlineStr">
        <is>
          <t>L03</t>
        </is>
      </c>
      <c r="F850" s="5" t="inlineStr">
        <is>
          <t>jam</t>
        </is>
      </c>
      <c r="G850" s="25" t="n">
        <v>0.000199624046382422</v>
      </c>
      <c r="H850" s="26">
        <f>VLOOKUP(D850,upahbahan,3,FALSE)</f>
        <v/>
      </c>
      <c r="J850" s="26">
        <f>G850*H850</f>
        <v/>
      </c>
    </row>
    <row r="851">
      <c r="C851" s="5" t="n">
        <v>2</v>
      </c>
      <c r="D851" s="5" t="inlineStr">
        <is>
          <t>Pekerja</t>
        </is>
      </c>
      <c r="E851" s="5" t="inlineStr">
        <is>
          <t>L01</t>
        </is>
      </c>
      <c r="F851" s="5" t="inlineStr">
        <is>
          <t>jam</t>
        </is>
      </c>
      <c r="G851" s="25" t="n">
        <v>0.001597479917550357</v>
      </c>
      <c r="H851" s="26">
        <f>VLOOKUP(D851,upahbahan,3,FALSE)</f>
        <v/>
      </c>
      <c r="J851" s="26">
        <f>G851*H851</f>
        <v/>
      </c>
    </row>
    <row r="852">
      <c r="C852" s="27" t="inlineStr">
        <is>
          <t>JUMLAH HARGA TENAGA KERJA</t>
        </is>
      </c>
      <c r="D852" s="28" t="n"/>
      <c r="E852" s="28" t="n"/>
      <c r="F852" s="28" t="n"/>
      <c r="G852" s="28" t="n"/>
      <c r="H852" s="28" t="n"/>
      <c r="I852" s="28" t="n"/>
      <c r="J852" s="29">
        <f>SUM(J850:J851)</f>
        <v/>
      </c>
    </row>
    <row r="853">
      <c r="C853" s="24" t="inlineStr">
        <is>
          <t>B</t>
        </is>
      </c>
      <c r="D853" s="24" t="inlineStr">
        <is>
          <t>BAHAN</t>
        </is>
      </c>
      <c r="E853" s="12" t="n"/>
      <c r="F853" s="12" t="n"/>
      <c r="G853" s="12" t="n"/>
      <c r="H853" s="12" t="n"/>
      <c r="I853" s="12" t="n"/>
      <c r="J853" s="12" t="n"/>
    </row>
    <row r="854">
      <c r="C854" s="5" t="n">
        <v>1</v>
      </c>
      <c r="D854" s="5" t="inlineStr">
        <is>
          <t>Geotextile Woven Kelas 3</t>
        </is>
      </c>
      <c r="E854" s="5" t="inlineStr">
        <is>
          <t>M58d</t>
        </is>
      </c>
      <c r="F854" s="5" t="inlineStr">
        <is>
          <t>M2</t>
        </is>
      </c>
      <c r="G854" s="25" t="n">
        <v>1.032987146959601</v>
      </c>
      <c r="H854" s="26">
        <f>VLOOKUP(D854,upahbahan,3,FALSE)</f>
        <v/>
      </c>
      <c r="J854" s="26">
        <f>G854*H854</f>
        <v/>
      </c>
    </row>
    <row r="855">
      <c r="C855" s="27" t="inlineStr">
        <is>
          <t>JUMLAH HARGA BAHAN</t>
        </is>
      </c>
      <c r="D855" s="28" t="n"/>
      <c r="E855" s="28" t="n"/>
      <c r="F855" s="28" t="n"/>
      <c r="G855" s="28" t="n"/>
      <c r="H855" s="28" t="n"/>
      <c r="I855" s="28" t="n"/>
      <c r="J855" s="29">
        <f>SUM(J854:J854)</f>
        <v/>
      </c>
    </row>
    <row r="856">
      <c r="C856" s="24" t="inlineStr">
        <is>
          <t>C</t>
        </is>
      </c>
      <c r="D856" s="24" t="inlineStr">
        <is>
          <t>PERALATAN</t>
        </is>
      </c>
      <c r="E856" s="12" t="n"/>
      <c r="F856" s="12" t="n"/>
      <c r="G856" s="12" t="n"/>
      <c r="H856" s="12" t="n"/>
      <c r="I856" s="12" t="n"/>
      <c r="J856" s="12" t="n"/>
    </row>
    <row r="857">
      <c r="C857" s="5" t="n">
        <v>1</v>
      </c>
      <c r="D857" s="5" t="inlineStr">
        <is>
          <t>FLAT BED TRUCK 4 TON</t>
        </is>
      </c>
      <c r="E857" s="5" t="inlineStr">
        <is>
          <t>E11</t>
        </is>
      </c>
      <c r="F857" s="5" t="inlineStr">
        <is>
          <t>jam</t>
        </is>
      </c>
      <c r="G857" s="25" t="n">
        <v>0.0001996997751653038</v>
      </c>
      <c r="H857" s="26">
        <f>VLOOKUP(D857,upahbahan,3,FALSE)</f>
        <v/>
      </c>
      <c r="J857" s="26">
        <f>G857*H857</f>
        <v/>
      </c>
    </row>
    <row r="858">
      <c r="C858" s="5" t="n">
        <v>2</v>
      </c>
      <c r="D858" s="5" t="inlineStr">
        <is>
          <t>Alat Bantu</t>
        </is>
      </c>
      <c r="F858" s="5" t="inlineStr">
        <is>
          <t>Ls</t>
        </is>
      </c>
      <c r="G858" s="25" t="n">
        <v>1</v>
      </c>
      <c r="H858" s="26">
        <f>VLOOKUP(D858,upahbahan,3,FALSE)</f>
        <v/>
      </c>
      <c r="J858" s="26">
        <f>G858*H858</f>
        <v/>
      </c>
    </row>
    <row r="859">
      <c r="C859" s="27" t="inlineStr">
        <is>
          <t>JUMLAH HARGA PERALATAN</t>
        </is>
      </c>
      <c r="D859" s="28" t="n"/>
      <c r="E859" s="28" t="n"/>
      <c r="F859" s="28" t="n"/>
      <c r="G859" s="28" t="n"/>
      <c r="H859" s="28" t="n"/>
      <c r="I859" s="28" t="n"/>
      <c r="J859" s="29">
        <f>SUM(J857:J858)</f>
        <v/>
      </c>
    </row>
    <row r="860">
      <c r="C860" s="31" t="inlineStr">
        <is>
          <t>D</t>
        </is>
      </c>
      <c r="D860" s="31" t="inlineStr">
        <is>
          <t>Jumlah (A+B+C)</t>
        </is>
      </c>
      <c r="E860" s="32" t="n"/>
      <c r="F860" s="32" t="n"/>
      <c r="G860" s="32" t="n"/>
      <c r="H860" s="32" t="n"/>
      <c r="I860" s="32" t="n"/>
      <c r="J860" s="33">
        <f>J852+J855+J859</f>
        <v/>
      </c>
    </row>
    <row r="861">
      <c r="C861" s="18" t="inlineStr">
        <is>
          <t>E</t>
        </is>
      </c>
      <c r="D861" s="18" t="inlineStr">
        <is>
          <t>Biaya Umum dan Keuntungan 10.0% x D</t>
        </is>
      </c>
      <c r="H861" s="21">
        <f>$Q$8</f>
        <v/>
      </c>
      <c r="J861" s="34">
        <f>J860*H861</f>
        <v/>
      </c>
    </row>
    <row r="862">
      <c r="C862" s="31" t="inlineStr">
        <is>
          <t>F</t>
        </is>
      </c>
      <c r="D862" s="31" t="inlineStr">
        <is>
          <t>Harga Satuan Pekerjaan (D+E)</t>
        </is>
      </c>
      <c r="E862" s="32" t="n"/>
      <c r="F862" s="32" t="n"/>
      <c r="G862" s="32" t="n"/>
      <c r="H862" s="32" t="n"/>
      <c r="I862" s="32" t="n"/>
      <c r="J862" s="33">
        <f>SUM(J860:J861)</f>
        <v/>
      </c>
    </row>
    <row r="864">
      <c r="C864" s="16" t="inlineStr">
        <is>
          <t>C.48</t>
        </is>
      </c>
      <c r="D864" s="17" t="inlineStr">
        <is>
          <t>Geotekstil Stabilisasi Tanah Kelas 4A</t>
        </is>
      </c>
      <c r="F864" s="18" t="inlineStr">
        <is>
          <t>Meter Persegi</t>
        </is>
      </c>
      <c r="K864" s="22">
        <f>ROUNDDOWN(J879,0)</f>
        <v/>
      </c>
      <c r="M864" s="19" t="inlineStr">
        <is>
          <t>3.5.(3a)</t>
        </is>
      </c>
    </row>
    <row r="865">
      <c r="C865" s="23" t="inlineStr">
        <is>
          <t>No</t>
        </is>
      </c>
      <c r="D865" s="23" t="inlineStr">
        <is>
          <t>Uraian</t>
        </is>
      </c>
      <c r="E865" s="23" t="inlineStr">
        <is>
          <t>Kode</t>
        </is>
      </c>
      <c r="F865" s="23" t="inlineStr">
        <is>
          <t>Sat.</t>
        </is>
      </c>
      <c r="G865" s="23" t="inlineStr">
        <is>
          <t>Koefisien</t>
        </is>
      </c>
      <c r="H865" s="23" t="inlineStr">
        <is>
          <t>Harga  Satuan (Rp)</t>
        </is>
      </c>
      <c r="J865" s="23" t="inlineStr">
        <is>
          <t>Jumlah Harga (Rp)</t>
        </is>
      </c>
    </row>
    <row r="866">
      <c r="C866" s="24" t="inlineStr">
        <is>
          <t>A</t>
        </is>
      </c>
      <c r="D866" s="24" t="inlineStr">
        <is>
          <t>TENAGA KERJA</t>
        </is>
      </c>
      <c r="E866" s="12" t="n"/>
      <c r="F866" s="12" t="n"/>
      <c r="G866" s="12" t="n"/>
      <c r="H866" s="12" t="n"/>
      <c r="I866" s="12" t="n"/>
      <c r="J866" s="12" t="n"/>
    </row>
    <row r="867">
      <c r="C867" s="5" t="n">
        <v>1</v>
      </c>
      <c r="D867" s="5" t="inlineStr">
        <is>
          <t>Mandor</t>
        </is>
      </c>
      <c r="E867" s="5" t="inlineStr">
        <is>
          <t>L03</t>
        </is>
      </c>
      <c r="F867" s="5" t="inlineStr">
        <is>
          <t>jam</t>
        </is>
      </c>
      <c r="G867" s="25" t="n">
        <v>0.000199624046382422</v>
      </c>
      <c r="H867" s="26">
        <f>VLOOKUP(D867,upahbahan,3,FALSE)</f>
        <v/>
      </c>
      <c r="J867" s="26">
        <f>G867*H867</f>
        <v/>
      </c>
    </row>
    <row r="868">
      <c r="C868" s="5" t="n">
        <v>2</v>
      </c>
      <c r="D868" s="5" t="inlineStr">
        <is>
          <t>Pekerja</t>
        </is>
      </c>
      <c r="E868" s="5" t="inlineStr">
        <is>
          <t>L01</t>
        </is>
      </c>
      <c r="F868" s="5" t="inlineStr">
        <is>
          <t>jam</t>
        </is>
      </c>
      <c r="G868" s="25" t="n">
        <v>0.001597479917550357</v>
      </c>
      <c r="H868" s="26">
        <f>VLOOKUP(D868,upahbahan,3,FALSE)</f>
        <v/>
      </c>
      <c r="J868" s="26">
        <f>G868*H868</f>
        <v/>
      </c>
    </row>
    <row r="869">
      <c r="C869" s="27" t="inlineStr">
        <is>
          <t>JUMLAH HARGA TENAGA KERJA</t>
        </is>
      </c>
      <c r="D869" s="28" t="n"/>
      <c r="E869" s="28" t="n"/>
      <c r="F869" s="28" t="n"/>
      <c r="G869" s="28" t="n"/>
      <c r="H869" s="28" t="n"/>
      <c r="I869" s="28" t="n"/>
      <c r="J869" s="29">
        <f>SUM(J867:J868)</f>
        <v/>
      </c>
    </row>
    <row r="870">
      <c r="C870" s="24" t="inlineStr">
        <is>
          <t>B</t>
        </is>
      </c>
      <c r="D870" s="24" t="inlineStr">
        <is>
          <t>BAHAN</t>
        </is>
      </c>
      <c r="E870" s="12" t="n"/>
      <c r="F870" s="12" t="n"/>
      <c r="G870" s="12" t="n"/>
      <c r="H870" s="12" t="n"/>
      <c r="I870" s="12" t="n"/>
      <c r="J870" s="12" t="n"/>
    </row>
    <row r="871">
      <c r="C871" s="5" t="n">
        <v>1</v>
      </c>
      <c r="D871" s="5" t="inlineStr">
        <is>
          <t>Geotextile Woven Kelas 4A</t>
        </is>
      </c>
      <c r="E871" s="5" t="inlineStr">
        <is>
          <t>M58a</t>
        </is>
      </c>
      <c r="F871" s="5" t="inlineStr">
        <is>
          <t>M2</t>
        </is>
      </c>
      <c r="G871" s="25" t="n">
        <v>1.032987030075188</v>
      </c>
      <c r="H871" s="26">
        <f>VLOOKUP(D871,upahbahan,3,FALSE)</f>
        <v/>
      </c>
      <c r="J871" s="26">
        <f>G871*H871</f>
        <v/>
      </c>
    </row>
    <row r="872">
      <c r="C872" s="27" t="inlineStr">
        <is>
          <t>JUMLAH HARGA BAHAN</t>
        </is>
      </c>
      <c r="D872" s="28" t="n"/>
      <c r="E872" s="28" t="n"/>
      <c r="F872" s="28" t="n"/>
      <c r="G872" s="28" t="n"/>
      <c r="H872" s="28" t="n"/>
      <c r="I872" s="28" t="n"/>
      <c r="J872" s="29">
        <f>SUM(J871:J871)</f>
        <v/>
      </c>
    </row>
    <row r="873">
      <c r="C873" s="24" t="inlineStr">
        <is>
          <t>C</t>
        </is>
      </c>
      <c r="D873" s="24" t="inlineStr">
        <is>
          <t>PERALATAN</t>
        </is>
      </c>
      <c r="E873" s="12" t="n"/>
      <c r="F873" s="12" t="n"/>
      <c r="G873" s="12" t="n"/>
      <c r="H873" s="12" t="n"/>
      <c r="I873" s="12" t="n"/>
      <c r="J873" s="12" t="n"/>
    </row>
    <row r="874">
      <c r="C874" s="5" t="n">
        <v>1</v>
      </c>
      <c r="D874" s="5" t="inlineStr">
        <is>
          <t>FLAT BED TRUCK 4 TON</t>
        </is>
      </c>
      <c r="E874" s="5" t="inlineStr">
        <is>
          <t>E11</t>
        </is>
      </c>
      <c r="F874" s="5" t="inlineStr">
        <is>
          <t>jam</t>
        </is>
      </c>
      <c r="G874" s="25" t="n">
        <v>0.0001996997751653038</v>
      </c>
      <c r="H874" s="26">
        <f>VLOOKUP(D874,upahbahan,3,FALSE)</f>
        <v/>
      </c>
      <c r="J874" s="26">
        <f>G874*H874</f>
        <v/>
      </c>
    </row>
    <row r="875">
      <c r="C875" s="5" t="n">
        <v>2</v>
      </c>
      <c r="D875" s="5" t="inlineStr">
        <is>
          <t>Alat Bantu</t>
        </is>
      </c>
      <c r="F875" s="5" t="inlineStr">
        <is>
          <t>Ls</t>
        </is>
      </c>
      <c r="G875" s="25" t="n">
        <v>1</v>
      </c>
      <c r="H875" s="26">
        <f>VLOOKUP(D875,upahbahan,3,FALSE)</f>
        <v/>
      </c>
      <c r="J875" s="26">
        <f>G875*H875</f>
        <v/>
      </c>
    </row>
    <row r="876">
      <c r="C876" s="27" t="inlineStr">
        <is>
          <t>JUMLAH HARGA PERALATAN</t>
        </is>
      </c>
      <c r="D876" s="28" t="n"/>
      <c r="E876" s="28" t="n"/>
      <c r="F876" s="28" t="n"/>
      <c r="G876" s="28" t="n"/>
      <c r="H876" s="28" t="n"/>
      <c r="I876" s="28" t="n"/>
      <c r="J876" s="29">
        <f>SUM(J874:J875)</f>
        <v/>
      </c>
    </row>
    <row r="877">
      <c r="C877" s="31" t="inlineStr">
        <is>
          <t>D</t>
        </is>
      </c>
      <c r="D877" s="31" t="inlineStr">
        <is>
          <t>Jumlah (A+B+C)</t>
        </is>
      </c>
      <c r="E877" s="32" t="n"/>
      <c r="F877" s="32" t="n"/>
      <c r="G877" s="32" t="n"/>
      <c r="H877" s="32" t="n"/>
      <c r="I877" s="32" t="n"/>
      <c r="J877" s="33">
        <f>J869+J872+J876</f>
        <v/>
      </c>
    </row>
    <row r="878">
      <c r="C878" s="18" t="inlineStr">
        <is>
          <t>E</t>
        </is>
      </c>
      <c r="D878" s="18" t="inlineStr">
        <is>
          <t>Biaya Umum dan Keuntungan 10.0% x D</t>
        </is>
      </c>
      <c r="H878" s="21">
        <f>$Q$8</f>
        <v/>
      </c>
      <c r="J878" s="34">
        <f>J877*H878</f>
        <v/>
      </c>
    </row>
    <row r="879">
      <c r="C879" s="31" t="inlineStr">
        <is>
          <t>F</t>
        </is>
      </c>
      <c r="D879" s="31" t="inlineStr">
        <is>
          <t>Harga Satuan Pekerjaan (D+E)</t>
        </is>
      </c>
      <c r="E879" s="32" t="n"/>
      <c r="F879" s="32" t="n"/>
      <c r="G879" s="32" t="n"/>
      <c r="H879" s="32" t="n"/>
      <c r="I879" s="32" t="n"/>
      <c r="J879" s="33">
        <f>SUM(J877:J878)</f>
        <v/>
      </c>
    </row>
    <row r="881">
      <c r="C881" s="16" t="inlineStr">
        <is>
          <t>C.49</t>
        </is>
      </c>
      <c r="D881" s="17" t="inlineStr">
        <is>
          <t>Geotekstil Stabilisasi Tanah Kelas 1</t>
        </is>
      </c>
      <c r="F881" s="18" t="inlineStr">
        <is>
          <t>Meter Persegi</t>
        </is>
      </c>
      <c r="K881" s="22">
        <f>ROUNDDOWN(J896,0)</f>
        <v/>
      </c>
      <c r="M881" s="19" t="inlineStr">
        <is>
          <t>3.5.(3b)</t>
        </is>
      </c>
    </row>
    <row r="882">
      <c r="C882" s="23" t="inlineStr">
        <is>
          <t>No</t>
        </is>
      </c>
      <c r="D882" s="23" t="inlineStr">
        <is>
          <t>Uraian</t>
        </is>
      </c>
      <c r="E882" s="23" t="inlineStr">
        <is>
          <t>Kode</t>
        </is>
      </c>
      <c r="F882" s="23" t="inlineStr">
        <is>
          <t>Sat.</t>
        </is>
      </c>
      <c r="G882" s="23" t="inlineStr">
        <is>
          <t>Koefisien</t>
        </is>
      </c>
      <c r="H882" s="23" t="inlineStr">
        <is>
          <t>Harga  Satuan (Rp)</t>
        </is>
      </c>
      <c r="J882" s="23" t="inlineStr">
        <is>
          <t>Jumlah Harga (Rp)</t>
        </is>
      </c>
    </row>
    <row r="883">
      <c r="C883" s="24" t="inlineStr">
        <is>
          <t>A</t>
        </is>
      </c>
      <c r="D883" s="24" t="inlineStr">
        <is>
          <t>TENAGA KERJA</t>
        </is>
      </c>
      <c r="E883" s="12" t="n"/>
      <c r="F883" s="12" t="n"/>
      <c r="G883" s="12" t="n"/>
      <c r="H883" s="12" t="n"/>
      <c r="I883" s="12" t="n"/>
      <c r="J883" s="12" t="n"/>
    </row>
    <row r="884">
      <c r="C884" s="5" t="n">
        <v>1</v>
      </c>
      <c r="D884" s="5" t="inlineStr">
        <is>
          <t>Mandor</t>
        </is>
      </c>
      <c r="E884" s="5" t="inlineStr">
        <is>
          <t>L03</t>
        </is>
      </c>
      <c r="F884" s="5" t="inlineStr">
        <is>
          <t>jam</t>
        </is>
      </c>
      <c r="G884" s="25" t="n">
        <v>0.000199624046382422</v>
      </c>
      <c r="H884" s="26">
        <f>VLOOKUP(D884,upahbahan,3,FALSE)</f>
        <v/>
      </c>
      <c r="J884" s="26">
        <f>G884*H884</f>
        <v/>
      </c>
    </row>
    <row r="885">
      <c r="C885" s="5" t="n">
        <v>2</v>
      </c>
      <c r="D885" s="5" t="inlineStr">
        <is>
          <t>Pekerja</t>
        </is>
      </c>
      <c r="E885" s="5" t="inlineStr">
        <is>
          <t>L01</t>
        </is>
      </c>
      <c r="F885" s="5" t="inlineStr">
        <is>
          <t>jam</t>
        </is>
      </c>
      <c r="G885" s="25" t="n">
        <v>0.001597479917550357</v>
      </c>
      <c r="H885" s="26">
        <f>VLOOKUP(D885,upahbahan,3,FALSE)</f>
        <v/>
      </c>
      <c r="J885" s="26">
        <f>G885*H885</f>
        <v/>
      </c>
    </row>
    <row r="886">
      <c r="C886" s="27" t="inlineStr">
        <is>
          <t>JUMLAH HARGA TENAGA KERJA</t>
        </is>
      </c>
      <c r="D886" s="28" t="n"/>
      <c r="E886" s="28" t="n"/>
      <c r="F886" s="28" t="n"/>
      <c r="G886" s="28" t="n"/>
      <c r="H886" s="28" t="n"/>
      <c r="I886" s="28" t="n"/>
      <c r="J886" s="29">
        <f>SUM(J884:J885)</f>
        <v/>
      </c>
    </row>
    <row r="887">
      <c r="C887" s="24" t="inlineStr">
        <is>
          <t>B</t>
        </is>
      </c>
      <c r="D887" s="24" t="inlineStr">
        <is>
          <t>BAHAN</t>
        </is>
      </c>
      <c r="E887" s="12" t="n"/>
      <c r="F887" s="12" t="n"/>
      <c r="G887" s="12" t="n"/>
      <c r="H887" s="12" t="n"/>
      <c r="I887" s="12" t="n"/>
      <c r="J887" s="12" t="n"/>
    </row>
    <row r="888">
      <c r="C888" s="5" t="n">
        <v>1</v>
      </c>
      <c r="D888" s="5" t="inlineStr">
        <is>
          <t>Geotextile Woven Kelas 1</t>
        </is>
      </c>
      <c r="E888" s="5" t="inlineStr">
        <is>
          <t>M58b</t>
        </is>
      </c>
      <c r="F888" s="5" t="inlineStr">
        <is>
          <t>M2</t>
        </is>
      </c>
      <c r="G888" s="25" t="n">
        <v>1.032987055412634</v>
      </c>
      <c r="H888" s="26">
        <f>VLOOKUP(D888,upahbahan,3,FALSE)</f>
        <v/>
      </c>
      <c r="J888" s="26">
        <f>G888*H888</f>
        <v/>
      </c>
    </row>
    <row r="889">
      <c r="C889" s="27" t="inlineStr">
        <is>
          <t>JUMLAH HARGA BAHAN</t>
        </is>
      </c>
      <c r="D889" s="28" t="n"/>
      <c r="E889" s="28" t="n"/>
      <c r="F889" s="28" t="n"/>
      <c r="G889" s="28" t="n"/>
      <c r="H889" s="28" t="n"/>
      <c r="I889" s="28" t="n"/>
      <c r="J889" s="29">
        <f>SUM(J888:J888)</f>
        <v/>
      </c>
    </row>
    <row r="890">
      <c r="C890" s="24" t="inlineStr">
        <is>
          <t>C</t>
        </is>
      </c>
      <c r="D890" s="24" t="inlineStr">
        <is>
          <t>PERALATAN</t>
        </is>
      </c>
      <c r="E890" s="12" t="n"/>
      <c r="F890" s="12" t="n"/>
      <c r="G890" s="12" t="n"/>
      <c r="H890" s="12" t="n"/>
      <c r="I890" s="12" t="n"/>
      <c r="J890" s="12" t="n"/>
    </row>
    <row r="891">
      <c r="C891" s="5" t="n">
        <v>1</v>
      </c>
      <c r="D891" s="5" t="inlineStr">
        <is>
          <t>FLAT BED TRUCK 4 TON</t>
        </is>
      </c>
      <c r="E891" s="5" t="inlineStr">
        <is>
          <t>E11</t>
        </is>
      </c>
      <c r="F891" s="5" t="inlineStr">
        <is>
          <t>jam</t>
        </is>
      </c>
      <c r="G891" s="25" t="n">
        <v>0.0001996997751653038</v>
      </c>
      <c r="H891" s="26">
        <f>VLOOKUP(D891,upahbahan,3,FALSE)</f>
        <v/>
      </c>
      <c r="J891" s="26">
        <f>G891*H891</f>
        <v/>
      </c>
    </row>
    <row r="892">
      <c r="C892" s="5" t="n">
        <v>2</v>
      </c>
      <c r="D892" s="5" t="inlineStr">
        <is>
          <t>Alat Bantu</t>
        </is>
      </c>
      <c r="F892" s="5" t="inlineStr">
        <is>
          <t>Ls</t>
        </is>
      </c>
      <c r="G892" s="25" t="n">
        <v>1</v>
      </c>
      <c r="H892" s="26">
        <f>VLOOKUP(D892,upahbahan,3,FALSE)</f>
        <v/>
      </c>
      <c r="J892" s="26">
        <f>G892*H892</f>
        <v/>
      </c>
    </row>
    <row r="893">
      <c r="C893" s="27" t="inlineStr">
        <is>
          <t>JUMLAH HARGA PERALATAN</t>
        </is>
      </c>
      <c r="D893" s="28" t="n"/>
      <c r="E893" s="28" t="n"/>
      <c r="F893" s="28" t="n"/>
      <c r="G893" s="28" t="n"/>
      <c r="H893" s="28" t="n"/>
      <c r="I893" s="28" t="n"/>
      <c r="J893" s="29">
        <f>SUM(J891:J892)</f>
        <v/>
      </c>
    </row>
    <row r="894">
      <c r="C894" s="31" t="inlineStr">
        <is>
          <t>D</t>
        </is>
      </c>
      <c r="D894" s="31" t="inlineStr">
        <is>
          <t>Jumlah (A+B+C)</t>
        </is>
      </c>
      <c r="E894" s="32" t="n"/>
      <c r="F894" s="32" t="n"/>
      <c r="G894" s="32" t="n"/>
      <c r="H894" s="32" t="n"/>
      <c r="I894" s="32" t="n"/>
      <c r="J894" s="33">
        <f>J886+J889+J893</f>
        <v/>
      </c>
    </row>
    <row r="895">
      <c r="C895" s="18" t="inlineStr">
        <is>
          <t>E</t>
        </is>
      </c>
      <c r="D895" s="18" t="inlineStr">
        <is>
          <t>Biaya Umum dan Keuntungan 10.0% x D</t>
        </is>
      </c>
      <c r="H895" s="21">
        <f>$Q$8</f>
        <v/>
      </c>
      <c r="J895" s="34">
        <f>J894*H895</f>
        <v/>
      </c>
    </row>
    <row r="896">
      <c r="C896" s="31" t="inlineStr">
        <is>
          <t>F</t>
        </is>
      </c>
      <c r="D896" s="31" t="inlineStr">
        <is>
          <t>Harga Satuan Pekerjaan (D+E)</t>
        </is>
      </c>
      <c r="E896" s="32" t="n"/>
      <c r="F896" s="32" t="n"/>
      <c r="G896" s="32" t="n"/>
      <c r="H896" s="32" t="n"/>
      <c r="I896" s="32" t="n"/>
      <c r="J896" s="33">
        <f>SUM(J894:J895)</f>
        <v/>
      </c>
    </row>
    <row r="898">
      <c r="C898" s="16" t="inlineStr">
        <is>
          <t>C.50</t>
        </is>
      </c>
      <c r="D898" s="17" t="inlineStr">
        <is>
          <t>Geotekstil Stabilisasi Tanah Kelas 2</t>
        </is>
      </c>
      <c r="F898" s="18" t="inlineStr">
        <is>
          <t>Meter Persegi</t>
        </is>
      </c>
      <c r="K898" s="22">
        <f>ROUNDDOWN(J913,0)</f>
        <v/>
      </c>
      <c r="M898" s="19" t="inlineStr">
        <is>
          <t>3.5.(3c)</t>
        </is>
      </c>
    </row>
    <row r="899">
      <c r="C899" s="23" t="inlineStr">
        <is>
          <t>No</t>
        </is>
      </c>
      <c r="D899" s="23" t="inlineStr">
        <is>
          <t>Uraian</t>
        </is>
      </c>
      <c r="E899" s="23" t="inlineStr">
        <is>
          <t>Kode</t>
        </is>
      </c>
      <c r="F899" s="23" t="inlineStr">
        <is>
          <t>Sat.</t>
        </is>
      </c>
      <c r="G899" s="23" t="inlineStr">
        <is>
          <t>Koefisien</t>
        </is>
      </c>
      <c r="H899" s="23" t="inlineStr">
        <is>
          <t>Harga  Satuan (Rp)</t>
        </is>
      </c>
      <c r="J899" s="23" t="inlineStr">
        <is>
          <t>Jumlah Harga (Rp)</t>
        </is>
      </c>
    </row>
    <row r="900">
      <c r="C900" s="24" t="inlineStr">
        <is>
          <t>A</t>
        </is>
      </c>
      <c r="D900" s="24" t="inlineStr">
        <is>
          <t>TENAGA KERJA</t>
        </is>
      </c>
      <c r="E900" s="12" t="n"/>
      <c r="F900" s="12" t="n"/>
      <c r="G900" s="12" t="n"/>
      <c r="H900" s="12" t="n"/>
      <c r="I900" s="12" t="n"/>
      <c r="J900" s="12" t="n"/>
    </row>
    <row r="901">
      <c r="C901" s="5" t="n">
        <v>1</v>
      </c>
      <c r="D901" s="5" t="inlineStr">
        <is>
          <t>Mandor</t>
        </is>
      </c>
      <c r="E901" s="5" t="inlineStr">
        <is>
          <t>L03</t>
        </is>
      </c>
      <c r="F901" s="5" t="inlineStr">
        <is>
          <t>jam</t>
        </is>
      </c>
      <c r="G901" s="25" t="n">
        <v>0.000199624046382422</v>
      </c>
      <c r="H901" s="26">
        <f>VLOOKUP(D901,upahbahan,3,FALSE)</f>
        <v/>
      </c>
      <c r="J901" s="26">
        <f>G901*H901</f>
        <v/>
      </c>
    </row>
    <row r="902">
      <c r="C902" s="5" t="n">
        <v>2</v>
      </c>
      <c r="D902" s="5" t="inlineStr">
        <is>
          <t>Pekerja</t>
        </is>
      </c>
      <c r="E902" s="5" t="inlineStr">
        <is>
          <t>L01</t>
        </is>
      </c>
      <c r="F902" s="5" t="inlineStr">
        <is>
          <t>jam</t>
        </is>
      </c>
      <c r="G902" s="25" t="n">
        <v>0.001597479917550357</v>
      </c>
      <c r="H902" s="26">
        <f>VLOOKUP(D902,upahbahan,3,FALSE)</f>
        <v/>
      </c>
      <c r="J902" s="26">
        <f>G902*H902</f>
        <v/>
      </c>
    </row>
    <row r="903">
      <c r="C903" s="27" t="inlineStr">
        <is>
          <t>JUMLAH HARGA TENAGA KERJA</t>
        </is>
      </c>
      <c r="D903" s="28" t="n"/>
      <c r="E903" s="28" t="n"/>
      <c r="F903" s="28" t="n"/>
      <c r="G903" s="28" t="n"/>
      <c r="H903" s="28" t="n"/>
      <c r="I903" s="28" t="n"/>
      <c r="J903" s="29">
        <f>SUM(J901:J902)</f>
        <v/>
      </c>
    </row>
    <row r="904">
      <c r="C904" s="24" t="inlineStr">
        <is>
          <t>B</t>
        </is>
      </c>
      <c r="D904" s="24" t="inlineStr">
        <is>
          <t>BAHAN</t>
        </is>
      </c>
      <c r="E904" s="12" t="n"/>
      <c r="F904" s="12" t="n"/>
      <c r="G904" s="12" t="n"/>
      <c r="H904" s="12" t="n"/>
      <c r="I904" s="12" t="n"/>
      <c r="J904" s="12" t="n"/>
    </row>
    <row r="905">
      <c r="C905" s="5" t="n">
        <v>1</v>
      </c>
      <c r="D905" s="5" t="inlineStr">
        <is>
          <t>Geotextile Woven Kelas 2</t>
        </is>
      </c>
      <c r="E905" s="5" t="inlineStr">
        <is>
          <t>M58c</t>
        </is>
      </c>
      <c r="F905" s="5" t="inlineStr">
        <is>
          <t>M2</t>
        </is>
      </c>
      <c r="G905" s="25" t="n">
        <v>1.032986921249224</v>
      </c>
      <c r="H905" s="26">
        <f>VLOOKUP(D905,upahbahan,3,FALSE)</f>
        <v/>
      </c>
      <c r="J905" s="26">
        <f>G905*H905</f>
        <v/>
      </c>
    </row>
    <row r="906">
      <c r="C906" s="27" t="inlineStr">
        <is>
          <t>JUMLAH HARGA BAHAN</t>
        </is>
      </c>
      <c r="D906" s="28" t="n"/>
      <c r="E906" s="28" t="n"/>
      <c r="F906" s="28" t="n"/>
      <c r="G906" s="28" t="n"/>
      <c r="H906" s="28" t="n"/>
      <c r="I906" s="28" t="n"/>
      <c r="J906" s="29">
        <f>SUM(J905:J905)</f>
        <v/>
      </c>
    </row>
    <row r="907">
      <c r="C907" s="24" t="inlineStr">
        <is>
          <t>C</t>
        </is>
      </c>
      <c r="D907" s="24" t="inlineStr">
        <is>
          <t>PERALATAN</t>
        </is>
      </c>
      <c r="E907" s="12" t="n"/>
      <c r="F907" s="12" t="n"/>
      <c r="G907" s="12" t="n"/>
      <c r="H907" s="12" t="n"/>
      <c r="I907" s="12" t="n"/>
      <c r="J907" s="12" t="n"/>
    </row>
    <row r="908">
      <c r="C908" s="5" t="n">
        <v>1</v>
      </c>
      <c r="D908" s="5" t="inlineStr">
        <is>
          <t>FLAT BED TRUCK 4 TON</t>
        </is>
      </c>
      <c r="E908" s="5" t="inlineStr">
        <is>
          <t>E11</t>
        </is>
      </c>
      <c r="F908" s="5" t="inlineStr">
        <is>
          <t>jam</t>
        </is>
      </c>
      <c r="G908" s="25" t="n">
        <v>0.0001996997751653038</v>
      </c>
      <c r="H908" s="26">
        <f>VLOOKUP(D908,upahbahan,3,FALSE)</f>
        <v/>
      </c>
      <c r="J908" s="26">
        <f>G908*H908</f>
        <v/>
      </c>
    </row>
    <row r="909">
      <c r="C909" s="5" t="n">
        <v>2</v>
      </c>
      <c r="D909" s="5" t="inlineStr">
        <is>
          <t>Alat Bantu</t>
        </is>
      </c>
      <c r="F909" s="5" t="inlineStr">
        <is>
          <t>Ls</t>
        </is>
      </c>
      <c r="G909" s="25" t="n">
        <v>1</v>
      </c>
      <c r="H909" s="26">
        <f>VLOOKUP(D909,upahbahan,3,FALSE)</f>
        <v/>
      </c>
      <c r="J909" s="26">
        <f>G909*H909</f>
        <v/>
      </c>
    </row>
    <row r="910">
      <c r="C910" s="27" t="inlineStr">
        <is>
          <t>JUMLAH HARGA PERALATAN</t>
        </is>
      </c>
      <c r="D910" s="28" t="n"/>
      <c r="E910" s="28" t="n"/>
      <c r="F910" s="28" t="n"/>
      <c r="G910" s="28" t="n"/>
      <c r="H910" s="28" t="n"/>
      <c r="I910" s="28" t="n"/>
      <c r="J910" s="29">
        <f>SUM(J908:J909)</f>
        <v/>
      </c>
    </row>
    <row r="911">
      <c r="C911" s="31" t="inlineStr">
        <is>
          <t>D</t>
        </is>
      </c>
      <c r="D911" s="31" t="inlineStr">
        <is>
          <t>Jumlah (A+B+C)</t>
        </is>
      </c>
      <c r="E911" s="32" t="n"/>
      <c r="F911" s="32" t="n"/>
      <c r="G911" s="32" t="n"/>
      <c r="H911" s="32" t="n"/>
      <c r="I911" s="32" t="n"/>
      <c r="J911" s="33">
        <f>J903+J906+J910</f>
        <v/>
      </c>
    </row>
    <row r="912">
      <c r="C912" s="18" t="inlineStr">
        <is>
          <t>E</t>
        </is>
      </c>
      <c r="D912" s="18" t="inlineStr">
        <is>
          <t>Biaya Umum dan Keuntungan 10.0% x D</t>
        </is>
      </c>
      <c r="H912" s="21">
        <f>$Q$8</f>
        <v/>
      </c>
      <c r="J912" s="34">
        <f>J911*H912</f>
        <v/>
      </c>
    </row>
    <row r="913">
      <c r="C913" s="31" t="inlineStr">
        <is>
          <t>F</t>
        </is>
      </c>
      <c r="D913" s="31" t="inlineStr">
        <is>
          <t>Harga Satuan Pekerjaan (D+E)</t>
        </is>
      </c>
      <c r="E913" s="32" t="n"/>
      <c r="F913" s="32" t="n"/>
      <c r="G913" s="32" t="n"/>
      <c r="H913" s="32" t="n"/>
      <c r="I913" s="32" t="n"/>
      <c r="J913" s="33">
        <f>SUM(J911:J912)</f>
        <v/>
      </c>
    </row>
    <row r="915">
      <c r="C915" s="16" t="inlineStr">
        <is>
          <t>C.51</t>
        </is>
      </c>
      <c r="D915" s="17" t="inlineStr">
        <is>
          <t>Geotekstil Stabilisasi Tanah Kelas 3</t>
        </is>
      </c>
      <c r="F915" s="18" t="inlineStr">
        <is>
          <t>Meter Persegi</t>
        </is>
      </c>
      <c r="K915" s="22">
        <f>ROUNDDOWN(J930,0)</f>
        <v/>
      </c>
      <c r="M915" s="19" t="inlineStr">
        <is>
          <t>3.5.(3d)</t>
        </is>
      </c>
    </row>
    <row r="916">
      <c r="C916" s="23" t="inlineStr">
        <is>
          <t>No</t>
        </is>
      </c>
      <c r="D916" s="23" t="inlineStr">
        <is>
          <t>Uraian</t>
        </is>
      </c>
      <c r="E916" s="23" t="inlineStr">
        <is>
          <t>Kode</t>
        </is>
      </c>
      <c r="F916" s="23" t="inlineStr">
        <is>
          <t>Sat.</t>
        </is>
      </c>
      <c r="G916" s="23" t="inlineStr">
        <is>
          <t>Koefisien</t>
        </is>
      </c>
      <c r="H916" s="23" t="inlineStr">
        <is>
          <t>Harga  Satuan (Rp)</t>
        </is>
      </c>
      <c r="J916" s="23" t="inlineStr">
        <is>
          <t>Jumlah Harga (Rp)</t>
        </is>
      </c>
    </row>
    <row r="917">
      <c r="C917" s="24" t="inlineStr">
        <is>
          <t>A</t>
        </is>
      </c>
      <c r="D917" s="24" t="inlineStr">
        <is>
          <t>TENAGA KERJA</t>
        </is>
      </c>
      <c r="E917" s="12" t="n"/>
      <c r="F917" s="12" t="n"/>
      <c r="G917" s="12" t="n"/>
      <c r="H917" s="12" t="n"/>
      <c r="I917" s="12" t="n"/>
      <c r="J917" s="12" t="n"/>
    </row>
    <row r="918">
      <c r="C918" s="5" t="n">
        <v>1</v>
      </c>
      <c r="D918" s="5" t="inlineStr">
        <is>
          <t>Mandor</t>
        </is>
      </c>
      <c r="E918" s="5" t="inlineStr">
        <is>
          <t>L03</t>
        </is>
      </c>
      <c r="F918" s="5" t="inlineStr">
        <is>
          <t>jam</t>
        </is>
      </c>
      <c r="G918" s="25" t="n">
        <v>0.000199624046382422</v>
      </c>
      <c r="H918" s="26">
        <f>VLOOKUP(D918,upahbahan,3,FALSE)</f>
        <v/>
      </c>
      <c r="J918" s="26">
        <f>G918*H918</f>
        <v/>
      </c>
    </row>
    <row r="919">
      <c r="C919" s="5" t="n">
        <v>2</v>
      </c>
      <c r="D919" s="5" t="inlineStr">
        <is>
          <t>Pekerja</t>
        </is>
      </c>
      <c r="E919" s="5" t="inlineStr">
        <is>
          <t>L01</t>
        </is>
      </c>
      <c r="F919" s="5" t="inlineStr">
        <is>
          <t>jam</t>
        </is>
      </c>
      <c r="G919" s="25" t="n">
        <v>0.001597479917550357</v>
      </c>
      <c r="H919" s="26">
        <f>VLOOKUP(D919,upahbahan,3,FALSE)</f>
        <v/>
      </c>
      <c r="J919" s="26">
        <f>G919*H919</f>
        <v/>
      </c>
    </row>
    <row r="920">
      <c r="C920" s="27" t="inlineStr">
        <is>
          <t>JUMLAH HARGA TENAGA KERJA</t>
        </is>
      </c>
      <c r="D920" s="28" t="n"/>
      <c r="E920" s="28" t="n"/>
      <c r="F920" s="28" t="n"/>
      <c r="G920" s="28" t="n"/>
      <c r="H920" s="28" t="n"/>
      <c r="I920" s="28" t="n"/>
      <c r="J920" s="29">
        <f>SUM(J918:J919)</f>
        <v/>
      </c>
    </row>
    <row r="921">
      <c r="C921" s="24" t="inlineStr">
        <is>
          <t>B</t>
        </is>
      </c>
      <c r="D921" s="24" t="inlineStr">
        <is>
          <t>BAHAN</t>
        </is>
      </c>
      <c r="E921" s="12" t="n"/>
      <c r="F921" s="12" t="n"/>
      <c r="G921" s="12" t="n"/>
      <c r="H921" s="12" t="n"/>
      <c r="I921" s="12" t="n"/>
      <c r="J921" s="12" t="n"/>
    </row>
    <row r="922">
      <c r="C922" s="5" t="n">
        <v>1</v>
      </c>
      <c r="D922" s="5" t="inlineStr">
        <is>
          <t>Geotextile Woven Kelas 3</t>
        </is>
      </c>
      <c r="E922" s="5" t="inlineStr">
        <is>
          <t>M58d</t>
        </is>
      </c>
      <c r="F922" s="5" t="inlineStr">
        <is>
          <t>M2</t>
        </is>
      </c>
      <c r="G922" s="25" t="n">
        <v>1.032987146959601</v>
      </c>
      <c r="H922" s="26">
        <f>VLOOKUP(D922,upahbahan,3,FALSE)</f>
        <v/>
      </c>
      <c r="J922" s="26">
        <f>G922*H922</f>
        <v/>
      </c>
    </row>
    <row r="923">
      <c r="C923" s="27" t="inlineStr">
        <is>
          <t>JUMLAH HARGA BAHAN</t>
        </is>
      </c>
      <c r="D923" s="28" t="n"/>
      <c r="E923" s="28" t="n"/>
      <c r="F923" s="28" t="n"/>
      <c r="G923" s="28" t="n"/>
      <c r="H923" s="28" t="n"/>
      <c r="I923" s="28" t="n"/>
      <c r="J923" s="29">
        <f>SUM(J922:J922)</f>
        <v/>
      </c>
    </row>
    <row r="924">
      <c r="C924" s="24" t="inlineStr">
        <is>
          <t>C</t>
        </is>
      </c>
      <c r="D924" s="24" t="inlineStr">
        <is>
          <t>PERALATAN</t>
        </is>
      </c>
      <c r="E924" s="12" t="n"/>
      <c r="F924" s="12" t="n"/>
      <c r="G924" s="12" t="n"/>
      <c r="H924" s="12" t="n"/>
      <c r="I924" s="12" t="n"/>
      <c r="J924" s="12" t="n"/>
    </row>
    <row r="925">
      <c r="C925" s="5" t="n">
        <v>1</v>
      </c>
      <c r="D925" s="5" t="inlineStr">
        <is>
          <t>FLAT BED TRUCK 4 TON</t>
        </is>
      </c>
      <c r="E925" s="5" t="inlineStr">
        <is>
          <t>E11</t>
        </is>
      </c>
      <c r="F925" s="5" t="inlineStr">
        <is>
          <t>jam</t>
        </is>
      </c>
      <c r="G925" s="25" t="n">
        <v>0.0001996997751653038</v>
      </c>
      <c r="H925" s="26">
        <f>VLOOKUP(D925,upahbahan,3,FALSE)</f>
        <v/>
      </c>
      <c r="J925" s="26">
        <f>G925*H925</f>
        <v/>
      </c>
    </row>
    <row r="926">
      <c r="C926" s="5" t="n">
        <v>2</v>
      </c>
      <c r="D926" s="5" t="inlineStr">
        <is>
          <t>Alat Bantu</t>
        </is>
      </c>
      <c r="F926" s="5" t="inlineStr">
        <is>
          <t>Ls</t>
        </is>
      </c>
      <c r="G926" s="25" t="n">
        <v>1</v>
      </c>
      <c r="H926" s="26">
        <f>VLOOKUP(D926,upahbahan,3,FALSE)</f>
        <v/>
      </c>
      <c r="J926" s="26">
        <f>G926*H926</f>
        <v/>
      </c>
    </row>
    <row r="927">
      <c r="C927" s="27" t="inlineStr">
        <is>
          <t>JUMLAH HARGA PERALATAN</t>
        </is>
      </c>
      <c r="D927" s="28" t="n"/>
      <c r="E927" s="28" t="n"/>
      <c r="F927" s="28" t="n"/>
      <c r="G927" s="28" t="n"/>
      <c r="H927" s="28" t="n"/>
      <c r="I927" s="28" t="n"/>
      <c r="J927" s="29">
        <f>SUM(J925:J926)</f>
        <v/>
      </c>
    </row>
    <row r="928">
      <c r="C928" s="31" t="inlineStr">
        <is>
          <t>D</t>
        </is>
      </c>
      <c r="D928" s="31" t="inlineStr">
        <is>
          <t>Jumlah (A+B+C)</t>
        </is>
      </c>
      <c r="E928" s="32" t="n"/>
      <c r="F928" s="32" t="n"/>
      <c r="G928" s="32" t="n"/>
      <c r="H928" s="32" t="n"/>
      <c r="I928" s="32" t="n"/>
      <c r="J928" s="33">
        <f>J920+J923+J927</f>
        <v/>
      </c>
    </row>
    <row r="929">
      <c r="C929" s="18" t="inlineStr">
        <is>
          <t>E</t>
        </is>
      </c>
      <c r="D929" s="18" t="inlineStr">
        <is>
          <t>Biaya Umum dan Keuntungan 10.0% x D</t>
        </is>
      </c>
      <c r="H929" s="21">
        <f>$Q$8</f>
        <v/>
      </c>
      <c r="J929" s="34">
        <f>J928*H929</f>
        <v/>
      </c>
    </row>
    <row r="930">
      <c r="C930" s="31" t="inlineStr">
        <is>
          <t>F</t>
        </is>
      </c>
      <c r="D930" s="31" t="inlineStr">
        <is>
          <t>Harga Satuan Pekerjaan (D+E)</t>
        </is>
      </c>
      <c r="E930" s="32" t="n"/>
      <c r="F930" s="32" t="n"/>
      <c r="G930" s="32" t="n"/>
      <c r="H930" s="32" t="n"/>
      <c r="I930" s="32" t="n"/>
      <c r="J930" s="33">
        <f>SUM(J928:J929)</f>
        <v/>
      </c>
    </row>
    <row r="932">
      <c r="C932" s="16" t="inlineStr">
        <is>
          <t>C.52</t>
        </is>
      </c>
      <c r="D932" s="17" t="inlineStr">
        <is>
          <t>Penyalir Vertikal Pra-Fabrikasi (Prefabricated Vertical Drain, PVD), panjang ≤ 25 m</t>
        </is>
      </c>
      <c r="F932" s="18" t="inlineStr">
        <is>
          <t>Meter Panjang</t>
        </is>
      </c>
      <c r="K932" s="22">
        <f>ROUNDDOWN(J947,0)</f>
        <v/>
      </c>
      <c r="M932" s="19" t="inlineStr">
        <is>
          <t>3.6.(1)</t>
        </is>
      </c>
    </row>
    <row r="933">
      <c r="C933" s="23" t="inlineStr">
        <is>
          <t>No</t>
        </is>
      </c>
      <c r="D933" s="23" t="inlineStr">
        <is>
          <t>Uraian</t>
        </is>
      </c>
      <c r="E933" s="23" t="inlineStr">
        <is>
          <t>Kode</t>
        </is>
      </c>
      <c r="F933" s="23" t="inlineStr">
        <is>
          <t>Sat.</t>
        </is>
      </c>
      <c r="G933" s="23" t="inlineStr">
        <is>
          <t>Koefisien</t>
        </is>
      </c>
      <c r="H933" s="23" t="inlineStr">
        <is>
          <t>Harga  Satuan (Rp)</t>
        </is>
      </c>
      <c r="J933" s="23" t="inlineStr">
        <is>
          <t>Jumlah Harga (Rp)</t>
        </is>
      </c>
    </row>
    <row r="934">
      <c r="C934" s="24" t="inlineStr">
        <is>
          <t>A</t>
        </is>
      </c>
      <c r="D934" s="24" t="inlineStr">
        <is>
          <t>TENAGA KERJA</t>
        </is>
      </c>
      <c r="E934" s="12" t="n"/>
      <c r="F934" s="12" t="n"/>
      <c r="G934" s="12" t="n"/>
      <c r="H934" s="12" t="n"/>
      <c r="I934" s="12" t="n"/>
      <c r="J934" s="12" t="n"/>
    </row>
    <row r="935">
      <c r="C935" s="5" t="n">
        <v>1</v>
      </c>
      <c r="D935" s="5" t="inlineStr">
        <is>
          <t>Mandor</t>
        </is>
      </c>
      <c r="E935" s="5" t="inlineStr">
        <is>
          <t>L03</t>
        </is>
      </c>
      <c r="F935" s="5" t="inlineStr">
        <is>
          <t>jam</t>
        </is>
      </c>
      <c r="G935" s="25" t="n">
        <v>0.0007618734281482513</v>
      </c>
      <c r="H935" s="26">
        <f>VLOOKUP(D935,upahbahan,3,FALSE)</f>
        <v/>
      </c>
      <c r="J935" s="26">
        <f>G935*H935</f>
        <v/>
      </c>
    </row>
    <row r="936">
      <c r="C936" s="5" t="n">
        <v>2</v>
      </c>
      <c r="D936" s="5" t="inlineStr">
        <is>
          <t>Pekerja</t>
        </is>
      </c>
      <c r="E936" s="5" t="inlineStr">
        <is>
          <t>L01</t>
        </is>
      </c>
      <c r="F936" s="5" t="inlineStr">
        <is>
          <t>jam</t>
        </is>
      </c>
      <c r="G936" s="25" t="n">
        <v>0.002285886684556319</v>
      </c>
      <c r="H936" s="26">
        <f>VLOOKUP(D936,upahbahan,3,FALSE)</f>
        <v/>
      </c>
      <c r="J936" s="26">
        <f>G936*H936</f>
        <v/>
      </c>
    </row>
    <row r="937">
      <c r="C937" s="27" t="inlineStr">
        <is>
          <t>JUMLAH HARGA TENAGA KERJA</t>
        </is>
      </c>
      <c r="D937" s="28" t="n"/>
      <c r="E937" s="28" t="n"/>
      <c r="F937" s="28" t="n"/>
      <c r="G937" s="28" t="n"/>
      <c r="H937" s="28" t="n"/>
      <c r="I937" s="28" t="n"/>
      <c r="J937" s="29">
        <f>SUM(J935:J936)</f>
        <v/>
      </c>
    </row>
    <row r="938">
      <c r="C938" s="24" t="inlineStr">
        <is>
          <t>B</t>
        </is>
      </c>
      <c r="D938" s="24" t="inlineStr">
        <is>
          <t>BAHAN</t>
        </is>
      </c>
      <c r="E938" s="12" t="n"/>
      <c r="F938" s="12" t="n"/>
      <c r="G938" s="12" t="n"/>
      <c r="H938" s="12" t="n"/>
      <c r="I938" s="12" t="n"/>
      <c r="J938" s="12" t="n"/>
    </row>
    <row r="939">
      <c r="C939" s="5" t="n">
        <v>1</v>
      </c>
      <c r="D939" s="5" t="inlineStr">
        <is>
          <t>Pipa Penyalir Pra Fabrikasi</t>
        </is>
      </c>
      <c r="E939" s="5" t="inlineStr">
        <is>
          <t>M284</t>
        </is>
      </c>
      <c r="F939" s="5" t="inlineStr">
        <is>
          <t>M</t>
        </is>
      </c>
      <c r="G939" s="25" t="n">
        <v>1.05</v>
      </c>
      <c r="H939" s="26">
        <f>VLOOKUP(D939,upahbahan,3,FALSE)</f>
        <v/>
      </c>
      <c r="J939" s="26">
        <f>G939*H939</f>
        <v/>
      </c>
    </row>
    <row r="940">
      <c r="C940" s="27" t="inlineStr">
        <is>
          <t>JUMLAH HARGA BAHAN</t>
        </is>
      </c>
      <c r="D940" s="28" t="n"/>
      <c r="E940" s="28" t="n"/>
      <c r="F940" s="28" t="n"/>
      <c r="G940" s="28" t="n"/>
      <c r="H940" s="28" t="n"/>
      <c r="I940" s="28" t="n"/>
      <c r="J940" s="29">
        <f>SUM(J939:J939)</f>
        <v/>
      </c>
    </row>
    <row r="941">
      <c r="C941" s="24" t="inlineStr">
        <is>
          <t>C</t>
        </is>
      </c>
      <c r="D941" s="24" t="inlineStr">
        <is>
          <t>PERALATAN</t>
        </is>
      </c>
      <c r="E941" s="12" t="n"/>
      <c r="F941" s="12" t="n"/>
      <c r="G941" s="12" t="n"/>
      <c r="H941" s="12" t="n"/>
      <c r="I941" s="12" t="n"/>
      <c r="J941" s="12" t="n"/>
    </row>
    <row r="942">
      <c r="C942" s="5" t="n">
        <v>1</v>
      </c>
      <c r="D942" s="5" t="inlineStr">
        <is>
          <t>Mandrel Crane Alat Pancang PVD</t>
        </is>
      </c>
      <c r="E942" s="5" t="inlineStr">
        <is>
          <t>E101</t>
        </is>
      </c>
      <c r="F942" s="5" t="inlineStr">
        <is>
          <t>Jam</t>
        </is>
      </c>
      <c r="G942" s="25" t="n">
        <v>0.0007619086073254827</v>
      </c>
      <c r="H942" s="26">
        <f>VLOOKUP(D942,upahbahan,3,FALSE)</f>
        <v/>
      </c>
      <c r="J942" s="26">
        <f>G942*H942</f>
        <v/>
      </c>
    </row>
    <row r="943">
      <c r="C943" s="5" t="n">
        <v>2</v>
      </c>
      <c r="D943" s="5" t="inlineStr">
        <is>
          <t>Alat Bantu</t>
        </is>
      </c>
      <c r="F943" s="5" t="inlineStr">
        <is>
          <t>Ls</t>
        </is>
      </c>
      <c r="G943" s="25" t="n">
        <v>1</v>
      </c>
      <c r="H943" s="26">
        <f>VLOOKUP(D943,upahbahan,3,FALSE)</f>
        <v/>
      </c>
      <c r="J943" s="26">
        <f>G943*H943</f>
        <v/>
      </c>
    </row>
    <row r="944">
      <c r="C944" s="27" t="inlineStr">
        <is>
          <t>JUMLAH HARGA PERALATAN</t>
        </is>
      </c>
      <c r="D944" s="28" t="n"/>
      <c r="E944" s="28" t="n"/>
      <c r="F944" s="28" t="n"/>
      <c r="G944" s="28" t="n"/>
      <c r="H944" s="28" t="n"/>
      <c r="I944" s="28" t="n"/>
      <c r="J944" s="29">
        <f>SUM(J942:J943)</f>
        <v/>
      </c>
    </row>
    <row r="945">
      <c r="C945" s="31" t="inlineStr">
        <is>
          <t>D</t>
        </is>
      </c>
      <c r="D945" s="31" t="inlineStr">
        <is>
          <t>Jumlah (A+B+C)</t>
        </is>
      </c>
      <c r="E945" s="32" t="n"/>
      <c r="F945" s="32" t="n"/>
      <c r="G945" s="32" t="n"/>
      <c r="H945" s="32" t="n"/>
      <c r="I945" s="32" t="n"/>
      <c r="J945" s="33">
        <f>J937+J940+J944</f>
        <v/>
      </c>
    </row>
    <row r="946">
      <c r="C946" s="18" t="inlineStr">
        <is>
          <t>E</t>
        </is>
      </c>
      <c r="D946" s="18" t="inlineStr">
        <is>
          <t>Biaya Umum dan Keuntungan 10.0% x D</t>
        </is>
      </c>
      <c r="H946" s="21">
        <f>$Q$8</f>
        <v/>
      </c>
      <c r="J946" s="34">
        <f>J945*H946</f>
        <v/>
      </c>
    </row>
    <row r="947">
      <c r="C947" s="31" t="inlineStr">
        <is>
          <t>F</t>
        </is>
      </c>
      <c r="D947" s="31" t="inlineStr">
        <is>
          <t>Harga Satuan Pekerjaan (D+E)</t>
        </is>
      </c>
      <c r="E947" s="32" t="n"/>
      <c r="F947" s="32" t="n"/>
      <c r="G947" s="32" t="n"/>
      <c r="H947" s="32" t="n"/>
      <c r="I947" s="32" t="n"/>
      <c r="J947" s="33">
        <f>SUM(J945:J946)</f>
        <v/>
      </c>
    </row>
    <row r="949">
      <c r="C949" s="16" t="inlineStr">
        <is>
          <t>C.53</t>
        </is>
      </c>
      <c r="D949" s="17" t="inlineStr">
        <is>
          <t>Penyalir Vertikal Pra-Fabrikasi (Prefabricated Vertical Drain, PVD), panjang &gt;25 m</t>
        </is>
      </c>
      <c r="F949" s="18" t="inlineStr">
        <is>
          <t>Meter Panjang</t>
        </is>
      </c>
      <c r="K949" s="22">
        <f>ROUNDDOWN(J964,0)</f>
        <v/>
      </c>
      <c r="M949" s="19" t="inlineStr">
        <is>
          <t>3.6.(2)</t>
        </is>
      </c>
    </row>
    <row r="950">
      <c r="C950" s="23" t="inlineStr">
        <is>
          <t>No</t>
        </is>
      </c>
      <c r="D950" s="23" t="inlineStr">
        <is>
          <t>Uraian</t>
        </is>
      </c>
      <c r="E950" s="23" t="inlineStr">
        <is>
          <t>Kode</t>
        </is>
      </c>
      <c r="F950" s="23" t="inlineStr">
        <is>
          <t>Sat.</t>
        </is>
      </c>
      <c r="G950" s="23" t="inlineStr">
        <is>
          <t>Koefisien</t>
        </is>
      </c>
      <c r="H950" s="23" t="inlineStr">
        <is>
          <t>Harga  Satuan (Rp)</t>
        </is>
      </c>
      <c r="J950" s="23" t="inlineStr">
        <is>
          <t>Jumlah Harga (Rp)</t>
        </is>
      </c>
    </row>
    <row r="951">
      <c r="C951" s="24" t="inlineStr">
        <is>
          <t>A</t>
        </is>
      </c>
      <c r="D951" s="24" t="inlineStr">
        <is>
          <t>TENAGA KERJA</t>
        </is>
      </c>
      <c r="E951" s="12" t="n"/>
      <c r="F951" s="12" t="n"/>
      <c r="G951" s="12" t="n"/>
      <c r="H951" s="12" t="n"/>
      <c r="I951" s="12" t="n"/>
      <c r="J951" s="12" t="n"/>
    </row>
    <row r="952">
      <c r="C952" s="5" t="n">
        <v>1</v>
      </c>
      <c r="D952" s="5" t="inlineStr">
        <is>
          <t>Mandor</t>
        </is>
      </c>
      <c r="E952" s="5" t="inlineStr">
        <is>
          <t>L03</t>
        </is>
      </c>
      <c r="F952" s="5" t="inlineStr">
        <is>
          <t>jam</t>
        </is>
      </c>
      <c r="G952" s="25" t="n">
        <v>0.003968165818239454</v>
      </c>
      <c r="H952" s="26">
        <f>VLOOKUP(D952,upahbahan,3,FALSE)</f>
        <v/>
      </c>
      <c r="J952" s="26">
        <f>G952*H952</f>
        <v/>
      </c>
    </row>
    <row r="953">
      <c r="C953" s="5" t="n">
        <v>2</v>
      </c>
      <c r="D953" s="5" t="inlineStr">
        <is>
          <t>Pekerja</t>
        </is>
      </c>
      <c r="E953" s="5" t="inlineStr">
        <is>
          <t>L01</t>
        </is>
      </c>
      <c r="F953" s="5" t="inlineStr">
        <is>
          <t>jam</t>
        </is>
      </c>
      <c r="G953" s="25" t="n">
        <v>0.01190477051781356</v>
      </c>
      <c r="H953" s="26">
        <f>VLOOKUP(D953,upahbahan,3,FALSE)</f>
        <v/>
      </c>
      <c r="J953" s="26">
        <f>G953*H953</f>
        <v/>
      </c>
    </row>
    <row r="954">
      <c r="C954" s="27" t="inlineStr">
        <is>
          <t>JUMLAH HARGA TENAGA KERJA</t>
        </is>
      </c>
      <c r="D954" s="28" t="n"/>
      <c r="E954" s="28" t="n"/>
      <c r="F954" s="28" t="n"/>
      <c r="G954" s="28" t="n"/>
      <c r="H954" s="28" t="n"/>
      <c r="I954" s="28" t="n"/>
      <c r="J954" s="29">
        <f>SUM(J952:J953)</f>
        <v/>
      </c>
    </row>
    <row r="955">
      <c r="C955" s="24" t="inlineStr">
        <is>
          <t>B</t>
        </is>
      </c>
      <c r="D955" s="24" t="inlineStr">
        <is>
          <t>BAHAN</t>
        </is>
      </c>
      <c r="E955" s="12" t="n"/>
      <c r="F955" s="12" t="n"/>
      <c r="G955" s="12" t="n"/>
      <c r="H955" s="12" t="n"/>
      <c r="I955" s="12" t="n"/>
      <c r="J955" s="12" t="n"/>
    </row>
    <row r="956">
      <c r="C956" s="5" t="n">
        <v>1</v>
      </c>
      <c r="D956" s="5" t="inlineStr">
        <is>
          <t>Pipa Penyalir Pra Fabrikasi</t>
        </is>
      </c>
      <c r="E956" s="5" t="inlineStr">
        <is>
          <t>M284</t>
        </is>
      </c>
      <c r="F956" s="5" t="inlineStr">
        <is>
          <t>M</t>
        </is>
      </c>
      <c r="G956" s="25" t="n">
        <v>1.05</v>
      </c>
      <c r="H956" s="26">
        <f>VLOOKUP(D956,upahbahan,3,FALSE)</f>
        <v/>
      </c>
      <c r="J956" s="26">
        <f>G956*H956</f>
        <v/>
      </c>
    </row>
    <row r="957">
      <c r="C957" s="27" t="inlineStr">
        <is>
          <t>JUMLAH HARGA BAHAN</t>
        </is>
      </c>
      <c r="D957" s="28" t="n"/>
      <c r="E957" s="28" t="n"/>
      <c r="F957" s="28" t="n"/>
      <c r="G957" s="28" t="n"/>
      <c r="H957" s="28" t="n"/>
      <c r="I957" s="28" t="n"/>
      <c r="J957" s="29">
        <f>SUM(J956:J956)</f>
        <v/>
      </c>
    </row>
    <row r="958">
      <c r="C958" s="24" t="inlineStr">
        <is>
          <t>C</t>
        </is>
      </c>
      <c r="D958" s="24" t="inlineStr">
        <is>
          <t>PERALATAN</t>
        </is>
      </c>
      <c r="E958" s="12" t="n"/>
      <c r="F958" s="12" t="n"/>
      <c r="G958" s="12" t="n"/>
      <c r="H958" s="12" t="n"/>
      <c r="I958" s="12" t="n"/>
      <c r="J958" s="12" t="n"/>
    </row>
    <row r="959">
      <c r="C959" s="5" t="n">
        <v>1</v>
      </c>
      <c r="D959" s="5" t="inlineStr">
        <is>
          <t>Mandrel Crane Alat Pancang PVD</t>
        </is>
      </c>
      <c r="E959" s="5" t="inlineStr">
        <is>
          <t>E101</t>
        </is>
      </c>
      <c r="F959" s="5" t="inlineStr">
        <is>
          <t>Jam</t>
        </is>
      </c>
      <c r="G959" s="25" t="n">
        <v>0.003968256853838238</v>
      </c>
      <c r="H959" s="26">
        <f>VLOOKUP(D959,upahbahan,3,FALSE)</f>
        <v/>
      </c>
      <c r="J959" s="26">
        <f>G959*H959</f>
        <v/>
      </c>
    </row>
    <row r="960">
      <c r="C960" s="5" t="n">
        <v>2</v>
      </c>
      <c r="D960" s="5" t="inlineStr">
        <is>
          <t>Alat Bantu</t>
        </is>
      </c>
      <c r="F960" s="5" t="inlineStr">
        <is>
          <t>Ls</t>
        </is>
      </c>
      <c r="G960" s="25" t="n">
        <v>1</v>
      </c>
      <c r="H960" s="26">
        <f>VLOOKUP(D960,upahbahan,3,FALSE)</f>
        <v/>
      </c>
      <c r="J960" s="26">
        <f>G960*H960</f>
        <v/>
      </c>
    </row>
    <row r="961">
      <c r="C961" s="27" t="inlineStr">
        <is>
          <t>JUMLAH HARGA PERALATAN</t>
        </is>
      </c>
      <c r="D961" s="28" t="n"/>
      <c r="E961" s="28" t="n"/>
      <c r="F961" s="28" t="n"/>
      <c r="G961" s="28" t="n"/>
      <c r="H961" s="28" t="n"/>
      <c r="I961" s="28" t="n"/>
      <c r="J961" s="29">
        <f>SUM(J959:J960)</f>
        <v/>
      </c>
    </row>
    <row r="962">
      <c r="C962" s="31" t="inlineStr">
        <is>
          <t>D</t>
        </is>
      </c>
      <c r="D962" s="31" t="inlineStr">
        <is>
          <t>Jumlah (A+B+C)</t>
        </is>
      </c>
      <c r="E962" s="32" t="n"/>
      <c r="F962" s="32" t="n"/>
      <c r="G962" s="32" t="n"/>
      <c r="H962" s="32" t="n"/>
      <c r="I962" s="32" t="n"/>
      <c r="J962" s="33">
        <f>J954+J957+J961</f>
        <v/>
      </c>
    </row>
    <row r="963">
      <c r="C963" s="18" t="inlineStr">
        <is>
          <t>E</t>
        </is>
      </c>
      <c r="D963" s="18" t="inlineStr">
        <is>
          <t>Biaya Umum dan Keuntungan 10.0% x D</t>
        </is>
      </c>
      <c r="H963" s="21">
        <f>$Q$8</f>
        <v/>
      </c>
      <c r="J963" s="34">
        <f>J962*H963</f>
        <v/>
      </c>
    </row>
    <row r="964">
      <c r="C964" s="31" t="inlineStr">
        <is>
          <t>F</t>
        </is>
      </c>
      <c r="D964" s="31" t="inlineStr">
        <is>
          <t>Harga Satuan Pekerjaan (D+E)</t>
        </is>
      </c>
      <c r="E964" s="32" t="n"/>
      <c r="F964" s="32" t="n"/>
      <c r="G964" s="32" t="n"/>
      <c r="H964" s="32" t="n"/>
      <c r="I964" s="32" t="n"/>
      <c r="J964" s="33">
        <f>SUM(J962:J963)</f>
        <v/>
      </c>
    </row>
    <row r="966">
      <c r="C966" s="16" t="inlineStr">
        <is>
          <t>C.54</t>
        </is>
      </c>
      <c r="D966" s="17" t="inlineStr">
        <is>
          <t>Pisometer Pipa Terbuka Casagrande atau Open/ Water Standpipe Piezometer (Pemantauan Tekanan Air Pori)</t>
        </is>
      </c>
      <c r="F966" s="18" t="inlineStr">
        <is>
          <t>Titik</t>
        </is>
      </c>
      <c r="K966" s="22">
        <f>ROUNDDOWN(J983,0)</f>
        <v/>
      </c>
      <c r="M966" s="19" t="inlineStr">
        <is>
          <t>3.7.(1)</t>
        </is>
      </c>
    </row>
    <row r="967">
      <c r="C967" s="23" t="inlineStr">
        <is>
          <t>No</t>
        </is>
      </c>
      <c r="D967" s="23" t="inlineStr">
        <is>
          <t>Uraian</t>
        </is>
      </c>
      <c r="E967" s="23" t="inlineStr">
        <is>
          <t>Kode</t>
        </is>
      </c>
      <c r="F967" s="23" t="inlineStr">
        <is>
          <t>Sat.</t>
        </is>
      </c>
      <c r="G967" s="23" t="inlineStr">
        <is>
          <t>Koefisien</t>
        </is>
      </c>
      <c r="H967" s="23" t="inlineStr">
        <is>
          <t>Harga  Satuan (Rp)</t>
        </is>
      </c>
      <c r="J967" s="23" t="inlineStr">
        <is>
          <t>Jumlah Harga (Rp)</t>
        </is>
      </c>
    </row>
    <row r="968">
      <c r="C968" s="24" t="inlineStr">
        <is>
          <t>A</t>
        </is>
      </c>
      <c r="D968" s="24" t="inlineStr">
        <is>
          <t>TENAGA KERJA</t>
        </is>
      </c>
      <c r="E968" s="12" t="n"/>
      <c r="F968" s="12" t="n"/>
      <c r="G968" s="12" t="n"/>
      <c r="H968" s="12" t="n"/>
      <c r="I968" s="12" t="n"/>
      <c r="J968" s="12" t="n"/>
    </row>
    <row r="969">
      <c r="C969" s="5" t="n">
        <v>1</v>
      </c>
      <c r="D969" s="5" t="inlineStr">
        <is>
          <t>Tenaga Pengeboran Tanah</t>
        </is>
      </c>
      <c r="F969" s="5" t="inlineStr">
        <is>
          <t>M'</t>
        </is>
      </c>
      <c r="G969" s="25" t="n">
        <v>15</v>
      </c>
      <c r="H969" s="26">
        <f>VLOOKUP(D969,upahbahan,3,FALSE)</f>
        <v/>
      </c>
      <c r="J969" s="26">
        <f>G969*H969</f>
        <v/>
      </c>
    </row>
    <row r="970">
      <c r="C970" s="5" t="n">
        <v>2</v>
      </c>
      <c r="D970" s="5" t="inlineStr">
        <is>
          <t>Tenaga Pengeboran Batu</t>
        </is>
      </c>
      <c r="F970" s="5" t="inlineStr">
        <is>
          <t>M'</t>
        </is>
      </c>
      <c r="G970" s="25" t="n">
        <v>0</v>
      </c>
      <c r="H970" s="26">
        <f>VLOOKUP(D970,upahbahan,3,FALSE)</f>
        <v/>
      </c>
      <c r="J970" s="26">
        <f>G970*H970</f>
        <v/>
      </c>
    </row>
    <row r="971">
      <c r="C971" s="5" t="n">
        <v>3</v>
      </c>
      <c r="D971" s="5" t="inlineStr">
        <is>
          <t>Tenaga Instalasi Water Stand Pipe</t>
        </is>
      </c>
      <c r="F971" s="5" t="inlineStr">
        <is>
          <t>M'</t>
        </is>
      </c>
      <c r="G971" s="25" t="n">
        <v>16</v>
      </c>
      <c r="H971" s="26">
        <f>VLOOKUP(D971,upahbahan,3,FALSE)</f>
        <v/>
      </c>
      <c r="J971" s="26">
        <f>G971*H971</f>
        <v/>
      </c>
    </row>
    <row r="972">
      <c r="C972" s="5" t="n">
        <v>4</v>
      </c>
      <c r="D972" s="5" t="inlineStr">
        <is>
          <t>Biaya Engineering</t>
        </is>
      </c>
      <c r="F972" s="5" t="inlineStr">
        <is>
          <t>titik</t>
        </is>
      </c>
      <c r="G972" s="25" t="n">
        <v>1</v>
      </c>
      <c r="H972" s="26" t="n">
        <v>900000</v>
      </c>
      <c r="I972" s="30" t="inlineStr">
        <is>
          <t>harga khusus</t>
        </is>
      </c>
      <c r="J972" s="26">
        <f>G972*H972</f>
        <v/>
      </c>
    </row>
    <row r="973">
      <c r="C973" s="27" t="inlineStr">
        <is>
          <t>JUMLAH HARGA TENAGA KERJA</t>
        </is>
      </c>
      <c r="D973" s="28" t="n"/>
      <c r="E973" s="28" t="n"/>
      <c r="F973" s="28" t="n"/>
      <c r="G973" s="28" t="n"/>
      <c r="H973" s="28" t="n"/>
      <c r="I973" s="28" t="n"/>
      <c r="J973" s="29">
        <f>SUM(J969:J972)</f>
        <v/>
      </c>
    </row>
    <row r="974">
      <c r="C974" s="24" t="inlineStr">
        <is>
          <t>B</t>
        </is>
      </c>
      <c r="D974" s="24" t="inlineStr">
        <is>
          <t>BAHAN</t>
        </is>
      </c>
      <c r="E974" s="12" t="n"/>
      <c r="F974" s="12" t="n"/>
      <c r="G974" s="12" t="n"/>
      <c r="H974" s="12" t="n"/>
      <c r="I974" s="12" t="n"/>
      <c r="J974" s="12" t="n"/>
    </row>
    <row r="975">
      <c r="C975" s="5" t="n">
        <v>1</v>
      </c>
      <c r="D975" s="5" t="inlineStr">
        <is>
          <t>Water Stand Pipe Ø 2"</t>
        </is>
      </c>
      <c r="F975" s="5" t="inlineStr">
        <is>
          <t>Buah</t>
        </is>
      </c>
      <c r="G975" s="25" t="n">
        <v>16</v>
      </c>
      <c r="H975" s="26">
        <f>VLOOKUP(D975,upahbahan,3,FALSE)</f>
        <v/>
      </c>
      <c r="J975" s="26">
        <f>G975*H975</f>
        <v/>
      </c>
    </row>
    <row r="976">
      <c r="C976" s="27" t="inlineStr">
        <is>
          <t>JUMLAH HARGA BAHAN</t>
        </is>
      </c>
      <c r="D976" s="28" t="n"/>
      <c r="E976" s="28" t="n"/>
      <c r="F976" s="28" t="n"/>
      <c r="G976" s="28" t="n"/>
      <c r="H976" s="28" t="n"/>
      <c r="I976" s="28" t="n"/>
      <c r="J976" s="29">
        <f>SUM(J975:J975)</f>
        <v/>
      </c>
    </row>
    <row r="977">
      <c r="C977" s="24" t="inlineStr">
        <is>
          <t>C</t>
        </is>
      </c>
      <c r="D977" s="24" t="inlineStr">
        <is>
          <t>PERALATAN</t>
        </is>
      </c>
      <c r="E977" s="12" t="n"/>
      <c r="F977" s="12" t="n"/>
      <c r="G977" s="12" t="n"/>
      <c r="H977" s="12" t="n"/>
      <c r="I977" s="12" t="n"/>
      <c r="J977" s="12" t="n"/>
    </row>
    <row r="978">
      <c r="C978" s="5" t="n">
        <v>1</v>
      </c>
      <c r="D978" s="5" t="inlineStr">
        <is>
          <t>Peralatan Bor Tanah</t>
        </is>
      </c>
      <c r="F978" s="5" t="inlineStr">
        <is>
          <t>Jam</t>
        </is>
      </c>
      <c r="G978" s="25" t="n">
        <v>15</v>
      </c>
      <c r="H978" s="26">
        <f>VLOOKUP(D978,upahbahan,3,FALSE)</f>
        <v/>
      </c>
      <c r="J978" s="26">
        <f>G978*H978</f>
        <v/>
      </c>
    </row>
    <row r="979">
      <c r="C979" s="5" t="n">
        <v>2</v>
      </c>
      <c r="D979" s="5" t="inlineStr">
        <is>
          <t>Setting Alat Bor</t>
        </is>
      </c>
      <c r="F979" s="5" t="inlineStr">
        <is>
          <t>Titik</t>
        </is>
      </c>
      <c r="G979" s="25" t="n">
        <v>1</v>
      </c>
      <c r="H979" s="26">
        <f>VLOOKUP(D979,upahbahan,3,FALSE)</f>
        <v/>
      </c>
      <c r="J979" s="26">
        <f>G979*H979</f>
        <v/>
      </c>
    </row>
    <row r="980">
      <c r="C980" s="27" t="inlineStr">
        <is>
          <t>JUMLAH HARGA PERALATAN</t>
        </is>
      </c>
      <c r="D980" s="28" t="n"/>
      <c r="E980" s="28" t="n"/>
      <c r="F980" s="28" t="n"/>
      <c r="G980" s="28" t="n"/>
      <c r="H980" s="28" t="n"/>
      <c r="I980" s="28" t="n"/>
      <c r="J980" s="29">
        <f>SUM(J978:J979)</f>
        <v/>
      </c>
    </row>
    <row r="981">
      <c r="C981" s="31" t="inlineStr">
        <is>
          <t>D</t>
        </is>
      </c>
      <c r="D981" s="31" t="inlineStr">
        <is>
          <t>Jumlah (A+B+C)</t>
        </is>
      </c>
      <c r="E981" s="32" t="n"/>
      <c r="F981" s="32" t="n"/>
      <c r="G981" s="32" t="n"/>
      <c r="H981" s="32" t="n"/>
      <c r="I981" s="32" t="n"/>
      <c r="J981" s="33">
        <f>J973+J976+J980</f>
        <v/>
      </c>
    </row>
    <row r="982">
      <c r="C982" s="18" t="inlineStr">
        <is>
          <t>E</t>
        </is>
      </c>
      <c r="D982" s="18" t="inlineStr">
        <is>
          <t>Biaya Umum dan Keuntungan 10.0% x D</t>
        </is>
      </c>
      <c r="H982" s="21">
        <f>$Q$8</f>
        <v/>
      </c>
      <c r="J982" s="34">
        <f>J981*H982</f>
        <v/>
      </c>
    </row>
    <row r="983">
      <c r="C983" s="31" t="inlineStr">
        <is>
          <t>F</t>
        </is>
      </c>
      <c r="D983" s="31" t="inlineStr">
        <is>
          <t>Harga Satuan Pekerjaan (D+E)</t>
        </is>
      </c>
      <c r="E983" s="32" t="n"/>
      <c r="F983" s="32" t="n"/>
      <c r="G983" s="32" t="n"/>
      <c r="H983" s="32" t="n"/>
      <c r="I983" s="32" t="n"/>
      <c r="J983" s="33">
        <f>SUM(J981:J982)</f>
        <v/>
      </c>
    </row>
    <row r="985">
      <c r="C985" s="16" t="inlineStr">
        <is>
          <t>C.55</t>
        </is>
      </c>
      <c r="D985" s="17" t="inlineStr">
        <is>
          <t>Vibrating Wire Piezometer (Pemantauan Tekanan Air Pori pada Kedalaman Tertentu)</t>
        </is>
      </c>
      <c r="F985" s="18" t="inlineStr">
        <is>
          <t>Titik</t>
        </is>
      </c>
      <c r="M985" s="19" t="inlineStr">
        <is>
          <t>3.7.(2)</t>
        </is>
      </c>
    </row>
    <row r="986">
      <c r="D986" s="20" t="inlineStr">
        <is>
          <t>(tidak ada tabel analisa / lembar rekapitulasi kosong pada lampiran)</t>
        </is>
      </c>
    </row>
    <row r="988">
      <c r="C988" s="16" t="inlineStr">
        <is>
          <t>C.56</t>
        </is>
      </c>
      <c r="D988" s="17" t="inlineStr">
        <is>
          <t>Settlement Plate (Pemantauan Penurunan Vertikal)</t>
        </is>
      </c>
      <c r="F988" s="18" t="inlineStr">
        <is>
          <t>Titik</t>
        </is>
      </c>
      <c r="K988" s="22">
        <f>ROUNDDOWN(J1000,0)</f>
        <v/>
      </c>
      <c r="M988" s="19" t="inlineStr">
        <is>
          <t>3.7.(3)</t>
        </is>
      </c>
    </row>
    <row r="989">
      <c r="C989" s="23" t="inlineStr">
        <is>
          <t>No</t>
        </is>
      </c>
      <c r="D989" s="23" t="inlineStr">
        <is>
          <t>Uraian</t>
        </is>
      </c>
      <c r="E989" s="23" t="inlineStr">
        <is>
          <t>Kode</t>
        </is>
      </c>
      <c r="F989" s="23" t="inlineStr">
        <is>
          <t>Sat.</t>
        </is>
      </c>
      <c r="G989" s="23" t="inlineStr">
        <is>
          <t>Koefisien</t>
        </is>
      </c>
      <c r="H989" s="23" t="inlineStr">
        <is>
          <t>Harga  Satuan (Rp)</t>
        </is>
      </c>
      <c r="J989" s="23" t="inlineStr">
        <is>
          <t>Jumlah Harga (Rp)</t>
        </is>
      </c>
    </row>
    <row r="990">
      <c r="C990" s="24" t="inlineStr">
        <is>
          <t>A</t>
        </is>
      </c>
      <c r="D990" s="24" t="inlineStr">
        <is>
          <t>TENAGA KERJA</t>
        </is>
      </c>
      <c r="E990" s="12" t="n"/>
      <c r="F990" s="12" t="n"/>
      <c r="G990" s="12" t="n"/>
      <c r="H990" s="12" t="n"/>
      <c r="I990" s="12" t="n"/>
      <c r="J990" s="12" t="n"/>
    </row>
    <row r="991">
      <c r="C991" s="5" t="n">
        <v>1</v>
      </c>
      <c r="D991" s="5" t="inlineStr">
        <is>
          <t>Tenaga Instalasi Settlement Plate</t>
        </is>
      </c>
      <c r="F991" s="5" t="inlineStr">
        <is>
          <t>Titik</t>
        </is>
      </c>
      <c r="G991" s="25" t="n">
        <v>1</v>
      </c>
      <c r="H991" s="26">
        <f>VLOOKUP(D991,upahbahan,3,FALSE)</f>
        <v/>
      </c>
      <c r="J991" s="26">
        <f>G991*H991</f>
        <v/>
      </c>
    </row>
    <row r="992">
      <c r="C992" s="5" t="n">
        <v>2</v>
      </c>
      <c r="D992" s="5" t="inlineStr">
        <is>
          <t>Biaya Engineering</t>
        </is>
      </c>
      <c r="F992" s="5" t="inlineStr">
        <is>
          <t>Titik</t>
        </is>
      </c>
      <c r="G992" s="25" t="n">
        <v>1</v>
      </c>
      <c r="H992" s="26">
        <f>VLOOKUP(D992,upahbahan,3,FALSE)</f>
        <v/>
      </c>
      <c r="J992" s="26">
        <f>G992*H992</f>
        <v/>
      </c>
    </row>
    <row r="993">
      <c r="C993" s="27" t="inlineStr">
        <is>
          <t>JUMLAH HARGA TENAGA KERJA</t>
        </is>
      </c>
      <c r="D993" s="28" t="n"/>
      <c r="E993" s="28" t="n"/>
      <c r="F993" s="28" t="n"/>
      <c r="G993" s="28" t="n"/>
      <c r="H993" s="28" t="n"/>
      <c r="I993" s="28" t="n"/>
      <c r="J993" s="29">
        <f>SUM(J991:J992)</f>
        <v/>
      </c>
    </row>
    <row r="994">
      <c r="C994" s="24" t="inlineStr">
        <is>
          <t>B</t>
        </is>
      </c>
      <c r="D994" s="24" t="inlineStr">
        <is>
          <t>PERALATAN</t>
        </is>
      </c>
      <c r="E994" s="12" t="n"/>
      <c r="F994" s="12" t="n"/>
      <c r="G994" s="12" t="n"/>
      <c r="H994" s="12" t="n"/>
      <c r="I994" s="12" t="n"/>
      <c r="J994" s="12" t="n"/>
    </row>
    <row r="995">
      <c r="C995" s="5" t="n">
        <v>1</v>
      </c>
      <c r="D995" s="5" t="inlineStr">
        <is>
          <t>Settlement Plate (60 x 60 x 1,5) cm L = 3 m</t>
        </is>
      </c>
      <c r="F995" s="5" t="inlineStr">
        <is>
          <t>Titik</t>
        </is>
      </c>
      <c r="G995" s="25" t="n">
        <v>1</v>
      </c>
      <c r="H995" s="26">
        <f>VLOOKUP(D995,upahbahan,3,FALSE)</f>
        <v/>
      </c>
      <c r="J995" s="26">
        <f>G995*H995</f>
        <v/>
      </c>
    </row>
    <row r="996">
      <c r="C996" s="5" t="n">
        <v>2</v>
      </c>
      <c r="D996" s="5" t="inlineStr">
        <is>
          <t>Penambahan tinggi Settlement Plate per 3 m</t>
        </is>
      </c>
      <c r="F996" s="5" t="inlineStr">
        <is>
          <t>nos</t>
        </is>
      </c>
      <c r="G996" s="25" t="n">
        <v>4</v>
      </c>
      <c r="H996" s="26">
        <f>VLOOKUP(D996,upahbahan,3,FALSE)</f>
        <v/>
      </c>
      <c r="J996" s="26">
        <f>G996*H996</f>
        <v/>
      </c>
    </row>
    <row r="997">
      <c r="C997" s="27" t="inlineStr">
        <is>
          <t>JUMLAH HARGA PERALATAN</t>
        </is>
      </c>
      <c r="D997" s="28" t="n"/>
      <c r="E997" s="28" t="n"/>
      <c r="F997" s="28" t="n"/>
      <c r="G997" s="28" t="n"/>
      <c r="H997" s="28" t="n"/>
      <c r="I997" s="28" t="n"/>
      <c r="J997" s="29">
        <f>SUM(J995:J996)</f>
        <v/>
      </c>
    </row>
    <row r="998">
      <c r="C998" s="31" t="inlineStr">
        <is>
          <t>C</t>
        </is>
      </c>
      <c r="D998" s="31" t="inlineStr">
        <is>
          <t>Jumlah (A+B)</t>
        </is>
      </c>
      <c r="E998" s="32" t="n"/>
      <c r="F998" s="32" t="n"/>
      <c r="G998" s="32" t="n"/>
      <c r="H998" s="32" t="n"/>
      <c r="I998" s="32" t="n"/>
      <c r="J998" s="33">
        <f>J993+J997</f>
        <v/>
      </c>
    </row>
    <row r="999">
      <c r="C999" s="18" t="inlineStr">
        <is>
          <t>D</t>
        </is>
      </c>
      <c r="D999" s="18" t="inlineStr">
        <is>
          <t>Biaya Umum dan Keuntungan 10.0% x C</t>
        </is>
      </c>
      <c r="H999" s="21">
        <f>$Q$8</f>
        <v/>
      </c>
      <c r="J999" s="34">
        <f>J998*H999</f>
        <v/>
      </c>
    </row>
    <row r="1000">
      <c r="C1000" s="31" t="inlineStr">
        <is>
          <t>E</t>
        </is>
      </c>
      <c r="D1000" s="31" t="inlineStr">
        <is>
          <t>Harga Satuan Pekerjaan (C+D)</t>
        </is>
      </c>
      <c r="E1000" s="32" t="n"/>
      <c r="F1000" s="32" t="n"/>
      <c r="G1000" s="32" t="n"/>
      <c r="H1000" s="32" t="n"/>
      <c r="I1000" s="32" t="n"/>
      <c r="J1000" s="33">
        <f>SUM(J998:J999)</f>
        <v/>
      </c>
    </row>
    <row r="1002">
      <c r="C1002" s="16" t="inlineStr">
        <is>
          <t>C.57</t>
        </is>
      </c>
      <c r="D1002" s="17" t="inlineStr">
        <is>
          <t>Extensometer (Pemantauan Penurunan Vertikal pada Kedalaman Tertentu)</t>
        </is>
      </c>
      <c r="F1002" s="18" t="inlineStr">
        <is>
          <t>Titik</t>
        </is>
      </c>
      <c r="K1002" s="22">
        <f>ROUNDDOWN(J1020,0)</f>
        <v/>
      </c>
      <c r="M1002" s="19" t="inlineStr">
        <is>
          <t>3.7.(4)</t>
        </is>
      </c>
    </row>
    <row r="1003">
      <c r="C1003" s="23" t="inlineStr">
        <is>
          <t>No</t>
        </is>
      </c>
      <c r="D1003" s="23" t="inlineStr">
        <is>
          <t>Uraian</t>
        </is>
      </c>
      <c r="E1003" s="23" t="inlineStr">
        <is>
          <t>Kode</t>
        </is>
      </c>
      <c r="F1003" s="23" t="inlineStr">
        <is>
          <t>Sat.</t>
        </is>
      </c>
      <c r="G1003" s="23" t="inlineStr">
        <is>
          <t>Koefisien</t>
        </is>
      </c>
      <c r="H1003" s="23" t="inlineStr">
        <is>
          <t>Harga  Satuan (Rp)</t>
        </is>
      </c>
      <c r="J1003" s="23" t="inlineStr">
        <is>
          <t>Jumlah Harga (Rp)</t>
        </is>
      </c>
    </row>
    <row r="1004">
      <c r="C1004" s="24" t="inlineStr">
        <is>
          <t>A</t>
        </is>
      </c>
      <c r="D1004" s="24" t="inlineStr">
        <is>
          <t>TENAGA KERJA</t>
        </is>
      </c>
      <c r="E1004" s="12" t="n"/>
      <c r="F1004" s="12" t="n"/>
      <c r="G1004" s="12" t="n"/>
      <c r="H1004" s="12" t="n"/>
      <c r="I1004" s="12" t="n"/>
      <c r="J1004" s="12" t="n"/>
    </row>
    <row r="1005">
      <c r="C1005" s="5" t="n">
        <v>1</v>
      </c>
      <c r="D1005" s="5" t="inlineStr">
        <is>
          <t>Tenaga Pengeboran Tanah</t>
        </is>
      </c>
      <c r="F1005" s="5" t="inlineStr">
        <is>
          <t>M'</t>
        </is>
      </c>
      <c r="G1005" s="25" t="n">
        <v>60</v>
      </c>
      <c r="H1005" s="26">
        <f>VLOOKUP(D1005,upahbahan,3,FALSE)</f>
        <v/>
      </c>
      <c r="J1005" s="26">
        <f>G1005*H1005</f>
        <v/>
      </c>
    </row>
    <row r="1006">
      <c r="C1006" s="5" t="n">
        <v>2</v>
      </c>
      <c r="D1006" s="5" t="inlineStr">
        <is>
          <t>Tenaga Pengeboran Batu</t>
        </is>
      </c>
      <c r="F1006" s="5" t="inlineStr">
        <is>
          <t>M'</t>
        </is>
      </c>
      <c r="G1006" s="25" t="n">
        <v>0</v>
      </c>
      <c r="H1006" s="26">
        <f>VLOOKUP(D1006,upahbahan,3,FALSE)</f>
        <v/>
      </c>
      <c r="J1006" s="26">
        <f>G1006*H1006</f>
        <v/>
      </c>
    </row>
    <row r="1007">
      <c r="C1007" s="5" t="n">
        <v>3</v>
      </c>
      <c r="D1007" s="5" t="inlineStr">
        <is>
          <t>Tenaga Instalasi Water Stand Pipe</t>
        </is>
      </c>
      <c r="F1007" s="5" t="inlineStr">
        <is>
          <t>M'</t>
        </is>
      </c>
      <c r="G1007" s="25" t="n">
        <v>75</v>
      </c>
      <c r="H1007" s="26" t="n">
        <v>45000</v>
      </c>
      <c r="I1007" s="30" t="inlineStr">
        <is>
          <t>harga khusus</t>
        </is>
      </c>
      <c r="J1007" s="26">
        <f>G1007*H1007</f>
        <v/>
      </c>
    </row>
    <row r="1008">
      <c r="C1008" s="5" t="n">
        <v>4</v>
      </c>
      <c r="D1008" s="5" t="inlineStr">
        <is>
          <t>Biaya Engineering</t>
        </is>
      </c>
      <c r="F1008" s="5" t="inlineStr">
        <is>
          <t>titik</t>
        </is>
      </c>
      <c r="G1008" s="25" t="n">
        <v>1</v>
      </c>
      <c r="H1008" s="26" t="n">
        <v>1800000</v>
      </c>
      <c r="I1008" s="30" t="inlineStr">
        <is>
          <t>harga khusus</t>
        </is>
      </c>
      <c r="J1008" s="26">
        <f>G1008*H1008</f>
        <v/>
      </c>
    </row>
    <row r="1009">
      <c r="C1009" s="27" t="inlineStr">
        <is>
          <t>JUMLAH HARGA TENAGA KERJA</t>
        </is>
      </c>
      <c r="D1009" s="28" t="n"/>
      <c r="E1009" s="28" t="n"/>
      <c r="F1009" s="28" t="n"/>
      <c r="G1009" s="28" t="n"/>
      <c r="H1009" s="28" t="n"/>
      <c r="I1009" s="28" t="n"/>
      <c r="J1009" s="29">
        <f>SUM(J1005:J1008)</f>
        <v/>
      </c>
    </row>
    <row r="1010">
      <c r="C1010" s="24" t="inlineStr">
        <is>
          <t>B</t>
        </is>
      </c>
      <c r="D1010" s="24" t="inlineStr">
        <is>
          <t>BAHAN</t>
        </is>
      </c>
      <c r="E1010" s="12" t="n"/>
      <c r="F1010" s="12" t="n"/>
      <c r="G1010" s="12" t="n"/>
      <c r="H1010" s="12" t="n"/>
      <c r="I1010" s="12" t="n"/>
      <c r="J1010" s="12" t="n"/>
    </row>
    <row r="1011">
      <c r="C1011" s="5" t="n">
        <v>1</v>
      </c>
      <c r="D1011" s="5" t="inlineStr">
        <is>
          <t>Magnetic Extensometer</t>
        </is>
      </c>
      <c r="F1011" s="5" t="inlineStr">
        <is>
          <t>Buah</t>
        </is>
      </c>
      <c r="G1011" s="25" t="n">
        <v>8</v>
      </c>
      <c r="H1011" s="26">
        <f>VLOOKUP(D1011,upahbahan,3,FALSE)</f>
        <v/>
      </c>
      <c r="J1011" s="26">
        <f>G1011*H1011</f>
        <v/>
      </c>
    </row>
    <row r="1012">
      <c r="C1012" s="5" t="n">
        <v>2</v>
      </c>
      <c r="D1012" s="5" t="inlineStr">
        <is>
          <t>Pipa Akses PVC 2"</t>
        </is>
      </c>
      <c r="F1012" s="5" t="inlineStr">
        <is>
          <t>M</t>
        </is>
      </c>
      <c r="G1012" s="25" t="n">
        <v>75</v>
      </c>
      <c r="H1012" s="26">
        <f>VLOOKUP(D1012,upahbahan,3,FALSE)</f>
        <v/>
      </c>
      <c r="J1012" s="26">
        <f>G1012*H1012</f>
        <v/>
      </c>
    </row>
    <row r="1013">
      <c r="C1013" s="27" t="inlineStr">
        <is>
          <t>JUMLAH HARGA BAHAN</t>
        </is>
      </c>
      <c r="D1013" s="28" t="n"/>
      <c r="E1013" s="28" t="n"/>
      <c r="F1013" s="28" t="n"/>
      <c r="G1013" s="28" t="n"/>
      <c r="H1013" s="28" t="n"/>
      <c r="I1013" s="28" t="n"/>
      <c r="J1013" s="29">
        <f>SUM(J1011:J1012)</f>
        <v/>
      </c>
    </row>
    <row r="1014">
      <c r="C1014" s="24" t="inlineStr">
        <is>
          <t>C</t>
        </is>
      </c>
      <c r="D1014" s="24" t="inlineStr">
        <is>
          <t>PERALATAN</t>
        </is>
      </c>
      <c r="E1014" s="12" t="n"/>
      <c r="F1014" s="12" t="n"/>
      <c r="G1014" s="12" t="n"/>
      <c r="H1014" s="12" t="n"/>
      <c r="I1014" s="12" t="n"/>
      <c r="J1014" s="12" t="n"/>
    </row>
    <row r="1015">
      <c r="C1015" s="5" t="n">
        <v>1</v>
      </c>
      <c r="D1015" s="5" t="inlineStr">
        <is>
          <t>Peralatan Bor Tanah</t>
        </is>
      </c>
      <c r="F1015" s="5" t="inlineStr">
        <is>
          <t>Jam</t>
        </is>
      </c>
      <c r="G1015" s="25" t="n">
        <v>60</v>
      </c>
      <c r="H1015" s="26">
        <f>VLOOKUP(D1015,upahbahan,3,FALSE)</f>
        <v/>
      </c>
      <c r="J1015" s="26">
        <f>G1015*H1015</f>
        <v/>
      </c>
    </row>
    <row r="1016">
      <c r="C1016" s="5" t="n">
        <v>2</v>
      </c>
      <c r="D1016" s="5" t="inlineStr">
        <is>
          <t>Setting Alat Bor</t>
        </is>
      </c>
      <c r="F1016" s="5" t="inlineStr">
        <is>
          <t>Titik</t>
        </is>
      </c>
      <c r="G1016" s="25" t="n">
        <v>1</v>
      </c>
      <c r="H1016" s="26">
        <f>VLOOKUP(D1016,upahbahan,3,FALSE)</f>
        <v/>
      </c>
      <c r="J1016" s="26">
        <f>G1016*H1016</f>
        <v/>
      </c>
    </row>
    <row r="1017">
      <c r="C1017" s="27" t="inlineStr">
        <is>
          <t>JUMLAH HARGA PERALATAN</t>
        </is>
      </c>
      <c r="D1017" s="28" t="n"/>
      <c r="E1017" s="28" t="n"/>
      <c r="F1017" s="28" t="n"/>
      <c r="G1017" s="28" t="n"/>
      <c r="H1017" s="28" t="n"/>
      <c r="I1017" s="28" t="n"/>
      <c r="J1017" s="29">
        <f>SUM(J1015:J1016)</f>
        <v/>
      </c>
    </row>
    <row r="1018">
      <c r="C1018" s="31" t="inlineStr">
        <is>
          <t>D</t>
        </is>
      </c>
      <c r="D1018" s="31" t="inlineStr">
        <is>
          <t>Jumlah (A+B+C)</t>
        </is>
      </c>
      <c r="E1018" s="32" t="n"/>
      <c r="F1018" s="32" t="n"/>
      <c r="G1018" s="32" t="n"/>
      <c r="H1018" s="32" t="n"/>
      <c r="I1018" s="32" t="n"/>
      <c r="J1018" s="33">
        <f>J1009+J1013+J1017</f>
        <v/>
      </c>
    </row>
    <row r="1019">
      <c r="C1019" s="18" t="inlineStr">
        <is>
          <t>E</t>
        </is>
      </c>
      <c r="D1019" s="18" t="inlineStr">
        <is>
          <t>Biaya Umum dan Keuntungan 10.0% x D</t>
        </is>
      </c>
      <c r="H1019" s="21">
        <f>$Q$8</f>
        <v/>
      </c>
      <c r="J1019" s="34">
        <f>J1018*H1019</f>
        <v/>
      </c>
    </row>
    <row r="1020">
      <c r="C1020" s="31" t="inlineStr">
        <is>
          <t>F</t>
        </is>
      </c>
      <c r="D1020" s="31" t="inlineStr">
        <is>
          <t>Harga Satuan Pekerjaan (D+E)</t>
        </is>
      </c>
      <c r="E1020" s="32" t="n"/>
      <c r="F1020" s="32" t="n"/>
      <c r="G1020" s="32" t="n"/>
      <c r="H1020" s="32" t="n"/>
      <c r="I1020" s="32" t="n"/>
      <c r="J1020" s="33">
        <f>SUM(J1018:J1019)</f>
        <v/>
      </c>
    </row>
    <row r="1022">
      <c r="C1022" s="16" t="inlineStr">
        <is>
          <t>C.58</t>
        </is>
      </c>
      <c r="D1022" s="17" t="inlineStr">
        <is>
          <t>Inklinometer (Pemantauan Pergerakan Horizontal)</t>
        </is>
      </c>
      <c r="F1022" s="18" t="inlineStr">
        <is>
          <t>Titik</t>
        </is>
      </c>
      <c r="K1022" s="22">
        <f>ROUNDDOWN(J1039,0)</f>
        <v/>
      </c>
      <c r="M1022" s="19" t="inlineStr">
        <is>
          <t>3.7.(5)</t>
        </is>
      </c>
    </row>
    <row r="1023">
      <c r="C1023" s="23" t="inlineStr">
        <is>
          <t>No</t>
        </is>
      </c>
      <c r="D1023" s="23" t="inlineStr">
        <is>
          <t>Uraian</t>
        </is>
      </c>
      <c r="E1023" s="23" t="inlineStr">
        <is>
          <t>Kode</t>
        </is>
      </c>
      <c r="F1023" s="23" t="inlineStr">
        <is>
          <t>Sat.</t>
        </is>
      </c>
      <c r="G1023" s="23" t="inlineStr">
        <is>
          <t>Koefisien</t>
        </is>
      </c>
      <c r="H1023" s="23" t="inlineStr">
        <is>
          <t>Harga  Satuan (Rp)</t>
        </is>
      </c>
      <c r="J1023" s="23" t="inlineStr">
        <is>
          <t>Jumlah Harga (Rp)</t>
        </is>
      </c>
    </row>
    <row r="1024">
      <c r="C1024" s="24" t="inlineStr">
        <is>
          <t>A</t>
        </is>
      </c>
      <c r="D1024" s="24" t="inlineStr">
        <is>
          <t>TENAGA KERJA</t>
        </is>
      </c>
      <c r="E1024" s="12" t="n"/>
      <c r="F1024" s="12" t="n"/>
      <c r="G1024" s="12" t="n"/>
      <c r="H1024" s="12" t="n"/>
      <c r="I1024" s="12" t="n"/>
      <c r="J1024" s="12" t="n"/>
    </row>
    <row r="1025">
      <c r="C1025" s="5" t="n">
        <v>1</v>
      </c>
      <c r="D1025" s="5" t="inlineStr">
        <is>
          <t>Tenaga Pengeboran Tanah</t>
        </is>
      </c>
      <c r="F1025" s="5" t="inlineStr">
        <is>
          <t>M</t>
        </is>
      </c>
      <c r="G1025" s="25" t="n">
        <v>60</v>
      </c>
      <c r="H1025" s="26">
        <f>VLOOKUP(D1025,upahbahan,3,FALSE)</f>
        <v/>
      </c>
      <c r="J1025" s="26">
        <f>G1025*H1025</f>
        <v/>
      </c>
    </row>
    <row r="1026">
      <c r="C1026" s="5" t="n">
        <v>2</v>
      </c>
      <c r="D1026" s="5" t="inlineStr">
        <is>
          <t>Tenaga Pengeboran Batu</t>
        </is>
      </c>
      <c r="F1026" s="5" t="inlineStr">
        <is>
          <t>M</t>
        </is>
      </c>
      <c r="G1026" s="25" t="n">
        <v>0</v>
      </c>
      <c r="H1026" s="26">
        <f>VLOOKUP(D1026,upahbahan,3,FALSE)</f>
        <v/>
      </c>
      <c r="J1026" s="26">
        <f>G1026*H1026</f>
        <v/>
      </c>
    </row>
    <row r="1027">
      <c r="C1027" s="5" t="n">
        <v>3</v>
      </c>
      <c r="D1027" s="5" t="inlineStr">
        <is>
          <t>Tenaga Instalasi Inclinometer</t>
        </is>
      </c>
      <c r="F1027" s="5" t="inlineStr">
        <is>
          <t>M</t>
        </is>
      </c>
      <c r="G1027" s="25" t="n">
        <v>61</v>
      </c>
      <c r="H1027" s="26">
        <f>VLOOKUP(D1027,upahbahan,3,FALSE)</f>
        <v/>
      </c>
      <c r="J1027" s="26">
        <f>G1027*H1027</f>
        <v/>
      </c>
    </row>
    <row r="1028">
      <c r="C1028" s="5" t="n">
        <v>4</v>
      </c>
      <c r="D1028" s="5" t="inlineStr">
        <is>
          <t>Biaya Engineering</t>
        </is>
      </c>
      <c r="F1028" s="5" t="inlineStr">
        <is>
          <t>titik</t>
        </is>
      </c>
      <c r="G1028" s="25" t="n">
        <v>1</v>
      </c>
      <c r="H1028" s="26" t="n">
        <v>1800000</v>
      </c>
      <c r="I1028" s="30" t="inlineStr">
        <is>
          <t>harga khusus</t>
        </is>
      </c>
      <c r="J1028" s="26">
        <f>G1028*H1028</f>
        <v/>
      </c>
    </row>
    <row r="1029">
      <c r="C1029" s="27" t="inlineStr">
        <is>
          <t>JUMLAH HARGA TENAGA KERJA</t>
        </is>
      </c>
      <c r="D1029" s="28" t="n"/>
      <c r="E1029" s="28" t="n"/>
      <c r="F1029" s="28" t="n"/>
      <c r="G1029" s="28" t="n"/>
      <c r="H1029" s="28" t="n"/>
      <c r="I1029" s="28" t="n"/>
      <c r="J1029" s="29">
        <f>SUM(J1025:J1028)</f>
        <v/>
      </c>
    </row>
    <row r="1030">
      <c r="C1030" s="24" t="inlineStr">
        <is>
          <t>B</t>
        </is>
      </c>
      <c r="D1030" s="24" t="inlineStr">
        <is>
          <t>BAHAN</t>
        </is>
      </c>
      <c r="E1030" s="12" t="n"/>
      <c r="F1030" s="12" t="n"/>
      <c r="G1030" s="12" t="n"/>
      <c r="H1030" s="12" t="n"/>
      <c r="I1030" s="12" t="n"/>
      <c r="J1030" s="12" t="n"/>
    </row>
    <row r="1031">
      <c r="C1031" s="5" t="n">
        <v>1</v>
      </c>
      <c r="D1031" s="5" t="inlineStr">
        <is>
          <t>Inclinometer ABS OD 70 mm</t>
        </is>
      </c>
      <c r="F1031" s="5" t="inlineStr">
        <is>
          <t>Buah</t>
        </is>
      </c>
      <c r="G1031" s="25" t="n">
        <v>60.9999997258427</v>
      </c>
      <c r="H1031" s="26">
        <f>VLOOKUP(D1031,upahbahan,3,FALSE)</f>
        <v/>
      </c>
      <c r="J1031" s="26">
        <f>G1031*H1031</f>
        <v/>
      </c>
    </row>
    <row r="1032">
      <c r="C1032" s="27" t="inlineStr">
        <is>
          <t>JUMLAH HARGA BAHAN</t>
        </is>
      </c>
      <c r="D1032" s="28" t="n"/>
      <c r="E1032" s="28" t="n"/>
      <c r="F1032" s="28" t="n"/>
      <c r="G1032" s="28" t="n"/>
      <c r="H1032" s="28" t="n"/>
      <c r="I1032" s="28" t="n"/>
      <c r="J1032" s="29">
        <f>SUM(J1031:J1031)</f>
        <v/>
      </c>
    </row>
    <row r="1033">
      <c r="C1033" s="24" t="inlineStr">
        <is>
          <t>C</t>
        </is>
      </c>
      <c r="D1033" s="24" t="inlineStr">
        <is>
          <t>PERALATAN</t>
        </is>
      </c>
      <c r="E1033" s="12" t="n"/>
      <c r="F1033" s="12" t="n"/>
      <c r="G1033" s="12" t="n"/>
      <c r="H1033" s="12" t="n"/>
      <c r="I1033" s="12" t="n"/>
      <c r="J1033" s="12" t="n"/>
    </row>
    <row r="1034">
      <c r="C1034" s="5" t="n">
        <v>1</v>
      </c>
      <c r="D1034" s="5" t="inlineStr">
        <is>
          <t>Setting Alat Bor</t>
        </is>
      </c>
      <c r="F1034" s="5" t="inlineStr">
        <is>
          <t>Titik</t>
        </is>
      </c>
      <c r="G1034" s="25" t="n">
        <v>1</v>
      </c>
      <c r="H1034" s="26">
        <f>VLOOKUP(D1034,upahbahan,3,FALSE)</f>
        <v/>
      </c>
      <c r="J1034" s="26">
        <f>G1034*H1034</f>
        <v/>
      </c>
    </row>
    <row r="1035">
      <c r="C1035" s="5" t="n">
        <v>2</v>
      </c>
      <c r="D1035" s="5" t="inlineStr">
        <is>
          <t>Peralatan Bor Tanah</t>
        </is>
      </c>
      <c r="F1035" s="5" t="inlineStr">
        <is>
          <t>M</t>
        </is>
      </c>
      <c r="G1035" s="25" t="n">
        <v>60</v>
      </c>
      <c r="H1035" s="26">
        <f>VLOOKUP(D1035,upahbahan,3,FALSE)</f>
        <v/>
      </c>
      <c r="J1035" s="26">
        <f>G1035*H1035</f>
        <v/>
      </c>
    </row>
    <row r="1036">
      <c r="C1036" s="27" t="inlineStr">
        <is>
          <t>JUMLAH HARGA PERALATAN</t>
        </is>
      </c>
      <c r="D1036" s="28" t="n"/>
      <c r="E1036" s="28" t="n"/>
      <c r="F1036" s="28" t="n"/>
      <c r="G1036" s="28" t="n"/>
      <c r="H1036" s="28" t="n"/>
      <c r="I1036" s="28" t="n"/>
      <c r="J1036" s="29">
        <f>SUM(J1034:J1035)</f>
        <v/>
      </c>
    </row>
    <row r="1037">
      <c r="C1037" s="31" t="inlineStr">
        <is>
          <t>D</t>
        </is>
      </c>
      <c r="D1037" s="31" t="inlineStr">
        <is>
          <t>Jumlah (A+B+C)</t>
        </is>
      </c>
      <c r="E1037" s="32" t="n"/>
      <c r="F1037" s="32" t="n"/>
      <c r="G1037" s="32" t="n"/>
      <c r="H1037" s="32" t="n"/>
      <c r="I1037" s="32" t="n"/>
      <c r="J1037" s="33">
        <f>J1029+J1032+J1036</f>
        <v/>
      </c>
    </row>
    <row r="1038">
      <c r="C1038" s="18" t="inlineStr">
        <is>
          <t>E</t>
        </is>
      </c>
      <c r="D1038" s="18" t="inlineStr">
        <is>
          <t>Biaya Umum dan Keuntungan 10.0% x D</t>
        </is>
      </c>
      <c r="H1038" s="21">
        <f>$Q$8</f>
        <v/>
      </c>
      <c r="J1038" s="34">
        <f>J1037*H1038</f>
        <v/>
      </c>
    </row>
    <row r="1039">
      <c r="C1039" s="31" t="inlineStr">
        <is>
          <t>F</t>
        </is>
      </c>
      <c r="D1039" s="31" t="inlineStr">
        <is>
          <t>Harga Satuan Pekerjaan (D+E)</t>
        </is>
      </c>
      <c r="E1039" s="32" t="n"/>
      <c r="F1039" s="32" t="n"/>
      <c r="G1039" s="32" t="n"/>
      <c r="H1039" s="32" t="n"/>
      <c r="I1039" s="32" t="n"/>
      <c r="J1039" s="33">
        <f>SUM(J1037:J1038)</f>
        <v/>
      </c>
    </row>
    <row r="1041">
      <c r="C1041" s="16" t="inlineStr">
        <is>
          <t>C.59</t>
        </is>
      </c>
      <c r="D1041" s="17" t="inlineStr">
        <is>
          <t>Total Pressure Cell (Pemantauan Tekanan Total)</t>
        </is>
      </c>
      <c r="F1041" s="18" t="inlineStr">
        <is>
          <t>Buah</t>
        </is>
      </c>
      <c r="K1041" s="22">
        <f>ROUNDDOWN(J1054,0)</f>
        <v/>
      </c>
      <c r="M1041" s="19" t="inlineStr">
        <is>
          <t>3.7.(6)</t>
        </is>
      </c>
    </row>
    <row r="1042">
      <c r="C1042" s="23" t="inlineStr">
        <is>
          <t>No</t>
        </is>
      </c>
      <c r="D1042" s="23" t="inlineStr">
        <is>
          <t>Uraian</t>
        </is>
      </c>
      <c r="E1042" s="23" t="inlineStr">
        <is>
          <t>Kode</t>
        </is>
      </c>
      <c r="F1042" s="23" t="inlineStr">
        <is>
          <t>Sat.</t>
        </is>
      </c>
      <c r="G1042" s="23" t="inlineStr">
        <is>
          <t>Koefisien</t>
        </is>
      </c>
      <c r="H1042" s="23" t="inlineStr">
        <is>
          <t>Harga  Satuan (Rp)</t>
        </is>
      </c>
      <c r="J1042" s="23" t="inlineStr">
        <is>
          <t>Jumlah Harga (Rp)</t>
        </is>
      </c>
    </row>
    <row r="1043">
      <c r="C1043" s="24" t="inlineStr">
        <is>
          <t>A</t>
        </is>
      </c>
      <c r="D1043" s="24" t="inlineStr">
        <is>
          <t>TENAGA KERJA</t>
        </is>
      </c>
      <c r="E1043" s="12" t="n"/>
      <c r="F1043" s="12" t="n"/>
      <c r="G1043" s="12" t="n"/>
      <c r="H1043" s="12" t="n"/>
      <c r="I1043" s="12" t="n"/>
      <c r="J1043" s="12" t="n"/>
    </row>
    <row r="1044">
      <c r="C1044" s="5" t="n">
        <v>1</v>
      </c>
      <c r="D1044" s="5" t="inlineStr">
        <is>
          <t>Tenaga Instalasi Settlement Plate</t>
        </is>
      </c>
      <c r="F1044" s="5" t="inlineStr">
        <is>
          <t>Titik</t>
        </is>
      </c>
      <c r="G1044" s="25" t="n">
        <v>1</v>
      </c>
      <c r="H1044" s="26">
        <f>VLOOKUP(D1044,upahbahan,3,FALSE)</f>
        <v/>
      </c>
      <c r="J1044" s="26">
        <f>G1044*H1044</f>
        <v/>
      </c>
    </row>
    <row r="1045">
      <c r="C1045" s="5" t="n">
        <v>2</v>
      </c>
      <c r="D1045" s="5" t="inlineStr">
        <is>
          <t>Biaya Engineering</t>
        </is>
      </c>
      <c r="F1045" s="5" t="inlineStr">
        <is>
          <t>Titik</t>
        </is>
      </c>
      <c r="G1045" s="25" t="n">
        <v>1</v>
      </c>
      <c r="H1045" s="26">
        <f>VLOOKUP(D1045,upahbahan,3,FALSE)</f>
        <v/>
      </c>
      <c r="J1045" s="26">
        <f>G1045*H1045</f>
        <v/>
      </c>
    </row>
    <row r="1046">
      <c r="C1046" s="27" t="inlineStr">
        <is>
          <t>JUMLAH HARGA TENAGA KERJA</t>
        </is>
      </c>
      <c r="D1046" s="28" t="n"/>
      <c r="E1046" s="28" t="n"/>
      <c r="F1046" s="28" t="n"/>
      <c r="G1046" s="28" t="n"/>
      <c r="H1046" s="28" t="n"/>
      <c r="I1046" s="28" t="n"/>
      <c r="J1046" s="29">
        <f>SUM(J1044:J1045)</f>
        <v/>
      </c>
    </row>
    <row r="1047">
      <c r="C1047" s="24" t="inlineStr">
        <is>
          <t>B</t>
        </is>
      </c>
      <c r="D1047" s="24" t="inlineStr">
        <is>
          <t>BAHAN</t>
        </is>
      </c>
      <c r="E1047" s="12" t="n"/>
      <c r="F1047" s="12" t="n"/>
      <c r="G1047" s="12" t="n"/>
      <c r="H1047" s="12" t="n"/>
      <c r="I1047" s="12" t="n"/>
      <c r="J1047" s="12" t="n"/>
    </row>
    <row r="1048">
      <c r="C1048" s="5" t="n">
        <v>1</v>
      </c>
      <c r="D1048" s="5" t="inlineStr">
        <is>
          <t>Earth Presure Cell Geokon 4800 - 700 Kpa (Panjang Kabel = 25m)</t>
        </is>
      </c>
      <c r="F1048" s="5" t="inlineStr">
        <is>
          <t>Titik</t>
        </is>
      </c>
      <c r="G1048" s="25" t="n">
        <v>25</v>
      </c>
      <c r="H1048" s="26">
        <f>VLOOKUP(D1048,upahbahan,3,FALSE)</f>
        <v/>
      </c>
      <c r="J1048" s="26">
        <f>G1048*H1048</f>
        <v/>
      </c>
    </row>
    <row r="1049">
      <c r="C1049" s="27" t="inlineStr">
        <is>
          <t>JUMLAH HARGA BAHAN</t>
        </is>
      </c>
      <c r="D1049" s="28" t="n"/>
      <c r="E1049" s="28" t="n"/>
      <c r="F1049" s="28" t="n"/>
      <c r="G1049" s="28" t="n"/>
      <c r="H1049" s="28" t="n"/>
      <c r="I1049" s="28" t="n"/>
      <c r="J1049" s="29">
        <f>SUM(J1048:J1048)</f>
        <v/>
      </c>
    </row>
    <row r="1050">
      <c r="C1050" s="24" t="inlineStr">
        <is>
          <t>C</t>
        </is>
      </c>
      <c r="D1050" s="24" t="inlineStr">
        <is>
          <t>PERALATAN</t>
        </is>
      </c>
      <c r="E1050" s="12" t="n"/>
      <c r="F1050" s="12" t="n"/>
      <c r="G1050" s="12" t="n"/>
      <c r="H1050" s="12" t="n"/>
      <c r="I1050" s="12" t="n"/>
      <c r="J1050" s="12" t="n"/>
    </row>
    <row r="1051">
      <c r="C1051" s="27" t="inlineStr">
        <is>
          <t>JUMLAH HARGA PERALATAN</t>
        </is>
      </c>
      <c r="D1051" s="28" t="n"/>
      <c r="E1051" s="28" t="n"/>
      <c r="F1051" s="28" t="n"/>
      <c r="G1051" s="28" t="n"/>
      <c r="H1051" s="28" t="n"/>
      <c r="I1051" s="28" t="n"/>
      <c r="J1051" s="29" t="n">
        <v>0</v>
      </c>
    </row>
    <row r="1052">
      <c r="C1052" s="31" t="inlineStr">
        <is>
          <t>D</t>
        </is>
      </c>
      <c r="D1052" s="31" t="inlineStr">
        <is>
          <t>Jumlah (A+B+C)</t>
        </is>
      </c>
      <c r="E1052" s="32" t="n"/>
      <c r="F1052" s="32" t="n"/>
      <c r="G1052" s="32" t="n"/>
      <c r="H1052" s="32" t="n"/>
      <c r="I1052" s="32" t="n"/>
      <c r="J1052" s="33">
        <f>J1046+J1049+J1051</f>
        <v/>
      </c>
    </row>
    <row r="1053">
      <c r="C1053" s="18" t="inlineStr">
        <is>
          <t>E</t>
        </is>
      </c>
      <c r="D1053" s="18" t="inlineStr">
        <is>
          <t>Biaya Umum dan Keuntungan 10.0% x D</t>
        </is>
      </c>
      <c r="H1053" s="21">
        <f>$Q$8</f>
        <v/>
      </c>
      <c r="J1053" s="34">
        <f>J1052*H1053</f>
        <v/>
      </c>
    </row>
    <row r="1054">
      <c r="C1054" s="31" t="inlineStr">
        <is>
          <t>F</t>
        </is>
      </c>
      <c r="D1054" s="31" t="inlineStr">
        <is>
          <t>Harga Satuan Pekerjaan (D+E)</t>
        </is>
      </c>
      <c r="E1054" s="32" t="n"/>
      <c r="F1054" s="32" t="n"/>
      <c r="G1054" s="32" t="n"/>
      <c r="H1054" s="32" t="n"/>
      <c r="I1054" s="32" t="n"/>
      <c r="J1054" s="33">
        <f>SUM(J1052:J1053)</f>
        <v/>
      </c>
    </row>
    <row r="1056">
      <c r="C1056" s="16" t="inlineStr">
        <is>
          <t>C.60</t>
        </is>
      </c>
      <c r="D1056" s="17" t="inlineStr">
        <is>
          <t>Penyalir Horizontal Pra-Fabrikasi (Prefabricated Horizontal Drain, PHD)</t>
        </is>
      </c>
      <c r="F1056" s="18" t="inlineStr">
        <is>
          <t>Meter Panjang</t>
        </is>
      </c>
      <c r="K1056" s="22">
        <f>ROUNDDOWN(J1070,0)</f>
        <v/>
      </c>
      <c r="M1056" s="19" t="inlineStr">
        <is>
          <t>3.8.(1)</t>
        </is>
      </c>
    </row>
    <row r="1057">
      <c r="C1057" s="23" t="inlineStr">
        <is>
          <t>No</t>
        </is>
      </c>
      <c r="D1057" s="23" t="inlineStr">
        <is>
          <t>Uraian</t>
        </is>
      </c>
      <c r="E1057" s="23" t="inlineStr">
        <is>
          <t>Kode</t>
        </is>
      </c>
      <c r="F1057" s="23" t="inlineStr">
        <is>
          <t>Sat.</t>
        </is>
      </c>
      <c r="G1057" s="23" t="inlineStr">
        <is>
          <t>Koefisien</t>
        </is>
      </c>
      <c r="H1057" s="23" t="inlineStr">
        <is>
          <t>Harga  Satuan (Rp)</t>
        </is>
      </c>
      <c r="J1057" s="23" t="inlineStr">
        <is>
          <t>Jumlah Harga (Rp)</t>
        </is>
      </c>
    </row>
    <row r="1058">
      <c r="C1058" s="24" t="inlineStr">
        <is>
          <t>A</t>
        </is>
      </c>
      <c r="D1058" s="24" t="inlineStr">
        <is>
          <t>TENAGA KERJA</t>
        </is>
      </c>
      <c r="E1058" s="12" t="n"/>
      <c r="F1058" s="12" t="n"/>
      <c r="G1058" s="12" t="n"/>
      <c r="H1058" s="12" t="n"/>
      <c r="I1058" s="12" t="n"/>
      <c r="J1058" s="12" t="n"/>
    </row>
    <row r="1059">
      <c r="C1059" s="5" t="n">
        <v>1</v>
      </c>
      <c r="D1059" s="5" t="inlineStr">
        <is>
          <t>Mandor</t>
        </is>
      </c>
      <c r="E1059" s="5" t="inlineStr">
        <is>
          <t>L03</t>
        </is>
      </c>
      <c r="F1059" s="5" t="inlineStr">
        <is>
          <t>jam</t>
        </is>
      </c>
      <c r="G1059" s="25" t="n">
        <v>0.01904773626331402</v>
      </c>
      <c r="H1059" s="26">
        <f>VLOOKUP(D1059,upahbahan,3,FALSE)</f>
        <v/>
      </c>
      <c r="J1059" s="26">
        <f>G1059*H1059</f>
        <v/>
      </c>
    </row>
    <row r="1060">
      <c r="C1060" s="5" t="n">
        <v>2</v>
      </c>
      <c r="D1060" s="5" t="inlineStr">
        <is>
          <t>Pekerja</t>
        </is>
      </c>
      <c r="E1060" s="5" t="inlineStr">
        <is>
          <t>L01</t>
        </is>
      </c>
      <c r="F1060" s="5" t="inlineStr">
        <is>
          <t>jam</t>
        </is>
      </c>
      <c r="G1060" s="25" t="n">
        <v>0.07619031426510497</v>
      </c>
      <c r="H1060" s="26">
        <f>VLOOKUP(D1060,upahbahan,3,FALSE)</f>
        <v/>
      </c>
      <c r="J1060" s="26">
        <f>G1060*H1060</f>
        <v/>
      </c>
    </row>
    <row r="1061">
      <c r="C1061" s="5" t="n">
        <v>3</v>
      </c>
      <c r="D1061" s="5" t="inlineStr">
        <is>
          <t>Alat Bantu</t>
        </is>
      </c>
      <c r="F1061" s="5" t="inlineStr">
        <is>
          <t>Ls</t>
        </is>
      </c>
      <c r="G1061" s="25" t="n">
        <v>1</v>
      </c>
      <c r="H1061" s="26">
        <f>VLOOKUP(D1061,upahbahan,3,FALSE)</f>
        <v/>
      </c>
      <c r="J1061" s="26">
        <f>G1061*H1061</f>
        <v/>
      </c>
    </row>
    <row r="1062">
      <c r="C1062" s="27" t="inlineStr">
        <is>
          <t>JUMLAH HARGA TENAGA KERJA</t>
        </is>
      </c>
      <c r="D1062" s="28" t="n"/>
      <c r="E1062" s="28" t="n"/>
      <c r="F1062" s="28" t="n"/>
      <c r="G1062" s="28" t="n"/>
      <c r="H1062" s="28" t="n"/>
      <c r="I1062" s="28" t="n"/>
      <c r="J1062" s="29">
        <f>SUM(J1059:J1061)</f>
        <v/>
      </c>
    </row>
    <row r="1063">
      <c r="C1063" s="24" t="inlineStr">
        <is>
          <t>B</t>
        </is>
      </c>
      <c r="D1063" s="24" t="inlineStr">
        <is>
          <t>BAHAN</t>
        </is>
      </c>
      <c r="E1063" s="12" t="n"/>
      <c r="F1063" s="12" t="n"/>
      <c r="G1063" s="12" t="n"/>
      <c r="H1063" s="12" t="n"/>
      <c r="I1063" s="12" t="n"/>
      <c r="J1063" s="12" t="n"/>
    </row>
    <row r="1064">
      <c r="C1064" s="5" t="n">
        <v>1</v>
      </c>
      <c r="D1064" s="5" t="inlineStr">
        <is>
          <t>Pipa Penyalir Pra Fabrikasi</t>
        </is>
      </c>
      <c r="E1064" s="5" t="inlineStr">
        <is>
          <t>M284</t>
        </is>
      </c>
      <c r="F1064" s="5" t="inlineStr">
        <is>
          <t>M</t>
        </is>
      </c>
      <c r="G1064" s="25" t="n">
        <v>1.05</v>
      </c>
      <c r="H1064" s="26">
        <f>VLOOKUP(D1064,upahbahan,3,FALSE)</f>
        <v/>
      </c>
      <c r="J1064" s="26">
        <f>G1064*H1064</f>
        <v/>
      </c>
    </row>
    <row r="1065">
      <c r="C1065" s="27" t="inlineStr">
        <is>
          <t>JUMLAH HARGA BAHAN</t>
        </is>
      </c>
      <c r="D1065" s="28" t="n"/>
      <c r="E1065" s="28" t="n"/>
      <c r="F1065" s="28" t="n"/>
      <c r="G1065" s="28" t="n"/>
      <c r="H1065" s="28" t="n"/>
      <c r="I1065" s="28" t="n"/>
      <c r="J1065" s="29">
        <f>SUM(J1064:J1064)</f>
        <v/>
      </c>
    </row>
    <row r="1066">
      <c r="C1066" s="24" t="inlineStr">
        <is>
          <t>C</t>
        </is>
      </c>
      <c r="D1066" s="24" t="inlineStr">
        <is>
          <t>PERALATAN</t>
        </is>
      </c>
      <c r="E1066" s="12" t="n"/>
      <c r="F1066" s="12" t="n"/>
      <c r="G1066" s="12" t="n"/>
      <c r="H1066" s="12" t="n"/>
      <c r="I1066" s="12" t="n"/>
      <c r="J1066" s="12" t="n"/>
    </row>
    <row r="1067">
      <c r="C1067" s="27" t="inlineStr">
        <is>
          <t>JUMLAH HARGA PERALATAN</t>
        </is>
      </c>
      <c r="D1067" s="28" t="n"/>
      <c r="E1067" s="28" t="n"/>
      <c r="F1067" s="28" t="n"/>
      <c r="G1067" s="28" t="n"/>
      <c r="H1067" s="28" t="n"/>
      <c r="I1067" s="28" t="n"/>
      <c r="J1067" s="29" t="n">
        <v>0</v>
      </c>
    </row>
    <row r="1068">
      <c r="C1068" s="31" t="inlineStr">
        <is>
          <t>D</t>
        </is>
      </c>
      <c r="D1068" s="31" t="inlineStr">
        <is>
          <t>Jumlah (A+B+C)</t>
        </is>
      </c>
      <c r="E1068" s="32" t="n"/>
      <c r="F1068" s="32" t="n"/>
      <c r="G1068" s="32" t="n"/>
      <c r="H1068" s="32" t="n"/>
      <c r="I1068" s="32" t="n"/>
      <c r="J1068" s="33">
        <f>J1062+J1065+J1067</f>
        <v/>
      </c>
    </row>
    <row r="1069">
      <c r="C1069" s="18" t="inlineStr">
        <is>
          <t>E</t>
        </is>
      </c>
      <c r="D1069" s="18" t="inlineStr">
        <is>
          <t>Biaya Umum dan Keuntungan 10.0% x D</t>
        </is>
      </c>
      <c r="H1069" s="21">
        <f>$Q$8</f>
        <v/>
      </c>
      <c r="J1069" s="34">
        <f>J1068*H1069</f>
        <v/>
      </c>
    </row>
    <row r="1070">
      <c r="C1070" s="31" t="inlineStr">
        <is>
          <t>F</t>
        </is>
      </c>
      <c r="D1070" s="31" t="inlineStr">
        <is>
          <t>Harga Satuan Pekerjaan (D+E)</t>
        </is>
      </c>
      <c r="E1070" s="32" t="n"/>
      <c r="F1070" s="32" t="n"/>
      <c r="G1070" s="32" t="n"/>
      <c r="H1070" s="32" t="n"/>
      <c r="I1070" s="32" t="n"/>
      <c r="J1070" s="33">
        <f>SUM(J1068:J1069)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C2:Q1093"/>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D.1</t>
        </is>
      </c>
      <c r="D2" s="17" t="inlineStr">
        <is>
          <t>Pengabutan (Fog Seal) dengan Aspal Emulsi yang Mengikat Lambat (CSS-1h atau SS-1h)</t>
        </is>
      </c>
      <c r="F2" s="18" t="inlineStr">
        <is>
          <t>Liter</t>
        </is>
      </c>
      <c r="K2" s="22">
        <f>ROUNDDOWN(J19,0)</f>
        <v/>
      </c>
      <c r="M2" s="19" t="inlineStr">
        <is>
          <t>4.1.(1)</t>
        </is>
      </c>
    </row>
    <row r="3">
      <c r="C3" s="23" t="inlineStr">
        <is>
          <t>No</t>
        </is>
      </c>
      <c r="D3" s="23" t="inlineStr">
        <is>
          <t>Uraian</t>
        </is>
      </c>
      <c r="E3" s="23" t="inlineStr">
        <is>
          <t>Kode</t>
        </is>
      </c>
      <c r="F3" s="23" t="inlineStr">
        <is>
          <t>Sat.</t>
        </is>
      </c>
      <c r="G3" s="23" t="inlineStr">
        <is>
          <t>Koefisien</t>
        </is>
      </c>
      <c r="H3" s="23" t="inlineStr">
        <is>
          <t>Harga  Satuan (Rp)</t>
        </is>
      </c>
      <c r="J3" s="23" t="inlineStr">
        <is>
          <t>Jumlah Harga (Rp)</t>
        </is>
      </c>
    </row>
    <row r="4">
      <c r="C4" s="24" t="inlineStr">
        <is>
          <t>A</t>
        </is>
      </c>
      <c r="D4" s="24" t="inlineStr">
        <is>
          <t>TENAGA KERJA</t>
        </is>
      </c>
      <c r="E4" s="12" t="n"/>
      <c r="F4" s="12" t="n"/>
      <c r="G4" s="12" t="n"/>
      <c r="H4" s="12" t="n"/>
      <c r="I4" s="12" t="n"/>
      <c r="J4" s="12" t="n"/>
    </row>
    <row r="5">
      <c r="C5" s="5" t="n">
        <v>1</v>
      </c>
      <c r="D5" s="5" t="inlineStr">
        <is>
          <t>Pekerja</t>
        </is>
      </c>
      <c r="E5" s="5" t="inlineStr">
        <is>
          <t>L01</t>
        </is>
      </c>
      <c r="F5" s="5" t="inlineStr">
        <is>
          <t>Jam</t>
        </is>
      </c>
      <c r="G5" s="25" t="n">
        <v>0.007073623711000834</v>
      </c>
      <c r="H5" s="26">
        <f>VLOOKUP(D5,upahbahan,3,FALSE)</f>
        <v/>
      </c>
      <c r="J5" s="26">
        <f>G5*H5</f>
        <v/>
      </c>
    </row>
    <row r="6">
      <c r="C6" s="5" t="n">
        <v>2</v>
      </c>
      <c r="D6" s="5" t="inlineStr">
        <is>
          <t>Mandor</t>
        </is>
      </c>
      <c r="E6" s="5" t="inlineStr">
        <is>
          <t>L03</t>
        </is>
      </c>
      <c r="F6" s="5" t="inlineStr">
        <is>
          <t>Jam</t>
        </is>
      </c>
      <c r="G6" s="25" t="n">
        <v>0.001768398883065937</v>
      </c>
      <c r="H6" s="26">
        <f>VLOOKUP(D6,upahbahan,3,FALSE)</f>
        <v/>
      </c>
      <c r="J6" s="26">
        <f>G6*H6</f>
        <v/>
      </c>
    </row>
    <row r="7">
      <c r="C7" s="27" t="inlineStr">
        <is>
          <t>JUMLAH HARGA TENAGA KERJA</t>
        </is>
      </c>
      <c r="D7" s="28" t="n"/>
      <c r="E7" s="28" t="n"/>
      <c r="F7" s="28" t="n"/>
      <c r="G7" s="28" t="n"/>
      <c r="H7" s="28" t="n"/>
      <c r="I7" s="28" t="n"/>
      <c r="J7" s="29">
        <f>SUM(J5:J6)</f>
        <v/>
      </c>
      <c r="N7" s="18" t="inlineStr">
        <is>
          <t>Catatan:</t>
        </is>
      </c>
    </row>
    <row r="8">
      <c r="C8" s="24" t="inlineStr">
        <is>
          <t>B</t>
        </is>
      </c>
      <c r="D8" s="24" t="inlineStr">
        <is>
          <t>BAHAN</t>
        </is>
      </c>
      <c r="E8" s="12" t="n"/>
      <c r="F8" s="12" t="n"/>
      <c r="G8" s="12" t="n"/>
      <c r="H8" s="12" t="n"/>
      <c r="I8" s="12" t="n"/>
      <c r="J8" s="12" t="n"/>
      <c r="N8" t="inlineStr">
        <is>
          <t>Biaya Umum dan Keuntungan</t>
        </is>
      </c>
      <c r="O8" s="21" t="n">
        <v>0.1</v>
      </c>
      <c r="Q8" s="21" t="n">
        <v>0.1</v>
      </c>
    </row>
    <row r="9">
      <c r="C9" s="5" t="n">
        <v>1</v>
      </c>
      <c r="D9" s="5" t="inlineStr">
        <is>
          <t>Aspal Emulsi CSS-1h atau SS-1h</t>
        </is>
      </c>
      <c r="E9" s="5" t="inlineStr">
        <is>
          <t>M31a</t>
        </is>
      </c>
      <c r="F9" s="5" t="inlineStr">
        <is>
          <t>ltr</t>
        </is>
      </c>
      <c r="G9" s="25" t="n">
        <v>1.789473333333333</v>
      </c>
      <c r="H9" s="26">
        <f>VLOOKUP(D9,upahbahan,3,FALSE)</f>
        <v/>
      </c>
      <c r="J9" s="26">
        <f>G9*H9</f>
        <v/>
      </c>
    </row>
    <row r="10">
      <c r="C10" s="27" t="inlineStr">
        <is>
          <t>JUMLAH HARGA BAHAN</t>
        </is>
      </c>
      <c r="D10" s="28" t="n"/>
      <c r="E10" s="28" t="n"/>
      <c r="F10" s="28" t="n"/>
      <c r="G10" s="28" t="n"/>
      <c r="H10" s="28" t="n"/>
      <c r="I10" s="28" t="n"/>
      <c r="J10" s="29">
        <f>SUM(J9:J9)</f>
        <v/>
      </c>
    </row>
    <row r="11">
      <c r="C11" s="24" t="inlineStr">
        <is>
          <t>C</t>
        </is>
      </c>
      <c r="D11" s="24" t="inlineStr">
        <is>
          <t>PERALATAN</t>
        </is>
      </c>
      <c r="E11" s="12" t="n"/>
      <c r="F11" s="12" t="n"/>
      <c r="G11" s="12" t="n"/>
      <c r="H11" s="12" t="n"/>
      <c r="I11" s="12" t="n"/>
      <c r="J11" s="12" t="n"/>
    </row>
    <row r="12">
      <c r="C12" s="5" t="n">
        <v>1</v>
      </c>
      <c r="D12" s="5" t="inlineStr">
        <is>
          <t>Asphalt Distributor</t>
        </is>
      </c>
      <c r="E12" s="5" t="inlineStr">
        <is>
          <t>E41</t>
        </is>
      </c>
      <c r="F12" s="5" t="inlineStr">
        <is>
          <t>Jam</t>
        </is>
      </c>
      <c r="G12" s="25" t="n">
        <v>0.001768406962269365</v>
      </c>
      <c r="H12" s="26">
        <f>VLOOKUP(D12,upahbahan,3,FALSE)</f>
        <v/>
      </c>
      <c r="J12" s="26">
        <f>G12*H12</f>
        <v/>
      </c>
    </row>
    <row r="13">
      <c r="C13" s="5" t="n">
        <v>2</v>
      </c>
      <c r="D13" s="5" t="inlineStr">
        <is>
          <t>Air Compressor</t>
        </is>
      </c>
      <c r="E13" s="5" t="inlineStr">
        <is>
          <t>E05</t>
        </is>
      </c>
      <c r="F13" s="5" t="inlineStr">
        <is>
          <t>Jam</t>
        </is>
      </c>
      <c r="G13" s="25" t="n">
        <v>0.002199644445739961</v>
      </c>
      <c r="H13" s="26">
        <f>VLOOKUP(D13,upahbahan,3,FALSE)</f>
        <v/>
      </c>
      <c r="J13" s="26">
        <f>G13*H13</f>
        <v/>
      </c>
    </row>
    <row r="14">
      <c r="C14" s="5" t="n">
        <v>3</v>
      </c>
      <c r="D14" s="5" t="inlineStr">
        <is>
          <t>Power Broom</t>
        </is>
      </c>
      <c r="E14" s="5" t="inlineStr">
        <is>
          <t>E03</t>
        </is>
      </c>
      <c r="F14" s="5" t="inlineStr">
        <is>
          <t>Jam</t>
        </is>
      </c>
      <c r="G14" s="25" t="n">
        <v>0.002291280154184707</v>
      </c>
      <c r="H14" s="26">
        <f>VLOOKUP(D14,upahbahan,3,FALSE)</f>
        <v/>
      </c>
      <c r="J14" s="26">
        <f>G14*H14</f>
        <v/>
      </c>
    </row>
    <row r="15">
      <c r="C15" s="5" t="n">
        <v>4</v>
      </c>
      <c r="D15" s="5" t="inlineStr">
        <is>
          <t>Alat Bantu</t>
        </is>
      </c>
      <c r="F15" s="5" t="inlineStr">
        <is>
          <t>Ls</t>
        </is>
      </c>
      <c r="G15" s="25" t="n">
        <v>1</v>
      </c>
      <c r="H15" s="26">
        <f>VLOOKUP(D15,upahbahan,3,FALSE)</f>
        <v/>
      </c>
      <c r="J15" s="26">
        <f>G15*H15</f>
        <v/>
      </c>
    </row>
    <row r="16">
      <c r="C16" s="27" t="inlineStr">
        <is>
          <t>JUMLAH HARGA PERALATAN</t>
        </is>
      </c>
      <c r="D16" s="28" t="n"/>
      <c r="E16" s="28" t="n"/>
      <c r="F16" s="28" t="n"/>
      <c r="G16" s="28" t="n"/>
      <c r="H16" s="28" t="n"/>
      <c r="I16" s="28" t="n"/>
      <c r="J16" s="29">
        <f>SUM(J12:J15)</f>
        <v/>
      </c>
    </row>
    <row r="17">
      <c r="C17" s="31" t="inlineStr">
        <is>
          <t>D</t>
        </is>
      </c>
      <c r="D17" s="31" t="inlineStr">
        <is>
          <t>Jumlah (A+B+C)</t>
        </is>
      </c>
      <c r="E17" s="32" t="n"/>
      <c r="F17" s="32" t="n"/>
      <c r="G17" s="32" t="n"/>
      <c r="H17" s="32" t="n"/>
      <c r="I17" s="32" t="n"/>
      <c r="J17" s="33">
        <f>J7+J10+J16</f>
        <v/>
      </c>
    </row>
    <row r="18">
      <c r="C18" s="18" t="inlineStr">
        <is>
          <t>E</t>
        </is>
      </c>
      <c r="D18" s="18" t="inlineStr">
        <is>
          <t>Biaya Umum dan Keuntungan 10.0% x D</t>
        </is>
      </c>
      <c r="H18" s="21">
        <f>$Q$8</f>
        <v/>
      </c>
      <c r="J18" s="34">
        <f>J17*H18</f>
        <v/>
      </c>
    </row>
    <row r="19">
      <c r="C19" s="31" t="inlineStr">
        <is>
          <t>F</t>
        </is>
      </c>
      <c r="D19" s="31" t="inlineStr">
        <is>
          <t>Harga Satuan Pekerjaan (D+E)</t>
        </is>
      </c>
      <c r="E19" s="32" t="n"/>
      <c r="F19" s="32" t="n"/>
      <c r="G19" s="32" t="n"/>
      <c r="H19" s="32" t="n"/>
      <c r="I19" s="32" t="n"/>
      <c r="J19" s="33">
        <f>SUM(J17:J18)</f>
        <v/>
      </c>
    </row>
    <row r="21">
      <c r="C21" s="16" t="inlineStr">
        <is>
          <t>D.2</t>
        </is>
      </c>
      <c r="D21" s="17" t="inlineStr">
        <is>
          <t>Pengabutan (Fog Seal) dengan Aspal Emulsi yang Mengikat Lebih Cepat (CQS-1h atau QS-1h) Pengabutan (Fog Seal) dengan Aspal Emulsi Modifikasi</t>
        </is>
      </c>
      <c r="F21" s="18" t="inlineStr">
        <is>
          <t>Liter</t>
        </is>
      </c>
      <c r="K21" s="22">
        <f>ROUNDDOWN(J38,0)</f>
        <v/>
      </c>
      <c r="M21" s="19" t="inlineStr">
        <is>
          <t>4.1.(2)</t>
        </is>
      </c>
    </row>
    <row r="22">
      <c r="C22" s="23" t="inlineStr">
        <is>
          <t>No</t>
        </is>
      </c>
      <c r="D22" s="23" t="inlineStr">
        <is>
          <t>Uraian</t>
        </is>
      </c>
      <c r="E22" s="23" t="inlineStr">
        <is>
          <t>Kode</t>
        </is>
      </c>
      <c r="F22" s="23" t="inlineStr">
        <is>
          <t>Sat.</t>
        </is>
      </c>
      <c r="G22" s="23" t="inlineStr">
        <is>
          <t>Koefisien</t>
        </is>
      </c>
      <c r="H22" s="23" t="inlineStr">
        <is>
          <t>Harga  Satuan (Rp)</t>
        </is>
      </c>
      <c r="J22" s="23" t="inlineStr">
        <is>
          <t>Jumlah Harga (Rp)</t>
        </is>
      </c>
    </row>
    <row r="23">
      <c r="C23" s="24" t="inlineStr">
        <is>
          <t>A</t>
        </is>
      </c>
      <c r="D23" s="24" t="inlineStr">
        <is>
          <t>TENAGA KERJA</t>
        </is>
      </c>
      <c r="E23" s="12" t="n"/>
      <c r="F23" s="12" t="n"/>
      <c r="G23" s="12" t="n"/>
      <c r="H23" s="12" t="n"/>
      <c r="I23" s="12" t="n"/>
      <c r="J23" s="12" t="n"/>
    </row>
    <row r="24">
      <c r="C24" s="5" t="n">
        <v>1</v>
      </c>
      <c r="D24" s="5" t="inlineStr">
        <is>
          <t>Pekerja</t>
        </is>
      </c>
      <c r="E24" s="5" t="inlineStr">
        <is>
          <t>L01</t>
        </is>
      </c>
      <c r="F24" s="5" t="inlineStr">
        <is>
          <t>Jam</t>
        </is>
      </c>
      <c r="G24" s="25" t="n">
        <v>0.007073623711000834</v>
      </c>
      <c r="H24" s="26">
        <f>VLOOKUP(D24,upahbahan,3,FALSE)</f>
        <v/>
      </c>
      <c r="J24" s="26">
        <f>G24*H24</f>
        <v/>
      </c>
    </row>
    <row r="25">
      <c r="C25" s="5" t="n">
        <v>2</v>
      </c>
      <c r="D25" s="5" t="inlineStr">
        <is>
          <t>Mandor</t>
        </is>
      </c>
      <c r="E25" s="5" t="inlineStr">
        <is>
          <t>L03</t>
        </is>
      </c>
      <c r="F25" s="5" t="inlineStr">
        <is>
          <t>Jam</t>
        </is>
      </c>
      <c r="G25" s="25" t="n">
        <v>0.001768398883065937</v>
      </c>
      <c r="H25" s="26">
        <f>VLOOKUP(D25,upahbahan,3,FALSE)</f>
        <v/>
      </c>
      <c r="J25" s="26">
        <f>G25*H25</f>
        <v/>
      </c>
    </row>
    <row r="26">
      <c r="C26" s="27" t="inlineStr">
        <is>
          <t>JUMLAH HARGA TENAGA KERJA</t>
        </is>
      </c>
      <c r="D26" s="28" t="n"/>
      <c r="E26" s="28" t="n"/>
      <c r="F26" s="28" t="n"/>
      <c r="G26" s="28" t="n"/>
      <c r="H26" s="28" t="n"/>
      <c r="I26" s="28" t="n"/>
      <c r="J26" s="29">
        <f>SUM(J24:J25)</f>
        <v/>
      </c>
    </row>
    <row r="27">
      <c r="C27" s="24" t="inlineStr">
        <is>
          <t>B</t>
        </is>
      </c>
      <c r="D27" s="24" t="inlineStr">
        <is>
          <t>BAHAN</t>
        </is>
      </c>
      <c r="E27" s="12" t="n"/>
      <c r="F27" s="12" t="n"/>
      <c r="G27" s="12" t="n"/>
      <c r="H27" s="12" t="n"/>
      <c r="I27" s="12" t="n"/>
      <c r="J27" s="12" t="n"/>
    </row>
    <row r="28">
      <c r="C28" s="5" t="n">
        <v>1</v>
      </c>
      <c r="D28" s="5" t="inlineStr">
        <is>
          <t>Aspal Emulsi (CQS-1h atau QS-1h)</t>
        </is>
      </c>
      <c r="E28" s="5" t="inlineStr">
        <is>
          <t>M31b</t>
        </is>
      </c>
      <c r="F28" s="5" t="inlineStr">
        <is>
          <t>ltr</t>
        </is>
      </c>
      <c r="G28" s="25" t="n">
        <v>1.789473333333333</v>
      </c>
      <c r="H28" s="26">
        <f>VLOOKUP(D28,upahbahan,3,FALSE)</f>
        <v/>
      </c>
      <c r="J28" s="26">
        <f>G28*H28</f>
        <v/>
      </c>
    </row>
    <row r="29">
      <c r="C29" s="27" t="inlineStr">
        <is>
          <t>JUMLAH HARGA BAHAN</t>
        </is>
      </c>
      <c r="D29" s="28" t="n"/>
      <c r="E29" s="28" t="n"/>
      <c r="F29" s="28" t="n"/>
      <c r="G29" s="28" t="n"/>
      <c r="H29" s="28" t="n"/>
      <c r="I29" s="28" t="n"/>
      <c r="J29" s="29">
        <f>SUM(J28:J28)</f>
        <v/>
      </c>
    </row>
    <row r="30">
      <c r="C30" s="24" t="inlineStr">
        <is>
          <t>C</t>
        </is>
      </c>
      <c r="D30" s="24" t="inlineStr">
        <is>
          <t>PERALATAN</t>
        </is>
      </c>
      <c r="E30" s="12" t="n"/>
      <c r="F30" s="12" t="n"/>
      <c r="G30" s="12" t="n"/>
      <c r="H30" s="12" t="n"/>
      <c r="I30" s="12" t="n"/>
      <c r="J30" s="12" t="n"/>
    </row>
    <row r="31">
      <c r="C31" s="5" t="n">
        <v>1</v>
      </c>
      <c r="D31" s="5" t="inlineStr">
        <is>
          <t>Asphalt Distributor</t>
        </is>
      </c>
      <c r="E31" s="5" t="inlineStr">
        <is>
          <t>E41</t>
        </is>
      </c>
      <c r="F31" s="5" t="inlineStr">
        <is>
          <t>Jam</t>
        </is>
      </c>
      <c r="G31" s="25" t="n">
        <v>0.001768406962269365</v>
      </c>
      <c r="H31" s="26">
        <f>VLOOKUP(D31,upahbahan,3,FALSE)</f>
        <v/>
      </c>
      <c r="J31" s="26">
        <f>G31*H31</f>
        <v/>
      </c>
    </row>
    <row r="32">
      <c r="C32" s="5" t="n">
        <v>2</v>
      </c>
      <c r="D32" s="5" t="inlineStr">
        <is>
          <t>Air Compressor</t>
        </is>
      </c>
      <c r="E32" s="5" t="inlineStr">
        <is>
          <t>E05</t>
        </is>
      </c>
      <c r="F32" s="5" t="inlineStr">
        <is>
          <t>Jam</t>
        </is>
      </c>
      <c r="G32" s="25" t="n">
        <v>0.002199644445739961</v>
      </c>
      <c r="H32" s="26">
        <f>VLOOKUP(D32,upahbahan,3,FALSE)</f>
        <v/>
      </c>
      <c r="J32" s="26">
        <f>G32*H32</f>
        <v/>
      </c>
    </row>
    <row r="33">
      <c r="C33" s="5" t="n">
        <v>3</v>
      </c>
      <c r="D33" s="5" t="inlineStr">
        <is>
          <t>Power Broom</t>
        </is>
      </c>
      <c r="E33" s="5" t="inlineStr">
        <is>
          <t>E03</t>
        </is>
      </c>
      <c r="F33" s="5" t="inlineStr">
        <is>
          <t>Jam</t>
        </is>
      </c>
      <c r="G33" s="25" t="n">
        <v>0.002291280154184707</v>
      </c>
      <c r="H33" s="26">
        <f>VLOOKUP(D33,upahbahan,3,FALSE)</f>
        <v/>
      </c>
      <c r="J33" s="26">
        <f>G33*H33</f>
        <v/>
      </c>
    </row>
    <row r="34">
      <c r="C34" s="5" t="n">
        <v>4</v>
      </c>
      <c r="D34" s="5" t="inlineStr">
        <is>
          <t>Alat Bantu</t>
        </is>
      </c>
      <c r="F34" s="5" t="inlineStr">
        <is>
          <t>Ls</t>
        </is>
      </c>
      <c r="G34" s="25" t="n">
        <v>1</v>
      </c>
      <c r="H34" s="26">
        <f>VLOOKUP(D34,upahbahan,3,FALSE)</f>
        <v/>
      </c>
      <c r="J34" s="26">
        <f>G34*H34</f>
        <v/>
      </c>
    </row>
    <row r="35">
      <c r="C35" s="27" t="inlineStr">
        <is>
          <t>JUMLAH HARGA PERALATAN</t>
        </is>
      </c>
      <c r="D35" s="28" t="n"/>
      <c r="E35" s="28" t="n"/>
      <c r="F35" s="28" t="n"/>
      <c r="G35" s="28" t="n"/>
      <c r="H35" s="28" t="n"/>
      <c r="I35" s="28" t="n"/>
      <c r="J35" s="29">
        <f>SUM(J31:J34)</f>
        <v/>
      </c>
    </row>
    <row r="36">
      <c r="C36" s="31" t="inlineStr">
        <is>
          <t>D</t>
        </is>
      </c>
      <c r="D36" s="31" t="inlineStr">
        <is>
          <t>Jumlah (A+B+C)</t>
        </is>
      </c>
      <c r="E36" s="32" t="n"/>
      <c r="F36" s="32" t="n"/>
      <c r="G36" s="32" t="n"/>
      <c r="H36" s="32" t="n"/>
      <c r="I36" s="32" t="n"/>
      <c r="J36" s="33">
        <f>J26+J29+J35</f>
        <v/>
      </c>
    </row>
    <row r="37">
      <c r="C37" s="18" t="inlineStr">
        <is>
          <t>E</t>
        </is>
      </c>
      <c r="D37" s="18" t="inlineStr">
        <is>
          <t>Biaya Umum dan Keuntungan 10.0% x D</t>
        </is>
      </c>
      <c r="H37" s="21">
        <f>$Q$8</f>
        <v/>
      </c>
      <c r="J37" s="34">
        <f>J36*H37</f>
        <v/>
      </c>
    </row>
    <row r="38">
      <c r="C38" s="31" t="inlineStr">
        <is>
          <t>F</t>
        </is>
      </c>
      <c r="D38" s="31" t="inlineStr">
        <is>
          <t>Harga Satuan Pekerjaan (D+E)</t>
        </is>
      </c>
      <c r="E38" s="32" t="n"/>
      <c r="F38" s="32" t="n"/>
      <c r="G38" s="32" t="n"/>
      <c r="H38" s="32" t="n"/>
      <c r="I38" s="32" t="n"/>
      <c r="J38" s="33">
        <f>SUM(J36:J37)</f>
        <v/>
      </c>
    </row>
    <row r="40">
      <c r="C40" s="16" t="inlineStr">
        <is>
          <t>D.3</t>
        </is>
      </c>
      <c r="D40" s="17" t="inlineStr">
        <is>
          <t>Polymer yang Mengikat Lebih Cepat (CQS-1hP atau QS- 1hP)</t>
        </is>
      </c>
      <c r="F40" s="18" t="inlineStr">
        <is>
          <t>Liter</t>
        </is>
      </c>
      <c r="K40" s="22">
        <f>ROUNDDOWN(J57,0)</f>
        <v/>
      </c>
      <c r="M40" s="19" t="inlineStr">
        <is>
          <t>4.1.(3)</t>
        </is>
      </c>
    </row>
    <row r="41">
      <c r="C41" s="23" t="inlineStr">
        <is>
          <t>No</t>
        </is>
      </c>
      <c r="D41" s="23" t="inlineStr">
        <is>
          <t>Uraian</t>
        </is>
      </c>
      <c r="E41" s="23" t="inlineStr">
        <is>
          <t>Kode</t>
        </is>
      </c>
      <c r="F41" s="23" t="inlineStr">
        <is>
          <t>Sat.</t>
        </is>
      </c>
      <c r="G41" s="23" t="inlineStr">
        <is>
          <t>Koefisien</t>
        </is>
      </c>
      <c r="H41" s="23" t="inlineStr">
        <is>
          <t>Harga  Satuan (Rp)</t>
        </is>
      </c>
      <c r="J41" s="23" t="inlineStr">
        <is>
          <t>Jumlah Harga (Rp)</t>
        </is>
      </c>
    </row>
    <row r="42">
      <c r="C42" s="24" t="inlineStr">
        <is>
          <t>A</t>
        </is>
      </c>
      <c r="D42" s="24" t="inlineStr">
        <is>
          <t>TENAGA KERJA</t>
        </is>
      </c>
      <c r="E42" s="12" t="n"/>
      <c r="F42" s="12" t="n"/>
      <c r="G42" s="12" t="n"/>
      <c r="H42" s="12" t="n"/>
      <c r="I42" s="12" t="n"/>
      <c r="J42" s="12" t="n"/>
    </row>
    <row r="43">
      <c r="C43" s="5" t="n">
        <v>1</v>
      </c>
      <c r="D43" s="5" t="inlineStr">
        <is>
          <t>Pekerja</t>
        </is>
      </c>
      <c r="E43" s="5" t="inlineStr">
        <is>
          <t>L01</t>
        </is>
      </c>
      <c r="F43" s="5" t="inlineStr">
        <is>
          <t>Jam</t>
        </is>
      </c>
      <c r="G43" s="25" t="n">
        <v>0.007073623711000834</v>
      </c>
      <c r="H43" s="26">
        <f>VLOOKUP(D43,upahbahan,3,FALSE)</f>
        <v/>
      </c>
      <c r="J43" s="26">
        <f>G43*H43</f>
        <v/>
      </c>
    </row>
    <row r="44">
      <c r="C44" s="5" t="n">
        <v>2</v>
      </c>
      <c r="D44" s="5" t="inlineStr">
        <is>
          <t>Mandor</t>
        </is>
      </c>
      <c r="E44" s="5" t="inlineStr">
        <is>
          <t>L03</t>
        </is>
      </c>
      <c r="F44" s="5" t="inlineStr">
        <is>
          <t>Jam</t>
        </is>
      </c>
      <c r="G44" s="25" t="n">
        <v>0.001768398883065937</v>
      </c>
      <c r="H44" s="26">
        <f>VLOOKUP(D44,upahbahan,3,FALSE)</f>
        <v/>
      </c>
      <c r="J44" s="26">
        <f>G44*H44</f>
        <v/>
      </c>
    </row>
    <row r="45">
      <c r="C45" s="27" t="inlineStr">
        <is>
          <t>JUMLAH HARGA TENAGA KERJA</t>
        </is>
      </c>
      <c r="D45" s="28" t="n"/>
      <c r="E45" s="28" t="n"/>
      <c r="F45" s="28" t="n"/>
      <c r="G45" s="28" t="n"/>
      <c r="H45" s="28" t="n"/>
      <c r="I45" s="28" t="n"/>
      <c r="J45" s="29">
        <f>SUM(J43:J44)</f>
        <v/>
      </c>
    </row>
    <row r="46">
      <c r="C46" s="24" t="inlineStr">
        <is>
          <t>B</t>
        </is>
      </c>
      <c r="D46" s="24" t="inlineStr">
        <is>
          <t>BAHAN</t>
        </is>
      </c>
      <c r="E46" s="12" t="n"/>
      <c r="F46" s="12" t="n"/>
      <c r="G46" s="12" t="n"/>
      <c r="H46" s="12" t="n"/>
      <c r="I46" s="12" t="n"/>
      <c r="J46" s="12" t="n"/>
    </row>
    <row r="47">
      <c r="C47" s="5" t="n">
        <v>1</v>
      </c>
      <c r="D47" s="5" t="inlineStr">
        <is>
          <t>Aspal Emulsi</t>
        </is>
      </c>
      <c r="E47" s="5" t="inlineStr">
        <is>
          <t>M31d</t>
        </is>
      </c>
      <c r="F47" s="5" t="inlineStr">
        <is>
          <t>ltr</t>
        </is>
      </c>
      <c r="G47" s="25" t="n">
        <v>1.645160975609756</v>
      </c>
      <c r="H47" s="26">
        <f>VLOOKUP(D47,upahbahan,3,FALSE)</f>
        <v/>
      </c>
      <c r="J47" s="26">
        <f>G47*H47</f>
        <v/>
      </c>
    </row>
    <row r="48">
      <c r="C48" s="27" t="inlineStr">
        <is>
          <t>JUMLAH HARGA BAHAN</t>
        </is>
      </c>
      <c r="D48" s="28" t="n"/>
      <c r="E48" s="28" t="n"/>
      <c r="F48" s="28" t="n"/>
      <c r="G48" s="28" t="n"/>
      <c r="H48" s="28" t="n"/>
      <c r="I48" s="28" t="n"/>
      <c r="J48" s="29">
        <f>SUM(J47:J47)</f>
        <v/>
      </c>
    </row>
    <row r="49">
      <c r="C49" s="24" t="inlineStr">
        <is>
          <t>C</t>
        </is>
      </c>
      <c r="D49" s="24" t="inlineStr">
        <is>
          <t>PERALATAN</t>
        </is>
      </c>
      <c r="E49" s="12" t="n"/>
      <c r="F49" s="12" t="n"/>
      <c r="G49" s="12" t="n"/>
      <c r="H49" s="12" t="n"/>
      <c r="I49" s="12" t="n"/>
      <c r="J49" s="12" t="n"/>
    </row>
    <row r="50">
      <c r="C50" s="5" t="n">
        <v>1</v>
      </c>
      <c r="D50" s="5" t="inlineStr">
        <is>
          <t>Asphalt Distributor</t>
        </is>
      </c>
      <c r="E50" s="5" t="inlineStr">
        <is>
          <t>E41</t>
        </is>
      </c>
      <c r="F50" s="5" t="inlineStr">
        <is>
          <t>Jam</t>
        </is>
      </c>
      <c r="G50" s="25" t="n">
        <v>0.001768406962269365</v>
      </c>
      <c r="H50" s="26">
        <f>VLOOKUP(D50,upahbahan,3,FALSE)</f>
        <v/>
      </c>
      <c r="J50" s="26">
        <f>G50*H50</f>
        <v/>
      </c>
    </row>
    <row r="51">
      <c r="C51" s="5" t="n">
        <v>2</v>
      </c>
      <c r="D51" s="5" t="inlineStr">
        <is>
          <t>Air Compressor</t>
        </is>
      </c>
      <c r="E51" s="5" t="inlineStr">
        <is>
          <t>E05</t>
        </is>
      </c>
      <c r="F51" s="5" t="inlineStr">
        <is>
          <t>Jam</t>
        </is>
      </c>
      <c r="G51" s="25" t="n">
        <v>0.00202224328364631</v>
      </c>
      <c r="H51" s="26">
        <f>VLOOKUP(D51,upahbahan,3,FALSE)</f>
        <v/>
      </c>
      <c r="J51" s="26">
        <f>G51*H51</f>
        <v/>
      </c>
    </row>
    <row r="52">
      <c r="C52" s="5" t="n">
        <v>3</v>
      </c>
      <c r="D52" s="5" t="inlineStr">
        <is>
          <t>Power Broom</t>
        </is>
      </c>
      <c r="E52" s="5" t="inlineStr">
        <is>
          <t>E03</t>
        </is>
      </c>
      <c r="F52" s="5" t="inlineStr">
        <is>
          <t>Jam</t>
        </is>
      </c>
      <c r="G52" s="25" t="n">
        <v>0.002106499496589166</v>
      </c>
      <c r="H52" s="26">
        <f>VLOOKUP(D52,upahbahan,3,FALSE)</f>
        <v/>
      </c>
      <c r="J52" s="26">
        <f>G52*H52</f>
        <v/>
      </c>
    </row>
    <row r="53">
      <c r="C53" s="5" t="n">
        <v>4</v>
      </c>
      <c r="D53" s="5" t="inlineStr">
        <is>
          <t>Alat Bantu</t>
        </is>
      </c>
      <c r="F53" s="5" t="inlineStr">
        <is>
          <t>Ls</t>
        </is>
      </c>
      <c r="G53" s="25" t="n">
        <v>1</v>
      </c>
      <c r="H53" s="26">
        <f>VLOOKUP(D53,upahbahan,3,FALSE)</f>
        <v/>
      </c>
      <c r="J53" s="26">
        <f>G53*H53</f>
        <v/>
      </c>
    </row>
    <row r="54">
      <c r="C54" s="27" t="inlineStr">
        <is>
          <t>JUMLAH HARGA PERALATAN</t>
        </is>
      </c>
      <c r="D54" s="28" t="n"/>
      <c r="E54" s="28" t="n"/>
      <c r="F54" s="28" t="n"/>
      <c r="G54" s="28" t="n"/>
      <c r="H54" s="28" t="n"/>
      <c r="I54" s="28" t="n"/>
      <c r="J54" s="29">
        <f>SUM(J50:J53)</f>
        <v/>
      </c>
    </row>
    <row r="55">
      <c r="C55" s="31" t="inlineStr">
        <is>
          <t>D</t>
        </is>
      </c>
      <c r="D55" s="31" t="inlineStr">
        <is>
          <t>Jumlah (A+B+C)</t>
        </is>
      </c>
      <c r="E55" s="32" t="n"/>
      <c r="F55" s="32" t="n"/>
      <c r="G55" s="32" t="n"/>
      <c r="H55" s="32" t="n"/>
      <c r="I55" s="32" t="n"/>
      <c r="J55" s="33">
        <f>J45+J48+J54</f>
        <v/>
      </c>
    </row>
    <row r="56">
      <c r="C56" s="18" t="inlineStr">
        <is>
          <t>E</t>
        </is>
      </c>
      <c r="D56" s="18" t="inlineStr">
        <is>
          <t>Biaya Umum dan Keuntungan 10.0% x D</t>
        </is>
      </c>
      <c r="H56" s="21">
        <f>$Q$8</f>
        <v/>
      </c>
      <c r="J56" s="34">
        <f>J55*H56</f>
        <v/>
      </c>
    </row>
    <row r="57">
      <c r="C57" s="31" t="inlineStr">
        <is>
          <t>F</t>
        </is>
      </c>
      <c r="D57" s="31" t="inlineStr">
        <is>
          <t>Harga Satuan Pekerjaan (D+E)</t>
        </is>
      </c>
      <c r="E57" s="32" t="n"/>
      <c r="F57" s="32" t="n"/>
      <c r="G57" s="32" t="n"/>
      <c r="H57" s="32" t="n"/>
      <c r="I57" s="32" t="n"/>
      <c r="J57" s="33">
        <f>SUM(J55:J56)</f>
        <v/>
      </c>
    </row>
    <row r="59">
      <c r="C59" s="16" t="inlineStr">
        <is>
          <t>D.4</t>
        </is>
      </c>
      <c r="D59" s="17" t="inlineStr">
        <is>
          <t>Laburan Aspal (Buras)</t>
        </is>
      </c>
      <c r="F59" s="18" t="inlineStr">
        <is>
          <t>Meter Persegi</t>
        </is>
      </c>
      <c r="K59" s="22">
        <f>ROUNDDOWN(J80,0)</f>
        <v/>
      </c>
      <c r="M59" s="19" t="inlineStr">
        <is>
          <t>4.2.(1)</t>
        </is>
      </c>
    </row>
    <row r="60">
      <c r="C60" s="23" t="inlineStr">
        <is>
          <t>No</t>
        </is>
      </c>
      <c r="D60" s="23" t="inlineStr">
        <is>
          <t>Uraian</t>
        </is>
      </c>
      <c r="E60" s="23" t="inlineStr">
        <is>
          <t>Kode</t>
        </is>
      </c>
      <c r="F60" s="23" t="inlineStr">
        <is>
          <t>Sat.</t>
        </is>
      </c>
      <c r="G60" s="23" t="inlineStr">
        <is>
          <t>Koefisien</t>
        </is>
      </c>
      <c r="H60" s="23" t="inlineStr">
        <is>
          <t>Harga  Satuan (Rp)</t>
        </is>
      </c>
      <c r="J60" s="23" t="inlineStr">
        <is>
          <t>Jumlah Harga (Rp)</t>
        </is>
      </c>
    </row>
    <row r="61">
      <c r="C61" s="24" t="inlineStr">
        <is>
          <t>A</t>
        </is>
      </c>
      <c r="D61" s="24" t="inlineStr">
        <is>
          <t>TENAGA KERJA</t>
        </is>
      </c>
      <c r="E61" s="12" t="n"/>
      <c r="F61" s="12" t="n"/>
      <c r="G61" s="12" t="n"/>
      <c r="H61" s="12" t="n"/>
      <c r="I61" s="12" t="n"/>
      <c r="J61" s="12" t="n"/>
    </row>
    <row r="62">
      <c r="C62" s="5" t="n">
        <v>1</v>
      </c>
      <c r="D62" s="5" t="inlineStr">
        <is>
          <t>Pekerja</t>
        </is>
      </c>
      <c r="E62" s="5" t="inlineStr">
        <is>
          <t>L01</t>
        </is>
      </c>
      <c r="F62" s="5" t="inlineStr">
        <is>
          <t>Jam</t>
        </is>
      </c>
      <c r="G62" s="25" t="n">
        <v>0.03782692086469389</v>
      </c>
      <c r="H62" s="26">
        <f>VLOOKUP(D62,upahbahan,3,FALSE)</f>
        <v/>
      </c>
      <c r="J62" s="26">
        <f>G62*H62</f>
        <v/>
      </c>
    </row>
    <row r="63">
      <c r="C63" s="5" t="n">
        <v>2</v>
      </c>
      <c r="D63" s="5" t="inlineStr">
        <is>
          <t>Mandor</t>
        </is>
      </c>
      <c r="E63" s="5" t="inlineStr">
        <is>
          <t>L03</t>
        </is>
      </c>
      <c r="F63" s="5" t="inlineStr">
        <is>
          <t>Jam</t>
        </is>
      </c>
      <c r="G63" s="25" t="n">
        <v>0.003782650539044963</v>
      </c>
      <c r="H63" s="26">
        <f>VLOOKUP(D63,upahbahan,3,FALSE)</f>
        <v/>
      </c>
      <c r="J63" s="26">
        <f>G63*H63</f>
        <v/>
      </c>
    </row>
    <row r="64">
      <c r="C64" s="27" t="inlineStr">
        <is>
          <t>JUMLAH HARGA TENAGA KERJA</t>
        </is>
      </c>
      <c r="D64" s="28" t="n"/>
      <c r="E64" s="28" t="n"/>
      <c r="F64" s="28" t="n"/>
      <c r="G64" s="28" t="n"/>
      <c r="H64" s="28" t="n"/>
      <c r="I64" s="28" t="n"/>
      <c r="J64" s="29">
        <f>SUM(J62:J63)</f>
        <v/>
      </c>
    </row>
    <row r="65">
      <c r="C65" s="24" t="inlineStr">
        <is>
          <t>B</t>
        </is>
      </c>
      <c r="D65" s="24" t="inlineStr">
        <is>
          <t>BAHAN</t>
        </is>
      </c>
      <c r="E65" s="12" t="n"/>
      <c r="F65" s="12" t="n"/>
      <c r="G65" s="12" t="n"/>
      <c r="H65" s="12" t="n"/>
      <c r="I65" s="12" t="n"/>
      <c r="J65" s="12" t="n"/>
    </row>
    <row r="66">
      <c r="C66" s="5" t="n">
        <v>1</v>
      </c>
      <c r="D66" s="5" t="inlineStr">
        <is>
          <t>Aspal</t>
        </is>
      </c>
      <c r="E66" s="5" t="inlineStr">
        <is>
          <t>M10</t>
        </is>
      </c>
      <c r="F66" s="5" t="inlineStr">
        <is>
          <t>Ltr</t>
        </is>
      </c>
      <c r="G66" s="25" t="n">
        <v>0.9536990953121756</v>
      </c>
      <c r="H66" s="26">
        <f>VLOOKUP(D66,upahbahan,3,FALSE)</f>
        <v/>
      </c>
      <c r="J66" s="26">
        <f>G66*H66</f>
        <v/>
      </c>
    </row>
    <row r="67">
      <c r="C67" s="5" t="n">
        <v>2</v>
      </c>
      <c r="D67" s="5" t="inlineStr">
        <is>
          <t>Agregate(0/5) M91 M³</t>
        </is>
      </c>
      <c r="F67" s="5" t="inlineStr"/>
      <c r="G67" s="25" t="n">
        <v>0.006572514303297619</v>
      </c>
      <c r="H67" s="26">
        <f>VLOOKUP(D67,upahbahan,3,FALSE)</f>
        <v/>
      </c>
      <c r="J67" s="26">
        <f>G67*H67</f>
        <v/>
      </c>
    </row>
    <row r="68">
      <c r="C68" s="27" t="inlineStr">
        <is>
          <t>JUMLAH HARGA BAHAN</t>
        </is>
      </c>
      <c r="D68" s="28" t="n"/>
      <c r="E68" s="28" t="n"/>
      <c r="F68" s="28" t="n"/>
      <c r="G68" s="28" t="n"/>
      <c r="H68" s="28" t="n"/>
      <c r="I68" s="28" t="n"/>
      <c r="J68" s="29">
        <f>SUM(J66:J67)</f>
        <v/>
      </c>
    </row>
    <row r="69">
      <c r="C69" s="24" t="inlineStr">
        <is>
          <t>C</t>
        </is>
      </c>
      <c r="D69" s="24" t="inlineStr">
        <is>
          <t>PERALATAN</t>
        </is>
      </c>
      <c r="E69" s="12" t="n"/>
      <c r="F69" s="12" t="n"/>
      <c r="G69" s="12" t="n"/>
      <c r="H69" s="12" t="n"/>
      <c r="I69" s="12" t="n"/>
      <c r="J69" s="12" t="n"/>
    </row>
    <row r="70">
      <c r="C70" s="5" t="n">
        <v>1</v>
      </c>
      <c r="D70" s="5" t="inlineStr">
        <is>
          <t>Dump Truck Tronton 10 Ton</t>
        </is>
      </c>
      <c r="E70" s="5" t="inlineStr">
        <is>
          <t>E35</t>
        </is>
      </c>
      <c r="F70" s="5" t="inlineStr">
        <is>
          <t>Jam</t>
        </is>
      </c>
      <c r="G70" s="25" t="n">
        <v>0.0004933676540246867</v>
      </c>
      <c r="H70" s="26">
        <f>VLOOKUP(D70,upahbahan,3,FALSE)</f>
        <v/>
      </c>
      <c r="J70" s="26">
        <f>G70*H70</f>
        <v/>
      </c>
    </row>
    <row r="71">
      <c r="C71" s="5" t="n">
        <v>2</v>
      </c>
      <c r="D71" s="5" t="inlineStr">
        <is>
          <t>Wheel Loader</t>
        </is>
      </c>
      <c r="E71" s="5" t="inlineStr">
        <is>
          <t>E15</t>
        </is>
      </c>
      <c r="F71" s="5" t="inlineStr">
        <is>
          <t>Jam</t>
        </is>
      </c>
      <c r="G71" s="25" t="n">
        <v>2.676815229066392e-05</v>
      </c>
      <c r="H71" s="26">
        <f>VLOOKUP(D71,upahbahan,3,FALSE)</f>
        <v/>
      </c>
      <c r="J71" s="26">
        <f>G71*H71</f>
        <v/>
      </c>
    </row>
    <row r="72">
      <c r="C72" s="5" t="n">
        <v>3</v>
      </c>
      <c r="D72" s="5" t="inlineStr">
        <is>
          <t>Pneumatic Tire Roller</t>
        </is>
      </c>
      <c r="E72" s="5" t="inlineStr">
        <is>
          <t>E18</t>
        </is>
      </c>
      <c r="F72" s="5" t="inlineStr">
        <is>
          <t>Jam</t>
        </is>
      </c>
      <c r="G72" s="25" t="n">
        <v>0.0002124912155908164</v>
      </c>
      <c r="H72" s="26">
        <f>VLOOKUP(D72,upahbahan,3,FALSE)</f>
        <v/>
      </c>
      <c r="J72" s="26">
        <f>G72*H72</f>
        <v/>
      </c>
    </row>
    <row r="73">
      <c r="C73" s="5" t="n">
        <v>4</v>
      </c>
      <c r="D73" s="5" t="inlineStr">
        <is>
          <t>Asphalt Distributor</t>
        </is>
      </c>
      <c r="E73" s="5" t="inlineStr">
        <is>
          <t>E41</t>
        </is>
      </c>
      <c r="F73" s="5" t="inlineStr">
        <is>
          <t>Jam</t>
        </is>
      </c>
      <c r="G73" s="25" t="n">
        <v>0.001891346040012062</v>
      </c>
      <c r="H73" s="26">
        <f>VLOOKUP(D73,upahbahan,3,FALSE)</f>
        <v/>
      </c>
      <c r="J73" s="26">
        <f>G73*H73</f>
        <v/>
      </c>
    </row>
    <row r="74">
      <c r="C74" s="5" t="n">
        <v>5</v>
      </c>
      <c r="D74" s="5" t="inlineStr">
        <is>
          <t>Compressor</t>
        </is>
      </c>
      <c r="E74" s="5" t="inlineStr">
        <is>
          <t>E05</t>
        </is>
      </c>
      <c r="F74" s="5" t="inlineStr">
        <is>
          <t>Jam</t>
        </is>
      </c>
      <c r="G74" s="25" t="n">
        <v>0.0003212901214056132</v>
      </c>
      <c r="H74" s="26">
        <f>VLOOKUP(D74,upahbahan,3,FALSE)</f>
        <v/>
      </c>
      <c r="J74" s="26">
        <f>G74*H74</f>
        <v/>
      </c>
    </row>
    <row r="75">
      <c r="C75" s="5" t="n">
        <v>6</v>
      </c>
      <c r="D75" s="5" t="inlineStr">
        <is>
          <t>Power Broom</t>
        </is>
      </c>
      <c r="E75" s="5" t="inlineStr">
        <is>
          <t>E03</t>
        </is>
      </c>
      <c r="F75" s="5" t="inlineStr">
        <is>
          <t>Jam</t>
        </is>
      </c>
      <c r="G75" s="25" t="n">
        <v>0.0003346755551856491</v>
      </c>
      <c r="H75" s="26">
        <f>VLOOKUP(D75,upahbahan,3,FALSE)</f>
        <v/>
      </c>
      <c r="J75" s="26">
        <f>G75*H75</f>
        <v/>
      </c>
    </row>
    <row r="76">
      <c r="C76" s="5" t="n">
        <v>7</v>
      </c>
      <c r="D76" s="5" t="inlineStr">
        <is>
          <t>Alat Bantu</t>
        </is>
      </c>
      <c r="F76" s="5" t="inlineStr">
        <is>
          <t>Ls</t>
        </is>
      </c>
      <c r="G76" s="25" t="n">
        <v>1</v>
      </c>
      <c r="H76" s="26">
        <f>VLOOKUP(D76,upahbahan,3,FALSE)</f>
        <v/>
      </c>
      <c r="J76" s="26">
        <f>G76*H76</f>
        <v/>
      </c>
    </row>
    <row r="77">
      <c r="C77" s="27" t="inlineStr">
        <is>
          <t>JUMLAH HARGA PERALATAN</t>
        </is>
      </c>
      <c r="D77" s="28" t="n"/>
      <c r="E77" s="28" t="n"/>
      <c r="F77" s="28" t="n"/>
      <c r="G77" s="28" t="n"/>
      <c r="H77" s="28" t="n"/>
      <c r="I77" s="28" t="n"/>
      <c r="J77" s="29">
        <f>SUM(J70:J76)</f>
        <v/>
      </c>
    </row>
    <row r="78">
      <c r="C78" s="31" t="inlineStr">
        <is>
          <t>D</t>
        </is>
      </c>
      <c r="D78" s="31" t="inlineStr">
        <is>
          <t>Jumlah (A+B+C)</t>
        </is>
      </c>
      <c r="E78" s="32" t="n"/>
      <c r="F78" s="32" t="n"/>
      <c r="G78" s="32" t="n"/>
      <c r="H78" s="32" t="n"/>
      <c r="I78" s="32" t="n"/>
      <c r="J78" s="33">
        <f>J64+J68+J77</f>
        <v/>
      </c>
    </row>
    <row r="79">
      <c r="C79" s="18" t="inlineStr">
        <is>
          <t>E</t>
        </is>
      </c>
      <c r="D79" s="18" t="inlineStr">
        <is>
          <t>Biaya Umum dan Keuntungan 10.0% x D</t>
        </is>
      </c>
      <c r="H79" s="21">
        <f>$Q$8</f>
        <v/>
      </c>
      <c r="J79" s="34">
        <f>J78*H79</f>
        <v/>
      </c>
    </row>
    <row r="80">
      <c r="C80" s="31" t="inlineStr">
        <is>
          <t>F</t>
        </is>
      </c>
      <c r="D80" s="31" t="inlineStr">
        <is>
          <t>Harga Satuan Pekerjaan (D+E)</t>
        </is>
      </c>
      <c r="E80" s="32" t="n"/>
      <c r="F80" s="32" t="n"/>
      <c r="G80" s="32" t="n"/>
      <c r="H80" s="32" t="n"/>
      <c r="I80" s="32" t="n"/>
      <c r="J80" s="33">
        <f>SUM(J78:J79)</f>
        <v/>
      </c>
    </row>
    <row r="82">
      <c r="C82" s="16" t="inlineStr">
        <is>
          <t>D.5</t>
        </is>
      </c>
      <c r="D82" s="17" t="inlineStr">
        <is>
          <t>Penghamparan Lapis Penutup Bubur Aspal Emulsi, Tipe 1, CSS-1h / SS-1h</t>
        </is>
      </c>
      <c r="F82" s="18" t="inlineStr">
        <is>
          <t>Meter Persegi</t>
        </is>
      </c>
      <c r="K82" s="22">
        <f>ROUNDDOWN(J106,0)</f>
        <v/>
      </c>
      <c r="M82" s="19" t="inlineStr">
        <is>
          <t>4.4.(1)</t>
        </is>
      </c>
    </row>
    <row r="83">
      <c r="C83" s="23" t="inlineStr">
        <is>
          <t>No</t>
        </is>
      </c>
      <c r="D83" s="23" t="inlineStr">
        <is>
          <t>Uraian</t>
        </is>
      </c>
      <c r="E83" s="23" t="inlineStr">
        <is>
          <t>Kode</t>
        </is>
      </c>
      <c r="F83" s="23" t="inlineStr">
        <is>
          <t>Sat.</t>
        </is>
      </c>
      <c r="G83" s="23" t="inlineStr">
        <is>
          <t>Koefisien</t>
        </is>
      </c>
      <c r="H83" s="23" t="inlineStr">
        <is>
          <t>Harga  Satuan (Rp)</t>
        </is>
      </c>
      <c r="J83" s="23" t="inlineStr">
        <is>
          <t>Jumlah Harga (Rp)</t>
        </is>
      </c>
    </row>
    <row r="84">
      <c r="C84" s="24" t="inlineStr">
        <is>
          <t>A</t>
        </is>
      </c>
      <c r="D84" s="24" t="inlineStr">
        <is>
          <t>TENAGA KERJA</t>
        </is>
      </c>
      <c r="E84" s="12" t="n"/>
      <c r="F84" s="12" t="n"/>
      <c r="G84" s="12" t="n"/>
      <c r="H84" s="12" t="n"/>
      <c r="I84" s="12" t="n"/>
      <c r="J84" s="12" t="n"/>
    </row>
    <row r="85">
      <c r="C85" s="5" t="n">
        <v>1</v>
      </c>
      <c r="D85" s="5" t="inlineStr">
        <is>
          <t>Pekerja</t>
        </is>
      </c>
      <c r="E85" s="5" t="inlineStr">
        <is>
          <t>L01</t>
        </is>
      </c>
      <c r="F85" s="5" t="inlineStr">
        <is>
          <t>Jam</t>
        </is>
      </c>
      <c r="G85" s="25" t="n">
        <v>0.003442395583199546</v>
      </c>
      <c r="H85" s="26">
        <f>VLOOKUP(D85,upahbahan,3,FALSE)</f>
        <v/>
      </c>
      <c r="J85" s="26">
        <f>G85*H85</f>
        <v/>
      </c>
    </row>
    <row r="86">
      <c r="C86" s="5" t="n">
        <v>2</v>
      </c>
      <c r="D86" s="5" t="inlineStr">
        <is>
          <t>Mandor</t>
        </is>
      </c>
      <c r="E86" s="5" t="inlineStr">
        <is>
          <t>L03</t>
        </is>
      </c>
      <c r="F86" s="5" t="inlineStr">
        <is>
          <t>Jam</t>
        </is>
      </c>
      <c r="G86" s="25" t="n">
        <v>0.0003443139566926888</v>
      </c>
      <c r="H86" s="26">
        <f>VLOOKUP(D86,upahbahan,3,FALSE)</f>
        <v/>
      </c>
      <c r="J86" s="26">
        <f>G86*H86</f>
        <v/>
      </c>
    </row>
    <row r="87">
      <c r="C87" s="27" t="inlineStr">
        <is>
          <t>JUMLAH HARGA TENAGA KERJA</t>
        </is>
      </c>
      <c r="D87" s="28" t="n"/>
      <c r="E87" s="28" t="n"/>
      <c r="F87" s="28" t="n"/>
      <c r="G87" s="28" t="n"/>
      <c r="H87" s="28" t="n"/>
      <c r="I87" s="28" t="n"/>
      <c r="J87" s="29">
        <f>SUM(J85:J86)</f>
        <v/>
      </c>
    </row>
    <row r="88">
      <c r="C88" s="24" t="inlineStr">
        <is>
          <t>B</t>
        </is>
      </c>
      <c r="D88" s="24" t="inlineStr">
        <is>
          <t>BAHAN</t>
        </is>
      </c>
      <c r="E88" s="12" t="n"/>
      <c r="F88" s="12" t="n"/>
      <c r="G88" s="12" t="n"/>
      <c r="H88" s="12" t="n"/>
      <c r="I88" s="12" t="n"/>
      <c r="J88" s="12" t="n"/>
    </row>
    <row r="89">
      <c r="C89" s="5" t="n">
        <v>1</v>
      </c>
      <c r="D89" s="5" t="inlineStr">
        <is>
          <t>Agregate Halus</t>
        </is>
      </c>
      <c r="E89" s="5" t="inlineStr">
        <is>
          <t>M91</t>
        </is>
      </c>
      <c r="F89" s="5" t="inlineStr">
        <is>
          <t>M3</t>
        </is>
      </c>
      <c r="G89" s="25" t="n">
        <v>0.005831101564756232</v>
      </c>
      <c r="H89" s="26">
        <f>VLOOKUP(D89,upahbahan,3,FALSE)</f>
        <v/>
      </c>
      <c r="J89" s="26">
        <f>G89*H89</f>
        <v/>
      </c>
    </row>
    <row r="90">
      <c r="C90" s="5" t="n">
        <v>2</v>
      </c>
      <c r="D90" s="5" t="inlineStr">
        <is>
          <t>Agregate Kasar</t>
        </is>
      </c>
      <c r="E90" s="5" t="inlineStr">
        <is>
          <t>M92</t>
        </is>
      </c>
      <c r="F90" s="5" t="inlineStr">
        <is>
          <t>M3</t>
        </is>
      </c>
      <c r="G90" s="25" t="n">
        <v>0</v>
      </c>
      <c r="H90" s="26">
        <f>VLOOKUP(D90,upahbahan,3,FALSE)</f>
        <v/>
      </c>
      <c r="J90" s="26">
        <f>G90*H90</f>
        <v/>
      </c>
    </row>
    <row r="91">
      <c r="C91" s="5" t="n">
        <v>3</v>
      </c>
      <c r="D91" s="5" t="inlineStr">
        <is>
          <t>PC</t>
        </is>
      </c>
      <c r="E91" s="5" t="inlineStr">
        <is>
          <t>M12</t>
        </is>
      </c>
      <c r="F91" s="5" t="inlineStr">
        <is>
          <t>kg</t>
        </is>
      </c>
      <c r="G91" s="25" t="n">
        <v>0.2295</v>
      </c>
      <c r="H91" s="26">
        <f>VLOOKUP(D91,upahbahan,3,FALSE)</f>
        <v/>
      </c>
      <c r="J91" s="26">
        <f>G91*H91</f>
        <v/>
      </c>
    </row>
    <row r="92">
      <c r="C92" s="5" t="n">
        <v>4</v>
      </c>
      <c r="D92" s="5" t="inlineStr">
        <is>
          <t>Aspal Emulsi CSS-1h atau SS-1h</t>
        </is>
      </c>
      <c r="E92" s="5" t="inlineStr">
        <is>
          <t>M31a</t>
        </is>
      </c>
      <c r="F92" s="5" t="inlineStr">
        <is>
          <t>ltr</t>
        </is>
      </c>
      <c r="G92" s="25" t="n">
        <v>1.727461904761905</v>
      </c>
      <c r="H92" s="26">
        <f>VLOOKUP(D92,upahbahan,3,FALSE)</f>
        <v/>
      </c>
      <c r="J92" s="26">
        <f>G92*H92</f>
        <v/>
      </c>
    </row>
    <row r="93">
      <c r="C93" s="5" t="n">
        <v>5</v>
      </c>
      <c r="D93" s="5" t="inlineStr">
        <is>
          <t>Air</t>
        </is>
      </c>
      <c r="E93" s="5" t="inlineStr">
        <is>
          <t>M170</t>
        </is>
      </c>
      <c r="F93" s="5" t="inlineStr">
        <is>
          <t>ltr</t>
        </is>
      </c>
      <c r="G93" s="25" t="n">
        <v>1.727645051194539</v>
      </c>
      <c r="H93" s="26">
        <f>VLOOKUP(D93,upahbahan,3,FALSE)</f>
        <v/>
      </c>
      <c r="J93" s="26">
        <f>G93*H93</f>
        <v/>
      </c>
    </row>
    <row r="94">
      <c r="C94" s="27" t="inlineStr">
        <is>
          <t>JUMLAH HARGA BAHAN</t>
        </is>
      </c>
      <c r="D94" s="28" t="n"/>
      <c r="E94" s="28" t="n"/>
      <c r="F94" s="28" t="n"/>
      <c r="G94" s="28" t="n"/>
      <c r="H94" s="28" t="n"/>
      <c r="I94" s="28" t="n"/>
      <c r="J94" s="29">
        <f>SUM(J89:J93)</f>
        <v/>
      </c>
    </row>
    <row r="95">
      <c r="C95" s="24" t="inlineStr">
        <is>
          <t>C</t>
        </is>
      </c>
      <c r="D95" s="24" t="inlineStr">
        <is>
          <t>PERALATAN</t>
        </is>
      </c>
      <c r="E95" s="12" t="n"/>
      <c r="F95" s="12" t="n"/>
      <c r="G95" s="12" t="n"/>
      <c r="H95" s="12" t="n"/>
      <c r="I95" s="12" t="n"/>
      <c r="J95" s="12" t="n"/>
    </row>
    <row r="96">
      <c r="C96" s="5" t="n">
        <v>1</v>
      </c>
      <c r="D96" s="5" t="inlineStr">
        <is>
          <t>Air Compressor</t>
        </is>
      </c>
      <c r="E96" s="5" t="inlineStr">
        <is>
          <t>E05</t>
        </is>
      </c>
      <c r="F96" s="5" t="inlineStr">
        <is>
          <t>Jam</t>
        </is>
      </c>
      <c r="G96" s="25" t="n">
        <v>0.0003212901214056132</v>
      </c>
      <c r="H96" s="26">
        <f>VLOOKUP(D96,upahbahan,3,FALSE)</f>
        <v/>
      </c>
      <c r="J96" s="26">
        <f>G96*H96</f>
        <v/>
      </c>
    </row>
    <row r="97">
      <c r="C97" s="5" t="n">
        <v>2</v>
      </c>
      <c r="D97" s="5" t="inlineStr">
        <is>
          <t>Power Broom</t>
        </is>
      </c>
      <c r="E97" s="5" t="inlineStr">
        <is>
          <t>E03</t>
        </is>
      </c>
      <c r="F97" s="5" t="inlineStr">
        <is>
          <t>Jam</t>
        </is>
      </c>
      <c r="G97" s="25" t="n">
        <v>0.0003346755551856491</v>
      </c>
      <c r="H97" s="26">
        <f>VLOOKUP(D97,upahbahan,3,FALSE)</f>
        <v/>
      </c>
      <c r="J97" s="26">
        <f>G97*H97</f>
        <v/>
      </c>
    </row>
    <row r="98">
      <c r="C98" s="5" t="n">
        <v>3</v>
      </c>
      <c r="D98" s="5" t="inlineStr">
        <is>
          <t>Wheel Loader</t>
        </is>
      </c>
      <c r="E98" s="5" t="inlineStr">
        <is>
          <t>E15</t>
        </is>
      </c>
      <c r="F98" s="5" t="inlineStr">
        <is>
          <t>Jam</t>
        </is>
      </c>
      <c r="G98" s="25" t="n">
        <v>2.007188677764881e-05</v>
      </c>
      <c r="H98" s="26">
        <f>VLOOKUP(D98,upahbahan,3,FALSE)</f>
        <v/>
      </c>
      <c r="J98" s="26">
        <f>G98*H98</f>
        <v/>
      </c>
    </row>
    <row r="99">
      <c r="C99" s="5" t="n">
        <v>4</v>
      </c>
      <c r="D99" s="5" t="inlineStr">
        <is>
          <t>Dump Truck Tronton 10 Ton</t>
        </is>
      </c>
      <c r="E99" s="5" t="inlineStr">
        <is>
          <t>E35</t>
        </is>
      </c>
      <c r="F99" s="5" t="inlineStr">
        <is>
          <t>Jam</t>
        </is>
      </c>
      <c r="G99" s="25" t="n">
        <v>0.0002251703067452184</v>
      </c>
      <c r="H99" s="26">
        <f>VLOOKUP(D99,upahbahan,3,FALSE)</f>
        <v/>
      </c>
      <c r="J99" s="26">
        <f>G99*H99</f>
        <v/>
      </c>
    </row>
    <row r="100">
      <c r="C100" s="5" t="n">
        <v>5</v>
      </c>
      <c r="D100" s="5" t="inlineStr">
        <is>
          <t>Asphalt Slurry Seal Truck</t>
        </is>
      </c>
      <c r="E100" s="5" t="inlineStr">
        <is>
          <t>E41</t>
        </is>
      </c>
      <c r="F100" s="5" t="inlineStr">
        <is>
          <t>Jam</t>
        </is>
      </c>
      <c r="G100" s="25" t="n">
        <v>0.0003442248887026573</v>
      </c>
      <c r="H100" s="26">
        <f>VLOOKUP(D100,upahbahan,3,FALSE)</f>
        <v/>
      </c>
      <c r="J100" s="26">
        <f>G100*H100</f>
        <v/>
      </c>
    </row>
    <row r="101">
      <c r="C101" s="5" t="n">
        <v>6</v>
      </c>
      <c r="D101" s="5" t="inlineStr">
        <is>
          <t>Tandem roller</t>
        </is>
      </c>
      <c r="E101" s="5" t="inlineStr">
        <is>
          <t>E17</t>
        </is>
      </c>
      <c r="F101" s="5" t="inlineStr">
        <is>
          <t>Jam</t>
        </is>
      </c>
      <c r="G101" s="25" t="n">
        <v>0.0003894922435274733</v>
      </c>
      <c r="H101" s="26">
        <f>VLOOKUP(D101,upahbahan,3,FALSE)</f>
        <v/>
      </c>
      <c r="J101" s="26">
        <f>G101*H101</f>
        <v/>
      </c>
    </row>
    <row r="102">
      <c r="C102" s="5" t="n">
        <v>7</v>
      </c>
      <c r="D102" s="5" t="inlineStr">
        <is>
          <t>Alat Bantu</t>
        </is>
      </c>
      <c r="F102" s="5" t="inlineStr">
        <is>
          <t>Ls</t>
        </is>
      </c>
      <c r="G102" s="25" t="n">
        <v>1</v>
      </c>
      <c r="H102" s="26">
        <f>VLOOKUP(D102,upahbahan,3,FALSE)</f>
        <v/>
      </c>
      <c r="J102" s="26">
        <f>G102*H102</f>
        <v/>
      </c>
    </row>
    <row r="103">
      <c r="C103" s="27" t="inlineStr">
        <is>
          <t>JUMLAH HARGA PERALATAN</t>
        </is>
      </c>
      <c r="D103" s="28" t="n"/>
      <c r="E103" s="28" t="n"/>
      <c r="F103" s="28" t="n"/>
      <c r="G103" s="28" t="n"/>
      <c r="H103" s="28" t="n"/>
      <c r="I103" s="28" t="n"/>
      <c r="J103" s="29">
        <f>SUM(J96:J102)</f>
        <v/>
      </c>
    </row>
    <row r="104">
      <c r="C104" s="31" t="inlineStr">
        <is>
          <t>D</t>
        </is>
      </c>
      <c r="D104" s="31" t="inlineStr">
        <is>
          <t>Jumlah (A+B+C)</t>
        </is>
      </c>
      <c r="E104" s="32" t="n"/>
      <c r="F104" s="32" t="n"/>
      <c r="G104" s="32" t="n"/>
      <c r="H104" s="32" t="n"/>
      <c r="I104" s="32" t="n"/>
      <c r="J104" s="33">
        <f>J87+J94+J103</f>
        <v/>
      </c>
    </row>
    <row r="105">
      <c r="C105" s="18" t="inlineStr">
        <is>
          <t>E</t>
        </is>
      </c>
      <c r="D105" s="18" t="inlineStr">
        <is>
          <t>Biaya Umum dan Keuntungan 10.0% x D</t>
        </is>
      </c>
      <c r="H105" s="21">
        <f>$Q$8</f>
        <v/>
      </c>
      <c r="J105" s="34">
        <f>J104*H105</f>
        <v/>
      </c>
    </row>
    <row r="106">
      <c r="C106" s="31" t="inlineStr">
        <is>
          <t>F</t>
        </is>
      </c>
      <c r="D106" s="31" t="inlineStr">
        <is>
          <t>Harga Satuan Pekerjaan (D+E)</t>
        </is>
      </c>
      <c r="E106" s="32" t="n"/>
      <c r="F106" s="32" t="n"/>
      <c r="G106" s="32" t="n"/>
      <c r="H106" s="32" t="n"/>
      <c r="I106" s="32" t="n"/>
      <c r="J106" s="33">
        <f>SUM(J104:J105)</f>
        <v/>
      </c>
    </row>
    <row r="108">
      <c r="C108" s="16" t="inlineStr">
        <is>
          <t>D.6</t>
        </is>
      </c>
      <c r="D108" s="17" t="inlineStr">
        <is>
          <t>Penghamparan Lapis Penutup Bubur Aspal Emulsi, Tipe 1, CQS-1h / QS-1h</t>
        </is>
      </c>
      <c r="F108" s="18" t="inlineStr">
        <is>
          <t>Meter Persegi</t>
        </is>
      </c>
      <c r="K108" s="22">
        <f>ROUNDDOWN(J132,0)</f>
        <v/>
      </c>
      <c r="M108" s="19" t="inlineStr">
        <is>
          <t>4.4.(2)</t>
        </is>
      </c>
    </row>
    <row r="109">
      <c r="C109" s="23" t="inlineStr">
        <is>
          <t>No</t>
        </is>
      </c>
      <c r="D109" s="23" t="inlineStr">
        <is>
          <t>Uraian</t>
        </is>
      </c>
      <c r="E109" s="23" t="inlineStr">
        <is>
          <t>Kode</t>
        </is>
      </c>
      <c r="F109" s="23" t="inlineStr">
        <is>
          <t>Sat.</t>
        </is>
      </c>
      <c r="G109" s="23" t="inlineStr">
        <is>
          <t>Koefisien</t>
        </is>
      </c>
      <c r="H109" s="23" t="inlineStr">
        <is>
          <t>Harga  Satuan (Rp)</t>
        </is>
      </c>
      <c r="J109" s="23" t="inlineStr">
        <is>
          <t>Jumlah Harga (Rp)</t>
        </is>
      </c>
    </row>
    <row r="110">
      <c r="C110" s="24" t="inlineStr">
        <is>
          <t>A</t>
        </is>
      </c>
      <c r="D110" s="24" t="inlineStr">
        <is>
          <t>TENAGA KERJA</t>
        </is>
      </c>
      <c r="E110" s="12" t="n"/>
      <c r="F110" s="12" t="n"/>
      <c r="G110" s="12" t="n"/>
      <c r="H110" s="12" t="n"/>
      <c r="I110" s="12" t="n"/>
      <c r="J110" s="12" t="n"/>
    </row>
    <row r="111">
      <c r="C111" s="5" t="n">
        <v>1</v>
      </c>
      <c r="D111" s="5" t="inlineStr">
        <is>
          <t>Pekerja</t>
        </is>
      </c>
      <c r="E111" s="5" t="inlineStr">
        <is>
          <t>L01</t>
        </is>
      </c>
      <c r="F111" s="5" t="inlineStr">
        <is>
          <t>Jam</t>
        </is>
      </c>
      <c r="G111" s="25" t="n">
        <v>0.003442395583199546</v>
      </c>
      <c r="H111" s="26">
        <f>VLOOKUP(D111,upahbahan,3,FALSE)</f>
        <v/>
      </c>
      <c r="J111" s="26">
        <f>G111*H111</f>
        <v/>
      </c>
    </row>
    <row r="112">
      <c r="C112" s="5" t="n">
        <v>2</v>
      </c>
      <c r="D112" s="5" t="inlineStr">
        <is>
          <t>Mandor</t>
        </is>
      </c>
      <c r="E112" s="5" t="inlineStr">
        <is>
          <t>L03</t>
        </is>
      </c>
      <c r="F112" s="5" t="inlineStr">
        <is>
          <t>Jam</t>
        </is>
      </c>
      <c r="G112" s="25" t="n">
        <v>0.0003443139566926888</v>
      </c>
      <c r="H112" s="26">
        <f>VLOOKUP(D112,upahbahan,3,FALSE)</f>
        <v/>
      </c>
      <c r="J112" s="26">
        <f>G112*H112</f>
        <v/>
      </c>
    </row>
    <row r="113">
      <c r="C113" s="27" t="inlineStr">
        <is>
          <t>JUMLAH HARGA TENAGA KERJA</t>
        </is>
      </c>
      <c r="D113" s="28" t="n"/>
      <c r="E113" s="28" t="n"/>
      <c r="F113" s="28" t="n"/>
      <c r="G113" s="28" t="n"/>
      <c r="H113" s="28" t="n"/>
      <c r="I113" s="28" t="n"/>
      <c r="J113" s="29">
        <f>SUM(J111:J112)</f>
        <v/>
      </c>
    </row>
    <row r="114">
      <c r="C114" s="24" t="inlineStr">
        <is>
          <t>B</t>
        </is>
      </c>
      <c r="D114" s="24" t="inlineStr">
        <is>
          <t>BAHAN</t>
        </is>
      </c>
      <c r="E114" s="12" t="n"/>
      <c r="F114" s="12" t="n"/>
      <c r="G114" s="12" t="n"/>
      <c r="H114" s="12" t="n"/>
      <c r="I114" s="12" t="n"/>
      <c r="J114" s="12" t="n"/>
    </row>
    <row r="115">
      <c r="C115" s="5" t="n">
        <v>1</v>
      </c>
      <c r="D115" s="5" t="inlineStr">
        <is>
          <t>Agregate Halus</t>
        </is>
      </c>
      <c r="E115" s="5" t="inlineStr">
        <is>
          <t>M91</t>
        </is>
      </c>
      <c r="F115" s="5" t="inlineStr">
        <is>
          <t>M3</t>
        </is>
      </c>
      <c r="G115" s="25" t="n">
        <v>0.005831101564756232</v>
      </c>
      <c r="H115" s="26">
        <f>VLOOKUP(D115,upahbahan,3,FALSE)</f>
        <v/>
      </c>
      <c r="J115" s="26">
        <f>G115*H115</f>
        <v/>
      </c>
    </row>
    <row r="116">
      <c r="C116" s="5" t="n">
        <v>2</v>
      </c>
      <c r="D116" s="5" t="inlineStr">
        <is>
          <t>Agregate Kasar</t>
        </is>
      </c>
      <c r="E116" s="5" t="inlineStr">
        <is>
          <t>M92</t>
        </is>
      </c>
      <c r="F116" s="5" t="inlineStr">
        <is>
          <t>M3</t>
        </is>
      </c>
      <c r="G116" s="25" t="n">
        <v>0</v>
      </c>
      <c r="H116" s="26">
        <f>VLOOKUP(D116,upahbahan,3,FALSE)</f>
        <v/>
      </c>
      <c r="J116" s="26">
        <f>G116*H116</f>
        <v/>
      </c>
    </row>
    <row r="117">
      <c r="C117" s="5" t="n">
        <v>3</v>
      </c>
      <c r="D117" s="5" t="inlineStr">
        <is>
          <t>PC</t>
        </is>
      </c>
      <c r="E117" s="5" t="inlineStr">
        <is>
          <t>M12</t>
        </is>
      </c>
      <c r="F117" s="5" t="inlineStr">
        <is>
          <t>kg</t>
        </is>
      </c>
      <c r="G117" s="25" t="n">
        <v>0.2295</v>
      </c>
      <c r="H117" s="26">
        <f>VLOOKUP(D117,upahbahan,3,FALSE)</f>
        <v/>
      </c>
      <c r="J117" s="26">
        <f>G117*H117</f>
        <v/>
      </c>
    </row>
    <row r="118">
      <c r="C118" s="5" t="n">
        <v>4</v>
      </c>
      <c r="D118" s="5" t="inlineStr">
        <is>
          <t>Aspal Emulsi (CQS-1h atau QS-1h)</t>
        </is>
      </c>
      <c r="E118" s="5" t="inlineStr">
        <is>
          <t>M31b</t>
        </is>
      </c>
      <c r="F118" s="5" t="inlineStr">
        <is>
          <t>ltr</t>
        </is>
      </c>
      <c r="G118" s="25" t="n">
        <v>1.7274625</v>
      </c>
      <c r="H118" s="26">
        <f>VLOOKUP(D118,upahbahan,3,FALSE)</f>
        <v/>
      </c>
      <c r="J118" s="26">
        <f>G118*H118</f>
        <v/>
      </c>
    </row>
    <row r="119">
      <c r="C119" s="5" t="n">
        <v>5</v>
      </c>
      <c r="D119" s="5" t="inlineStr">
        <is>
          <t>Air</t>
        </is>
      </c>
      <c r="E119" s="5" t="inlineStr">
        <is>
          <t>M170</t>
        </is>
      </c>
      <c r="F119" s="5" t="inlineStr">
        <is>
          <t>ltr</t>
        </is>
      </c>
      <c r="G119" s="25" t="n">
        <v>1.727645051194539</v>
      </c>
      <c r="H119" s="26">
        <f>VLOOKUP(D119,upahbahan,3,FALSE)</f>
        <v/>
      </c>
      <c r="J119" s="26">
        <f>G119*H119</f>
        <v/>
      </c>
    </row>
    <row r="120">
      <c r="C120" s="27" t="inlineStr">
        <is>
          <t>JUMLAH HARGA BAHAN</t>
        </is>
      </c>
      <c r="D120" s="28" t="n"/>
      <c r="E120" s="28" t="n"/>
      <c r="F120" s="28" t="n"/>
      <c r="G120" s="28" t="n"/>
      <c r="H120" s="28" t="n"/>
      <c r="I120" s="28" t="n"/>
      <c r="J120" s="29">
        <f>SUM(J115:J119)</f>
        <v/>
      </c>
    </row>
    <row r="121">
      <c r="C121" s="24" t="inlineStr">
        <is>
          <t>C</t>
        </is>
      </c>
      <c r="D121" s="24" t="inlineStr">
        <is>
          <t>PERALATAN</t>
        </is>
      </c>
      <c r="E121" s="12" t="n"/>
      <c r="F121" s="12" t="n"/>
      <c r="G121" s="12" t="n"/>
      <c r="H121" s="12" t="n"/>
      <c r="I121" s="12" t="n"/>
      <c r="J121" s="12" t="n"/>
    </row>
    <row r="122">
      <c r="C122" s="5" t="n">
        <v>1</v>
      </c>
      <c r="D122" s="5" t="inlineStr">
        <is>
          <t>Air Compressor</t>
        </is>
      </c>
      <c r="E122" s="5" t="inlineStr">
        <is>
          <t>E05</t>
        </is>
      </c>
      <c r="F122" s="5" t="inlineStr">
        <is>
          <t>Jam</t>
        </is>
      </c>
      <c r="G122" s="25" t="n">
        <v>0.0003212901214056132</v>
      </c>
      <c r="H122" s="26">
        <f>VLOOKUP(D122,upahbahan,3,FALSE)</f>
        <v/>
      </c>
      <c r="J122" s="26">
        <f>G122*H122</f>
        <v/>
      </c>
    </row>
    <row r="123">
      <c r="C123" s="5" t="n">
        <v>2</v>
      </c>
      <c r="D123" s="5" t="inlineStr">
        <is>
          <t>Power Broom</t>
        </is>
      </c>
      <c r="E123" s="5" t="inlineStr">
        <is>
          <t>E03</t>
        </is>
      </c>
      <c r="F123" s="5" t="inlineStr">
        <is>
          <t>Jam</t>
        </is>
      </c>
      <c r="G123" s="25" t="n">
        <v>0.0003346755551856491</v>
      </c>
      <c r="H123" s="26">
        <f>VLOOKUP(D123,upahbahan,3,FALSE)</f>
        <v/>
      </c>
      <c r="J123" s="26">
        <f>G123*H123</f>
        <v/>
      </c>
    </row>
    <row r="124">
      <c r="C124" s="5" t="n">
        <v>3</v>
      </c>
      <c r="D124" s="5" t="inlineStr">
        <is>
          <t>Wheel Loader</t>
        </is>
      </c>
      <c r="E124" s="5" t="inlineStr">
        <is>
          <t>E15</t>
        </is>
      </c>
      <c r="F124" s="5" t="inlineStr">
        <is>
          <t>Jam</t>
        </is>
      </c>
      <c r="G124" s="25" t="n">
        <v>2.007188677764881e-05</v>
      </c>
      <c r="H124" s="26">
        <f>VLOOKUP(D124,upahbahan,3,FALSE)</f>
        <v/>
      </c>
      <c r="J124" s="26">
        <f>G124*H124</f>
        <v/>
      </c>
    </row>
    <row r="125">
      <c r="C125" s="5" t="n">
        <v>4</v>
      </c>
      <c r="D125" s="5" t="inlineStr">
        <is>
          <t>Dump Truck Tronton 10 Ton</t>
        </is>
      </c>
      <c r="E125" s="5" t="inlineStr">
        <is>
          <t>E35</t>
        </is>
      </c>
      <c r="F125" s="5" t="inlineStr">
        <is>
          <t>Jam</t>
        </is>
      </c>
      <c r="G125" s="25" t="n">
        <v>0.0002251703067452184</v>
      </c>
      <c r="H125" s="26">
        <f>VLOOKUP(D125,upahbahan,3,FALSE)</f>
        <v/>
      </c>
      <c r="J125" s="26">
        <f>G125*H125</f>
        <v/>
      </c>
    </row>
    <row r="126">
      <c r="C126" s="5" t="n">
        <v>5</v>
      </c>
      <c r="D126" s="5" t="inlineStr">
        <is>
          <t>Asphalt Slurry Seal Truck</t>
        </is>
      </c>
      <c r="E126" s="5" t="inlineStr">
        <is>
          <t>E41</t>
        </is>
      </c>
      <c r="F126" s="5" t="inlineStr">
        <is>
          <t>Jam</t>
        </is>
      </c>
      <c r="G126" s="25" t="n">
        <v>0.0003442248887026573</v>
      </c>
      <c r="H126" s="26">
        <f>VLOOKUP(D126,upahbahan,3,FALSE)</f>
        <v/>
      </c>
      <c r="J126" s="26">
        <f>G126*H126</f>
        <v/>
      </c>
    </row>
    <row r="127">
      <c r="C127" s="5" t="n">
        <v>6</v>
      </c>
      <c r="D127" s="5" t="inlineStr">
        <is>
          <t>Tandem roller</t>
        </is>
      </c>
      <c r="E127" s="5" t="inlineStr">
        <is>
          <t>E17</t>
        </is>
      </c>
      <c r="F127" s="5" t="inlineStr">
        <is>
          <t>Jam</t>
        </is>
      </c>
      <c r="G127" s="25" t="n">
        <v>0.0003894922435274733</v>
      </c>
      <c r="H127" s="26">
        <f>VLOOKUP(D127,upahbahan,3,FALSE)</f>
        <v/>
      </c>
      <c r="J127" s="26">
        <f>G127*H127</f>
        <v/>
      </c>
    </row>
    <row r="128">
      <c r="C128" s="5" t="n">
        <v>7</v>
      </c>
      <c r="D128" s="5" t="inlineStr">
        <is>
          <t>Alat Bantu</t>
        </is>
      </c>
      <c r="F128" s="5" t="inlineStr">
        <is>
          <t>Ls</t>
        </is>
      </c>
      <c r="G128" s="25" t="n">
        <v>1</v>
      </c>
      <c r="H128" s="26">
        <f>VLOOKUP(D128,upahbahan,3,FALSE)</f>
        <v/>
      </c>
      <c r="J128" s="26">
        <f>G128*H128</f>
        <v/>
      </c>
    </row>
    <row r="129">
      <c r="C129" s="27" t="inlineStr">
        <is>
          <t>JUMLAH HARGA PERALATAN</t>
        </is>
      </c>
      <c r="D129" s="28" t="n"/>
      <c r="E129" s="28" t="n"/>
      <c r="F129" s="28" t="n"/>
      <c r="G129" s="28" t="n"/>
      <c r="H129" s="28" t="n"/>
      <c r="I129" s="28" t="n"/>
      <c r="J129" s="29">
        <f>SUM(J122:J128)</f>
        <v/>
      </c>
    </row>
    <row r="130">
      <c r="C130" s="31" t="inlineStr">
        <is>
          <t>D</t>
        </is>
      </c>
      <c r="D130" s="31" t="inlineStr">
        <is>
          <t>Jumlah (A+B+C)</t>
        </is>
      </c>
      <c r="E130" s="32" t="n"/>
      <c r="F130" s="32" t="n"/>
      <c r="G130" s="32" t="n"/>
      <c r="H130" s="32" t="n"/>
      <c r="I130" s="32" t="n"/>
      <c r="J130" s="33">
        <f>J113+J120+J129</f>
        <v/>
      </c>
    </row>
    <row r="131">
      <c r="C131" s="18" t="inlineStr">
        <is>
          <t>E</t>
        </is>
      </c>
      <c r="D131" s="18" t="inlineStr">
        <is>
          <t>Biaya Umum dan Keuntungan 10.0% x D</t>
        </is>
      </c>
      <c r="H131" s="21">
        <f>$Q$8</f>
        <v/>
      </c>
      <c r="J131" s="34">
        <f>J130*H131</f>
        <v/>
      </c>
    </row>
    <row r="132">
      <c r="C132" s="31" t="inlineStr">
        <is>
          <t>F</t>
        </is>
      </c>
      <c r="D132" s="31" t="inlineStr">
        <is>
          <t>Harga Satuan Pekerjaan (D+E)</t>
        </is>
      </c>
      <c r="E132" s="32" t="n"/>
      <c r="F132" s="32" t="n"/>
      <c r="G132" s="32" t="n"/>
      <c r="H132" s="32" t="n"/>
      <c r="I132" s="32" t="n"/>
      <c r="J132" s="33">
        <f>SUM(J130:J131)</f>
        <v/>
      </c>
    </row>
    <row r="134">
      <c r="C134" s="16" t="inlineStr">
        <is>
          <t>D.7</t>
        </is>
      </c>
      <c r="D134" s="17" t="inlineStr">
        <is>
          <t>Penghamparan Lapis Penutup Bubur Aspal Emulsi, Tipe 2, CSS-1h / SS-1h</t>
        </is>
      </c>
      <c r="F134" s="18" t="inlineStr">
        <is>
          <t>Meter Persegi</t>
        </is>
      </c>
      <c r="K134" s="22">
        <f>ROUNDDOWN(J158,0)</f>
        <v/>
      </c>
      <c r="M134" s="19" t="inlineStr">
        <is>
          <t>4.4.(3)</t>
        </is>
      </c>
    </row>
    <row r="135">
      <c r="C135" s="23" t="inlineStr">
        <is>
          <t>No</t>
        </is>
      </c>
      <c r="D135" s="23" t="inlineStr">
        <is>
          <t>Uraian</t>
        </is>
      </c>
      <c r="E135" s="23" t="inlineStr">
        <is>
          <t>Kode</t>
        </is>
      </c>
      <c r="F135" s="23" t="inlineStr">
        <is>
          <t>Sat.</t>
        </is>
      </c>
      <c r="G135" s="23" t="inlineStr">
        <is>
          <t>Koefisien</t>
        </is>
      </c>
      <c r="H135" s="23" t="inlineStr">
        <is>
          <t>Harga  Satuan (Rp)</t>
        </is>
      </c>
      <c r="J135" s="23" t="inlineStr">
        <is>
          <t>Jumlah Harga (Rp)</t>
        </is>
      </c>
    </row>
    <row r="136">
      <c r="C136" s="24" t="inlineStr">
        <is>
          <t>A</t>
        </is>
      </c>
      <c r="D136" s="24" t="inlineStr">
        <is>
          <t>TENAGA KERJA</t>
        </is>
      </c>
      <c r="E136" s="12" t="n"/>
      <c r="F136" s="12" t="n"/>
      <c r="G136" s="12" t="n"/>
      <c r="H136" s="12" t="n"/>
      <c r="I136" s="12" t="n"/>
      <c r="J136" s="12" t="n"/>
    </row>
    <row r="137">
      <c r="C137" s="5" t="n">
        <v>1</v>
      </c>
      <c r="D137" s="5" t="inlineStr">
        <is>
          <t>Pekerja</t>
        </is>
      </c>
      <c r="E137" s="5" t="inlineStr">
        <is>
          <t>L01</t>
        </is>
      </c>
      <c r="F137" s="5" t="inlineStr">
        <is>
          <t>Jam</t>
        </is>
      </c>
      <c r="G137" s="25" t="n">
        <v>0.003442395583199546</v>
      </c>
      <c r="H137" s="26">
        <f>VLOOKUP(D137,upahbahan,3,FALSE)</f>
        <v/>
      </c>
      <c r="J137" s="26">
        <f>G137*H137</f>
        <v/>
      </c>
    </row>
    <row r="138">
      <c r="C138" s="5" t="n">
        <v>2</v>
      </c>
      <c r="D138" s="5" t="inlineStr">
        <is>
          <t>Mandor</t>
        </is>
      </c>
      <c r="E138" s="5" t="inlineStr">
        <is>
          <t>L03</t>
        </is>
      </c>
      <c r="F138" s="5" t="inlineStr">
        <is>
          <t>Jam</t>
        </is>
      </c>
      <c r="G138" s="25" t="n">
        <v>0.0003443139566926888</v>
      </c>
      <c r="H138" s="26">
        <f>VLOOKUP(D138,upahbahan,3,FALSE)</f>
        <v/>
      </c>
      <c r="J138" s="26">
        <f>G138*H138</f>
        <v/>
      </c>
    </row>
    <row r="139">
      <c r="C139" s="27" t="inlineStr">
        <is>
          <t>JUMLAH HARGA TENAGA KERJA</t>
        </is>
      </c>
      <c r="D139" s="28" t="n"/>
      <c r="E139" s="28" t="n"/>
      <c r="F139" s="28" t="n"/>
      <c r="G139" s="28" t="n"/>
      <c r="H139" s="28" t="n"/>
      <c r="I139" s="28" t="n"/>
      <c r="J139" s="29">
        <f>SUM(J137:J138)</f>
        <v/>
      </c>
    </row>
    <row r="140">
      <c r="C140" s="24" t="inlineStr">
        <is>
          <t>B</t>
        </is>
      </c>
      <c r="D140" s="24" t="inlineStr">
        <is>
          <t>BAHAN</t>
        </is>
      </c>
      <c r="E140" s="12" t="n"/>
      <c r="F140" s="12" t="n"/>
      <c r="G140" s="12" t="n"/>
      <c r="H140" s="12" t="n"/>
      <c r="I140" s="12" t="n"/>
      <c r="J140" s="12" t="n"/>
    </row>
    <row r="141">
      <c r="C141" s="5" t="n">
        <v>1</v>
      </c>
      <c r="D141" s="5" t="inlineStr">
        <is>
          <t>Agregate halus</t>
        </is>
      </c>
      <c r="E141" s="5" t="inlineStr">
        <is>
          <t>M91</t>
        </is>
      </c>
      <c r="F141" s="5" t="inlineStr">
        <is>
          <t>M3</t>
        </is>
      </c>
      <c r="G141" s="25" t="n">
        <v>0.008124667757173002</v>
      </c>
      <c r="H141" s="26">
        <f>VLOOKUP(D141,upahbahan,3,FALSE)</f>
        <v/>
      </c>
      <c r="J141" s="26">
        <f>G141*H141</f>
        <v/>
      </c>
    </row>
    <row r="142">
      <c r="C142" s="5" t="n">
        <v>2</v>
      </c>
      <c r="D142" s="5" t="inlineStr">
        <is>
          <t>Agregate kasar</t>
        </is>
      </c>
      <c r="E142" s="5" t="inlineStr">
        <is>
          <t>M92</t>
        </is>
      </c>
      <c r="F142" s="5" t="inlineStr">
        <is>
          <t>M3</t>
        </is>
      </c>
      <c r="G142" s="25" t="n">
        <v>0.0004445874649052898</v>
      </c>
      <c r="H142" s="26">
        <f>VLOOKUP(D142,upahbahan,3,FALSE)</f>
        <v/>
      </c>
      <c r="J142" s="26">
        <f>G142*H142</f>
        <v/>
      </c>
    </row>
    <row r="143">
      <c r="C143" s="5" t="n">
        <v>3</v>
      </c>
      <c r="D143" s="5" t="inlineStr">
        <is>
          <t>PC</t>
        </is>
      </c>
      <c r="E143" s="5" t="inlineStr">
        <is>
          <t>M12</t>
        </is>
      </c>
      <c r="F143" s="5" t="inlineStr">
        <is>
          <t>kg</t>
        </is>
      </c>
      <c r="G143" s="25" t="n">
        <v>0.3366</v>
      </c>
      <c r="H143" s="26">
        <f>VLOOKUP(D143,upahbahan,3,FALSE)</f>
        <v/>
      </c>
      <c r="J143" s="26">
        <f>G143*H143</f>
        <v/>
      </c>
    </row>
    <row r="144">
      <c r="C144" s="5" t="n">
        <v>4</v>
      </c>
      <c r="D144" s="5" t="inlineStr">
        <is>
          <t>Aspal Emulsi CSS-1h atau SS-1h</t>
        </is>
      </c>
      <c r="E144" s="5" t="inlineStr">
        <is>
          <t>M31a</t>
        </is>
      </c>
      <c r="F144" s="5" t="inlineStr">
        <is>
          <t>ltr</t>
        </is>
      </c>
      <c r="G144" s="25" t="n">
        <v>2.046378095238095</v>
      </c>
      <c r="H144" s="26">
        <f>VLOOKUP(D144,upahbahan,3,FALSE)</f>
        <v/>
      </c>
      <c r="J144" s="26">
        <f>G144*H144</f>
        <v/>
      </c>
    </row>
    <row r="145">
      <c r="C145" s="5" t="n">
        <v>5</v>
      </c>
      <c r="D145" s="5" t="inlineStr">
        <is>
          <t>Air</t>
        </is>
      </c>
      <c r="E145" s="5" t="inlineStr">
        <is>
          <t>M170</t>
        </is>
      </c>
      <c r="F145" s="5" t="inlineStr">
        <is>
          <t>ltr</t>
        </is>
      </c>
      <c r="G145" s="25" t="n">
        <v>2.04641638225256</v>
      </c>
      <c r="H145" s="26">
        <f>VLOOKUP(D145,upahbahan,3,FALSE)</f>
        <v/>
      </c>
      <c r="J145" s="26">
        <f>G145*H145</f>
        <v/>
      </c>
    </row>
    <row r="146">
      <c r="C146" s="27" t="inlineStr">
        <is>
          <t>JUMLAH HARGA BAHAN</t>
        </is>
      </c>
      <c r="D146" s="28" t="n"/>
      <c r="E146" s="28" t="n"/>
      <c r="F146" s="28" t="n"/>
      <c r="G146" s="28" t="n"/>
      <c r="H146" s="28" t="n"/>
      <c r="I146" s="28" t="n"/>
      <c r="J146" s="29">
        <f>SUM(J141:J145)</f>
        <v/>
      </c>
    </row>
    <row r="147">
      <c r="C147" s="24" t="inlineStr">
        <is>
          <t>C</t>
        </is>
      </c>
      <c r="D147" s="24" t="inlineStr">
        <is>
          <t>PERALATAN</t>
        </is>
      </c>
      <c r="E147" s="12" t="n"/>
      <c r="F147" s="12" t="n"/>
      <c r="G147" s="12" t="n"/>
      <c r="H147" s="12" t="n"/>
      <c r="I147" s="12" t="n"/>
      <c r="J147" s="12" t="n"/>
    </row>
    <row r="148">
      <c r="C148" s="5" t="n">
        <v>1</v>
      </c>
      <c r="D148" s="5" t="inlineStr">
        <is>
          <t>Air Compressor</t>
        </is>
      </c>
      <c r="E148" s="5" t="inlineStr">
        <is>
          <t>E05</t>
        </is>
      </c>
      <c r="F148" s="5" t="inlineStr">
        <is>
          <t>Jam</t>
        </is>
      </c>
      <c r="G148" s="25" t="n">
        <v>0.0003212901214056132</v>
      </c>
      <c r="H148" s="26">
        <f>VLOOKUP(D148,upahbahan,3,FALSE)</f>
        <v/>
      </c>
      <c r="J148" s="26">
        <f>G148*H148</f>
        <v/>
      </c>
    </row>
    <row r="149">
      <c r="C149" s="5" t="n">
        <v>2</v>
      </c>
      <c r="D149" s="5" t="inlineStr">
        <is>
          <t>Power Broom</t>
        </is>
      </c>
      <c r="E149" s="5" t="inlineStr">
        <is>
          <t>E94</t>
        </is>
      </c>
      <c r="F149" s="5" t="inlineStr">
        <is>
          <t>Jam</t>
        </is>
      </c>
      <c r="G149" s="25" t="n">
        <v>0.0003346950378021998</v>
      </c>
      <c r="H149" s="26" t="n">
        <v>100330.14</v>
      </c>
      <c r="I149" s="30" t="inlineStr">
        <is>
          <t>harga khusus</t>
        </is>
      </c>
      <c r="J149" s="26">
        <f>G149*H149</f>
        <v/>
      </c>
    </row>
    <row r="150">
      <c r="C150" s="5" t="n">
        <v>3</v>
      </c>
      <c r="D150" s="5" t="inlineStr">
        <is>
          <t>Wheel Loader</t>
        </is>
      </c>
      <c r="E150" s="5" t="inlineStr">
        <is>
          <t>E15</t>
        </is>
      </c>
      <c r="F150" s="5" t="inlineStr">
        <is>
          <t>Jam</t>
        </is>
      </c>
      <c r="G150" s="25" t="n">
        <v>3.170580261844273e-05</v>
      </c>
      <c r="H150" s="26">
        <f>VLOOKUP(D150,upahbahan,3,FALSE)</f>
        <v/>
      </c>
      <c r="J150" s="26">
        <f>G150*H150</f>
        <v/>
      </c>
    </row>
    <row r="151">
      <c r="C151" s="5" t="n">
        <v>4</v>
      </c>
      <c r="D151" s="5" t="inlineStr">
        <is>
          <t>Dump Truck Tronton 10 Ton</t>
        </is>
      </c>
      <c r="E151" s="5" t="inlineStr">
        <is>
          <t>E35</t>
        </is>
      </c>
      <c r="F151" s="5" t="inlineStr">
        <is>
          <t>Jam</t>
        </is>
      </c>
      <c r="G151" s="25" t="n">
        <v>0.0003746484241455333</v>
      </c>
      <c r="H151" s="26">
        <f>VLOOKUP(D151,upahbahan,3,FALSE)</f>
        <v/>
      </c>
      <c r="J151" s="26">
        <f>G151*H151</f>
        <v/>
      </c>
    </row>
    <row r="152">
      <c r="C152" s="5" t="n">
        <v>5</v>
      </c>
      <c r="D152" s="5" t="inlineStr">
        <is>
          <t>Asphalt Slurry Seal Truck</t>
        </is>
      </c>
      <c r="E152" s="5" t="inlineStr">
        <is>
          <t>E41</t>
        </is>
      </c>
      <c r="F152" s="5" t="inlineStr">
        <is>
          <t>Jam</t>
        </is>
      </c>
      <c r="G152" s="25" t="n">
        <v>0.0003442248887026573</v>
      </c>
      <c r="H152" s="26">
        <f>VLOOKUP(D152,upahbahan,3,FALSE)</f>
        <v/>
      </c>
      <c r="J152" s="26">
        <f>G152*H152</f>
        <v/>
      </c>
    </row>
    <row r="153">
      <c r="C153" s="5" t="n">
        <v>6</v>
      </c>
      <c r="D153" s="5" t="inlineStr">
        <is>
          <t>Tandem Roller</t>
        </is>
      </c>
      <c r="E153" s="5" t="inlineStr">
        <is>
          <t>E17</t>
        </is>
      </c>
      <c r="F153" s="5" t="inlineStr">
        <is>
          <t>Jam</t>
        </is>
      </c>
      <c r="G153" s="25" t="n">
        <v>0.0003894922435274733</v>
      </c>
      <c r="H153" s="26">
        <f>VLOOKUP(D153,upahbahan,3,FALSE)</f>
        <v/>
      </c>
      <c r="J153" s="26">
        <f>G153*H153</f>
        <v/>
      </c>
    </row>
    <row r="154">
      <c r="C154" s="5" t="n">
        <v>7</v>
      </c>
      <c r="D154" s="5" t="inlineStr">
        <is>
          <t>Alat Bantu</t>
        </is>
      </c>
      <c r="F154" s="5" t="inlineStr">
        <is>
          <t>Ls</t>
        </is>
      </c>
      <c r="G154" s="25" t="n">
        <v>1</v>
      </c>
      <c r="H154" s="26">
        <f>VLOOKUP(D154,upahbahan,3,FALSE)</f>
        <v/>
      </c>
      <c r="J154" s="26">
        <f>G154*H154</f>
        <v/>
      </c>
    </row>
    <row r="155">
      <c r="C155" s="27" t="inlineStr">
        <is>
          <t>JUMLAH HARGA PERALATAN</t>
        </is>
      </c>
      <c r="D155" s="28" t="n"/>
      <c r="E155" s="28" t="n"/>
      <c r="F155" s="28" t="n"/>
      <c r="G155" s="28" t="n"/>
      <c r="H155" s="28" t="n"/>
      <c r="I155" s="28" t="n"/>
      <c r="J155" s="29">
        <f>SUM(J148:J154)</f>
        <v/>
      </c>
    </row>
    <row r="156">
      <c r="C156" s="31" t="inlineStr">
        <is>
          <t>D</t>
        </is>
      </c>
      <c r="D156" s="31" t="inlineStr">
        <is>
          <t>Jumlah (A+B+C)</t>
        </is>
      </c>
      <c r="E156" s="32" t="n"/>
      <c r="F156" s="32" t="n"/>
      <c r="G156" s="32" t="n"/>
      <c r="H156" s="32" t="n"/>
      <c r="I156" s="32" t="n"/>
      <c r="J156" s="33">
        <f>J139+J146+J155</f>
        <v/>
      </c>
    </row>
    <row r="157">
      <c r="C157" s="18" t="inlineStr">
        <is>
          <t>E</t>
        </is>
      </c>
      <c r="D157" s="18" t="inlineStr">
        <is>
          <t>Biaya Umum dan Keuntungan 10.0% x D</t>
        </is>
      </c>
      <c r="H157" s="21">
        <f>$Q$8</f>
        <v/>
      </c>
      <c r="J157" s="34">
        <f>J156*H157</f>
        <v/>
      </c>
    </row>
    <row r="158">
      <c r="C158" s="31" t="inlineStr">
        <is>
          <t>F</t>
        </is>
      </c>
      <c r="D158" s="31" t="inlineStr">
        <is>
          <t>Harga Satuan Pekerjaan (D+E)</t>
        </is>
      </c>
      <c r="E158" s="32" t="n"/>
      <c r="F158" s="32" t="n"/>
      <c r="G158" s="32" t="n"/>
      <c r="H158" s="32" t="n"/>
      <c r="I158" s="32" t="n"/>
      <c r="J158" s="33">
        <f>SUM(J156:J157)</f>
        <v/>
      </c>
    </row>
    <row r="160">
      <c r="C160" s="16" t="inlineStr">
        <is>
          <t>D.8</t>
        </is>
      </c>
      <c r="D160" s="17" t="inlineStr">
        <is>
          <t>Penghamparan Lapis Penutup Bubur Aspal Emulsi, Tipe 2, CQS-1h / QS-1h</t>
        </is>
      </c>
      <c r="F160" s="18" t="inlineStr">
        <is>
          <t>Meter Persegi</t>
        </is>
      </c>
      <c r="K160" s="22">
        <f>ROUNDDOWN(J184,0)</f>
        <v/>
      </c>
      <c r="M160" s="19" t="inlineStr">
        <is>
          <t>4.4.(4)</t>
        </is>
      </c>
    </row>
    <row r="161">
      <c r="C161" s="23" t="inlineStr">
        <is>
          <t>No</t>
        </is>
      </c>
      <c r="D161" s="23" t="inlineStr">
        <is>
          <t>Uraian</t>
        </is>
      </c>
      <c r="E161" s="23" t="inlineStr">
        <is>
          <t>Kode</t>
        </is>
      </c>
      <c r="F161" s="23" t="inlineStr">
        <is>
          <t>Sat.</t>
        </is>
      </c>
      <c r="G161" s="23" t="inlineStr">
        <is>
          <t>Koefisien</t>
        </is>
      </c>
      <c r="H161" s="23" t="inlineStr">
        <is>
          <t>Harga  Satuan (Rp)</t>
        </is>
      </c>
      <c r="J161" s="23" t="inlineStr">
        <is>
          <t>Jumlah Harga (Rp)</t>
        </is>
      </c>
    </row>
    <row r="162">
      <c r="C162" s="24" t="inlineStr">
        <is>
          <t>A</t>
        </is>
      </c>
      <c r="D162" s="24" t="inlineStr">
        <is>
          <t>TENAGA KERJA</t>
        </is>
      </c>
      <c r="E162" s="12" t="n"/>
      <c r="F162" s="12" t="n"/>
      <c r="G162" s="12" t="n"/>
      <c r="H162" s="12" t="n"/>
      <c r="I162" s="12" t="n"/>
      <c r="J162" s="12" t="n"/>
    </row>
    <row r="163">
      <c r="C163" s="5" t="n">
        <v>1</v>
      </c>
      <c r="D163" s="5" t="inlineStr">
        <is>
          <t>Pekerja</t>
        </is>
      </c>
      <c r="E163" s="5" t="inlineStr">
        <is>
          <t>L01</t>
        </is>
      </c>
      <c r="F163" s="5" t="inlineStr">
        <is>
          <t>jam</t>
        </is>
      </c>
      <c r="G163" s="25" t="n">
        <v>0.003442395583199546</v>
      </c>
      <c r="H163" s="26">
        <f>VLOOKUP(D163,upahbahan,3,FALSE)</f>
        <v/>
      </c>
      <c r="J163" s="26">
        <f>G163*H163</f>
        <v/>
      </c>
    </row>
    <row r="164">
      <c r="C164" s="5" t="n">
        <v>2</v>
      </c>
      <c r="D164" s="5" t="inlineStr">
        <is>
          <t>Mandor</t>
        </is>
      </c>
      <c r="E164" s="5" t="inlineStr">
        <is>
          <t>L03</t>
        </is>
      </c>
      <c r="F164" s="5" t="inlineStr">
        <is>
          <t>jam</t>
        </is>
      </c>
      <c r="G164" s="25" t="n">
        <v>0.0003443139566926888</v>
      </c>
      <c r="H164" s="26">
        <f>VLOOKUP(D164,upahbahan,3,FALSE)</f>
        <v/>
      </c>
      <c r="J164" s="26">
        <f>G164*H164</f>
        <v/>
      </c>
    </row>
    <row r="165">
      <c r="C165" s="27" t="inlineStr">
        <is>
          <t>JUMLAH HARGA TENAGA KERJA</t>
        </is>
      </c>
      <c r="D165" s="28" t="n"/>
      <c r="E165" s="28" t="n"/>
      <c r="F165" s="28" t="n"/>
      <c r="G165" s="28" t="n"/>
      <c r="H165" s="28" t="n"/>
      <c r="I165" s="28" t="n"/>
      <c r="J165" s="29">
        <f>SUM(J163:J164)</f>
        <v/>
      </c>
    </row>
    <row r="166">
      <c r="C166" s="24" t="inlineStr">
        <is>
          <t>B</t>
        </is>
      </c>
      <c r="D166" s="24" t="inlineStr">
        <is>
          <t>BAHAN</t>
        </is>
      </c>
      <c r="E166" s="12" t="n"/>
      <c r="F166" s="12" t="n"/>
      <c r="G166" s="12" t="n"/>
      <c r="H166" s="12" t="n"/>
      <c r="I166" s="12" t="n"/>
      <c r="J166" s="12" t="n"/>
    </row>
    <row r="167">
      <c r="C167" s="5" t="n">
        <v>1</v>
      </c>
      <c r="D167" s="5" t="inlineStr">
        <is>
          <t>Agregate halus</t>
        </is>
      </c>
      <c r="E167" s="5" t="inlineStr">
        <is>
          <t>M91</t>
        </is>
      </c>
      <c r="F167" s="5" t="inlineStr">
        <is>
          <t>M3</t>
        </is>
      </c>
      <c r="G167" s="25" t="n">
        <v>0.008124667757173002</v>
      </c>
      <c r="H167" s="26">
        <f>VLOOKUP(D167,upahbahan,3,FALSE)</f>
        <v/>
      </c>
      <c r="J167" s="26">
        <f>G167*H167</f>
        <v/>
      </c>
    </row>
    <row r="168">
      <c r="C168" s="5" t="n">
        <v>2</v>
      </c>
      <c r="D168" s="5" t="inlineStr">
        <is>
          <t>Agregate kasar</t>
        </is>
      </c>
      <c r="E168" s="5" t="inlineStr">
        <is>
          <t>M92</t>
        </is>
      </c>
      <c r="F168" s="5" t="inlineStr">
        <is>
          <t>M3</t>
        </is>
      </c>
      <c r="G168" s="25" t="n">
        <v>0.0004445874649052898</v>
      </c>
      <c r="H168" s="26">
        <f>VLOOKUP(D168,upahbahan,3,FALSE)</f>
        <v/>
      </c>
      <c r="J168" s="26">
        <f>G168*H168</f>
        <v/>
      </c>
    </row>
    <row r="169">
      <c r="C169" s="5" t="n">
        <v>3</v>
      </c>
      <c r="D169" s="5" t="inlineStr">
        <is>
          <t>PC</t>
        </is>
      </c>
      <c r="E169" s="5" t="inlineStr">
        <is>
          <t>M12</t>
        </is>
      </c>
      <c r="F169" s="5" t="inlineStr">
        <is>
          <t>Kg</t>
        </is>
      </c>
      <c r="G169" s="25" t="n">
        <v>0.3366</v>
      </c>
      <c r="H169" s="26">
        <f>VLOOKUP(D169,upahbahan,3,FALSE)</f>
        <v/>
      </c>
      <c r="J169" s="26">
        <f>G169*H169</f>
        <v/>
      </c>
    </row>
    <row r="170">
      <c r="C170" s="5" t="n">
        <v>4</v>
      </c>
      <c r="D170" s="5" t="inlineStr">
        <is>
          <t>Aspal Emulsi (CQS-1h atau QS-1h)</t>
        </is>
      </c>
      <c r="E170" s="5" t="inlineStr">
        <is>
          <t>M31b</t>
        </is>
      </c>
      <c r="F170" s="5" t="inlineStr">
        <is>
          <t>Ltr</t>
        </is>
      </c>
      <c r="G170" s="25" t="n">
        <v>2.046378333333333</v>
      </c>
      <c r="H170" s="26">
        <f>VLOOKUP(D170,upahbahan,3,FALSE)</f>
        <v/>
      </c>
      <c r="J170" s="26">
        <f>G170*H170</f>
        <v/>
      </c>
    </row>
    <row r="171">
      <c r="C171" s="5" t="n">
        <v>5</v>
      </c>
      <c r="D171" s="5" t="inlineStr">
        <is>
          <t>Air</t>
        </is>
      </c>
      <c r="E171" s="5" t="inlineStr">
        <is>
          <t>M170</t>
        </is>
      </c>
      <c r="F171" s="5" t="inlineStr">
        <is>
          <t>Ltr</t>
        </is>
      </c>
      <c r="G171" s="25" t="n">
        <v>2.04641638225256</v>
      </c>
      <c r="H171" s="26">
        <f>VLOOKUP(D171,upahbahan,3,FALSE)</f>
        <v/>
      </c>
      <c r="J171" s="26">
        <f>G171*H171</f>
        <v/>
      </c>
    </row>
    <row r="172">
      <c r="C172" s="27" t="inlineStr">
        <is>
          <t>JUMLAH HARGA BAHAN</t>
        </is>
      </c>
      <c r="D172" s="28" t="n"/>
      <c r="E172" s="28" t="n"/>
      <c r="F172" s="28" t="n"/>
      <c r="G172" s="28" t="n"/>
      <c r="H172" s="28" t="n"/>
      <c r="I172" s="28" t="n"/>
      <c r="J172" s="29">
        <f>SUM(J167:J171)</f>
        <v/>
      </c>
    </row>
    <row r="173">
      <c r="C173" s="24" t="inlineStr">
        <is>
          <t>C</t>
        </is>
      </c>
      <c r="D173" s="24" t="inlineStr">
        <is>
          <t>PERALATAN</t>
        </is>
      </c>
      <c r="E173" s="12" t="n"/>
      <c r="F173" s="12" t="n"/>
      <c r="G173" s="12" t="n"/>
      <c r="H173" s="12" t="n"/>
      <c r="I173" s="12" t="n"/>
      <c r="J173" s="12" t="n"/>
    </row>
    <row r="174">
      <c r="C174" s="5" t="n">
        <v>1</v>
      </c>
      <c r="D174" s="5" t="inlineStr">
        <is>
          <t>Air Compressor</t>
        </is>
      </c>
      <c r="E174" s="5" t="inlineStr">
        <is>
          <t>E05</t>
        </is>
      </c>
      <c r="F174" s="5" t="inlineStr">
        <is>
          <t>Jam</t>
        </is>
      </c>
      <c r="G174" s="25" t="n">
        <v>0.0003212901214056132</v>
      </c>
      <c r="H174" s="26">
        <f>VLOOKUP(D174,upahbahan,3,FALSE)</f>
        <v/>
      </c>
      <c r="J174" s="26">
        <f>G174*H174</f>
        <v/>
      </c>
    </row>
    <row r="175">
      <c r="C175" s="5" t="n">
        <v>2</v>
      </c>
      <c r="D175" s="5" t="inlineStr">
        <is>
          <t>Power Broom</t>
        </is>
      </c>
      <c r="E175" s="5" t="inlineStr">
        <is>
          <t>E03</t>
        </is>
      </c>
      <c r="F175" s="5" t="inlineStr">
        <is>
          <t>Jam</t>
        </is>
      </c>
      <c r="G175" s="25" t="n">
        <v>0.0003346755551856491</v>
      </c>
      <c r="H175" s="26">
        <f>VLOOKUP(D175,upahbahan,3,FALSE)</f>
        <v/>
      </c>
      <c r="J175" s="26">
        <f>G175*H175</f>
        <v/>
      </c>
    </row>
    <row r="176">
      <c r="C176" s="5" t="n">
        <v>3</v>
      </c>
      <c r="D176" s="5" t="inlineStr">
        <is>
          <t>Wheel Loader</t>
        </is>
      </c>
      <c r="E176" s="5" t="inlineStr">
        <is>
          <t>E15</t>
        </is>
      </c>
      <c r="F176" s="5" t="inlineStr">
        <is>
          <t>Jam</t>
        </is>
      </c>
      <c r="G176" s="25" t="n">
        <v>3.170580261844273e-05</v>
      </c>
      <c r="H176" s="26">
        <f>VLOOKUP(D176,upahbahan,3,FALSE)</f>
        <v/>
      </c>
      <c r="J176" s="26">
        <f>G176*H176</f>
        <v/>
      </c>
    </row>
    <row r="177">
      <c r="C177" s="5" t="n">
        <v>4</v>
      </c>
      <c r="D177" s="5" t="inlineStr">
        <is>
          <t>Dump Truck Tronton 10 Ton</t>
        </is>
      </c>
      <c r="E177" s="5" t="inlineStr">
        <is>
          <t>E35</t>
        </is>
      </c>
      <c r="F177" s="5" t="inlineStr">
        <is>
          <t>Jam</t>
        </is>
      </c>
      <c r="G177" s="25" t="n">
        <v>0.0003746484241455333</v>
      </c>
      <c r="H177" s="26">
        <f>VLOOKUP(D177,upahbahan,3,FALSE)</f>
        <v/>
      </c>
      <c r="J177" s="26">
        <f>G177*H177</f>
        <v/>
      </c>
    </row>
    <row r="178">
      <c r="C178" s="5" t="n">
        <v>5</v>
      </c>
      <c r="D178" s="5" t="inlineStr">
        <is>
          <t>Asphalt Slurry Seal Truck</t>
        </is>
      </c>
      <c r="E178" s="5" t="inlineStr">
        <is>
          <t>E41</t>
        </is>
      </c>
      <c r="F178" s="5" t="inlineStr">
        <is>
          <t>Jam</t>
        </is>
      </c>
      <c r="G178" s="25" t="n">
        <v>0.0003442248887026573</v>
      </c>
      <c r="H178" s="26">
        <f>VLOOKUP(D178,upahbahan,3,FALSE)</f>
        <v/>
      </c>
      <c r="J178" s="26">
        <f>G178*H178</f>
        <v/>
      </c>
    </row>
    <row r="179">
      <c r="C179" s="5" t="n">
        <v>6</v>
      </c>
      <c r="D179" s="5" t="inlineStr">
        <is>
          <t>Tandem Roller</t>
        </is>
      </c>
      <c r="E179" s="5" t="inlineStr">
        <is>
          <t>E17</t>
        </is>
      </c>
      <c r="F179" s="5" t="inlineStr">
        <is>
          <t>Jam</t>
        </is>
      </c>
      <c r="G179" s="25" t="n">
        <v>0.0003894922435274733</v>
      </c>
      <c r="H179" s="26">
        <f>VLOOKUP(D179,upahbahan,3,FALSE)</f>
        <v/>
      </c>
      <c r="J179" s="26">
        <f>G179*H179</f>
        <v/>
      </c>
    </row>
    <row r="180">
      <c r="C180" s="5" t="n">
        <v>7</v>
      </c>
      <c r="D180" s="5" t="inlineStr">
        <is>
          <t>Alat Bantu</t>
        </is>
      </c>
      <c r="F180" s="5" t="inlineStr">
        <is>
          <t>Ls</t>
        </is>
      </c>
      <c r="G180" s="25" t="n">
        <v>1</v>
      </c>
      <c r="H180" s="26">
        <f>VLOOKUP(D180,upahbahan,3,FALSE)</f>
        <v/>
      </c>
      <c r="J180" s="26">
        <f>G180*H180</f>
        <v/>
      </c>
    </row>
    <row r="181">
      <c r="C181" s="27" t="inlineStr">
        <is>
          <t>JUMLAH HARGA PERALATAN</t>
        </is>
      </c>
      <c r="D181" s="28" t="n"/>
      <c r="E181" s="28" t="n"/>
      <c r="F181" s="28" t="n"/>
      <c r="G181" s="28" t="n"/>
      <c r="H181" s="28" t="n"/>
      <c r="I181" s="28" t="n"/>
      <c r="J181" s="29">
        <f>SUM(J174:J180)</f>
        <v/>
      </c>
    </row>
    <row r="182">
      <c r="C182" s="31" t="inlineStr">
        <is>
          <t>D</t>
        </is>
      </c>
      <c r="D182" s="31" t="inlineStr">
        <is>
          <t>Jumlah (A+B+C)</t>
        </is>
      </c>
      <c r="E182" s="32" t="n"/>
      <c r="F182" s="32" t="n"/>
      <c r="G182" s="32" t="n"/>
      <c r="H182" s="32" t="n"/>
      <c r="I182" s="32" t="n"/>
      <c r="J182" s="33">
        <f>J165+J172+J181</f>
        <v/>
      </c>
    </row>
    <row r="183">
      <c r="C183" s="18" t="inlineStr">
        <is>
          <t>E</t>
        </is>
      </c>
      <c r="D183" s="18" t="inlineStr">
        <is>
          <t>Biaya Umum dan Keuntungan 10.0% x D</t>
        </is>
      </c>
      <c r="H183" s="21">
        <f>$Q$8</f>
        <v/>
      </c>
      <c r="J183" s="34">
        <f>J182*H183</f>
        <v/>
      </c>
    </row>
    <row r="184">
      <c r="C184" s="31" t="inlineStr">
        <is>
          <t>F</t>
        </is>
      </c>
      <c r="D184" s="31" t="inlineStr">
        <is>
          <t>Harga Satuan Pekerjaan (D+E)</t>
        </is>
      </c>
      <c r="E184" s="32" t="n"/>
      <c r="F184" s="32" t="n"/>
      <c r="G184" s="32" t="n"/>
      <c r="H184" s="32" t="n"/>
      <c r="I184" s="32" t="n"/>
      <c r="J184" s="33">
        <f>SUM(J182:J183)</f>
        <v/>
      </c>
    </row>
    <row r="186">
      <c r="C186" s="16" t="inlineStr">
        <is>
          <t>D.9</t>
        </is>
      </c>
      <c r="D186" s="17" t="inlineStr">
        <is>
          <t>Penghamparan Lapis Penutup Bubur Aspal Emulsi, Tipe 3, CSS-1h / SS-1h</t>
        </is>
      </c>
      <c r="F186" s="18" t="inlineStr">
        <is>
          <t>Meter Persegi</t>
        </is>
      </c>
      <c r="K186" s="22">
        <f>ROUNDDOWN(J210,0)</f>
        <v/>
      </c>
      <c r="M186" s="19" t="inlineStr">
        <is>
          <t>4.4.(5)</t>
        </is>
      </c>
    </row>
    <row r="187">
      <c r="C187" s="23" t="inlineStr">
        <is>
          <t>No</t>
        </is>
      </c>
      <c r="D187" s="23" t="inlineStr">
        <is>
          <t>Uraian</t>
        </is>
      </c>
      <c r="E187" s="23" t="inlineStr">
        <is>
          <t>Kode</t>
        </is>
      </c>
      <c r="F187" s="23" t="inlineStr">
        <is>
          <t>Sat.</t>
        </is>
      </c>
      <c r="G187" s="23" t="inlineStr">
        <is>
          <t>Koefisien</t>
        </is>
      </c>
      <c r="H187" s="23" t="inlineStr">
        <is>
          <t>Harga  Satuan (Rp)</t>
        </is>
      </c>
      <c r="J187" s="23" t="inlineStr">
        <is>
          <t>Jumlah Harga (Rp)</t>
        </is>
      </c>
    </row>
    <row r="188">
      <c r="C188" s="24" t="inlineStr">
        <is>
          <t>A</t>
        </is>
      </c>
      <c r="D188" s="24" t="inlineStr">
        <is>
          <t>TENAGA KERJA</t>
        </is>
      </c>
      <c r="E188" s="12" t="n"/>
      <c r="F188" s="12" t="n"/>
      <c r="G188" s="12" t="n"/>
      <c r="H188" s="12" t="n"/>
      <c r="I188" s="12" t="n"/>
      <c r="J188" s="12" t="n"/>
    </row>
    <row r="189">
      <c r="C189" s="5" t="n">
        <v>1</v>
      </c>
      <c r="D189" s="5" t="inlineStr">
        <is>
          <t>Pekerja</t>
        </is>
      </c>
      <c r="E189" s="5" t="inlineStr">
        <is>
          <t>L01</t>
        </is>
      </c>
      <c r="F189" s="5" t="inlineStr">
        <is>
          <t>jam</t>
        </is>
      </c>
      <c r="G189" s="25" t="n">
        <v>0.003442395583199546</v>
      </c>
      <c r="H189" s="26">
        <f>VLOOKUP(D189,upahbahan,3,FALSE)</f>
        <v/>
      </c>
      <c r="J189" s="26">
        <f>G189*H189</f>
        <v/>
      </c>
    </row>
    <row r="190">
      <c r="C190" s="5" t="n">
        <v>2</v>
      </c>
      <c r="D190" s="5" t="inlineStr">
        <is>
          <t>Mandor</t>
        </is>
      </c>
      <c r="E190" s="5" t="inlineStr">
        <is>
          <t>L03</t>
        </is>
      </c>
      <c r="F190" s="5" t="inlineStr">
        <is>
          <t>jam</t>
        </is>
      </c>
      <c r="G190" s="25" t="n">
        <v>0.0003443139566926888</v>
      </c>
      <c r="H190" s="26">
        <f>VLOOKUP(D190,upahbahan,3,FALSE)</f>
        <v/>
      </c>
      <c r="J190" s="26">
        <f>G190*H190</f>
        <v/>
      </c>
    </row>
    <row r="191">
      <c r="C191" s="27" t="inlineStr">
        <is>
          <t>JUMLAH HARGA TENAGA KERJA</t>
        </is>
      </c>
      <c r="D191" s="28" t="n"/>
      <c r="E191" s="28" t="n"/>
      <c r="F191" s="28" t="n"/>
      <c r="G191" s="28" t="n"/>
      <c r="H191" s="28" t="n"/>
      <c r="I191" s="28" t="n"/>
      <c r="J191" s="29">
        <f>SUM(J189:J190)</f>
        <v/>
      </c>
    </row>
    <row r="192">
      <c r="C192" s="24" t="inlineStr">
        <is>
          <t>B</t>
        </is>
      </c>
      <c r="D192" s="24" t="inlineStr">
        <is>
          <t>BAHAN</t>
        </is>
      </c>
      <c r="E192" s="12" t="n"/>
      <c r="F192" s="12" t="n"/>
      <c r="G192" s="12" t="n"/>
      <c r="H192" s="12" t="n"/>
      <c r="I192" s="12" t="n"/>
      <c r="J192" s="12" t="n"/>
    </row>
    <row r="193">
      <c r="C193" s="5" t="n">
        <v>1</v>
      </c>
      <c r="D193" s="5" t="inlineStr">
        <is>
          <t>Agregate halus</t>
        </is>
      </c>
      <c r="E193" s="5" t="inlineStr">
        <is>
          <t>M91</t>
        </is>
      </c>
      <c r="F193" s="5" t="inlineStr">
        <is>
          <t>M3</t>
        </is>
      </c>
      <c r="G193" s="25" t="n">
        <v>0.008085799669497511</v>
      </c>
      <c r="H193" s="26">
        <f>VLOOKUP(D193,upahbahan,3,FALSE)</f>
        <v/>
      </c>
      <c r="J193" s="26">
        <f>G193*H193</f>
        <v/>
      </c>
    </row>
    <row r="194">
      <c r="C194" s="5" t="n">
        <v>2</v>
      </c>
      <c r="D194" s="5" t="inlineStr">
        <is>
          <t>Agregate kasar</t>
        </is>
      </c>
      <c r="E194" s="5" t="inlineStr">
        <is>
          <t>M92</t>
        </is>
      </c>
      <c r="F194" s="5" t="inlineStr">
        <is>
          <t>M3</t>
        </is>
      </c>
      <c r="G194" s="25" t="n">
        <v>0.002101668890978917</v>
      </c>
      <c r="H194" s="26">
        <f>VLOOKUP(D194,upahbahan,3,FALSE)</f>
        <v/>
      </c>
      <c r="J194" s="26">
        <f>G194*H194</f>
        <v/>
      </c>
    </row>
    <row r="195">
      <c r="C195" s="5" t="n">
        <v>3</v>
      </c>
      <c r="D195" s="5" t="inlineStr">
        <is>
          <t>PC</t>
        </is>
      </c>
      <c r="E195" s="5" t="inlineStr">
        <is>
          <t>M12</t>
        </is>
      </c>
      <c r="F195" s="5" t="inlineStr">
        <is>
          <t>Kg</t>
        </is>
      </c>
      <c r="G195" s="25" t="n">
        <v>0.3978</v>
      </c>
      <c r="H195" s="26">
        <f>VLOOKUP(D195,upahbahan,3,FALSE)</f>
        <v/>
      </c>
      <c r="J195" s="26">
        <f>G195*H195</f>
        <v/>
      </c>
    </row>
    <row r="196">
      <c r="C196" s="5" t="n">
        <v>4</v>
      </c>
      <c r="D196" s="5" t="inlineStr">
        <is>
          <t>Aspal Emulsi CSS-1h atau SS-1h</t>
        </is>
      </c>
      <c r="E196" s="5" t="inlineStr">
        <is>
          <t>M31a</t>
        </is>
      </c>
      <c r="F196" s="5" t="inlineStr">
        <is>
          <t>Ltr</t>
        </is>
      </c>
      <c r="G196" s="25" t="n">
        <v>2.130537142857143</v>
      </c>
      <c r="H196" s="26">
        <f>VLOOKUP(D196,upahbahan,3,FALSE)</f>
        <v/>
      </c>
      <c r="J196" s="26">
        <f>G196*H196</f>
        <v/>
      </c>
    </row>
    <row r="197">
      <c r="C197" s="5" t="n">
        <v>5</v>
      </c>
      <c r="D197" s="5" t="inlineStr">
        <is>
          <t>Air</t>
        </is>
      </c>
      <c r="E197" s="5" t="inlineStr">
        <is>
          <t>M170</t>
        </is>
      </c>
      <c r="F197" s="5" t="inlineStr">
        <is>
          <t>Ltr</t>
        </is>
      </c>
      <c r="G197" s="25" t="n">
        <v>2.130375426621161</v>
      </c>
      <c r="H197" s="26">
        <f>VLOOKUP(D197,upahbahan,3,FALSE)</f>
        <v/>
      </c>
      <c r="J197" s="26">
        <f>G197*H197</f>
        <v/>
      </c>
    </row>
    <row r="198">
      <c r="C198" s="27" t="inlineStr">
        <is>
          <t>JUMLAH HARGA BAHAN</t>
        </is>
      </c>
      <c r="D198" s="28" t="n"/>
      <c r="E198" s="28" t="n"/>
      <c r="F198" s="28" t="n"/>
      <c r="G198" s="28" t="n"/>
      <c r="H198" s="28" t="n"/>
      <c r="I198" s="28" t="n"/>
      <c r="J198" s="29">
        <f>SUM(J193:J197)</f>
        <v/>
      </c>
    </row>
    <row r="199">
      <c r="C199" s="24" t="inlineStr">
        <is>
          <t>C</t>
        </is>
      </c>
      <c r="D199" s="24" t="inlineStr">
        <is>
          <t>PERALATAN</t>
        </is>
      </c>
      <c r="E199" s="12" t="n"/>
      <c r="F199" s="12" t="n"/>
      <c r="G199" s="12" t="n"/>
      <c r="H199" s="12" t="n"/>
      <c r="I199" s="12" t="n"/>
      <c r="J199" s="12" t="n"/>
    </row>
    <row r="200">
      <c r="C200" s="5" t="n">
        <v>1</v>
      </c>
      <c r="D200" s="5" t="inlineStr">
        <is>
          <t>Air Compressor</t>
        </is>
      </c>
      <c r="E200" s="5" t="inlineStr">
        <is>
          <t>E05</t>
        </is>
      </c>
      <c r="F200" s="5" t="inlineStr">
        <is>
          <t>Jam</t>
        </is>
      </c>
      <c r="G200" s="25" t="n">
        <v>0.0003212901214056132</v>
      </c>
      <c r="H200" s="26">
        <f>VLOOKUP(D200,upahbahan,3,FALSE)</f>
        <v/>
      </c>
      <c r="J200" s="26">
        <f>G200*H200</f>
        <v/>
      </c>
    </row>
    <row r="201">
      <c r="C201" s="5" t="n">
        <v>2</v>
      </c>
      <c r="D201" s="5" t="inlineStr">
        <is>
          <t>Power Broom</t>
        </is>
      </c>
      <c r="E201" s="5" t="inlineStr">
        <is>
          <t>E03</t>
        </is>
      </c>
      <c r="F201" s="5" t="inlineStr">
        <is>
          <t>Jam</t>
        </is>
      </c>
      <c r="G201" s="25" t="n">
        <v>0.0003346755551856491</v>
      </c>
      <c r="H201" s="26">
        <f>VLOOKUP(D201,upahbahan,3,FALSE)</f>
        <v/>
      </c>
      <c r="J201" s="26">
        <f>G201*H201</f>
        <v/>
      </c>
    </row>
    <row r="202">
      <c r="C202" s="5" t="n">
        <v>3</v>
      </c>
      <c r="D202" s="5" t="inlineStr">
        <is>
          <t>Wheel Loader</t>
        </is>
      </c>
      <c r="E202" s="5" t="inlineStr">
        <is>
          <t>E15</t>
        </is>
      </c>
      <c r="F202" s="5" t="inlineStr">
        <is>
          <t>Jam</t>
        </is>
      </c>
      <c r="G202" s="25" t="n">
        <v>4.755024904696585e-05</v>
      </c>
      <c r="H202" s="26">
        <f>VLOOKUP(D202,upahbahan,3,FALSE)</f>
        <v/>
      </c>
      <c r="J202" s="26">
        <f>G202*H202</f>
        <v/>
      </c>
    </row>
    <row r="203">
      <c r="C203" s="5" t="n">
        <v>4</v>
      </c>
      <c r="D203" s="5" t="inlineStr">
        <is>
          <t>Dump Truck Tronton 10 Ton</t>
        </is>
      </c>
      <c r="E203" s="5" t="inlineStr">
        <is>
          <t>E35</t>
        </is>
      </c>
      <c r="F203" s="5" t="inlineStr">
        <is>
          <t>Jam</t>
        </is>
      </c>
      <c r="G203" s="25" t="n">
        <v>0.0005588885777749431</v>
      </c>
      <c r="H203" s="26">
        <f>VLOOKUP(D203,upahbahan,3,FALSE)</f>
        <v/>
      </c>
      <c r="J203" s="26">
        <f>G203*H203</f>
        <v/>
      </c>
    </row>
    <row r="204">
      <c r="C204" s="5" t="n">
        <v>5</v>
      </c>
      <c r="D204" s="5" t="inlineStr">
        <is>
          <t>Asphalt Slurry Seal Truck</t>
        </is>
      </c>
      <c r="E204" s="5" t="inlineStr">
        <is>
          <t>E41</t>
        </is>
      </c>
      <c r="F204" s="5" t="inlineStr">
        <is>
          <t>Jam</t>
        </is>
      </c>
      <c r="G204" s="25" t="n">
        <v>0.0003442248887026573</v>
      </c>
      <c r="H204" s="26">
        <f>VLOOKUP(D204,upahbahan,3,FALSE)</f>
        <v/>
      </c>
      <c r="J204" s="26">
        <f>G204*H204</f>
        <v/>
      </c>
    </row>
    <row r="205">
      <c r="C205" s="5" t="n">
        <v>6</v>
      </c>
      <c r="D205" s="5" t="inlineStr">
        <is>
          <t>Tandem Roller</t>
        </is>
      </c>
      <c r="E205" s="5" t="inlineStr">
        <is>
          <t>E17</t>
        </is>
      </c>
      <c r="F205" s="5" t="inlineStr">
        <is>
          <t>Jam</t>
        </is>
      </c>
      <c r="G205" s="25" t="n">
        <v>0.0003894922435274733</v>
      </c>
      <c r="H205" s="26">
        <f>VLOOKUP(D205,upahbahan,3,FALSE)</f>
        <v/>
      </c>
      <c r="J205" s="26">
        <f>G205*H205</f>
        <v/>
      </c>
    </row>
    <row r="206">
      <c r="C206" s="5" t="n">
        <v>7</v>
      </c>
      <c r="D206" s="5" t="inlineStr">
        <is>
          <t>Alat Bantu</t>
        </is>
      </c>
      <c r="F206" s="5" t="inlineStr">
        <is>
          <t>Ls</t>
        </is>
      </c>
      <c r="G206" s="25" t="n">
        <v>1</v>
      </c>
      <c r="H206" s="26">
        <f>VLOOKUP(D206,upahbahan,3,FALSE)</f>
        <v/>
      </c>
      <c r="J206" s="26">
        <f>G206*H206</f>
        <v/>
      </c>
    </row>
    <row r="207">
      <c r="C207" s="27" t="inlineStr">
        <is>
          <t>JUMLAH HARGA PERALATAN</t>
        </is>
      </c>
      <c r="D207" s="28" t="n"/>
      <c r="E207" s="28" t="n"/>
      <c r="F207" s="28" t="n"/>
      <c r="G207" s="28" t="n"/>
      <c r="H207" s="28" t="n"/>
      <c r="I207" s="28" t="n"/>
      <c r="J207" s="29">
        <f>SUM(J200:J206)</f>
        <v/>
      </c>
    </row>
    <row r="208">
      <c r="C208" s="31" t="inlineStr">
        <is>
          <t>D</t>
        </is>
      </c>
      <c r="D208" s="31" t="inlineStr">
        <is>
          <t>Jumlah (A+B+C)</t>
        </is>
      </c>
      <c r="E208" s="32" t="n"/>
      <c r="F208" s="32" t="n"/>
      <c r="G208" s="32" t="n"/>
      <c r="H208" s="32" t="n"/>
      <c r="I208" s="32" t="n"/>
      <c r="J208" s="33">
        <f>J191+J198+J207</f>
        <v/>
      </c>
    </row>
    <row r="209">
      <c r="C209" s="18" t="inlineStr">
        <is>
          <t>E</t>
        </is>
      </c>
      <c r="D209" s="18" t="inlineStr">
        <is>
          <t>Biaya Umum dan Keuntungan 10.0% x D</t>
        </is>
      </c>
      <c r="H209" s="21">
        <f>$Q$8</f>
        <v/>
      </c>
      <c r="J209" s="34">
        <f>J208*H209</f>
        <v/>
      </c>
    </row>
    <row r="210">
      <c r="C210" s="31" t="inlineStr">
        <is>
          <t>F</t>
        </is>
      </c>
      <c r="D210" s="31" t="inlineStr">
        <is>
          <t>Harga Satuan Pekerjaan (D+E)</t>
        </is>
      </c>
      <c r="E210" s="32" t="n"/>
      <c r="F210" s="32" t="n"/>
      <c r="G210" s="32" t="n"/>
      <c r="H210" s="32" t="n"/>
      <c r="I210" s="32" t="n"/>
      <c r="J210" s="33">
        <f>SUM(J208:J209)</f>
        <v/>
      </c>
    </row>
    <row r="212">
      <c r="C212" s="16" t="inlineStr">
        <is>
          <t>D.10</t>
        </is>
      </c>
      <c r="D212" s="17" t="inlineStr">
        <is>
          <t>Penghamparan Lapis Penutup Bubur Aspal Emulsi, Tipe 3, CQS-1h / QS-1h</t>
        </is>
      </c>
      <c r="F212" s="18" t="inlineStr">
        <is>
          <t>Meter Persegi</t>
        </is>
      </c>
      <c r="K212" s="22">
        <f>ROUNDDOWN(J235,0)</f>
        <v/>
      </c>
      <c r="M212" s="19" t="inlineStr">
        <is>
          <t>4.4.(6)</t>
        </is>
      </c>
    </row>
    <row r="213">
      <c r="C213" s="23" t="inlineStr">
        <is>
          <t>No</t>
        </is>
      </c>
      <c r="D213" s="23" t="inlineStr">
        <is>
          <t>Uraian</t>
        </is>
      </c>
      <c r="E213" s="23" t="inlineStr">
        <is>
          <t>Kode</t>
        </is>
      </c>
      <c r="F213" s="23" t="inlineStr">
        <is>
          <t>Sat.</t>
        </is>
      </c>
      <c r="G213" s="23" t="inlineStr">
        <is>
          <t>Koefisien</t>
        </is>
      </c>
      <c r="H213" s="23" t="inlineStr">
        <is>
          <t>Harga  Satuan (Rp)</t>
        </is>
      </c>
      <c r="J213" s="23" t="inlineStr">
        <is>
          <t>Jumlah Harga (Rp)</t>
        </is>
      </c>
    </row>
    <row r="214">
      <c r="C214" s="24" t="inlineStr">
        <is>
          <t>A</t>
        </is>
      </c>
      <c r="D214" s="24" t="inlineStr">
        <is>
          <t>TENAGA KERJA</t>
        </is>
      </c>
      <c r="E214" s="12" t="n"/>
      <c r="F214" s="12" t="n"/>
      <c r="G214" s="12" t="n"/>
      <c r="H214" s="12" t="n"/>
      <c r="I214" s="12" t="n"/>
      <c r="J214" s="12" t="n"/>
    </row>
    <row r="215">
      <c r="C215" s="5" t="n">
        <v>1</v>
      </c>
      <c r="D215" s="5" t="inlineStr">
        <is>
          <t>Pekerja</t>
        </is>
      </c>
      <c r="E215" s="5" t="inlineStr">
        <is>
          <t>L01</t>
        </is>
      </c>
      <c r="F215" s="5" t="inlineStr">
        <is>
          <t>jam</t>
        </is>
      </c>
      <c r="G215" s="25" t="n">
        <v>0.003442395583199546</v>
      </c>
      <c r="H215" s="26">
        <f>VLOOKUP(D215,upahbahan,3,FALSE)</f>
        <v/>
      </c>
      <c r="J215" s="26">
        <f>G215*H215</f>
        <v/>
      </c>
    </row>
    <row r="216">
      <c r="C216" s="5" t="n">
        <v>2</v>
      </c>
      <c r="D216" s="5" t="inlineStr">
        <is>
          <t>Mandor</t>
        </is>
      </c>
      <c r="E216" s="5" t="inlineStr">
        <is>
          <t>L03</t>
        </is>
      </c>
      <c r="F216" s="5" t="inlineStr">
        <is>
          <t>jam</t>
        </is>
      </c>
      <c r="G216" s="25" t="n">
        <v>0.0003443139566926888</v>
      </c>
      <c r="H216" s="26">
        <f>VLOOKUP(D216,upahbahan,3,FALSE)</f>
        <v/>
      </c>
      <c r="J216" s="26">
        <f>G216*H216</f>
        <v/>
      </c>
    </row>
    <row r="217">
      <c r="C217" s="27" t="inlineStr">
        <is>
          <t>JUMLAH HARGA TENAGA KERJA</t>
        </is>
      </c>
      <c r="D217" s="28" t="n"/>
      <c r="E217" s="28" t="n"/>
      <c r="F217" s="28" t="n"/>
      <c r="G217" s="28" t="n"/>
      <c r="H217" s="28" t="n"/>
      <c r="I217" s="28" t="n"/>
      <c r="J217" s="29">
        <f>SUM(J215:J216)</f>
        <v/>
      </c>
    </row>
    <row r="218">
      <c r="C218" s="24" t="inlineStr">
        <is>
          <t>B</t>
        </is>
      </c>
      <c r="D218" s="24" t="inlineStr">
        <is>
          <t>BAHAN</t>
        </is>
      </c>
      <c r="E218" s="12" t="n"/>
      <c r="F218" s="12" t="n"/>
      <c r="G218" s="12" t="n"/>
      <c r="H218" s="12" t="n"/>
      <c r="I218" s="12" t="n"/>
      <c r="J218" s="12" t="n"/>
    </row>
    <row r="219">
      <c r="C219" s="5" t="n">
        <v>1</v>
      </c>
      <c r="D219" s="5" t="inlineStr">
        <is>
          <t>Agregate halus</t>
        </is>
      </c>
      <c r="E219" s="5" t="inlineStr">
        <is>
          <t>M91</t>
        </is>
      </c>
      <c r="F219" s="5" t="inlineStr">
        <is>
          <t>M3</t>
        </is>
      </c>
      <c r="G219" s="25" t="n">
        <v>0.008085799669497511</v>
      </c>
      <c r="H219" s="26">
        <f>VLOOKUP(D219,upahbahan,3,FALSE)</f>
        <v/>
      </c>
      <c r="J219" s="26">
        <f>G219*H219</f>
        <v/>
      </c>
    </row>
    <row r="220">
      <c r="C220" s="5" t="n">
        <v>2</v>
      </c>
      <c r="D220" s="5" t="inlineStr">
        <is>
          <t>PC</t>
        </is>
      </c>
      <c r="E220" s="5" t="inlineStr">
        <is>
          <t>M12</t>
        </is>
      </c>
      <c r="F220" s="5" t="inlineStr">
        <is>
          <t>kg</t>
        </is>
      </c>
      <c r="G220" s="25" t="n">
        <v>0.3182375</v>
      </c>
      <c r="H220" s="26">
        <f>VLOOKUP(D220,upahbahan,3,FALSE)</f>
        <v/>
      </c>
      <c r="J220" s="26">
        <f>G220*H220</f>
        <v/>
      </c>
    </row>
    <row r="221">
      <c r="C221" s="5" t="n">
        <v>3</v>
      </c>
      <c r="D221" s="5" t="inlineStr">
        <is>
          <t>Aspal Emulsi (CQS-1h atau QS-1h)</t>
        </is>
      </c>
      <c r="E221" s="5" t="inlineStr">
        <is>
          <t>M31b</t>
        </is>
      </c>
      <c r="F221" s="5" t="inlineStr">
        <is>
          <t>ltr</t>
        </is>
      </c>
      <c r="G221" s="25" t="n">
        <v>2.130536666666667</v>
      </c>
      <c r="H221" s="26">
        <f>VLOOKUP(D221,upahbahan,3,FALSE)</f>
        <v/>
      </c>
      <c r="J221" s="26">
        <f>G221*H221</f>
        <v/>
      </c>
    </row>
    <row r="222">
      <c r="C222" s="5" t="n">
        <v>4</v>
      </c>
      <c r="D222" s="5" t="inlineStr">
        <is>
          <t>Air</t>
        </is>
      </c>
      <c r="E222" s="5" t="inlineStr">
        <is>
          <t>M170</t>
        </is>
      </c>
      <c r="F222" s="5" t="inlineStr">
        <is>
          <t>ltr</t>
        </is>
      </c>
      <c r="G222" s="25" t="n">
        <v>2.130375426621161</v>
      </c>
      <c r="H222" s="26">
        <f>VLOOKUP(D222,upahbahan,3,FALSE)</f>
        <v/>
      </c>
      <c r="J222" s="26">
        <f>G222*H222</f>
        <v/>
      </c>
    </row>
    <row r="223">
      <c r="C223" s="27" t="inlineStr">
        <is>
          <t>JUMLAH HARGA BAHAN</t>
        </is>
      </c>
      <c r="D223" s="28" t="n"/>
      <c r="E223" s="28" t="n"/>
      <c r="F223" s="28" t="n"/>
      <c r="G223" s="28" t="n"/>
      <c r="H223" s="28" t="n"/>
      <c r="I223" s="28" t="n"/>
      <c r="J223" s="29">
        <f>SUM(J219:J222)</f>
        <v/>
      </c>
    </row>
    <row r="224">
      <c r="C224" s="24" t="inlineStr">
        <is>
          <t>C</t>
        </is>
      </c>
      <c r="D224" s="24" t="inlineStr">
        <is>
          <t>PERALATAN</t>
        </is>
      </c>
      <c r="E224" s="12" t="n"/>
      <c r="F224" s="12" t="n"/>
      <c r="G224" s="12" t="n"/>
      <c r="H224" s="12" t="n"/>
      <c r="I224" s="12" t="n"/>
      <c r="J224" s="12" t="n"/>
    </row>
    <row r="225">
      <c r="C225" s="5" t="n">
        <v>1</v>
      </c>
      <c r="D225" s="5" t="inlineStr">
        <is>
          <t>Air Compressor</t>
        </is>
      </c>
      <c r="E225" s="5" t="inlineStr">
        <is>
          <t>E05</t>
        </is>
      </c>
      <c r="F225" s="5" t="inlineStr">
        <is>
          <t>Jam</t>
        </is>
      </c>
      <c r="G225" s="25" t="n">
        <v>0.0003212901214056132</v>
      </c>
      <c r="H225" s="26">
        <f>VLOOKUP(D225,upahbahan,3,FALSE)</f>
        <v/>
      </c>
      <c r="J225" s="26">
        <f>G225*H225</f>
        <v/>
      </c>
    </row>
    <row r="226">
      <c r="C226" s="5" t="n">
        <v>2</v>
      </c>
      <c r="D226" s="5" t="inlineStr">
        <is>
          <t>Power Broom</t>
        </is>
      </c>
      <c r="E226" s="5" t="inlineStr">
        <is>
          <t>E94</t>
        </is>
      </c>
      <c r="F226" s="5" t="inlineStr">
        <is>
          <t>Jam</t>
        </is>
      </c>
      <c r="G226" s="25" t="n">
        <v>0.0003346950378021998</v>
      </c>
      <c r="H226" s="26" t="n">
        <v>100330.14</v>
      </c>
      <c r="I226" s="30" t="inlineStr">
        <is>
          <t>harga khusus</t>
        </is>
      </c>
      <c r="J226" s="26">
        <f>G226*H226</f>
        <v/>
      </c>
    </row>
    <row r="227">
      <c r="C227" s="5" t="n">
        <v>3</v>
      </c>
      <c r="D227" s="5" t="inlineStr">
        <is>
          <t>Wheel Loader</t>
        </is>
      </c>
      <c r="E227" s="5" t="inlineStr">
        <is>
          <t>E15</t>
        </is>
      </c>
      <c r="F227" s="5" t="inlineStr">
        <is>
          <t>Jam</t>
        </is>
      </c>
      <c r="G227" s="25" t="n">
        <v>4.755024904696585e-05</v>
      </c>
      <c r="H227" s="26">
        <f>VLOOKUP(D227,upahbahan,3,FALSE)</f>
        <v/>
      </c>
      <c r="J227" s="26">
        <f>G227*H227</f>
        <v/>
      </c>
    </row>
    <row r="228">
      <c r="C228" s="5" t="n">
        <v>4</v>
      </c>
      <c r="D228" s="5" t="inlineStr">
        <is>
          <t>Dump Truck Tronton 10 Ton</t>
        </is>
      </c>
      <c r="E228" s="5" t="inlineStr">
        <is>
          <t>E35</t>
        </is>
      </c>
      <c r="F228" s="5" t="inlineStr">
        <is>
          <t>Jam</t>
        </is>
      </c>
      <c r="G228" s="25" t="n">
        <v>0.0005588885777749431</v>
      </c>
      <c r="H228" s="26">
        <f>VLOOKUP(D228,upahbahan,3,FALSE)</f>
        <v/>
      </c>
      <c r="J228" s="26">
        <f>G228*H228</f>
        <v/>
      </c>
    </row>
    <row r="229">
      <c r="C229" s="5" t="n">
        <v>5</v>
      </c>
      <c r="D229" s="5" t="inlineStr">
        <is>
          <t>Asphalt Slurry Seal Truck</t>
        </is>
      </c>
      <c r="E229" s="5" t="inlineStr">
        <is>
          <t>E41</t>
        </is>
      </c>
      <c r="F229" s="5" t="inlineStr">
        <is>
          <t>Jam</t>
        </is>
      </c>
      <c r="G229" s="25" t="n">
        <v>0.0003442248887026573</v>
      </c>
      <c r="H229" s="26">
        <f>VLOOKUP(D229,upahbahan,3,FALSE)</f>
        <v/>
      </c>
      <c r="J229" s="26">
        <f>G229*H229</f>
        <v/>
      </c>
    </row>
    <row r="230">
      <c r="C230" s="5" t="n">
        <v>6</v>
      </c>
      <c r="D230" s="5" t="inlineStr">
        <is>
          <t>Tandem Roller</t>
        </is>
      </c>
      <c r="E230" s="5" t="inlineStr">
        <is>
          <t>E17</t>
        </is>
      </c>
      <c r="F230" s="5" t="inlineStr">
        <is>
          <t>Jam</t>
        </is>
      </c>
      <c r="G230" s="25" t="n">
        <v>0.0003894922435274733</v>
      </c>
      <c r="H230" s="26">
        <f>VLOOKUP(D230,upahbahan,3,FALSE)</f>
        <v/>
      </c>
      <c r="J230" s="26">
        <f>G230*H230</f>
        <v/>
      </c>
    </row>
    <row r="231">
      <c r="C231" s="5" t="n">
        <v>7</v>
      </c>
      <c r="D231" s="5" t="inlineStr">
        <is>
          <t>Alat Bantu</t>
        </is>
      </c>
      <c r="F231" s="5" t="inlineStr">
        <is>
          <t>Ls</t>
        </is>
      </c>
      <c r="G231" s="25" t="n">
        <v>1</v>
      </c>
      <c r="H231" s="26">
        <f>VLOOKUP(D231,upahbahan,3,FALSE)</f>
        <v/>
      </c>
      <c r="J231" s="26">
        <f>G231*H231</f>
        <v/>
      </c>
    </row>
    <row r="232">
      <c r="C232" s="27" t="inlineStr">
        <is>
          <t>JUMLAH HARGA PERALATAN</t>
        </is>
      </c>
      <c r="D232" s="28" t="n"/>
      <c r="E232" s="28" t="n"/>
      <c r="F232" s="28" t="n"/>
      <c r="G232" s="28" t="n"/>
      <c r="H232" s="28" t="n"/>
      <c r="I232" s="28" t="n"/>
      <c r="J232" s="29">
        <f>SUM(J225:J231)</f>
        <v/>
      </c>
    </row>
    <row r="233">
      <c r="C233" s="31" t="inlineStr">
        <is>
          <t>D</t>
        </is>
      </c>
      <c r="D233" s="31" t="inlineStr">
        <is>
          <t>Jumlah (A+B+C)</t>
        </is>
      </c>
      <c r="E233" s="32" t="n"/>
      <c r="F233" s="32" t="n"/>
      <c r="G233" s="32" t="n"/>
      <c r="H233" s="32" t="n"/>
      <c r="I233" s="32" t="n"/>
      <c r="J233" s="33">
        <f>J217+J223+J232</f>
        <v/>
      </c>
    </row>
    <row r="234">
      <c r="C234" s="18" t="inlineStr">
        <is>
          <t>E</t>
        </is>
      </c>
      <c r="D234" s="18" t="inlineStr">
        <is>
          <t>Biaya Umum dan Keuntungan 10.0% x D</t>
        </is>
      </c>
      <c r="H234" s="21">
        <f>$Q$8</f>
        <v/>
      </c>
      <c r="J234" s="34">
        <f>J233*H234</f>
        <v/>
      </c>
    </row>
    <row r="235">
      <c r="C235" s="31" t="inlineStr">
        <is>
          <t>F</t>
        </is>
      </c>
      <c r="D235" s="31" t="inlineStr">
        <is>
          <t>Harga Satuan Pekerjaan (D+E)</t>
        </is>
      </c>
      <c r="E235" s="32" t="n"/>
      <c r="F235" s="32" t="n"/>
      <c r="G235" s="32" t="n"/>
      <c r="H235" s="32" t="n"/>
      <c r="I235" s="32" t="n"/>
      <c r="J235" s="33">
        <f>SUM(J233:J234)</f>
        <v/>
      </c>
    </row>
    <row r="237">
      <c r="C237" s="16" t="inlineStr">
        <is>
          <t>D.11</t>
        </is>
      </c>
      <c r="D237" s="17" t="inlineStr">
        <is>
          <t>Lapis Permukaan Mikro dengan Aspal Emulsi Modifikasi Polymer CQS-1hP atau QS-1hP untuk Tipe 1</t>
        </is>
      </c>
      <c r="F237" s="18" t="inlineStr">
        <is>
          <t>Meter Persegi</t>
        </is>
      </c>
      <c r="K237" s="22">
        <f>ROUNDDOWN(J261,0)</f>
        <v/>
      </c>
      <c r="M237" s="19" t="inlineStr">
        <is>
          <t>4.5.(1)</t>
        </is>
      </c>
    </row>
    <row r="238">
      <c r="C238" s="23" t="inlineStr">
        <is>
          <t>No</t>
        </is>
      </c>
      <c r="D238" s="23" t="inlineStr">
        <is>
          <t>Uraian</t>
        </is>
      </c>
      <c r="E238" s="23" t="inlineStr">
        <is>
          <t>Kode</t>
        </is>
      </c>
      <c r="F238" s="23" t="inlineStr">
        <is>
          <t>Sat.</t>
        </is>
      </c>
      <c r="G238" s="23" t="inlineStr">
        <is>
          <t>Koefisien</t>
        </is>
      </c>
      <c r="H238" s="23" t="inlineStr">
        <is>
          <t>Harga  Satuan (Rp)</t>
        </is>
      </c>
      <c r="J238" s="23" t="inlineStr">
        <is>
          <t>Jumlah Harga (Rp)</t>
        </is>
      </c>
    </row>
    <row r="239">
      <c r="C239" s="24" t="inlineStr">
        <is>
          <t>A</t>
        </is>
      </c>
      <c r="D239" s="24" t="inlineStr">
        <is>
          <t>TENAGA KERJA</t>
        </is>
      </c>
      <c r="E239" s="12" t="n"/>
      <c r="F239" s="12" t="n"/>
      <c r="G239" s="12" t="n"/>
      <c r="H239" s="12" t="n"/>
      <c r="I239" s="12" t="n"/>
      <c r="J239" s="12" t="n"/>
    </row>
    <row r="240">
      <c r="C240" s="5" t="n">
        <v>1</v>
      </c>
      <c r="D240" s="5" t="inlineStr">
        <is>
          <t>Pekerja</t>
        </is>
      </c>
      <c r="E240" s="5" t="inlineStr">
        <is>
          <t>L01</t>
        </is>
      </c>
      <c r="F240" s="5" t="inlineStr">
        <is>
          <t>jam</t>
        </is>
      </c>
      <c r="G240" s="25" t="n">
        <v>0.003442395583199546</v>
      </c>
      <c r="H240" s="26">
        <f>VLOOKUP(D240,upahbahan,3,FALSE)</f>
        <v/>
      </c>
      <c r="J240" s="26">
        <f>G240*H240</f>
        <v/>
      </c>
    </row>
    <row r="241">
      <c r="C241" s="5" t="n">
        <v>2</v>
      </c>
      <c r="D241" s="5" t="inlineStr">
        <is>
          <t>Mandor</t>
        </is>
      </c>
      <c r="E241" s="5" t="inlineStr">
        <is>
          <t>L03</t>
        </is>
      </c>
      <c r="F241" s="5" t="inlineStr">
        <is>
          <t>jam</t>
        </is>
      </c>
      <c r="G241" s="25" t="n">
        <v>0.0003443139566926888</v>
      </c>
      <c r="H241" s="26">
        <f>VLOOKUP(D241,upahbahan,3,FALSE)</f>
        <v/>
      </c>
      <c r="J241" s="26">
        <f>G241*H241</f>
        <v/>
      </c>
    </row>
    <row r="242">
      <c r="C242" s="27" t="inlineStr">
        <is>
          <t>JUMLAH HARGA TENAGA KERJA</t>
        </is>
      </c>
      <c r="D242" s="28" t="n"/>
      <c r="E242" s="28" t="n"/>
      <c r="F242" s="28" t="n"/>
      <c r="G242" s="28" t="n"/>
      <c r="H242" s="28" t="n"/>
      <c r="I242" s="28" t="n"/>
      <c r="J242" s="29">
        <f>SUM(J240:J241)</f>
        <v/>
      </c>
    </row>
    <row r="243">
      <c r="C243" s="24" t="inlineStr">
        <is>
          <t>B</t>
        </is>
      </c>
      <c r="D243" s="24" t="inlineStr">
        <is>
          <t>BAHAN</t>
        </is>
      </c>
      <c r="E243" s="12" t="n"/>
      <c r="F243" s="12" t="n"/>
      <c r="G243" s="12" t="n"/>
      <c r="H243" s="12" t="n"/>
      <c r="I243" s="12" t="n"/>
      <c r="J243" s="12" t="n"/>
    </row>
    <row r="244">
      <c r="C244" s="5" t="n">
        <v>1</v>
      </c>
      <c r="D244" s="5" t="inlineStr">
        <is>
          <t>Agregate halus</t>
        </is>
      </c>
      <c r="E244" s="5" t="inlineStr">
        <is>
          <t>M91</t>
        </is>
      </c>
      <c r="F244" s="5" t="inlineStr">
        <is>
          <t>M3</t>
        </is>
      </c>
      <c r="G244" s="25" t="n">
        <v>0.004722774078558211</v>
      </c>
      <c r="H244" s="26">
        <f>VLOOKUP(D244,upahbahan,3,FALSE)</f>
        <v/>
      </c>
      <c r="J244" s="26">
        <f>G244*H244</f>
        <v/>
      </c>
    </row>
    <row r="245">
      <c r="C245" s="5" t="n">
        <v>2</v>
      </c>
      <c r="D245" s="5" t="inlineStr">
        <is>
          <t>Agregate kasar</t>
        </is>
      </c>
      <c r="E245" s="5" t="inlineStr">
        <is>
          <t>M92</t>
        </is>
      </c>
      <c r="F245" s="5" t="inlineStr">
        <is>
          <t>M3</t>
        </is>
      </c>
      <c r="G245" s="25" t="n">
        <v>2.871479130311784e-05</v>
      </c>
      <c r="H245" s="26">
        <f>VLOOKUP(D245,upahbahan,3,FALSE)</f>
        <v/>
      </c>
      <c r="J245" s="26">
        <f>G245*H245</f>
        <v/>
      </c>
    </row>
    <row r="246">
      <c r="C246" s="5" t="n">
        <v>3</v>
      </c>
      <c r="D246" s="5" t="inlineStr">
        <is>
          <t>PC</t>
        </is>
      </c>
      <c r="E246" s="5" t="inlineStr">
        <is>
          <t>M12</t>
        </is>
      </c>
      <c r="F246" s="5" t="inlineStr">
        <is>
          <t>kg</t>
        </is>
      </c>
      <c r="G246" s="25" t="n">
        <v>0.21088125</v>
      </c>
      <c r="H246" s="26">
        <f>VLOOKUP(D246,upahbahan,3,FALSE)</f>
        <v/>
      </c>
      <c r="J246" s="26">
        <f>G246*H246</f>
        <v/>
      </c>
    </row>
    <row r="247">
      <c r="C247" s="5" t="n">
        <v>4</v>
      </c>
      <c r="D247" s="5" t="inlineStr">
        <is>
          <t>Aspal Emulsi (CQS-1h atau QS-1h)</t>
        </is>
      </c>
      <c r="E247" s="5" t="inlineStr">
        <is>
          <t>M31b</t>
        </is>
      </c>
      <c r="F247" s="5" t="inlineStr">
        <is>
          <t>ltr</t>
        </is>
      </c>
      <c r="G247" s="25" t="n">
        <v>1.178664166666667</v>
      </c>
      <c r="H247" s="26">
        <f>VLOOKUP(D247,upahbahan,3,FALSE)</f>
        <v/>
      </c>
      <c r="J247" s="26">
        <f>G247*H247</f>
        <v/>
      </c>
    </row>
    <row r="248">
      <c r="C248" s="5" t="n">
        <v>5</v>
      </c>
      <c r="D248" s="5" t="inlineStr">
        <is>
          <t>Air</t>
        </is>
      </c>
      <c r="E248" s="5" t="inlineStr">
        <is>
          <t>M170</t>
        </is>
      </c>
      <c r="F248" s="5" t="inlineStr">
        <is>
          <t>ltr</t>
        </is>
      </c>
      <c r="G248" s="25" t="n">
        <v>1.178839590443686</v>
      </c>
      <c r="H248" s="26">
        <f>VLOOKUP(D248,upahbahan,3,FALSE)</f>
        <v/>
      </c>
      <c r="J248" s="26">
        <f>G248*H248</f>
        <v/>
      </c>
    </row>
    <row r="249">
      <c r="C249" s="27" t="inlineStr">
        <is>
          <t>JUMLAH HARGA BAHAN</t>
        </is>
      </c>
      <c r="D249" s="28" t="n"/>
      <c r="E249" s="28" t="n"/>
      <c r="F249" s="28" t="n"/>
      <c r="G249" s="28" t="n"/>
      <c r="H249" s="28" t="n"/>
      <c r="I249" s="28" t="n"/>
      <c r="J249" s="29">
        <f>SUM(J244:J248)</f>
        <v/>
      </c>
    </row>
    <row r="250">
      <c r="C250" s="24" t="inlineStr">
        <is>
          <t>C</t>
        </is>
      </c>
      <c r="D250" s="24" t="inlineStr">
        <is>
          <t>PERALATAN</t>
        </is>
      </c>
      <c r="E250" s="12" t="n"/>
      <c r="F250" s="12" t="n"/>
      <c r="G250" s="12" t="n"/>
      <c r="H250" s="12" t="n"/>
      <c r="I250" s="12" t="n"/>
      <c r="J250" s="12" t="n"/>
    </row>
    <row r="251">
      <c r="C251" s="5" t="n">
        <v>1</v>
      </c>
      <c r="D251" s="5" t="inlineStr">
        <is>
          <t>Air Compressor</t>
        </is>
      </c>
      <c r="E251" s="5" t="inlineStr">
        <is>
          <t>E05</t>
        </is>
      </c>
      <c r="F251" s="5" t="inlineStr">
        <is>
          <t>Jam</t>
        </is>
      </c>
      <c r="G251" s="25" t="n">
        <v>0.0003212901214056132</v>
      </c>
      <c r="H251" s="26">
        <f>VLOOKUP(D251,upahbahan,3,FALSE)</f>
        <v/>
      </c>
      <c r="J251" s="26">
        <f>G251*H251</f>
        <v/>
      </c>
    </row>
    <row r="252">
      <c r="C252" s="5" t="n">
        <v>2</v>
      </c>
      <c r="D252" s="5" t="inlineStr">
        <is>
          <t>Power Broom</t>
        </is>
      </c>
      <c r="E252" s="5" t="inlineStr">
        <is>
          <t>E94</t>
        </is>
      </c>
      <c r="F252" s="5" t="inlineStr">
        <is>
          <t>Jam</t>
        </is>
      </c>
      <c r="G252" s="25" t="n">
        <v>0.0003346950378021998</v>
      </c>
      <c r="H252" s="26" t="n">
        <v>100330.14</v>
      </c>
      <c r="I252" s="30" t="inlineStr">
        <is>
          <t>harga khusus</t>
        </is>
      </c>
      <c r="J252" s="26">
        <f>G252*H252</f>
        <v/>
      </c>
    </row>
    <row r="253">
      <c r="C253" s="5" t="n">
        <v>3</v>
      </c>
      <c r="D253" s="5" t="inlineStr">
        <is>
          <t>Wheel Loader</t>
        </is>
      </c>
      <c r="E253" s="5" t="inlineStr">
        <is>
          <t>E15</t>
        </is>
      </c>
      <c r="F253" s="5" t="inlineStr">
        <is>
          <t>Jam</t>
        </is>
      </c>
      <c r="G253" s="25" t="n">
        <v>2.1221750552611e-05</v>
      </c>
      <c r="H253" s="26">
        <f>VLOOKUP(D253,upahbahan,3,FALSE)</f>
        <v/>
      </c>
      <c r="J253" s="26">
        <f>G253*H253</f>
        <v/>
      </c>
    </row>
    <row r="254">
      <c r="C254" s="5" t="n">
        <v>4</v>
      </c>
      <c r="D254" s="5" t="inlineStr">
        <is>
          <t>Dump Truck Tronton 10 Ton</t>
        </is>
      </c>
      <c r="E254" s="5" t="inlineStr">
        <is>
          <t>E35</t>
        </is>
      </c>
      <c r="F254" s="5" t="inlineStr">
        <is>
          <t>Jam</t>
        </is>
      </c>
      <c r="G254" s="25" t="n">
        <v>0.0002634997748160771</v>
      </c>
      <c r="H254" s="26">
        <f>VLOOKUP(D254,upahbahan,3,FALSE)</f>
        <v/>
      </c>
      <c r="J254" s="26">
        <f>G254*H254</f>
        <v/>
      </c>
    </row>
    <row r="255">
      <c r="C255" s="5" t="n">
        <v>5</v>
      </c>
      <c r="D255" s="5" t="inlineStr">
        <is>
          <t>Asphalt Slurry Seal Truck</t>
        </is>
      </c>
      <c r="E255" s="5" t="inlineStr">
        <is>
          <t>E41</t>
        </is>
      </c>
      <c r="F255" s="5" t="inlineStr">
        <is>
          <t>Jam</t>
        </is>
      </c>
      <c r="G255" s="25" t="n">
        <v>0.0003442248887026573</v>
      </c>
      <c r="H255" s="26">
        <f>VLOOKUP(D255,upahbahan,3,FALSE)</f>
        <v/>
      </c>
      <c r="J255" s="26">
        <f>G255*H255</f>
        <v/>
      </c>
    </row>
    <row r="256">
      <c r="C256" s="5" t="n">
        <v>6</v>
      </c>
      <c r="D256" s="5" t="inlineStr">
        <is>
          <t>Tandem Roller</t>
        </is>
      </c>
      <c r="E256" s="5" t="inlineStr">
        <is>
          <t>E17</t>
        </is>
      </c>
      <c r="F256" s="5" t="inlineStr">
        <is>
          <t>Jam</t>
        </is>
      </c>
      <c r="G256" s="25" t="n">
        <v>0.0003894922435274733</v>
      </c>
      <c r="H256" s="26">
        <f>VLOOKUP(D256,upahbahan,3,FALSE)</f>
        <v/>
      </c>
      <c r="J256" s="26">
        <f>G256*H256</f>
        <v/>
      </c>
    </row>
    <row r="257">
      <c r="C257" s="5" t="n">
        <v>7</v>
      </c>
      <c r="D257" s="5" t="inlineStr">
        <is>
          <t>Alat Bantu</t>
        </is>
      </c>
      <c r="F257" s="5" t="inlineStr">
        <is>
          <t>Ls</t>
        </is>
      </c>
      <c r="G257" s="25" t="n">
        <v>1</v>
      </c>
      <c r="H257" s="26">
        <f>VLOOKUP(D257,upahbahan,3,FALSE)</f>
        <v/>
      </c>
      <c r="J257" s="26">
        <f>G257*H257</f>
        <v/>
      </c>
    </row>
    <row r="258">
      <c r="C258" s="27" t="inlineStr">
        <is>
          <t>JUMLAH HARGA PERALATAN</t>
        </is>
      </c>
      <c r="D258" s="28" t="n"/>
      <c r="E258" s="28" t="n"/>
      <c r="F258" s="28" t="n"/>
      <c r="G258" s="28" t="n"/>
      <c r="H258" s="28" t="n"/>
      <c r="I258" s="28" t="n"/>
      <c r="J258" s="29">
        <f>SUM(J251:J257)</f>
        <v/>
      </c>
    </row>
    <row r="259">
      <c r="C259" s="31" t="inlineStr">
        <is>
          <t>D</t>
        </is>
      </c>
      <c r="D259" s="31" t="inlineStr">
        <is>
          <t>Jumlah (A+B+C)</t>
        </is>
      </c>
      <c r="E259" s="32" t="n"/>
      <c r="F259" s="32" t="n"/>
      <c r="G259" s="32" t="n"/>
      <c r="H259" s="32" t="n"/>
      <c r="I259" s="32" t="n"/>
      <c r="J259" s="33">
        <f>J242+J249+J258</f>
        <v/>
      </c>
    </row>
    <row r="260">
      <c r="C260" s="18" t="inlineStr">
        <is>
          <t>E</t>
        </is>
      </c>
      <c r="D260" s="18" t="inlineStr">
        <is>
          <t>Biaya Umum dan Keuntungan 10.0% x D</t>
        </is>
      </c>
      <c r="H260" s="21">
        <f>$Q$8</f>
        <v/>
      </c>
      <c r="J260" s="34">
        <f>J259*H260</f>
        <v/>
      </c>
    </row>
    <row r="261">
      <c r="C261" s="31" t="inlineStr">
        <is>
          <t>F</t>
        </is>
      </c>
      <c r="D261" s="31" t="inlineStr">
        <is>
          <t>Harga Satuan Pekerjaan (D+E)</t>
        </is>
      </c>
      <c r="E261" s="32" t="n"/>
      <c r="F261" s="32" t="n"/>
      <c r="G261" s="32" t="n"/>
      <c r="H261" s="32" t="n"/>
      <c r="I261" s="32" t="n"/>
      <c r="J261" s="33">
        <f>SUM(J259:J260)</f>
        <v/>
      </c>
    </row>
    <row r="263">
      <c r="C263" s="16" t="inlineStr">
        <is>
          <t>D.12</t>
        </is>
      </c>
      <c r="D263" s="17" t="inlineStr">
        <is>
          <t>Lapis Permukaan Mikro Perata dengan Aspal Emulsi Modifikasi Polymer CQS-1hP atau QS-1hP untuk Tipe 1</t>
        </is>
      </c>
      <c r="F263" s="18" t="inlineStr">
        <is>
          <t>Ton</t>
        </is>
      </c>
      <c r="K263" s="22">
        <f>ROUNDDOWN(J283,0)</f>
        <v/>
      </c>
      <c r="M263" s="19" t="inlineStr">
        <is>
          <t>4.5.(2)</t>
        </is>
      </c>
    </row>
    <row r="264">
      <c r="C264" s="23" t="inlineStr">
        <is>
          <t>No</t>
        </is>
      </c>
      <c r="D264" s="23" t="inlineStr">
        <is>
          <t>Uraian</t>
        </is>
      </c>
      <c r="E264" s="23" t="inlineStr">
        <is>
          <t>Kode</t>
        </is>
      </c>
      <c r="F264" s="23" t="inlineStr">
        <is>
          <t>Sat.</t>
        </is>
      </c>
      <c r="G264" s="23" t="inlineStr">
        <is>
          <t>Koefisien</t>
        </is>
      </c>
      <c r="H264" s="23" t="inlineStr">
        <is>
          <t>Harga  Satuan (Rp)</t>
        </is>
      </c>
      <c r="J264" s="23" t="inlineStr">
        <is>
          <t>Jumlah Harga (Rp)</t>
        </is>
      </c>
    </row>
    <row r="265">
      <c r="C265" s="24" t="inlineStr">
        <is>
          <t>A</t>
        </is>
      </c>
      <c r="D265" s="24" t="inlineStr">
        <is>
          <t>TENAGA KERJA</t>
        </is>
      </c>
      <c r="E265" s="12" t="n"/>
      <c r="F265" s="12" t="n"/>
      <c r="G265" s="12" t="n"/>
      <c r="H265" s="12" t="n"/>
      <c r="I265" s="12" t="n"/>
      <c r="J265" s="12" t="n"/>
    </row>
    <row r="266">
      <c r="C266" s="5" t="n">
        <v>1</v>
      </c>
      <c r="D266" s="5" t="inlineStr">
        <is>
          <t>Pekerja</t>
        </is>
      </c>
      <c r="E266" s="5" t="inlineStr">
        <is>
          <t>L01</t>
        </is>
      </c>
      <c r="F266" s="5" t="inlineStr">
        <is>
          <t>jam</t>
        </is>
      </c>
      <c r="G266" s="25" t="n">
        <v>0.2374026626112285</v>
      </c>
      <c r="H266" s="26">
        <f>VLOOKUP(D266,upahbahan,3,FALSE)</f>
        <v/>
      </c>
      <c r="J266" s="26">
        <f>G266*H266</f>
        <v/>
      </c>
    </row>
    <row r="267">
      <c r="C267" s="5" t="n">
        <v>2</v>
      </c>
      <c r="D267" s="5" t="inlineStr">
        <is>
          <t>Mandor</t>
        </is>
      </c>
      <c r="E267" s="5" t="inlineStr">
        <is>
          <t>L03</t>
        </is>
      </c>
      <c r="F267" s="5" t="inlineStr">
        <is>
          <t>jam</t>
        </is>
      </c>
      <c r="G267" s="25" t="n">
        <v>0.02374025219271255</v>
      </c>
      <c r="H267" s="26">
        <f>VLOOKUP(D267,upahbahan,3,FALSE)</f>
        <v/>
      </c>
      <c r="J267" s="26">
        <f>G267*H267</f>
        <v/>
      </c>
    </row>
    <row r="268">
      <c r="C268" s="27" t="inlineStr">
        <is>
          <t>JUMLAH HARGA TENAGA KERJA</t>
        </is>
      </c>
      <c r="D268" s="28" t="n"/>
      <c r="E268" s="28" t="n"/>
      <c r="F268" s="28" t="n"/>
      <c r="G268" s="28" t="n"/>
      <c r="H268" s="28" t="n"/>
      <c r="I268" s="28" t="n"/>
      <c r="J268" s="29">
        <f>SUM(J266:J267)</f>
        <v/>
      </c>
    </row>
    <row r="269">
      <c r="C269" s="24" t="inlineStr">
        <is>
          <t>B</t>
        </is>
      </c>
      <c r="D269" s="24" t="inlineStr">
        <is>
          <t>BAHAN</t>
        </is>
      </c>
      <c r="E269" s="12" t="n"/>
      <c r="F269" s="12" t="n"/>
      <c r="G269" s="12" t="n"/>
      <c r="H269" s="12" t="n"/>
      <c r="I269" s="12" t="n"/>
      <c r="J269" s="12" t="n"/>
    </row>
    <row r="270">
      <c r="C270" s="5" t="n">
        <v>1</v>
      </c>
      <c r="D270" s="5" t="inlineStr">
        <is>
          <t>Mikro Surfacing Perata dengan aspal emulsi modifikasi polymer CQS-1hP atau QS-1hP untuk Tipe 1</t>
        </is>
      </c>
      <c r="E270" s="5" t="inlineStr">
        <is>
          <t>M289</t>
        </is>
      </c>
      <c r="F270" s="5" t="inlineStr">
        <is>
          <t>Ton</t>
        </is>
      </c>
      <c r="G270" s="25" t="n">
        <v>1.019999995964793</v>
      </c>
      <c r="H270" s="26">
        <f>VLOOKUP(D270,upahbahan,3,FALSE)</f>
        <v/>
      </c>
      <c r="J270" s="26">
        <f>G270*H270</f>
        <v/>
      </c>
    </row>
    <row r="271">
      <c r="C271" s="27" t="inlineStr">
        <is>
          <t>JUMLAH HARGA BAHAN</t>
        </is>
      </c>
      <c r="D271" s="28" t="n"/>
      <c r="E271" s="28" t="n"/>
      <c r="F271" s="28" t="n"/>
      <c r="G271" s="28" t="n"/>
      <c r="H271" s="28" t="n"/>
      <c r="I271" s="28" t="n"/>
      <c r="J271" s="29">
        <f>SUM(J270:J270)</f>
        <v/>
      </c>
    </row>
    <row r="272">
      <c r="C272" s="24" t="inlineStr">
        <is>
          <t>C</t>
        </is>
      </c>
      <c r="D272" s="24" t="inlineStr">
        <is>
          <t>PERALATAN</t>
        </is>
      </c>
      <c r="E272" s="12" t="n"/>
      <c r="F272" s="12" t="n"/>
      <c r="G272" s="12" t="n"/>
      <c r="H272" s="12" t="n"/>
      <c r="I272" s="12" t="n"/>
      <c r="J272" s="12" t="n"/>
    </row>
    <row r="273">
      <c r="C273" s="5" t="n">
        <v>1</v>
      </c>
      <c r="D273" s="5" t="inlineStr">
        <is>
          <t>Air Compressor</t>
        </is>
      </c>
      <c r="E273" s="5" t="inlineStr">
        <is>
          <t>E05</t>
        </is>
      </c>
      <c r="F273" s="5" t="inlineStr">
        <is>
          <t>Jam</t>
        </is>
      </c>
      <c r="G273" s="25" t="n">
        <v>0.01014078327858049</v>
      </c>
      <c r="H273" s="26">
        <f>VLOOKUP(D273,upahbahan,3,FALSE)</f>
        <v/>
      </c>
      <c r="J273" s="26">
        <f>G273*H273</f>
        <v/>
      </c>
    </row>
    <row r="274">
      <c r="C274" s="5" t="n">
        <v>2</v>
      </c>
      <c r="D274" s="5" t="inlineStr">
        <is>
          <t>Power Broom</t>
        </is>
      </c>
      <c r="E274" s="5" t="inlineStr">
        <is>
          <t>E03</t>
        </is>
      </c>
      <c r="F274" s="5" t="inlineStr">
        <is>
          <t>Jam</t>
        </is>
      </c>
      <c r="G274" s="25" t="n">
        <v>0.0105633460184996</v>
      </c>
      <c r="H274" s="26">
        <f>VLOOKUP(D274,upahbahan,3,FALSE)</f>
        <v/>
      </c>
      <c r="J274" s="26">
        <f>G274*H274</f>
        <v/>
      </c>
    </row>
    <row r="275">
      <c r="C275" s="5" t="n">
        <v>3</v>
      </c>
      <c r="D275" s="5" t="inlineStr">
        <is>
          <t>Wheel Loader</t>
        </is>
      </c>
      <c r="E275" s="5" t="inlineStr">
        <is>
          <t>E15</t>
        </is>
      </c>
      <c r="F275" s="5" t="inlineStr">
        <is>
          <t>Jam</t>
        </is>
      </c>
      <c r="G275" s="25" t="n">
        <v>0.004849837936846776</v>
      </c>
      <c r="H275" s="26">
        <f>VLOOKUP(D275,upahbahan,3,FALSE)</f>
        <v/>
      </c>
      <c r="J275" s="26">
        <f>G275*H275</f>
        <v/>
      </c>
    </row>
    <row r="276">
      <c r="C276" s="5" t="n">
        <v>4</v>
      </c>
      <c r="D276" s="5" t="inlineStr">
        <is>
          <t>Dump Truck Tronton 10 Ton</t>
        </is>
      </c>
      <c r="E276" s="5" t="inlineStr">
        <is>
          <t>E35</t>
        </is>
      </c>
      <c r="F276" s="5" t="inlineStr">
        <is>
          <t>Jam</t>
        </is>
      </c>
      <c r="G276" s="25" t="n">
        <v>0.06163680744369979</v>
      </c>
      <c r="H276" s="26">
        <f>VLOOKUP(D276,upahbahan,3,FALSE)</f>
        <v/>
      </c>
      <c r="J276" s="26">
        <f>G276*H276</f>
        <v/>
      </c>
    </row>
    <row r="277">
      <c r="C277" s="5" t="n">
        <v>5</v>
      </c>
      <c r="D277" s="5" t="inlineStr">
        <is>
          <t>Asphalt Slurry Seal Truck</t>
        </is>
      </c>
      <c r="E277" s="5" t="inlineStr">
        <is>
          <t>E41</t>
        </is>
      </c>
      <c r="F277" s="5" t="inlineStr">
        <is>
          <t>Jam</t>
        </is>
      </c>
      <c r="G277" s="25" t="n">
        <v>0.02374028545779034</v>
      </c>
      <c r="H277" s="26">
        <f>VLOOKUP(D277,upahbahan,3,FALSE)</f>
        <v/>
      </c>
      <c r="J277" s="26">
        <f>G277*H277</f>
        <v/>
      </c>
    </row>
    <row r="278">
      <c r="C278" s="5" t="n">
        <v>6</v>
      </c>
      <c r="D278" s="5" t="inlineStr">
        <is>
          <t>Tandem Roller</t>
        </is>
      </c>
      <c r="E278" s="5" t="inlineStr">
        <is>
          <t>E17</t>
        </is>
      </c>
      <c r="F278" s="5" t="inlineStr">
        <is>
          <t>Jam</t>
        </is>
      </c>
      <c r="G278" s="25" t="n">
        <v>0.0368805230875373</v>
      </c>
      <c r="H278" s="26">
        <f>VLOOKUP(D278,upahbahan,3,FALSE)</f>
        <v/>
      </c>
      <c r="J278" s="26">
        <f>G278*H278</f>
        <v/>
      </c>
    </row>
    <row r="279">
      <c r="C279" s="5" t="n">
        <v>7</v>
      </c>
      <c r="D279" s="5" t="inlineStr">
        <is>
          <t>Alat Bantu</t>
        </is>
      </c>
      <c r="F279" s="5" t="inlineStr">
        <is>
          <t>Ls</t>
        </is>
      </c>
      <c r="G279" s="25" t="n">
        <v>1</v>
      </c>
      <c r="H279" s="26">
        <f>VLOOKUP(D279,upahbahan,3,FALSE)</f>
        <v/>
      </c>
      <c r="J279" s="26">
        <f>G279*H279</f>
        <v/>
      </c>
    </row>
    <row r="280">
      <c r="C280" s="27" t="inlineStr">
        <is>
          <t>JUMLAH HARGA PERALATAN</t>
        </is>
      </c>
      <c r="D280" s="28" t="n"/>
      <c r="E280" s="28" t="n"/>
      <c r="F280" s="28" t="n"/>
      <c r="G280" s="28" t="n"/>
      <c r="H280" s="28" t="n"/>
      <c r="I280" s="28" t="n"/>
      <c r="J280" s="29">
        <f>SUM(J273:J279)</f>
        <v/>
      </c>
    </row>
    <row r="281">
      <c r="C281" s="31" t="inlineStr">
        <is>
          <t>D</t>
        </is>
      </c>
      <c r="D281" s="31" t="inlineStr">
        <is>
          <t>Jumlah (A+B+C)</t>
        </is>
      </c>
      <c r="E281" s="32" t="n"/>
      <c r="F281" s="32" t="n"/>
      <c r="G281" s="32" t="n"/>
      <c r="H281" s="32" t="n"/>
      <c r="I281" s="32" t="n"/>
      <c r="J281" s="33">
        <f>J268+J271+J280</f>
        <v/>
      </c>
    </row>
    <row r="282">
      <c r="C282" s="18" t="inlineStr">
        <is>
          <t>E</t>
        </is>
      </c>
      <c r="D282" s="18" t="inlineStr">
        <is>
          <t>Biaya Umum dan Keuntungan 10.0% x D</t>
        </is>
      </c>
      <c r="H282" s="21">
        <f>$Q$8</f>
        <v/>
      </c>
      <c r="J282" s="34">
        <f>J281*H282</f>
        <v/>
      </c>
    </row>
    <row r="283">
      <c r="C283" s="31" t="inlineStr">
        <is>
          <t>F</t>
        </is>
      </c>
      <c r="D283" s="31" t="inlineStr">
        <is>
          <t>Harga Satuan Pekerjaan (D+E)</t>
        </is>
      </c>
      <c r="E283" s="32" t="n"/>
      <c r="F283" s="32" t="n"/>
      <c r="G283" s="32" t="n"/>
      <c r="H283" s="32" t="n"/>
      <c r="I283" s="32" t="n"/>
      <c r="J283" s="33">
        <f>SUM(J281:J282)</f>
        <v/>
      </c>
    </row>
    <row r="285">
      <c r="C285" s="16" t="inlineStr">
        <is>
          <t>D.13</t>
        </is>
      </c>
      <c r="D285" s="17" t="inlineStr">
        <is>
          <t>Lapis Permukaan Mikro dengan Aspal Emulsi Modifikasi Polymer CQS-1hP atau QS-1hP untuk Tipe 2</t>
        </is>
      </c>
      <c r="F285" s="18" t="inlineStr">
        <is>
          <t>Meter Persegi</t>
        </is>
      </c>
      <c r="K285" s="22">
        <f>ROUNDDOWN(J309,0)</f>
        <v/>
      </c>
      <c r="M285" s="19" t="inlineStr">
        <is>
          <t>4.5.(3)</t>
        </is>
      </c>
    </row>
    <row r="286">
      <c r="C286" s="23" t="inlineStr">
        <is>
          <t>No</t>
        </is>
      </c>
      <c r="D286" s="23" t="inlineStr">
        <is>
          <t>Uraian</t>
        </is>
      </c>
      <c r="E286" s="23" t="inlineStr">
        <is>
          <t>Kode</t>
        </is>
      </c>
      <c r="F286" s="23" t="inlineStr">
        <is>
          <t>Sat.</t>
        </is>
      </c>
      <c r="G286" s="23" t="inlineStr">
        <is>
          <t>Koefisien</t>
        </is>
      </c>
      <c r="H286" s="23" t="inlineStr">
        <is>
          <t>Harga  Satuan (Rp)</t>
        </is>
      </c>
      <c r="J286" s="23" t="inlineStr">
        <is>
          <t>Jumlah Harga (Rp)</t>
        </is>
      </c>
    </row>
    <row r="287">
      <c r="C287" s="24" t="inlineStr">
        <is>
          <t>A</t>
        </is>
      </c>
      <c r="D287" s="24" t="inlineStr">
        <is>
          <t>TENAGA KERJA</t>
        </is>
      </c>
      <c r="E287" s="12" t="n"/>
      <c r="F287" s="12" t="n"/>
      <c r="G287" s="12" t="n"/>
      <c r="H287" s="12" t="n"/>
      <c r="I287" s="12" t="n"/>
      <c r="J287" s="12" t="n"/>
    </row>
    <row r="288">
      <c r="C288" s="5" t="n">
        <v>1</v>
      </c>
      <c r="D288" s="5" t="inlineStr">
        <is>
          <t>Pekerja</t>
        </is>
      </c>
      <c r="E288" s="5" t="inlineStr">
        <is>
          <t>L01</t>
        </is>
      </c>
      <c r="F288" s="5" t="inlineStr">
        <is>
          <t>jam</t>
        </is>
      </c>
      <c r="G288" s="25" t="n">
        <v>0.003442395583199546</v>
      </c>
      <c r="H288" s="26">
        <f>VLOOKUP(D288,upahbahan,3,FALSE)</f>
        <v/>
      </c>
      <c r="J288" s="26">
        <f>G288*H288</f>
        <v/>
      </c>
    </row>
    <row r="289">
      <c r="C289" s="5" t="n">
        <v>2</v>
      </c>
      <c r="D289" s="5" t="inlineStr">
        <is>
          <t>Mandor</t>
        </is>
      </c>
      <c r="E289" s="5" t="inlineStr">
        <is>
          <t>L03</t>
        </is>
      </c>
      <c r="F289" s="5" t="inlineStr">
        <is>
          <t>jam</t>
        </is>
      </c>
      <c r="G289" s="25" t="n">
        <v>0.0003443139566926888</v>
      </c>
      <c r="H289" s="26">
        <f>VLOOKUP(D289,upahbahan,3,FALSE)</f>
        <v/>
      </c>
      <c r="J289" s="26">
        <f>G289*H289</f>
        <v/>
      </c>
    </row>
    <row r="290">
      <c r="C290" s="27" t="inlineStr">
        <is>
          <t>JUMLAH HARGA TENAGA KERJA</t>
        </is>
      </c>
      <c r="D290" s="28" t="n"/>
      <c r="E290" s="28" t="n"/>
      <c r="F290" s="28" t="n"/>
      <c r="G290" s="28" t="n"/>
      <c r="H290" s="28" t="n"/>
      <c r="I290" s="28" t="n"/>
      <c r="J290" s="29">
        <f>SUM(J288:J289)</f>
        <v/>
      </c>
    </row>
    <row r="291">
      <c r="C291" s="24" t="inlineStr">
        <is>
          <t>B</t>
        </is>
      </c>
      <c r="D291" s="24" t="inlineStr">
        <is>
          <t>BAHAN</t>
        </is>
      </c>
      <c r="E291" s="12" t="n"/>
      <c r="F291" s="12" t="n"/>
      <c r="G291" s="12" t="n"/>
      <c r="H291" s="12" t="n"/>
      <c r="I291" s="12" t="n"/>
      <c r="J291" s="12" t="n"/>
    </row>
    <row r="292">
      <c r="C292" s="5" t="n">
        <v>1</v>
      </c>
      <c r="D292" s="5" t="inlineStr">
        <is>
          <t>Agregate halus</t>
        </is>
      </c>
      <c r="E292" s="5" t="inlineStr">
        <is>
          <t>M91</t>
        </is>
      </c>
      <c r="F292" s="5" t="inlineStr">
        <is>
          <t>M3</t>
        </is>
      </c>
      <c r="G292" s="25" t="n">
        <v>0.006389342490929774</v>
      </c>
      <c r="H292" s="26">
        <f>VLOOKUP(D292,upahbahan,3,FALSE)</f>
        <v/>
      </c>
      <c r="J292" s="26">
        <f>G292*H292</f>
        <v/>
      </c>
    </row>
    <row r="293">
      <c r="C293" s="5" t="n">
        <v>2</v>
      </c>
      <c r="D293" s="5" t="inlineStr">
        <is>
          <t>Agregate kasar</t>
        </is>
      </c>
      <c r="E293" s="5" t="inlineStr">
        <is>
          <t>M92</t>
        </is>
      </c>
      <c r="F293" s="5" t="inlineStr">
        <is>
          <t>M3</t>
        </is>
      </c>
      <c r="G293" s="25" t="n">
        <v>0.0001845361615678822</v>
      </c>
      <c r="H293" s="26">
        <f>VLOOKUP(D293,upahbahan,3,FALSE)</f>
        <v/>
      </c>
      <c r="J293" s="26">
        <f>G293*H293</f>
        <v/>
      </c>
    </row>
    <row r="294">
      <c r="C294" s="5" t="n">
        <v>3</v>
      </c>
      <c r="D294" s="5" t="inlineStr">
        <is>
          <t>PC</t>
        </is>
      </c>
      <c r="E294" s="5" t="inlineStr">
        <is>
          <t>M12</t>
        </is>
      </c>
      <c r="F294" s="5" t="inlineStr">
        <is>
          <t>kg</t>
        </is>
      </c>
      <c r="G294" s="25" t="n">
        <v>0.3387875</v>
      </c>
      <c r="H294" s="26">
        <f>VLOOKUP(D294,upahbahan,3,FALSE)</f>
        <v/>
      </c>
      <c r="J294" s="26">
        <f>G294*H294</f>
        <v/>
      </c>
    </row>
    <row r="295">
      <c r="C295" s="5" t="n">
        <v>4</v>
      </c>
      <c r="D295" s="5" t="inlineStr">
        <is>
          <t>Aspal Emulsi (CQS-1h atau QS-1h)</t>
        </is>
      </c>
      <c r="E295" s="5" t="inlineStr">
        <is>
          <t>M31b</t>
        </is>
      </c>
      <c r="F295" s="5" t="inlineStr">
        <is>
          <t>ltr</t>
        </is>
      </c>
      <c r="G295" s="25" t="n">
        <v>1.668150833333333</v>
      </c>
      <c r="H295" s="26">
        <f>VLOOKUP(D295,upahbahan,3,FALSE)</f>
        <v/>
      </c>
      <c r="J295" s="26">
        <f>G295*H295</f>
        <v/>
      </c>
    </row>
    <row r="296">
      <c r="C296" s="5" t="n">
        <v>5</v>
      </c>
      <c r="D296" s="5" t="inlineStr">
        <is>
          <t>Air</t>
        </is>
      </c>
      <c r="E296" s="5" t="inlineStr">
        <is>
          <t>M170</t>
        </is>
      </c>
      <c r="F296" s="5" t="inlineStr">
        <is>
          <t>ltr</t>
        </is>
      </c>
      <c r="G296" s="25" t="n">
        <v>1.668259385665529</v>
      </c>
      <c r="H296" s="26">
        <f>VLOOKUP(D296,upahbahan,3,FALSE)</f>
        <v/>
      </c>
      <c r="J296" s="26">
        <f>G296*H296</f>
        <v/>
      </c>
    </row>
    <row r="297">
      <c r="C297" s="27" t="inlineStr">
        <is>
          <t>JUMLAH HARGA BAHAN</t>
        </is>
      </c>
      <c r="D297" s="28" t="n"/>
      <c r="E297" s="28" t="n"/>
      <c r="F297" s="28" t="n"/>
      <c r="G297" s="28" t="n"/>
      <c r="H297" s="28" t="n"/>
      <c r="I297" s="28" t="n"/>
      <c r="J297" s="29">
        <f>SUM(J292:J296)</f>
        <v/>
      </c>
    </row>
    <row r="298">
      <c r="C298" s="24" t="inlineStr">
        <is>
          <t>C</t>
        </is>
      </c>
      <c r="D298" s="24" t="inlineStr">
        <is>
          <t>PERALATAN</t>
        </is>
      </c>
      <c r="E298" s="12" t="n"/>
      <c r="F298" s="12" t="n"/>
      <c r="G298" s="12" t="n"/>
      <c r="H298" s="12" t="n"/>
      <c r="I298" s="12" t="n"/>
      <c r="J298" s="12" t="n"/>
    </row>
    <row r="299">
      <c r="C299" s="5" t="n">
        <v>1</v>
      </c>
      <c r="D299" s="5" t="inlineStr">
        <is>
          <t>Air Compressor</t>
        </is>
      </c>
      <c r="E299" s="5" t="inlineStr">
        <is>
          <t>E05</t>
        </is>
      </c>
      <c r="F299" s="5" t="inlineStr">
        <is>
          <t>Jam</t>
        </is>
      </c>
      <c r="G299" s="25" t="n">
        <v>0.0003212901214056132</v>
      </c>
      <c r="H299" s="26">
        <f>VLOOKUP(D299,upahbahan,3,FALSE)</f>
        <v/>
      </c>
      <c r="J299" s="26">
        <f>G299*H299</f>
        <v/>
      </c>
    </row>
    <row r="300">
      <c r="C300" s="5" t="n">
        <v>2</v>
      </c>
      <c r="D300" s="5" t="inlineStr">
        <is>
          <t>Power Broom</t>
        </is>
      </c>
      <c r="E300" s="5" t="inlineStr">
        <is>
          <t>E94</t>
        </is>
      </c>
      <c r="F300" s="5" t="inlineStr">
        <is>
          <t>Jam</t>
        </is>
      </c>
      <c r="G300" s="25" t="n">
        <v>0.0003346950378021998</v>
      </c>
      <c r="H300" s="26" t="n">
        <v>100330.14</v>
      </c>
      <c r="I300" s="30" t="inlineStr">
        <is>
          <t>harga khusus</t>
        </is>
      </c>
      <c r="J300" s="26">
        <f>G300*H300</f>
        <v/>
      </c>
    </row>
    <row r="301">
      <c r="C301" s="5" t="n">
        <v>3</v>
      </c>
      <c r="D301" s="5" t="inlineStr">
        <is>
          <t>Wheel Loader</t>
        </is>
      </c>
      <c r="E301" s="5" t="inlineStr">
        <is>
          <t>E15</t>
        </is>
      </c>
      <c r="F301" s="5" t="inlineStr">
        <is>
          <t>Jam</t>
        </is>
      </c>
      <c r="G301" s="25" t="n">
        <v>3.363351541764405e-05</v>
      </c>
      <c r="H301" s="26">
        <f>VLOOKUP(D301,upahbahan,3,FALSE)</f>
        <v/>
      </c>
      <c r="J301" s="26">
        <f>G301*H301</f>
        <v/>
      </c>
    </row>
    <row r="302">
      <c r="C302" s="5" t="n">
        <v>4</v>
      </c>
      <c r="D302" s="5" t="inlineStr">
        <is>
          <t>Dump Truck Tronton 10 Ton</t>
        </is>
      </c>
      <c r="E302" s="5" t="inlineStr">
        <is>
          <t>E35</t>
        </is>
      </c>
      <c r="F302" s="5" t="inlineStr">
        <is>
          <t>Jam</t>
        </is>
      </c>
      <c r="G302" s="25" t="n">
        <v>0.0004175801516153087</v>
      </c>
      <c r="H302" s="26">
        <f>VLOOKUP(D302,upahbahan,3,FALSE)</f>
        <v/>
      </c>
      <c r="J302" s="26">
        <f>G302*H302</f>
        <v/>
      </c>
    </row>
    <row r="303">
      <c r="C303" s="5" t="n">
        <v>5</v>
      </c>
      <c r="D303" s="5" t="inlineStr">
        <is>
          <t>Asphalt Slurry Seal Truck</t>
        </is>
      </c>
      <c r="E303" s="5" t="inlineStr">
        <is>
          <t>E41</t>
        </is>
      </c>
      <c r="F303" s="5" t="inlineStr">
        <is>
          <t>Jam</t>
        </is>
      </c>
      <c r="G303" s="25" t="n">
        <v>0.0003442248887026573</v>
      </c>
      <c r="H303" s="26">
        <f>VLOOKUP(D303,upahbahan,3,FALSE)</f>
        <v/>
      </c>
      <c r="J303" s="26">
        <f>G303*H303</f>
        <v/>
      </c>
    </row>
    <row r="304">
      <c r="C304" s="5" t="n">
        <v>6</v>
      </c>
      <c r="D304" s="5" t="inlineStr">
        <is>
          <t>Tandem Roller</t>
        </is>
      </c>
      <c r="E304" s="5" t="inlineStr">
        <is>
          <t>E17</t>
        </is>
      </c>
      <c r="F304" s="5" t="inlineStr">
        <is>
          <t>Jam</t>
        </is>
      </c>
      <c r="G304" s="25" t="n">
        <v>0.0003894922435274733</v>
      </c>
      <c r="H304" s="26">
        <f>VLOOKUP(D304,upahbahan,3,FALSE)</f>
        <v/>
      </c>
      <c r="J304" s="26">
        <f>G304*H304</f>
        <v/>
      </c>
    </row>
    <row r="305">
      <c r="C305" s="5" t="n">
        <v>7</v>
      </c>
      <c r="D305" s="5" t="inlineStr">
        <is>
          <t>Alat Bantu</t>
        </is>
      </c>
      <c r="F305" s="5" t="inlineStr">
        <is>
          <t>Ls</t>
        </is>
      </c>
      <c r="G305" s="25" t="n">
        <v>1</v>
      </c>
      <c r="H305" s="26">
        <f>VLOOKUP(D305,upahbahan,3,FALSE)</f>
        <v/>
      </c>
      <c r="J305" s="26">
        <f>G305*H305</f>
        <v/>
      </c>
    </row>
    <row r="306">
      <c r="C306" s="27" t="inlineStr">
        <is>
          <t>JUMLAH HARGA PERALATAN</t>
        </is>
      </c>
      <c r="D306" s="28" t="n"/>
      <c r="E306" s="28" t="n"/>
      <c r="F306" s="28" t="n"/>
      <c r="G306" s="28" t="n"/>
      <c r="H306" s="28" t="n"/>
      <c r="I306" s="28" t="n"/>
      <c r="J306" s="29">
        <f>SUM(J299:J305)</f>
        <v/>
      </c>
    </row>
    <row r="307">
      <c r="C307" s="31" t="inlineStr">
        <is>
          <t>D</t>
        </is>
      </c>
      <c r="D307" s="31" t="inlineStr">
        <is>
          <t>Jumlah (A+B+C)</t>
        </is>
      </c>
      <c r="E307" s="32" t="n"/>
      <c r="F307" s="32" t="n"/>
      <c r="G307" s="32" t="n"/>
      <c r="H307" s="32" t="n"/>
      <c r="I307" s="32" t="n"/>
      <c r="J307" s="33">
        <f>J290+J297+J306</f>
        <v/>
      </c>
    </row>
    <row r="308">
      <c r="C308" s="18" t="inlineStr">
        <is>
          <t>E</t>
        </is>
      </c>
      <c r="D308" s="18" t="inlineStr">
        <is>
          <t>Biaya Umum dan Keuntungan 10.0% x D</t>
        </is>
      </c>
      <c r="H308" s="21">
        <f>$Q$8</f>
        <v/>
      </c>
      <c r="J308" s="34">
        <f>J307*H308</f>
        <v/>
      </c>
    </row>
    <row r="309">
      <c r="C309" s="31" t="inlineStr">
        <is>
          <t>F</t>
        </is>
      </c>
      <c r="D309" s="31" t="inlineStr">
        <is>
          <t>Harga Satuan Pekerjaan (D+E)</t>
        </is>
      </c>
      <c r="E309" s="32" t="n"/>
      <c r="F309" s="32" t="n"/>
      <c r="G309" s="32" t="n"/>
      <c r="H309" s="32" t="n"/>
      <c r="I309" s="32" t="n"/>
      <c r="J309" s="33">
        <f>SUM(J307:J308)</f>
        <v/>
      </c>
    </row>
    <row r="311">
      <c r="C311" s="16" t="inlineStr">
        <is>
          <t>D.14</t>
        </is>
      </c>
      <c r="D311" s="17" t="inlineStr">
        <is>
          <t>Lapis Permukaan Mikro Perata dengan Aspal Emulsi Modifikasi Polymer CQS-1hP atau QS-1hP untuk Tipe 2</t>
        </is>
      </c>
      <c r="F311" s="18" t="inlineStr">
        <is>
          <t>Ton</t>
        </is>
      </c>
      <c r="K311" s="22">
        <f>ROUNDDOWN(J331,0)</f>
        <v/>
      </c>
      <c r="M311" s="19" t="inlineStr">
        <is>
          <t>4.5.(4)</t>
        </is>
      </c>
    </row>
    <row r="312">
      <c r="C312" s="23" t="inlineStr">
        <is>
          <t>No</t>
        </is>
      </c>
      <c r="D312" s="23" t="inlineStr">
        <is>
          <t>Uraian</t>
        </is>
      </c>
      <c r="E312" s="23" t="inlineStr">
        <is>
          <t>Kode</t>
        </is>
      </c>
      <c r="F312" s="23" t="inlineStr">
        <is>
          <t>Sat.</t>
        </is>
      </c>
      <c r="G312" s="23" t="inlineStr">
        <is>
          <t>Koefisien</t>
        </is>
      </c>
      <c r="H312" s="23" t="inlineStr">
        <is>
          <t>Harga  Satuan (Rp)</t>
        </is>
      </c>
      <c r="J312" s="23" t="inlineStr">
        <is>
          <t>Jumlah Harga (Rp)</t>
        </is>
      </c>
    </row>
    <row r="313">
      <c r="C313" s="24" t="inlineStr">
        <is>
          <t>A</t>
        </is>
      </c>
      <c r="D313" s="24" t="inlineStr">
        <is>
          <t>TENAGA KERJA</t>
        </is>
      </c>
      <c r="E313" s="12" t="n"/>
      <c r="F313" s="12" t="n"/>
      <c r="G313" s="12" t="n"/>
      <c r="H313" s="12" t="n"/>
      <c r="I313" s="12" t="n"/>
      <c r="J313" s="12" t="n"/>
    </row>
    <row r="314">
      <c r="C314" s="5" t="n">
        <v>1</v>
      </c>
      <c r="D314" s="5" t="inlineStr">
        <is>
          <t>Pekerja</t>
        </is>
      </c>
      <c r="E314" s="5" t="inlineStr">
        <is>
          <t>L01</t>
        </is>
      </c>
      <c r="F314" s="5" t="inlineStr">
        <is>
          <t>jam</t>
        </is>
      </c>
      <c r="G314" s="25" t="n">
        <v>0.2374026626112285</v>
      </c>
      <c r="H314" s="26">
        <f>VLOOKUP(D314,upahbahan,3,FALSE)</f>
        <v/>
      </c>
      <c r="J314" s="26">
        <f>G314*H314</f>
        <v/>
      </c>
    </row>
    <row r="315">
      <c r="C315" s="5" t="n">
        <v>2</v>
      </c>
      <c r="D315" s="5" t="inlineStr">
        <is>
          <t>Mandor</t>
        </is>
      </c>
      <c r="E315" s="5" t="inlineStr">
        <is>
          <t>L03</t>
        </is>
      </c>
      <c r="F315" s="5" t="inlineStr">
        <is>
          <t>jam</t>
        </is>
      </c>
      <c r="G315" s="25" t="n">
        <v>0.02374025219271255</v>
      </c>
      <c r="H315" s="26">
        <f>VLOOKUP(D315,upahbahan,3,FALSE)</f>
        <v/>
      </c>
      <c r="J315" s="26">
        <f>G315*H315</f>
        <v/>
      </c>
    </row>
    <row r="316">
      <c r="C316" s="27" t="inlineStr">
        <is>
          <t>JUMLAH HARGA TENAGA KERJA</t>
        </is>
      </c>
      <c r="D316" s="28" t="n"/>
      <c r="E316" s="28" t="n"/>
      <c r="F316" s="28" t="n"/>
      <c r="G316" s="28" t="n"/>
      <c r="H316" s="28" t="n"/>
      <c r="I316" s="28" t="n"/>
      <c r="J316" s="29">
        <f>SUM(J314:J315)</f>
        <v/>
      </c>
    </row>
    <row r="317">
      <c r="C317" s="24" t="inlineStr">
        <is>
          <t>B</t>
        </is>
      </c>
      <c r="D317" s="24" t="inlineStr">
        <is>
          <t>BAHAN</t>
        </is>
      </c>
      <c r="E317" s="12" t="n"/>
      <c r="F317" s="12" t="n"/>
      <c r="G317" s="12" t="n"/>
      <c r="H317" s="12" t="n"/>
      <c r="I317" s="12" t="n"/>
      <c r="J317" s="12" t="n"/>
    </row>
    <row r="318">
      <c r="C318" s="5" t="n">
        <v>1</v>
      </c>
      <c r="D318" s="5" t="inlineStr">
        <is>
          <t>Mikro Surfacing Perata dengan aspal emulsi modifikasi polymer CQS-1hP atau QS-1hP untuk Tipe 2</t>
        </is>
      </c>
      <c r="E318" s="5" t="inlineStr">
        <is>
          <t>M290</t>
        </is>
      </c>
      <c r="F318" s="5" t="inlineStr">
        <is>
          <t>Ton</t>
        </is>
      </c>
      <c r="G318" s="25" t="n">
        <v>1.02000000044076</v>
      </c>
      <c r="H318" s="26">
        <f>VLOOKUP(D318,upahbahan,3,FALSE)</f>
        <v/>
      </c>
      <c r="J318" s="26">
        <f>G318*H318</f>
        <v/>
      </c>
    </row>
    <row r="319">
      <c r="C319" s="27" t="inlineStr">
        <is>
          <t>JUMLAH HARGA BAHAN</t>
        </is>
      </c>
      <c r="D319" s="28" t="n"/>
      <c r="E319" s="28" t="n"/>
      <c r="F319" s="28" t="n"/>
      <c r="G319" s="28" t="n"/>
      <c r="H319" s="28" t="n"/>
      <c r="I319" s="28" t="n"/>
      <c r="J319" s="29">
        <f>SUM(J318:J318)</f>
        <v/>
      </c>
    </row>
    <row r="320">
      <c r="C320" s="24" t="inlineStr">
        <is>
          <t>C</t>
        </is>
      </c>
      <c r="D320" s="24" t="inlineStr">
        <is>
          <t>PERALATAN</t>
        </is>
      </c>
      <c r="E320" s="12" t="n"/>
      <c r="F320" s="12" t="n"/>
      <c r="G320" s="12" t="n"/>
      <c r="H320" s="12" t="n"/>
      <c r="I320" s="12" t="n"/>
      <c r="J320" s="12" t="n"/>
    </row>
    <row r="321">
      <c r="C321" s="5" t="n">
        <v>1</v>
      </c>
      <c r="D321" s="5" t="inlineStr">
        <is>
          <t>Air Compressor</t>
        </is>
      </c>
      <c r="E321" s="5" t="inlineStr">
        <is>
          <t>E05</t>
        </is>
      </c>
      <c r="F321" s="5" t="inlineStr">
        <is>
          <t>Jam</t>
        </is>
      </c>
      <c r="G321" s="25" t="n">
        <v>0.01014078327858049</v>
      </c>
      <c r="H321" s="26">
        <f>VLOOKUP(D321,upahbahan,3,FALSE)</f>
        <v/>
      </c>
      <c r="J321" s="26">
        <f>G321*H321</f>
        <v/>
      </c>
    </row>
    <row r="322">
      <c r="C322" s="5" t="n">
        <v>2</v>
      </c>
      <c r="D322" s="5" t="inlineStr">
        <is>
          <t>Power Broom</t>
        </is>
      </c>
      <c r="E322" s="5" t="inlineStr">
        <is>
          <t>E03</t>
        </is>
      </c>
      <c r="F322" s="5" t="inlineStr">
        <is>
          <t>Jam</t>
        </is>
      </c>
      <c r="G322" s="25" t="n">
        <v>0.0105633460184996</v>
      </c>
      <c r="H322" s="26">
        <f>VLOOKUP(D322,upahbahan,3,FALSE)</f>
        <v/>
      </c>
      <c r="J322" s="26">
        <f>G322*H322</f>
        <v/>
      </c>
    </row>
    <row r="323">
      <c r="C323" s="5" t="n">
        <v>3</v>
      </c>
      <c r="D323" s="5" t="inlineStr">
        <is>
          <t>Wheel Loader</t>
        </is>
      </c>
      <c r="E323" s="5" t="inlineStr">
        <is>
          <t>E15</t>
        </is>
      </c>
      <c r="F323" s="5" t="inlineStr">
        <is>
          <t>Jam</t>
        </is>
      </c>
      <c r="G323" s="25" t="n">
        <v>0.004877806682196592</v>
      </c>
      <c r="H323" s="26">
        <f>VLOOKUP(D323,upahbahan,3,FALSE)</f>
        <v/>
      </c>
      <c r="J323" s="26">
        <f>G323*H323</f>
        <v/>
      </c>
    </row>
    <row r="324">
      <c r="C324" s="5" t="n">
        <v>4</v>
      </c>
      <c r="D324" s="5" t="inlineStr">
        <is>
          <t>Dump Truck Tronton 10 Ton</t>
        </is>
      </c>
      <c r="E324" s="5" t="inlineStr">
        <is>
          <t>E08</t>
        </is>
      </c>
      <c r="F324" s="5" t="inlineStr">
        <is>
          <t>Jam</t>
        </is>
      </c>
      <c r="G324" s="25" t="n">
        <v>0.06201833605733532</v>
      </c>
      <c r="H324" s="26" t="n">
        <v>433363.61</v>
      </c>
      <c r="I324" s="30" t="inlineStr">
        <is>
          <t>harga khusus</t>
        </is>
      </c>
      <c r="J324" s="26">
        <f>G324*H324</f>
        <v/>
      </c>
    </row>
    <row r="325">
      <c r="C325" s="5" t="n">
        <v>5</v>
      </c>
      <c r="D325" s="5" t="inlineStr">
        <is>
          <t>Asphalt Slurry Seal Truck</t>
        </is>
      </c>
      <c r="E325" s="5" t="inlineStr">
        <is>
          <t>E41</t>
        </is>
      </c>
      <c r="F325" s="5" t="inlineStr">
        <is>
          <t>Jam</t>
        </is>
      </c>
      <c r="G325" s="25" t="n">
        <v>0.02374028545779034</v>
      </c>
      <c r="H325" s="26">
        <f>VLOOKUP(D325,upahbahan,3,FALSE)</f>
        <v/>
      </c>
      <c r="J325" s="26">
        <f>G325*H325</f>
        <v/>
      </c>
    </row>
    <row r="326">
      <c r="C326" s="5" t="n">
        <v>6</v>
      </c>
      <c r="D326" s="5" t="inlineStr">
        <is>
          <t>Tandem Roller</t>
        </is>
      </c>
      <c r="E326" s="5" t="inlineStr">
        <is>
          <t>E17</t>
        </is>
      </c>
      <c r="F326" s="5" t="inlineStr">
        <is>
          <t>Jam</t>
        </is>
      </c>
      <c r="G326" s="25" t="n">
        <v>0.0368805230875373</v>
      </c>
      <c r="H326" s="26">
        <f>VLOOKUP(D326,upahbahan,3,FALSE)</f>
        <v/>
      </c>
      <c r="J326" s="26">
        <f>G326*H326</f>
        <v/>
      </c>
    </row>
    <row r="327">
      <c r="C327" s="5" t="n">
        <v>7</v>
      </c>
      <c r="D327" s="5" t="inlineStr">
        <is>
          <t>Alat Bantu</t>
        </is>
      </c>
      <c r="F327" s="5" t="inlineStr">
        <is>
          <t>Ls</t>
        </is>
      </c>
      <c r="G327" s="25" t="n">
        <v>1</v>
      </c>
      <c r="H327" s="26">
        <f>VLOOKUP(D327,upahbahan,3,FALSE)</f>
        <v/>
      </c>
      <c r="J327" s="26">
        <f>G327*H327</f>
        <v/>
      </c>
    </row>
    <row r="328">
      <c r="C328" s="27" t="inlineStr">
        <is>
          <t>JUMLAH HARGA PERALATAN</t>
        </is>
      </c>
      <c r="D328" s="28" t="n"/>
      <c r="E328" s="28" t="n"/>
      <c r="F328" s="28" t="n"/>
      <c r="G328" s="28" t="n"/>
      <c r="H328" s="28" t="n"/>
      <c r="I328" s="28" t="n"/>
      <c r="J328" s="29">
        <f>SUM(J321:J327)</f>
        <v/>
      </c>
    </row>
    <row r="329">
      <c r="C329" s="31" t="inlineStr">
        <is>
          <t>D</t>
        </is>
      </c>
      <c r="D329" s="31" t="inlineStr">
        <is>
          <t>Jumlah (A+B+C)</t>
        </is>
      </c>
      <c r="E329" s="32" t="n"/>
      <c r="F329" s="32" t="n"/>
      <c r="G329" s="32" t="n"/>
      <c r="H329" s="32" t="n"/>
      <c r="I329" s="32" t="n"/>
      <c r="J329" s="33">
        <f>J316+J319+J328</f>
        <v/>
      </c>
    </row>
    <row r="330">
      <c r="C330" s="18" t="inlineStr">
        <is>
          <t>E</t>
        </is>
      </c>
      <c r="D330" s="18" t="inlineStr">
        <is>
          <t>Biaya Umum dan Keuntungan 10.0% x D</t>
        </is>
      </c>
      <c r="H330" s="21">
        <f>$Q$8</f>
        <v/>
      </c>
      <c r="J330" s="34">
        <f>J329*H330</f>
        <v/>
      </c>
    </row>
    <row r="331">
      <c r="C331" s="31" t="inlineStr">
        <is>
          <t>F</t>
        </is>
      </c>
      <c r="D331" s="31" t="inlineStr">
        <is>
          <t>Harga Satuan Pekerjaan (D+E)</t>
        </is>
      </c>
      <c r="E331" s="32" t="n"/>
      <c r="F331" s="32" t="n"/>
      <c r="G331" s="32" t="n"/>
      <c r="H331" s="32" t="n"/>
      <c r="I331" s="32" t="n"/>
      <c r="J331" s="33">
        <f>SUM(J329:J330)</f>
        <v/>
      </c>
    </row>
    <row r="333">
      <c r="C333" s="16" t="inlineStr">
        <is>
          <t>D.15</t>
        </is>
      </c>
      <c r="D333" s="17" t="inlineStr">
        <is>
          <t>Latasir Kelas A (SS-A)</t>
        </is>
      </c>
      <c r="F333" s="18" t="inlineStr">
        <is>
          <t>Ton</t>
        </is>
      </c>
      <c r="K333" s="22">
        <f>ROUNDDOWN(J357,0)</f>
        <v/>
      </c>
      <c r="M333" s="19" t="inlineStr">
        <is>
          <t>4.6.(1)</t>
        </is>
      </c>
    </row>
    <row r="334">
      <c r="C334" s="23" t="inlineStr">
        <is>
          <t>No</t>
        </is>
      </c>
      <c r="D334" s="23" t="inlineStr">
        <is>
          <t>Uraian</t>
        </is>
      </c>
      <c r="E334" s="23" t="inlineStr">
        <is>
          <t>Kode</t>
        </is>
      </c>
      <c r="F334" s="23" t="inlineStr">
        <is>
          <t>Sat.</t>
        </is>
      </c>
      <c r="G334" s="23" t="inlineStr">
        <is>
          <t>Koefisien</t>
        </is>
      </c>
      <c r="H334" s="23" t="inlineStr">
        <is>
          <t>Harga  Satuan (Rp)</t>
        </is>
      </c>
      <c r="J334" s="23" t="inlineStr">
        <is>
          <t>Jumlah Harga (Rp)</t>
        </is>
      </c>
    </row>
    <row r="335">
      <c r="C335" s="24" t="inlineStr">
        <is>
          <t>A</t>
        </is>
      </c>
      <c r="D335" s="24" t="inlineStr">
        <is>
          <t>TENAGA KERJA</t>
        </is>
      </c>
      <c r="E335" s="12" t="n"/>
      <c r="F335" s="12" t="n"/>
      <c r="G335" s="12" t="n"/>
      <c r="H335" s="12" t="n"/>
      <c r="I335" s="12" t="n"/>
      <c r="J335" s="12" t="n"/>
    </row>
    <row r="336">
      <c r="C336" s="5" t="n">
        <v>1</v>
      </c>
      <c r="D336" s="5" t="inlineStr">
        <is>
          <t>Pekerja</t>
        </is>
      </c>
      <c r="E336" s="5" t="inlineStr">
        <is>
          <t>L01</t>
        </is>
      </c>
      <c r="F336" s="5" t="inlineStr">
        <is>
          <t>Jam</t>
        </is>
      </c>
      <c r="G336" s="25" t="n">
        <v>0.2008031532864459</v>
      </c>
      <c r="H336" s="26">
        <f>VLOOKUP(D336,upahbahan,3,FALSE)</f>
        <v/>
      </c>
      <c r="J336" s="26">
        <f>G336*H336</f>
        <v/>
      </c>
    </row>
    <row r="337">
      <c r="C337" s="5" t="n">
        <v>2</v>
      </c>
      <c r="D337" s="5" t="inlineStr">
        <is>
          <t>Mandor</t>
        </is>
      </c>
      <c r="E337" s="5" t="inlineStr">
        <is>
          <t>L03</t>
        </is>
      </c>
      <c r="F337" s="5" t="inlineStr">
        <is>
          <t>Jam</t>
        </is>
      </c>
      <c r="G337" s="25" t="n">
        <v>0.02008037794685617</v>
      </c>
      <c r="H337" s="26">
        <f>VLOOKUP(D337,upahbahan,3,FALSE)</f>
        <v/>
      </c>
      <c r="J337" s="26">
        <f>G337*H337</f>
        <v/>
      </c>
    </row>
    <row r="338">
      <c r="C338" s="27" t="inlineStr">
        <is>
          <t>JUMLAH HARGA TENAGA KERJA</t>
        </is>
      </c>
      <c r="D338" s="28" t="n"/>
      <c r="E338" s="28" t="n"/>
      <c r="F338" s="28" t="n"/>
      <c r="G338" s="28" t="n"/>
      <c r="H338" s="28" t="n"/>
      <c r="I338" s="28" t="n"/>
      <c r="J338" s="29">
        <f>SUM(J336:J337)</f>
        <v/>
      </c>
    </row>
    <row r="339">
      <c r="C339" s="24" t="inlineStr">
        <is>
          <t>B</t>
        </is>
      </c>
      <c r="D339" s="24" t="inlineStr">
        <is>
          <t>BAHAN</t>
        </is>
      </c>
      <c r="E339" s="12" t="n"/>
      <c r="F339" s="12" t="n"/>
      <c r="G339" s="12" t="n"/>
      <c r="H339" s="12" t="n"/>
      <c r="I339" s="12" t="n"/>
      <c r="J339" s="12" t="n"/>
    </row>
    <row r="340">
      <c r="C340" s="5" t="n">
        <v>1</v>
      </c>
      <c r="D340" s="5" t="inlineStr">
        <is>
          <t>Agregate uk.5-10</t>
        </is>
      </c>
      <c r="E340" s="5" t="inlineStr">
        <is>
          <t>M92</t>
        </is>
      </c>
      <c r="F340" s="5" t="inlineStr">
        <is>
          <t>M3</t>
        </is>
      </c>
      <c r="G340" s="25" t="n">
        <v>0.09291665431877759</v>
      </c>
      <c r="H340" s="26">
        <f>VLOOKUP(D340,upahbahan,3,FALSE)</f>
        <v/>
      </c>
      <c r="J340" s="26">
        <f>G340*H340</f>
        <v/>
      </c>
    </row>
    <row r="341">
      <c r="C341" s="5" t="n">
        <v>2</v>
      </c>
      <c r="D341" s="5" t="inlineStr">
        <is>
          <t>Agregate uk.0-5</t>
        </is>
      </c>
      <c r="E341" s="5" t="inlineStr">
        <is>
          <t>M91</t>
        </is>
      </c>
      <c r="F341" s="5" t="inlineStr">
        <is>
          <t>M3</t>
        </is>
      </c>
      <c r="G341" s="25" t="n">
        <v>0.3091889426287354</v>
      </c>
      <c r="H341" s="26">
        <f>VLOOKUP(D341,upahbahan,3,FALSE)</f>
        <v/>
      </c>
      <c r="J341" s="26">
        <f>G341*H341</f>
        <v/>
      </c>
    </row>
    <row r="342">
      <c r="C342" s="5" t="n">
        <v>3</v>
      </c>
      <c r="D342" s="5" t="inlineStr">
        <is>
          <t>Pasir Halus</t>
        </is>
      </c>
      <c r="E342" s="5" t="inlineStr">
        <is>
          <t>M01c</t>
        </is>
      </c>
      <c r="F342" s="5" t="inlineStr">
        <is>
          <t>M3</t>
        </is>
      </c>
      <c r="G342" s="25" t="n">
        <v>0.34917023954527</v>
      </c>
      <c r="H342" s="26">
        <f>VLOOKUP(D342,upahbahan,3,FALSE)</f>
        <v/>
      </c>
      <c r="J342" s="26">
        <f>G342*H342</f>
        <v/>
      </c>
    </row>
    <row r="343">
      <c r="C343" s="5" t="n">
        <v>4</v>
      </c>
      <c r="D343" s="5" t="inlineStr">
        <is>
          <t>Semen</t>
        </is>
      </c>
      <c r="E343" s="5" t="inlineStr">
        <is>
          <t>M12</t>
        </is>
      </c>
      <c r="F343" s="5" t="inlineStr">
        <is>
          <t>Kg</t>
        </is>
      </c>
      <c r="G343" s="25" t="n">
        <v>18.9</v>
      </c>
      <c r="H343" s="26">
        <f>VLOOKUP(D343,upahbahan,3,FALSE)</f>
        <v/>
      </c>
      <c r="J343" s="26">
        <f>G343*H343</f>
        <v/>
      </c>
    </row>
    <row r="344">
      <c r="C344" s="27" t="inlineStr">
        <is>
          <t>JUMLAH HARGA BAHAN</t>
        </is>
      </c>
      <c r="D344" s="28" t="n"/>
      <c r="E344" s="28" t="n"/>
      <c r="F344" s="28" t="n"/>
      <c r="G344" s="28" t="n"/>
      <c r="H344" s="28" t="n"/>
      <c r="I344" s="28" t="n"/>
      <c r="J344" s="29">
        <f>SUM(J340:J343)</f>
        <v/>
      </c>
    </row>
    <row r="345">
      <c r="C345" s="24" t="inlineStr">
        <is>
          <t>C</t>
        </is>
      </c>
      <c r="D345" s="24" t="inlineStr">
        <is>
          <t>PERALATAN</t>
        </is>
      </c>
      <c r="E345" s="12" t="n"/>
      <c r="F345" s="12" t="n"/>
      <c r="G345" s="12" t="n"/>
      <c r="H345" s="12" t="n"/>
      <c r="I345" s="12" t="n"/>
      <c r="J345" s="12" t="n"/>
    </row>
    <row r="346">
      <c r="C346" s="5" t="n">
        <v>1</v>
      </c>
      <c r="D346" s="5" t="inlineStr">
        <is>
          <t>Wheel Loader</t>
        </is>
      </c>
      <c r="E346" s="5" t="inlineStr">
        <is>
          <t>E15</t>
        </is>
      </c>
      <c r="F346" s="5" t="inlineStr">
        <is>
          <t>Jam</t>
        </is>
      </c>
      <c r="G346" s="25" t="n">
        <v>0.01333874107502793</v>
      </c>
      <c r="H346" s="26">
        <f>VLOOKUP(D346,upahbahan,3,FALSE)</f>
        <v/>
      </c>
      <c r="J346" s="26">
        <f>G346*H346</f>
        <v/>
      </c>
    </row>
    <row r="347">
      <c r="C347" s="5" t="n">
        <v>2</v>
      </c>
      <c r="D347" s="5" t="inlineStr">
        <is>
          <t>Asphalt Mixing Plant (AMP)</t>
        </is>
      </c>
      <c r="E347" s="5" t="inlineStr">
        <is>
          <t>E01</t>
        </is>
      </c>
      <c r="F347" s="5" t="inlineStr">
        <is>
          <t>Jam</t>
        </is>
      </c>
      <c r="G347" s="25" t="n">
        <v>0.02008032129177777</v>
      </c>
      <c r="H347" s="26">
        <f>VLOOKUP(D347,upahbahan,3,FALSE)</f>
        <v/>
      </c>
      <c r="J347" s="26">
        <f>G347*H347</f>
        <v/>
      </c>
    </row>
    <row r="348">
      <c r="C348" s="5" t="n">
        <v>3</v>
      </c>
      <c r="D348" s="5" t="inlineStr">
        <is>
          <t>Generator Set</t>
        </is>
      </c>
      <c r="E348" s="5" t="inlineStr">
        <is>
          <t>E12</t>
        </is>
      </c>
      <c r="F348" s="5" t="inlineStr">
        <is>
          <t>Jam</t>
        </is>
      </c>
      <c r="G348" s="25" t="n">
        <v>0.02008031878503369</v>
      </c>
      <c r="H348" s="26">
        <f>VLOOKUP(D348,upahbahan,3,FALSE)</f>
        <v/>
      </c>
      <c r="J348" s="26">
        <f>G348*H348</f>
        <v/>
      </c>
    </row>
    <row r="349">
      <c r="C349" s="5" t="n">
        <v>4</v>
      </c>
      <c r="D349" s="5" t="inlineStr">
        <is>
          <t>Dump Truck Tronton 10 Ton</t>
        </is>
      </c>
      <c r="E349" s="5" t="inlineStr">
        <is>
          <t>E35</t>
        </is>
      </c>
      <c r="F349" s="5" t="inlineStr">
        <is>
          <t>Jam</t>
        </is>
      </c>
      <c r="G349" s="25" t="n">
        <v>0.07735768983353274</v>
      </c>
      <c r="H349" s="26">
        <f>VLOOKUP(D349,upahbahan,3,FALSE)</f>
        <v/>
      </c>
      <c r="J349" s="26">
        <f>G349*H349</f>
        <v/>
      </c>
    </row>
    <row r="350">
      <c r="C350" s="5" t="n">
        <v>5</v>
      </c>
      <c r="D350" s="5" t="inlineStr">
        <is>
          <t>Asphalt Finisher</t>
        </is>
      </c>
      <c r="E350" s="5" t="inlineStr">
        <is>
          <t>E02</t>
        </is>
      </c>
      <c r="F350" s="5" t="inlineStr">
        <is>
          <t>Jam</t>
        </is>
      </c>
      <c r="G350" s="25" t="n">
        <v>0.03259793395933513</v>
      </c>
      <c r="H350" s="26">
        <f>VLOOKUP(D350,upahbahan,3,FALSE)</f>
        <v/>
      </c>
      <c r="J350" s="26">
        <f>G350*H350</f>
        <v/>
      </c>
    </row>
    <row r="351">
      <c r="C351" s="5" t="n">
        <v>6</v>
      </c>
      <c r="D351" s="5" t="inlineStr">
        <is>
          <t>Tandem Roller</t>
        </is>
      </c>
      <c r="E351" s="5" t="inlineStr">
        <is>
          <t>E17</t>
        </is>
      </c>
      <c r="F351" s="5" t="inlineStr">
        <is>
          <t>Jam</t>
        </is>
      </c>
      <c r="G351" s="25" t="n">
        <v>0.02775228754177455</v>
      </c>
      <c r="H351" s="26">
        <f>VLOOKUP(D351,upahbahan,3,FALSE)</f>
        <v/>
      </c>
      <c r="J351" s="26">
        <f>G351*H351</f>
        <v/>
      </c>
    </row>
    <row r="352">
      <c r="C352" s="5" t="n">
        <v>7</v>
      </c>
      <c r="D352" s="5" t="inlineStr">
        <is>
          <t>Pneumatic Tire Roller</t>
        </is>
      </c>
      <c r="E352" s="5" t="inlineStr">
        <is>
          <t>E18</t>
        </is>
      </c>
      <c r="F352" s="5" t="inlineStr">
        <is>
          <t>Jam</t>
        </is>
      </c>
      <c r="G352" s="25" t="n">
        <v>0.03569382211198498</v>
      </c>
      <c r="H352" s="26">
        <f>VLOOKUP(D352,upahbahan,3,FALSE)</f>
        <v/>
      </c>
      <c r="J352" s="26">
        <f>G352*H352</f>
        <v/>
      </c>
    </row>
    <row r="353">
      <c r="C353" s="5" t="n">
        <v>8</v>
      </c>
      <c r="D353" s="5" t="inlineStr">
        <is>
          <t>Alat Bantu</t>
        </is>
      </c>
      <c r="F353" s="5" t="inlineStr">
        <is>
          <t>Ls</t>
        </is>
      </c>
      <c r="G353" s="25" t="n">
        <v>1</v>
      </c>
      <c r="H353" s="26">
        <f>VLOOKUP(D353,upahbahan,3,FALSE)</f>
        <v/>
      </c>
      <c r="J353" s="26">
        <f>G353*H353</f>
        <v/>
      </c>
    </row>
    <row r="354">
      <c r="C354" s="27" t="inlineStr">
        <is>
          <t>JUMLAH HARGA PERALATAN</t>
        </is>
      </c>
      <c r="D354" s="28" t="n"/>
      <c r="E354" s="28" t="n"/>
      <c r="F354" s="28" t="n"/>
      <c r="G354" s="28" t="n"/>
      <c r="H354" s="28" t="n"/>
      <c r="I354" s="28" t="n"/>
      <c r="J354" s="29">
        <f>SUM(J346:J353)</f>
        <v/>
      </c>
    </row>
    <row r="355">
      <c r="C355" s="31" t="inlineStr">
        <is>
          <t>D</t>
        </is>
      </c>
      <c r="D355" s="31" t="inlineStr">
        <is>
          <t>Jumlah (A+B+C)</t>
        </is>
      </c>
      <c r="E355" s="32" t="n"/>
      <c r="F355" s="32" t="n"/>
      <c r="G355" s="32" t="n"/>
      <c r="H355" s="32" t="n"/>
      <c r="I355" s="32" t="n"/>
      <c r="J355" s="33">
        <f>J338+J344+J354</f>
        <v/>
      </c>
    </row>
    <row r="356">
      <c r="C356" s="18" t="inlineStr">
        <is>
          <t>E</t>
        </is>
      </c>
      <c r="D356" s="18" t="inlineStr">
        <is>
          <t>Biaya Umum dan Keuntungan 10.0% x D</t>
        </is>
      </c>
      <c r="H356" s="21">
        <f>$Q$8</f>
        <v/>
      </c>
      <c r="J356" s="34">
        <f>J355*H356</f>
        <v/>
      </c>
    </row>
    <row r="357">
      <c r="C357" s="31" t="inlineStr">
        <is>
          <t>F</t>
        </is>
      </c>
      <c r="D357" s="31" t="inlineStr">
        <is>
          <t>Harga Satuan Pekerjaan (D+E)</t>
        </is>
      </c>
      <c r="E357" s="32" t="n"/>
      <c r="F357" s="32" t="n"/>
      <c r="G357" s="32" t="n"/>
      <c r="H357" s="32" t="n"/>
      <c r="I357" s="32" t="n"/>
      <c r="J357" s="33">
        <f>SUM(J355:J356)</f>
        <v/>
      </c>
    </row>
    <row r="359">
      <c r="C359" s="16" t="inlineStr">
        <is>
          <t>D.16</t>
        </is>
      </c>
      <c r="D359" s="17" t="inlineStr">
        <is>
          <t>Latasir Kelas B (SS-B)</t>
        </is>
      </c>
      <c r="F359" s="18" t="inlineStr">
        <is>
          <t>Ton</t>
        </is>
      </c>
      <c r="K359" s="22">
        <f>ROUNDDOWN(J383,0)</f>
        <v/>
      </c>
      <c r="M359" s="19" t="inlineStr">
        <is>
          <t>4.6.(2)</t>
        </is>
      </c>
    </row>
    <row r="360">
      <c r="C360" s="23" t="inlineStr">
        <is>
          <t>No</t>
        </is>
      </c>
      <c r="D360" s="23" t="inlineStr">
        <is>
          <t>Uraian</t>
        </is>
      </c>
      <c r="E360" s="23" t="inlineStr">
        <is>
          <t>Kode</t>
        </is>
      </c>
      <c r="F360" s="23" t="inlineStr">
        <is>
          <t>Sat.</t>
        </is>
      </c>
      <c r="G360" s="23" t="inlineStr">
        <is>
          <t>Koefisien</t>
        </is>
      </c>
      <c r="H360" s="23" t="inlineStr">
        <is>
          <t>Harga  Satuan (Rp)</t>
        </is>
      </c>
      <c r="J360" s="23" t="inlineStr">
        <is>
          <t>Jumlah Harga (Rp)</t>
        </is>
      </c>
    </row>
    <row r="361">
      <c r="C361" s="24" t="inlineStr">
        <is>
          <t>A</t>
        </is>
      </c>
      <c r="D361" s="24" t="inlineStr">
        <is>
          <t>TENAGA KERJA</t>
        </is>
      </c>
      <c r="E361" s="12" t="n"/>
      <c r="F361" s="12" t="n"/>
      <c r="G361" s="12" t="n"/>
      <c r="H361" s="12" t="n"/>
      <c r="I361" s="12" t="n"/>
      <c r="J361" s="12" t="n"/>
    </row>
    <row r="362">
      <c r="C362" s="5" t="n">
        <v>1</v>
      </c>
      <c r="D362" s="5" t="inlineStr">
        <is>
          <t>Pekerja</t>
        </is>
      </c>
      <c r="E362" s="5" t="inlineStr">
        <is>
          <t>L01</t>
        </is>
      </c>
      <c r="F362" s="5" t="inlineStr">
        <is>
          <t>Jam</t>
        </is>
      </c>
      <c r="G362" s="25" t="n">
        <v>0.2008031532864459</v>
      </c>
      <c r="H362" s="26">
        <f>VLOOKUP(D362,upahbahan,3,FALSE)</f>
        <v/>
      </c>
      <c r="J362" s="26">
        <f>G362*H362</f>
        <v/>
      </c>
    </row>
    <row r="363">
      <c r="C363" s="5" t="n">
        <v>2</v>
      </c>
      <c r="D363" s="5" t="inlineStr">
        <is>
          <t>Mandor</t>
        </is>
      </c>
      <c r="E363" s="5" t="inlineStr">
        <is>
          <t>L03</t>
        </is>
      </c>
      <c r="F363" s="5" t="inlineStr">
        <is>
          <t>Jam</t>
        </is>
      </c>
      <c r="G363" s="25" t="n">
        <v>0.02008037794685617</v>
      </c>
      <c r="H363" s="26">
        <f>VLOOKUP(D363,upahbahan,3,FALSE)</f>
        <v/>
      </c>
      <c r="J363" s="26">
        <f>G363*H363</f>
        <v/>
      </c>
    </row>
    <row r="364">
      <c r="C364" s="27" t="inlineStr">
        <is>
          <t>JUMLAH HARGA TENAGA KERJA</t>
        </is>
      </c>
      <c r="D364" s="28" t="n"/>
      <c r="E364" s="28" t="n"/>
      <c r="F364" s="28" t="n"/>
      <c r="G364" s="28" t="n"/>
      <c r="H364" s="28" t="n"/>
      <c r="I364" s="28" t="n"/>
      <c r="J364" s="29">
        <f>SUM(J362:J363)</f>
        <v/>
      </c>
    </row>
    <row r="365">
      <c r="C365" s="24" t="inlineStr">
        <is>
          <t>B</t>
        </is>
      </c>
      <c r="D365" s="24" t="inlineStr">
        <is>
          <t>BAHAN</t>
        </is>
      </c>
      <c r="E365" s="12" t="n"/>
      <c r="F365" s="12" t="n"/>
      <c r="G365" s="12" t="n"/>
      <c r="H365" s="12" t="n"/>
      <c r="I365" s="12" t="n"/>
      <c r="J365" s="12" t="n"/>
    </row>
    <row r="366">
      <c r="C366" s="5" t="n">
        <v>1</v>
      </c>
      <c r="D366" s="5" t="inlineStr">
        <is>
          <t>Agregate uk.5-10</t>
        </is>
      </c>
      <c r="E366" s="5" t="inlineStr">
        <is>
          <t>M92</t>
        </is>
      </c>
      <c r="F366" s="5" t="inlineStr">
        <is>
          <t>M3</t>
        </is>
      </c>
      <c r="G366" s="25" t="n">
        <v>0.06133333468710618</v>
      </c>
      <c r="H366" s="26">
        <f>VLOOKUP(D366,upahbahan,3,FALSE)</f>
        <v/>
      </c>
      <c r="J366" s="26">
        <f>G366*H366</f>
        <v/>
      </c>
    </row>
    <row r="367">
      <c r="C367" s="5" t="n">
        <v>2</v>
      </c>
      <c r="D367" s="5" t="inlineStr">
        <is>
          <t>Agregate uk.0-5</t>
        </is>
      </c>
      <c r="E367" s="5" t="inlineStr">
        <is>
          <t>M91</t>
        </is>
      </c>
      <c r="F367" s="5" t="inlineStr">
        <is>
          <t>M3</t>
        </is>
      </c>
      <c r="G367" s="25" t="n">
        <v>0.3208511457582479</v>
      </c>
      <c r="H367" s="26">
        <f>VLOOKUP(D367,upahbahan,3,FALSE)</f>
        <v/>
      </c>
      <c r="J367" s="26">
        <f>G367*H367</f>
        <v/>
      </c>
    </row>
    <row r="368">
      <c r="C368" s="5" t="n">
        <v>3</v>
      </c>
      <c r="D368" s="5" t="inlineStr">
        <is>
          <t>Pasir Halus</t>
        </is>
      </c>
      <c r="E368" s="5" t="inlineStr">
        <is>
          <t>M01c</t>
        </is>
      </c>
      <c r="F368" s="5" t="inlineStr">
        <is>
          <t>M3</t>
        </is>
      </c>
      <c r="G368" s="25" t="n">
        <v>0.3623405196914332</v>
      </c>
      <c r="H368" s="26">
        <f>VLOOKUP(D368,upahbahan,3,FALSE)</f>
        <v/>
      </c>
      <c r="J368" s="26">
        <f>G368*H368</f>
        <v/>
      </c>
    </row>
    <row r="369">
      <c r="C369" s="5" t="n">
        <v>4</v>
      </c>
      <c r="D369" s="5" t="inlineStr">
        <is>
          <t>Semen</t>
        </is>
      </c>
      <c r="E369" s="5" t="inlineStr">
        <is>
          <t>M12</t>
        </is>
      </c>
      <c r="F369" s="5" t="inlineStr">
        <is>
          <t>Kg</t>
        </is>
      </c>
      <c r="G369" s="25" t="n">
        <v>18.69</v>
      </c>
      <c r="H369" s="26">
        <f>VLOOKUP(D369,upahbahan,3,FALSE)</f>
        <v/>
      </c>
      <c r="J369" s="26">
        <f>G369*H369</f>
        <v/>
      </c>
    </row>
    <row r="370">
      <c r="C370" s="27" t="inlineStr">
        <is>
          <t>JUMLAH HARGA BAHAN</t>
        </is>
      </c>
      <c r="D370" s="28" t="n"/>
      <c r="E370" s="28" t="n"/>
      <c r="F370" s="28" t="n"/>
      <c r="G370" s="28" t="n"/>
      <c r="H370" s="28" t="n"/>
      <c r="I370" s="28" t="n"/>
      <c r="J370" s="29">
        <f>SUM(J366:J369)</f>
        <v/>
      </c>
    </row>
    <row r="371">
      <c r="C371" s="24" t="inlineStr">
        <is>
          <t>C</t>
        </is>
      </c>
      <c r="D371" s="24" t="inlineStr">
        <is>
          <t>PERALATAN</t>
        </is>
      </c>
      <c r="E371" s="12" t="n"/>
      <c r="F371" s="12" t="n"/>
      <c r="G371" s="12" t="n"/>
      <c r="H371" s="12" t="n"/>
      <c r="I371" s="12" t="n"/>
      <c r="J371" s="12" t="n"/>
    </row>
    <row r="372">
      <c r="C372" s="5" t="n">
        <v>1</v>
      </c>
      <c r="D372" s="5" t="inlineStr">
        <is>
          <t>Wheel Loader</t>
        </is>
      </c>
      <c r="E372" s="5" t="inlineStr">
        <is>
          <t>E15</t>
        </is>
      </c>
      <c r="F372" s="5" t="inlineStr">
        <is>
          <t>Jam</t>
        </is>
      </c>
      <c r="G372" s="25" t="n">
        <v>0.01330343349323204</v>
      </c>
      <c r="H372" s="26">
        <f>VLOOKUP(D372,upahbahan,3,FALSE)</f>
        <v/>
      </c>
      <c r="J372" s="26">
        <f>G372*H372</f>
        <v/>
      </c>
    </row>
    <row r="373">
      <c r="C373" s="5" t="n">
        <v>2</v>
      </c>
      <c r="D373" s="5" t="inlineStr">
        <is>
          <t>Asphalt Mixing Plant (AMP)</t>
        </is>
      </c>
      <c r="E373" s="5" t="inlineStr">
        <is>
          <t>E01</t>
        </is>
      </c>
      <c r="F373" s="5" t="inlineStr">
        <is>
          <t>Jam</t>
        </is>
      </c>
      <c r="G373" s="25" t="n">
        <v>0.02008032129177777</v>
      </c>
      <c r="H373" s="26">
        <f>VLOOKUP(D373,upahbahan,3,FALSE)</f>
        <v/>
      </c>
      <c r="J373" s="26">
        <f>G373*H373</f>
        <v/>
      </c>
    </row>
    <row r="374">
      <c r="C374" s="5" t="n">
        <v>3</v>
      </c>
      <c r="D374" s="5" t="inlineStr">
        <is>
          <t>Generator Set</t>
        </is>
      </c>
      <c r="E374" s="5" t="inlineStr">
        <is>
          <t>E12</t>
        </is>
      </c>
      <c r="F374" s="5" t="inlineStr">
        <is>
          <t>Jam</t>
        </is>
      </c>
      <c r="G374" s="25" t="n">
        <v>0.02008031878503369</v>
      </c>
      <c r="H374" s="26">
        <f>VLOOKUP(D374,upahbahan,3,FALSE)</f>
        <v/>
      </c>
      <c r="J374" s="26">
        <f>G374*H374</f>
        <v/>
      </c>
    </row>
    <row r="375">
      <c r="C375" s="5" t="n">
        <v>4</v>
      </c>
      <c r="D375" s="5" t="inlineStr">
        <is>
          <t>Dump Truck Tronton 10 Ton</t>
        </is>
      </c>
      <c r="E375" s="5" t="inlineStr">
        <is>
          <t>E35</t>
        </is>
      </c>
      <c r="F375" s="5" t="inlineStr">
        <is>
          <t>Jam</t>
        </is>
      </c>
      <c r="G375" s="25" t="n">
        <v>0.07735768983353274</v>
      </c>
      <c r="H375" s="26">
        <f>VLOOKUP(D375,upahbahan,3,FALSE)</f>
        <v/>
      </c>
      <c r="J375" s="26">
        <f>G375*H375</f>
        <v/>
      </c>
    </row>
    <row r="376">
      <c r="C376" s="5" t="n">
        <v>5</v>
      </c>
      <c r="D376" s="5" t="inlineStr">
        <is>
          <t>Asphalt Finisher</t>
        </is>
      </c>
      <c r="E376" s="5" t="inlineStr">
        <is>
          <t>E02</t>
        </is>
      </c>
      <c r="F376" s="5" t="inlineStr">
        <is>
          <t>Jam</t>
        </is>
      </c>
      <c r="G376" s="25" t="n">
        <v>0.04346389203775743</v>
      </c>
      <c r="H376" s="26">
        <f>VLOOKUP(D376,upahbahan,3,FALSE)</f>
        <v/>
      </c>
      <c r="J376" s="26">
        <f>G376*H376</f>
        <v/>
      </c>
    </row>
    <row r="377">
      <c r="C377" s="5" t="n">
        <v>6</v>
      </c>
      <c r="D377" s="5" t="inlineStr">
        <is>
          <t>Tandem Roller</t>
        </is>
      </c>
      <c r="E377" s="5" t="inlineStr">
        <is>
          <t>E17</t>
        </is>
      </c>
      <c r="F377" s="5" t="inlineStr">
        <is>
          <t>Jam</t>
        </is>
      </c>
      <c r="G377" s="25" t="n">
        <v>0.03700305679350353</v>
      </c>
      <c r="H377" s="26">
        <f>VLOOKUP(D377,upahbahan,3,FALSE)</f>
        <v/>
      </c>
      <c r="J377" s="26">
        <f>G377*H377</f>
        <v/>
      </c>
    </row>
    <row r="378">
      <c r="C378" s="5" t="n">
        <v>7</v>
      </c>
      <c r="D378" s="5" t="inlineStr">
        <is>
          <t>Pneumatic Tire Roller</t>
        </is>
      </c>
      <c r="E378" s="5" t="inlineStr">
        <is>
          <t>E18</t>
        </is>
      </c>
      <c r="F378" s="5" t="inlineStr">
        <is>
          <t>Jam</t>
        </is>
      </c>
      <c r="G378" s="25" t="n">
        <v>0.01359764502112654</v>
      </c>
      <c r="H378" s="26">
        <f>VLOOKUP(D378,upahbahan,3,FALSE)</f>
        <v/>
      </c>
      <c r="J378" s="26">
        <f>G378*H378</f>
        <v/>
      </c>
    </row>
    <row r="379">
      <c r="C379" s="5" t="n">
        <v>8</v>
      </c>
      <c r="D379" s="5" t="inlineStr">
        <is>
          <t>Alat Bantu</t>
        </is>
      </c>
      <c r="F379" s="5" t="inlineStr">
        <is>
          <t>Ls</t>
        </is>
      </c>
      <c r="G379" s="25" t="n">
        <v>1</v>
      </c>
      <c r="H379" s="26">
        <f>VLOOKUP(D379,upahbahan,3,FALSE)</f>
        <v/>
      </c>
      <c r="J379" s="26">
        <f>G379*H379</f>
        <v/>
      </c>
    </row>
    <row r="380">
      <c r="C380" s="27" t="inlineStr">
        <is>
          <t>JUMLAH HARGA PERALATAN</t>
        </is>
      </c>
      <c r="D380" s="28" t="n"/>
      <c r="E380" s="28" t="n"/>
      <c r="F380" s="28" t="n"/>
      <c r="G380" s="28" t="n"/>
      <c r="H380" s="28" t="n"/>
      <c r="I380" s="28" t="n"/>
      <c r="J380" s="29">
        <f>SUM(J372:J379)</f>
        <v/>
      </c>
    </row>
    <row r="381">
      <c r="C381" s="31" t="inlineStr">
        <is>
          <t>D</t>
        </is>
      </c>
      <c r="D381" s="31" t="inlineStr">
        <is>
          <t>Jumlah (A+B+C)</t>
        </is>
      </c>
      <c r="E381" s="32" t="n"/>
      <c r="F381" s="32" t="n"/>
      <c r="G381" s="32" t="n"/>
      <c r="H381" s="32" t="n"/>
      <c r="I381" s="32" t="n"/>
      <c r="J381" s="33">
        <f>J364+J370+J380</f>
        <v/>
      </c>
    </row>
    <row r="382">
      <c r="C382" s="18" t="inlineStr">
        <is>
          <t>E</t>
        </is>
      </c>
      <c r="D382" s="18" t="inlineStr">
        <is>
          <t>Biaya Umum dan Keuntungan 10.0% x D</t>
        </is>
      </c>
      <c r="H382" s="21">
        <f>$Q$8</f>
        <v/>
      </c>
      <c r="J382" s="34">
        <f>J381*H382</f>
        <v/>
      </c>
    </row>
    <row r="383">
      <c r="C383" s="31" t="inlineStr">
        <is>
          <t>F</t>
        </is>
      </c>
      <c r="D383" s="31" t="inlineStr">
        <is>
          <t>Harga Satuan Pekerjaan (D+E)</t>
        </is>
      </c>
      <c r="E383" s="32" t="n"/>
      <c r="F383" s="32" t="n"/>
      <c r="G383" s="32" t="n"/>
      <c r="H383" s="32" t="n"/>
      <c r="I383" s="32" t="n"/>
      <c r="J383" s="33">
        <f>SUM(J381:J382)</f>
        <v/>
      </c>
    </row>
    <row r="385">
      <c r="C385" s="16" t="inlineStr">
        <is>
          <t>D.17</t>
        </is>
      </c>
      <c r="D385" s="17" t="inlineStr">
        <is>
          <t>Lapis Tipis Beton Aspal - A (LTBA-A) (Tumbukan 75 x 2)</t>
        </is>
      </c>
      <c r="F385" s="18" t="inlineStr">
        <is>
          <t>Ton</t>
        </is>
      </c>
      <c r="K385" s="22">
        <f>ROUNDDOWN(J408,0)</f>
        <v/>
      </c>
      <c r="M385" s="19" t="inlineStr">
        <is>
          <t>4.7.(1)</t>
        </is>
      </c>
    </row>
    <row r="386">
      <c r="C386" s="23" t="inlineStr">
        <is>
          <t>No</t>
        </is>
      </c>
      <c r="D386" s="23" t="inlineStr">
        <is>
          <t>Uraian</t>
        </is>
      </c>
      <c r="E386" s="23" t="inlineStr">
        <is>
          <t>Kode</t>
        </is>
      </c>
      <c r="F386" s="23" t="inlineStr">
        <is>
          <t>Sat.</t>
        </is>
      </c>
      <c r="G386" s="23" t="inlineStr">
        <is>
          <t>Koefisien</t>
        </is>
      </c>
      <c r="H386" s="23" t="inlineStr">
        <is>
          <t>Harga  Satuan (Rp)</t>
        </is>
      </c>
      <c r="J386" s="23" t="inlineStr">
        <is>
          <t>Jumlah Harga (Rp)</t>
        </is>
      </c>
    </row>
    <row r="387">
      <c r="C387" s="24" t="inlineStr">
        <is>
          <t>A</t>
        </is>
      </c>
      <c r="D387" s="24" t="inlineStr">
        <is>
          <t>TENAGA KERJA</t>
        </is>
      </c>
      <c r="E387" s="12" t="n"/>
      <c r="F387" s="12" t="n"/>
      <c r="G387" s="12" t="n"/>
      <c r="H387" s="12" t="n"/>
      <c r="I387" s="12" t="n"/>
      <c r="J387" s="12" t="n"/>
    </row>
    <row r="388">
      <c r="C388" s="5" t="n">
        <v>1</v>
      </c>
      <c r="D388" s="5" t="inlineStr">
        <is>
          <t>Pekerja</t>
        </is>
      </c>
      <c r="E388" s="5" t="inlineStr">
        <is>
          <t>L01</t>
        </is>
      </c>
      <c r="F388" s="5" t="inlineStr">
        <is>
          <t>Jam</t>
        </is>
      </c>
      <c r="G388" s="25" t="n">
        <v>0.2008031532864459</v>
      </c>
      <c r="H388" s="26">
        <f>VLOOKUP(D388,upahbahan,3,FALSE)</f>
        <v/>
      </c>
      <c r="J388" s="26">
        <f>G388*H388</f>
        <v/>
      </c>
    </row>
    <row r="389">
      <c r="C389" s="5" t="n">
        <v>2</v>
      </c>
      <c r="D389" s="5" t="inlineStr">
        <is>
          <t>Mandor</t>
        </is>
      </c>
      <c r="E389" s="5" t="inlineStr">
        <is>
          <t>L03</t>
        </is>
      </c>
      <c r="F389" s="5" t="inlineStr">
        <is>
          <t>Jam</t>
        </is>
      </c>
      <c r="G389" s="25" t="n">
        <v>0.02008037794685617</v>
      </c>
      <c r="H389" s="26">
        <f>VLOOKUP(D389,upahbahan,3,FALSE)</f>
        <v/>
      </c>
      <c r="J389" s="26">
        <f>G389*H389</f>
        <v/>
      </c>
    </row>
    <row r="390">
      <c r="C390" s="27" t="inlineStr">
        <is>
          <t>JUMLAH HARGA TENAGA KERJA</t>
        </is>
      </c>
      <c r="D390" s="28" t="n"/>
      <c r="E390" s="28" t="n"/>
      <c r="F390" s="28" t="n"/>
      <c r="G390" s="28" t="n"/>
      <c r="H390" s="28" t="n"/>
      <c r="I390" s="28" t="n"/>
      <c r="J390" s="29">
        <f>SUM(J388:J389)</f>
        <v/>
      </c>
    </row>
    <row r="391">
      <c r="C391" s="24" t="inlineStr">
        <is>
          <t>B</t>
        </is>
      </c>
      <c r="D391" s="24" t="inlineStr">
        <is>
          <t>BAHAN</t>
        </is>
      </c>
      <c r="E391" s="12" t="n"/>
      <c r="F391" s="12" t="n"/>
      <c r="G391" s="12" t="n"/>
      <c r="H391" s="12" t="n"/>
      <c r="I391" s="12" t="n"/>
      <c r="J391" s="12" t="n"/>
    </row>
    <row r="392">
      <c r="C392" s="5" t="n">
        <v>1</v>
      </c>
      <c r="D392" s="5" t="inlineStr">
        <is>
          <t>Agregate uk.5-10</t>
        </is>
      </c>
      <c r="E392" s="5" t="inlineStr">
        <is>
          <t>M92</t>
        </is>
      </c>
      <c r="F392" s="5" t="inlineStr">
        <is>
          <t>M3</t>
        </is>
      </c>
      <c r="G392" s="25" t="n">
        <v>0.0424999852459912</v>
      </c>
      <c r="H392" s="26">
        <f>VLOOKUP(D392,upahbahan,3,FALSE)</f>
        <v/>
      </c>
      <c r="J392" s="26">
        <f>G392*H392</f>
        <v/>
      </c>
    </row>
    <row r="393">
      <c r="C393" s="5" t="n">
        <v>2</v>
      </c>
      <c r="D393" s="5" t="inlineStr">
        <is>
          <t>Agregate uk.0-5</t>
        </is>
      </c>
      <c r="E393" s="5" t="inlineStr">
        <is>
          <t>M91</t>
        </is>
      </c>
      <c r="F393" s="5" t="inlineStr">
        <is>
          <t>M3</t>
        </is>
      </c>
      <c r="G393" s="25" t="n">
        <v>0.694683207317176</v>
      </c>
      <c r="H393" s="26">
        <f>VLOOKUP(D393,upahbahan,3,FALSE)</f>
        <v/>
      </c>
      <c r="J393" s="26">
        <f>G393*H393</f>
        <v/>
      </c>
    </row>
    <row r="394">
      <c r="C394" s="5" t="n">
        <v>3</v>
      </c>
      <c r="D394" s="5" t="inlineStr">
        <is>
          <t>Semen</t>
        </is>
      </c>
      <c r="E394" s="5" t="inlineStr">
        <is>
          <t>M12</t>
        </is>
      </c>
      <c r="F394" s="5" t="inlineStr">
        <is>
          <t>Kg</t>
        </is>
      </c>
      <c r="G394" s="25" t="n">
        <v>9.765000000000001</v>
      </c>
      <c r="H394" s="26">
        <f>VLOOKUP(D394,upahbahan,3,FALSE)</f>
        <v/>
      </c>
      <c r="J394" s="26">
        <f>G394*H394</f>
        <v/>
      </c>
    </row>
    <row r="395">
      <c r="C395" s="27" t="inlineStr">
        <is>
          <t>JUMLAH HARGA BAHAN</t>
        </is>
      </c>
      <c r="D395" s="28" t="n"/>
      <c r="E395" s="28" t="n"/>
      <c r="F395" s="28" t="n"/>
      <c r="G395" s="28" t="n"/>
      <c r="H395" s="28" t="n"/>
      <c r="I395" s="28" t="n"/>
      <c r="J395" s="29">
        <f>SUM(J392:J394)</f>
        <v/>
      </c>
    </row>
    <row r="396">
      <c r="C396" s="24" t="inlineStr">
        <is>
          <t>C</t>
        </is>
      </c>
      <c r="D396" s="24" t="inlineStr">
        <is>
          <t>PERALATAN</t>
        </is>
      </c>
      <c r="E396" s="12" t="n"/>
      <c r="F396" s="12" t="n"/>
      <c r="G396" s="12" t="n"/>
      <c r="H396" s="12" t="n"/>
      <c r="I396" s="12" t="n"/>
      <c r="J396" s="12" t="n"/>
    </row>
    <row r="397">
      <c r="C397" s="5" t="n">
        <v>1</v>
      </c>
      <c r="D397" s="5" t="inlineStr">
        <is>
          <t>Wheel Loader</t>
        </is>
      </c>
      <c r="E397" s="5" t="inlineStr">
        <is>
          <t>E15</t>
        </is>
      </c>
      <c r="F397" s="5" t="inlineStr">
        <is>
          <t>Jam</t>
        </is>
      </c>
      <c r="G397" s="25" t="n">
        <v>0.01325268729928113</v>
      </c>
      <c r="H397" s="26">
        <f>VLOOKUP(D397,upahbahan,3,FALSE)</f>
        <v/>
      </c>
      <c r="J397" s="26">
        <f>G397*H397</f>
        <v/>
      </c>
    </row>
    <row r="398">
      <c r="C398" s="5" t="n">
        <v>2</v>
      </c>
      <c r="D398" s="5" t="inlineStr">
        <is>
          <t>Asphalt Mixing Plant (AMP)</t>
        </is>
      </c>
      <c r="E398" s="5" t="inlineStr">
        <is>
          <t>E01</t>
        </is>
      </c>
      <c r="F398" s="5" t="inlineStr">
        <is>
          <t>Jam</t>
        </is>
      </c>
      <c r="G398" s="25" t="n">
        <v>0.02008032129177777</v>
      </c>
      <c r="H398" s="26">
        <f>VLOOKUP(D398,upahbahan,3,FALSE)</f>
        <v/>
      </c>
      <c r="J398" s="26">
        <f>G398*H398</f>
        <v/>
      </c>
    </row>
    <row r="399">
      <c r="C399" s="5" t="n">
        <v>3</v>
      </c>
      <c r="D399" s="5" t="inlineStr">
        <is>
          <t>Generator Set</t>
        </is>
      </c>
      <c r="E399" s="5" t="inlineStr">
        <is>
          <t>E12</t>
        </is>
      </c>
      <c r="F399" s="5" t="inlineStr">
        <is>
          <t>Jam</t>
        </is>
      </c>
      <c r="G399" s="25" t="n">
        <v>0.02008031878503369</v>
      </c>
      <c r="H399" s="26">
        <f>VLOOKUP(D399,upahbahan,3,FALSE)</f>
        <v/>
      </c>
      <c r="J399" s="26">
        <f>G399*H399</f>
        <v/>
      </c>
    </row>
    <row r="400">
      <c r="C400" s="5" t="n">
        <v>4</v>
      </c>
      <c r="D400" s="5" t="inlineStr">
        <is>
          <t>Dump Truck Tronton 10 Ton</t>
        </is>
      </c>
      <c r="E400" s="5" t="inlineStr">
        <is>
          <t>E35</t>
        </is>
      </c>
      <c r="F400" s="5" t="inlineStr">
        <is>
          <t>Jam</t>
        </is>
      </c>
      <c r="G400" s="25" t="n">
        <v>0.1466929471109984</v>
      </c>
      <c r="H400" s="26">
        <f>VLOOKUP(D400,upahbahan,3,FALSE)</f>
        <v/>
      </c>
      <c r="J400" s="26">
        <f>G400*H400</f>
        <v/>
      </c>
    </row>
    <row r="401">
      <c r="C401" s="5" t="n">
        <v>5</v>
      </c>
      <c r="D401" s="5" t="inlineStr">
        <is>
          <t>Asphalt Finisher</t>
        </is>
      </c>
      <c r="E401" s="5" t="inlineStr">
        <is>
          <t>E02</t>
        </is>
      </c>
      <c r="F401" s="5" t="inlineStr">
        <is>
          <t>Jam</t>
        </is>
      </c>
      <c r="G401" s="25" t="n">
        <v>0.05474460390803843</v>
      </c>
      <c r="H401" s="26">
        <f>VLOOKUP(D401,upahbahan,3,FALSE)</f>
        <v/>
      </c>
      <c r="J401" s="26">
        <f>G401*H401</f>
        <v/>
      </c>
    </row>
    <row r="402">
      <c r="C402" s="5" t="n">
        <v>6</v>
      </c>
      <c r="D402" s="5" t="inlineStr">
        <is>
          <t>Tandem Roller</t>
        </is>
      </c>
      <c r="E402" s="5" t="inlineStr">
        <is>
          <t>E17</t>
        </is>
      </c>
      <c r="F402" s="5" t="inlineStr">
        <is>
          <t>Jam</t>
        </is>
      </c>
      <c r="G402" s="25" t="n">
        <v>0.02523686986253383</v>
      </c>
      <c r="H402" s="26">
        <f>VLOOKUP(D402,upahbahan,3,FALSE)</f>
        <v/>
      </c>
      <c r="J402" s="26">
        <f>G402*H402</f>
        <v/>
      </c>
    </row>
    <row r="403">
      <c r="C403" s="5" t="n">
        <v>7</v>
      </c>
      <c r="D403" s="5" t="inlineStr">
        <is>
          <t>Pneumatic Tire Roller</t>
        </is>
      </c>
      <c r="E403" s="5" t="inlineStr">
        <is>
          <t>E18</t>
        </is>
      </c>
      <c r="F403" s="5" t="inlineStr">
        <is>
          <t>Jam</t>
        </is>
      </c>
      <c r="G403" s="25" t="n">
        <v>0.0339206873392585</v>
      </c>
      <c r="H403" s="26">
        <f>VLOOKUP(D403,upahbahan,3,FALSE)</f>
        <v/>
      </c>
      <c r="J403" s="26">
        <f>G403*H403</f>
        <v/>
      </c>
    </row>
    <row r="404">
      <c r="C404" s="5" t="n">
        <v>8</v>
      </c>
      <c r="D404" s="5" t="inlineStr">
        <is>
          <t>Alat Bantu</t>
        </is>
      </c>
      <c r="F404" s="5" t="inlineStr">
        <is>
          <t>Ls</t>
        </is>
      </c>
      <c r="G404" s="25" t="n">
        <v>1</v>
      </c>
      <c r="H404" s="26">
        <f>VLOOKUP(D404,upahbahan,3,FALSE)</f>
        <v/>
      </c>
      <c r="J404" s="26">
        <f>G404*H404</f>
        <v/>
      </c>
    </row>
    <row r="405">
      <c r="C405" s="27" t="inlineStr">
        <is>
          <t>JUMLAH HARGA PERALATAN</t>
        </is>
      </c>
      <c r="D405" s="28" t="n"/>
      <c r="E405" s="28" t="n"/>
      <c r="F405" s="28" t="n"/>
      <c r="G405" s="28" t="n"/>
      <c r="H405" s="28" t="n"/>
      <c r="I405" s="28" t="n"/>
      <c r="J405" s="29">
        <f>SUM(J397:J404)</f>
        <v/>
      </c>
    </row>
    <row r="406">
      <c r="C406" s="31" t="inlineStr">
        <is>
          <t>D</t>
        </is>
      </c>
      <c r="D406" s="31" t="inlineStr">
        <is>
          <t>Jumlah (A+B+C)</t>
        </is>
      </c>
      <c r="E406" s="32" t="n"/>
      <c r="F406" s="32" t="n"/>
      <c r="G406" s="32" t="n"/>
      <c r="H406" s="32" t="n"/>
      <c r="I406" s="32" t="n"/>
      <c r="J406" s="33">
        <f>J390+J395+J405</f>
        <v/>
      </c>
    </row>
    <row r="407">
      <c r="C407" s="18" t="inlineStr">
        <is>
          <t>E</t>
        </is>
      </c>
      <c r="D407" s="18" t="inlineStr">
        <is>
          <t>Biaya Umum dan Keuntungan 10.0% x D</t>
        </is>
      </c>
      <c r="H407" s="21">
        <f>$Q$8</f>
        <v/>
      </c>
      <c r="J407" s="34">
        <f>J406*H407</f>
        <v/>
      </c>
    </row>
    <row r="408">
      <c r="C408" s="31" t="inlineStr">
        <is>
          <t>F</t>
        </is>
      </c>
      <c r="D408" s="31" t="inlineStr">
        <is>
          <t>Harga Satuan Pekerjaan (D+E)</t>
        </is>
      </c>
      <c r="E408" s="32" t="n"/>
      <c r="F408" s="32" t="n"/>
      <c r="G408" s="32" t="n"/>
      <c r="H408" s="32" t="n"/>
      <c r="I408" s="32" t="n"/>
      <c r="J408" s="33">
        <f>SUM(J406:J407)</f>
        <v/>
      </c>
    </row>
    <row r="410">
      <c r="C410" s="16" t="inlineStr">
        <is>
          <t>D.18</t>
        </is>
      </c>
      <c r="D410" s="17" t="inlineStr">
        <is>
          <t>Lapis Tipis Beton Aspal - B Halus (LTBA-B Halus) (Tumbukan 75 x 2)</t>
        </is>
      </c>
      <c r="F410" s="18" t="inlineStr">
        <is>
          <t>Ton</t>
        </is>
      </c>
      <c r="K410" s="22">
        <f>ROUNDDOWN(J433,0)</f>
        <v/>
      </c>
      <c r="M410" s="19" t="inlineStr">
        <is>
          <t>4.7.(2a)</t>
        </is>
      </c>
    </row>
    <row r="411">
      <c r="C411" s="23" t="inlineStr">
        <is>
          <t>No</t>
        </is>
      </c>
      <c r="D411" s="23" t="inlineStr">
        <is>
          <t>Uraian</t>
        </is>
      </c>
      <c r="E411" s="23" t="inlineStr">
        <is>
          <t>Kode</t>
        </is>
      </c>
      <c r="F411" s="23" t="inlineStr">
        <is>
          <t>Sat.</t>
        </is>
      </c>
      <c r="G411" s="23" t="inlineStr">
        <is>
          <t>Koefisien</t>
        </is>
      </c>
      <c r="H411" s="23" t="inlineStr">
        <is>
          <t>Harga  Satuan (Rp)</t>
        </is>
      </c>
      <c r="J411" s="23" t="inlineStr">
        <is>
          <t>Jumlah Harga (Rp)</t>
        </is>
      </c>
    </row>
    <row r="412">
      <c r="C412" s="24" t="inlineStr">
        <is>
          <t>A</t>
        </is>
      </c>
      <c r="D412" s="24" t="inlineStr">
        <is>
          <t>TENAGA KERJA</t>
        </is>
      </c>
      <c r="E412" s="12" t="n"/>
      <c r="F412" s="12" t="n"/>
      <c r="G412" s="12" t="n"/>
      <c r="H412" s="12" t="n"/>
      <c r="I412" s="12" t="n"/>
      <c r="J412" s="12" t="n"/>
    </row>
    <row r="413">
      <c r="C413" s="5" t="n">
        <v>1</v>
      </c>
      <c r="D413" s="5" t="inlineStr">
        <is>
          <t>Pekerja</t>
        </is>
      </c>
      <c r="E413" s="5" t="inlineStr">
        <is>
          <t>L01</t>
        </is>
      </c>
      <c r="F413" s="5" t="inlineStr">
        <is>
          <t>Jam</t>
        </is>
      </c>
      <c r="G413" s="25" t="n">
        <v>0.2008031532864459</v>
      </c>
      <c r="H413" s="26">
        <f>VLOOKUP(D413,upahbahan,3,FALSE)</f>
        <v/>
      </c>
      <c r="J413" s="26">
        <f>G413*H413</f>
        <v/>
      </c>
    </row>
    <row r="414">
      <c r="C414" s="5" t="n">
        <v>2</v>
      </c>
      <c r="D414" s="5" t="inlineStr">
        <is>
          <t>Mandor</t>
        </is>
      </c>
      <c r="E414" s="5" t="inlineStr">
        <is>
          <t>L03</t>
        </is>
      </c>
      <c r="F414" s="5" t="inlineStr">
        <is>
          <t>Jam</t>
        </is>
      </c>
      <c r="G414" s="25" t="n">
        <v>0.02008037794685617</v>
      </c>
      <c r="H414" s="26">
        <f>VLOOKUP(D414,upahbahan,3,FALSE)</f>
        <v/>
      </c>
      <c r="J414" s="26">
        <f>G414*H414</f>
        <v/>
      </c>
    </row>
    <row r="415">
      <c r="C415" s="27" t="inlineStr">
        <is>
          <t>JUMLAH HARGA TENAGA KERJA</t>
        </is>
      </c>
      <c r="D415" s="28" t="n"/>
      <c r="E415" s="28" t="n"/>
      <c r="F415" s="28" t="n"/>
      <c r="G415" s="28" t="n"/>
      <c r="H415" s="28" t="n"/>
      <c r="I415" s="28" t="n"/>
      <c r="J415" s="29">
        <f>SUM(J413:J414)</f>
        <v/>
      </c>
    </row>
    <row r="416">
      <c r="C416" s="24" t="inlineStr">
        <is>
          <t>B</t>
        </is>
      </c>
      <c r="D416" s="24" t="inlineStr">
        <is>
          <t>BAHAN</t>
        </is>
      </c>
      <c r="E416" s="12" t="n"/>
      <c r="F416" s="12" t="n"/>
      <c r="G416" s="12" t="n"/>
      <c r="H416" s="12" t="n"/>
      <c r="I416" s="12" t="n"/>
      <c r="J416" s="12" t="n"/>
    </row>
    <row r="417">
      <c r="C417" s="5" t="n">
        <v>1</v>
      </c>
      <c r="D417" s="5" t="inlineStr">
        <is>
          <t>Agregate uk.5-10 &amp; 10-15</t>
        </is>
      </c>
      <c r="E417" s="5" t="inlineStr">
        <is>
          <t>M92</t>
        </is>
      </c>
      <c r="F417" s="5" t="inlineStr">
        <is>
          <t>M3</t>
        </is>
      </c>
      <c r="G417" s="25" t="n">
        <v>0.1806666768622684</v>
      </c>
      <c r="H417" s="26">
        <f>VLOOKUP(D417,upahbahan,3,FALSE)</f>
        <v/>
      </c>
      <c r="J417" s="26">
        <f>G417*H417</f>
        <v/>
      </c>
    </row>
    <row r="418">
      <c r="C418" s="5" t="n">
        <v>2</v>
      </c>
      <c r="D418" s="5" t="inlineStr">
        <is>
          <t>Agregate uk.0-5</t>
        </is>
      </c>
      <c r="E418" s="5" t="inlineStr">
        <is>
          <t>M91</t>
        </is>
      </c>
      <c r="F418" s="5" t="inlineStr">
        <is>
          <t>M3</t>
        </is>
      </c>
      <c r="G418" s="25" t="n">
        <v>0.5709275017198732</v>
      </c>
      <c r="H418" s="26">
        <f>VLOOKUP(D418,upahbahan,3,FALSE)</f>
        <v/>
      </c>
      <c r="J418" s="26">
        <f>G418*H418</f>
        <v/>
      </c>
    </row>
    <row r="419">
      <c r="C419" s="5" t="n">
        <v>3</v>
      </c>
      <c r="D419" s="5" t="inlineStr">
        <is>
          <t>Semen</t>
        </is>
      </c>
      <c r="E419" s="5" t="inlineStr">
        <is>
          <t>M12</t>
        </is>
      </c>
      <c r="F419" s="5" t="inlineStr">
        <is>
          <t>Kg</t>
        </is>
      </c>
      <c r="G419" s="25" t="n">
        <v>9.869999999999999</v>
      </c>
      <c r="H419" s="26">
        <f>VLOOKUP(D419,upahbahan,3,FALSE)</f>
        <v/>
      </c>
      <c r="J419" s="26">
        <f>G419*H419</f>
        <v/>
      </c>
    </row>
    <row r="420">
      <c r="C420" s="27" t="inlineStr">
        <is>
          <t>JUMLAH HARGA BAHAN</t>
        </is>
      </c>
      <c r="D420" s="28" t="n"/>
      <c r="E420" s="28" t="n"/>
      <c r="F420" s="28" t="n"/>
      <c r="G420" s="28" t="n"/>
      <c r="H420" s="28" t="n"/>
      <c r="I420" s="28" t="n"/>
      <c r="J420" s="29">
        <f>SUM(J417:J419)</f>
        <v/>
      </c>
    </row>
    <row r="421">
      <c r="C421" s="24" t="inlineStr">
        <is>
          <t>C</t>
        </is>
      </c>
      <c r="D421" s="24" t="inlineStr">
        <is>
          <t>PERALATAN</t>
        </is>
      </c>
      <c r="E421" s="12" t="n"/>
      <c r="F421" s="12" t="n"/>
      <c r="G421" s="12" t="n"/>
      <c r="H421" s="12" t="n"/>
      <c r="I421" s="12" t="n"/>
      <c r="J421" s="12" t="n"/>
    </row>
    <row r="422">
      <c r="C422" s="5" t="n">
        <v>1</v>
      </c>
      <c r="D422" s="5" t="inlineStr">
        <is>
          <t>Wheel Loader</t>
        </is>
      </c>
      <c r="E422" s="5" t="inlineStr">
        <is>
          <t>E15</t>
        </is>
      </c>
      <c r="F422" s="5" t="inlineStr">
        <is>
          <t>Jam</t>
        </is>
      </c>
      <c r="G422" s="25" t="n">
        <v>0.01334342507893477</v>
      </c>
      <c r="H422" s="26">
        <f>VLOOKUP(D422,upahbahan,3,FALSE)</f>
        <v/>
      </c>
      <c r="J422" s="26">
        <f>G422*H422</f>
        <v/>
      </c>
    </row>
    <row r="423">
      <c r="C423" s="5" t="n">
        <v>2</v>
      </c>
      <c r="D423" s="5" t="inlineStr">
        <is>
          <t>Asphalt Mixing Plant (AMP)</t>
        </is>
      </c>
      <c r="E423" s="5" t="inlineStr">
        <is>
          <t>E01</t>
        </is>
      </c>
      <c r="F423" s="5" t="inlineStr">
        <is>
          <t>Jam</t>
        </is>
      </c>
      <c r="G423" s="25" t="n">
        <v>0.02008032129177777</v>
      </c>
      <c r="H423" s="26">
        <f>VLOOKUP(D423,upahbahan,3,FALSE)</f>
        <v/>
      </c>
      <c r="J423" s="26">
        <f>G423*H423</f>
        <v/>
      </c>
    </row>
    <row r="424">
      <c r="C424" s="5" t="n">
        <v>3</v>
      </c>
      <c r="D424" s="5" t="inlineStr">
        <is>
          <t>Generator Set</t>
        </is>
      </c>
      <c r="E424" s="5" t="inlineStr">
        <is>
          <t>E12</t>
        </is>
      </c>
      <c r="F424" s="5" t="inlineStr">
        <is>
          <t>Jam</t>
        </is>
      </c>
      <c r="G424" s="25" t="n">
        <v>0.02008031878503369</v>
      </c>
      <c r="H424" s="26">
        <f>VLOOKUP(D424,upahbahan,3,FALSE)</f>
        <v/>
      </c>
      <c r="J424" s="26">
        <f>G424*H424</f>
        <v/>
      </c>
    </row>
    <row r="425">
      <c r="C425" s="5" t="n">
        <v>4</v>
      </c>
      <c r="D425" s="5" t="inlineStr">
        <is>
          <t>Dump Truck Tronton 10 Ton</t>
        </is>
      </c>
      <c r="E425" s="5" t="inlineStr">
        <is>
          <t>E35</t>
        </is>
      </c>
      <c r="F425" s="5" t="inlineStr">
        <is>
          <t>Jam</t>
        </is>
      </c>
      <c r="G425" s="25" t="n">
        <v>0.1466929471109984</v>
      </c>
      <c r="H425" s="26">
        <f>VLOOKUP(D425,upahbahan,3,FALSE)</f>
        <v/>
      </c>
      <c r="J425" s="26">
        <f>G425*H425</f>
        <v/>
      </c>
    </row>
    <row r="426">
      <c r="C426" s="5" t="n">
        <v>5</v>
      </c>
      <c r="D426" s="5" t="inlineStr">
        <is>
          <t>Asphalt Finisher</t>
        </is>
      </c>
      <c r="E426" s="5" t="inlineStr">
        <is>
          <t>E02</t>
        </is>
      </c>
      <c r="F426" s="5" t="inlineStr">
        <is>
          <t>Jam</t>
        </is>
      </c>
      <c r="G426" s="25" t="n">
        <v>0.03649639265134758</v>
      </c>
      <c r="H426" s="26">
        <f>VLOOKUP(D426,upahbahan,3,FALSE)</f>
        <v/>
      </c>
      <c r="J426" s="26">
        <f>G426*H426</f>
        <v/>
      </c>
    </row>
    <row r="427">
      <c r="C427" s="5" t="n">
        <v>6</v>
      </c>
      <c r="D427" s="5" t="inlineStr">
        <is>
          <t>Tandem Roller</t>
        </is>
      </c>
      <c r="E427" s="5" t="inlineStr">
        <is>
          <t>E17</t>
        </is>
      </c>
      <c r="F427" s="5" t="inlineStr">
        <is>
          <t>Jam</t>
        </is>
      </c>
      <c r="G427" s="25" t="n">
        <v>0.02973198915218925</v>
      </c>
      <c r="H427" s="26">
        <f>VLOOKUP(D427,upahbahan,3,FALSE)</f>
        <v/>
      </c>
      <c r="J427" s="26">
        <f>G427*H427</f>
        <v/>
      </c>
    </row>
    <row r="428">
      <c r="C428" s="5" t="n">
        <v>7</v>
      </c>
      <c r="D428" s="5" t="inlineStr">
        <is>
          <t>Pneumatic Tire Roller</t>
        </is>
      </c>
      <c r="E428" s="5" t="inlineStr">
        <is>
          <t>E18</t>
        </is>
      </c>
      <c r="F428" s="5" t="inlineStr">
        <is>
          <t>Jam</t>
        </is>
      </c>
      <c r="G428" s="25" t="n">
        <v>0.02261378631746858</v>
      </c>
      <c r="H428" s="26">
        <f>VLOOKUP(D428,upahbahan,3,FALSE)</f>
        <v/>
      </c>
      <c r="J428" s="26">
        <f>G428*H428</f>
        <v/>
      </c>
    </row>
    <row r="429">
      <c r="C429" s="5" t="n">
        <v>8</v>
      </c>
      <c r="D429" s="5" t="inlineStr">
        <is>
          <t>Alat Bantu</t>
        </is>
      </c>
      <c r="F429" s="5" t="inlineStr">
        <is>
          <t>Ls</t>
        </is>
      </c>
      <c r="G429" s="25" t="n">
        <v>1</v>
      </c>
      <c r="H429" s="26">
        <f>VLOOKUP(D429,upahbahan,3,FALSE)</f>
        <v/>
      </c>
      <c r="J429" s="26">
        <f>G429*H429</f>
        <v/>
      </c>
    </row>
    <row r="430">
      <c r="C430" s="27" t="inlineStr">
        <is>
          <t>JUMLAH HARGA PERALATAN</t>
        </is>
      </c>
      <c r="D430" s="28" t="n"/>
      <c r="E430" s="28" t="n"/>
      <c r="F430" s="28" t="n"/>
      <c r="G430" s="28" t="n"/>
      <c r="H430" s="28" t="n"/>
      <c r="I430" s="28" t="n"/>
      <c r="J430" s="29">
        <f>SUM(J422:J429)</f>
        <v/>
      </c>
    </row>
    <row r="431">
      <c r="C431" s="31" t="inlineStr">
        <is>
          <t>D</t>
        </is>
      </c>
      <c r="D431" s="31" t="inlineStr">
        <is>
          <t>Jumlah (A+B+C)</t>
        </is>
      </c>
      <c r="E431" s="32" t="n"/>
      <c r="F431" s="32" t="n"/>
      <c r="G431" s="32" t="n"/>
      <c r="H431" s="32" t="n"/>
      <c r="I431" s="32" t="n"/>
      <c r="J431" s="33">
        <f>J415+J420+J430</f>
        <v/>
      </c>
    </row>
    <row r="432">
      <c r="C432" s="18" t="inlineStr">
        <is>
          <t>E</t>
        </is>
      </c>
      <c r="D432" s="18" t="inlineStr">
        <is>
          <t>Biaya Umum dan Keuntungan 10.0% x D</t>
        </is>
      </c>
      <c r="H432" s="21">
        <f>$Q$8</f>
        <v/>
      </c>
      <c r="J432" s="34">
        <f>J431*H432</f>
        <v/>
      </c>
    </row>
    <row r="433">
      <c r="C433" s="31" t="inlineStr">
        <is>
          <t>F</t>
        </is>
      </c>
      <c r="D433" s="31" t="inlineStr">
        <is>
          <t>Harga Satuan Pekerjaan (D+E)</t>
        </is>
      </c>
      <c r="E433" s="32" t="n"/>
      <c r="F433" s="32" t="n"/>
      <c r="G433" s="32" t="n"/>
      <c r="H433" s="32" t="n"/>
      <c r="I433" s="32" t="n"/>
      <c r="J433" s="33">
        <f>SUM(J431:J432)</f>
        <v/>
      </c>
    </row>
    <row r="435">
      <c r="C435" s="16" t="inlineStr">
        <is>
          <t>D.19</t>
        </is>
      </c>
      <c r="D435" s="17" t="inlineStr">
        <is>
          <t>Lapis Tipis Beton Aspal - B Halus (LTBA-B Halus) (Tumbukan 50 x 2)</t>
        </is>
      </c>
      <c r="F435" s="18" t="inlineStr">
        <is>
          <t>Ton</t>
        </is>
      </c>
      <c r="K435" s="22">
        <f>ROUNDDOWN(J458,0)</f>
        <v/>
      </c>
      <c r="M435" s="19" t="inlineStr">
        <is>
          <t>4.7.(2b)</t>
        </is>
      </c>
    </row>
    <row r="436">
      <c r="C436" s="23" t="inlineStr">
        <is>
          <t>No</t>
        </is>
      </c>
      <c r="D436" s="23" t="inlineStr">
        <is>
          <t>Uraian</t>
        </is>
      </c>
      <c r="E436" s="23" t="inlineStr">
        <is>
          <t>Kode</t>
        </is>
      </c>
      <c r="F436" s="23" t="inlineStr">
        <is>
          <t>Sat.</t>
        </is>
      </c>
      <c r="G436" s="23" t="inlineStr">
        <is>
          <t>Koefisien</t>
        </is>
      </c>
      <c r="H436" s="23" t="inlineStr">
        <is>
          <t>Harga  Satuan (Rp)</t>
        </is>
      </c>
      <c r="J436" s="23" t="inlineStr">
        <is>
          <t>Jumlah Harga (Rp)</t>
        </is>
      </c>
    </row>
    <row r="437">
      <c r="C437" s="24" t="inlineStr">
        <is>
          <t>A</t>
        </is>
      </c>
      <c r="D437" s="24" t="inlineStr">
        <is>
          <t>TENAGA KERJA</t>
        </is>
      </c>
      <c r="E437" s="12" t="n"/>
      <c r="F437" s="12" t="n"/>
      <c r="G437" s="12" t="n"/>
      <c r="H437" s="12" t="n"/>
      <c r="I437" s="12" t="n"/>
      <c r="J437" s="12" t="n"/>
    </row>
    <row r="438">
      <c r="C438" s="5" t="n">
        <v>1</v>
      </c>
      <c r="D438" s="5" t="inlineStr">
        <is>
          <t>Pekerja</t>
        </is>
      </c>
      <c r="E438" s="5" t="inlineStr">
        <is>
          <t>L01</t>
        </is>
      </c>
      <c r="F438" s="5" t="inlineStr">
        <is>
          <t>Jam</t>
        </is>
      </c>
      <c r="G438" s="25" t="n">
        <v>0.2008031532864459</v>
      </c>
      <c r="H438" s="26">
        <f>VLOOKUP(D438,upahbahan,3,FALSE)</f>
        <v/>
      </c>
      <c r="J438" s="26">
        <f>G438*H438</f>
        <v/>
      </c>
    </row>
    <row r="439">
      <c r="C439" s="5" t="n">
        <v>2</v>
      </c>
      <c r="D439" s="5" t="inlineStr">
        <is>
          <t>Mandor</t>
        </is>
      </c>
      <c r="E439" s="5" t="inlineStr">
        <is>
          <t>L03</t>
        </is>
      </c>
      <c r="F439" s="5" t="inlineStr">
        <is>
          <t>Jam</t>
        </is>
      </c>
      <c r="G439" s="25" t="n">
        <v>0.02008037794685617</v>
      </c>
      <c r="H439" s="26">
        <f>VLOOKUP(D439,upahbahan,3,FALSE)</f>
        <v/>
      </c>
      <c r="J439" s="26">
        <f>G439*H439</f>
        <v/>
      </c>
    </row>
    <row r="440">
      <c r="C440" s="27" t="inlineStr">
        <is>
          <t>JUMLAH HARGA TENAGA KERJA</t>
        </is>
      </c>
      <c r="D440" s="28" t="n"/>
      <c r="E440" s="28" t="n"/>
      <c r="F440" s="28" t="n"/>
      <c r="G440" s="28" t="n"/>
      <c r="H440" s="28" t="n"/>
      <c r="I440" s="28" t="n"/>
      <c r="J440" s="29">
        <f>SUM(J438:J439)</f>
        <v/>
      </c>
    </row>
    <row r="441">
      <c r="C441" s="24" t="inlineStr">
        <is>
          <t>B</t>
        </is>
      </c>
      <c r="D441" s="24" t="inlineStr">
        <is>
          <t>BAHAN</t>
        </is>
      </c>
      <c r="E441" s="12" t="n"/>
      <c r="F441" s="12" t="n"/>
      <c r="G441" s="12" t="n"/>
      <c r="H441" s="12" t="n"/>
      <c r="I441" s="12" t="n"/>
      <c r="J441" s="12" t="n"/>
    </row>
    <row r="442">
      <c r="C442" s="5" t="n">
        <v>1</v>
      </c>
      <c r="D442" s="5" t="inlineStr">
        <is>
          <t>Agregate uk.5-10 &amp; 10-15</t>
        </is>
      </c>
      <c r="E442" s="5" t="inlineStr">
        <is>
          <t>M92</t>
        </is>
      </c>
      <c r="F442" s="5" t="inlineStr">
        <is>
          <t>M3</t>
        </is>
      </c>
      <c r="G442" s="25" t="n">
        <v>0.1805000041565057</v>
      </c>
      <c r="H442" s="26">
        <f>VLOOKUP(D442,upahbahan,3,FALSE)</f>
        <v/>
      </c>
      <c r="J442" s="26">
        <f>G442*H442</f>
        <v/>
      </c>
    </row>
    <row r="443">
      <c r="C443" s="5" t="n">
        <v>2</v>
      </c>
      <c r="D443" s="5" t="inlineStr">
        <is>
          <t>Agregate uk.0-5</t>
        </is>
      </c>
      <c r="E443" s="5" t="inlineStr">
        <is>
          <t>M91</t>
        </is>
      </c>
      <c r="F443" s="5" t="inlineStr">
        <is>
          <t>M3</t>
        </is>
      </c>
      <c r="G443" s="25" t="n">
        <v>0.570366405179095</v>
      </c>
      <c r="H443" s="26">
        <f>VLOOKUP(D443,upahbahan,3,FALSE)</f>
        <v/>
      </c>
      <c r="J443" s="26">
        <f>G443*H443</f>
        <v/>
      </c>
    </row>
    <row r="444">
      <c r="C444" s="5" t="n">
        <v>3</v>
      </c>
      <c r="D444" s="5" t="inlineStr">
        <is>
          <t>Semen</t>
        </is>
      </c>
      <c r="E444" s="5" t="inlineStr">
        <is>
          <t>M12</t>
        </is>
      </c>
      <c r="F444" s="5" t="inlineStr">
        <is>
          <t>Kg</t>
        </is>
      </c>
      <c r="G444" s="25" t="n">
        <v>9.869999999999999</v>
      </c>
      <c r="H444" s="26">
        <f>VLOOKUP(D444,upahbahan,3,FALSE)</f>
        <v/>
      </c>
      <c r="J444" s="26">
        <f>G444*H444</f>
        <v/>
      </c>
    </row>
    <row r="445">
      <c r="C445" s="27" t="inlineStr">
        <is>
          <t>JUMLAH HARGA BAHAN</t>
        </is>
      </c>
      <c r="D445" s="28" t="n"/>
      <c r="E445" s="28" t="n"/>
      <c r="F445" s="28" t="n"/>
      <c r="G445" s="28" t="n"/>
      <c r="H445" s="28" t="n"/>
      <c r="I445" s="28" t="n"/>
      <c r="J445" s="29">
        <f>SUM(J442:J444)</f>
        <v/>
      </c>
    </row>
    <row r="446">
      <c r="C446" s="24" t="inlineStr">
        <is>
          <t>C</t>
        </is>
      </c>
      <c r="D446" s="24" t="inlineStr">
        <is>
          <t>PERALATAN</t>
        </is>
      </c>
      <c r="E446" s="12" t="n"/>
      <c r="F446" s="12" t="n"/>
      <c r="G446" s="12" t="n"/>
      <c r="H446" s="12" t="n"/>
      <c r="I446" s="12" t="n"/>
      <c r="J446" s="12" t="n"/>
    </row>
    <row r="447">
      <c r="C447" s="5" t="n">
        <v>1</v>
      </c>
      <c r="D447" s="5" t="inlineStr">
        <is>
          <t>Wheel Loader</t>
        </is>
      </c>
      <c r="E447" s="5" t="inlineStr">
        <is>
          <t>E15</t>
        </is>
      </c>
      <c r="F447" s="5" t="inlineStr">
        <is>
          <t>Jam</t>
        </is>
      </c>
      <c r="G447" s="25" t="n">
        <v>0.01334342507893477</v>
      </c>
      <c r="H447" s="26">
        <f>VLOOKUP(D447,upahbahan,3,FALSE)</f>
        <v/>
      </c>
      <c r="J447" s="26">
        <f>G447*H447</f>
        <v/>
      </c>
    </row>
    <row r="448">
      <c r="C448" s="5" t="n">
        <v>2</v>
      </c>
      <c r="D448" s="5" t="inlineStr">
        <is>
          <t>Asphalt Mixing Plant (AMP)</t>
        </is>
      </c>
      <c r="E448" s="5" t="inlineStr">
        <is>
          <t>E01</t>
        </is>
      </c>
      <c r="F448" s="5" t="inlineStr">
        <is>
          <t>Jam</t>
        </is>
      </c>
      <c r="G448" s="25" t="n">
        <v>0.02008032129177777</v>
      </c>
      <c r="H448" s="26">
        <f>VLOOKUP(D448,upahbahan,3,FALSE)</f>
        <v/>
      </c>
      <c r="J448" s="26">
        <f>G448*H448</f>
        <v/>
      </c>
    </row>
    <row r="449">
      <c r="C449" s="5" t="n">
        <v>3</v>
      </c>
      <c r="D449" s="5" t="inlineStr">
        <is>
          <t>Generator Set</t>
        </is>
      </c>
      <c r="E449" s="5" t="inlineStr">
        <is>
          <t>E12</t>
        </is>
      </c>
      <c r="F449" s="5" t="inlineStr">
        <is>
          <t>Jam</t>
        </is>
      </c>
      <c r="G449" s="25" t="n">
        <v>0.02008031878503369</v>
      </c>
      <c r="H449" s="26">
        <f>VLOOKUP(D449,upahbahan,3,FALSE)</f>
        <v/>
      </c>
      <c r="J449" s="26">
        <f>G449*H449</f>
        <v/>
      </c>
    </row>
    <row r="450">
      <c r="C450" s="5" t="n">
        <v>4</v>
      </c>
      <c r="D450" s="5" t="inlineStr">
        <is>
          <t>Dump Truck Tronton 10 Ton</t>
        </is>
      </c>
      <c r="E450" s="5" t="inlineStr">
        <is>
          <t>E35</t>
        </is>
      </c>
      <c r="F450" s="5" t="inlineStr">
        <is>
          <t>Jam</t>
        </is>
      </c>
      <c r="G450" s="25" t="n">
        <v>0.1468891150138392</v>
      </c>
      <c r="H450" s="26">
        <f>VLOOKUP(D450,upahbahan,3,FALSE)</f>
        <v/>
      </c>
      <c r="J450" s="26">
        <f>G450*H450</f>
        <v/>
      </c>
    </row>
    <row r="451">
      <c r="C451" s="5" t="n">
        <v>5</v>
      </c>
      <c r="D451" s="5" t="inlineStr">
        <is>
          <t>Asphalt Finisher</t>
        </is>
      </c>
      <c r="E451" s="5" t="inlineStr">
        <is>
          <t>E02</t>
        </is>
      </c>
      <c r="F451" s="5" t="inlineStr">
        <is>
          <t>Jam</t>
        </is>
      </c>
      <c r="G451" s="25" t="n">
        <v>0.03649639265134758</v>
      </c>
      <c r="H451" s="26">
        <f>VLOOKUP(D451,upahbahan,3,FALSE)</f>
        <v/>
      </c>
      <c r="J451" s="26">
        <f>G451*H451</f>
        <v/>
      </c>
    </row>
    <row r="452">
      <c r="C452" s="5" t="n">
        <v>6</v>
      </c>
      <c r="D452" s="5" t="inlineStr">
        <is>
          <t>Tandem Roller</t>
        </is>
      </c>
      <c r="E452" s="5" t="inlineStr">
        <is>
          <t>E17</t>
        </is>
      </c>
      <c r="F452" s="5" t="inlineStr">
        <is>
          <t>Jam</t>
        </is>
      </c>
      <c r="G452" s="25" t="n">
        <v>0.02973198915218925</v>
      </c>
      <c r="H452" s="26">
        <f>VLOOKUP(D452,upahbahan,3,FALSE)</f>
        <v/>
      </c>
      <c r="J452" s="26">
        <f>G452*H452</f>
        <v/>
      </c>
    </row>
    <row r="453">
      <c r="C453" s="5" t="n">
        <v>7</v>
      </c>
      <c r="D453" s="5" t="inlineStr">
        <is>
          <t>Pneumatic Tire Roller</t>
        </is>
      </c>
      <c r="E453" s="5" t="inlineStr">
        <is>
          <t>E18</t>
        </is>
      </c>
      <c r="F453" s="5" t="inlineStr">
        <is>
          <t>Jam</t>
        </is>
      </c>
      <c r="G453" s="25" t="n">
        <v>0.01982164671224964</v>
      </c>
      <c r="H453" s="26">
        <f>VLOOKUP(D453,upahbahan,3,FALSE)</f>
        <v/>
      </c>
      <c r="J453" s="26">
        <f>G453*H453</f>
        <v/>
      </c>
    </row>
    <row r="454">
      <c r="C454" s="5" t="n">
        <v>8</v>
      </c>
      <c r="D454" s="5" t="inlineStr">
        <is>
          <t>Alat Bantu</t>
        </is>
      </c>
      <c r="F454" s="5" t="inlineStr">
        <is>
          <t>Ls</t>
        </is>
      </c>
      <c r="G454" s="25" t="n">
        <v>1</v>
      </c>
      <c r="H454" s="26">
        <f>VLOOKUP(D454,upahbahan,3,FALSE)</f>
        <v/>
      </c>
      <c r="J454" s="26">
        <f>G454*H454</f>
        <v/>
      </c>
    </row>
    <row r="455">
      <c r="C455" s="27" t="inlineStr">
        <is>
          <t>JUMLAH HARGA PERALATAN</t>
        </is>
      </c>
      <c r="D455" s="28" t="n"/>
      <c r="E455" s="28" t="n"/>
      <c r="F455" s="28" t="n"/>
      <c r="G455" s="28" t="n"/>
      <c r="H455" s="28" t="n"/>
      <c r="I455" s="28" t="n"/>
      <c r="J455" s="29">
        <f>SUM(J447:J454)</f>
        <v/>
      </c>
    </row>
    <row r="456">
      <c r="C456" s="31" t="inlineStr">
        <is>
          <t>D</t>
        </is>
      </c>
      <c r="D456" s="31" t="inlineStr">
        <is>
          <t>Jumlah (A+B+C)</t>
        </is>
      </c>
      <c r="E456" s="32" t="n"/>
      <c r="F456" s="32" t="n"/>
      <c r="G456" s="32" t="n"/>
      <c r="H456" s="32" t="n"/>
      <c r="I456" s="32" t="n"/>
      <c r="J456" s="33">
        <f>J440+J445+J455</f>
        <v/>
      </c>
    </row>
    <row r="457">
      <c r="C457" s="18" t="inlineStr">
        <is>
          <t>E</t>
        </is>
      </c>
      <c r="D457" s="18" t="inlineStr">
        <is>
          <t>Biaya Umum dan Keuntungan 10.0% x D</t>
        </is>
      </c>
      <c r="H457" s="21">
        <f>$Q$8</f>
        <v/>
      </c>
      <c r="J457" s="34">
        <f>J456*H457</f>
        <v/>
      </c>
    </row>
    <row r="458">
      <c r="C458" s="31" t="inlineStr">
        <is>
          <t>F</t>
        </is>
      </c>
      <c r="D458" s="31" t="inlineStr">
        <is>
          <t>Harga Satuan Pekerjaan (D+E)</t>
        </is>
      </c>
      <c r="E458" s="32" t="n"/>
      <c r="F458" s="32" t="n"/>
      <c r="G458" s="32" t="n"/>
      <c r="H458" s="32" t="n"/>
      <c r="I458" s="32" t="n"/>
      <c r="J458" s="33">
        <f>SUM(J456:J457)</f>
        <v/>
      </c>
    </row>
    <row r="460">
      <c r="C460" s="16" t="inlineStr">
        <is>
          <t>D.20</t>
        </is>
      </c>
      <c r="D460" s="17" t="inlineStr">
        <is>
          <t>Lapis Tipis Beton Aspal - B Halus (LTBA-B Halus) (Tumbukan 35 x2)</t>
        </is>
      </c>
      <c r="F460" s="18" t="inlineStr">
        <is>
          <t>Ton</t>
        </is>
      </c>
      <c r="K460" s="22">
        <f>ROUNDDOWN(J483,0)</f>
        <v/>
      </c>
      <c r="M460" s="19" t="inlineStr">
        <is>
          <t>4.7.(2c)</t>
        </is>
      </c>
    </row>
    <row r="461">
      <c r="C461" s="23" t="inlineStr">
        <is>
          <t>No</t>
        </is>
      </c>
      <c r="D461" s="23" t="inlineStr">
        <is>
          <t>Uraian</t>
        </is>
      </c>
      <c r="E461" s="23" t="inlineStr">
        <is>
          <t>Kode</t>
        </is>
      </c>
      <c r="F461" s="23" t="inlineStr">
        <is>
          <t>Sat.</t>
        </is>
      </c>
      <c r="G461" s="23" t="inlineStr">
        <is>
          <t>Koefisien</t>
        </is>
      </c>
      <c r="H461" s="23" t="inlineStr">
        <is>
          <t>Harga  Satuan (Rp)</t>
        </is>
      </c>
      <c r="J461" s="23" t="inlineStr">
        <is>
          <t>Jumlah Harga (Rp)</t>
        </is>
      </c>
    </row>
    <row r="462">
      <c r="C462" s="24" t="inlineStr">
        <is>
          <t>A</t>
        </is>
      </c>
      <c r="D462" s="24" t="inlineStr">
        <is>
          <t>TENAGA KERJA</t>
        </is>
      </c>
      <c r="E462" s="12" t="n"/>
      <c r="F462" s="12" t="n"/>
      <c r="G462" s="12" t="n"/>
      <c r="H462" s="12" t="n"/>
      <c r="I462" s="12" t="n"/>
      <c r="J462" s="12" t="n"/>
    </row>
    <row r="463">
      <c r="C463" s="5" t="n">
        <v>1</v>
      </c>
      <c r="D463" s="5" t="inlineStr">
        <is>
          <t>Pekerja</t>
        </is>
      </c>
      <c r="E463" s="5" t="inlineStr">
        <is>
          <t>L01</t>
        </is>
      </c>
      <c r="F463" s="5" t="inlineStr">
        <is>
          <t>Jam</t>
        </is>
      </c>
      <c r="G463" s="25" t="n">
        <v>0.2008031532864459</v>
      </c>
      <c r="H463" s="26">
        <f>VLOOKUP(D463,upahbahan,3,FALSE)</f>
        <v/>
      </c>
      <c r="J463" s="26">
        <f>G463*H463</f>
        <v/>
      </c>
    </row>
    <row r="464">
      <c r="C464" s="5" t="n">
        <v>2</v>
      </c>
      <c r="D464" s="5" t="inlineStr">
        <is>
          <t>Mandor</t>
        </is>
      </c>
      <c r="E464" s="5" t="inlineStr">
        <is>
          <t>L03</t>
        </is>
      </c>
      <c r="F464" s="5" t="inlineStr">
        <is>
          <t>Jam</t>
        </is>
      </c>
      <c r="G464" s="25" t="n">
        <v>0.02008037794685617</v>
      </c>
      <c r="H464" s="26">
        <f>VLOOKUP(D464,upahbahan,3,FALSE)</f>
        <v/>
      </c>
      <c r="J464" s="26">
        <f>G464*H464</f>
        <v/>
      </c>
    </row>
    <row r="465">
      <c r="C465" s="27" t="inlineStr">
        <is>
          <t>JUMLAH HARGA TENAGA KERJA</t>
        </is>
      </c>
      <c r="D465" s="28" t="n"/>
      <c r="E465" s="28" t="n"/>
      <c r="F465" s="28" t="n"/>
      <c r="G465" s="28" t="n"/>
      <c r="H465" s="28" t="n"/>
      <c r="I465" s="28" t="n"/>
      <c r="J465" s="29">
        <f>SUM(J463:J464)</f>
        <v/>
      </c>
    </row>
    <row r="466">
      <c r="C466" s="24" t="inlineStr">
        <is>
          <t>B</t>
        </is>
      </c>
      <c r="D466" s="24" t="inlineStr">
        <is>
          <t>BAHAN</t>
        </is>
      </c>
      <c r="E466" s="12" t="n"/>
      <c r="F466" s="12" t="n"/>
      <c r="G466" s="12" t="n"/>
      <c r="H466" s="12" t="n"/>
      <c r="I466" s="12" t="n"/>
      <c r="J466" s="12" t="n"/>
    </row>
    <row r="467">
      <c r="C467" s="5" t="n">
        <v>1</v>
      </c>
      <c r="D467" s="5" t="inlineStr">
        <is>
          <t>Agregate uk.5-10 &amp; 10-15</t>
        </is>
      </c>
      <c r="E467" s="5" t="inlineStr">
        <is>
          <t>M92</t>
        </is>
      </c>
      <c r="F467" s="5" t="inlineStr">
        <is>
          <t>M3</t>
        </is>
      </c>
      <c r="G467" s="25" t="n">
        <v>0.1802500109623872</v>
      </c>
      <c r="H467" s="26">
        <f>VLOOKUP(D467,upahbahan,3,FALSE)</f>
        <v/>
      </c>
      <c r="J467" s="26">
        <f>G467*H467</f>
        <v/>
      </c>
    </row>
    <row r="468">
      <c r="C468" s="5" t="n">
        <v>2</v>
      </c>
      <c r="D468" s="5" t="inlineStr">
        <is>
          <t>Agregate uk.0-5</t>
        </is>
      </c>
      <c r="E468" s="5" t="inlineStr">
        <is>
          <t>M91</t>
        </is>
      </c>
      <c r="F468" s="5" t="inlineStr">
        <is>
          <t>M3</t>
        </is>
      </c>
      <c r="G468" s="25" t="n">
        <v>0.5697251927841285</v>
      </c>
      <c r="H468" s="26">
        <f>VLOOKUP(D468,upahbahan,3,FALSE)</f>
        <v/>
      </c>
      <c r="J468" s="26">
        <f>G468*H468</f>
        <v/>
      </c>
    </row>
    <row r="469">
      <c r="C469" s="5" t="n">
        <v>3</v>
      </c>
      <c r="D469" s="5" t="inlineStr">
        <is>
          <t>Semen</t>
        </is>
      </c>
      <c r="E469" s="5" t="inlineStr">
        <is>
          <t>M12</t>
        </is>
      </c>
      <c r="F469" s="5" t="inlineStr">
        <is>
          <t>Kg</t>
        </is>
      </c>
      <c r="G469" s="25" t="n">
        <v>9.869999999999999</v>
      </c>
      <c r="H469" s="26">
        <f>VLOOKUP(D469,upahbahan,3,FALSE)</f>
        <v/>
      </c>
      <c r="J469" s="26">
        <f>G469*H469</f>
        <v/>
      </c>
    </row>
    <row r="470">
      <c r="C470" s="27" t="inlineStr">
        <is>
          <t>JUMLAH HARGA BAHAN</t>
        </is>
      </c>
      <c r="D470" s="28" t="n"/>
      <c r="E470" s="28" t="n"/>
      <c r="F470" s="28" t="n"/>
      <c r="G470" s="28" t="n"/>
      <c r="H470" s="28" t="n"/>
      <c r="I470" s="28" t="n"/>
      <c r="J470" s="29">
        <f>SUM(J467:J469)</f>
        <v/>
      </c>
    </row>
    <row r="471">
      <c r="C471" s="24" t="inlineStr">
        <is>
          <t>C</t>
        </is>
      </c>
      <c r="D471" s="24" t="inlineStr">
        <is>
          <t>PERALATAN</t>
        </is>
      </c>
      <c r="E471" s="12" t="n"/>
      <c r="F471" s="12" t="n"/>
      <c r="G471" s="12" t="n"/>
      <c r="H471" s="12" t="n"/>
      <c r="I471" s="12" t="n"/>
      <c r="J471" s="12" t="n"/>
    </row>
    <row r="472">
      <c r="C472" s="5" t="n">
        <v>1</v>
      </c>
      <c r="D472" s="5" t="inlineStr">
        <is>
          <t>Wheel Loader</t>
        </is>
      </c>
      <c r="E472" s="5" t="inlineStr">
        <is>
          <t>E15</t>
        </is>
      </c>
      <c r="F472" s="5" t="inlineStr">
        <is>
          <t>Jam</t>
        </is>
      </c>
      <c r="G472" s="25" t="n">
        <v>0.01334340816917337</v>
      </c>
      <c r="H472" s="26">
        <f>VLOOKUP(D472,upahbahan,3,FALSE)</f>
        <v/>
      </c>
      <c r="J472" s="26">
        <f>G472*H472</f>
        <v/>
      </c>
    </row>
    <row r="473">
      <c r="C473" s="5" t="n">
        <v>2</v>
      </c>
      <c r="D473" s="5" t="inlineStr">
        <is>
          <t>Asphalt Mixing Plant (AMP)</t>
        </is>
      </c>
      <c r="E473" s="5" t="inlineStr">
        <is>
          <t>E01</t>
        </is>
      </c>
      <c r="F473" s="5" t="inlineStr">
        <is>
          <t>Jam</t>
        </is>
      </c>
      <c r="G473" s="25" t="n">
        <v>0.02008032129177777</v>
      </c>
      <c r="H473" s="26">
        <f>VLOOKUP(D473,upahbahan,3,FALSE)</f>
        <v/>
      </c>
      <c r="J473" s="26">
        <f>G473*H473</f>
        <v/>
      </c>
    </row>
    <row r="474">
      <c r="C474" s="5" t="n">
        <v>3</v>
      </c>
      <c r="D474" s="5" t="inlineStr">
        <is>
          <t>Generator Set</t>
        </is>
      </c>
      <c r="E474" s="5" t="inlineStr">
        <is>
          <t>E12</t>
        </is>
      </c>
      <c r="F474" s="5" t="inlineStr">
        <is>
          <t>Jam</t>
        </is>
      </c>
      <c r="G474" s="25" t="n">
        <v>0.02008031878503369</v>
      </c>
      <c r="H474" s="26">
        <f>VLOOKUP(D474,upahbahan,3,FALSE)</f>
        <v/>
      </c>
      <c r="J474" s="26">
        <f>G474*H474</f>
        <v/>
      </c>
    </row>
    <row r="475">
      <c r="C475" s="5" t="n">
        <v>4</v>
      </c>
      <c r="D475" s="5" t="inlineStr">
        <is>
          <t>Dump Truck Tronton 10 Ton</t>
        </is>
      </c>
      <c r="E475" s="5" t="inlineStr">
        <is>
          <t>E35</t>
        </is>
      </c>
      <c r="F475" s="5" t="inlineStr">
        <is>
          <t>Jam</t>
        </is>
      </c>
      <c r="G475" s="25" t="n">
        <v>0.1469612125390382</v>
      </c>
      <c r="H475" s="26">
        <f>VLOOKUP(D475,upahbahan,3,FALSE)</f>
        <v/>
      </c>
      <c r="J475" s="26">
        <f>G475*H475</f>
        <v/>
      </c>
    </row>
    <row r="476">
      <c r="C476" s="5" t="n">
        <v>5</v>
      </c>
      <c r="D476" s="5" t="inlineStr">
        <is>
          <t>Asphalt Finisher</t>
        </is>
      </c>
      <c r="E476" s="5" t="inlineStr">
        <is>
          <t>E02</t>
        </is>
      </c>
      <c r="F476" s="5" t="inlineStr">
        <is>
          <t>Jam</t>
        </is>
      </c>
      <c r="G476" s="25" t="n">
        <v>0.03649639265134758</v>
      </c>
      <c r="H476" s="26">
        <f>VLOOKUP(D476,upahbahan,3,FALSE)</f>
        <v/>
      </c>
      <c r="J476" s="26">
        <f>G476*H476</f>
        <v/>
      </c>
    </row>
    <row r="477">
      <c r="C477" s="5" t="n">
        <v>6</v>
      </c>
      <c r="D477" s="5" t="inlineStr">
        <is>
          <t>Tandem Roller</t>
        </is>
      </c>
      <c r="E477" s="5" t="inlineStr">
        <is>
          <t>E17</t>
        </is>
      </c>
      <c r="F477" s="5" t="inlineStr">
        <is>
          <t>Jam</t>
        </is>
      </c>
      <c r="G477" s="25" t="n">
        <v>0.02973198915218925</v>
      </c>
      <c r="H477" s="26">
        <f>VLOOKUP(D477,upahbahan,3,FALSE)</f>
        <v/>
      </c>
      <c r="J477" s="26">
        <f>G477*H477</f>
        <v/>
      </c>
    </row>
    <row r="478">
      <c r="C478" s="5" t="n">
        <v>7</v>
      </c>
      <c r="D478" s="5" t="inlineStr">
        <is>
          <t>Pneumatic Tire Roller</t>
        </is>
      </c>
      <c r="E478" s="5" t="inlineStr">
        <is>
          <t>E18</t>
        </is>
      </c>
      <c r="F478" s="5" t="inlineStr">
        <is>
          <t>Jam</t>
        </is>
      </c>
      <c r="G478" s="25" t="n">
        <v>0.01665228487580091</v>
      </c>
      <c r="H478" s="26">
        <f>VLOOKUP(D478,upahbahan,3,FALSE)</f>
        <v/>
      </c>
      <c r="J478" s="26">
        <f>G478*H478</f>
        <v/>
      </c>
    </row>
    <row r="479">
      <c r="C479" s="5" t="n">
        <v>8</v>
      </c>
      <c r="D479" s="5" t="inlineStr">
        <is>
          <t>Alat Bantu</t>
        </is>
      </c>
      <c r="F479" s="5" t="inlineStr">
        <is>
          <t>Ls</t>
        </is>
      </c>
      <c r="G479" s="25" t="n">
        <v>1</v>
      </c>
      <c r="H479" s="26">
        <f>VLOOKUP(D479,upahbahan,3,FALSE)</f>
        <v/>
      </c>
      <c r="J479" s="26">
        <f>G479*H479</f>
        <v/>
      </c>
    </row>
    <row r="480">
      <c r="C480" s="27" t="inlineStr">
        <is>
          <t>JUMLAH HARGA PERALATAN</t>
        </is>
      </c>
      <c r="D480" s="28" t="n"/>
      <c r="E480" s="28" t="n"/>
      <c r="F480" s="28" t="n"/>
      <c r="G480" s="28" t="n"/>
      <c r="H480" s="28" t="n"/>
      <c r="I480" s="28" t="n"/>
      <c r="J480" s="29">
        <f>SUM(J472:J479)</f>
        <v/>
      </c>
    </row>
    <row r="481">
      <c r="C481" s="31" t="inlineStr">
        <is>
          <t>D</t>
        </is>
      </c>
      <c r="D481" s="31" t="inlineStr">
        <is>
          <t>Jumlah (A+B+C)</t>
        </is>
      </c>
      <c r="E481" s="32" t="n"/>
      <c r="F481" s="32" t="n"/>
      <c r="G481" s="32" t="n"/>
      <c r="H481" s="32" t="n"/>
      <c r="I481" s="32" t="n"/>
      <c r="J481" s="33">
        <f>J465+J470+J480</f>
        <v/>
      </c>
    </row>
    <row r="482">
      <c r="C482" s="18" t="inlineStr">
        <is>
          <t>E</t>
        </is>
      </c>
      <c r="D482" s="18" t="inlineStr">
        <is>
          <t>Biaya Umum dan Keuntungan 10.0% x D</t>
        </is>
      </c>
      <c r="H482" s="21">
        <f>$Q$8</f>
        <v/>
      </c>
      <c r="J482" s="34">
        <f>J481*H482</f>
        <v/>
      </c>
    </row>
    <row r="483">
      <c r="C483" s="31" t="inlineStr">
        <is>
          <t>F</t>
        </is>
      </c>
      <c r="D483" s="31" t="inlineStr">
        <is>
          <t>Harga Satuan Pekerjaan (D+E)</t>
        </is>
      </c>
      <c r="E483" s="32" t="n"/>
      <c r="F483" s="32" t="n"/>
      <c r="G483" s="32" t="n"/>
      <c r="H483" s="32" t="n"/>
      <c r="I483" s="32" t="n"/>
      <c r="J483" s="33">
        <f>SUM(J481:J482)</f>
        <v/>
      </c>
    </row>
    <row r="485">
      <c r="C485" s="16" t="inlineStr">
        <is>
          <t>D.21</t>
        </is>
      </c>
      <c r="D485" s="17" t="inlineStr">
        <is>
          <t>Lapis Tipis Beton Aspal - B Kasar (LTBA-B Kasar) (Tumbukan 75 x 2)</t>
        </is>
      </c>
      <c r="F485" s="18" t="inlineStr">
        <is>
          <t>Ton</t>
        </is>
      </c>
      <c r="K485" s="22">
        <f>ROUNDDOWN(J508,0)</f>
        <v/>
      </c>
      <c r="M485" s="19" t="inlineStr">
        <is>
          <t>4.7.(3)</t>
        </is>
      </c>
    </row>
    <row r="486">
      <c r="C486" s="23" t="inlineStr">
        <is>
          <t>No</t>
        </is>
      </c>
      <c r="D486" s="23" t="inlineStr">
        <is>
          <t>Uraian</t>
        </is>
      </c>
      <c r="E486" s="23" t="inlineStr">
        <is>
          <t>Kode</t>
        </is>
      </c>
      <c r="F486" s="23" t="inlineStr">
        <is>
          <t>Sat.</t>
        </is>
      </c>
      <c r="G486" s="23" t="inlineStr">
        <is>
          <t>Koefisien</t>
        </is>
      </c>
      <c r="H486" s="23" t="inlineStr">
        <is>
          <t>Harga  Satuan (Rp)</t>
        </is>
      </c>
      <c r="J486" s="23" t="inlineStr">
        <is>
          <t>Jumlah Harga (Rp)</t>
        </is>
      </c>
    </row>
    <row r="487">
      <c r="C487" s="24" t="inlineStr">
        <is>
          <t>A</t>
        </is>
      </c>
      <c r="D487" s="24" t="inlineStr">
        <is>
          <t>TENAGA KERJA</t>
        </is>
      </c>
      <c r="E487" s="12" t="n"/>
      <c r="F487" s="12" t="n"/>
      <c r="G487" s="12" t="n"/>
      <c r="H487" s="12" t="n"/>
      <c r="I487" s="12" t="n"/>
      <c r="J487" s="12" t="n"/>
    </row>
    <row r="488">
      <c r="C488" s="5" t="n">
        <v>1</v>
      </c>
      <c r="D488" s="5" t="inlineStr">
        <is>
          <t>Pekerja</t>
        </is>
      </c>
      <c r="E488" s="5" t="inlineStr">
        <is>
          <t>L01</t>
        </is>
      </c>
      <c r="F488" s="5" t="inlineStr">
        <is>
          <t>Jam</t>
        </is>
      </c>
      <c r="G488" s="25" t="n">
        <v>0.2008031532864459</v>
      </c>
      <c r="H488" s="26">
        <f>VLOOKUP(D488,upahbahan,3,FALSE)</f>
        <v/>
      </c>
      <c r="J488" s="26">
        <f>G488*H488</f>
        <v/>
      </c>
    </row>
    <row r="489">
      <c r="C489" s="5" t="n">
        <v>2</v>
      </c>
      <c r="D489" s="5" t="inlineStr">
        <is>
          <t>Mandor</t>
        </is>
      </c>
      <c r="E489" s="5" t="inlineStr">
        <is>
          <t>L03</t>
        </is>
      </c>
      <c r="F489" s="5" t="inlineStr">
        <is>
          <t>Jam</t>
        </is>
      </c>
      <c r="G489" s="25" t="n">
        <v>0.02008037794685617</v>
      </c>
      <c r="H489" s="26">
        <f>VLOOKUP(D489,upahbahan,3,FALSE)</f>
        <v/>
      </c>
      <c r="J489" s="26">
        <f>G489*H489</f>
        <v/>
      </c>
    </row>
    <row r="490">
      <c r="C490" s="27" t="inlineStr">
        <is>
          <t>JUMLAH HARGA TENAGA KERJA</t>
        </is>
      </c>
      <c r="D490" s="28" t="n"/>
      <c r="E490" s="28" t="n"/>
      <c r="F490" s="28" t="n"/>
      <c r="G490" s="28" t="n"/>
      <c r="H490" s="28" t="n"/>
      <c r="I490" s="28" t="n"/>
      <c r="J490" s="29">
        <f>SUM(J488:J489)</f>
        <v/>
      </c>
    </row>
    <row r="491">
      <c r="C491" s="24" t="inlineStr">
        <is>
          <t>B</t>
        </is>
      </c>
      <c r="D491" s="24" t="inlineStr">
        <is>
          <t>BAHAN</t>
        </is>
      </c>
      <c r="E491" s="12" t="n"/>
      <c r="F491" s="12" t="n"/>
      <c r="G491" s="12" t="n"/>
      <c r="H491" s="12" t="n"/>
      <c r="I491" s="12" t="n"/>
      <c r="J491" s="12" t="n"/>
    </row>
    <row r="492">
      <c r="C492" s="5" t="n">
        <v>1</v>
      </c>
      <c r="D492" s="5" t="inlineStr">
        <is>
          <t>Agregate uk.5-10 &amp; 10-15</t>
        </is>
      </c>
      <c r="E492" s="5" t="inlineStr">
        <is>
          <t>M92</t>
        </is>
      </c>
      <c r="F492" s="5" t="inlineStr">
        <is>
          <t>M3</t>
        </is>
      </c>
      <c r="G492" s="25" t="n">
        <v>0.2566666702626258</v>
      </c>
      <c r="H492" s="26">
        <f>VLOOKUP(D492,upahbahan,3,FALSE)</f>
        <v/>
      </c>
      <c r="J492" s="26">
        <f>G492*H492</f>
        <v/>
      </c>
    </row>
    <row r="493">
      <c r="C493" s="5" t="n">
        <v>2</v>
      </c>
      <c r="D493" s="5" t="inlineStr">
        <is>
          <t>Agregate uk.0-5</t>
        </is>
      </c>
      <c r="E493" s="5" t="inlineStr">
        <is>
          <t>M91</t>
        </is>
      </c>
      <c r="F493" s="5" t="inlineStr">
        <is>
          <t>M3</t>
        </is>
      </c>
      <c r="G493" s="25" t="n">
        <v>0.5061641296857701</v>
      </c>
      <c r="H493" s="26">
        <f>VLOOKUP(D493,upahbahan,3,FALSE)</f>
        <v/>
      </c>
      <c r="J493" s="26">
        <f>G493*H493</f>
        <v/>
      </c>
    </row>
    <row r="494">
      <c r="C494" s="5" t="n">
        <v>3</v>
      </c>
      <c r="D494" s="5" t="inlineStr">
        <is>
          <t>Semen</t>
        </is>
      </c>
      <c r="E494" s="5" t="inlineStr">
        <is>
          <t>M12</t>
        </is>
      </c>
      <c r="F494" s="5" t="inlineStr">
        <is>
          <t>Kg</t>
        </is>
      </c>
      <c r="G494" s="25" t="n">
        <v>9.975</v>
      </c>
      <c r="H494" s="26">
        <f>VLOOKUP(D494,upahbahan,3,FALSE)</f>
        <v/>
      </c>
      <c r="J494" s="26">
        <f>G494*H494</f>
        <v/>
      </c>
    </row>
    <row r="495">
      <c r="C495" s="27" t="inlineStr">
        <is>
          <t>JUMLAH HARGA BAHAN</t>
        </is>
      </c>
      <c r="D495" s="28" t="n"/>
      <c r="E495" s="28" t="n"/>
      <c r="F495" s="28" t="n"/>
      <c r="G495" s="28" t="n"/>
      <c r="H495" s="28" t="n"/>
      <c r="I495" s="28" t="n"/>
      <c r="J495" s="29">
        <f>SUM(J492:J494)</f>
        <v/>
      </c>
    </row>
    <row r="496">
      <c r="C496" s="24" t="inlineStr">
        <is>
          <t>C</t>
        </is>
      </c>
      <c r="D496" s="24" t="inlineStr">
        <is>
          <t>PERALATAN</t>
        </is>
      </c>
      <c r="E496" s="12" t="n"/>
      <c r="F496" s="12" t="n"/>
      <c r="G496" s="12" t="n"/>
      <c r="H496" s="12" t="n"/>
      <c r="I496" s="12" t="n"/>
      <c r="J496" s="12" t="n"/>
    </row>
    <row r="497">
      <c r="C497" s="5" t="n">
        <v>1</v>
      </c>
      <c r="D497" s="5" t="inlineStr">
        <is>
          <t>Wheel Loader</t>
        </is>
      </c>
      <c r="E497" s="5" t="inlineStr">
        <is>
          <t>E15</t>
        </is>
      </c>
      <c r="F497" s="5" t="inlineStr">
        <is>
          <t>Jam</t>
        </is>
      </c>
      <c r="G497" s="25" t="n">
        <v>0.01339215901127949</v>
      </c>
      <c r="H497" s="26">
        <f>VLOOKUP(D497,upahbahan,3,FALSE)</f>
        <v/>
      </c>
      <c r="J497" s="26">
        <f>G497*H497</f>
        <v/>
      </c>
    </row>
    <row r="498">
      <c r="C498" s="5" t="n">
        <v>2</v>
      </c>
      <c r="D498" s="5" t="inlineStr">
        <is>
          <t>Asphalt Mixing Plant (AMP)</t>
        </is>
      </c>
      <c r="E498" s="5" t="inlineStr">
        <is>
          <t>E01</t>
        </is>
      </c>
      <c r="F498" s="5" t="inlineStr">
        <is>
          <t>Jam</t>
        </is>
      </c>
      <c r="G498" s="25" t="n">
        <v>0.02008032129177777</v>
      </c>
      <c r="H498" s="26">
        <f>VLOOKUP(D498,upahbahan,3,FALSE)</f>
        <v/>
      </c>
      <c r="J498" s="26">
        <f>G498*H498</f>
        <v/>
      </c>
    </row>
    <row r="499">
      <c r="C499" s="5" t="n">
        <v>3</v>
      </c>
      <c r="D499" s="5" t="inlineStr">
        <is>
          <t>Generator Set</t>
        </is>
      </c>
      <c r="E499" s="5" t="inlineStr">
        <is>
          <t>E12</t>
        </is>
      </c>
      <c r="F499" s="5" t="inlineStr">
        <is>
          <t>Jam</t>
        </is>
      </c>
      <c r="G499" s="25" t="n">
        <v>0.02008031878503369</v>
      </c>
      <c r="H499" s="26">
        <f>VLOOKUP(D499,upahbahan,3,FALSE)</f>
        <v/>
      </c>
      <c r="J499" s="26">
        <f>G499*H499</f>
        <v/>
      </c>
    </row>
    <row r="500">
      <c r="C500" s="5" t="n">
        <v>4</v>
      </c>
      <c r="D500" s="5" t="inlineStr">
        <is>
          <t>Dump Truck Tronton 10 Ton</t>
        </is>
      </c>
      <c r="E500" s="5" t="inlineStr">
        <is>
          <t>E35</t>
        </is>
      </c>
      <c r="F500" s="5" t="inlineStr">
        <is>
          <t>Jam</t>
        </is>
      </c>
      <c r="G500" s="25" t="n">
        <v>0.1466929471109984</v>
      </c>
      <c r="H500" s="26">
        <f>VLOOKUP(D500,upahbahan,3,FALSE)</f>
        <v/>
      </c>
      <c r="J500" s="26">
        <f>G500*H500</f>
        <v/>
      </c>
    </row>
    <row r="501">
      <c r="C501" s="5" t="n">
        <v>5</v>
      </c>
      <c r="D501" s="5" t="inlineStr">
        <is>
          <t>Asphalt Finisher</t>
        </is>
      </c>
      <c r="E501" s="5" t="inlineStr">
        <is>
          <t>E02</t>
        </is>
      </c>
      <c r="F501" s="5" t="inlineStr">
        <is>
          <t>Jam</t>
        </is>
      </c>
      <c r="G501" s="25" t="n">
        <v>0.03649639265134758</v>
      </c>
      <c r="H501" s="26">
        <f>VLOOKUP(D501,upahbahan,3,FALSE)</f>
        <v/>
      </c>
      <c r="J501" s="26">
        <f>G501*H501</f>
        <v/>
      </c>
    </row>
    <row r="502">
      <c r="C502" s="5" t="n">
        <v>6</v>
      </c>
      <c r="D502" s="5" t="inlineStr">
        <is>
          <t>Tandem Roller</t>
        </is>
      </c>
      <c r="E502" s="5" t="inlineStr">
        <is>
          <t>E17</t>
        </is>
      </c>
      <c r="F502" s="5" t="inlineStr">
        <is>
          <t>Jam</t>
        </is>
      </c>
      <c r="G502" s="25" t="n">
        <v>0.01682457317055176</v>
      </c>
      <c r="H502" s="26">
        <f>VLOOKUP(D502,upahbahan,3,FALSE)</f>
        <v/>
      </c>
      <c r="J502" s="26">
        <f>G502*H502</f>
        <v/>
      </c>
    </row>
    <row r="503">
      <c r="C503" s="5" t="n">
        <v>7</v>
      </c>
      <c r="D503" s="5" t="inlineStr">
        <is>
          <t>Pneumatic Tire Roller</t>
        </is>
      </c>
      <c r="E503" s="5" t="inlineStr">
        <is>
          <t>E18</t>
        </is>
      </c>
      <c r="F503" s="5" t="inlineStr">
        <is>
          <t>Jam</t>
        </is>
      </c>
      <c r="G503" s="25" t="n">
        <v>0.01938324990814771</v>
      </c>
      <c r="H503" s="26">
        <f>VLOOKUP(D503,upahbahan,3,FALSE)</f>
        <v/>
      </c>
      <c r="J503" s="26">
        <f>G503*H503</f>
        <v/>
      </c>
    </row>
    <row r="504">
      <c r="C504" s="5" t="n">
        <v>8</v>
      </c>
      <c r="D504" s="5" t="inlineStr">
        <is>
          <t>Alat Bantu</t>
        </is>
      </c>
      <c r="F504" s="5" t="inlineStr">
        <is>
          <t>Ls</t>
        </is>
      </c>
      <c r="G504" s="25" t="n">
        <v>1</v>
      </c>
      <c r="H504" s="26">
        <f>VLOOKUP(D504,upahbahan,3,FALSE)</f>
        <v/>
      </c>
      <c r="J504" s="26">
        <f>G504*H504</f>
        <v/>
      </c>
    </row>
    <row r="505">
      <c r="C505" s="27" t="inlineStr">
        <is>
          <t>JUMLAH HARGA PERALATAN</t>
        </is>
      </c>
      <c r="D505" s="28" t="n"/>
      <c r="E505" s="28" t="n"/>
      <c r="F505" s="28" t="n"/>
      <c r="G505" s="28" t="n"/>
      <c r="H505" s="28" t="n"/>
      <c r="I505" s="28" t="n"/>
      <c r="J505" s="29">
        <f>SUM(J497:J504)</f>
        <v/>
      </c>
    </row>
    <row r="506">
      <c r="C506" s="31" t="inlineStr">
        <is>
          <t>D</t>
        </is>
      </c>
      <c r="D506" s="31" t="inlineStr">
        <is>
          <t>Jumlah (A+B+C)</t>
        </is>
      </c>
      <c r="E506" s="32" t="n"/>
      <c r="F506" s="32" t="n"/>
      <c r="G506" s="32" t="n"/>
      <c r="H506" s="32" t="n"/>
      <c r="I506" s="32" t="n"/>
      <c r="J506" s="33">
        <f>J490+J495+J505</f>
        <v/>
      </c>
    </row>
    <row r="507">
      <c r="C507" s="18" t="inlineStr">
        <is>
          <t>E</t>
        </is>
      </c>
      <c r="D507" s="18" t="inlineStr">
        <is>
          <t>Biaya Umum dan Keuntungan 10.0% x D</t>
        </is>
      </c>
      <c r="H507" s="21">
        <f>$Q$8</f>
        <v/>
      </c>
      <c r="J507" s="34">
        <f>J506*H507</f>
        <v/>
      </c>
    </row>
    <row r="508">
      <c r="C508" s="31" t="inlineStr">
        <is>
          <t>F</t>
        </is>
      </c>
      <c r="D508" s="31" t="inlineStr">
        <is>
          <t>Harga Satuan Pekerjaan (D+E)</t>
        </is>
      </c>
      <c r="E508" s="32" t="n"/>
      <c r="F508" s="32" t="n"/>
      <c r="G508" s="32" t="n"/>
      <c r="H508" s="32" t="n"/>
      <c r="I508" s="32" t="n"/>
      <c r="J508" s="33">
        <f>SUM(J506:J507)</f>
        <v/>
      </c>
    </row>
    <row r="510">
      <c r="C510" s="16" t="inlineStr">
        <is>
          <t>D.22</t>
        </is>
      </c>
      <c r="D510" s="17" t="inlineStr">
        <is>
          <t>Lapis Tipis Beton Aspal - B Modifikasi Kasar (LTBA-B Mod Kasar) (Tumbukan 75 x 2)</t>
        </is>
      </c>
      <c r="F510" s="18" t="inlineStr">
        <is>
          <t>Ton</t>
        </is>
      </c>
      <c r="K510" s="22">
        <f>ROUNDDOWN(J533,0)</f>
        <v/>
      </c>
      <c r="M510" s="19" t="inlineStr">
        <is>
          <t>4.7.(4)</t>
        </is>
      </c>
    </row>
    <row r="511">
      <c r="C511" s="23" t="inlineStr">
        <is>
          <t>No</t>
        </is>
      </c>
      <c r="D511" s="23" t="inlineStr">
        <is>
          <t>Uraian</t>
        </is>
      </c>
      <c r="E511" s="23" t="inlineStr">
        <is>
          <t>Kode</t>
        </is>
      </c>
      <c r="F511" s="23" t="inlineStr">
        <is>
          <t>Sat.</t>
        </is>
      </c>
      <c r="G511" s="23" t="inlineStr">
        <is>
          <t>Koefisien</t>
        </is>
      </c>
      <c r="H511" s="23" t="inlineStr">
        <is>
          <t>Harga  Satuan (Rp)</t>
        </is>
      </c>
      <c r="J511" s="23" t="inlineStr">
        <is>
          <t>Jumlah Harga (Rp)</t>
        </is>
      </c>
    </row>
    <row r="512">
      <c r="C512" s="24" t="inlineStr">
        <is>
          <t>A</t>
        </is>
      </c>
      <c r="D512" s="24" t="inlineStr">
        <is>
          <t>TENAGA KERJA</t>
        </is>
      </c>
      <c r="E512" s="12" t="n"/>
      <c r="F512" s="12" t="n"/>
      <c r="G512" s="12" t="n"/>
      <c r="H512" s="12" t="n"/>
      <c r="I512" s="12" t="n"/>
      <c r="J512" s="12" t="n"/>
    </row>
    <row r="513">
      <c r="C513" s="5" t="n">
        <v>1</v>
      </c>
      <c r="D513" s="5" t="inlineStr">
        <is>
          <t>Pekerja</t>
        </is>
      </c>
      <c r="E513" s="5" t="inlineStr">
        <is>
          <t>L01</t>
        </is>
      </c>
      <c r="F513" s="5" t="inlineStr">
        <is>
          <t>Jam</t>
        </is>
      </c>
      <c r="G513" s="25" t="n">
        <v>0.2008031532864459</v>
      </c>
      <c r="H513" s="26">
        <f>VLOOKUP(D513,upahbahan,3,FALSE)</f>
        <v/>
      </c>
      <c r="J513" s="26">
        <f>G513*H513</f>
        <v/>
      </c>
    </row>
    <row r="514">
      <c r="C514" s="5" t="n">
        <v>2</v>
      </c>
      <c r="D514" s="5" t="inlineStr">
        <is>
          <t>Mandor</t>
        </is>
      </c>
      <c r="E514" s="5" t="inlineStr">
        <is>
          <t>L03</t>
        </is>
      </c>
      <c r="F514" s="5" t="inlineStr">
        <is>
          <t>Jam</t>
        </is>
      </c>
      <c r="G514" s="25" t="n">
        <v>0.02008037794685617</v>
      </c>
      <c r="H514" s="26">
        <f>VLOOKUP(D514,upahbahan,3,FALSE)</f>
        <v/>
      </c>
      <c r="J514" s="26">
        <f>G514*H514</f>
        <v/>
      </c>
    </row>
    <row r="515">
      <c r="C515" s="27" t="inlineStr">
        <is>
          <t>JUMLAH HARGA TENAGA KERJA</t>
        </is>
      </c>
      <c r="D515" s="28" t="n"/>
      <c r="E515" s="28" t="n"/>
      <c r="F515" s="28" t="n"/>
      <c r="G515" s="28" t="n"/>
      <c r="H515" s="28" t="n"/>
      <c r="I515" s="28" t="n"/>
      <c r="J515" s="29">
        <f>SUM(J513:J514)</f>
        <v/>
      </c>
    </row>
    <row r="516">
      <c r="C516" s="24" t="inlineStr">
        <is>
          <t>B</t>
        </is>
      </c>
      <c r="D516" s="24" t="inlineStr">
        <is>
          <t>BAHAN</t>
        </is>
      </c>
      <c r="E516" s="12" t="n"/>
      <c r="F516" s="12" t="n"/>
      <c r="G516" s="12" t="n"/>
      <c r="H516" s="12" t="n"/>
      <c r="I516" s="12" t="n"/>
      <c r="J516" s="12" t="n"/>
    </row>
    <row r="517">
      <c r="C517" s="5" t="n">
        <v>1</v>
      </c>
      <c r="D517" s="5" t="inlineStr">
        <is>
          <t>Agregate uk.5-10 &amp; 10-15</t>
        </is>
      </c>
      <c r="E517" s="5" t="inlineStr">
        <is>
          <t>M92</t>
        </is>
      </c>
      <c r="F517" s="5" t="inlineStr">
        <is>
          <t>M3</t>
        </is>
      </c>
      <c r="G517" s="25" t="n">
        <v>0.2560833316569818</v>
      </c>
      <c r="H517" s="26">
        <f>VLOOKUP(D517,upahbahan,3,FALSE)</f>
        <v/>
      </c>
      <c r="J517" s="26">
        <f>G517*H517</f>
        <v/>
      </c>
    </row>
    <row r="518">
      <c r="C518" s="5" t="n">
        <v>2</v>
      </c>
      <c r="D518" s="5" t="inlineStr">
        <is>
          <t>Agregate uk.0-5</t>
        </is>
      </c>
      <c r="E518" s="5" t="inlineStr">
        <is>
          <t>M91</t>
        </is>
      </c>
      <c r="F518" s="5" t="inlineStr">
        <is>
          <t>M3</t>
        </is>
      </c>
      <c r="G518" s="25" t="n">
        <v>0.5051221476455553</v>
      </c>
      <c r="H518" s="26">
        <f>VLOOKUP(D518,upahbahan,3,FALSE)</f>
        <v/>
      </c>
      <c r="J518" s="26">
        <f>G518*H518</f>
        <v/>
      </c>
    </row>
    <row r="519">
      <c r="C519" s="5" t="n">
        <v>3</v>
      </c>
      <c r="D519" s="5" t="inlineStr">
        <is>
          <t>Semen</t>
        </is>
      </c>
      <c r="E519" s="5" t="inlineStr">
        <is>
          <t>M12</t>
        </is>
      </c>
      <c r="F519" s="5" t="inlineStr">
        <is>
          <t>Kg</t>
        </is>
      </c>
      <c r="G519" s="25" t="n">
        <v>9.975</v>
      </c>
      <c r="H519" s="26">
        <f>VLOOKUP(D519,upahbahan,3,FALSE)</f>
        <v/>
      </c>
      <c r="J519" s="26">
        <f>G519*H519</f>
        <v/>
      </c>
    </row>
    <row r="520">
      <c r="C520" s="27" t="inlineStr">
        <is>
          <t>JUMLAH HARGA BAHAN</t>
        </is>
      </c>
      <c r="D520" s="28" t="n"/>
      <c r="E520" s="28" t="n"/>
      <c r="F520" s="28" t="n"/>
      <c r="G520" s="28" t="n"/>
      <c r="H520" s="28" t="n"/>
      <c r="I520" s="28" t="n"/>
      <c r="J520" s="29">
        <f>SUM(J517:J519)</f>
        <v/>
      </c>
    </row>
    <row r="521">
      <c r="C521" s="24" t="inlineStr">
        <is>
          <t>C</t>
        </is>
      </c>
      <c r="D521" s="24" t="inlineStr">
        <is>
          <t>PERALATAN</t>
        </is>
      </c>
      <c r="E521" s="12" t="n"/>
      <c r="F521" s="12" t="n"/>
      <c r="G521" s="12" t="n"/>
      <c r="H521" s="12" t="n"/>
      <c r="I521" s="12" t="n"/>
      <c r="J521" s="12" t="n"/>
    </row>
    <row r="522">
      <c r="C522" s="5" t="n">
        <v>1</v>
      </c>
      <c r="D522" s="5" t="inlineStr">
        <is>
          <t>Wheel Loader</t>
        </is>
      </c>
      <c r="E522" s="5" t="inlineStr">
        <is>
          <t>E15</t>
        </is>
      </c>
      <c r="F522" s="5" t="inlineStr">
        <is>
          <t>Jam</t>
        </is>
      </c>
      <c r="G522" s="25" t="n">
        <v>0.01339212519175669</v>
      </c>
      <c r="H522" s="26">
        <f>VLOOKUP(D522,upahbahan,3,FALSE)</f>
        <v/>
      </c>
      <c r="J522" s="26">
        <f>G522*H522</f>
        <v/>
      </c>
    </row>
    <row r="523">
      <c r="C523" s="5" t="n">
        <v>2</v>
      </c>
      <c r="D523" s="5" t="inlineStr">
        <is>
          <t>Asphalt Mixing Plant (AMP)</t>
        </is>
      </c>
      <c r="E523" s="5" t="inlineStr">
        <is>
          <t>E01</t>
        </is>
      </c>
      <c r="F523" s="5" t="inlineStr">
        <is>
          <t>Jam</t>
        </is>
      </c>
      <c r="G523" s="25" t="n">
        <v>0.02008032129177777</v>
      </c>
      <c r="H523" s="26">
        <f>VLOOKUP(D523,upahbahan,3,FALSE)</f>
        <v/>
      </c>
      <c r="J523" s="26">
        <f>G523*H523</f>
        <v/>
      </c>
    </row>
    <row r="524">
      <c r="C524" s="5" t="n">
        <v>3</v>
      </c>
      <c r="D524" s="5" t="inlineStr">
        <is>
          <t>Generator Set</t>
        </is>
      </c>
      <c r="E524" s="5" t="inlineStr">
        <is>
          <t>E12</t>
        </is>
      </c>
      <c r="F524" s="5" t="inlineStr">
        <is>
          <t>Jam</t>
        </is>
      </c>
      <c r="G524" s="25" t="n">
        <v>0.02008031878503369</v>
      </c>
      <c r="H524" s="26">
        <f>VLOOKUP(D524,upahbahan,3,FALSE)</f>
        <v/>
      </c>
      <c r="J524" s="26">
        <f>G524*H524</f>
        <v/>
      </c>
    </row>
    <row r="525">
      <c r="C525" s="5" t="n">
        <v>4</v>
      </c>
      <c r="D525" s="5" t="inlineStr">
        <is>
          <t>Dump Truck Tronton 10 Ton</t>
        </is>
      </c>
      <c r="E525" s="5" t="inlineStr">
        <is>
          <t>E35</t>
        </is>
      </c>
      <c r="F525" s="5" t="inlineStr">
        <is>
          <t>Jam</t>
        </is>
      </c>
      <c r="G525" s="25" t="n">
        <v>0.1466929471109984</v>
      </c>
      <c r="H525" s="26">
        <f>VLOOKUP(D525,upahbahan,3,FALSE)</f>
        <v/>
      </c>
      <c r="J525" s="26">
        <f>G525*H525</f>
        <v/>
      </c>
    </row>
    <row r="526">
      <c r="C526" s="5" t="n">
        <v>5</v>
      </c>
      <c r="D526" s="5" t="inlineStr">
        <is>
          <t>Asphalt Finisher</t>
        </is>
      </c>
      <c r="E526" s="5" t="inlineStr">
        <is>
          <t>E02</t>
        </is>
      </c>
      <c r="F526" s="5" t="inlineStr">
        <is>
          <t>Jam</t>
        </is>
      </c>
      <c r="G526" s="25" t="n">
        <v>0.03649639265134758</v>
      </c>
      <c r="H526" s="26">
        <f>VLOOKUP(D526,upahbahan,3,FALSE)</f>
        <v/>
      </c>
      <c r="J526" s="26">
        <f>G526*H526</f>
        <v/>
      </c>
    </row>
    <row r="527">
      <c r="C527" s="5" t="n">
        <v>6</v>
      </c>
      <c r="D527" s="5" t="inlineStr">
        <is>
          <t>Tandem Roller</t>
        </is>
      </c>
      <c r="E527" s="5" t="inlineStr">
        <is>
          <t>E17</t>
        </is>
      </c>
      <c r="F527" s="5" t="inlineStr">
        <is>
          <t>Jam</t>
        </is>
      </c>
      <c r="G527" s="25" t="n">
        <v>0.01682457317055176</v>
      </c>
      <c r="H527" s="26">
        <f>VLOOKUP(D527,upahbahan,3,FALSE)</f>
        <v/>
      </c>
      <c r="J527" s="26">
        <f>G527*H527</f>
        <v/>
      </c>
    </row>
    <row r="528">
      <c r="C528" s="5" t="n">
        <v>7</v>
      </c>
      <c r="D528" s="5" t="inlineStr">
        <is>
          <t>Pneumatic Tire Roller</t>
        </is>
      </c>
      <c r="E528" s="5" t="inlineStr">
        <is>
          <t>E18</t>
        </is>
      </c>
      <c r="F528" s="5" t="inlineStr">
        <is>
          <t>Jam</t>
        </is>
      </c>
      <c r="G528" s="25" t="n">
        <v>0.01938324990814771</v>
      </c>
      <c r="H528" s="26">
        <f>VLOOKUP(D528,upahbahan,3,FALSE)</f>
        <v/>
      </c>
      <c r="J528" s="26">
        <f>G528*H528</f>
        <v/>
      </c>
    </row>
    <row r="529">
      <c r="C529" s="5" t="n">
        <v>8</v>
      </c>
      <c r="D529" s="5" t="inlineStr">
        <is>
          <t>Alat Bantu</t>
        </is>
      </c>
      <c r="F529" s="5" t="inlineStr">
        <is>
          <t>Ls</t>
        </is>
      </c>
      <c r="G529" s="25" t="n">
        <v>1</v>
      </c>
      <c r="H529" s="26">
        <f>VLOOKUP(D529,upahbahan,3,FALSE)</f>
        <v/>
      </c>
      <c r="J529" s="26">
        <f>G529*H529</f>
        <v/>
      </c>
    </row>
    <row r="530">
      <c r="C530" s="27" t="inlineStr">
        <is>
          <t>JUMLAH HARGA PERALATAN</t>
        </is>
      </c>
      <c r="D530" s="28" t="n"/>
      <c r="E530" s="28" t="n"/>
      <c r="F530" s="28" t="n"/>
      <c r="G530" s="28" t="n"/>
      <c r="H530" s="28" t="n"/>
      <c r="I530" s="28" t="n"/>
      <c r="J530" s="29">
        <f>SUM(J522:J529)</f>
        <v/>
      </c>
    </row>
    <row r="531">
      <c r="C531" s="31" t="inlineStr">
        <is>
          <t>D</t>
        </is>
      </c>
      <c r="D531" s="31" t="inlineStr">
        <is>
          <t>Jumlah (A+B+C)</t>
        </is>
      </c>
      <c r="E531" s="32" t="n"/>
      <c r="F531" s="32" t="n"/>
      <c r="G531" s="32" t="n"/>
      <c r="H531" s="32" t="n"/>
      <c r="I531" s="32" t="n"/>
      <c r="J531" s="33">
        <f>J515+J520+J530</f>
        <v/>
      </c>
    </row>
    <row r="532">
      <c r="C532" s="18" t="inlineStr">
        <is>
          <t>E</t>
        </is>
      </c>
      <c r="D532" s="18" t="inlineStr">
        <is>
          <t>Biaya Umum dan Keuntungan 10.0% x D</t>
        </is>
      </c>
      <c r="H532" s="21">
        <f>$Q$8</f>
        <v/>
      </c>
      <c r="J532" s="34">
        <f>J531*H532</f>
        <v/>
      </c>
    </row>
    <row r="533">
      <c r="C533" s="31" t="inlineStr">
        <is>
          <t>F</t>
        </is>
      </c>
      <c r="D533" s="31" t="inlineStr">
        <is>
          <t>Harga Satuan Pekerjaan (D+E)</t>
        </is>
      </c>
      <c r="E533" s="32" t="n"/>
      <c r="F533" s="32" t="n"/>
      <c r="G533" s="32" t="n"/>
      <c r="H533" s="32" t="n"/>
      <c r="I533" s="32" t="n"/>
      <c r="J533" s="33">
        <f>SUM(J531:J532)</f>
        <v/>
      </c>
    </row>
    <row r="535">
      <c r="C535" s="16" t="inlineStr">
        <is>
          <t>D.23</t>
        </is>
      </c>
      <c r="D535" s="17" t="inlineStr">
        <is>
          <t>Stone Matrix Asphalt Tipis (SMA Tipis)</t>
        </is>
      </c>
      <c r="F535" s="18" t="inlineStr">
        <is>
          <t>Ton</t>
        </is>
      </c>
      <c r="K535" s="22">
        <f>ROUNDDOWN(J559,0)</f>
        <v/>
      </c>
      <c r="M535" s="19" t="inlineStr">
        <is>
          <t>4.7.(5)</t>
        </is>
      </c>
    </row>
    <row r="536">
      <c r="C536" s="23" t="inlineStr">
        <is>
          <t>No</t>
        </is>
      </c>
      <c r="D536" s="23" t="inlineStr">
        <is>
          <t>Uraian</t>
        </is>
      </c>
      <c r="E536" s="23" t="inlineStr">
        <is>
          <t>Kode</t>
        </is>
      </c>
      <c r="F536" s="23" t="inlineStr">
        <is>
          <t>Sat.</t>
        </is>
      </c>
      <c r="G536" s="23" t="inlineStr">
        <is>
          <t>Koefisien</t>
        </is>
      </c>
      <c r="H536" s="23" t="inlineStr">
        <is>
          <t>Harga  Satuan (Rp)</t>
        </is>
      </c>
      <c r="J536" s="23" t="inlineStr">
        <is>
          <t>Jumlah Harga (Rp)</t>
        </is>
      </c>
    </row>
    <row r="537">
      <c r="C537" s="24" t="inlineStr">
        <is>
          <t>A</t>
        </is>
      </c>
      <c r="D537" s="24" t="inlineStr">
        <is>
          <t>TENAGA KERJA</t>
        </is>
      </c>
      <c r="E537" s="12" t="n"/>
      <c r="F537" s="12" t="n"/>
      <c r="G537" s="12" t="n"/>
      <c r="H537" s="12" t="n"/>
      <c r="I537" s="12" t="n"/>
      <c r="J537" s="12" t="n"/>
    </row>
    <row r="538">
      <c r="C538" s="5" t="n">
        <v>1</v>
      </c>
      <c r="D538" s="5" t="inlineStr">
        <is>
          <t>Pekerja</t>
        </is>
      </c>
      <c r="E538" s="5" t="inlineStr">
        <is>
          <t>L01</t>
        </is>
      </c>
      <c r="F538" s="5" t="inlineStr">
        <is>
          <t>Jam</t>
        </is>
      </c>
      <c r="G538" s="25" t="n">
        <v>0.1405623158249631</v>
      </c>
      <c r="H538" s="26">
        <f>VLOOKUP(D538,upahbahan,3,FALSE)</f>
        <v/>
      </c>
      <c r="J538" s="26">
        <f>G538*H538</f>
        <v/>
      </c>
    </row>
    <row r="539">
      <c r="C539" s="5" t="n">
        <v>2</v>
      </c>
      <c r="D539" s="5" t="inlineStr">
        <is>
          <t>Mandor</t>
        </is>
      </c>
      <c r="E539" s="5" t="inlineStr">
        <is>
          <t>L03</t>
        </is>
      </c>
      <c r="F539" s="5" t="inlineStr">
        <is>
          <t>Jam</t>
        </is>
      </c>
      <c r="G539" s="25" t="n">
        <v>0.02008037794685617</v>
      </c>
      <c r="H539" s="26">
        <f>VLOOKUP(D539,upahbahan,3,FALSE)</f>
        <v/>
      </c>
      <c r="J539" s="26">
        <f>G539*H539</f>
        <v/>
      </c>
    </row>
    <row r="540">
      <c r="C540" s="27" t="inlineStr">
        <is>
          <t>JUMLAH HARGA TENAGA KERJA</t>
        </is>
      </c>
      <c r="D540" s="28" t="n"/>
      <c r="E540" s="28" t="n"/>
      <c r="F540" s="28" t="n"/>
      <c r="G540" s="28" t="n"/>
      <c r="H540" s="28" t="n"/>
      <c r="I540" s="28" t="n"/>
      <c r="J540" s="29">
        <f>SUM(J538:J539)</f>
        <v/>
      </c>
    </row>
    <row r="541">
      <c r="C541" s="24" t="inlineStr">
        <is>
          <t>B</t>
        </is>
      </c>
      <c r="D541" s="24" t="inlineStr">
        <is>
          <t>BAHAN</t>
        </is>
      </c>
      <c r="E541" s="12" t="n"/>
      <c r="F541" s="12" t="n"/>
      <c r="G541" s="12" t="n"/>
      <c r="H541" s="12" t="n"/>
      <c r="I541" s="12" t="n"/>
      <c r="J541" s="12" t="n"/>
    </row>
    <row r="542">
      <c r="C542" s="5" t="n">
        <v>1</v>
      </c>
      <c r="D542" s="5" t="inlineStr">
        <is>
          <t>Agr 5-8 &amp; 8-11</t>
        </is>
      </c>
      <c r="E542" s="5" t="inlineStr">
        <is>
          <t>M92</t>
        </is>
      </c>
      <c r="F542" s="5" t="inlineStr">
        <is>
          <t>M3</t>
        </is>
      </c>
      <c r="G542" s="25" t="n">
        <v>0.5112755846410831</v>
      </c>
      <c r="H542" s="26">
        <f>VLOOKUP(D542,upahbahan,3,FALSE)</f>
        <v/>
      </c>
      <c r="J542" s="26">
        <f>G542*H542</f>
        <v/>
      </c>
    </row>
    <row r="543">
      <c r="C543" s="5" t="n">
        <v>2</v>
      </c>
      <c r="D543" s="5" t="inlineStr">
        <is>
          <t>Agr 0-5</t>
        </is>
      </c>
      <c r="E543" s="5" t="inlineStr">
        <is>
          <t>M91</t>
        </is>
      </c>
      <c r="F543" s="5" t="inlineStr">
        <is>
          <t>M3</t>
        </is>
      </c>
      <c r="G543" s="25" t="n">
        <v>0.2027862675905066</v>
      </c>
      <c r="H543" s="26">
        <f>VLOOKUP(D543,upahbahan,3,FALSE)</f>
        <v/>
      </c>
      <c r="J543" s="26">
        <f>G543*H543</f>
        <v/>
      </c>
    </row>
    <row r="544">
      <c r="C544" s="5" t="n">
        <v>3</v>
      </c>
      <c r="D544" s="5" t="inlineStr">
        <is>
          <t>Debu Marmer</t>
        </is>
      </c>
      <c r="E544" s="5" t="inlineStr">
        <is>
          <t>M05</t>
        </is>
      </c>
      <c r="F544" s="5" t="inlineStr">
        <is>
          <t>Kg</t>
        </is>
      </c>
      <c r="G544" s="25" t="n">
        <v>66.91200000000001</v>
      </c>
      <c r="H544" s="26">
        <f>VLOOKUP(D544,upahbahan,3,FALSE)</f>
        <v/>
      </c>
      <c r="J544" s="26">
        <f>G544*H544</f>
        <v/>
      </c>
    </row>
    <row r="545">
      <c r="C545" s="5" t="n">
        <v>4</v>
      </c>
      <c r="D545" s="5" t="inlineStr">
        <is>
          <t>Serat Selulosa</t>
        </is>
      </c>
      <c r="E545" s="5" t="inlineStr">
        <is>
          <t>M158</t>
        </is>
      </c>
      <c r="F545" s="5" t="inlineStr">
        <is>
          <t>Kg</t>
        </is>
      </c>
      <c r="G545" s="25" t="n">
        <v>3.06</v>
      </c>
      <c r="H545" s="26">
        <f>VLOOKUP(D545,upahbahan,3,FALSE)</f>
        <v/>
      </c>
      <c r="J545" s="26">
        <f>G545*H545</f>
        <v/>
      </c>
    </row>
    <row r="546">
      <c r="C546" s="27" t="inlineStr">
        <is>
          <t>JUMLAH HARGA BAHAN</t>
        </is>
      </c>
      <c r="D546" s="28" t="n"/>
      <c r="E546" s="28" t="n"/>
      <c r="F546" s="28" t="n"/>
      <c r="G546" s="28" t="n"/>
      <c r="H546" s="28" t="n"/>
      <c r="I546" s="28" t="n"/>
      <c r="J546" s="29">
        <f>SUM(J542:J545)</f>
        <v/>
      </c>
    </row>
    <row r="547">
      <c r="C547" s="24" t="inlineStr">
        <is>
          <t>C</t>
        </is>
      </c>
      <c r="D547" s="24" t="inlineStr">
        <is>
          <t>PERALATAN</t>
        </is>
      </c>
      <c r="E547" s="12" t="n"/>
      <c r="F547" s="12" t="n"/>
      <c r="G547" s="12" t="n"/>
      <c r="H547" s="12" t="n"/>
      <c r="I547" s="12" t="n"/>
      <c r="J547" s="12" t="n"/>
    </row>
    <row r="548">
      <c r="C548" s="5" t="n">
        <v>1</v>
      </c>
      <c r="D548" s="5" t="inlineStr">
        <is>
          <t>Wheel Loader</t>
        </is>
      </c>
      <c r="E548" s="5" t="inlineStr">
        <is>
          <t>E15</t>
        </is>
      </c>
      <c r="F548" s="5" t="inlineStr">
        <is>
          <t>Jam</t>
        </is>
      </c>
      <c r="G548" s="25" t="n">
        <v>0.01290306107264704</v>
      </c>
      <c r="H548" s="26">
        <f>VLOOKUP(D548,upahbahan,3,FALSE)</f>
        <v/>
      </c>
      <c r="J548" s="26">
        <f>G548*H548</f>
        <v/>
      </c>
    </row>
    <row r="549">
      <c r="C549" s="5" t="n">
        <v>2</v>
      </c>
      <c r="D549" s="5" t="inlineStr">
        <is>
          <t>Asphalt Mixing Plant (AMP)</t>
        </is>
      </c>
      <c r="E549" s="5" t="inlineStr">
        <is>
          <t>E01</t>
        </is>
      </c>
      <c r="F549" s="5" t="inlineStr">
        <is>
          <t>Jam</t>
        </is>
      </c>
      <c r="G549" s="25" t="n">
        <v>0.02008032129177777</v>
      </c>
      <c r="H549" s="26">
        <f>VLOOKUP(D549,upahbahan,3,FALSE)</f>
        <v/>
      </c>
      <c r="J549" s="26">
        <f>G549*H549</f>
        <v/>
      </c>
    </row>
    <row r="550">
      <c r="C550" s="5" t="n">
        <v>3</v>
      </c>
      <c r="D550" s="5" t="inlineStr">
        <is>
          <t>Generator Set</t>
        </is>
      </c>
      <c r="E550" s="5" t="inlineStr">
        <is>
          <t>E12</t>
        </is>
      </c>
      <c r="F550" s="5" t="inlineStr">
        <is>
          <t>Jam</t>
        </is>
      </c>
      <c r="G550" s="25" t="n">
        <v>0.02008031878503369</v>
      </c>
      <c r="H550" s="26">
        <f>VLOOKUP(D550,upahbahan,3,FALSE)</f>
        <v/>
      </c>
      <c r="J550" s="26">
        <f>G550*H550</f>
        <v/>
      </c>
    </row>
    <row r="551">
      <c r="C551" s="5" t="n">
        <v>4</v>
      </c>
      <c r="D551" s="5" t="inlineStr">
        <is>
          <t>Dump Truck Tronton 10 Ton</t>
        </is>
      </c>
      <c r="E551" s="5" t="inlineStr">
        <is>
          <t>E35</t>
        </is>
      </c>
      <c r="F551" s="5" t="inlineStr">
        <is>
          <t>Jam</t>
        </is>
      </c>
      <c r="G551" s="25" t="n">
        <v>0.1380189408300308</v>
      </c>
      <c r="H551" s="26">
        <f>VLOOKUP(D551,upahbahan,3,FALSE)</f>
        <v/>
      </c>
      <c r="J551" s="26">
        <f>G551*H551</f>
        <v/>
      </c>
    </row>
    <row r="552">
      <c r="C552" s="5" t="n">
        <v>5</v>
      </c>
      <c r="D552" s="5" t="inlineStr">
        <is>
          <t>Asphalt Finisher</t>
        </is>
      </c>
      <c r="E552" s="5" t="inlineStr">
        <is>
          <t>E02</t>
        </is>
      </c>
      <c r="F552" s="5" t="inlineStr">
        <is>
          <t>Jam</t>
        </is>
      </c>
      <c r="G552" s="25" t="n">
        <v>0.01652191692638922</v>
      </c>
      <c r="H552" s="26">
        <f>VLOOKUP(D552,upahbahan,3,FALSE)</f>
        <v/>
      </c>
      <c r="J552" s="26">
        <f>G552*H552</f>
        <v/>
      </c>
    </row>
    <row r="553">
      <c r="C553" s="5" t="n">
        <v>6</v>
      </c>
      <c r="D553" s="5" t="inlineStr">
        <is>
          <t>Tandem Roller (8-10 Ton)</t>
        </is>
      </c>
      <c r="E553" s="5" t="inlineStr">
        <is>
          <t>E17a</t>
        </is>
      </c>
      <c r="F553" s="5" t="inlineStr">
        <is>
          <t>Jam</t>
        </is>
      </c>
      <c r="G553" s="25" t="n">
        <v>0.01682457024003527</v>
      </c>
      <c r="H553" s="26">
        <f>VLOOKUP(D553,upahbahan,3,FALSE)</f>
        <v/>
      </c>
      <c r="J553" s="26">
        <f>G553*H553</f>
        <v/>
      </c>
    </row>
    <row r="554">
      <c r="C554" s="5" t="n">
        <v>7</v>
      </c>
      <c r="D554" s="5" t="inlineStr">
        <is>
          <t>Vibratory Roller</t>
        </is>
      </c>
      <c r="E554" s="5" t="inlineStr">
        <is>
          <t>E19</t>
        </is>
      </c>
      <c r="F554" s="5" t="inlineStr">
        <is>
          <t>Jam</t>
        </is>
      </c>
      <c r="G554" s="25" t="n">
        <v>0.01495518555882656</v>
      </c>
      <c r="H554" s="26">
        <f>VLOOKUP(D554,upahbahan,3,FALSE)</f>
        <v/>
      </c>
      <c r="J554" s="26">
        <f>G554*H554</f>
        <v/>
      </c>
    </row>
    <row r="555">
      <c r="C555" s="5" t="n">
        <v>8</v>
      </c>
      <c r="D555" s="5" t="inlineStr">
        <is>
          <t>Alat Bantu</t>
        </is>
      </c>
      <c r="F555" s="5" t="inlineStr">
        <is>
          <t>Ls</t>
        </is>
      </c>
      <c r="G555" s="25" t="n">
        <v>1</v>
      </c>
      <c r="H555" s="26">
        <f>VLOOKUP(D555,upahbahan,3,FALSE)</f>
        <v/>
      </c>
      <c r="J555" s="26">
        <f>G555*H555</f>
        <v/>
      </c>
    </row>
    <row r="556">
      <c r="C556" s="27" t="inlineStr">
        <is>
          <t>JUMLAH HARGA PERALATAN</t>
        </is>
      </c>
      <c r="D556" s="28" t="n"/>
      <c r="E556" s="28" t="n"/>
      <c r="F556" s="28" t="n"/>
      <c r="G556" s="28" t="n"/>
      <c r="H556" s="28" t="n"/>
      <c r="I556" s="28" t="n"/>
      <c r="J556" s="29">
        <f>SUM(J548:J555)</f>
        <v/>
      </c>
    </row>
    <row r="557">
      <c r="C557" s="31" t="inlineStr">
        <is>
          <t>D</t>
        </is>
      </c>
      <c r="D557" s="31" t="inlineStr">
        <is>
          <t>Jumlah (A+B+C)</t>
        </is>
      </c>
      <c r="E557" s="32" t="n"/>
      <c r="F557" s="32" t="n"/>
      <c r="G557" s="32" t="n"/>
      <c r="H557" s="32" t="n"/>
      <c r="I557" s="32" t="n"/>
      <c r="J557" s="33">
        <f>J540+J546+J556</f>
        <v/>
      </c>
    </row>
    <row r="558">
      <c r="C558" s="18" t="inlineStr">
        <is>
          <t>E</t>
        </is>
      </c>
      <c r="D558" s="18" t="inlineStr">
        <is>
          <t>Biaya Umum dan Keuntungan 10.0% x D</t>
        </is>
      </c>
      <c r="H558" s="21">
        <f>$Q$8</f>
        <v/>
      </c>
      <c r="J558" s="34">
        <f>J557*H558</f>
        <v/>
      </c>
    </row>
    <row r="559">
      <c r="C559" s="31" t="inlineStr">
        <is>
          <t>F</t>
        </is>
      </c>
      <c r="D559" s="31" t="inlineStr">
        <is>
          <t>Harga Satuan Pekerjaan (D+E)</t>
        </is>
      </c>
      <c r="E559" s="32" t="n"/>
      <c r="F559" s="32" t="n"/>
      <c r="G559" s="32" t="n"/>
      <c r="H559" s="32" t="n"/>
      <c r="I559" s="32" t="n"/>
      <c r="J559" s="33">
        <f>SUM(J557:J558)</f>
        <v/>
      </c>
    </row>
    <row r="561">
      <c r="C561" s="16" t="inlineStr">
        <is>
          <t>D.24</t>
        </is>
      </c>
      <c r="D561" s="17" t="inlineStr">
        <is>
          <t>Stone Matrix Asphalt Modifikasi Tipis (SMA Mod Tipis)</t>
        </is>
      </c>
      <c r="F561" s="18" t="inlineStr">
        <is>
          <t>Ton</t>
        </is>
      </c>
      <c r="K561" s="22">
        <f>ROUNDDOWN(J585,0)</f>
        <v/>
      </c>
      <c r="M561" s="19" t="inlineStr">
        <is>
          <t>4.7.(6)</t>
        </is>
      </c>
    </row>
    <row r="562">
      <c r="C562" s="23" t="inlineStr">
        <is>
          <t>No</t>
        </is>
      </c>
      <c r="D562" s="23" t="inlineStr">
        <is>
          <t>Uraian</t>
        </is>
      </c>
      <c r="E562" s="23" t="inlineStr">
        <is>
          <t>Kode</t>
        </is>
      </c>
      <c r="F562" s="23" t="inlineStr">
        <is>
          <t>Sat.</t>
        </is>
      </c>
      <c r="G562" s="23" t="inlineStr">
        <is>
          <t>Koefisien</t>
        </is>
      </c>
      <c r="H562" s="23" t="inlineStr">
        <is>
          <t>Harga  Satuan (Rp)</t>
        </is>
      </c>
      <c r="J562" s="23" t="inlineStr">
        <is>
          <t>Jumlah Harga (Rp)</t>
        </is>
      </c>
    </row>
    <row r="563">
      <c r="C563" s="24" t="inlineStr">
        <is>
          <t>A</t>
        </is>
      </c>
      <c r="D563" s="24" t="inlineStr">
        <is>
          <t>TENAGA KERJA</t>
        </is>
      </c>
      <c r="E563" s="12" t="n"/>
      <c r="F563" s="12" t="n"/>
      <c r="G563" s="12" t="n"/>
      <c r="H563" s="12" t="n"/>
      <c r="I563" s="12" t="n"/>
      <c r="J563" s="12" t="n"/>
    </row>
    <row r="564">
      <c r="C564" s="5" t="n">
        <v>1</v>
      </c>
      <c r="D564" s="5" t="inlineStr">
        <is>
          <t>Pekerja</t>
        </is>
      </c>
      <c r="E564" s="5" t="inlineStr">
        <is>
          <t>L01</t>
        </is>
      </c>
      <c r="F564" s="5" t="inlineStr">
        <is>
          <t>Jam</t>
        </is>
      </c>
      <c r="G564" s="25" t="n">
        <v>0.1405623158249631</v>
      </c>
      <c r="H564" s="26">
        <f>VLOOKUP(D564,upahbahan,3,FALSE)</f>
        <v/>
      </c>
      <c r="J564" s="26">
        <f>G564*H564</f>
        <v/>
      </c>
    </row>
    <row r="565">
      <c r="C565" s="5" t="n">
        <v>2</v>
      </c>
      <c r="D565" s="5" t="inlineStr">
        <is>
          <t>Mandor</t>
        </is>
      </c>
      <c r="E565" s="5" t="inlineStr">
        <is>
          <t>L03</t>
        </is>
      </c>
      <c r="F565" s="5" t="inlineStr">
        <is>
          <t>Jam</t>
        </is>
      </c>
      <c r="G565" s="25" t="n">
        <v>0.02008037794685617</v>
      </c>
      <c r="H565" s="26">
        <f>VLOOKUP(D565,upahbahan,3,FALSE)</f>
        <v/>
      </c>
      <c r="J565" s="26">
        <f>G565*H565</f>
        <v/>
      </c>
    </row>
    <row r="566">
      <c r="C566" s="27" t="inlineStr">
        <is>
          <t>JUMLAH HARGA TENAGA KERJA</t>
        </is>
      </c>
      <c r="D566" s="28" t="n"/>
      <c r="E566" s="28" t="n"/>
      <c r="F566" s="28" t="n"/>
      <c r="G566" s="28" t="n"/>
      <c r="H566" s="28" t="n"/>
      <c r="I566" s="28" t="n"/>
      <c r="J566" s="29">
        <f>SUM(J564:J565)</f>
        <v/>
      </c>
    </row>
    <row r="567">
      <c r="C567" s="24" t="inlineStr">
        <is>
          <t>B</t>
        </is>
      </c>
      <c r="D567" s="24" t="inlineStr">
        <is>
          <t>BAHAN</t>
        </is>
      </c>
      <c r="E567" s="12" t="n"/>
      <c r="F567" s="12" t="n"/>
      <c r="G567" s="12" t="n"/>
      <c r="H567" s="12" t="n"/>
      <c r="I567" s="12" t="n"/>
      <c r="J567" s="12" t="n"/>
    </row>
    <row r="568">
      <c r="C568" s="5" t="n">
        <v>1</v>
      </c>
      <c r="D568" s="5" t="inlineStr">
        <is>
          <t>Agr 5-8 &amp; 8-11</t>
        </is>
      </c>
      <c r="E568" s="5" t="inlineStr">
        <is>
          <t>M92</t>
        </is>
      </c>
      <c r="F568" s="5" t="inlineStr">
        <is>
          <t>M3</t>
        </is>
      </c>
      <c r="G568" s="25" t="n">
        <v>0.5145000177365395</v>
      </c>
      <c r="H568" s="26">
        <f>VLOOKUP(D568,upahbahan,3,FALSE)</f>
        <v/>
      </c>
      <c r="J568" s="26">
        <f>G568*H568</f>
        <v/>
      </c>
    </row>
    <row r="569">
      <c r="C569" s="5" t="n">
        <v>2</v>
      </c>
      <c r="D569" s="5" t="inlineStr">
        <is>
          <t>Agr 0-5</t>
        </is>
      </c>
      <c r="E569" s="5" t="inlineStr">
        <is>
          <t>M91</t>
        </is>
      </c>
      <c r="F569" s="5" t="inlineStr">
        <is>
          <t>M3</t>
        </is>
      </c>
      <c r="G569" s="25" t="n">
        <v>0.2024656455284978</v>
      </c>
      <c r="H569" s="26">
        <f>VLOOKUP(D569,upahbahan,3,FALSE)</f>
        <v/>
      </c>
      <c r="J569" s="26">
        <f>G569*H569</f>
        <v/>
      </c>
    </row>
    <row r="570">
      <c r="C570" s="5" t="n">
        <v>3</v>
      </c>
      <c r="D570" s="5" t="inlineStr">
        <is>
          <t>Debu Marmer</t>
        </is>
      </c>
      <c r="E570" s="5" t="inlineStr">
        <is>
          <t>M05</t>
        </is>
      </c>
      <c r="F570" s="5" t="inlineStr">
        <is>
          <t>Kg</t>
        </is>
      </c>
      <c r="G570" s="25" t="n">
        <v>66.81</v>
      </c>
      <c r="H570" s="26">
        <f>VLOOKUP(D570,upahbahan,3,FALSE)</f>
        <v/>
      </c>
      <c r="J570" s="26">
        <f>G570*H570</f>
        <v/>
      </c>
    </row>
    <row r="571">
      <c r="C571" s="5" t="n">
        <v>4</v>
      </c>
      <c r="D571" s="5" t="inlineStr">
        <is>
          <t>Serat Selulosa</t>
        </is>
      </c>
      <c r="E571" s="5" t="inlineStr">
        <is>
          <t>M158</t>
        </is>
      </c>
      <c r="F571" s="5" t="inlineStr">
        <is>
          <t>Kg</t>
        </is>
      </c>
      <c r="G571" s="25" t="n">
        <v>3.06</v>
      </c>
      <c r="H571" s="26">
        <f>VLOOKUP(D571,upahbahan,3,FALSE)</f>
        <v/>
      </c>
      <c r="J571" s="26">
        <f>G571*H571</f>
        <v/>
      </c>
    </row>
    <row r="572">
      <c r="C572" s="27" t="inlineStr">
        <is>
          <t>JUMLAH HARGA BAHAN</t>
        </is>
      </c>
      <c r="D572" s="28" t="n"/>
      <c r="E572" s="28" t="n"/>
      <c r="F572" s="28" t="n"/>
      <c r="G572" s="28" t="n"/>
      <c r="H572" s="28" t="n"/>
      <c r="I572" s="28" t="n"/>
      <c r="J572" s="29">
        <f>SUM(J568:J571)</f>
        <v/>
      </c>
    </row>
    <row r="573">
      <c r="C573" s="24" t="inlineStr">
        <is>
          <t>C</t>
        </is>
      </c>
      <c r="D573" s="24" t="inlineStr">
        <is>
          <t>PERALATAN</t>
        </is>
      </c>
      <c r="E573" s="12" t="n"/>
      <c r="F573" s="12" t="n"/>
      <c r="G573" s="12" t="n"/>
      <c r="H573" s="12" t="n"/>
      <c r="I573" s="12" t="n"/>
      <c r="J573" s="12" t="n"/>
    </row>
    <row r="574">
      <c r="C574" s="5" t="n">
        <v>1</v>
      </c>
      <c r="D574" s="5" t="inlineStr">
        <is>
          <t>Wheel Loader</t>
        </is>
      </c>
      <c r="E574" s="5" t="inlineStr">
        <is>
          <t>E15</t>
        </is>
      </c>
      <c r="F574" s="5" t="inlineStr">
        <is>
          <t>Jam</t>
        </is>
      </c>
      <c r="G574" s="25" t="n">
        <v>0.0135927595107262</v>
      </c>
      <c r="H574" s="26">
        <f>VLOOKUP(D574,upahbahan,3,FALSE)</f>
        <v/>
      </c>
      <c r="J574" s="26">
        <f>G574*H574</f>
        <v/>
      </c>
    </row>
    <row r="575">
      <c r="C575" s="5" t="n">
        <v>2</v>
      </c>
      <c r="D575" s="5" t="inlineStr">
        <is>
          <t>Asphalt Mixing Plant (AMP)</t>
        </is>
      </c>
      <c r="E575" s="5" t="inlineStr">
        <is>
          <t>E01</t>
        </is>
      </c>
      <c r="F575" s="5" t="inlineStr">
        <is>
          <t>Jam</t>
        </is>
      </c>
      <c r="G575" s="25" t="n">
        <v>0.02008032129177777</v>
      </c>
      <c r="H575" s="26">
        <f>VLOOKUP(D575,upahbahan,3,FALSE)</f>
        <v/>
      </c>
      <c r="J575" s="26">
        <f>G575*H575</f>
        <v/>
      </c>
    </row>
    <row r="576">
      <c r="C576" s="5" t="n">
        <v>3</v>
      </c>
      <c r="D576" s="5" t="inlineStr">
        <is>
          <t>Generator Set</t>
        </is>
      </c>
      <c r="E576" s="5" t="inlineStr">
        <is>
          <t>E12</t>
        </is>
      </c>
      <c r="F576" s="5" t="inlineStr">
        <is>
          <t>Jam</t>
        </is>
      </c>
      <c r="G576" s="25" t="n">
        <v>0.02008031878503369</v>
      </c>
      <c r="H576" s="26">
        <f>VLOOKUP(D576,upahbahan,3,FALSE)</f>
        <v/>
      </c>
      <c r="J576" s="26">
        <f>G576*H576</f>
        <v/>
      </c>
    </row>
    <row r="577">
      <c r="C577" s="5" t="n">
        <v>4</v>
      </c>
      <c r="D577" s="5" t="inlineStr">
        <is>
          <t>Dump Truck Tronton 10 Ton</t>
        </is>
      </c>
      <c r="E577" s="5" t="inlineStr">
        <is>
          <t>E35</t>
        </is>
      </c>
      <c r="F577" s="5" t="inlineStr">
        <is>
          <t>Jam</t>
        </is>
      </c>
      <c r="G577" s="25" t="n">
        <v>0.1466929471109984</v>
      </c>
      <c r="H577" s="26">
        <f>VLOOKUP(D577,upahbahan,3,FALSE)</f>
        <v/>
      </c>
      <c r="J577" s="26">
        <f>G577*H577</f>
        <v/>
      </c>
    </row>
    <row r="578">
      <c r="C578" s="5" t="n">
        <v>5</v>
      </c>
      <c r="D578" s="5" t="inlineStr">
        <is>
          <t>Asphalt Finisher</t>
        </is>
      </c>
      <c r="E578" s="5" t="inlineStr">
        <is>
          <t>E02</t>
        </is>
      </c>
      <c r="F578" s="5" t="inlineStr">
        <is>
          <t>Jam</t>
        </is>
      </c>
      <c r="G578" s="25" t="n">
        <v>0.02065240362349505</v>
      </c>
      <c r="H578" s="26">
        <f>VLOOKUP(D578,upahbahan,3,FALSE)</f>
        <v/>
      </c>
      <c r="J578" s="26">
        <f>G578*H578</f>
        <v/>
      </c>
    </row>
    <row r="579">
      <c r="C579" s="5" t="n">
        <v>6</v>
      </c>
      <c r="D579" s="5" t="inlineStr">
        <is>
          <t>Tandem Roller (8-10 Ton)</t>
        </is>
      </c>
      <c r="E579" s="5" t="inlineStr">
        <is>
          <t>E17a</t>
        </is>
      </c>
      <c r="F579" s="5" t="inlineStr">
        <is>
          <t>Jam</t>
        </is>
      </c>
      <c r="G579" s="25" t="n">
        <v>0.01682457024003527</v>
      </c>
      <c r="H579" s="26">
        <f>VLOOKUP(D579,upahbahan,3,FALSE)</f>
        <v/>
      </c>
      <c r="J579" s="26">
        <f>G579*H579</f>
        <v/>
      </c>
    </row>
    <row r="580">
      <c r="C580" s="5" t="n">
        <v>7</v>
      </c>
      <c r="D580" s="5" t="inlineStr">
        <is>
          <t>Vibrator Roller</t>
        </is>
      </c>
      <c r="E580" s="5" t="inlineStr">
        <is>
          <t>E19</t>
        </is>
      </c>
      <c r="F580" s="5" t="inlineStr">
        <is>
          <t>Jam</t>
        </is>
      </c>
      <c r="G580" s="25" t="n">
        <v>0.009819637871411635</v>
      </c>
      <c r="H580" s="26">
        <f>VLOOKUP(D580,upahbahan,3,FALSE)</f>
        <v/>
      </c>
      <c r="J580" s="26">
        <f>G580*H580</f>
        <v/>
      </c>
    </row>
    <row r="581">
      <c r="C581" s="5" t="n">
        <v>8</v>
      </c>
      <c r="D581" s="5" t="inlineStr">
        <is>
          <t>Alat Bantu</t>
        </is>
      </c>
      <c r="F581" s="5" t="inlineStr">
        <is>
          <t>Ls</t>
        </is>
      </c>
      <c r="G581" s="25" t="n">
        <v>1</v>
      </c>
      <c r="H581" s="26">
        <f>VLOOKUP(D581,upahbahan,3,FALSE)</f>
        <v/>
      </c>
      <c r="J581" s="26">
        <f>G581*H581</f>
        <v/>
      </c>
    </row>
    <row r="582">
      <c r="C582" s="27" t="inlineStr">
        <is>
          <t>JUMLAH HARGA PERALATAN</t>
        </is>
      </c>
      <c r="D582" s="28" t="n"/>
      <c r="E582" s="28" t="n"/>
      <c r="F582" s="28" t="n"/>
      <c r="G582" s="28" t="n"/>
      <c r="H582" s="28" t="n"/>
      <c r="I582" s="28" t="n"/>
      <c r="J582" s="29">
        <f>SUM(J574:J581)</f>
        <v/>
      </c>
    </row>
    <row r="583">
      <c r="C583" s="31" t="inlineStr">
        <is>
          <t>D</t>
        </is>
      </c>
      <c r="D583" s="31" t="inlineStr">
        <is>
          <t>Jumlah (A+B+C)</t>
        </is>
      </c>
      <c r="E583" s="32" t="n"/>
      <c r="F583" s="32" t="n"/>
      <c r="G583" s="32" t="n"/>
      <c r="H583" s="32" t="n"/>
      <c r="I583" s="32" t="n"/>
      <c r="J583" s="33">
        <f>J566+J572+J582</f>
        <v/>
      </c>
    </row>
    <row r="584">
      <c r="C584" s="18" t="inlineStr">
        <is>
          <t>E</t>
        </is>
      </c>
      <c r="D584" s="18" t="inlineStr">
        <is>
          <t>Biaya Umum dan Keuntungan 10.0% x D</t>
        </is>
      </c>
      <c r="H584" s="21">
        <f>$Q$8</f>
        <v/>
      </c>
      <c r="J584" s="34">
        <f>J583*H584</f>
        <v/>
      </c>
    </row>
    <row r="585">
      <c r="C585" s="31" t="inlineStr">
        <is>
          <t>F</t>
        </is>
      </c>
      <c r="D585" s="31" t="inlineStr">
        <is>
          <t>Harga Satuan Pekerjaan (D+E)</t>
        </is>
      </c>
      <c r="E585" s="32" t="n"/>
      <c r="F585" s="32" t="n"/>
      <c r="G585" s="32" t="n"/>
      <c r="H585" s="32" t="n"/>
      <c r="I585" s="32" t="n"/>
      <c r="J585" s="33">
        <f>SUM(J583:J584)</f>
        <v/>
      </c>
    </row>
    <row r="587">
      <c r="C587" s="16" t="inlineStr">
        <is>
          <t>D.25</t>
        </is>
      </c>
      <c r="D587" s="17" t="inlineStr">
        <is>
          <t>Tambalan Dangkal dengan Beton Semen Cepat Mengeras untuk Pembukaan Lalu Lintas Umur Beton ≤ 8 Jam</t>
        </is>
      </c>
      <c r="F587" s="18" t="inlineStr">
        <is>
          <t>Meter Kubik</t>
        </is>
      </c>
      <c r="K587" s="22">
        <f>ROUNDDOWN(J608,0)</f>
        <v/>
      </c>
      <c r="M587" s="19" t="inlineStr">
        <is>
          <t>4.8.(1)</t>
        </is>
      </c>
    </row>
    <row r="588">
      <c r="C588" s="23" t="inlineStr">
        <is>
          <t>No</t>
        </is>
      </c>
      <c r="D588" s="23" t="inlineStr">
        <is>
          <t>Uraian</t>
        </is>
      </c>
      <c r="E588" s="23" t="inlineStr">
        <is>
          <t>Kode</t>
        </is>
      </c>
      <c r="F588" s="23" t="inlineStr">
        <is>
          <t>Sat.</t>
        </is>
      </c>
      <c r="G588" s="23" t="inlineStr">
        <is>
          <t>Koefisien</t>
        </is>
      </c>
      <c r="H588" s="23" t="inlineStr">
        <is>
          <t>Harga  Satuan (Rp)</t>
        </is>
      </c>
      <c r="J588" s="23" t="inlineStr">
        <is>
          <t>Jumlah Harga (Rp)</t>
        </is>
      </c>
    </row>
    <row r="589">
      <c r="C589" s="24" t="inlineStr">
        <is>
          <t>A</t>
        </is>
      </c>
      <c r="D589" s="24" t="inlineStr">
        <is>
          <t>TENAGA KERJA</t>
        </is>
      </c>
      <c r="E589" s="12" t="n"/>
      <c r="F589" s="12" t="n"/>
      <c r="G589" s="12" t="n"/>
      <c r="H589" s="12" t="n"/>
      <c r="I589" s="12" t="n"/>
      <c r="J589" s="12" t="n"/>
    </row>
    <row r="590">
      <c r="C590" s="5" t="n">
        <v>1</v>
      </c>
      <c r="D590" s="5" t="inlineStr">
        <is>
          <t>Pekerja</t>
        </is>
      </c>
      <c r="E590" s="5" t="inlineStr">
        <is>
          <t>L01</t>
        </is>
      </c>
      <c r="F590" s="5" t="inlineStr">
        <is>
          <t>Jam</t>
        </is>
      </c>
      <c r="G590" s="25" t="n">
        <v>47.59779789419155</v>
      </c>
      <c r="H590" s="26">
        <f>VLOOKUP(D590,upahbahan,3,FALSE)</f>
        <v/>
      </c>
      <c r="J590" s="26">
        <f>G590*H590</f>
        <v/>
      </c>
    </row>
    <row r="591">
      <c r="C591" s="5" t="n">
        <v>2</v>
      </c>
      <c r="D591" s="5" t="inlineStr">
        <is>
          <t>Mandor</t>
        </is>
      </c>
      <c r="E591" s="5" t="inlineStr">
        <is>
          <t>L03</t>
        </is>
      </c>
      <c r="F591" s="5" t="inlineStr">
        <is>
          <t>Jam</t>
        </is>
      </c>
      <c r="G591" s="25" t="n">
        <v>4.759780227433327</v>
      </c>
      <c r="H591" s="26">
        <f>VLOOKUP(D591,upahbahan,3,FALSE)</f>
        <v/>
      </c>
      <c r="J591" s="26">
        <f>G591*H591</f>
        <v/>
      </c>
    </row>
    <row r="592">
      <c r="C592" s="27" t="inlineStr">
        <is>
          <t>JUMLAH HARGA TENAGA KERJA</t>
        </is>
      </c>
      <c r="D592" s="28" t="n"/>
      <c r="E592" s="28" t="n"/>
      <c r="F592" s="28" t="n"/>
      <c r="G592" s="28" t="n"/>
      <c r="H592" s="28" t="n"/>
      <c r="I592" s="28" t="n"/>
      <c r="J592" s="29">
        <f>SUM(J590:J591)</f>
        <v/>
      </c>
    </row>
    <row r="593">
      <c r="C593" s="24" t="inlineStr">
        <is>
          <t>B</t>
        </is>
      </c>
      <c r="D593" s="24" t="inlineStr">
        <is>
          <t>BAHAN</t>
        </is>
      </c>
      <c r="E593" s="12" t="n"/>
      <c r="F593" s="12" t="n"/>
      <c r="G593" s="12" t="n"/>
      <c r="H593" s="12" t="n"/>
      <c r="I593" s="12" t="n"/>
      <c r="J593" s="12" t="n"/>
    </row>
    <row r="594">
      <c r="C594" s="5" t="n">
        <v>1</v>
      </c>
      <c r="D594" s="5" t="inlineStr">
        <is>
          <t>Beton Fast Track (≤ 8 jam)</t>
        </is>
      </c>
      <c r="E594" s="5" t="inlineStr">
        <is>
          <t>M294a</t>
        </is>
      </c>
      <c r="F594" s="5" t="inlineStr">
        <is>
          <t>M3</t>
        </is>
      </c>
      <c r="G594" s="25" t="n">
        <v>0.1032750000259928</v>
      </c>
      <c r="H594" s="26">
        <f>VLOOKUP(D594,upahbahan,3,FALSE)</f>
        <v/>
      </c>
      <c r="J594" s="26">
        <f>G594*H594</f>
        <v/>
      </c>
    </row>
    <row r="595">
      <c r="C595" s="5" t="n">
        <v>2</v>
      </c>
      <c r="D595" s="5" t="inlineStr">
        <is>
          <t>Bonding Agent</t>
        </is>
      </c>
      <c r="E595" s="5" t="inlineStr">
        <is>
          <t>M198</t>
        </is>
      </c>
      <c r="F595" s="5" t="inlineStr">
        <is>
          <t>Ltr</t>
        </is>
      </c>
      <c r="G595" s="25" t="n">
        <v>0.5232600098647691</v>
      </c>
      <c r="H595" s="26">
        <f>VLOOKUP(D595,upahbahan,3,FALSE)</f>
        <v/>
      </c>
      <c r="J595" s="26">
        <f>G595*H595</f>
        <v/>
      </c>
    </row>
    <row r="596">
      <c r="C596" s="5" t="n">
        <v>3</v>
      </c>
      <c r="D596" s="5" t="inlineStr">
        <is>
          <t>Curing compound</t>
        </is>
      </c>
      <c r="E596" s="5" t="inlineStr">
        <is>
          <t>M98</t>
        </is>
      </c>
      <c r="F596" s="5" t="inlineStr">
        <is>
          <t>Ltr</t>
        </is>
      </c>
      <c r="G596" s="25" t="n">
        <v>0.6885</v>
      </c>
      <c r="H596" s="26">
        <f>VLOOKUP(D596,upahbahan,3,FALSE)</f>
        <v/>
      </c>
      <c r="J596" s="26">
        <f>G596*H596</f>
        <v/>
      </c>
    </row>
    <row r="597">
      <c r="C597" s="5" t="n">
        <v>4</v>
      </c>
      <c r="D597" s="5" t="inlineStr">
        <is>
          <t>Backer Rod</t>
        </is>
      </c>
      <c r="E597" s="5" t="inlineStr">
        <is>
          <t>M165</t>
        </is>
      </c>
      <c r="F597" s="5" t="inlineStr">
        <is>
          <t>Kg</t>
        </is>
      </c>
      <c r="G597" s="25" t="n">
        <v>0.002945539367858267</v>
      </c>
      <c r="H597" s="26" t="n">
        <v>10833.33</v>
      </c>
      <c r="I597" s="30" t="inlineStr">
        <is>
          <t>harga khusus</t>
        </is>
      </c>
      <c r="J597" s="26">
        <f>G597*H597</f>
        <v/>
      </c>
    </row>
    <row r="598">
      <c r="C598" s="5" t="n">
        <v>5</v>
      </c>
      <c r="D598" s="5" t="inlineStr">
        <is>
          <t>Sealant</t>
        </is>
      </c>
      <c r="E598" s="5" t="inlineStr">
        <is>
          <t>M126</t>
        </is>
      </c>
      <c r="F598" s="5" t="inlineStr">
        <is>
          <t>Kg</t>
        </is>
      </c>
      <c r="G598" s="25" t="n">
        <v>0.46818</v>
      </c>
      <c r="H598" s="26">
        <f>VLOOKUP(D598,upahbahan,3,FALSE)</f>
        <v/>
      </c>
      <c r="J598" s="26">
        <f>G598*H598</f>
        <v/>
      </c>
    </row>
    <row r="599">
      <c r="C599" s="27" t="inlineStr">
        <is>
          <t>JUMLAH HARGA BAHAN</t>
        </is>
      </c>
      <c r="D599" s="28" t="n"/>
      <c r="E599" s="28" t="n"/>
      <c r="F599" s="28" t="n"/>
      <c r="G599" s="28" t="n"/>
      <c r="H599" s="28" t="n"/>
      <c r="I599" s="28" t="n"/>
      <c r="J599" s="29">
        <f>SUM(J594:J598)</f>
        <v/>
      </c>
    </row>
    <row r="600">
      <c r="C600" s="24" t="inlineStr">
        <is>
          <t>C</t>
        </is>
      </c>
      <c r="D600" s="24" t="inlineStr">
        <is>
          <t>PERALATAN</t>
        </is>
      </c>
      <c r="E600" s="12" t="n"/>
      <c r="F600" s="12" t="n"/>
      <c r="G600" s="12" t="n"/>
      <c r="H600" s="12" t="n"/>
      <c r="I600" s="12" t="n"/>
      <c r="J600" s="12" t="n"/>
    </row>
    <row r="601">
      <c r="C601" s="5" t="n">
        <v>1</v>
      </c>
      <c r="D601" s="5" t="inlineStr">
        <is>
          <t>Concrete Cutter (0,5-0,7 m/menit)</t>
        </is>
      </c>
      <c r="E601" s="5" t="inlineStr">
        <is>
          <t>E76</t>
        </is>
      </c>
      <c r="F601" s="5" t="inlineStr">
        <is>
          <t>Jam</t>
        </is>
      </c>
      <c r="G601" s="25" t="n">
        <v>4.759779726148965</v>
      </c>
      <c r="H601" s="26">
        <f>VLOOKUP(D601,upahbahan,3,FALSE)</f>
        <v/>
      </c>
      <c r="J601" s="26">
        <f>G601*H601</f>
        <v/>
      </c>
    </row>
    <row r="602">
      <c r="C602" s="5" t="n">
        <v>2</v>
      </c>
      <c r="D602" s="5" t="inlineStr">
        <is>
          <t>Jack Hammer</t>
        </is>
      </c>
      <c r="E602" s="5" t="inlineStr">
        <is>
          <t>E26</t>
        </is>
      </c>
      <c r="F602" s="5" t="inlineStr">
        <is>
          <t>Jam</t>
        </is>
      </c>
      <c r="G602" s="25" t="n">
        <v>4.759780118699495</v>
      </c>
      <c r="H602" s="26">
        <f>VLOOKUP(D602,upahbahan,3,FALSE)</f>
        <v/>
      </c>
      <c r="J602" s="26">
        <f>G602*H602</f>
        <v/>
      </c>
    </row>
    <row r="603">
      <c r="C603" s="5" t="n">
        <v>3</v>
      </c>
      <c r="D603" s="5" t="inlineStr">
        <is>
          <t>Compressor AHX-10, 10 HP</t>
        </is>
      </c>
      <c r="E603" s="5" t="inlineStr">
        <is>
          <t>E05</t>
        </is>
      </c>
      <c r="F603" s="5" t="inlineStr">
        <is>
          <t>Jam</t>
        </is>
      </c>
      <c r="G603" s="25" t="n">
        <v>4.759779935297312</v>
      </c>
      <c r="H603" s="26">
        <f>VLOOKUP(D603,upahbahan,3,FALSE)</f>
        <v/>
      </c>
      <c r="J603" s="26">
        <f>G603*H603</f>
        <v/>
      </c>
    </row>
    <row r="604">
      <c r="C604" s="5" t="n">
        <v>4</v>
      </c>
      <c r="D604" s="5" t="inlineStr">
        <is>
          <t>Alat Bantu</t>
        </is>
      </c>
      <c r="F604" s="5" t="inlineStr">
        <is>
          <t>Ls</t>
        </is>
      </c>
      <c r="G604" s="25" t="n">
        <v>1</v>
      </c>
      <c r="H604" s="26">
        <f>VLOOKUP(D604,upahbahan,3,FALSE)</f>
        <v/>
      </c>
      <c r="J604" s="26">
        <f>G604*H604</f>
        <v/>
      </c>
    </row>
    <row r="605">
      <c r="C605" s="27" t="inlineStr">
        <is>
          <t>JUMLAH HARGA PERALATAN</t>
        </is>
      </c>
      <c r="D605" s="28" t="n"/>
      <c r="E605" s="28" t="n"/>
      <c r="F605" s="28" t="n"/>
      <c r="G605" s="28" t="n"/>
      <c r="H605" s="28" t="n"/>
      <c r="I605" s="28" t="n"/>
      <c r="J605" s="29">
        <f>SUM(J601:J604)</f>
        <v/>
      </c>
    </row>
    <row r="606">
      <c r="C606" s="31" t="inlineStr">
        <is>
          <t>D</t>
        </is>
      </c>
      <c r="D606" s="31" t="inlineStr">
        <is>
          <t>Jumlah (A+B+C)</t>
        </is>
      </c>
      <c r="E606" s="32" t="n"/>
      <c r="F606" s="32" t="n"/>
      <c r="G606" s="32" t="n"/>
      <c r="H606" s="32" t="n"/>
      <c r="I606" s="32" t="n"/>
      <c r="J606" s="33">
        <f>J592+J599+J605</f>
        <v/>
      </c>
    </row>
    <row r="607">
      <c r="C607" s="18" t="inlineStr">
        <is>
          <t>E</t>
        </is>
      </c>
      <c r="D607" s="18" t="inlineStr">
        <is>
          <t>Biaya Umum dan Keuntungan 10.0% x D</t>
        </is>
      </c>
      <c r="H607" s="21">
        <f>$Q$8</f>
        <v/>
      </c>
      <c r="J607" s="34">
        <f>J606*H607</f>
        <v/>
      </c>
    </row>
    <row r="608">
      <c r="C608" s="31" t="inlineStr">
        <is>
          <t>F</t>
        </is>
      </c>
      <c r="D608" s="31" t="inlineStr">
        <is>
          <t>Harga Satuan Pekerjaan (D+E)</t>
        </is>
      </c>
      <c r="E608" s="32" t="n"/>
      <c r="F608" s="32" t="n"/>
      <c r="G608" s="32" t="n"/>
      <c r="H608" s="32" t="n"/>
      <c r="I608" s="32" t="n"/>
      <c r="J608" s="33">
        <f>SUM(J606:J607)</f>
        <v/>
      </c>
    </row>
    <row r="610">
      <c r="C610" s="16" t="inlineStr">
        <is>
          <t>D.26</t>
        </is>
      </c>
      <c r="D610" s="17" t="inlineStr">
        <is>
          <t>Tambalan Dangkal dengan Beton Semen Cepat Mengeras untuk Pembukaan Lalu Lintas Umur Beton ≤ 24 Jam</t>
        </is>
      </c>
      <c r="F610" s="18" t="inlineStr">
        <is>
          <t>Meter Kubik</t>
        </is>
      </c>
      <c r="K610" s="22">
        <f>ROUNDDOWN(J631,0)</f>
        <v/>
      </c>
      <c r="M610" s="19" t="inlineStr">
        <is>
          <t>4.8.(2)</t>
        </is>
      </c>
    </row>
    <row r="611">
      <c r="C611" s="23" t="inlineStr">
        <is>
          <t>No</t>
        </is>
      </c>
      <c r="D611" s="23" t="inlineStr">
        <is>
          <t>Uraian</t>
        </is>
      </c>
      <c r="E611" s="23" t="inlineStr">
        <is>
          <t>Kode</t>
        </is>
      </c>
      <c r="F611" s="23" t="inlineStr">
        <is>
          <t>Sat.</t>
        </is>
      </c>
      <c r="G611" s="23" t="inlineStr">
        <is>
          <t>Koefisien</t>
        </is>
      </c>
      <c r="H611" s="23" t="inlineStr">
        <is>
          <t>Harga  Satuan (Rp)</t>
        </is>
      </c>
      <c r="J611" s="23" t="inlineStr">
        <is>
          <t>Jumlah Harga (Rp)</t>
        </is>
      </c>
    </row>
    <row r="612">
      <c r="C612" s="24" t="inlineStr">
        <is>
          <t>A</t>
        </is>
      </c>
      <c r="D612" s="24" t="inlineStr">
        <is>
          <t>TENAGA KERJA</t>
        </is>
      </c>
      <c r="E612" s="12" t="n"/>
      <c r="F612" s="12" t="n"/>
      <c r="G612" s="12" t="n"/>
      <c r="H612" s="12" t="n"/>
      <c r="I612" s="12" t="n"/>
      <c r="J612" s="12" t="n"/>
    </row>
    <row r="613">
      <c r="C613" s="5" t="n">
        <v>1</v>
      </c>
      <c r="D613" s="5" t="inlineStr">
        <is>
          <t>Pekerja</t>
        </is>
      </c>
      <c r="E613" s="5" t="inlineStr">
        <is>
          <t>L01</t>
        </is>
      </c>
      <c r="F613" s="5" t="inlineStr">
        <is>
          <t>Jam</t>
        </is>
      </c>
      <c r="G613" s="25" t="n">
        <v>47.59779789419155</v>
      </c>
      <c r="H613" s="26">
        <f>VLOOKUP(D613,upahbahan,3,FALSE)</f>
        <v/>
      </c>
      <c r="J613" s="26">
        <f>G613*H613</f>
        <v/>
      </c>
    </row>
    <row r="614">
      <c r="C614" s="5" t="n">
        <v>2</v>
      </c>
      <c r="D614" s="5" t="inlineStr">
        <is>
          <t>Mandor</t>
        </is>
      </c>
      <c r="E614" s="5" t="inlineStr">
        <is>
          <t>L03</t>
        </is>
      </c>
      <c r="F614" s="5" t="inlineStr">
        <is>
          <t>Jam</t>
        </is>
      </c>
      <c r="G614" s="25" t="n">
        <v>4.759780227433327</v>
      </c>
      <c r="H614" s="26">
        <f>VLOOKUP(D614,upahbahan,3,FALSE)</f>
        <v/>
      </c>
      <c r="J614" s="26">
        <f>G614*H614</f>
        <v/>
      </c>
    </row>
    <row r="615">
      <c r="C615" s="27" t="inlineStr">
        <is>
          <t>JUMLAH HARGA TENAGA KERJA</t>
        </is>
      </c>
      <c r="D615" s="28" t="n"/>
      <c r="E615" s="28" t="n"/>
      <c r="F615" s="28" t="n"/>
      <c r="G615" s="28" t="n"/>
      <c r="H615" s="28" t="n"/>
      <c r="I615" s="28" t="n"/>
      <c r="J615" s="29">
        <f>SUM(J613:J614)</f>
        <v/>
      </c>
    </row>
    <row r="616">
      <c r="C616" s="24" t="inlineStr">
        <is>
          <t>B</t>
        </is>
      </c>
      <c r="D616" s="24" t="inlineStr">
        <is>
          <t>BAHAN</t>
        </is>
      </c>
      <c r="E616" s="12" t="n"/>
      <c r="F616" s="12" t="n"/>
      <c r="G616" s="12" t="n"/>
      <c r="H616" s="12" t="n"/>
      <c r="I616" s="12" t="n"/>
      <c r="J616" s="12" t="n"/>
    </row>
    <row r="617">
      <c r="C617" s="5" t="n">
        <v>1</v>
      </c>
      <c r="D617" s="5" t="inlineStr">
        <is>
          <t>Beton Fast Track ≤ 24 jam</t>
        </is>
      </c>
      <c r="E617" s="5" t="inlineStr">
        <is>
          <t>M294b</t>
        </is>
      </c>
      <c r="F617" s="5" t="inlineStr">
        <is>
          <t>M3</t>
        </is>
      </c>
      <c r="G617" s="25" t="n">
        <v>0.1032750013445607</v>
      </c>
      <c r="H617" s="26">
        <f>VLOOKUP(D617,upahbahan,3,FALSE)</f>
        <v/>
      </c>
      <c r="J617" s="26">
        <f>G617*H617</f>
        <v/>
      </c>
    </row>
    <row r="618">
      <c r="C618" s="5" t="n">
        <v>2</v>
      </c>
      <c r="D618" s="5" t="inlineStr">
        <is>
          <t>Bonding Agent</t>
        </is>
      </c>
      <c r="E618" s="5" t="inlineStr">
        <is>
          <t>M198</t>
        </is>
      </c>
      <c r="F618" s="5" t="inlineStr">
        <is>
          <t>Ltr</t>
        </is>
      </c>
      <c r="G618" s="25" t="n">
        <v>0.5232600098647691</v>
      </c>
      <c r="H618" s="26">
        <f>VLOOKUP(D618,upahbahan,3,FALSE)</f>
        <v/>
      </c>
      <c r="J618" s="26">
        <f>G618*H618</f>
        <v/>
      </c>
    </row>
    <row r="619">
      <c r="C619" s="5" t="n">
        <v>3</v>
      </c>
      <c r="D619" s="5" t="inlineStr">
        <is>
          <t>Curing compound</t>
        </is>
      </c>
      <c r="E619" s="5" t="inlineStr">
        <is>
          <t>M98</t>
        </is>
      </c>
      <c r="F619" s="5" t="inlineStr">
        <is>
          <t>Ltr</t>
        </is>
      </c>
      <c r="G619" s="25" t="n">
        <v>0.6885</v>
      </c>
      <c r="H619" s="26">
        <f>VLOOKUP(D619,upahbahan,3,FALSE)</f>
        <v/>
      </c>
      <c r="J619" s="26">
        <f>G619*H619</f>
        <v/>
      </c>
    </row>
    <row r="620">
      <c r="C620" s="5" t="n">
        <v>4</v>
      </c>
      <c r="D620" s="5" t="inlineStr">
        <is>
          <t>Backer Rod</t>
        </is>
      </c>
      <c r="E620" s="5" t="inlineStr">
        <is>
          <t>M165</t>
        </is>
      </c>
      <c r="F620" s="5" t="inlineStr">
        <is>
          <t>Kg</t>
        </is>
      </c>
      <c r="G620" s="25" t="n">
        <v>0.002945539367858267</v>
      </c>
      <c r="H620" s="26" t="n">
        <v>10833.33</v>
      </c>
      <c r="I620" s="30" t="inlineStr">
        <is>
          <t>harga khusus</t>
        </is>
      </c>
      <c r="J620" s="26">
        <f>G620*H620</f>
        <v/>
      </c>
    </row>
    <row r="621">
      <c r="C621" s="5" t="n">
        <v>5</v>
      </c>
      <c r="D621" s="5" t="inlineStr">
        <is>
          <t>Sealant</t>
        </is>
      </c>
      <c r="E621" s="5" t="inlineStr">
        <is>
          <t>M126</t>
        </is>
      </c>
      <c r="F621" s="5" t="inlineStr">
        <is>
          <t>Kg</t>
        </is>
      </c>
      <c r="G621" s="25" t="n">
        <v>0.46818</v>
      </c>
      <c r="H621" s="26">
        <f>VLOOKUP(D621,upahbahan,3,FALSE)</f>
        <v/>
      </c>
      <c r="J621" s="26">
        <f>G621*H621</f>
        <v/>
      </c>
    </row>
    <row r="622">
      <c r="C622" s="27" t="inlineStr">
        <is>
          <t>JUMLAH HARGA BAHAN</t>
        </is>
      </c>
      <c r="D622" s="28" t="n"/>
      <c r="E622" s="28" t="n"/>
      <c r="F622" s="28" t="n"/>
      <c r="G622" s="28" t="n"/>
      <c r="H622" s="28" t="n"/>
      <c r="I622" s="28" t="n"/>
      <c r="J622" s="29">
        <f>SUM(J617:J621)</f>
        <v/>
      </c>
    </row>
    <row r="623">
      <c r="C623" s="24" t="inlineStr">
        <is>
          <t>C</t>
        </is>
      </c>
      <c r="D623" s="24" t="inlineStr">
        <is>
          <t>PERALATAN</t>
        </is>
      </c>
      <c r="E623" s="12" t="n"/>
      <c r="F623" s="12" t="n"/>
      <c r="G623" s="12" t="n"/>
      <c r="H623" s="12" t="n"/>
      <c r="I623" s="12" t="n"/>
      <c r="J623" s="12" t="n"/>
    </row>
    <row r="624">
      <c r="C624" s="5" t="n">
        <v>1</v>
      </c>
      <c r="D624" s="5" t="inlineStr">
        <is>
          <t>Concrete Cutter (0,5-0,7 m/menit)</t>
        </is>
      </c>
      <c r="E624" s="5" t="inlineStr">
        <is>
          <t>E76</t>
        </is>
      </c>
      <c r="F624" s="5" t="inlineStr">
        <is>
          <t>Jam</t>
        </is>
      </c>
      <c r="G624" s="25" t="n">
        <v>4.759779726148965</v>
      </c>
      <c r="H624" s="26">
        <f>VLOOKUP(D624,upahbahan,3,FALSE)</f>
        <v/>
      </c>
      <c r="J624" s="26">
        <f>G624*H624</f>
        <v/>
      </c>
    </row>
    <row r="625">
      <c r="C625" s="5" t="n">
        <v>2</v>
      </c>
      <c r="D625" s="5" t="inlineStr">
        <is>
          <t>Jack Hammer</t>
        </is>
      </c>
      <c r="E625" s="5" t="inlineStr">
        <is>
          <t>E26</t>
        </is>
      </c>
      <c r="F625" s="5" t="inlineStr">
        <is>
          <t>Jam</t>
        </is>
      </c>
      <c r="G625" s="25" t="n">
        <v>4.759780118699495</v>
      </c>
      <c r="H625" s="26">
        <f>VLOOKUP(D625,upahbahan,3,FALSE)</f>
        <v/>
      </c>
      <c r="J625" s="26">
        <f>G625*H625</f>
        <v/>
      </c>
    </row>
    <row r="626">
      <c r="C626" s="5" t="n">
        <v>3</v>
      </c>
      <c r="D626" s="5" t="inlineStr">
        <is>
          <t>Compressor AHX-10, 10 HP</t>
        </is>
      </c>
      <c r="E626" s="5" t="inlineStr">
        <is>
          <t>E05</t>
        </is>
      </c>
      <c r="F626" s="5" t="inlineStr">
        <is>
          <t>Jam</t>
        </is>
      </c>
      <c r="G626" s="25" t="n">
        <v>4.759779935297312</v>
      </c>
      <c r="H626" s="26">
        <f>VLOOKUP(D626,upahbahan,3,FALSE)</f>
        <v/>
      </c>
      <c r="J626" s="26">
        <f>G626*H626</f>
        <v/>
      </c>
    </row>
    <row r="627">
      <c r="C627" s="5" t="n">
        <v>4</v>
      </c>
      <c r="D627" s="5" t="inlineStr">
        <is>
          <t>Alat Bantu</t>
        </is>
      </c>
      <c r="F627" s="5" t="inlineStr">
        <is>
          <t>Ls</t>
        </is>
      </c>
      <c r="G627" s="25" t="n">
        <v>1</v>
      </c>
      <c r="H627" s="26">
        <f>VLOOKUP(D627,upahbahan,3,FALSE)</f>
        <v/>
      </c>
      <c r="J627" s="26">
        <f>G627*H627</f>
        <v/>
      </c>
    </row>
    <row r="628">
      <c r="C628" s="27" t="inlineStr">
        <is>
          <t>JUMLAH HARGA PERALATAN</t>
        </is>
      </c>
      <c r="D628" s="28" t="n"/>
      <c r="E628" s="28" t="n"/>
      <c r="F628" s="28" t="n"/>
      <c r="G628" s="28" t="n"/>
      <c r="H628" s="28" t="n"/>
      <c r="I628" s="28" t="n"/>
      <c r="J628" s="29">
        <f>SUM(J624:J627)</f>
        <v/>
      </c>
    </row>
    <row r="629">
      <c r="C629" s="31" t="inlineStr">
        <is>
          <t>D</t>
        </is>
      </c>
      <c r="D629" s="31" t="inlineStr">
        <is>
          <t>Jumlah (A+B+C)</t>
        </is>
      </c>
      <c r="E629" s="32" t="n"/>
      <c r="F629" s="32" t="n"/>
      <c r="G629" s="32" t="n"/>
      <c r="H629" s="32" t="n"/>
      <c r="I629" s="32" t="n"/>
      <c r="J629" s="33">
        <f>J615+J622+J628</f>
        <v/>
      </c>
    </row>
    <row r="630">
      <c r="C630" s="18" t="inlineStr">
        <is>
          <t>E</t>
        </is>
      </c>
      <c r="D630" s="18" t="inlineStr">
        <is>
          <t>Biaya Umum dan Keuntungan 10.0% x D</t>
        </is>
      </c>
      <c r="H630" s="21">
        <f>$Q$8</f>
        <v/>
      </c>
      <c r="J630" s="34">
        <f>J629*H630</f>
        <v/>
      </c>
    </row>
    <row r="631">
      <c r="C631" s="31" t="inlineStr">
        <is>
          <t>F</t>
        </is>
      </c>
      <c r="D631" s="31" t="inlineStr">
        <is>
          <t>Harga Satuan Pekerjaan (D+E)</t>
        </is>
      </c>
      <c r="E631" s="32" t="n"/>
      <c r="F631" s="32" t="n"/>
      <c r="G631" s="32" t="n"/>
      <c r="H631" s="32" t="n"/>
      <c r="I631" s="32" t="n"/>
      <c r="J631" s="33">
        <f>SUM(J629:J630)</f>
        <v/>
      </c>
    </row>
    <row r="633">
      <c r="C633" s="16" t="inlineStr">
        <is>
          <t>D.27</t>
        </is>
      </c>
      <c r="D633" s="17" t="inlineStr">
        <is>
          <t>Tambalan Penuh dengan Beton Semen Cepat Mengeras untuk Pembukaan Lalu Lintas Umur Beton ≤ 8 Jam</t>
        </is>
      </c>
      <c r="F633" s="18" t="inlineStr">
        <is>
          <t>Meter Kubik</t>
        </is>
      </c>
      <c r="K633" s="22">
        <f>ROUNDDOWN(J652,0)</f>
        <v/>
      </c>
      <c r="M633" s="19" t="inlineStr">
        <is>
          <t>4.9.(1)</t>
        </is>
      </c>
    </row>
    <row r="634">
      <c r="C634" s="23" t="inlineStr">
        <is>
          <t>No</t>
        </is>
      </c>
      <c r="D634" s="23" t="inlineStr">
        <is>
          <t>Uraian</t>
        </is>
      </c>
      <c r="E634" s="23" t="inlineStr">
        <is>
          <t>Kode</t>
        </is>
      </c>
      <c r="F634" s="23" t="inlineStr">
        <is>
          <t>Sat.</t>
        </is>
      </c>
      <c r="G634" s="23" t="inlineStr">
        <is>
          <t>Koefisien</t>
        </is>
      </c>
      <c r="H634" s="23" t="inlineStr">
        <is>
          <t>Harga  Satuan (Rp)</t>
        </is>
      </c>
      <c r="J634" s="23" t="inlineStr">
        <is>
          <t>Jumlah Harga (Rp)</t>
        </is>
      </c>
    </row>
    <row r="635">
      <c r="C635" s="24" t="inlineStr">
        <is>
          <t>A</t>
        </is>
      </c>
      <c r="D635" s="24" t="inlineStr">
        <is>
          <t>TENAGA KERJA</t>
        </is>
      </c>
      <c r="E635" s="12" t="n"/>
      <c r="F635" s="12" t="n"/>
      <c r="G635" s="12" t="n"/>
      <c r="H635" s="12" t="n"/>
      <c r="I635" s="12" t="n"/>
      <c r="J635" s="12" t="n"/>
    </row>
    <row r="636">
      <c r="C636" s="5" t="n">
        <v>1</v>
      </c>
      <c r="D636" s="5" t="inlineStr">
        <is>
          <t>Pekerja</t>
        </is>
      </c>
      <c r="E636" s="5" t="inlineStr">
        <is>
          <t>L01</t>
        </is>
      </c>
      <c r="F636" s="5" t="inlineStr">
        <is>
          <t>Jam</t>
        </is>
      </c>
      <c r="G636" s="25" t="n">
        <v>22.52395785778522</v>
      </c>
      <c r="H636" s="26">
        <f>VLOOKUP(D636,upahbahan,3,FALSE)</f>
        <v/>
      </c>
      <c r="J636" s="26">
        <f>G636*H636</f>
        <v/>
      </c>
    </row>
    <row r="637">
      <c r="C637" s="5" t="n">
        <v>2</v>
      </c>
      <c r="D637" s="5" t="inlineStr">
        <is>
          <t>Mandor</t>
        </is>
      </c>
      <c r="E637" s="5" t="inlineStr">
        <is>
          <t>L03</t>
        </is>
      </c>
      <c r="F637" s="5" t="inlineStr">
        <is>
          <t>Jam</t>
        </is>
      </c>
      <c r="G637" s="25" t="n">
        <v>2.252395938836393</v>
      </c>
      <c r="H637" s="26">
        <f>VLOOKUP(D637,upahbahan,3,FALSE)</f>
        <v/>
      </c>
      <c r="J637" s="26">
        <f>G637*H637</f>
        <v/>
      </c>
    </row>
    <row r="638">
      <c r="C638" s="27" t="inlineStr">
        <is>
          <t>JUMLAH HARGA TENAGA KERJA</t>
        </is>
      </c>
      <c r="D638" s="28" t="n"/>
      <c r="E638" s="28" t="n"/>
      <c r="F638" s="28" t="n"/>
      <c r="G638" s="28" t="n"/>
      <c r="H638" s="28" t="n"/>
      <c r="I638" s="28" t="n"/>
      <c r="J638" s="29">
        <f>SUM(J636:J637)</f>
        <v/>
      </c>
    </row>
    <row r="639">
      <c r="C639" s="24" t="inlineStr">
        <is>
          <t>B</t>
        </is>
      </c>
      <c r="D639" s="24" t="inlineStr">
        <is>
          <t>BAHAN</t>
        </is>
      </c>
      <c r="E639" s="12" t="n"/>
      <c r="F639" s="12" t="n"/>
      <c r="G639" s="12" t="n"/>
      <c r="H639" s="12" t="n"/>
      <c r="I639" s="12" t="n"/>
      <c r="J639" s="12" t="n"/>
    </row>
    <row r="640">
      <c r="C640" s="5" t="n">
        <v>1</v>
      </c>
      <c r="D640" s="5" t="inlineStr">
        <is>
          <t>Beton Fast Track (≤ 8 jam)</t>
        </is>
      </c>
      <c r="E640" s="5" t="inlineStr">
        <is>
          <t>M294a</t>
        </is>
      </c>
      <c r="F640" s="5" t="inlineStr">
        <is>
          <t>M3</t>
        </is>
      </c>
      <c r="G640" s="25" t="n">
        <v>1.927799998958457</v>
      </c>
      <c r="H640" s="26">
        <f>VLOOKUP(D640,upahbahan,3,FALSE)</f>
        <v/>
      </c>
      <c r="J640" s="26">
        <f>G640*H640</f>
        <v/>
      </c>
    </row>
    <row r="641">
      <c r="C641" s="5" t="n">
        <v>2</v>
      </c>
      <c r="D641" s="5" t="inlineStr">
        <is>
          <t>Curing compound</t>
        </is>
      </c>
      <c r="E641" s="5" t="inlineStr">
        <is>
          <t>M98</t>
        </is>
      </c>
      <c r="F641" s="5" t="inlineStr">
        <is>
          <t>Ltr</t>
        </is>
      </c>
      <c r="G641" s="25" t="n">
        <v>3.213</v>
      </c>
      <c r="H641" s="26">
        <f>VLOOKUP(D641,upahbahan,3,FALSE)</f>
        <v/>
      </c>
      <c r="J641" s="26">
        <f>G641*H641</f>
        <v/>
      </c>
    </row>
    <row r="642">
      <c r="C642" s="5" t="n">
        <v>3</v>
      </c>
      <c r="D642" s="5" t="inlineStr">
        <is>
          <t>Bond Breaker Board</t>
        </is>
      </c>
      <c r="E642" s="5" t="inlineStr">
        <is>
          <t>M606</t>
        </is>
      </c>
      <c r="F642" s="5" t="inlineStr">
        <is>
          <t>M2</t>
        </is>
      </c>
      <c r="G642" s="25" t="n">
        <v>0.582857</v>
      </c>
      <c r="H642" s="26">
        <f>VLOOKUP(D642,upahbahan,3,FALSE)</f>
        <v/>
      </c>
      <c r="J642" s="26">
        <f>G642*H642</f>
        <v/>
      </c>
    </row>
    <row r="643">
      <c r="C643" s="27" t="inlineStr">
        <is>
          <t>JUMLAH HARGA BAHAN</t>
        </is>
      </c>
      <c r="D643" s="28" t="n"/>
      <c r="E643" s="28" t="n"/>
      <c r="F643" s="28" t="n"/>
      <c r="G643" s="28" t="n"/>
      <c r="H643" s="28" t="n"/>
      <c r="I643" s="28" t="n"/>
      <c r="J643" s="29">
        <f>SUM(J640:J642)</f>
        <v/>
      </c>
    </row>
    <row r="644">
      <c r="C644" s="24" t="inlineStr">
        <is>
          <t>C</t>
        </is>
      </c>
      <c r="D644" s="24" t="inlineStr">
        <is>
          <t>PERALATAN</t>
        </is>
      </c>
      <c r="E644" s="12" t="n"/>
      <c r="F644" s="12" t="n"/>
      <c r="G644" s="12" t="n"/>
      <c r="H644" s="12" t="n"/>
      <c r="I644" s="12" t="n"/>
      <c r="J644" s="12" t="n"/>
    </row>
    <row r="645">
      <c r="C645" s="5" t="n">
        <v>1</v>
      </c>
      <c r="D645" s="5" t="inlineStr">
        <is>
          <t>Concrete Cutter (0,5-0,7 m/menit)</t>
        </is>
      </c>
      <c r="E645" s="5" t="inlineStr">
        <is>
          <t>E76</t>
        </is>
      </c>
      <c r="F645" s="5" t="inlineStr">
        <is>
          <t>Jam</t>
        </is>
      </c>
      <c r="G645" s="25" t="n">
        <v>2.252395719089784</v>
      </c>
      <c r="H645" s="26">
        <f>VLOOKUP(D645,upahbahan,3,FALSE)</f>
        <v/>
      </c>
      <c r="J645" s="26">
        <f>G645*H645</f>
        <v/>
      </c>
    </row>
    <row r="646">
      <c r="C646" s="5" t="n">
        <v>2</v>
      </c>
      <c r="D646" s="5" t="inlineStr">
        <is>
          <t>Jack Hammer; TEX-21 S; permukaan 1 m2/5mnt</t>
        </is>
      </c>
      <c r="E646" s="5" t="inlineStr">
        <is>
          <t>E26</t>
        </is>
      </c>
      <c r="F646" s="5" t="inlineStr">
        <is>
          <t>Jam</t>
        </is>
      </c>
      <c r="G646" s="25" t="n">
        <v>2.252395922444673</v>
      </c>
      <c r="H646" s="26">
        <f>VLOOKUP(D646,upahbahan,3,FALSE)</f>
        <v/>
      </c>
      <c r="J646" s="26">
        <f>G646*H646</f>
        <v/>
      </c>
    </row>
    <row r="647">
      <c r="C647" s="5" t="n">
        <v>3</v>
      </c>
      <c r="D647" s="5" t="inlineStr">
        <is>
          <t>Compressor AHX-10, 10 HP</t>
        </is>
      </c>
      <c r="E647" s="5" t="inlineStr">
        <is>
          <t>E05</t>
        </is>
      </c>
      <c r="F647" s="5" t="inlineStr">
        <is>
          <t>Jam</t>
        </is>
      </c>
      <c r="G647" s="25" t="n">
        <v>2.252395855608079</v>
      </c>
      <c r="H647" s="26">
        <f>VLOOKUP(D647,upahbahan,3,FALSE)</f>
        <v/>
      </c>
      <c r="J647" s="26">
        <f>G647*H647</f>
        <v/>
      </c>
    </row>
    <row r="648">
      <c r="C648" s="5" t="n">
        <v>4</v>
      </c>
      <c r="D648" s="5" t="inlineStr">
        <is>
          <t>Alat Bantu</t>
        </is>
      </c>
      <c r="F648" s="5" t="inlineStr">
        <is>
          <t>Ls</t>
        </is>
      </c>
      <c r="G648" s="25" t="n">
        <v>1</v>
      </c>
      <c r="H648" s="26">
        <f>VLOOKUP(D648,upahbahan,3,FALSE)</f>
        <v/>
      </c>
      <c r="J648" s="26">
        <f>G648*H648</f>
        <v/>
      </c>
    </row>
    <row r="649">
      <c r="C649" s="27" t="inlineStr">
        <is>
          <t>JUMLAH HARGA PERALATAN</t>
        </is>
      </c>
      <c r="D649" s="28" t="n"/>
      <c r="E649" s="28" t="n"/>
      <c r="F649" s="28" t="n"/>
      <c r="G649" s="28" t="n"/>
      <c r="H649" s="28" t="n"/>
      <c r="I649" s="28" t="n"/>
      <c r="J649" s="29">
        <f>SUM(J645:J648)</f>
        <v/>
      </c>
    </row>
    <row r="650">
      <c r="C650" s="31" t="inlineStr">
        <is>
          <t>D</t>
        </is>
      </c>
      <c r="D650" s="31" t="inlineStr">
        <is>
          <t>Jumlah (A+B+C)</t>
        </is>
      </c>
      <c r="E650" s="32" t="n"/>
      <c r="F650" s="32" t="n"/>
      <c r="G650" s="32" t="n"/>
      <c r="H650" s="32" t="n"/>
      <c r="I650" s="32" t="n"/>
      <c r="J650" s="33">
        <f>J638+J643+J649</f>
        <v/>
      </c>
    </row>
    <row r="651">
      <c r="C651" s="18" t="inlineStr">
        <is>
          <t>E</t>
        </is>
      </c>
      <c r="D651" s="18" t="inlineStr">
        <is>
          <t>Biaya Umum dan Keuntungan 10.0% x D</t>
        </is>
      </c>
      <c r="H651" s="21">
        <f>$Q$8</f>
        <v/>
      </c>
      <c r="J651" s="34">
        <f>J650*H651</f>
        <v/>
      </c>
    </row>
    <row r="652">
      <c r="C652" s="31" t="inlineStr">
        <is>
          <t>F</t>
        </is>
      </c>
      <c r="D652" s="31" t="inlineStr">
        <is>
          <t>Harga Satuan Pekerjaan (D+E)</t>
        </is>
      </c>
      <c r="E652" s="32" t="n"/>
      <c r="F652" s="32" t="n"/>
      <c r="G652" s="32" t="n"/>
      <c r="H652" s="32" t="n"/>
      <c r="I652" s="32" t="n"/>
      <c r="J652" s="33">
        <f>SUM(J650:J651)</f>
        <v/>
      </c>
    </row>
    <row r="654">
      <c r="C654" s="16" t="inlineStr">
        <is>
          <t>D.28</t>
        </is>
      </c>
      <c r="D654" s="17" t="inlineStr">
        <is>
          <t>Tambalan Penuh dengan Beton Semen Cepat Mengeras untuk Pembukaan Lalu Lintas Umur Beton ≤ 24 Jam</t>
        </is>
      </c>
      <c r="F654" s="18" t="inlineStr">
        <is>
          <t>Meter Kubik</t>
        </is>
      </c>
      <c r="K654" s="22">
        <f>ROUNDDOWN(J673,0)</f>
        <v/>
      </c>
      <c r="M654" s="19" t="inlineStr">
        <is>
          <t>4.9.(2)</t>
        </is>
      </c>
    </row>
    <row r="655">
      <c r="C655" s="23" t="inlineStr">
        <is>
          <t>No</t>
        </is>
      </c>
      <c r="D655" s="23" t="inlineStr">
        <is>
          <t>Uraian</t>
        </is>
      </c>
      <c r="E655" s="23" t="inlineStr">
        <is>
          <t>Kode</t>
        </is>
      </c>
      <c r="F655" s="23" t="inlineStr">
        <is>
          <t>Sat.</t>
        </is>
      </c>
      <c r="G655" s="23" t="inlineStr">
        <is>
          <t>Koefisien</t>
        </is>
      </c>
      <c r="H655" s="23" t="inlineStr">
        <is>
          <t>Harga  Satuan (Rp)</t>
        </is>
      </c>
      <c r="J655" s="23" t="inlineStr">
        <is>
          <t>Jumlah Harga (Rp)</t>
        </is>
      </c>
    </row>
    <row r="656">
      <c r="C656" s="24" t="inlineStr">
        <is>
          <t>A</t>
        </is>
      </c>
      <c r="D656" s="24" t="inlineStr">
        <is>
          <t>TENAGA KERJA</t>
        </is>
      </c>
      <c r="E656" s="12" t="n"/>
      <c r="F656" s="12" t="n"/>
      <c r="G656" s="12" t="n"/>
      <c r="H656" s="12" t="n"/>
      <c r="I656" s="12" t="n"/>
      <c r="J656" s="12" t="n"/>
    </row>
    <row r="657">
      <c r="C657" s="5" t="n">
        <v>1</v>
      </c>
      <c r="D657" s="5" t="inlineStr">
        <is>
          <t>Pekerja</t>
        </is>
      </c>
      <c r="E657" s="5" t="inlineStr">
        <is>
          <t>L01</t>
        </is>
      </c>
      <c r="F657" s="5" t="inlineStr">
        <is>
          <t>Jam</t>
        </is>
      </c>
      <c r="G657" s="25" t="n">
        <v>22.52395785778522</v>
      </c>
      <c r="H657" s="26">
        <f>VLOOKUP(D657,upahbahan,3,FALSE)</f>
        <v/>
      </c>
      <c r="J657" s="26">
        <f>G657*H657</f>
        <v/>
      </c>
    </row>
    <row r="658">
      <c r="C658" s="5" t="n">
        <v>2</v>
      </c>
      <c r="D658" s="5" t="inlineStr">
        <is>
          <t>Mandor</t>
        </is>
      </c>
      <c r="E658" s="5" t="inlineStr">
        <is>
          <t>L03</t>
        </is>
      </c>
      <c r="F658" s="5" t="inlineStr">
        <is>
          <t>Jam</t>
        </is>
      </c>
      <c r="G658" s="25" t="n">
        <v>4.504792177859321</v>
      </c>
      <c r="H658" s="26">
        <f>VLOOKUP(D658,upahbahan,3,FALSE)</f>
        <v/>
      </c>
      <c r="J658" s="26">
        <f>G658*H658</f>
        <v/>
      </c>
    </row>
    <row r="659">
      <c r="C659" s="27" t="inlineStr">
        <is>
          <t>JUMLAH HARGA TENAGA KERJA</t>
        </is>
      </c>
      <c r="D659" s="28" t="n"/>
      <c r="E659" s="28" t="n"/>
      <c r="F659" s="28" t="n"/>
      <c r="G659" s="28" t="n"/>
      <c r="H659" s="28" t="n"/>
      <c r="I659" s="28" t="n"/>
      <c r="J659" s="29">
        <f>SUM(J657:J658)</f>
        <v/>
      </c>
    </row>
    <row r="660">
      <c r="C660" s="24" t="inlineStr">
        <is>
          <t>B</t>
        </is>
      </c>
      <c r="D660" s="24" t="inlineStr">
        <is>
          <t>BAHAN</t>
        </is>
      </c>
      <c r="E660" s="12" t="n"/>
      <c r="F660" s="12" t="n"/>
      <c r="G660" s="12" t="n"/>
      <c r="H660" s="12" t="n"/>
      <c r="I660" s="12" t="n"/>
      <c r="J660" s="12" t="n"/>
    </row>
    <row r="661">
      <c r="C661" s="5" t="n">
        <v>1</v>
      </c>
      <c r="D661" s="5" t="inlineStr">
        <is>
          <t>Beton Fast Track ≤ 24 Jam</t>
        </is>
      </c>
      <c r="E661" s="5" t="inlineStr">
        <is>
          <t>M294b</t>
        </is>
      </c>
      <c r="F661" s="5" t="inlineStr">
        <is>
          <t>M3</t>
        </is>
      </c>
      <c r="G661" s="25" t="n">
        <v>1.927799996829122</v>
      </c>
      <c r="H661" s="26">
        <f>VLOOKUP(D661,upahbahan,3,FALSE)</f>
        <v/>
      </c>
      <c r="J661" s="26">
        <f>G661*H661</f>
        <v/>
      </c>
    </row>
    <row r="662">
      <c r="C662" s="5" t="n">
        <v>2</v>
      </c>
      <c r="D662" s="5" t="inlineStr">
        <is>
          <t>Curing compound</t>
        </is>
      </c>
      <c r="E662" s="5" t="inlineStr">
        <is>
          <t>M98</t>
        </is>
      </c>
      <c r="F662" s="5" t="inlineStr">
        <is>
          <t>Ltr</t>
        </is>
      </c>
      <c r="G662" s="25" t="n">
        <v>3.213</v>
      </c>
      <c r="H662" s="26">
        <f>VLOOKUP(D662,upahbahan,3,FALSE)</f>
        <v/>
      </c>
      <c r="J662" s="26">
        <f>G662*H662</f>
        <v/>
      </c>
    </row>
    <row r="663">
      <c r="C663" s="5" t="n">
        <v>3</v>
      </c>
      <c r="D663" s="5" t="inlineStr">
        <is>
          <t>Bond Breaker Board</t>
        </is>
      </c>
      <c r="E663" s="5" t="inlineStr">
        <is>
          <t>M606</t>
        </is>
      </c>
      <c r="F663" s="5" t="inlineStr">
        <is>
          <t>M2</t>
        </is>
      </c>
      <c r="G663" s="25" t="n">
        <v>0.582857</v>
      </c>
      <c r="H663" s="26">
        <f>VLOOKUP(D663,upahbahan,3,FALSE)</f>
        <v/>
      </c>
      <c r="J663" s="26">
        <f>G663*H663</f>
        <v/>
      </c>
    </row>
    <row r="664">
      <c r="C664" s="27" t="inlineStr">
        <is>
          <t>JUMLAH HARGA BAHAN</t>
        </is>
      </c>
      <c r="D664" s="28" t="n"/>
      <c r="E664" s="28" t="n"/>
      <c r="F664" s="28" t="n"/>
      <c r="G664" s="28" t="n"/>
      <c r="H664" s="28" t="n"/>
      <c r="I664" s="28" t="n"/>
      <c r="J664" s="29">
        <f>SUM(J661:J663)</f>
        <v/>
      </c>
    </row>
    <row r="665">
      <c r="C665" s="24" t="inlineStr">
        <is>
          <t>C</t>
        </is>
      </c>
      <c r="D665" s="24" t="inlineStr">
        <is>
          <t>PERALATAN</t>
        </is>
      </c>
      <c r="E665" s="12" t="n"/>
      <c r="F665" s="12" t="n"/>
      <c r="G665" s="12" t="n"/>
      <c r="H665" s="12" t="n"/>
      <c r="I665" s="12" t="n"/>
      <c r="J665" s="12" t="n"/>
    </row>
    <row r="666">
      <c r="C666" s="5" t="n">
        <v>1</v>
      </c>
      <c r="D666" s="5" t="inlineStr">
        <is>
          <t>Concrete Cutter (0,5-0,7 m/menit)</t>
        </is>
      </c>
      <c r="E666" s="5" t="inlineStr">
        <is>
          <t>E76</t>
        </is>
      </c>
      <c r="F666" s="5" t="inlineStr">
        <is>
          <t>Jam</t>
        </is>
      </c>
      <c r="G666" s="25" t="n">
        <v>2.252395719089784</v>
      </c>
      <c r="H666" s="26">
        <f>VLOOKUP(D666,upahbahan,3,FALSE)</f>
        <v/>
      </c>
      <c r="J666" s="26">
        <f>G666*H666</f>
        <v/>
      </c>
    </row>
    <row r="667">
      <c r="C667" s="5" t="n">
        <v>2</v>
      </c>
      <c r="D667" s="5" t="inlineStr">
        <is>
          <t>Jack Hammer; TEX-21 S; permukaan 1 m2/5mnt</t>
        </is>
      </c>
      <c r="E667" s="5" t="inlineStr">
        <is>
          <t>E26</t>
        </is>
      </c>
      <c r="F667" s="5" t="inlineStr">
        <is>
          <t>Jam</t>
        </is>
      </c>
      <c r="G667" s="25" t="n">
        <v>2.252395922444673</v>
      </c>
      <c r="H667" s="26">
        <f>VLOOKUP(D667,upahbahan,3,FALSE)</f>
        <v/>
      </c>
      <c r="J667" s="26">
        <f>G667*H667</f>
        <v/>
      </c>
    </row>
    <row r="668">
      <c r="C668" s="5" t="n">
        <v>3</v>
      </c>
      <c r="D668" s="5" t="inlineStr">
        <is>
          <t>Compressor AHX-10, 10 HP</t>
        </is>
      </c>
      <c r="E668" s="5" t="inlineStr">
        <is>
          <t>E05</t>
        </is>
      </c>
      <c r="F668" s="5" t="inlineStr">
        <is>
          <t>Jam</t>
        </is>
      </c>
      <c r="G668" s="25" t="n">
        <v>2.252395855608079</v>
      </c>
      <c r="H668" s="26">
        <f>VLOOKUP(D668,upahbahan,3,FALSE)</f>
        <v/>
      </c>
      <c r="J668" s="26">
        <f>G668*H668</f>
        <v/>
      </c>
    </row>
    <row r="669">
      <c r="C669" s="5" t="n">
        <v>4</v>
      </c>
      <c r="D669" s="5" t="inlineStr">
        <is>
          <t>Alat Bantu</t>
        </is>
      </c>
      <c r="F669" s="5" t="inlineStr">
        <is>
          <t>Ls</t>
        </is>
      </c>
      <c r="G669" s="25" t="n">
        <v>1</v>
      </c>
      <c r="H669" s="26">
        <f>VLOOKUP(D669,upahbahan,3,FALSE)</f>
        <v/>
      </c>
      <c r="J669" s="26">
        <f>G669*H669</f>
        <v/>
      </c>
    </row>
    <row r="670">
      <c r="C670" s="27" t="inlineStr">
        <is>
          <t>JUMLAH HARGA PERALATAN</t>
        </is>
      </c>
      <c r="D670" s="28" t="n"/>
      <c r="E670" s="28" t="n"/>
      <c r="F670" s="28" t="n"/>
      <c r="G670" s="28" t="n"/>
      <c r="H670" s="28" t="n"/>
      <c r="I670" s="28" t="n"/>
      <c r="J670" s="29">
        <f>SUM(J666:J669)</f>
        <v/>
      </c>
    </row>
    <row r="671">
      <c r="C671" s="31" t="inlineStr">
        <is>
          <t>D</t>
        </is>
      </c>
      <c r="D671" s="31" t="inlineStr">
        <is>
          <t>Jumlah (A+B+C)</t>
        </is>
      </c>
      <c r="E671" s="32" t="n"/>
      <c r="F671" s="32" t="n"/>
      <c r="G671" s="32" t="n"/>
      <c r="H671" s="32" t="n"/>
      <c r="I671" s="32" t="n"/>
      <c r="J671" s="33">
        <f>J659+J664+J670</f>
        <v/>
      </c>
    </row>
    <row r="672">
      <c r="C672" s="18" t="inlineStr">
        <is>
          <t>E</t>
        </is>
      </c>
      <c r="D672" s="18" t="inlineStr">
        <is>
          <t>Biaya Umum dan Keuntungan 10.0% x D</t>
        </is>
      </c>
      <c r="H672" s="21">
        <f>$Q$8</f>
        <v/>
      </c>
      <c r="J672" s="34">
        <f>J671*H672</f>
        <v/>
      </c>
    </row>
    <row r="673">
      <c r="C673" s="31" t="inlineStr">
        <is>
          <t>F</t>
        </is>
      </c>
      <c r="D673" s="31" t="inlineStr">
        <is>
          <t>Harga Satuan Pekerjaan (D+E)</t>
        </is>
      </c>
      <c r="E673" s="32" t="n"/>
      <c r="F673" s="32" t="n"/>
      <c r="G673" s="32" t="n"/>
      <c r="H673" s="32" t="n"/>
      <c r="I673" s="32" t="n"/>
      <c r="J673" s="33">
        <f>SUM(J671:J672)</f>
        <v/>
      </c>
    </row>
    <row r="675">
      <c r="C675" s="16" t="inlineStr">
        <is>
          <t>D.29</t>
        </is>
      </c>
      <c r="D675" s="17" t="inlineStr">
        <is>
          <t>Pemasangan Ruji (Dowel)</t>
        </is>
      </c>
      <c r="F675" s="18" t="inlineStr">
        <is>
          <t>Buah</t>
        </is>
      </c>
      <c r="K675" s="22">
        <f>ROUNDDOWN(J692,0)</f>
        <v/>
      </c>
      <c r="M675" s="19" t="inlineStr">
        <is>
          <t>4.9.(3)</t>
        </is>
      </c>
    </row>
    <row r="676">
      <c r="C676" s="23" t="inlineStr">
        <is>
          <t>No</t>
        </is>
      </c>
      <c r="D676" s="23" t="inlineStr">
        <is>
          <t>Uraian</t>
        </is>
      </c>
      <c r="E676" s="23" t="inlineStr">
        <is>
          <t>Kode</t>
        </is>
      </c>
      <c r="F676" s="23" t="inlineStr">
        <is>
          <t>Sat.</t>
        </is>
      </c>
      <c r="G676" s="23" t="inlineStr">
        <is>
          <t>Koefisien</t>
        </is>
      </c>
      <c r="H676" s="23" t="inlineStr">
        <is>
          <t>Harga  Satuan (Rp)</t>
        </is>
      </c>
      <c r="J676" s="23" t="inlineStr">
        <is>
          <t>Jumlah Harga (Rp)</t>
        </is>
      </c>
    </row>
    <row r="677">
      <c r="C677" s="24" t="inlineStr">
        <is>
          <t>A</t>
        </is>
      </c>
      <c r="D677" s="24" t="inlineStr">
        <is>
          <t>TENAGA KERJA</t>
        </is>
      </c>
      <c r="E677" s="12" t="n"/>
      <c r="F677" s="12" t="n"/>
      <c r="G677" s="12" t="n"/>
      <c r="H677" s="12" t="n"/>
      <c r="I677" s="12" t="n"/>
      <c r="J677" s="12" t="n"/>
    </row>
    <row r="678">
      <c r="C678" s="5" t="n">
        <v>1</v>
      </c>
      <c r="D678" s="5" t="inlineStr">
        <is>
          <t>Pekerja</t>
        </is>
      </c>
      <c r="E678" s="5" t="inlineStr">
        <is>
          <t>L01</t>
        </is>
      </c>
      <c r="F678" s="5" t="inlineStr">
        <is>
          <t>Jam</t>
        </is>
      </c>
      <c r="G678" s="25" t="n">
        <v>0.3614457482652366</v>
      </c>
      <c r="H678" s="26">
        <f>VLOOKUP(D678,upahbahan,3,FALSE)</f>
        <v/>
      </c>
      <c r="J678" s="26">
        <f>G678*H678</f>
        <v/>
      </c>
    </row>
    <row r="679">
      <c r="C679" s="5" t="n">
        <v>2</v>
      </c>
      <c r="D679" s="5" t="inlineStr">
        <is>
          <t>Mandor</t>
        </is>
      </c>
      <c r="E679" s="5" t="inlineStr">
        <is>
          <t>L03</t>
        </is>
      </c>
      <c r="F679" s="5" t="inlineStr">
        <is>
          <t>Jam</t>
        </is>
      </c>
      <c r="G679" s="25" t="n">
        <v>0.09036155066758482</v>
      </c>
      <c r="H679" s="26">
        <f>VLOOKUP(D679,upahbahan,3,FALSE)</f>
        <v/>
      </c>
      <c r="J679" s="26">
        <f>G679*H679</f>
        <v/>
      </c>
    </row>
    <row r="680">
      <c r="C680" s="27" t="inlineStr">
        <is>
          <t>JUMLAH HARGA TENAGA KERJA</t>
        </is>
      </c>
      <c r="D680" s="28" t="n"/>
      <c r="E680" s="28" t="n"/>
      <c r="F680" s="28" t="n"/>
      <c r="G680" s="28" t="n"/>
      <c r="H680" s="28" t="n"/>
      <c r="I680" s="28" t="n"/>
      <c r="J680" s="29">
        <f>SUM(J678:J679)</f>
        <v/>
      </c>
    </row>
    <row r="681">
      <c r="C681" s="24" t="inlineStr">
        <is>
          <t>B</t>
        </is>
      </c>
      <c r="D681" s="24" t="inlineStr">
        <is>
          <t>BAHAN</t>
        </is>
      </c>
      <c r="E681" s="12" t="n"/>
      <c r="F681" s="12" t="n"/>
      <c r="G681" s="12" t="n"/>
      <c r="H681" s="12" t="n"/>
      <c r="I681" s="12" t="n"/>
      <c r="J681" s="12" t="n"/>
    </row>
    <row r="682">
      <c r="C682" s="5" t="n">
        <v>1</v>
      </c>
      <c r="D682" s="5" t="inlineStr">
        <is>
          <t>Dowel (32mm)</t>
        </is>
      </c>
      <c r="E682" s="5" t="inlineStr">
        <is>
          <t>M39a</t>
        </is>
      </c>
      <c r="F682" s="5" t="inlineStr">
        <is>
          <t>Kg</t>
        </is>
      </c>
      <c r="G682" s="25" t="n">
        <v>2.844320707372446</v>
      </c>
      <c r="H682" s="26">
        <f>VLOOKUP(D682,upahbahan,3,FALSE)</f>
        <v/>
      </c>
      <c r="J682" s="26">
        <f>G682*H682</f>
        <v/>
      </c>
    </row>
    <row r="683">
      <c r="C683" s="5" t="n">
        <v>2</v>
      </c>
      <c r="D683" s="5" t="inlineStr">
        <is>
          <t>Graut Semen</t>
        </is>
      </c>
      <c r="E683" s="5" t="inlineStr">
        <is>
          <t>M166</t>
        </is>
      </c>
      <c r="F683" s="5" t="inlineStr">
        <is>
          <t>liter</t>
        </is>
      </c>
      <c r="G683" s="25" t="n">
        <v>0.7212857142857143</v>
      </c>
      <c r="H683" s="26">
        <f>VLOOKUP(D683,upahbahan,3,FALSE)</f>
        <v/>
      </c>
      <c r="J683" s="26">
        <f>G683*H683</f>
        <v/>
      </c>
    </row>
    <row r="684">
      <c r="C684" s="27" t="inlineStr">
        <is>
          <t>JUMLAH HARGA BAHAN</t>
        </is>
      </c>
      <c r="D684" s="28" t="n"/>
      <c r="E684" s="28" t="n"/>
      <c r="F684" s="28" t="n"/>
      <c r="G684" s="28" t="n"/>
      <c r="H684" s="28" t="n"/>
      <c r="I684" s="28" t="n"/>
      <c r="J684" s="29">
        <f>SUM(J682:J683)</f>
        <v/>
      </c>
    </row>
    <row r="685">
      <c r="C685" s="24" t="inlineStr">
        <is>
          <t>C</t>
        </is>
      </c>
      <c r="D685" s="24" t="inlineStr">
        <is>
          <t>PERALATAN</t>
        </is>
      </c>
      <c r="E685" s="12" t="n"/>
      <c r="F685" s="12" t="n"/>
      <c r="G685" s="12" t="n"/>
      <c r="H685" s="12" t="n"/>
      <c r="I685" s="12" t="n"/>
      <c r="J685" s="12" t="n"/>
    </row>
    <row r="686">
      <c r="C686" s="5" t="n">
        <v>1</v>
      </c>
      <c r="D686" s="5" t="inlineStr">
        <is>
          <t>Drilling Machine</t>
        </is>
      </c>
      <c r="E686" s="5" t="inlineStr">
        <is>
          <t>E69</t>
        </is>
      </c>
      <c r="F686" s="5" t="inlineStr">
        <is>
          <t>Jam</t>
        </is>
      </c>
      <c r="G686" s="25" t="n">
        <v>0.09036142815477823</v>
      </c>
      <c r="H686" s="26">
        <f>VLOOKUP(D686,upahbahan,3,FALSE)</f>
        <v/>
      </c>
      <c r="J686" s="26">
        <f>G686*H686</f>
        <v/>
      </c>
    </row>
    <row r="687">
      <c r="C687" s="5" t="n">
        <v>2</v>
      </c>
      <c r="D687" s="5" t="inlineStr">
        <is>
          <t>Compressor AHX-10, 10 HP</t>
        </is>
      </c>
      <c r="E687" s="5" t="inlineStr">
        <is>
          <t>E05</t>
        </is>
      </c>
      <c r="F687" s="5" t="inlineStr">
        <is>
          <t>Jam</t>
        </is>
      </c>
      <c r="G687" s="25" t="n">
        <v>0.09036143096363225</v>
      </c>
      <c r="H687" s="26">
        <f>VLOOKUP(D687,upahbahan,3,FALSE)</f>
        <v/>
      </c>
      <c r="J687" s="26">
        <f>G687*H687</f>
        <v/>
      </c>
    </row>
    <row r="688">
      <c r="C688" s="5" t="n">
        <v>3</v>
      </c>
      <c r="D688" s="5" t="inlineStr">
        <is>
          <t>Alat Bantu</t>
        </is>
      </c>
      <c r="F688" s="5" t="inlineStr">
        <is>
          <t>Ls</t>
        </is>
      </c>
      <c r="G688" s="25" t="n">
        <v>1</v>
      </c>
      <c r="H688" s="26">
        <f>VLOOKUP(D688,upahbahan,3,FALSE)</f>
        <v/>
      </c>
      <c r="J688" s="26">
        <f>G688*H688</f>
        <v/>
      </c>
    </row>
    <row r="689">
      <c r="C689" s="27" t="inlineStr">
        <is>
          <t>JUMLAH HARGA PERALATAN</t>
        </is>
      </c>
      <c r="D689" s="28" t="n"/>
      <c r="E689" s="28" t="n"/>
      <c r="F689" s="28" t="n"/>
      <c r="G689" s="28" t="n"/>
      <c r="H689" s="28" t="n"/>
      <c r="I689" s="28" t="n"/>
      <c r="J689" s="29">
        <f>SUM(J686:J688)</f>
        <v/>
      </c>
    </row>
    <row r="690">
      <c r="C690" s="31" t="inlineStr">
        <is>
          <t>D</t>
        </is>
      </c>
      <c r="D690" s="31" t="inlineStr">
        <is>
          <t>Jumlah (A+B+C)</t>
        </is>
      </c>
      <c r="E690" s="32" t="n"/>
      <c r="F690" s="32" t="n"/>
      <c r="G690" s="32" t="n"/>
      <c r="H690" s="32" t="n"/>
      <c r="I690" s="32" t="n"/>
      <c r="J690" s="33">
        <f>J680+J684+J689</f>
        <v/>
      </c>
    </row>
    <row r="691">
      <c r="C691" s="18" t="inlineStr">
        <is>
          <t>E</t>
        </is>
      </c>
      <c r="D691" s="18" t="inlineStr">
        <is>
          <t>Biaya Umum dan Keuntungan 10.0% x D</t>
        </is>
      </c>
      <c r="H691" s="21">
        <f>$Q$8</f>
        <v/>
      </c>
      <c r="J691" s="34">
        <f>J690*H691</f>
        <v/>
      </c>
    </row>
    <row r="692">
      <c r="C692" s="31" t="inlineStr">
        <is>
          <t>F</t>
        </is>
      </c>
      <c r="D692" s="31" t="inlineStr">
        <is>
          <t>Harga Satuan Pekerjaan (D+E)</t>
        </is>
      </c>
      <c r="E692" s="32" t="n"/>
      <c r="F692" s="32" t="n"/>
      <c r="G692" s="32" t="n"/>
      <c r="H692" s="32" t="n"/>
      <c r="I692" s="32" t="n"/>
      <c r="J692" s="33">
        <f>SUM(J690:J691)</f>
        <v/>
      </c>
    </row>
    <row r="694">
      <c r="C694" s="16" t="inlineStr">
        <is>
          <t>D.30</t>
        </is>
      </c>
      <c r="D694" s="17" t="inlineStr">
        <is>
          <t>Pemasangan Sealant</t>
        </is>
      </c>
      <c r="F694" s="18" t="inlineStr">
        <is>
          <t>Meter Panjang</t>
        </is>
      </c>
      <c r="K694" s="22">
        <f>ROUNDDOWN(J710,0)</f>
        <v/>
      </c>
      <c r="M694" s="19" t="inlineStr">
        <is>
          <t>4.9.(4)</t>
        </is>
      </c>
    </row>
    <row r="695">
      <c r="C695" s="23" t="inlineStr">
        <is>
          <t>No</t>
        </is>
      </c>
      <c r="D695" s="23" t="inlineStr">
        <is>
          <t>Uraian</t>
        </is>
      </c>
      <c r="E695" s="23" t="inlineStr">
        <is>
          <t>Kode</t>
        </is>
      </c>
      <c r="F695" s="23" t="inlineStr">
        <is>
          <t>Sat.</t>
        </is>
      </c>
      <c r="G695" s="23" t="inlineStr">
        <is>
          <t>Koefisien</t>
        </is>
      </c>
      <c r="H695" s="23" t="inlineStr">
        <is>
          <t>Harga  Satuan (Rp)</t>
        </is>
      </c>
      <c r="J695" s="23" t="inlineStr">
        <is>
          <t>Jumlah Harga (Rp)</t>
        </is>
      </c>
    </row>
    <row r="696">
      <c r="C696" s="24" t="inlineStr">
        <is>
          <t>A</t>
        </is>
      </c>
      <c r="D696" s="24" t="inlineStr">
        <is>
          <t>TENAGA KERJA</t>
        </is>
      </c>
      <c r="E696" s="12" t="n"/>
      <c r="F696" s="12" t="n"/>
      <c r="G696" s="12" t="n"/>
      <c r="H696" s="12" t="n"/>
      <c r="I696" s="12" t="n"/>
      <c r="J696" s="12" t="n"/>
    </row>
    <row r="697">
      <c r="C697" s="5" t="n">
        <v>1</v>
      </c>
      <c r="D697" s="5" t="inlineStr">
        <is>
          <t>Pekerja</t>
        </is>
      </c>
      <c r="E697" s="5" t="inlineStr">
        <is>
          <t>L01</t>
        </is>
      </c>
      <c r="F697" s="5" t="inlineStr">
        <is>
          <t>Jam</t>
        </is>
      </c>
      <c r="G697" s="25" t="n">
        <v>0.01290355721445227</v>
      </c>
      <c r="H697" s="26">
        <f>VLOOKUP(D697,upahbahan,3,FALSE)</f>
        <v/>
      </c>
      <c r="J697" s="26">
        <f>G697*H697</f>
        <v/>
      </c>
    </row>
    <row r="698">
      <c r="C698" s="5" t="n">
        <v>2</v>
      </c>
      <c r="D698" s="5" t="inlineStr">
        <is>
          <t>Mandor</t>
        </is>
      </c>
      <c r="E698" s="5" t="inlineStr">
        <is>
          <t>L03</t>
        </is>
      </c>
      <c r="F698" s="5" t="inlineStr">
        <is>
          <t>Jam</t>
        </is>
      </c>
      <c r="G698" s="25" t="n">
        <v>0.006451909216387062</v>
      </c>
      <c r="H698" s="26">
        <f>VLOOKUP(D698,upahbahan,3,FALSE)</f>
        <v/>
      </c>
      <c r="J698" s="26">
        <f>G698*H698</f>
        <v/>
      </c>
    </row>
    <row r="699">
      <c r="C699" s="27" t="inlineStr">
        <is>
          <t>JUMLAH HARGA TENAGA KERJA</t>
        </is>
      </c>
      <c r="D699" s="28" t="n"/>
      <c r="E699" s="28" t="n"/>
      <c r="F699" s="28" t="n"/>
      <c r="G699" s="28" t="n"/>
      <c r="H699" s="28" t="n"/>
      <c r="I699" s="28" t="n"/>
      <c r="J699" s="29">
        <f>SUM(J697:J698)</f>
        <v/>
      </c>
    </row>
    <row r="700">
      <c r="C700" s="24" t="inlineStr">
        <is>
          <t>B</t>
        </is>
      </c>
      <c r="D700" s="24" t="inlineStr">
        <is>
          <t>BAHAN</t>
        </is>
      </c>
      <c r="E700" s="12" t="n"/>
      <c r="F700" s="12" t="n"/>
      <c r="G700" s="12" t="n"/>
      <c r="H700" s="12" t="n"/>
      <c r="I700" s="12" t="n"/>
      <c r="J700" s="12" t="n"/>
    </row>
    <row r="701">
      <c r="C701" s="5" t="n">
        <v>1</v>
      </c>
      <c r="D701" s="5" t="inlineStr">
        <is>
          <t>Backer Rod</t>
        </is>
      </c>
      <c r="E701" s="5" t="inlineStr">
        <is>
          <t>M165</t>
        </is>
      </c>
      <c r="F701" s="5" t="inlineStr">
        <is>
          <t>Kg</t>
        </is>
      </c>
      <c r="G701" s="25" t="n">
        <v>9.230772071006792e-06</v>
      </c>
      <c r="H701" s="26" t="n">
        <v>10833.33</v>
      </c>
      <c r="I701" s="30" t="inlineStr">
        <is>
          <t>harga khusus</t>
        </is>
      </c>
      <c r="J701" s="26">
        <f>G701*H701</f>
        <v/>
      </c>
    </row>
    <row r="702">
      <c r="C702" s="5" t="n">
        <v>2</v>
      </c>
      <c r="D702" s="5" t="inlineStr">
        <is>
          <t>Sealant.</t>
        </is>
      </c>
      <c r="E702" s="5" t="inlineStr">
        <is>
          <t>M94</t>
        </is>
      </c>
      <c r="F702" s="5" t="inlineStr">
        <is>
          <t>Kg</t>
        </is>
      </c>
      <c r="G702" s="25" t="n">
        <v>2.621807917888563</v>
      </c>
      <c r="H702" s="26">
        <f>VLOOKUP(D702,upahbahan,3,FALSE)</f>
        <v/>
      </c>
      <c r="J702" s="26">
        <f>G702*H702</f>
        <v/>
      </c>
    </row>
    <row r="703">
      <c r="C703" s="27" t="inlineStr">
        <is>
          <t>JUMLAH HARGA BAHAN</t>
        </is>
      </c>
      <c r="D703" s="28" t="n"/>
      <c r="E703" s="28" t="n"/>
      <c r="F703" s="28" t="n"/>
      <c r="G703" s="28" t="n"/>
      <c r="H703" s="28" t="n"/>
      <c r="I703" s="28" t="n"/>
      <c r="J703" s="29">
        <f>SUM(J701:J702)</f>
        <v/>
      </c>
    </row>
    <row r="704">
      <c r="C704" s="24" t="inlineStr">
        <is>
          <t>C</t>
        </is>
      </c>
      <c r="D704" s="24" t="inlineStr">
        <is>
          <t>PERALATAN</t>
        </is>
      </c>
      <c r="E704" s="12" t="n"/>
      <c r="F704" s="12" t="n"/>
      <c r="G704" s="12" t="n"/>
      <c r="H704" s="12" t="n"/>
      <c r="I704" s="12" t="n"/>
      <c r="J704" s="12" t="n"/>
    </row>
    <row r="705">
      <c r="C705" s="5" t="n">
        <v>1</v>
      </c>
      <c r="D705" s="5" t="inlineStr">
        <is>
          <t>Crack Filling Machine</t>
        </is>
      </c>
      <c r="E705" s="5" t="inlineStr">
        <is>
          <t>E99</t>
        </is>
      </c>
      <c r="F705" s="5" t="inlineStr">
        <is>
          <t>Jam</t>
        </is>
      </c>
      <c r="G705" s="25" t="n">
        <v>0.006451755139891373</v>
      </c>
      <c r="H705" s="26">
        <f>VLOOKUP(D705,upahbahan,3,FALSE)</f>
        <v/>
      </c>
      <c r="J705" s="26">
        <f>G705*H705</f>
        <v/>
      </c>
    </row>
    <row r="706">
      <c r="C706" s="5" t="n">
        <v>2</v>
      </c>
      <c r="D706" s="5" t="inlineStr">
        <is>
          <t>Alat Bantu</t>
        </is>
      </c>
      <c r="F706" s="5" t="inlineStr">
        <is>
          <t>Ls</t>
        </is>
      </c>
      <c r="G706" s="25" t="n">
        <v>1</v>
      </c>
      <c r="H706" s="26">
        <f>VLOOKUP(D706,upahbahan,3,FALSE)</f>
        <v/>
      </c>
      <c r="J706" s="26">
        <f>G706*H706</f>
        <v/>
      </c>
    </row>
    <row r="707">
      <c r="C707" s="27" t="inlineStr">
        <is>
          <t>JUMLAH HARGA PERALATAN</t>
        </is>
      </c>
      <c r="D707" s="28" t="n"/>
      <c r="E707" s="28" t="n"/>
      <c r="F707" s="28" t="n"/>
      <c r="G707" s="28" t="n"/>
      <c r="H707" s="28" t="n"/>
      <c r="I707" s="28" t="n"/>
      <c r="J707" s="29">
        <f>SUM(J705:J706)</f>
        <v/>
      </c>
    </row>
    <row r="708">
      <c r="C708" s="31" t="inlineStr">
        <is>
          <t>D</t>
        </is>
      </c>
      <c r="D708" s="31" t="inlineStr">
        <is>
          <t>Jumlah (A+B+C)</t>
        </is>
      </c>
      <c r="E708" s="32" t="n"/>
      <c r="F708" s="32" t="n"/>
      <c r="G708" s="32" t="n"/>
      <c r="H708" s="32" t="n"/>
      <c r="I708" s="32" t="n"/>
      <c r="J708" s="33">
        <f>J699+J703+J707</f>
        <v/>
      </c>
    </row>
    <row r="709">
      <c r="C709" s="18" t="inlineStr">
        <is>
          <t>E</t>
        </is>
      </c>
      <c r="D709" s="18" t="inlineStr">
        <is>
          <t>Biaya Umum dan Keuntungan 10.0% x D</t>
        </is>
      </c>
      <c r="H709" s="21">
        <f>$Q$8</f>
        <v/>
      </c>
      <c r="J709" s="34">
        <f>J708*H709</f>
        <v/>
      </c>
    </row>
    <row r="710">
      <c r="C710" s="31" t="inlineStr">
        <is>
          <t>F</t>
        </is>
      </c>
      <c r="D710" s="31" t="inlineStr">
        <is>
          <t>Harga Satuan Pekerjaan (D+E)</t>
        </is>
      </c>
      <c r="E710" s="32" t="n"/>
      <c r="F710" s="32" t="n"/>
      <c r="G710" s="32" t="n"/>
      <c r="H710" s="32" t="n"/>
      <c r="I710" s="32" t="n"/>
      <c r="J710" s="33">
        <f>SUM(J708:J709)</f>
        <v/>
      </c>
    </row>
    <row r="712">
      <c r="C712" s="16" t="inlineStr">
        <is>
          <t>D.31</t>
        </is>
      </c>
      <c r="D712" s="17" t="inlineStr">
        <is>
          <t>Penambahan dan/atau Penggantian Ruji (Dowel) pada Perkerasan Beton Semen dengan Epoksi</t>
        </is>
      </c>
      <c r="F712" s="18" t="inlineStr">
        <is>
          <t>Buah</t>
        </is>
      </c>
      <c r="K712" s="22">
        <f>ROUNDDOWN(J734,0)</f>
        <v/>
      </c>
      <c r="M712" s="19" t="inlineStr">
        <is>
          <t>4.10.(1)</t>
        </is>
      </c>
    </row>
    <row r="713">
      <c r="C713" s="23" t="inlineStr">
        <is>
          <t>No</t>
        </is>
      </c>
      <c r="D713" s="23" t="inlineStr">
        <is>
          <t>Uraian</t>
        </is>
      </c>
      <c r="E713" s="23" t="inlineStr">
        <is>
          <t>Kode</t>
        </is>
      </c>
      <c r="F713" s="23" t="inlineStr">
        <is>
          <t>Sat.</t>
        </is>
      </c>
      <c r="G713" s="23" t="inlineStr">
        <is>
          <t>Koefisien</t>
        </is>
      </c>
      <c r="H713" s="23" t="inlineStr">
        <is>
          <t>Harga  Satuan (Rp)</t>
        </is>
      </c>
      <c r="J713" s="23" t="inlineStr">
        <is>
          <t>Jumlah Harga (Rp)</t>
        </is>
      </c>
    </row>
    <row r="714">
      <c r="C714" s="24" t="inlineStr">
        <is>
          <t>A</t>
        </is>
      </c>
      <c r="D714" s="24" t="inlineStr">
        <is>
          <t>TENAGA KERJA</t>
        </is>
      </c>
      <c r="E714" s="12" t="n"/>
      <c r="F714" s="12" t="n"/>
      <c r="G714" s="12" t="n"/>
      <c r="H714" s="12" t="n"/>
      <c r="I714" s="12" t="n"/>
      <c r="J714" s="12" t="n"/>
    </row>
    <row r="715">
      <c r="C715" s="5" t="n">
        <v>1</v>
      </c>
      <c r="D715" s="5" t="inlineStr">
        <is>
          <t>Pekerja</t>
        </is>
      </c>
      <c r="E715" s="5" t="inlineStr">
        <is>
          <t>L01</t>
        </is>
      </c>
      <c r="F715" s="5" t="inlineStr">
        <is>
          <t>Jam</t>
        </is>
      </c>
      <c r="G715" s="25" t="n">
        <v>0.9571621434881349</v>
      </c>
      <c r="H715" s="26">
        <f>VLOOKUP(D715,upahbahan,3,FALSE)</f>
        <v/>
      </c>
      <c r="J715" s="26">
        <f>G715*H715</f>
        <v/>
      </c>
    </row>
    <row r="716">
      <c r="C716" s="5" t="n">
        <v>2</v>
      </c>
      <c r="D716" s="5" t="inlineStr">
        <is>
          <t>Mandor</t>
        </is>
      </c>
      <c r="E716" s="5" t="inlineStr">
        <is>
          <t>L03</t>
        </is>
      </c>
      <c r="F716" s="5" t="inlineStr">
        <is>
          <t>Jam</t>
        </is>
      </c>
      <c r="G716" s="25" t="n">
        <v>0.1914325561904167</v>
      </c>
      <c r="H716" s="26">
        <f>VLOOKUP(D716,upahbahan,3,FALSE)</f>
        <v/>
      </c>
      <c r="J716" s="26">
        <f>G716*H716</f>
        <v/>
      </c>
    </row>
    <row r="717">
      <c r="C717" s="27" t="inlineStr">
        <is>
          <t>JUMLAH HARGA TENAGA KERJA</t>
        </is>
      </c>
      <c r="D717" s="28" t="n"/>
      <c r="E717" s="28" t="n"/>
      <c r="F717" s="28" t="n"/>
      <c r="G717" s="28" t="n"/>
      <c r="H717" s="28" t="n"/>
      <c r="I717" s="28" t="n"/>
      <c r="J717" s="29">
        <f>SUM(J715:J716)</f>
        <v/>
      </c>
    </row>
    <row r="718">
      <c r="C718" s="24" t="inlineStr">
        <is>
          <t>B</t>
        </is>
      </c>
      <c r="D718" s="24" t="inlineStr">
        <is>
          <t>BAHAN</t>
        </is>
      </c>
      <c r="E718" s="12" t="n"/>
      <c r="F718" s="12" t="n"/>
      <c r="G718" s="12" t="n"/>
      <c r="H718" s="12" t="n"/>
      <c r="I718" s="12" t="n"/>
      <c r="J718" s="12" t="n"/>
    </row>
    <row r="719">
      <c r="C719" s="5" t="n">
        <v>1</v>
      </c>
      <c r="D719" s="5" t="inlineStr">
        <is>
          <t>Backer Rod</t>
        </is>
      </c>
      <c r="E719" s="5" t="inlineStr">
        <is>
          <t>M179</t>
        </is>
      </c>
      <c r="F719" s="5" t="inlineStr">
        <is>
          <t>Kg</t>
        </is>
      </c>
      <c r="G719" s="25" t="n">
        <v>7.248626687268873e-08</v>
      </c>
      <c r="H719" s="26">
        <f>VLOOKUP(D719,upahbahan,3,FALSE)</f>
        <v/>
      </c>
      <c r="J719" s="26">
        <f>G719*H719</f>
        <v/>
      </c>
    </row>
    <row r="720">
      <c r="C720" s="5" t="n">
        <v>2</v>
      </c>
      <c r="D720" s="5" t="inlineStr">
        <is>
          <t>Sealant</t>
        </is>
      </c>
      <c r="E720" s="5" t="inlineStr">
        <is>
          <t>M94</t>
        </is>
      </c>
      <c r="F720" s="5" t="inlineStr">
        <is>
          <t>Kg</t>
        </is>
      </c>
      <c r="G720" s="25" t="n">
        <v>0.0007489736070381231</v>
      </c>
      <c r="H720" s="26" t="n">
        <v>34100</v>
      </c>
      <c r="I720" s="30" t="inlineStr">
        <is>
          <t>harga khusus</t>
        </is>
      </c>
      <c r="J720" s="26">
        <f>G720*H720</f>
        <v/>
      </c>
    </row>
    <row r="721">
      <c r="C721" s="5" t="n">
        <v>3</v>
      </c>
      <c r="D721" s="5" t="inlineStr">
        <is>
          <t>Epoxy</t>
        </is>
      </c>
      <c r="E721" s="5" t="inlineStr">
        <is>
          <t>M166</t>
        </is>
      </c>
      <c r="F721" s="5" t="inlineStr">
        <is>
          <t>Kg</t>
        </is>
      </c>
      <c r="G721" s="25" t="n">
        <v>0.009049942857142857</v>
      </c>
      <c r="H721" s="26">
        <f>VLOOKUP(D721,upahbahan,3,FALSE)</f>
        <v/>
      </c>
      <c r="J721" s="26">
        <f>G721*H721</f>
        <v/>
      </c>
    </row>
    <row r="722">
      <c r="C722" s="5" t="n">
        <v>4</v>
      </c>
      <c r="D722" s="5" t="inlineStr">
        <is>
          <t>Dowel Dia 32 mm</t>
        </is>
      </c>
      <c r="E722" s="5" t="inlineStr">
        <is>
          <t>M39a</t>
        </is>
      </c>
      <c r="F722" s="5" t="inlineStr">
        <is>
          <t>Kg</t>
        </is>
      </c>
      <c r="G722" s="25" t="n">
        <v>2.844320707372446</v>
      </c>
      <c r="H722" s="26">
        <f>VLOOKUP(D722,upahbahan,3,FALSE)</f>
        <v/>
      </c>
      <c r="J722" s="26">
        <f>G722*H722</f>
        <v/>
      </c>
    </row>
    <row r="723">
      <c r="C723" s="5" t="n">
        <v>5</v>
      </c>
      <c r="D723" s="5" t="inlineStr">
        <is>
          <t>Mortar Rapid Setting</t>
        </is>
      </c>
      <c r="E723" s="5" t="inlineStr">
        <is>
          <t>M176</t>
        </is>
      </c>
      <c r="F723" s="5" t="inlineStr">
        <is>
          <t>Kg</t>
        </is>
      </c>
      <c r="G723" s="25" t="n">
        <v>0.0176337779019156</v>
      </c>
      <c r="H723" s="26">
        <f>VLOOKUP(D723,upahbahan,3,FALSE)</f>
        <v/>
      </c>
      <c r="J723" s="26">
        <f>G723*H723</f>
        <v/>
      </c>
    </row>
    <row r="724">
      <c r="C724" s="5" t="n">
        <v>6</v>
      </c>
      <c r="D724" s="5" t="inlineStr">
        <is>
          <t>Air</t>
        </is>
      </c>
      <c r="E724" s="5" t="inlineStr">
        <is>
          <t>M170</t>
        </is>
      </c>
      <c r="F724" s="5" t="inlineStr">
        <is>
          <t>Kg</t>
        </is>
      </c>
      <c r="G724" s="25" t="n">
        <v>0.00136518771331058</v>
      </c>
      <c r="H724" s="26">
        <f>VLOOKUP(D724,upahbahan,3,FALSE)</f>
        <v/>
      </c>
      <c r="J724" s="26">
        <f>G724*H724</f>
        <v/>
      </c>
    </row>
    <row r="725">
      <c r="C725" s="27" t="inlineStr">
        <is>
          <t>JUMLAH HARGA BAHAN</t>
        </is>
      </c>
      <c r="D725" s="28" t="n"/>
      <c r="E725" s="28" t="n"/>
      <c r="F725" s="28" t="n"/>
      <c r="G725" s="28" t="n"/>
      <c r="H725" s="28" t="n"/>
      <c r="I725" s="28" t="n"/>
      <c r="J725" s="29">
        <f>SUM(J719:J724)</f>
        <v/>
      </c>
    </row>
    <row r="726">
      <c r="C726" s="24" t="inlineStr">
        <is>
          <t>C</t>
        </is>
      </c>
      <c r="D726" s="24" t="inlineStr">
        <is>
          <t>PERALATAN</t>
        </is>
      </c>
      <c r="E726" s="12" t="n"/>
      <c r="F726" s="12" t="n"/>
      <c r="G726" s="12" t="n"/>
      <c r="H726" s="12" t="n"/>
      <c r="I726" s="12" t="n"/>
      <c r="J726" s="12" t="n"/>
    </row>
    <row r="727">
      <c r="C727" s="5" t="n">
        <v>1</v>
      </c>
      <c r="D727" s="5" t="inlineStr">
        <is>
          <t>Concrete Cutter (0,5-0,7 m/menit)</t>
        </is>
      </c>
      <c r="E727" s="5" t="inlineStr">
        <is>
          <t>E76</t>
        </is>
      </c>
      <c r="F727" s="5" t="inlineStr">
        <is>
          <t>Jam</t>
        </is>
      </c>
      <c r="G727" s="25" t="n">
        <v>0.1914324004907861</v>
      </c>
      <c r="H727" s="26">
        <f>VLOOKUP(D727,upahbahan,3,FALSE)</f>
        <v/>
      </c>
      <c r="J727" s="26">
        <f>G727*H727</f>
        <v/>
      </c>
    </row>
    <row r="728">
      <c r="C728" s="5" t="n">
        <v>2</v>
      </c>
      <c r="D728" s="5" t="inlineStr">
        <is>
          <t>JACK HAMMER; TEX-21 S; permukaan 1 m2/5mnt</t>
        </is>
      </c>
      <c r="E728" s="5" t="inlineStr">
        <is>
          <t>E26</t>
        </is>
      </c>
      <c r="F728" s="5" t="inlineStr">
        <is>
          <t>Jam</t>
        </is>
      </c>
      <c r="G728" s="25" t="n">
        <v>0.19143235316885</v>
      </c>
      <c r="H728" s="26">
        <f>VLOOKUP(D728,upahbahan,3,FALSE)</f>
        <v/>
      </c>
      <c r="J728" s="26">
        <f>G728*H728</f>
        <v/>
      </c>
    </row>
    <row r="729">
      <c r="C729" s="5" t="n">
        <v>3</v>
      </c>
      <c r="D729" s="5" t="inlineStr">
        <is>
          <t>Compressor AHX-10, 10 HP</t>
        </is>
      </c>
      <c r="E729" s="5" t="inlineStr">
        <is>
          <t>E05</t>
        </is>
      </c>
      <c r="F729" s="5" t="inlineStr">
        <is>
          <t>Jam</t>
        </is>
      </c>
      <c r="G729" s="25" t="n">
        <v>0.1914323779214739</v>
      </c>
      <c r="H729" s="26">
        <f>VLOOKUP(D729,upahbahan,3,FALSE)</f>
        <v/>
      </c>
      <c r="J729" s="26">
        <f>G729*H729</f>
        <v/>
      </c>
    </row>
    <row r="730">
      <c r="C730" s="5" t="n">
        <v>4</v>
      </c>
      <c r="D730" s="5" t="inlineStr">
        <is>
          <t>Alat Bantu</t>
        </is>
      </c>
      <c r="F730" s="5" t="inlineStr">
        <is>
          <t>Ls</t>
        </is>
      </c>
      <c r="G730" s="25" t="n">
        <v>1</v>
      </c>
      <c r="H730" s="26">
        <f>VLOOKUP(D730,upahbahan,3,FALSE)</f>
        <v/>
      </c>
      <c r="J730" s="26">
        <f>G730*H730</f>
        <v/>
      </c>
    </row>
    <row r="731">
      <c r="C731" s="27" t="inlineStr">
        <is>
          <t>JUMLAH HARGA PERALATAN</t>
        </is>
      </c>
      <c r="D731" s="28" t="n"/>
      <c r="E731" s="28" t="n"/>
      <c r="F731" s="28" t="n"/>
      <c r="G731" s="28" t="n"/>
      <c r="H731" s="28" t="n"/>
      <c r="I731" s="28" t="n"/>
      <c r="J731" s="29">
        <f>SUM(J727:J730)</f>
        <v/>
      </c>
    </row>
    <row r="732">
      <c r="C732" s="31" t="inlineStr">
        <is>
          <t>D</t>
        </is>
      </c>
      <c r="D732" s="31" t="inlineStr">
        <is>
          <t>Jumlah (A+B+C)</t>
        </is>
      </c>
      <c r="E732" s="32" t="n"/>
      <c r="F732" s="32" t="n"/>
      <c r="G732" s="32" t="n"/>
      <c r="H732" s="32" t="n"/>
      <c r="I732" s="32" t="n"/>
      <c r="J732" s="33">
        <f>J717+J725+J731</f>
        <v/>
      </c>
    </row>
    <row r="733">
      <c r="C733" s="18" t="inlineStr">
        <is>
          <t>E</t>
        </is>
      </c>
      <c r="D733" s="18" t="inlineStr">
        <is>
          <t>Biaya Umum dan Keuntungan 10.0% x D</t>
        </is>
      </c>
      <c r="H733" s="21">
        <f>$Q$8</f>
        <v/>
      </c>
      <c r="J733" s="34">
        <f>J732*H733</f>
        <v/>
      </c>
    </row>
    <row r="734">
      <c r="C734" s="31" t="inlineStr">
        <is>
          <t>F</t>
        </is>
      </c>
      <c r="D734" s="31" t="inlineStr">
        <is>
          <t>Harga Satuan Pekerjaan (D+E)</t>
        </is>
      </c>
      <c r="E734" s="32" t="n"/>
      <c r="F734" s="32" t="n"/>
      <c r="G734" s="32" t="n"/>
      <c r="H734" s="32" t="n"/>
      <c r="I734" s="32" t="n"/>
      <c r="J734" s="33">
        <f>SUM(J732:J733)</f>
        <v/>
      </c>
    </row>
    <row r="736">
      <c r="C736" s="16" t="inlineStr">
        <is>
          <t>D.32</t>
        </is>
      </c>
      <c r="D736" s="17" t="inlineStr">
        <is>
          <t>Penjahitan Melintang Tipe 1 (Tebal Pelat Beton = 150 - 175 mm)</t>
        </is>
      </c>
      <c r="F736" s="18" t="inlineStr">
        <is>
          <t>Buah</t>
        </is>
      </c>
      <c r="K736" s="22">
        <f>ROUNDDOWN(J753,0)</f>
        <v/>
      </c>
      <c r="M736" s="19" t="inlineStr">
        <is>
          <t>4.11.(1)</t>
        </is>
      </c>
    </row>
    <row r="737">
      <c r="C737" s="23" t="inlineStr">
        <is>
          <t>No</t>
        </is>
      </c>
      <c r="D737" s="23" t="inlineStr">
        <is>
          <t>Uraian</t>
        </is>
      </c>
      <c r="E737" s="23" t="inlineStr">
        <is>
          <t>Kode</t>
        </is>
      </c>
      <c r="F737" s="23" t="inlineStr">
        <is>
          <t>Sat.</t>
        </is>
      </c>
      <c r="G737" s="23" t="inlineStr">
        <is>
          <t>Koefisien</t>
        </is>
      </c>
      <c r="H737" s="23" t="inlineStr">
        <is>
          <t>Harga  Satuan (Rp)</t>
        </is>
      </c>
      <c r="J737" s="23" t="inlineStr">
        <is>
          <t>Jumlah Harga (Rp)</t>
        </is>
      </c>
    </row>
    <row r="738">
      <c r="C738" s="24" t="inlineStr">
        <is>
          <t>A</t>
        </is>
      </c>
      <c r="D738" s="24" t="inlineStr">
        <is>
          <t>TENAGA KERJA</t>
        </is>
      </c>
      <c r="E738" s="12" t="n"/>
      <c r="F738" s="12" t="n"/>
      <c r="G738" s="12" t="n"/>
      <c r="H738" s="12" t="n"/>
      <c r="I738" s="12" t="n"/>
      <c r="J738" s="12" t="n"/>
    </row>
    <row r="739">
      <c r="C739" s="5" t="n">
        <v>1</v>
      </c>
      <c r="D739" s="5" t="inlineStr">
        <is>
          <t>Pekerja</t>
        </is>
      </c>
      <c r="E739" s="5" t="inlineStr">
        <is>
          <t>L01</t>
        </is>
      </c>
      <c r="F739" s="5" t="inlineStr">
        <is>
          <t>Jam</t>
        </is>
      </c>
      <c r="G739" s="25" t="n">
        <v>1.070950392026492</v>
      </c>
      <c r="H739" s="26">
        <f>VLOOKUP(D739,upahbahan,3,FALSE)</f>
        <v/>
      </c>
      <c r="J739" s="26">
        <f>G739*H739</f>
        <v/>
      </c>
    </row>
    <row r="740">
      <c r="C740" s="5" t="n">
        <v>2</v>
      </c>
      <c r="D740" s="5" t="inlineStr">
        <is>
          <t>Mandor</t>
        </is>
      </c>
      <c r="E740" s="5" t="inlineStr">
        <is>
          <t>L03</t>
        </is>
      </c>
      <c r="F740" s="5" t="inlineStr">
        <is>
          <t>Jam</t>
        </is>
      </c>
      <c r="G740" s="25" t="n">
        <v>0.5354751442546398</v>
      </c>
      <c r="H740" s="26">
        <f>VLOOKUP(D740,upahbahan,3,FALSE)</f>
        <v/>
      </c>
      <c r="J740" s="26">
        <f>G740*H740</f>
        <v/>
      </c>
    </row>
    <row r="741">
      <c r="C741" s="27" t="inlineStr">
        <is>
          <t>JUMLAH HARGA TENAGA KERJA</t>
        </is>
      </c>
      <c r="D741" s="28" t="n"/>
      <c r="E741" s="28" t="n"/>
      <c r="F741" s="28" t="n"/>
      <c r="G741" s="28" t="n"/>
      <c r="H741" s="28" t="n"/>
      <c r="I741" s="28" t="n"/>
      <c r="J741" s="29">
        <f>SUM(J739:J740)</f>
        <v/>
      </c>
    </row>
    <row r="742">
      <c r="C742" s="24" t="inlineStr">
        <is>
          <t>B</t>
        </is>
      </c>
      <c r="D742" s="24" t="inlineStr">
        <is>
          <t>BAHAN</t>
        </is>
      </c>
      <c r="E742" s="12" t="n"/>
      <c r="F742" s="12" t="n"/>
      <c r="G742" s="12" t="n"/>
      <c r="H742" s="12" t="n"/>
      <c r="I742" s="12" t="n"/>
      <c r="J742" s="12" t="n"/>
    </row>
    <row r="743">
      <c r="C743" s="5" t="n">
        <v>1</v>
      </c>
      <c r="D743" s="5" t="inlineStr">
        <is>
          <t>Batang Pengikat BJTS 420</t>
        </is>
      </c>
      <c r="E743" s="5" t="inlineStr">
        <is>
          <t>M57a</t>
        </is>
      </c>
      <c r="F743" s="5" t="inlineStr">
        <is>
          <t>kg</t>
        </is>
      </c>
      <c r="G743" s="25" t="n">
        <v>0.2125450106805005</v>
      </c>
      <c r="H743" s="26">
        <f>VLOOKUP(D743,upahbahan,3,FALSE)</f>
        <v/>
      </c>
      <c r="J743" s="26">
        <f>G743*H743</f>
        <v/>
      </c>
    </row>
    <row r="744">
      <c r="C744" s="5" t="n">
        <v>2</v>
      </c>
      <c r="D744" s="5" t="inlineStr">
        <is>
          <t>Epoxy</t>
        </is>
      </c>
      <c r="E744" s="5" t="inlineStr">
        <is>
          <t>M166</t>
        </is>
      </c>
      <c r="F744" s="5" t="inlineStr">
        <is>
          <t>Kg</t>
        </is>
      </c>
      <c r="G744" s="25" t="n">
        <v>0.02844271428571429</v>
      </c>
      <c r="H744" s="26">
        <f>VLOOKUP(D744,upahbahan,3,FALSE)</f>
        <v/>
      </c>
      <c r="J744" s="26">
        <f>G744*H744</f>
        <v/>
      </c>
    </row>
    <row r="745">
      <c r="C745" s="27" t="inlineStr">
        <is>
          <t>JUMLAH HARGA BAHAN</t>
        </is>
      </c>
      <c r="D745" s="28" t="n"/>
      <c r="E745" s="28" t="n"/>
      <c r="F745" s="28" t="n"/>
      <c r="G745" s="28" t="n"/>
      <c r="H745" s="28" t="n"/>
      <c r="I745" s="28" t="n"/>
      <c r="J745" s="29">
        <f>SUM(J743:J744)</f>
        <v/>
      </c>
    </row>
    <row r="746">
      <c r="C746" s="24" t="inlineStr">
        <is>
          <t>C</t>
        </is>
      </c>
      <c r="D746" s="24" t="inlineStr">
        <is>
          <t>PERALATAN</t>
        </is>
      </c>
      <c r="E746" s="12" t="n"/>
      <c r="F746" s="12" t="n"/>
      <c r="G746" s="12" t="n"/>
      <c r="H746" s="12" t="n"/>
      <c r="I746" s="12" t="n"/>
      <c r="J746" s="12" t="n"/>
    </row>
    <row r="747">
      <c r="C747" s="5" t="n">
        <v>1</v>
      </c>
      <c r="D747" s="5" t="inlineStr">
        <is>
          <t>DRILL MACHINE/GERINDA; 3,32 HP (dia 20-50 mm)</t>
        </is>
      </c>
      <c r="E747" s="5" t="inlineStr">
        <is>
          <t>E69</t>
        </is>
      </c>
      <c r="F747" s="5" t="inlineStr">
        <is>
          <t>Jam</t>
        </is>
      </c>
      <c r="G747" s="25" t="n">
        <v>0.5354752691540368</v>
      </c>
      <c r="H747" s="26">
        <f>VLOOKUP(D747,upahbahan,3,FALSE)</f>
        <v/>
      </c>
      <c r="J747" s="26">
        <f>G747*H747</f>
        <v/>
      </c>
    </row>
    <row r="748">
      <c r="C748" s="5" t="n">
        <v>2</v>
      </c>
      <c r="D748" s="5" t="inlineStr">
        <is>
          <t>Compressor AHX-10, 10 HP</t>
        </is>
      </c>
      <c r="E748" s="5" t="inlineStr">
        <is>
          <t>E05</t>
        </is>
      </c>
      <c r="F748" s="5" t="inlineStr">
        <is>
          <t>Jam</t>
        </is>
      </c>
      <c r="G748" s="25" t="n">
        <v>0.5354752427209477</v>
      </c>
      <c r="H748" s="26">
        <f>VLOOKUP(D748,upahbahan,3,FALSE)</f>
        <v/>
      </c>
      <c r="J748" s="26">
        <f>G748*H748</f>
        <v/>
      </c>
    </row>
    <row r="749">
      <c r="C749" s="5" t="n">
        <v>3</v>
      </c>
      <c r="D749" s="5" t="inlineStr">
        <is>
          <t>Alat Bantu</t>
        </is>
      </c>
      <c r="F749" s="5" t="inlineStr">
        <is>
          <t>Ls</t>
        </is>
      </c>
      <c r="G749" s="25" t="n">
        <v>1</v>
      </c>
      <c r="H749" s="26">
        <f>VLOOKUP(D749,upahbahan,3,FALSE)</f>
        <v/>
      </c>
      <c r="J749" s="26">
        <f>G749*H749</f>
        <v/>
      </c>
    </row>
    <row r="750">
      <c r="C750" s="27" t="inlineStr">
        <is>
          <t>JUMLAH HARGA PERALATAN</t>
        </is>
      </c>
      <c r="D750" s="28" t="n"/>
      <c r="E750" s="28" t="n"/>
      <c r="F750" s="28" t="n"/>
      <c r="G750" s="28" t="n"/>
      <c r="H750" s="28" t="n"/>
      <c r="I750" s="28" t="n"/>
      <c r="J750" s="29">
        <f>SUM(J747:J749)</f>
        <v/>
      </c>
    </row>
    <row r="751">
      <c r="C751" s="31" t="inlineStr">
        <is>
          <t>D</t>
        </is>
      </c>
      <c r="D751" s="31" t="inlineStr">
        <is>
          <t>Jumlah (A+B+C)</t>
        </is>
      </c>
      <c r="E751" s="32" t="n"/>
      <c r="F751" s="32" t="n"/>
      <c r="G751" s="32" t="n"/>
      <c r="H751" s="32" t="n"/>
      <c r="I751" s="32" t="n"/>
      <c r="J751" s="33">
        <f>J741+J745+J750</f>
        <v/>
      </c>
    </row>
    <row r="752">
      <c r="C752" s="18" t="inlineStr">
        <is>
          <t>E</t>
        </is>
      </c>
      <c r="D752" s="18" t="inlineStr">
        <is>
          <t>Biaya Umum dan Keuntungan 10.0% x D</t>
        </is>
      </c>
      <c r="H752" s="21">
        <f>$Q$8</f>
        <v/>
      </c>
      <c r="J752" s="34">
        <f>J751*H752</f>
        <v/>
      </c>
    </row>
    <row r="753">
      <c r="C753" s="31" t="inlineStr">
        <is>
          <t>F</t>
        </is>
      </c>
      <c r="D753" s="31" t="inlineStr">
        <is>
          <t>Harga Satuan Pekerjaan (D+E)</t>
        </is>
      </c>
      <c r="E753" s="32" t="n"/>
      <c r="F753" s="32" t="n"/>
      <c r="G753" s="32" t="n"/>
      <c r="H753" s="32" t="n"/>
      <c r="I753" s="32" t="n"/>
      <c r="J753" s="33">
        <f>SUM(J751:J752)</f>
        <v/>
      </c>
    </row>
    <row r="755">
      <c r="C755" s="16" t="inlineStr">
        <is>
          <t>D.33</t>
        </is>
      </c>
      <c r="D755" s="17" t="inlineStr">
        <is>
          <t>Penjahitan Melintang Tipe 2 (Tebal Pelat Beton = &gt; 175 mm - 200 mm)</t>
        </is>
      </c>
      <c r="F755" s="18" t="inlineStr">
        <is>
          <t>Buah</t>
        </is>
      </c>
      <c r="K755" s="22">
        <f>ROUNDDOWN(J772,0)</f>
        <v/>
      </c>
      <c r="M755" s="19" t="inlineStr">
        <is>
          <t>4.11.(2)</t>
        </is>
      </c>
    </row>
    <row r="756">
      <c r="C756" s="23" t="inlineStr">
        <is>
          <t>No</t>
        </is>
      </c>
      <c r="D756" s="23" t="inlineStr">
        <is>
          <t>Uraian</t>
        </is>
      </c>
      <c r="E756" s="23" t="inlineStr">
        <is>
          <t>Kode</t>
        </is>
      </c>
      <c r="F756" s="23" t="inlineStr">
        <is>
          <t>Sat.</t>
        </is>
      </c>
      <c r="G756" s="23" t="inlineStr">
        <is>
          <t>Koefisien</t>
        </is>
      </c>
      <c r="H756" s="23" t="inlineStr">
        <is>
          <t>Harga  Satuan (Rp)</t>
        </is>
      </c>
      <c r="J756" s="23" t="inlineStr">
        <is>
          <t>Jumlah Harga (Rp)</t>
        </is>
      </c>
    </row>
    <row r="757">
      <c r="C757" s="24" t="inlineStr">
        <is>
          <t>A</t>
        </is>
      </c>
      <c r="D757" s="24" t="inlineStr">
        <is>
          <t>TENAGA KERJA</t>
        </is>
      </c>
      <c r="E757" s="12" t="n"/>
      <c r="F757" s="12" t="n"/>
      <c r="G757" s="12" t="n"/>
      <c r="H757" s="12" t="n"/>
      <c r="I757" s="12" t="n"/>
      <c r="J757" s="12" t="n"/>
    </row>
    <row r="758">
      <c r="C758" s="5" t="n">
        <v>1</v>
      </c>
      <c r="D758" s="5" t="inlineStr">
        <is>
          <t>Pekerja</t>
        </is>
      </c>
      <c r="E758" s="5" t="inlineStr">
        <is>
          <t>L01</t>
        </is>
      </c>
      <c r="F758" s="5" t="inlineStr">
        <is>
          <t>Jam</t>
        </is>
      </c>
      <c r="G758" s="25" t="n">
        <v>1.285140398082156</v>
      </c>
      <c r="H758" s="26">
        <f>VLOOKUP(D758,upahbahan,3,FALSE)</f>
        <v/>
      </c>
      <c r="J758" s="26">
        <f>G758*H758</f>
        <v/>
      </c>
    </row>
    <row r="759">
      <c r="C759" s="5" t="n">
        <v>2</v>
      </c>
      <c r="D759" s="5" t="inlineStr">
        <is>
          <t>Mandor</t>
        </is>
      </c>
      <c r="E759" s="5" t="inlineStr">
        <is>
          <t>L03</t>
        </is>
      </c>
      <c r="F759" s="5" t="inlineStr">
        <is>
          <t>Jam</t>
        </is>
      </c>
      <c r="G759" s="25" t="n">
        <v>0.6425702931801821</v>
      </c>
      <c r="H759" s="26">
        <f>VLOOKUP(D759,upahbahan,3,FALSE)</f>
        <v/>
      </c>
      <c r="J759" s="26">
        <f>G759*H759</f>
        <v/>
      </c>
    </row>
    <row r="760">
      <c r="C760" s="27" t="inlineStr">
        <is>
          <t>JUMLAH HARGA TENAGA KERJA</t>
        </is>
      </c>
      <c r="D760" s="28" t="n"/>
      <c r="E760" s="28" t="n"/>
      <c r="F760" s="28" t="n"/>
      <c r="G760" s="28" t="n"/>
      <c r="H760" s="28" t="n"/>
      <c r="I760" s="28" t="n"/>
      <c r="J760" s="29">
        <f>SUM(J758:J759)</f>
        <v/>
      </c>
    </row>
    <row r="761">
      <c r="C761" s="24" t="inlineStr">
        <is>
          <t>B</t>
        </is>
      </c>
      <c r="D761" s="24" t="inlineStr">
        <is>
          <t>BAHAN</t>
        </is>
      </c>
      <c r="E761" s="12" t="n"/>
      <c r="F761" s="12" t="n"/>
      <c r="G761" s="12" t="n"/>
      <c r="H761" s="12" t="n"/>
      <c r="I761" s="12" t="n"/>
      <c r="J761" s="12" t="n"/>
    </row>
    <row r="762">
      <c r="C762" s="5" t="n">
        <v>1</v>
      </c>
      <c r="D762" s="5" t="inlineStr">
        <is>
          <t>Batang Pengikat BJTS 420</t>
        </is>
      </c>
      <c r="E762" s="5" t="inlineStr">
        <is>
          <t>M57a</t>
        </is>
      </c>
      <c r="F762" s="5" t="inlineStr">
        <is>
          <t>kg</t>
        </is>
      </c>
      <c r="G762" s="25" t="n">
        <v>0.5448184314922184</v>
      </c>
      <c r="H762" s="26">
        <f>VLOOKUP(D762,upahbahan,3,FALSE)</f>
        <v/>
      </c>
      <c r="J762" s="26">
        <f>G762*H762</f>
        <v/>
      </c>
    </row>
    <row r="763">
      <c r="C763" s="5" t="n">
        <v>2</v>
      </c>
      <c r="D763" s="5" t="inlineStr">
        <is>
          <t>Epoxy</t>
        </is>
      </c>
      <c r="E763" s="5" t="inlineStr">
        <is>
          <t>M166</t>
        </is>
      </c>
      <c r="F763" s="5" t="inlineStr">
        <is>
          <t>Kg</t>
        </is>
      </c>
      <c r="G763" s="25" t="n">
        <v>0.07290757142857143</v>
      </c>
      <c r="H763" s="26">
        <f>VLOOKUP(D763,upahbahan,3,FALSE)</f>
        <v/>
      </c>
      <c r="J763" s="26">
        <f>G763*H763</f>
        <v/>
      </c>
    </row>
    <row r="764">
      <c r="C764" s="27" t="inlineStr">
        <is>
          <t>JUMLAH HARGA BAHAN</t>
        </is>
      </c>
      <c r="D764" s="28" t="n"/>
      <c r="E764" s="28" t="n"/>
      <c r="F764" s="28" t="n"/>
      <c r="G764" s="28" t="n"/>
      <c r="H764" s="28" t="n"/>
      <c r="I764" s="28" t="n"/>
      <c r="J764" s="29">
        <f>SUM(J762:J763)</f>
        <v/>
      </c>
    </row>
    <row r="765">
      <c r="C765" s="24" t="inlineStr">
        <is>
          <t>C</t>
        </is>
      </c>
      <c r="D765" s="24" t="inlineStr">
        <is>
          <t>PERALATAN</t>
        </is>
      </c>
      <c r="E765" s="12" t="n"/>
      <c r="F765" s="12" t="n"/>
      <c r="G765" s="12" t="n"/>
      <c r="H765" s="12" t="n"/>
      <c r="I765" s="12" t="n"/>
      <c r="J765" s="12" t="n"/>
    </row>
    <row r="766">
      <c r="C766" s="5" t="n">
        <v>1</v>
      </c>
      <c r="D766" s="5" t="inlineStr">
        <is>
          <t>DRILL MACHINE/GERINDA; 3,32 HP (dia 20-50 mm)</t>
        </is>
      </c>
      <c r="E766" s="5" t="inlineStr">
        <is>
          <t>E69</t>
        </is>
      </c>
      <c r="F766" s="5" t="inlineStr">
        <is>
          <t>Jam</t>
        </is>
      </c>
      <c r="G766" s="25" t="n">
        <v>0.6425702951152554</v>
      </c>
      <c r="H766" s="26">
        <f>VLOOKUP(D766,upahbahan,3,FALSE)</f>
        <v/>
      </c>
      <c r="J766" s="26">
        <f>G766*H766</f>
        <v/>
      </c>
    </row>
    <row r="767">
      <c r="C767" s="5" t="n">
        <v>2</v>
      </c>
      <c r="D767" s="5" t="inlineStr">
        <is>
          <t>Compressor AHX-10, 10 HP</t>
        </is>
      </c>
      <c r="E767" s="5" t="inlineStr">
        <is>
          <t>E05</t>
        </is>
      </c>
      <c r="F767" s="5" t="inlineStr">
        <is>
          <t>Jam</t>
        </is>
      </c>
      <c r="G767" s="25" t="n">
        <v>0.6425703098314545</v>
      </c>
      <c r="H767" s="26">
        <f>VLOOKUP(D767,upahbahan,3,FALSE)</f>
        <v/>
      </c>
      <c r="J767" s="26">
        <f>G767*H767</f>
        <v/>
      </c>
    </row>
    <row r="768">
      <c r="C768" s="5" t="n">
        <v>3</v>
      </c>
      <c r="D768" s="5" t="inlineStr">
        <is>
          <t>Alat Bantu</t>
        </is>
      </c>
      <c r="F768" s="5" t="inlineStr">
        <is>
          <t>Ls</t>
        </is>
      </c>
      <c r="G768" s="25" t="n">
        <v>1</v>
      </c>
      <c r="H768" s="26">
        <f>VLOOKUP(D768,upahbahan,3,FALSE)</f>
        <v/>
      </c>
      <c r="J768" s="26">
        <f>G768*H768</f>
        <v/>
      </c>
    </row>
    <row r="769">
      <c r="C769" s="27" t="inlineStr">
        <is>
          <t>JUMLAH HARGA PERALATAN</t>
        </is>
      </c>
      <c r="D769" s="28" t="n"/>
      <c r="E769" s="28" t="n"/>
      <c r="F769" s="28" t="n"/>
      <c r="G769" s="28" t="n"/>
      <c r="H769" s="28" t="n"/>
      <c r="I769" s="28" t="n"/>
      <c r="J769" s="29">
        <f>SUM(J766:J768)</f>
        <v/>
      </c>
    </row>
    <row r="770">
      <c r="C770" s="31" t="inlineStr">
        <is>
          <t>D</t>
        </is>
      </c>
      <c r="D770" s="31" t="inlineStr">
        <is>
          <t>Jumlah (A+B+C)</t>
        </is>
      </c>
      <c r="E770" s="32" t="n"/>
      <c r="F770" s="32" t="n"/>
      <c r="G770" s="32" t="n"/>
      <c r="H770" s="32" t="n"/>
      <c r="I770" s="32" t="n"/>
      <c r="J770" s="33">
        <f>J760+J764+J769</f>
        <v/>
      </c>
    </row>
    <row r="771">
      <c r="C771" s="18" t="inlineStr">
        <is>
          <t>E</t>
        </is>
      </c>
      <c r="D771" s="18" t="inlineStr">
        <is>
          <t>Biaya Umum dan Keuntungan 10.0% x D</t>
        </is>
      </c>
      <c r="H771" s="21">
        <f>$Q$8</f>
        <v/>
      </c>
      <c r="J771" s="34">
        <f>J770*H771</f>
        <v/>
      </c>
    </row>
    <row r="772">
      <c r="C772" s="31" t="inlineStr">
        <is>
          <t>F</t>
        </is>
      </c>
      <c r="D772" s="31" t="inlineStr">
        <is>
          <t>Harga Satuan Pekerjaan (D+E)</t>
        </is>
      </c>
      <c r="E772" s="32" t="n"/>
      <c r="F772" s="32" t="n"/>
      <c r="G772" s="32" t="n"/>
      <c r="H772" s="32" t="n"/>
      <c r="I772" s="32" t="n"/>
      <c r="J772" s="33">
        <f>SUM(J770:J771)</f>
        <v/>
      </c>
    </row>
    <row r="774">
      <c r="C774" s="16" t="inlineStr">
        <is>
          <t>D.34</t>
        </is>
      </c>
      <c r="D774" s="17" t="inlineStr">
        <is>
          <t>Penjahitan Melintang Tipe 3 (Tebal Pelat Beton = &gt; 200 mm - 225 mm)</t>
        </is>
      </c>
      <c r="F774" s="18" t="inlineStr">
        <is>
          <t>Buah</t>
        </is>
      </c>
      <c r="K774" s="22">
        <f>ROUNDDOWN(J791,0)</f>
        <v/>
      </c>
      <c r="M774" s="19" t="inlineStr">
        <is>
          <t>4.11.(3)</t>
        </is>
      </c>
    </row>
    <row r="775">
      <c r="C775" s="23" t="inlineStr">
        <is>
          <t>No</t>
        </is>
      </c>
      <c r="D775" s="23" t="inlineStr">
        <is>
          <t>Uraian</t>
        </is>
      </c>
      <c r="E775" s="23" t="inlineStr">
        <is>
          <t>Kode</t>
        </is>
      </c>
      <c r="F775" s="23" t="inlineStr">
        <is>
          <t>Sat.</t>
        </is>
      </c>
      <c r="G775" s="23" t="inlineStr">
        <is>
          <t>Koefisien</t>
        </is>
      </c>
      <c r="H775" s="23" t="inlineStr">
        <is>
          <t>Harga  Satuan (Rp)</t>
        </is>
      </c>
      <c r="J775" s="23" t="inlineStr">
        <is>
          <t>Jumlah Harga (Rp)</t>
        </is>
      </c>
    </row>
    <row r="776">
      <c r="C776" s="24" t="inlineStr">
        <is>
          <t>A</t>
        </is>
      </c>
      <c r="D776" s="24" t="inlineStr">
        <is>
          <t>TENAGA KERJA</t>
        </is>
      </c>
      <c r="E776" s="12" t="n"/>
      <c r="F776" s="12" t="n"/>
      <c r="G776" s="12" t="n"/>
      <c r="H776" s="12" t="n"/>
      <c r="I776" s="12" t="n"/>
      <c r="J776" s="12" t="n"/>
    </row>
    <row r="777">
      <c r="C777" s="5" t="n">
        <v>1</v>
      </c>
      <c r="D777" s="5" t="inlineStr">
        <is>
          <t>Pekerja</t>
        </is>
      </c>
      <c r="E777" s="5" t="inlineStr">
        <is>
          <t>L01</t>
        </is>
      </c>
      <c r="F777" s="5" t="inlineStr">
        <is>
          <t>Jam</t>
        </is>
      </c>
      <c r="G777" s="25" t="n">
        <v>1.472556698599383</v>
      </c>
      <c r="H777" s="26">
        <f>VLOOKUP(D777,upahbahan,3,FALSE)</f>
        <v/>
      </c>
      <c r="J777" s="26">
        <f>G777*H777</f>
        <v/>
      </c>
    </row>
    <row r="778">
      <c r="C778" s="5" t="n">
        <v>2</v>
      </c>
      <c r="D778" s="5" t="inlineStr">
        <is>
          <t>Mandor</t>
        </is>
      </c>
      <c r="E778" s="5" t="inlineStr">
        <is>
          <t>L03</t>
        </is>
      </c>
      <c r="F778" s="5" t="inlineStr">
        <is>
          <t>Jam</t>
        </is>
      </c>
      <c r="G778" s="25" t="n">
        <v>0.7362786235366656</v>
      </c>
      <c r="H778" s="26">
        <f>VLOOKUP(D778,upahbahan,3,FALSE)</f>
        <v/>
      </c>
      <c r="J778" s="26">
        <f>G778*H778</f>
        <v/>
      </c>
    </row>
    <row r="779">
      <c r="C779" s="27" t="inlineStr">
        <is>
          <t>JUMLAH HARGA TENAGA KERJA</t>
        </is>
      </c>
      <c r="D779" s="28" t="n"/>
      <c r="E779" s="28" t="n"/>
      <c r="F779" s="28" t="n"/>
      <c r="G779" s="28" t="n"/>
      <c r="H779" s="28" t="n"/>
      <c r="I779" s="28" t="n"/>
      <c r="J779" s="29">
        <f>SUM(J777:J778)</f>
        <v/>
      </c>
    </row>
    <row r="780">
      <c r="C780" s="24" t="inlineStr">
        <is>
          <t>B</t>
        </is>
      </c>
      <c r="D780" s="24" t="inlineStr">
        <is>
          <t>BAHAN</t>
        </is>
      </c>
      <c r="E780" s="12" t="n"/>
      <c r="F780" s="12" t="n"/>
      <c r="G780" s="12" t="n"/>
      <c r="H780" s="12" t="n"/>
      <c r="I780" s="12" t="n"/>
      <c r="J780" s="12" t="n"/>
    </row>
    <row r="781">
      <c r="C781" s="5" t="n">
        <v>1</v>
      </c>
      <c r="D781" s="5" t="inlineStr">
        <is>
          <t>Batang Pengikat BJTS 420</t>
        </is>
      </c>
      <c r="E781" s="5" t="inlineStr">
        <is>
          <t>M57a</t>
        </is>
      </c>
      <c r="F781" s="5" t="inlineStr">
        <is>
          <t>kg</t>
        </is>
      </c>
      <c r="G781" s="25" t="n">
        <v>0.6242711829925746</v>
      </c>
      <c r="H781" s="26">
        <f>VLOOKUP(D781,upahbahan,3,FALSE)</f>
        <v/>
      </c>
      <c r="J781" s="26">
        <f>G781*H781</f>
        <v/>
      </c>
    </row>
    <row r="782">
      <c r="C782" s="5" t="n">
        <v>2</v>
      </c>
      <c r="D782" s="5" t="inlineStr">
        <is>
          <t>Epoxy</t>
        </is>
      </c>
      <c r="E782" s="5" t="inlineStr">
        <is>
          <t>M166</t>
        </is>
      </c>
      <c r="F782" s="5" t="inlineStr">
        <is>
          <t>Kg</t>
        </is>
      </c>
      <c r="G782" s="25" t="n">
        <v>0.08353991428571429</v>
      </c>
      <c r="H782" s="26">
        <f>VLOOKUP(D782,upahbahan,3,FALSE)</f>
        <v/>
      </c>
      <c r="J782" s="26">
        <f>G782*H782</f>
        <v/>
      </c>
    </row>
    <row r="783">
      <c r="C783" s="27" t="inlineStr">
        <is>
          <t>JUMLAH HARGA BAHAN</t>
        </is>
      </c>
      <c r="D783" s="28" t="n"/>
      <c r="E783" s="28" t="n"/>
      <c r="F783" s="28" t="n"/>
      <c r="G783" s="28" t="n"/>
      <c r="H783" s="28" t="n"/>
      <c r="I783" s="28" t="n"/>
      <c r="J783" s="29">
        <f>SUM(J781:J782)</f>
        <v/>
      </c>
    </row>
    <row r="784">
      <c r="C784" s="24" t="inlineStr">
        <is>
          <t>C</t>
        </is>
      </c>
      <c r="D784" s="24" t="inlineStr">
        <is>
          <t>PERALATAN</t>
        </is>
      </c>
      <c r="E784" s="12" t="n"/>
      <c r="F784" s="12" t="n"/>
      <c r="G784" s="12" t="n"/>
      <c r="H784" s="12" t="n"/>
      <c r="I784" s="12" t="n"/>
      <c r="J784" s="12" t="n"/>
    </row>
    <row r="785">
      <c r="C785" s="5" t="n">
        <v>1</v>
      </c>
      <c r="D785" s="5" t="inlineStr">
        <is>
          <t>DRILL MACHINE/GERINDA; 3,32 HP (dia 20-50 mm)</t>
        </is>
      </c>
      <c r="E785" s="5" t="inlineStr">
        <is>
          <t>E69</t>
        </is>
      </c>
      <c r="F785" s="5" t="inlineStr">
        <is>
          <t>Jam</t>
        </is>
      </c>
      <c r="G785" s="25" t="n">
        <v>0.7362784428313217</v>
      </c>
      <c r="H785" s="26">
        <f>VLOOKUP(D785,upahbahan,3,FALSE)</f>
        <v/>
      </c>
      <c r="J785" s="26">
        <f>G785*H785</f>
        <v/>
      </c>
    </row>
    <row r="786">
      <c r="C786" s="5" t="n">
        <v>2</v>
      </c>
      <c r="D786" s="5" t="inlineStr">
        <is>
          <t>Compressor AHX-10, 10 HP</t>
        </is>
      </c>
      <c r="E786" s="5" t="inlineStr">
        <is>
          <t>E05</t>
        </is>
      </c>
      <c r="F786" s="5" t="inlineStr">
        <is>
          <t>Jam</t>
        </is>
      </c>
      <c r="G786" s="25" t="n">
        <v>0.7362784587413029</v>
      </c>
      <c r="H786" s="26">
        <f>VLOOKUP(D786,upahbahan,3,FALSE)</f>
        <v/>
      </c>
      <c r="J786" s="26">
        <f>G786*H786</f>
        <v/>
      </c>
    </row>
    <row r="787">
      <c r="C787" s="5" t="n">
        <v>3</v>
      </c>
      <c r="D787" s="5" t="inlineStr">
        <is>
          <t>Alat Bantu</t>
        </is>
      </c>
      <c r="F787" s="5" t="inlineStr">
        <is>
          <t>Ls</t>
        </is>
      </c>
      <c r="G787" s="25" t="n">
        <v>1</v>
      </c>
      <c r="H787" s="26">
        <f>VLOOKUP(D787,upahbahan,3,FALSE)</f>
        <v/>
      </c>
      <c r="J787" s="26">
        <f>G787*H787</f>
        <v/>
      </c>
    </row>
    <row r="788">
      <c r="C788" s="27" t="inlineStr">
        <is>
          <t>JUMLAH HARGA PERALATAN</t>
        </is>
      </c>
      <c r="D788" s="28" t="n"/>
      <c r="E788" s="28" t="n"/>
      <c r="F788" s="28" t="n"/>
      <c r="G788" s="28" t="n"/>
      <c r="H788" s="28" t="n"/>
      <c r="I788" s="28" t="n"/>
      <c r="J788" s="29">
        <f>SUM(J785:J787)</f>
        <v/>
      </c>
    </row>
    <row r="789">
      <c r="C789" s="31" t="inlineStr">
        <is>
          <t>D</t>
        </is>
      </c>
      <c r="D789" s="31" t="inlineStr">
        <is>
          <t>Jumlah (A+B+C)</t>
        </is>
      </c>
      <c r="E789" s="32" t="n"/>
      <c r="F789" s="32" t="n"/>
      <c r="G789" s="32" t="n"/>
      <c r="H789" s="32" t="n"/>
      <c r="I789" s="32" t="n"/>
      <c r="J789" s="33">
        <f>J779+J783+J788</f>
        <v/>
      </c>
    </row>
    <row r="790">
      <c r="C790" s="18" t="inlineStr">
        <is>
          <t>E</t>
        </is>
      </c>
      <c r="D790" s="18" t="inlineStr">
        <is>
          <t>Biaya Umum dan Keuntungan 10.0% x D</t>
        </is>
      </c>
      <c r="H790" s="21">
        <f>$Q$8</f>
        <v/>
      </c>
      <c r="J790" s="34">
        <f>J789*H790</f>
        <v/>
      </c>
    </row>
    <row r="791">
      <c r="C791" s="31" t="inlineStr">
        <is>
          <t>F</t>
        </is>
      </c>
      <c r="D791" s="31" t="inlineStr">
        <is>
          <t>Harga Satuan Pekerjaan (D+E)</t>
        </is>
      </c>
      <c r="E791" s="32" t="n"/>
      <c r="F791" s="32" t="n"/>
      <c r="G791" s="32" t="n"/>
      <c r="H791" s="32" t="n"/>
      <c r="I791" s="32" t="n"/>
      <c r="J791" s="33">
        <f>SUM(J789:J790)</f>
        <v/>
      </c>
    </row>
    <row r="793">
      <c r="C793" s="16" t="inlineStr">
        <is>
          <t>D.35</t>
        </is>
      </c>
      <c r="D793" s="17" t="inlineStr">
        <is>
          <t>Penjahitan Melintang Tipe 4 (Tebal Pelat Beton = &gt; 225 mm - 250 mm)</t>
        </is>
      </c>
      <c r="F793" s="18" t="inlineStr">
        <is>
          <t>Buah</t>
        </is>
      </c>
      <c r="K793" s="22">
        <f>ROUNDDOWN(J810,0)</f>
        <v/>
      </c>
      <c r="M793" s="19" t="inlineStr">
        <is>
          <t>4.11.(4)</t>
        </is>
      </c>
    </row>
    <row r="794">
      <c r="C794" s="23" t="inlineStr">
        <is>
          <t>No</t>
        </is>
      </c>
      <c r="D794" s="23" t="inlineStr">
        <is>
          <t>Uraian</t>
        </is>
      </c>
      <c r="E794" s="23" t="inlineStr">
        <is>
          <t>Kode</t>
        </is>
      </c>
      <c r="F794" s="23" t="inlineStr">
        <is>
          <t>Sat.</t>
        </is>
      </c>
      <c r="G794" s="23" t="inlineStr">
        <is>
          <t>Koefisien</t>
        </is>
      </c>
      <c r="H794" s="23" t="inlineStr">
        <is>
          <t>Harga  Satuan (Rp)</t>
        </is>
      </c>
      <c r="J794" s="23" t="inlineStr">
        <is>
          <t>Jumlah Harga (Rp)</t>
        </is>
      </c>
    </row>
    <row r="795">
      <c r="C795" s="24" t="inlineStr">
        <is>
          <t>A</t>
        </is>
      </c>
      <c r="D795" s="24" t="inlineStr">
        <is>
          <t>TENAGA KERJA</t>
        </is>
      </c>
      <c r="E795" s="12" t="n"/>
      <c r="F795" s="12" t="n"/>
      <c r="G795" s="12" t="n"/>
      <c r="H795" s="12" t="n"/>
      <c r="I795" s="12" t="n"/>
      <c r="J795" s="12" t="n"/>
    </row>
    <row r="796">
      <c r="C796" s="5" t="n">
        <v>1</v>
      </c>
      <c r="D796" s="5" t="inlineStr">
        <is>
          <t>Pekerja</t>
        </is>
      </c>
      <c r="E796" s="5" t="inlineStr">
        <is>
          <t>L01</t>
        </is>
      </c>
      <c r="F796" s="5" t="inlineStr">
        <is>
          <t>Jam</t>
        </is>
      </c>
      <c r="G796" s="25" t="n">
        <v>1.686747066403218</v>
      </c>
      <c r="H796" s="26">
        <f>VLOOKUP(D796,upahbahan,3,FALSE)</f>
        <v/>
      </c>
      <c r="J796" s="26">
        <f>G796*H796</f>
        <v/>
      </c>
    </row>
    <row r="797">
      <c r="C797" s="5" t="n">
        <v>2</v>
      </c>
      <c r="D797" s="5" t="inlineStr">
        <is>
          <t>Mandor</t>
        </is>
      </c>
      <c r="E797" s="5" t="inlineStr">
        <is>
          <t>L03</t>
        </is>
      </c>
      <c r="F797" s="5" t="inlineStr">
        <is>
          <t>Jam</t>
        </is>
      </c>
      <c r="G797" s="25" t="n">
        <v>0.8433734722756721</v>
      </c>
      <c r="H797" s="26">
        <f>VLOOKUP(D797,upahbahan,3,FALSE)</f>
        <v/>
      </c>
      <c r="J797" s="26">
        <f>G797*H797</f>
        <v/>
      </c>
    </row>
    <row r="798">
      <c r="C798" s="27" t="inlineStr">
        <is>
          <t>JUMLAH HARGA TENAGA KERJA</t>
        </is>
      </c>
      <c r="D798" s="28" t="n"/>
      <c r="E798" s="28" t="n"/>
      <c r="F798" s="28" t="n"/>
      <c r="G798" s="28" t="n"/>
      <c r="H798" s="28" t="n"/>
      <c r="I798" s="28" t="n"/>
      <c r="J798" s="29">
        <f>SUM(J796:J797)</f>
        <v/>
      </c>
    </row>
    <row r="799">
      <c r="C799" s="24" t="inlineStr">
        <is>
          <t>B</t>
        </is>
      </c>
      <c r="D799" s="24" t="inlineStr">
        <is>
          <t>BAHAN</t>
        </is>
      </c>
      <c r="E799" s="12" t="n"/>
      <c r="F799" s="12" t="n"/>
      <c r="G799" s="12" t="n"/>
      <c r="H799" s="12" t="n"/>
      <c r="I799" s="12" t="n"/>
      <c r="J799" s="12" t="n"/>
    </row>
    <row r="800">
      <c r="C800" s="5" t="n">
        <v>1</v>
      </c>
      <c r="D800" s="5" t="inlineStr">
        <is>
          <t>Batang Pengikat BJTS 420</t>
        </is>
      </c>
      <c r="E800" s="5" t="inlineStr">
        <is>
          <t>M57a</t>
        </is>
      </c>
      <c r="F800" s="5" t="inlineStr">
        <is>
          <t>kg</t>
        </is>
      </c>
      <c r="G800" s="25" t="n">
        <v>0.7150737463126844</v>
      </c>
      <c r="H800" s="26">
        <f>VLOOKUP(D800,upahbahan,3,FALSE)</f>
        <v/>
      </c>
      <c r="J800" s="26">
        <f>G800*H800</f>
        <v/>
      </c>
    </row>
    <row r="801">
      <c r="C801" s="5" t="n">
        <v>2</v>
      </c>
      <c r="D801" s="5" t="inlineStr">
        <is>
          <t>Epoxy</t>
        </is>
      </c>
      <c r="E801" s="5" t="inlineStr">
        <is>
          <t>M166</t>
        </is>
      </c>
      <c r="F801" s="5" t="inlineStr">
        <is>
          <t>Kg</t>
        </is>
      </c>
      <c r="G801" s="25" t="n">
        <v>0.09569117142857143</v>
      </c>
      <c r="H801" s="26">
        <f>VLOOKUP(D801,upahbahan,3,FALSE)</f>
        <v/>
      </c>
      <c r="J801" s="26">
        <f>G801*H801</f>
        <v/>
      </c>
    </row>
    <row r="802">
      <c r="C802" s="27" t="inlineStr">
        <is>
          <t>JUMLAH HARGA BAHAN</t>
        </is>
      </c>
      <c r="D802" s="28" t="n"/>
      <c r="E802" s="28" t="n"/>
      <c r="F802" s="28" t="n"/>
      <c r="G802" s="28" t="n"/>
      <c r="H802" s="28" t="n"/>
      <c r="I802" s="28" t="n"/>
      <c r="J802" s="29">
        <f>SUM(J800:J801)</f>
        <v/>
      </c>
    </row>
    <row r="803">
      <c r="C803" s="24" t="inlineStr">
        <is>
          <t>C</t>
        </is>
      </c>
      <c r="D803" s="24" t="inlineStr">
        <is>
          <t>PERALATAN</t>
        </is>
      </c>
      <c r="E803" s="12" t="n"/>
      <c r="F803" s="12" t="n"/>
      <c r="G803" s="12" t="n"/>
      <c r="H803" s="12" t="n"/>
      <c r="I803" s="12" t="n"/>
      <c r="J803" s="12" t="n"/>
    </row>
    <row r="804">
      <c r="C804" s="5" t="n">
        <v>1</v>
      </c>
      <c r="D804" s="5" t="inlineStr">
        <is>
          <t>DRILL MACHINE/GERINDA; 3,32 HP (dia 20-50 mm)</t>
        </is>
      </c>
      <c r="E804" s="5" t="inlineStr">
        <is>
          <t>E69</t>
        </is>
      </c>
      <c r="F804" s="5" t="inlineStr">
        <is>
          <t>Jam</t>
        </is>
      </c>
      <c r="G804" s="25" t="n">
        <v>0.8433734687925403</v>
      </c>
      <c r="H804" s="26">
        <f>VLOOKUP(D804,upahbahan,3,FALSE)</f>
        <v/>
      </c>
      <c r="J804" s="26">
        <f>G804*H804</f>
        <v/>
      </c>
    </row>
    <row r="805">
      <c r="C805" s="5" t="n">
        <v>2</v>
      </c>
      <c r="D805" s="5" t="inlineStr">
        <is>
          <t>Compressor AHX-10, 10 HP</t>
        </is>
      </c>
      <c r="E805" s="5" t="inlineStr">
        <is>
          <t>E05</t>
        </is>
      </c>
      <c r="F805" s="5" t="inlineStr">
        <is>
          <t>Jam</t>
        </is>
      </c>
      <c r="G805" s="25" t="n">
        <v>0.8433735258518099</v>
      </c>
      <c r="H805" s="26">
        <f>VLOOKUP(D805,upahbahan,3,FALSE)</f>
        <v/>
      </c>
      <c r="J805" s="26">
        <f>G805*H805</f>
        <v/>
      </c>
    </row>
    <row r="806">
      <c r="C806" s="5" t="n">
        <v>3</v>
      </c>
      <c r="D806" s="5" t="inlineStr">
        <is>
          <t>Alat Bantu</t>
        </is>
      </c>
      <c r="F806" s="5" t="inlineStr">
        <is>
          <t>Ls</t>
        </is>
      </c>
      <c r="G806" s="25" t="n">
        <v>1</v>
      </c>
      <c r="H806" s="26">
        <f>VLOOKUP(D806,upahbahan,3,FALSE)</f>
        <v/>
      </c>
      <c r="J806" s="26">
        <f>G806*H806</f>
        <v/>
      </c>
    </row>
    <row r="807">
      <c r="C807" s="27" t="inlineStr">
        <is>
          <t>JUMLAH HARGA PERALATAN</t>
        </is>
      </c>
      <c r="D807" s="28" t="n"/>
      <c r="E807" s="28" t="n"/>
      <c r="F807" s="28" t="n"/>
      <c r="G807" s="28" t="n"/>
      <c r="H807" s="28" t="n"/>
      <c r="I807" s="28" t="n"/>
      <c r="J807" s="29">
        <f>SUM(J804:J806)</f>
        <v/>
      </c>
    </row>
    <row r="808">
      <c r="C808" s="31" t="inlineStr">
        <is>
          <t>D</t>
        </is>
      </c>
      <c r="D808" s="31" t="inlineStr">
        <is>
          <t>Jumlah (A+B+C)</t>
        </is>
      </c>
      <c r="E808" s="32" t="n"/>
      <c r="F808" s="32" t="n"/>
      <c r="G808" s="32" t="n"/>
      <c r="H808" s="32" t="n"/>
      <c r="I808" s="32" t="n"/>
      <c r="J808" s="33">
        <f>J798+J802+J807</f>
        <v/>
      </c>
    </row>
    <row r="809">
      <c r="C809" s="18" t="inlineStr">
        <is>
          <t>E</t>
        </is>
      </c>
      <c r="D809" s="18" t="inlineStr">
        <is>
          <t>Biaya Umum dan Keuntungan 10.0% x D</t>
        </is>
      </c>
      <c r="H809" s="21">
        <f>$Q$8</f>
        <v/>
      </c>
      <c r="J809" s="34">
        <f>J808*H809</f>
        <v/>
      </c>
    </row>
    <row r="810">
      <c r="C810" s="31" t="inlineStr">
        <is>
          <t>F</t>
        </is>
      </c>
      <c r="D810" s="31" t="inlineStr">
        <is>
          <t>Harga Satuan Pekerjaan (D+E)</t>
        </is>
      </c>
      <c r="E810" s="32" t="n"/>
      <c r="F810" s="32" t="n"/>
      <c r="G810" s="32" t="n"/>
      <c r="H810" s="32" t="n"/>
      <c r="I810" s="32" t="n"/>
      <c r="J810" s="33">
        <f>SUM(J808:J809)</f>
        <v/>
      </c>
    </row>
    <row r="812">
      <c r="C812" s="16" t="inlineStr">
        <is>
          <t>D.36</t>
        </is>
      </c>
      <c r="D812" s="17" t="inlineStr">
        <is>
          <t>Penjahitan Melintang Tipe 5 (Tebal Pelat Beton = &gt; 250 mm - 275 mm)</t>
        </is>
      </c>
      <c r="F812" s="18" t="inlineStr">
        <is>
          <t>Buah</t>
        </is>
      </c>
      <c r="K812" s="22">
        <f>ROUNDDOWN(J829,0)</f>
        <v/>
      </c>
      <c r="M812" s="19" t="inlineStr">
        <is>
          <t>4.11.(5)</t>
        </is>
      </c>
    </row>
    <row r="813">
      <c r="C813" s="23" t="inlineStr">
        <is>
          <t>No</t>
        </is>
      </c>
      <c r="D813" s="23" t="inlineStr">
        <is>
          <t>Uraian</t>
        </is>
      </c>
      <c r="E813" s="23" t="inlineStr">
        <is>
          <t>Kode</t>
        </is>
      </c>
      <c r="F813" s="23" t="inlineStr">
        <is>
          <t>Sat.</t>
        </is>
      </c>
      <c r="G813" s="23" t="inlineStr">
        <is>
          <t>Koefisien</t>
        </is>
      </c>
      <c r="H813" s="23" t="inlineStr">
        <is>
          <t>Harga  Satuan (Rp)</t>
        </is>
      </c>
      <c r="J813" s="23" t="inlineStr">
        <is>
          <t>Jumlah Harga (Rp)</t>
        </is>
      </c>
    </row>
    <row r="814">
      <c r="C814" s="24" t="inlineStr">
        <is>
          <t>A</t>
        </is>
      </c>
      <c r="D814" s="24" t="inlineStr">
        <is>
          <t>TENAGA KERJA</t>
        </is>
      </c>
      <c r="E814" s="12" t="n"/>
      <c r="F814" s="12" t="n"/>
      <c r="G814" s="12" t="n"/>
      <c r="H814" s="12" t="n"/>
      <c r="I814" s="12" t="n"/>
      <c r="J814" s="12" t="n"/>
    </row>
    <row r="815">
      <c r="C815" s="5" t="n">
        <v>1</v>
      </c>
      <c r="D815" s="5" t="inlineStr">
        <is>
          <t>Pekerja</t>
        </is>
      </c>
      <c r="E815" s="5" t="inlineStr">
        <is>
          <t>L01</t>
        </is>
      </c>
      <c r="F815" s="5" t="inlineStr">
        <is>
          <t>Jam</t>
        </is>
      </c>
      <c r="G815" s="25" t="n">
        <v>1.954484483535756</v>
      </c>
      <c r="H815" s="26">
        <f>VLOOKUP(D815,upahbahan,3,FALSE)</f>
        <v/>
      </c>
      <c r="J815" s="26">
        <f>G815*H815</f>
        <v/>
      </c>
    </row>
    <row r="816">
      <c r="C816" s="5" t="n">
        <v>2</v>
      </c>
      <c r="D816" s="5" t="inlineStr">
        <is>
          <t>Mandor</t>
        </is>
      </c>
      <c r="E816" s="5" t="inlineStr">
        <is>
          <t>L03</t>
        </is>
      </c>
      <c r="F816" s="5" t="inlineStr">
        <is>
          <t>Jam</t>
        </is>
      </c>
      <c r="G816" s="25" t="n">
        <v>0.977242258339332</v>
      </c>
      <c r="H816" s="26">
        <f>VLOOKUP(D816,upahbahan,3,FALSE)</f>
        <v/>
      </c>
      <c r="J816" s="26">
        <f>G816*H816</f>
        <v/>
      </c>
    </row>
    <row r="817">
      <c r="C817" s="27" t="inlineStr">
        <is>
          <t>JUMLAH HARGA TENAGA KERJA</t>
        </is>
      </c>
      <c r="D817" s="28" t="n"/>
      <c r="E817" s="28" t="n"/>
      <c r="F817" s="28" t="n"/>
      <c r="G817" s="28" t="n"/>
      <c r="H817" s="28" t="n"/>
      <c r="I817" s="28" t="n"/>
      <c r="J817" s="29">
        <f>SUM(J815:J816)</f>
        <v/>
      </c>
    </row>
    <row r="818">
      <c r="C818" s="24" t="inlineStr">
        <is>
          <t>B</t>
        </is>
      </c>
      <c r="D818" s="24" t="inlineStr">
        <is>
          <t>BAHAN</t>
        </is>
      </c>
      <c r="E818" s="12" t="n"/>
      <c r="F818" s="12" t="n"/>
      <c r="G818" s="12" t="n"/>
      <c r="H818" s="12" t="n"/>
      <c r="I818" s="12" t="n"/>
      <c r="J818" s="12" t="n"/>
    </row>
    <row r="819">
      <c r="C819" s="5" t="n">
        <v>1</v>
      </c>
      <c r="D819" s="5" t="inlineStr">
        <is>
          <t>Batang Pengikat BJTS 420</t>
        </is>
      </c>
      <c r="E819" s="5" t="inlineStr">
        <is>
          <t>M57a</t>
        </is>
      </c>
      <c r="F819" s="5" t="inlineStr">
        <is>
          <t>kg</t>
        </is>
      </c>
      <c r="G819" s="25" t="n">
        <v>0.8285779676533415</v>
      </c>
      <c r="H819" s="26">
        <f>VLOOKUP(D819,upahbahan,3,FALSE)</f>
        <v/>
      </c>
      <c r="J819" s="26">
        <f>G819*H819</f>
        <v/>
      </c>
    </row>
    <row r="820">
      <c r="C820" s="5" t="n">
        <v>2</v>
      </c>
      <c r="D820" s="5" t="inlineStr">
        <is>
          <t>Epoxy</t>
        </is>
      </c>
      <c r="E820" s="5" t="inlineStr">
        <is>
          <t>M166</t>
        </is>
      </c>
      <c r="F820" s="5" t="inlineStr">
        <is>
          <t>Kg</t>
        </is>
      </c>
      <c r="G820" s="25" t="n">
        <v>0.1108802571428571</v>
      </c>
      <c r="H820" s="26">
        <f>VLOOKUP(D820,upahbahan,3,FALSE)</f>
        <v/>
      </c>
      <c r="J820" s="26">
        <f>G820*H820</f>
        <v/>
      </c>
    </row>
    <row r="821">
      <c r="C821" s="27" t="inlineStr">
        <is>
          <t>JUMLAH HARGA BAHAN</t>
        </is>
      </c>
      <c r="D821" s="28" t="n"/>
      <c r="E821" s="28" t="n"/>
      <c r="F821" s="28" t="n"/>
      <c r="G821" s="28" t="n"/>
      <c r="H821" s="28" t="n"/>
      <c r="I821" s="28" t="n"/>
      <c r="J821" s="29">
        <f>SUM(J819:J820)</f>
        <v/>
      </c>
    </row>
    <row r="822">
      <c r="C822" s="24" t="inlineStr">
        <is>
          <t>C</t>
        </is>
      </c>
      <c r="D822" s="24" t="inlineStr">
        <is>
          <t>PERALATAN</t>
        </is>
      </c>
      <c r="E822" s="12" t="n"/>
      <c r="F822" s="12" t="n"/>
      <c r="G822" s="12" t="n"/>
      <c r="H822" s="12" t="n"/>
      <c r="I822" s="12" t="n"/>
      <c r="J822" s="12" t="n"/>
    </row>
    <row r="823">
      <c r="C823" s="5" t="n">
        <v>1</v>
      </c>
      <c r="D823" s="5" t="inlineStr">
        <is>
          <t>DRILL MACHINE/GERINDA; 3,32 HP (dia 20-50 mm)</t>
        </is>
      </c>
      <c r="E823" s="5" t="inlineStr">
        <is>
          <t>E69</t>
        </is>
      </c>
      <c r="F823" s="5" t="inlineStr">
        <is>
          <t>Jam</t>
        </is>
      </c>
      <c r="G823" s="25" t="n">
        <v>0.9772422512440636</v>
      </c>
      <c r="H823" s="26">
        <f>VLOOKUP(D823,upahbahan,3,FALSE)</f>
        <v/>
      </c>
      <c r="J823" s="26">
        <f>G823*H823</f>
        <v/>
      </c>
    </row>
    <row r="824">
      <c r="C824" s="5" t="n">
        <v>2</v>
      </c>
      <c r="D824" s="5" t="inlineStr">
        <is>
          <t>Compressor AHX-10, 10 HP</t>
        </is>
      </c>
      <c r="E824" s="5" t="inlineStr">
        <is>
          <t>E05</t>
        </is>
      </c>
      <c r="F824" s="5" t="inlineStr">
        <is>
          <t>Jam</t>
        </is>
      </c>
      <c r="G824" s="25" t="n">
        <v>0.9772423365320468</v>
      </c>
      <c r="H824" s="26">
        <f>VLOOKUP(D824,upahbahan,3,FALSE)</f>
        <v/>
      </c>
      <c r="J824" s="26">
        <f>G824*H824</f>
        <v/>
      </c>
    </row>
    <row r="825">
      <c r="C825" s="5" t="n">
        <v>3</v>
      </c>
      <c r="D825" s="5" t="inlineStr">
        <is>
          <t>Alat Bantu</t>
        </is>
      </c>
      <c r="F825" s="5" t="inlineStr">
        <is>
          <t>Ls</t>
        </is>
      </c>
      <c r="G825" s="25" t="n">
        <v>1</v>
      </c>
      <c r="H825" s="26">
        <f>VLOOKUP(D825,upahbahan,3,FALSE)</f>
        <v/>
      </c>
      <c r="J825" s="26">
        <f>G825*H825</f>
        <v/>
      </c>
    </row>
    <row r="826">
      <c r="C826" s="27" t="inlineStr">
        <is>
          <t>JUMLAH HARGA PERALATAN</t>
        </is>
      </c>
      <c r="D826" s="28" t="n"/>
      <c r="E826" s="28" t="n"/>
      <c r="F826" s="28" t="n"/>
      <c r="G826" s="28" t="n"/>
      <c r="H826" s="28" t="n"/>
      <c r="I826" s="28" t="n"/>
      <c r="J826" s="29">
        <f>SUM(J823:J825)</f>
        <v/>
      </c>
    </row>
    <row r="827">
      <c r="C827" s="31" t="inlineStr">
        <is>
          <t>D</t>
        </is>
      </c>
      <c r="D827" s="31" t="inlineStr">
        <is>
          <t>Jumlah (A+B+C)</t>
        </is>
      </c>
      <c r="E827" s="32" t="n"/>
      <c r="F827" s="32" t="n"/>
      <c r="G827" s="32" t="n"/>
      <c r="H827" s="32" t="n"/>
      <c r="I827" s="32" t="n"/>
      <c r="J827" s="33">
        <f>J817+J821+J826</f>
        <v/>
      </c>
    </row>
    <row r="828">
      <c r="C828" s="18" t="inlineStr">
        <is>
          <t>E</t>
        </is>
      </c>
      <c r="D828" s="18" t="inlineStr">
        <is>
          <t>Biaya Umum dan Keuntungan 10.0% x D</t>
        </is>
      </c>
      <c r="H828" s="21">
        <f>$Q$8</f>
        <v/>
      </c>
      <c r="J828" s="34">
        <f>J827*H828</f>
        <v/>
      </c>
    </row>
    <row r="829">
      <c r="C829" s="31" t="inlineStr">
        <is>
          <t>F</t>
        </is>
      </c>
      <c r="D829" s="31" t="inlineStr">
        <is>
          <t>Harga Satuan Pekerjaan (D+E)</t>
        </is>
      </c>
      <c r="E829" s="32" t="n"/>
      <c r="F829" s="32" t="n"/>
      <c r="G829" s="32" t="n"/>
      <c r="H829" s="32" t="n"/>
      <c r="I829" s="32" t="n"/>
      <c r="J829" s="33">
        <f>SUM(J827:J828)</f>
        <v/>
      </c>
    </row>
    <row r="831">
      <c r="C831" s="16" t="inlineStr">
        <is>
          <t>D.37</t>
        </is>
      </c>
      <c r="D831" s="17" t="inlineStr">
        <is>
          <t>Penjahitan Melintang Tipe 6 (Tebal Pelat Beton = &gt; 275 mm - 300 mm)</t>
        </is>
      </c>
      <c r="F831" s="18" t="inlineStr">
        <is>
          <t>Buah</t>
        </is>
      </c>
      <c r="K831" s="22">
        <f>ROUNDDOWN(J848,0)</f>
        <v/>
      </c>
      <c r="M831" s="19" t="inlineStr">
        <is>
          <t>4.11.(6)</t>
        </is>
      </c>
    </row>
    <row r="832">
      <c r="C832" s="23" t="inlineStr">
        <is>
          <t>No</t>
        </is>
      </c>
      <c r="D832" s="23" t="inlineStr">
        <is>
          <t>Uraian</t>
        </is>
      </c>
      <c r="E832" s="23" t="inlineStr">
        <is>
          <t>Kode</t>
        </is>
      </c>
      <c r="F832" s="23" t="inlineStr">
        <is>
          <t>Sat.</t>
        </is>
      </c>
      <c r="G832" s="23" t="inlineStr">
        <is>
          <t>Koefisien</t>
        </is>
      </c>
      <c r="H832" s="23" t="inlineStr">
        <is>
          <t>Harga  Satuan (Rp)</t>
        </is>
      </c>
      <c r="J832" s="23" t="inlineStr">
        <is>
          <t>Jumlah Harga (Rp)</t>
        </is>
      </c>
    </row>
    <row r="833">
      <c r="C833" s="24" t="inlineStr">
        <is>
          <t>A</t>
        </is>
      </c>
      <c r="D833" s="24" t="inlineStr">
        <is>
          <t>TENAGA KERJA</t>
        </is>
      </c>
      <c r="E833" s="12" t="n"/>
      <c r="F833" s="12" t="n"/>
      <c r="G833" s="12" t="n"/>
      <c r="H833" s="12" t="n"/>
      <c r="I833" s="12" t="n"/>
      <c r="J833" s="12" t="n"/>
    </row>
    <row r="834">
      <c r="C834" s="5" t="n">
        <v>1</v>
      </c>
      <c r="D834" s="5" t="inlineStr">
        <is>
          <t>Pekerja</t>
        </is>
      </c>
      <c r="E834" s="5" t="inlineStr">
        <is>
          <t>L01</t>
        </is>
      </c>
      <c r="F834" s="5" t="inlineStr">
        <is>
          <t>Jam</t>
        </is>
      </c>
      <c r="G834" s="25" t="n">
        <v>2.141900784052983</v>
      </c>
      <c r="H834" s="26">
        <f>VLOOKUP(D834,upahbahan,3,FALSE)</f>
        <v/>
      </c>
      <c r="J834" s="26">
        <f>G834*H834</f>
        <v/>
      </c>
    </row>
    <row r="835">
      <c r="C835" s="5" t="n">
        <v>2</v>
      </c>
      <c r="D835" s="5" t="inlineStr">
        <is>
          <t>Mandor</t>
        </is>
      </c>
      <c r="E835" s="5" t="inlineStr">
        <is>
          <t>L03</t>
        </is>
      </c>
      <c r="F835" s="5" t="inlineStr">
        <is>
          <t>Jam</t>
        </is>
      </c>
      <c r="G835" s="25" t="n">
        <v>1.070950588695815</v>
      </c>
      <c r="H835" s="26">
        <f>VLOOKUP(D835,upahbahan,3,FALSE)</f>
        <v/>
      </c>
      <c r="J835" s="26">
        <f>G835*H835</f>
        <v/>
      </c>
    </row>
    <row r="836">
      <c r="C836" s="27" t="inlineStr">
        <is>
          <t>JUMLAH HARGA TENAGA KERJA</t>
        </is>
      </c>
      <c r="D836" s="28" t="n"/>
      <c r="E836" s="28" t="n"/>
      <c r="F836" s="28" t="n"/>
      <c r="G836" s="28" t="n"/>
      <c r="H836" s="28" t="n"/>
      <c r="I836" s="28" t="n"/>
      <c r="J836" s="29">
        <f>SUM(J834:J835)</f>
        <v/>
      </c>
    </row>
    <row r="837">
      <c r="C837" s="24" t="inlineStr">
        <is>
          <t>B</t>
        </is>
      </c>
      <c r="D837" s="24" t="inlineStr">
        <is>
          <t>BAHAN</t>
        </is>
      </c>
      <c r="E837" s="12" t="n"/>
      <c r="F837" s="12" t="n"/>
      <c r="G837" s="12" t="n"/>
      <c r="H837" s="12" t="n"/>
      <c r="I837" s="12" t="n"/>
      <c r="J837" s="12" t="n"/>
    </row>
    <row r="838">
      <c r="C838" s="5" t="n">
        <v>1</v>
      </c>
      <c r="D838" s="5" t="inlineStr">
        <is>
          <t>Batang Pengikat BJTS 420</t>
        </is>
      </c>
      <c r="E838" s="5" t="inlineStr">
        <is>
          <t>M57a</t>
        </is>
      </c>
      <c r="F838" s="5" t="inlineStr">
        <is>
          <t>kg</t>
        </is>
      </c>
      <c r="G838" s="25" t="n">
        <v>0.9080307191536975</v>
      </c>
      <c r="H838" s="26">
        <f>VLOOKUP(D838,upahbahan,3,FALSE)</f>
        <v/>
      </c>
      <c r="J838" s="26">
        <f>G838*H838</f>
        <v/>
      </c>
    </row>
    <row r="839">
      <c r="C839" s="5" t="n">
        <v>2</v>
      </c>
      <c r="D839" s="5" t="inlineStr">
        <is>
          <t>Epoxy</t>
        </is>
      </c>
      <c r="E839" s="5" t="inlineStr">
        <is>
          <t>M166</t>
        </is>
      </c>
      <c r="F839" s="5" t="inlineStr">
        <is>
          <t>Kg</t>
        </is>
      </c>
      <c r="G839" s="25" t="n">
        <v>0.1215126</v>
      </c>
      <c r="H839" s="26">
        <f>VLOOKUP(D839,upahbahan,3,FALSE)</f>
        <v/>
      </c>
      <c r="J839" s="26">
        <f>G839*H839</f>
        <v/>
      </c>
    </row>
    <row r="840">
      <c r="C840" s="27" t="inlineStr">
        <is>
          <t>JUMLAH HARGA BAHAN</t>
        </is>
      </c>
      <c r="D840" s="28" t="n"/>
      <c r="E840" s="28" t="n"/>
      <c r="F840" s="28" t="n"/>
      <c r="G840" s="28" t="n"/>
      <c r="H840" s="28" t="n"/>
      <c r="I840" s="28" t="n"/>
      <c r="J840" s="29">
        <f>SUM(J838:J839)</f>
        <v/>
      </c>
    </row>
    <row r="841">
      <c r="C841" s="24" t="inlineStr">
        <is>
          <t>C</t>
        </is>
      </c>
      <c r="D841" s="24" t="inlineStr">
        <is>
          <t>PERALATAN</t>
        </is>
      </c>
      <c r="E841" s="12" t="n"/>
      <c r="F841" s="12" t="n"/>
      <c r="G841" s="12" t="n"/>
      <c r="H841" s="12" t="n"/>
      <c r="I841" s="12" t="n"/>
      <c r="J841" s="12" t="n"/>
    </row>
    <row r="842">
      <c r="C842" s="5" t="n">
        <v>1</v>
      </c>
      <c r="D842" s="5" t="inlineStr">
        <is>
          <t>DRILL MACHINE/GERINDA; 3,32 HP (dia 20-50 mm)</t>
        </is>
      </c>
      <c r="E842" s="5" t="inlineStr">
        <is>
          <t>E69</t>
        </is>
      </c>
      <c r="F842" s="5" t="inlineStr">
        <is>
          <t>Jam</t>
        </is>
      </c>
      <c r="G842" s="25" t="n">
        <v>1.07095039896013</v>
      </c>
      <c r="H842" s="26">
        <f>VLOOKUP(D842,upahbahan,3,FALSE)</f>
        <v/>
      </c>
      <c r="J842" s="26">
        <f>G842*H842</f>
        <v/>
      </c>
    </row>
    <row r="843">
      <c r="C843" s="5" t="n">
        <v>2</v>
      </c>
      <c r="D843" s="5" t="inlineStr">
        <is>
          <t>Compressor AHX-10, 10 HP</t>
        </is>
      </c>
      <c r="E843" s="5" t="inlineStr">
        <is>
          <t>E05</t>
        </is>
      </c>
      <c r="F843" s="5" t="inlineStr">
        <is>
          <t>Jam</t>
        </is>
      </c>
      <c r="G843" s="25" t="n">
        <v>1.070950485441895</v>
      </c>
      <c r="H843" s="26">
        <f>VLOOKUP(D843,upahbahan,3,FALSE)</f>
        <v/>
      </c>
      <c r="J843" s="26">
        <f>G843*H843</f>
        <v/>
      </c>
    </row>
    <row r="844">
      <c r="C844" s="5" t="n">
        <v>3</v>
      </c>
      <c r="D844" s="5" t="inlineStr">
        <is>
          <t>Alat Bantu</t>
        </is>
      </c>
      <c r="F844" s="5" t="inlineStr">
        <is>
          <t>Ls</t>
        </is>
      </c>
      <c r="G844" s="25" t="n">
        <v>1</v>
      </c>
      <c r="H844" s="26">
        <f>VLOOKUP(D844,upahbahan,3,FALSE)</f>
        <v/>
      </c>
      <c r="J844" s="26">
        <f>G844*H844</f>
        <v/>
      </c>
    </row>
    <row r="845">
      <c r="C845" s="27" t="inlineStr">
        <is>
          <t>JUMLAH HARGA PERALATAN</t>
        </is>
      </c>
      <c r="D845" s="28" t="n"/>
      <c r="E845" s="28" t="n"/>
      <c r="F845" s="28" t="n"/>
      <c r="G845" s="28" t="n"/>
      <c r="H845" s="28" t="n"/>
      <c r="I845" s="28" t="n"/>
      <c r="J845" s="29">
        <f>SUM(J842:J844)</f>
        <v/>
      </c>
    </row>
    <row r="846">
      <c r="C846" s="31" t="inlineStr">
        <is>
          <t>D</t>
        </is>
      </c>
      <c r="D846" s="31" t="inlineStr">
        <is>
          <t>Jumlah (A+B+C)</t>
        </is>
      </c>
      <c r="E846" s="32" t="n"/>
      <c r="F846" s="32" t="n"/>
      <c r="G846" s="32" t="n"/>
      <c r="H846" s="32" t="n"/>
      <c r="I846" s="32" t="n"/>
      <c r="J846" s="33">
        <f>J836+J840+J845</f>
        <v/>
      </c>
    </row>
    <row r="847">
      <c r="C847" s="18" t="inlineStr">
        <is>
          <t>E</t>
        </is>
      </c>
      <c r="D847" s="18" t="inlineStr">
        <is>
          <t>Biaya Umum dan Keuntungan 10.0% x D</t>
        </is>
      </c>
      <c r="H847" s="21">
        <f>$Q$8</f>
        <v/>
      </c>
      <c r="J847" s="34">
        <f>J846*H847</f>
        <v/>
      </c>
    </row>
    <row r="848">
      <c r="C848" s="31" t="inlineStr">
        <is>
          <t>F</t>
        </is>
      </c>
      <c r="D848" s="31" t="inlineStr">
        <is>
          <t>Harga Satuan Pekerjaan (D+E)</t>
        </is>
      </c>
      <c r="E848" s="32" t="n"/>
      <c r="F848" s="32" t="n"/>
      <c r="G848" s="32" t="n"/>
      <c r="H848" s="32" t="n"/>
      <c r="I848" s="32" t="n"/>
      <c r="J848" s="33">
        <f>SUM(J846:J847)</f>
        <v/>
      </c>
    </row>
    <row r="850">
      <c r="C850" s="16" t="inlineStr">
        <is>
          <t>D.38</t>
        </is>
      </c>
      <c r="D850" s="17" t="inlineStr">
        <is>
          <t>Penjahitan Melintang Tipe 7 (Tebal Pelat Beton = &gt; 300 mm - 325 mm)</t>
        </is>
      </c>
      <c r="F850" s="18" t="inlineStr">
        <is>
          <t>Buah</t>
        </is>
      </c>
      <c r="K850" s="22">
        <f>ROUNDDOWN(J867,0)</f>
        <v/>
      </c>
      <c r="M850" s="19" t="inlineStr">
        <is>
          <t>4.11.(7)</t>
        </is>
      </c>
    </row>
    <row r="851">
      <c r="C851" s="23" t="inlineStr">
        <is>
          <t>No</t>
        </is>
      </c>
      <c r="D851" s="23" t="inlineStr">
        <is>
          <t>Uraian</t>
        </is>
      </c>
      <c r="E851" s="23" t="inlineStr">
        <is>
          <t>Kode</t>
        </is>
      </c>
      <c r="F851" s="23" t="inlineStr">
        <is>
          <t>Sat.</t>
        </is>
      </c>
      <c r="G851" s="23" t="inlineStr">
        <is>
          <t>Koefisien</t>
        </is>
      </c>
      <c r="H851" s="23" t="inlineStr">
        <is>
          <t>Harga  Satuan (Rp)</t>
        </is>
      </c>
      <c r="J851" s="23" t="inlineStr">
        <is>
          <t>Jumlah Harga (Rp)</t>
        </is>
      </c>
    </row>
    <row r="852">
      <c r="C852" s="24" t="inlineStr">
        <is>
          <t>A</t>
        </is>
      </c>
      <c r="D852" s="24" t="inlineStr">
        <is>
          <t>TENAGA KERJA</t>
        </is>
      </c>
      <c r="E852" s="12" t="n"/>
      <c r="F852" s="12" t="n"/>
      <c r="G852" s="12" t="n"/>
      <c r="H852" s="12" t="n"/>
      <c r="I852" s="12" t="n"/>
      <c r="J852" s="12" t="n"/>
    </row>
    <row r="853">
      <c r="C853" s="5" t="n">
        <v>1</v>
      </c>
      <c r="D853" s="5" t="inlineStr">
        <is>
          <t>Pekerja</t>
        </is>
      </c>
      <c r="E853" s="5" t="inlineStr">
        <is>
          <t>L01</t>
        </is>
      </c>
      <c r="F853" s="5" t="inlineStr">
        <is>
          <t>Jam</t>
        </is>
      </c>
      <c r="G853" s="25" t="n">
        <v>2.141900784052983</v>
      </c>
      <c r="H853" s="26">
        <f>VLOOKUP(D853,upahbahan,3,FALSE)</f>
        <v/>
      </c>
      <c r="J853" s="26">
        <f>G853*H853</f>
        <v/>
      </c>
    </row>
    <row r="854">
      <c r="C854" s="5" t="n">
        <v>2</v>
      </c>
      <c r="D854" s="5" t="inlineStr">
        <is>
          <t>Mandor</t>
        </is>
      </c>
      <c r="E854" s="5" t="inlineStr">
        <is>
          <t>L03</t>
        </is>
      </c>
      <c r="F854" s="5" t="inlineStr">
        <is>
          <t>Jam</t>
        </is>
      </c>
      <c r="G854" s="25" t="n">
        <v>1.070950588695815</v>
      </c>
      <c r="H854" s="26">
        <f>VLOOKUP(D854,upahbahan,3,FALSE)</f>
        <v/>
      </c>
      <c r="J854" s="26">
        <f>G854*H854</f>
        <v/>
      </c>
    </row>
    <row r="855">
      <c r="C855" s="27" t="inlineStr">
        <is>
          <t>JUMLAH HARGA TENAGA KERJA</t>
        </is>
      </c>
      <c r="D855" s="28" t="n"/>
      <c r="E855" s="28" t="n"/>
      <c r="F855" s="28" t="n"/>
      <c r="G855" s="28" t="n"/>
      <c r="H855" s="28" t="n"/>
      <c r="I855" s="28" t="n"/>
      <c r="J855" s="29">
        <f>SUM(J853:J854)</f>
        <v/>
      </c>
    </row>
    <row r="856">
      <c r="C856" s="24" t="inlineStr">
        <is>
          <t>B</t>
        </is>
      </c>
      <c r="D856" s="24" t="inlineStr">
        <is>
          <t>BAHAN</t>
        </is>
      </c>
      <c r="E856" s="12" t="n"/>
      <c r="F856" s="12" t="n"/>
      <c r="G856" s="12" t="n"/>
      <c r="H856" s="12" t="n"/>
      <c r="I856" s="12" t="n"/>
      <c r="J856" s="12" t="n"/>
    </row>
    <row r="857">
      <c r="C857" s="5" t="n">
        <v>1</v>
      </c>
      <c r="D857" s="5" t="inlineStr">
        <is>
          <t>Batang Pengikat BJTS 420</t>
        </is>
      </c>
      <c r="E857" s="5" t="inlineStr">
        <is>
          <t>M57a</t>
        </is>
      </c>
      <c r="F857" s="5" t="inlineStr">
        <is>
          <t>kg</t>
        </is>
      </c>
      <c r="G857" s="25" t="n">
        <v>1.57207506866036</v>
      </c>
      <c r="H857" s="26">
        <f>VLOOKUP(D857,upahbahan,3,FALSE)</f>
        <v/>
      </c>
      <c r="J857" s="26">
        <f>G857*H857</f>
        <v/>
      </c>
    </row>
    <row r="858">
      <c r="C858" s="5" t="n">
        <v>2</v>
      </c>
      <c r="D858" s="5" t="inlineStr">
        <is>
          <t>Epoxy</t>
        </is>
      </c>
      <c r="E858" s="5" t="inlineStr">
        <is>
          <t>M166</t>
        </is>
      </c>
      <c r="F858" s="5" t="inlineStr">
        <is>
          <t>Kg</t>
        </is>
      </c>
      <c r="G858" s="25" t="n">
        <v>0.210375</v>
      </c>
      <c r="H858" s="26">
        <f>VLOOKUP(D858,upahbahan,3,FALSE)</f>
        <v/>
      </c>
      <c r="J858" s="26">
        <f>G858*H858</f>
        <v/>
      </c>
    </row>
    <row r="859">
      <c r="C859" s="27" t="inlineStr">
        <is>
          <t>JUMLAH HARGA BAHAN</t>
        </is>
      </c>
      <c r="D859" s="28" t="n"/>
      <c r="E859" s="28" t="n"/>
      <c r="F859" s="28" t="n"/>
      <c r="G859" s="28" t="n"/>
      <c r="H859" s="28" t="n"/>
      <c r="I859" s="28" t="n"/>
      <c r="J859" s="29">
        <f>SUM(J857:J858)</f>
        <v/>
      </c>
    </row>
    <row r="860">
      <c r="C860" s="24" t="inlineStr">
        <is>
          <t>C</t>
        </is>
      </c>
      <c r="D860" s="24" t="inlineStr">
        <is>
          <t>PERALATAN</t>
        </is>
      </c>
      <c r="E860" s="12" t="n"/>
      <c r="F860" s="12" t="n"/>
      <c r="G860" s="12" t="n"/>
      <c r="H860" s="12" t="n"/>
      <c r="I860" s="12" t="n"/>
      <c r="J860" s="12" t="n"/>
    </row>
    <row r="861">
      <c r="C861" s="5" t="n">
        <v>1</v>
      </c>
      <c r="D861" s="5" t="inlineStr">
        <is>
          <t>DRILL MACHINE/GERINDA; 3,32 HP (dia 20-50 mm)</t>
        </is>
      </c>
      <c r="E861" s="5" t="inlineStr">
        <is>
          <t>E69</t>
        </is>
      </c>
      <c r="F861" s="5" t="inlineStr">
        <is>
          <t>Jam</t>
        </is>
      </c>
      <c r="G861" s="25" t="n">
        <v>1.07095039896013</v>
      </c>
      <c r="H861" s="26">
        <f>VLOOKUP(D861,upahbahan,3,FALSE)</f>
        <v/>
      </c>
      <c r="J861" s="26">
        <f>G861*H861</f>
        <v/>
      </c>
    </row>
    <row r="862">
      <c r="C862" s="5" t="n">
        <v>2</v>
      </c>
      <c r="D862" s="5" t="inlineStr">
        <is>
          <t>Compressor AHX-10, 10 HP</t>
        </is>
      </c>
      <c r="E862" s="5" t="inlineStr">
        <is>
          <t>E05</t>
        </is>
      </c>
      <c r="F862" s="5" t="inlineStr">
        <is>
          <t>Jam</t>
        </is>
      </c>
      <c r="G862" s="25" t="n">
        <v>1.070950485441895</v>
      </c>
      <c r="H862" s="26">
        <f>VLOOKUP(D862,upahbahan,3,FALSE)</f>
        <v/>
      </c>
      <c r="J862" s="26">
        <f>G862*H862</f>
        <v/>
      </c>
    </row>
    <row r="863">
      <c r="C863" s="5" t="n">
        <v>3</v>
      </c>
      <c r="D863" s="5" t="inlineStr">
        <is>
          <t>Alat Bantu</t>
        </is>
      </c>
      <c r="F863" s="5" t="inlineStr">
        <is>
          <t>Ls</t>
        </is>
      </c>
      <c r="G863" s="25" t="n">
        <v>1</v>
      </c>
      <c r="H863" s="26">
        <f>VLOOKUP(D863,upahbahan,3,FALSE)</f>
        <v/>
      </c>
      <c r="J863" s="26">
        <f>G863*H863</f>
        <v/>
      </c>
    </row>
    <row r="864">
      <c r="C864" s="27" t="inlineStr">
        <is>
          <t>JUMLAH HARGA PERALATAN</t>
        </is>
      </c>
      <c r="D864" s="28" t="n"/>
      <c r="E864" s="28" t="n"/>
      <c r="F864" s="28" t="n"/>
      <c r="G864" s="28" t="n"/>
      <c r="H864" s="28" t="n"/>
      <c r="I864" s="28" t="n"/>
      <c r="J864" s="29">
        <f>SUM(J861:J863)</f>
        <v/>
      </c>
    </row>
    <row r="865">
      <c r="C865" s="31" t="inlineStr">
        <is>
          <t>D</t>
        </is>
      </c>
      <c r="D865" s="31" t="inlineStr">
        <is>
          <t>Jumlah (A+B+C)</t>
        </is>
      </c>
      <c r="E865" s="32" t="n"/>
      <c r="F865" s="32" t="n"/>
      <c r="G865" s="32" t="n"/>
      <c r="H865" s="32" t="n"/>
      <c r="I865" s="32" t="n"/>
      <c r="J865" s="33">
        <f>J855+J859+J864</f>
        <v/>
      </c>
    </row>
    <row r="866">
      <c r="C866" s="18" t="inlineStr">
        <is>
          <t>E</t>
        </is>
      </c>
      <c r="D866" s="18" t="inlineStr">
        <is>
          <t>Biaya Umum dan Keuntungan 10.0% x D</t>
        </is>
      </c>
      <c r="H866" s="21">
        <f>$Q$8</f>
        <v/>
      </c>
      <c r="J866" s="34">
        <f>J865*H866</f>
        <v/>
      </c>
    </row>
    <row r="867">
      <c r="C867" s="31" t="inlineStr">
        <is>
          <t>F</t>
        </is>
      </c>
      <c r="D867" s="31" t="inlineStr">
        <is>
          <t>Harga Satuan Pekerjaan (D+E)</t>
        </is>
      </c>
      <c r="E867" s="32" t="n"/>
      <c r="F867" s="32" t="n"/>
      <c r="G867" s="32" t="n"/>
      <c r="H867" s="32" t="n"/>
      <c r="I867" s="32" t="n"/>
      <c r="J867" s="33">
        <f>SUM(J865:J866)</f>
        <v/>
      </c>
    </row>
    <row r="869">
      <c r="C869" s="16" t="inlineStr">
        <is>
          <t>D.39</t>
        </is>
      </c>
      <c r="D869" s="17" t="inlineStr">
        <is>
          <t>Penjahitan Melintang Tipe 8 (Tebal Pelat Beton = &gt; 325 mm - 350 mm)</t>
        </is>
      </c>
      <c r="F869" s="18" t="inlineStr">
        <is>
          <t>Buah</t>
        </is>
      </c>
      <c r="K869" s="22">
        <f>ROUNDDOWN(J886,0)</f>
        <v/>
      </c>
      <c r="M869" s="19" t="inlineStr">
        <is>
          <t>4.11.(8)</t>
        </is>
      </c>
    </row>
    <row r="870">
      <c r="C870" s="23" t="inlineStr">
        <is>
          <t>No</t>
        </is>
      </c>
      <c r="D870" s="23" t="inlineStr">
        <is>
          <t>Uraian</t>
        </is>
      </c>
      <c r="E870" s="23" t="inlineStr">
        <is>
          <t>Kode</t>
        </is>
      </c>
      <c r="F870" s="23" t="inlineStr">
        <is>
          <t>Sat.</t>
        </is>
      </c>
      <c r="G870" s="23" t="inlineStr">
        <is>
          <t>Koefisien</t>
        </is>
      </c>
      <c r="H870" s="23" t="inlineStr">
        <is>
          <t>Harga  Satuan (Rp)</t>
        </is>
      </c>
      <c r="J870" s="23" t="inlineStr">
        <is>
          <t>Jumlah Harga (Rp)</t>
        </is>
      </c>
    </row>
    <row r="871">
      <c r="C871" s="24" t="inlineStr">
        <is>
          <t>A</t>
        </is>
      </c>
      <c r="D871" s="24" t="inlineStr">
        <is>
          <t>TENAGA KERJA</t>
        </is>
      </c>
      <c r="E871" s="12" t="n"/>
      <c r="F871" s="12" t="n"/>
      <c r="G871" s="12" t="n"/>
      <c r="H871" s="12" t="n"/>
      <c r="I871" s="12" t="n"/>
      <c r="J871" s="12" t="n"/>
    </row>
    <row r="872">
      <c r="C872" s="5" t="n">
        <v>1</v>
      </c>
      <c r="D872" s="5" t="inlineStr">
        <is>
          <t>Pekerja</t>
        </is>
      </c>
      <c r="E872" s="5" t="inlineStr">
        <is>
          <t>L01</t>
        </is>
      </c>
      <c r="F872" s="5" t="inlineStr">
        <is>
          <t>Jam</t>
        </is>
      </c>
      <c r="G872" s="25" t="n">
        <v>2.489959679549001</v>
      </c>
      <c r="H872" s="26">
        <f>VLOOKUP(D872,upahbahan,3,FALSE)</f>
        <v/>
      </c>
      <c r="J872" s="26">
        <f>G872*H872</f>
        <v/>
      </c>
    </row>
    <row r="873">
      <c r="C873" s="5" t="n">
        <v>2</v>
      </c>
      <c r="D873" s="5" t="inlineStr">
        <is>
          <t>Mandor</t>
        </is>
      </c>
      <c r="E873" s="5" t="inlineStr">
        <is>
          <t>L03</t>
        </is>
      </c>
      <c r="F873" s="5" t="inlineStr">
        <is>
          <t>Jam</t>
        </is>
      </c>
      <c r="G873" s="25" t="n">
        <v>1.244980130653188</v>
      </c>
      <c r="H873" s="26">
        <f>VLOOKUP(D873,upahbahan,3,FALSE)</f>
        <v/>
      </c>
      <c r="J873" s="26">
        <f>G873*H873</f>
        <v/>
      </c>
    </row>
    <row r="874">
      <c r="C874" s="27" t="inlineStr">
        <is>
          <t>JUMLAH HARGA TENAGA KERJA</t>
        </is>
      </c>
      <c r="D874" s="28" t="n"/>
      <c r="E874" s="28" t="n"/>
      <c r="F874" s="28" t="n"/>
      <c r="G874" s="28" t="n"/>
      <c r="H874" s="28" t="n"/>
      <c r="I874" s="28" t="n"/>
      <c r="J874" s="29">
        <f>SUM(J872:J873)</f>
        <v/>
      </c>
    </row>
    <row r="875">
      <c r="C875" s="24" t="inlineStr">
        <is>
          <t>B</t>
        </is>
      </c>
      <c r="D875" s="24" t="inlineStr">
        <is>
          <t>BAHAN</t>
        </is>
      </c>
      <c r="E875" s="12" t="n"/>
      <c r="F875" s="12" t="n"/>
      <c r="G875" s="12" t="n"/>
      <c r="H875" s="12" t="n"/>
      <c r="I875" s="12" t="n"/>
      <c r="J875" s="12" t="n"/>
    </row>
    <row r="876">
      <c r="C876" s="5" t="n">
        <v>1</v>
      </c>
      <c r="D876" s="5" t="inlineStr">
        <is>
          <t>Batang Pengikat BJTS 420</t>
        </is>
      </c>
      <c r="E876" s="5" t="inlineStr">
        <is>
          <t>M57a</t>
        </is>
      </c>
      <c r="F876" s="5" t="inlineStr">
        <is>
          <t>kg</t>
        </is>
      </c>
      <c r="G876" s="25" t="n">
        <v>1.827537381751602</v>
      </c>
      <c r="H876" s="26">
        <f>VLOOKUP(D876,upahbahan,3,FALSE)</f>
        <v/>
      </c>
      <c r="J876" s="26">
        <f>G876*H876</f>
        <v/>
      </c>
    </row>
    <row r="877">
      <c r="C877" s="5" t="n">
        <v>2</v>
      </c>
      <c r="D877" s="5" t="inlineStr">
        <is>
          <t>Epoxy</t>
        </is>
      </c>
      <c r="E877" s="5" t="inlineStr">
        <is>
          <t>M166</t>
        </is>
      </c>
      <c r="F877" s="5" t="inlineStr">
        <is>
          <t>Kg</t>
        </is>
      </c>
      <c r="G877" s="25" t="n">
        <v>0.2445609428571429</v>
      </c>
      <c r="H877" s="26">
        <f>VLOOKUP(D877,upahbahan,3,FALSE)</f>
        <v/>
      </c>
      <c r="J877" s="26">
        <f>G877*H877</f>
        <v/>
      </c>
    </row>
    <row r="878">
      <c r="C878" s="27" t="inlineStr">
        <is>
          <t>JUMLAH HARGA BAHAN</t>
        </is>
      </c>
      <c r="D878" s="28" t="n"/>
      <c r="E878" s="28" t="n"/>
      <c r="F878" s="28" t="n"/>
      <c r="G878" s="28" t="n"/>
      <c r="H878" s="28" t="n"/>
      <c r="I878" s="28" t="n"/>
      <c r="J878" s="29">
        <f>SUM(J876:J877)</f>
        <v/>
      </c>
    </row>
    <row r="879">
      <c r="C879" s="24" t="inlineStr">
        <is>
          <t>C</t>
        </is>
      </c>
      <c r="D879" s="24" t="inlineStr">
        <is>
          <t>PERALATAN</t>
        </is>
      </c>
      <c r="E879" s="12" t="n"/>
      <c r="F879" s="12" t="n"/>
      <c r="G879" s="12" t="n"/>
      <c r="H879" s="12" t="n"/>
      <c r="I879" s="12" t="n"/>
      <c r="J879" s="12" t="n"/>
    </row>
    <row r="880">
      <c r="C880" s="5" t="n">
        <v>1</v>
      </c>
      <c r="D880" s="5" t="inlineStr">
        <is>
          <t>DRILL MACHINE/GERINDA; 3,32 HP (dia 20-50 mm)</t>
        </is>
      </c>
      <c r="E880" s="5" t="inlineStr">
        <is>
          <t>E69</t>
        </is>
      </c>
      <c r="F880" s="5" t="inlineStr">
        <is>
          <t>Jam</t>
        </is>
      </c>
      <c r="G880" s="25" t="n">
        <v>1.24497981614711</v>
      </c>
      <c r="H880" s="26">
        <f>VLOOKUP(D880,upahbahan,3,FALSE)</f>
        <v/>
      </c>
      <c r="J880" s="26">
        <f>G880*H880</f>
        <v/>
      </c>
    </row>
    <row r="881">
      <c r="C881" s="5" t="n">
        <v>2</v>
      </c>
      <c r="D881" s="5" t="inlineStr">
        <is>
          <t>Compressor AHX-10, 10 HP</t>
        </is>
      </c>
      <c r="E881" s="5" t="inlineStr">
        <is>
          <t>E05</t>
        </is>
      </c>
      <c r="F881" s="5" t="inlineStr">
        <is>
          <t>Jam</t>
        </is>
      </c>
      <c r="G881" s="25" t="n">
        <v>1.24497995789252</v>
      </c>
      <c r="H881" s="26">
        <f>VLOOKUP(D881,upahbahan,3,FALSE)</f>
        <v/>
      </c>
      <c r="J881" s="26">
        <f>G881*H881</f>
        <v/>
      </c>
    </row>
    <row r="882">
      <c r="C882" s="5" t="n">
        <v>3</v>
      </c>
      <c r="D882" s="5" t="inlineStr">
        <is>
          <t>Alat Bantu</t>
        </is>
      </c>
      <c r="F882" s="5" t="inlineStr">
        <is>
          <t>Ls</t>
        </is>
      </c>
      <c r="G882" s="25" t="n">
        <v>1</v>
      </c>
      <c r="H882" s="26">
        <f>VLOOKUP(D882,upahbahan,3,FALSE)</f>
        <v/>
      </c>
      <c r="J882" s="26">
        <f>G882*H882</f>
        <v/>
      </c>
    </row>
    <row r="883">
      <c r="C883" s="27" t="inlineStr">
        <is>
          <t>JUMLAH HARGA PERALATAN</t>
        </is>
      </c>
      <c r="D883" s="28" t="n"/>
      <c r="E883" s="28" t="n"/>
      <c r="F883" s="28" t="n"/>
      <c r="G883" s="28" t="n"/>
      <c r="H883" s="28" t="n"/>
      <c r="I883" s="28" t="n"/>
      <c r="J883" s="29">
        <f>SUM(J880:J882)</f>
        <v/>
      </c>
    </row>
    <row r="884">
      <c r="C884" s="31" t="inlineStr">
        <is>
          <t>D</t>
        </is>
      </c>
      <c r="D884" s="31" t="inlineStr">
        <is>
          <t>Jumlah (A+B+C)</t>
        </is>
      </c>
      <c r="E884" s="32" t="n"/>
      <c r="F884" s="32" t="n"/>
      <c r="G884" s="32" t="n"/>
      <c r="H884" s="32" t="n"/>
      <c r="I884" s="32" t="n"/>
      <c r="J884" s="33">
        <f>J874+J878+J883</f>
        <v/>
      </c>
    </row>
    <row r="885">
      <c r="C885" s="18" t="inlineStr">
        <is>
          <t>E</t>
        </is>
      </c>
      <c r="D885" s="18" t="inlineStr">
        <is>
          <t>Biaya Umum dan Keuntungan 10.0% x D</t>
        </is>
      </c>
      <c r="H885" s="21">
        <f>$Q$8</f>
        <v/>
      </c>
      <c r="J885" s="34">
        <f>J884*H885</f>
        <v/>
      </c>
    </row>
    <row r="886">
      <c r="C886" s="31" t="inlineStr">
        <is>
          <t>F</t>
        </is>
      </c>
      <c r="D886" s="31" t="inlineStr">
        <is>
          <t>Harga Satuan Pekerjaan (D+E)</t>
        </is>
      </c>
      <c r="E886" s="32" t="n"/>
      <c r="F886" s="32" t="n"/>
      <c r="G886" s="32" t="n"/>
      <c r="H886" s="32" t="n"/>
      <c r="I886" s="32" t="n"/>
      <c r="J886" s="33">
        <f>SUM(J884:J885)</f>
        <v/>
      </c>
    </row>
    <row r="888">
      <c r="C888" s="16" t="inlineStr">
        <is>
          <t>D.40</t>
        </is>
      </c>
      <c r="D888" s="17" t="inlineStr">
        <is>
          <t>Penutupan Sambungan Melintang (Termoplastik)</t>
        </is>
      </c>
      <c r="F888" s="18" t="inlineStr">
        <is>
          <t>Meter Panjang</t>
        </is>
      </c>
      <c r="K888" s="22">
        <f>ROUNDDOWN(J906,0)</f>
        <v/>
      </c>
      <c r="M888" s="19" t="inlineStr">
        <is>
          <t>4.12.(1)</t>
        </is>
      </c>
    </row>
    <row r="889">
      <c r="C889" s="23" t="inlineStr">
        <is>
          <t>No</t>
        </is>
      </c>
      <c r="D889" s="23" t="inlineStr">
        <is>
          <t>Uraian</t>
        </is>
      </c>
      <c r="E889" s="23" t="inlineStr">
        <is>
          <t>Kode</t>
        </is>
      </c>
      <c r="F889" s="23" t="inlineStr">
        <is>
          <t>Sat.</t>
        </is>
      </c>
      <c r="G889" s="23" t="inlineStr">
        <is>
          <t>Koefisien</t>
        </is>
      </c>
      <c r="H889" s="23" t="inlineStr">
        <is>
          <t>Harga  Satuan (Rp)</t>
        </is>
      </c>
      <c r="J889" s="23" t="inlineStr">
        <is>
          <t>Jumlah Harga (Rp)</t>
        </is>
      </c>
    </row>
    <row r="890">
      <c r="C890" s="24" t="inlineStr">
        <is>
          <t>A</t>
        </is>
      </c>
      <c r="D890" s="24" t="inlineStr">
        <is>
          <t>TENAGA KERJA</t>
        </is>
      </c>
      <c r="E890" s="12" t="n"/>
      <c r="F890" s="12" t="n"/>
      <c r="G890" s="12" t="n"/>
      <c r="H890" s="12" t="n"/>
      <c r="I890" s="12" t="n"/>
      <c r="J890" s="12" t="n"/>
    </row>
    <row r="891">
      <c r="C891" s="5" t="n">
        <v>1</v>
      </c>
      <c r="D891" s="5" t="inlineStr">
        <is>
          <t>Pekerja</t>
        </is>
      </c>
      <c r="E891" s="5" t="inlineStr">
        <is>
          <t>L01</t>
        </is>
      </c>
      <c r="F891" s="5" t="inlineStr">
        <is>
          <t>Jam</t>
        </is>
      </c>
      <c r="G891" s="25" t="n">
        <v>0.06693426384609207</v>
      </c>
      <c r="H891" s="26">
        <f>VLOOKUP(D891,upahbahan,3,FALSE)</f>
        <v/>
      </c>
      <c r="J891" s="26">
        <f>G891*H891</f>
        <v/>
      </c>
    </row>
    <row r="892">
      <c r="C892" s="5" t="n">
        <v>2</v>
      </c>
      <c r="D892" s="5" t="inlineStr">
        <is>
          <t>Mandor</t>
        </is>
      </c>
      <c r="E892" s="5" t="inlineStr">
        <is>
          <t>L03</t>
        </is>
      </c>
      <c r="F892" s="5" t="inlineStr">
        <is>
          <t>Jam</t>
        </is>
      </c>
      <c r="G892" s="25" t="n">
        <v>0.03346719651591499</v>
      </c>
      <c r="H892" s="26">
        <f>VLOOKUP(D892,upahbahan,3,FALSE)</f>
        <v/>
      </c>
      <c r="J892" s="26">
        <f>G892*H892</f>
        <v/>
      </c>
    </row>
    <row r="893">
      <c r="C893" s="27" t="inlineStr">
        <is>
          <t>JUMLAH HARGA TENAGA KERJA</t>
        </is>
      </c>
      <c r="D893" s="28" t="n"/>
      <c r="E893" s="28" t="n"/>
      <c r="F893" s="28" t="n"/>
      <c r="G893" s="28" t="n"/>
      <c r="H893" s="28" t="n"/>
      <c r="I893" s="28" t="n"/>
      <c r="J893" s="29">
        <f>SUM(J891:J892)</f>
        <v/>
      </c>
    </row>
    <row r="894">
      <c r="C894" s="24" t="inlineStr">
        <is>
          <t>B</t>
        </is>
      </c>
      <c r="D894" s="24" t="inlineStr">
        <is>
          <t>BAHAN</t>
        </is>
      </c>
      <c r="E894" s="12" t="n"/>
      <c r="F894" s="12" t="n"/>
      <c r="G894" s="12" t="n"/>
      <c r="H894" s="12" t="n"/>
      <c r="I894" s="12" t="n"/>
      <c r="J894" s="12" t="n"/>
    </row>
    <row r="895">
      <c r="C895" s="5" t="n">
        <v>1</v>
      </c>
      <c r="D895" s="5" t="inlineStr">
        <is>
          <t>Backer Rod</t>
        </is>
      </c>
      <c r="E895" s="5" t="inlineStr">
        <is>
          <t>M179</t>
        </is>
      </c>
      <c r="F895" s="5" t="inlineStr">
        <is>
          <t>M</t>
        </is>
      </c>
      <c r="G895" s="25" t="n">
        <v>1.049999818784333</v>
      </c>
      <c r="H895" s="26">
        <f>VLOOKUP(D895,upahbahan,3,FALSE)</f>
        <v/>
      </c>
      <c r="J895" s="26">
        <f>G895*H895</f>
        <v/>
      </c>
    </row>
    <row r="896">
      <c r="C896" s="5" t="n">
        <v>2</v>
      </c>
      <c r="D896" s="5" t="inlineStr">
        <is>
          <t>Termoplastik M178 Kg/m (sealant tuang panas)</t>
        </is>
      </c>
      <c r="F896" s="5" t="inlineStr"/>
      <c r="G896" s="25" t="n">
        <v>4.612950146627566</v>
      </c>
      <c r="H896" s="26">
        <f>VLOOKUP(D896,upahbahan,3,FALSE)</f>
        <v/>
      </c>
      <c r="J896" s="26">
        <f>G896*H896</f>
        <v/>
      </c>
    </row>
    <row r="897">
      <c r="C897" s="27" t="inlineStr">
        <is>
          <t>JUMLAH HARGA BAHAN</t>
        </is>
      </c>
      <c r="D897" s="28" t="n"/>
      <c r="E897" s="28" t="n"/>
      <c r="F897" s="28" t="n"/>
      <c r="G897" s="28" t="n"/>
      <c r="H897" s="28" t="n"/>
      <c r="I897" s="28" t="n"/>
      <c r="J897" s="29">
        <f>SUM(J895:J896)</f>
        <v/>
      </c>
    </row>
    <row r="898">
      <c r="C898" s="24" t="inlineStr">
        <is>
          <t>C</t>
        </is>
      </c>
      <c r="D898" s="24" t="inlineStr">
        <is>
          <t>PERALATAN</t>
        </is>
      </c>
      <c r="E898" s="12" t="n"/>
      <c r="F898" s="12" t="n"/>
      <c r="G898" s="12" t="n"/>
      <c r="H898" s="12" t="n"/>
      <c r="I898" s="12" t="n"/>
      <c r="J898" s="12" t="n"/>
    </row>
    <row r="899">
      <c r="C899" s="5" t="n">
        <v>1</v>
      </c>
      <c r="D899" s="5" t="inlineStr">
        <is>
          <t>Crack filling machine; 12 Ltr/mnt; 2,92 HP</t>
        </is>
      </c>
      <c r="E899" s="5" t="inlineStr">
        <is>
          <t>E99</t>
        </is>
      </c>
      <c r="F899" s="5" t="inlineStr">
        <is>
          <t>Jam</t>
        </is>
      </c>
      <c r="G899" s="25" t="n">
        <v>0.007719088737828403</v>
      </c>
      <c r="H899" s="26">
        <f>VLOOKUP(D899,upahbahan,3,FALSE)</f>
        <v/>
      </c>
      <c r="J899" s="26">
        <f>G899*H899</f>
        <v/>
      </c>
    </row>
    <row r="900">
      <c r="C900" s="5" t="n">
        <v>2</v>
      </c>
      <c r="D900" s="5" t="inlineStr">
        <is>
          <t>Concrete Cutter (0,5- 0,7 m/menit)</t>
        </is>
      </c>
      <c r="E900" s="5" t="inlineStr">
        <is>
          <t>E76</t>
        </is>
      </c>
      <c r="F900" s="5" t="inlineStr">
        <is>
          <t>Jam</t>
        </is>
      </c>
      <c r="G900" s="25" t="n">
        <v>0.0334672551309201</v>
      </c>
      <c r="H900" s="26">
        <f>VLOOKUP(D900,upahbahan,3,FALSE)</f>
        <v/>
      </c>
      <c r="J900" s="26">
        <f>G900*H900</f>
        <v/>
      </c>
    </row>
    <row r="901">
      <c r="C901" s="5" t="n">
        <v>3</v>
      </c>
      <c r="D901" s="5" t="inlineStr">
        <is>
          <t>Compressor AHX-10, HP</t>
        </is>
      </c>
      <c r="E901" s="5" t="inlineStr">
        <is>
          <t>E05</t>
        </is>
      </c>
      <c r="F901" s="5" t="inlineStr">
        <is>
          <t>Jam</t>
        </is>
      </c>
      <c r="G901" s="25" t="n">
        <v>0.03346721189729118</v>
      </c>
      <c r="H901" s="26">
        <f>VLOOKUP(D901,upahbahan,3,FALSE)</f>
        <v/>
      </c>
      <c r="J901" s="26">
        <f>G901*H901</f>
        <v/>
      </c>
    </row>
    <row r="902">
      <c r="C902" s="5" t="n">
        <v>4</v>
      </c>
      <c r="D902" s="5" t="inlineStr">
        <is>
          <t>Alat Bantu</t>
        </is>
      </c>
      <c r="F902" s="5" t="inlineStr">
        <is>
          <t>Ls</t>
        </is>
      </c>
      <c r="G902" s="25" t="n">
        <v>1</v>
      </c>
      <c r="H902" s="26">
        <f>VLOOKUP(D902,upahbahan,3,FALSE)</f>
        <v/>
      </c>
      <c r="J902" s="26">
        <f>G902*H902</f>
        <v/>
      </c>
    </row>
    <row r="903">
      <c r="C903" s="27" t="inlineStr">
        <is>
          <t>JUMLAH HARGA PERALATAN</t>
        </is>
      </c>
      <c r="D903" s="28" t="n"/>
      <c r="E903" s="28" t="n"/>
      <c r="F903" s="28" t="n"/>
      <c r="G903" s="28" t="n"/>
      <c r="H903" s="28" t="n"/>
      <c r="I903" s="28" t="n"/>
      <c r="J903" s="29">
        <f>SUM(J899:J902)</f>
        <v/>
      </c>
    </row>
    <row r="904">
      <c r="C904" s="31" t="inlineStr">
        <is>
          <t>D</t>
        </is>
      </c>
      <c r="D904" s="31" t="inlineStr">
        <is>
          <t>Jumlah (A+B+C)</t>
        </is>
      </c>
      <c r="E904" s="32" t="n"/>
      <c r="F904" s="32" t="n"/>
      <c r="G904" s="32" t="n"/>
      <c r="H904" s="32" t="n"/>
      <c r="I904" s="32" t="n"/>
      <c r="J904" s="33">
        <f>J893+J897+J903</f>
        <v/>
      </c>
    </row>
    <row r="905">
      <c r="C905" s="18" t="inlineStr">
        <is>
          <t>E</t>
        </is>
      </c>
      <c r="D905" s="18" t="inlineStr">
        <is>
          <t>Biaya Umum dan Keuntungan 10.0% x D</t>
        </is>
      </c>
      <c r="H905" s="21">
        <f>$Q$8</f>
        <v/>
      </c>
      <c r="J905" s="34">
        <f>J904*H905</f>
        <v/>
      </c>
    </row>
    <row r="906">
      <c r="C906" s="31" t="inlineStr">
        <is>
          <t>F</t>
        </is>
      </c>
      <c r="D906" s="31" t="inlineStr">
        <is>
          <t>Harga Satuan Pekerjaan (D+E)</t>
        </is>
      </c>
      <c r="E906" s="32" t="n"/>
      <c r="F906" s="32" t="n"/>
      <c r="G906" s="32" t="n"/>
      <c r="H906" s="32" t="n"/>
      <c r="I906" s="32" t="n"/>
      <c r="J906" s="33">
        <f>SUM(J904:J905)</f>
        <v/>
      </c>
    </row>
    <row r="908">
      <c r="C908" s="16" t="inlineStr">
        <is>
          <t>D.41</t>
        </is>
      </c>
      <c r="D908" s="17" t="inlineStr">
        <is>
          <t>Penutupan Sambungan Melintang (Termoseting)</t>
        </is>
      </c>
      <c r="F908" s="18" t="inlineStr">
        <is>
          <t>Meter Panjang</t>
        </is>
      </c>
      <c r="K908" s="22">
        <f>ROUNDDOWN(J926,0)</f>
        <v/>
      </c>
      <c r="M908" s="19" t="inlineStr">
        <is>
          <t>4.12.(2)</t>
        </is>
      </c>
    </row>
    <row r="909">
      <c r="C909" s="23" t="inlineStr">
        <is>
          <t>No</t>
        </is>
      </c>
      <c r="D909" s="23" t="inlineStr">
        <is>
          <t>Uraian</t>
        </is>
      </c>
      <c r="E909" s="23" t="inlineStr">
        <is>
          <t>Kode</t>
        </is>
      </c>
      <c r="F909" s="23" t="inlineStr">
        <is>
          <t>Sat.</t>
        </is>
      </c>
      <c r="G909" s="23" t="inlineStr">
        <is>
          <t>Koefisien</t>
        </is>
      </c>
      <c r="H909" s="23" t="inlineStr">
        <is>
          <t>Harga  Satuan (Rp)</t>
        </is>
      </c>
      <c r="J909" s="23" t="inlineStr">
        <is>
          <t>Jumlah Harga (Rp)</t>
        </is>
      </c>
    </row>
    <row r="910">
      <c r="C910" s="24" t="inlineStr">
        <is>
          <t>A</t>
        </is>
      </c>
      <c r="D910" s="24" t="inlineStr">
        <is>
          <t>TENAGA KERJA</t>
        </is>
      </c>
      <c r="E910" s="12" t="n"/>
      <c r="F910" s="12" t="n"/>
      <c r="G910" s="12" t="n"/>
      <c r="H910" s="12" t="n"/>
      <c r="I910" s="12" t="n"/>
      <c r="J910" s="12" t="n"/>
    </row>
    <row r="911">
      <c r="C911" s="5" t="n">
        <v>1</v>
      </c>
      <c r="D911" s="5" t="inlineStr">
        <is>
          <t>Pekerja</t>
        </is>
      </c>
      <c r="E911" s="5" t="inlineStr">
        <is>
          <t>L01</t>
        </is>
      </c>
      <c r="F911" s="5" t="inlineStr">
        <is>
          <t>Jam</t>
        </is>
      </c>
      <c r="G911" s="25" t="n">
        <v>0.06693426384609207</v>
      </c>
      <c r="H911" s="26">
        <f>VLOOKUP(D911,upahbahan,3,FALSE)</f>
        <v/>
      </c>
      <c r="J911" s="26">
        <f>G911*H911</f>
        <v/>
      </c>
    </row>
    <row r="912">
      <c r="C912" s="5" t="n">
        <v>2</v>
      </c>
      <c r="D912" s="5" t="inlineStr">
        <is>
          <t>Mandor</t>
        </is>
      </c>
      <c r="E912" s="5" t="inlineStr">
        <is>
          <t>L03</t>
        </is>
      </c>
      <c r="F912" s="5" t="inlineStr">
        <is>
          <t>Jam</t>
        </is>
      </c>
      <c r="G912" s="25" t="n">
        <v>0.03346719651591499</v>
      </c>
      <c r="H912" s="26">
        <f>VLOOKUP(D912,upahbahan,3,FALSE)</f>
        <v/>
      </c>
      <c r="J912" s="26">
        <f>G912*H912</f>
        <v/>
      </c>
    </row>
    <row r="913">
      <c r="C913" s="27" t="inlineStr">
        <is>
          <t>JUMLAH HARGA TENAGA KERJA</t>
        </is>
      </c>
      <c r="D913" s="28" t="n"/>
      <c r="E913" s="28" t="n"/>
      <c r="F913" s="28" t="n"/>
      <c r="G913" s="28" t="n"/>
      <c r="H913" s="28" t="n"/>
      <c r="I913" s="28" t="n"/>
      <c r="J913" s="29">
        <f>SUM(J911:J912)</f>
        <v/>
      </c>
    </row>
    <row r="914">
      <c r="C914" s="24" t="inlineStr">
        <is>
          <t>B</t>
        </is>
      </c>
      <c r="D914" s="24" t="inlineStr">
        <is>
          <t>BAHAN</t>
        </is>
      </c>
      <c r="E914" s="12" t="n"/>
      <c r="F914" s="12" t="n"/>
      <c r="G914" s="12" t="n"/>
      <c r="H914" s="12" t="n"/>
      <c r="I914" s="12" t="n"/>
      <c r="J914" s="12" t="n"/>
    </row>
    <row r="915">
      <c r="C915" s="5" t="n">
        <v>1</v>
      </c>
      <c r="D915" s="5" t="inlineStr">
        <is>
          <t>Backer Rod</t>
        </is>
      </c>
      <c r="E915" s="5" t="inlineStr">
        <is>
          <t>M179</t>
        </is>
      </c>
      <c r="F915" s="5" t="inlineStr">
        <is>
          <t>M</t>
        </is>
      </c>
      <c r="G915" s="25" t="n">
        <v>1.049999818784333</v>
      </c>
      <c r="H915" s="26">
        <f>VLOOKUP(D915,upahbahan,3,FALSE)</f>
        <v/>
      </c>
      <c r="J915" s="26">
        <f>G915*H915</f>
        <v/>
      </c>
    </row>
    <row r="916">
      <c r="C916" s="5" t="n">
        <v>2</v>
      </c>
      <c r="D916" s="5" t="inlineStr">
        <is>
          <t>Termoseting M180 Kg/m (sealant tuang dingin)</t>
        </is>
      </c>
      <c r="F916" s="5" t="inlineStr"/>
      <c r="G916" s="25" t="n">
        <v>4.612950235354604</v>
      </c>
      <c r="H916" s="26">
        <f>VLOOKUP(D916,upahbahan,3,FALSE)</f>
        <v/>
      </c>
      <c r="J916" s="26">
        <f>G916*H916</f>
        <v/>
      </c>
    </row>
    <row r="917">
      <c r="C917" s="27" t="inlineStr">
        <is>
          <t>JUMLAH HARGA BAHAN</t>
        </is>
      </c>
      <c r="D917" s="28" t="n"/>
      <c r="E917" s="28" t="n"/>
      <c r="F917" s="28" t="n"/>
      <c r="G917" s="28" t="n"/>
      <c r="H917" s="28" t="n"/>
      <c r="I917" s="28" t="n"/>
      <c r="J917" s="29">
        <f>SUM(J915:J916)</f>
        <v/>
      </c>
    </row>
    <row r="918">
      <c r="C918" s="24" t="inlineStr">
        <is>
          <t>C</t>
        </is>
      </c>
      <c r="D918" s="24" t="inlineStr">
        <is>
          <t>PERALATAN</t>
        </is>
      </c>
      <c r="E918" s="12" t="n"/>
      <c r="F918" s="12" t="n"/>
      <c r="G918" s="12" t="n"/>
      <c r="H918" s="12" t="n"/>
      <c r="I918" s="12" t="n"/>
      <c r="J918" s="12" t="n"/>
    </row>
    <row r="919">
      <c r="C919" s="5" t="n">
        <v>1</v>
      </c>
      <c r="D919" s="5" t="inlineStr">
        <is>
          <t>Crack filling machine; 12 Ltr/mnt; 2,92 HP</t>
        </is>
      </c>
      <c r="E919" s="5" t="inlineStr">
        <is>
          <t>E99</t>
        </is>
      </c>
      <c r="F919" s="5" t="inlineStr">
        <is>
          <t>Jam</t>
        </is>
      </c>
      <c r="G919" s="25" t="n">
        <v>0.007719088737828403</v>
      </c>
      <c r="H919" s="26">
        <f>VLOOKUP(D919,upahbahan,3,FALSE)</f>
        <v/>
      </c>
      <c r="J919" s="26">
        <f>G919*H919</f>
        <v/>
      </c>
    </row>
    <row r="920">
      <c r="C920" s="5" t="n">
        <v>2</v>
      </c>
      <c r="D920" s="5" t="inlineStr">
        <is>
          <t>Concrete Cutter (0,5- 0,7 m/menit)</t>
        </is>
      </c>
      <c r="E920" s="5" t="inlineStr">
        <is>
          <t>E76</t>
        </is>
      </c>
      <c r="F920" s="5" t="inlineStr">
        <is>
          <t>Jam</t>
        </is>
      </c>
      <c r="G920" s="25" t="n">
        <v>0.0334672551309201</v>
      </c>
      <c r="H920" s="26">
        <f>VLOOKUP(D920,upahbahan,3,FALSE)</f>
        <v/>
      </c>
      <c r="J920" s="26">
        <f>G920*H920</f>
        <v/>
      </c>
    </row>
    <row r="921">
      <c r="C921" s="5" t="n">
        <v>3</v>
      </c>
      <c r="D921" s="5" t="inlineStr">
        <is>
          <t>Compressor AHX-10, HP</t>
        </is>
      </c>
      <c r="E921" s="5" t="inlineStr">
        <is>
          <t>E05</t>
        </is>
      </c>
      <c r="F921" s="5" t="inlineStr">
        <is>
          <t>Jam</t>
        </is>
      </c>
      <c r="G921" s="25" t="n">
        <v>0.03346721189729118</v>
      </c>
      <c r="H921" s="26">
        <f>VLOOKUP(D921,upahbahan,3,FALSE)</f>
        <v/>
      </c>
      <c r="J921" s="26">
        <f>G921*H921</f>
        <v/>
      </c>
    </row>
    <row r="922">
      <c r="C922" s="5" t="n">
        <v>4</v>
      </c>
      <c r="D922" s="5" t="inlineStr">
        <is>
          <t>Alat Bantu</t>
        </is>
      </c>
      <c r="F922" s="5" t="inlineStr">
        <is>
          <t>Ls</t>
        </is>
      </c>
      <c r="G922" s="25" t="n">
        <v>1</v>
      </c>
      <c r="H922" s="26">
        <f>VLOOKUP(D922,upahbahan,3,FALSE)</f>
        <v/>
      </c>
      <c r="J922" s="26">
        <f>G922*H922</f>
        <v/>
      </c>
    </row>
    <row r="923">
      <c r="C923" s="27" t="inlineStr">
        <is>
          <t>JUMLAH HARGA PERALATAN</t>
        </is>
      </c>
      <c r="D923" s="28" t="n"/>
      <c r="E923" s="28" t="n"/>
      <c r="F923" s="28" t="n"/>
      <c r="G923" s="28" t="n"/>
      <c r="H923" s="28" t="n"/>
      <c r="I923" s="28" t="n"/>
      <c r="J923" s="29">
        <f>SUM(J919:J922)</f>
        <v/>
      </c>
    </row>
    <row r="924">
      <c r="C924" s="31" t="inlineStr">
        <is>
          <t>D</t>
        </is>
      </c>
      <c r="D924" s="31" t="inlineStr">
        <is>
          <t>Jumlah (A+B+C)</t>
        </is>
      </c>
      <c r="E924" s="32" t="n"/>
      <c r="F924" s="32" t="n"/>
      <c r="G924" s="32" t="n"/>
      <c r="H924" s="32" t="n"/>
      <c r="I924" s="32" t="n"/>
      <c r="J924" s="33">
        <f>J913+J917+J923</f>
        <v/>
      </c>
    </row>
    <row r="925">
      <c r="C925" s="18" t="inlineStr">
        <is>
          <t>E</t>
        </is>
      </c>
      <c r="D925" s="18" t="inlineStr">
        <is>
          <t>Biaya Umum dan Keuntungan 10.0% x D</t>
        </is>
      </c>
      <c r="H925" s="21">
        <f>$Q$8</f>
        <v/>
      </c>
      <c r="J925" s="34">
        <f>J924*H925</f>
        <v/>
      </c>
    </row>
    <row r="926">
      <c r="C926" s="31" t="inlineStr">
        <is>
          <t>F</t>
        </is>
      </c>
      <c r="D926" s="31" t="inlineStr">
        <is>
          <t>Harga Satuan Pekerjaan (D+E)</t>
        </is>
      </c>
      <c r="E926" s="32" t="n"/>
      <c r="F926" s="32" t="n"/>
      <c r="G926" s="32" t="n"/>
      <c r="H926" s="32" t="n"/>
      <c r="I926" s="32" t="n"/>
      <c r="J926" s="33">
        <f>SUM(J924:J925)</f>
        <v/>
      </c>
    </row>
    <row r="928">
      <c r="C928" s="16" t="inlineStr">
        <is>
          <t>D.42</t>
        </is>
      </c>
      <c r="D928" s="17" t="inlineStr">
        <is>
          <t>Penutupan Sambungan Melintang (Preformed)</t>
        </is>
      </c>
      <c r="F928" s="18" t="inlineStr">
        <is>
          <t>Meter Panjang</t>
        </is>
      </c>
      <c r="K928" s="22">
        <f>ROUNDDOWN(J945,0)</f>
        <v/>
      </c>
      <c r="M928" s="19" t="inlineStr">
        <is>
          <t>4.12.(3)</t>
        </is>
      </c>
    </row>
    <row r="929">
      <c r="C929" s="23" t="inlineStr">
        <is>
          <t>No</t>
        </is>
      </c>
      <c r="D929" s="23" t="inlineStr">
        <is>
          <t>Uraian</t>
        </is>
      </c>
      <c r="E929" s="23" t="inlineStr">
        <is>
          <t>Kode</t>
        </is>
      </c>
      <c r="F929" s="23" t="inlineStr">
        <is>
          <t>Sat.</t>
        </is>
      </c>
      <c r="G929" s="23" t="inlineStr">
        <is>
          <t>Koefisien</t>
        </is>
      </c>
      <c r="H929" s="23" t="inlineStr">
        <is>
          <t>Harga  Satuan (Rp)</t>
        </is>
      </c>
      <c r="J929" s="23" t="inlineStr">
        <is>
          <t>Jumlah Harga (Rp)</t>
        </is>
      </c>
    </row>
    <row r="930">
      <c r="C930" s="24" t="inlineStr">
        <is>
          <t>A</t>
        </is>
      </c>
      <c r="D930" s="24" t="inlineStr">
        <is>
          <t>TENAGA KERJA</t>
        </is>
      </c>
      <c r="E930" s="12" t="n"/>
      <c r="F930" s="12" t="n"/>
      <c r="G930" s="12" t="n"/>
      <c r="H930" s="12" t="n"/>
      <c r="I930" s="12" t="n"/>
      <c r="J930" s="12" t="n"/>
    </row>
    <row r="931">
      <c r="C931" s="5" t="n">
        <v>1</v>
      </c>
      <c r="D931" s="5" t="inlineStr">
        <is>
          <t>Pekerja</t>
        </is>
      </c>
      <c r="E931" s="5" t="inlineStr">
        <is>
          <t>L01</t>
        </is>
      </c>
      <c r="F931" s="5" t="inlineStr">
        <is>
          <t>Jam</t>
        </is>
      </c>
      <c r="G931" s="25" t="n">
        <v>0.06693426384609207</v>
      </c>
      <c r="H931" s="26">
        <f>VLOOKUP(D931,upahbahan,3,FALSE)</f>
        <v/>
      </c>
      <c r="J931" s="26">
        <f>G931*H931</f>
        <v/>
      </c>
    </row>
    <row r="932">
      <c r="C932" s="5" t="n">
        <v>2</v>
      </c>
      <c r="D932" s="5" t="inlineStr">
        <is>
          <t>Mandor</t>
        </is>
      </c>
      <c r="E932" s="5" t="inlineStr">
        <is>
          <t>L03</t>
        </is>
      </c>
      <c r="F932" s="5" t="inlineStr">
        <is>
          <t>Jam</t>
        </is>
      </c>
      <c r="G932" s="25" t="n">
        <v>0.03346719651591499</v>
      </c>
      <c r="H932" s="26">
        <f>VLOOKUP(D932,upahbahan,3,FALSE)</f>
        <v/>
      </c>
      <c r="J932" s="26">
        <f>G932*H932</f>
        <v/>
      </c>
    </row>
    <row r="933">
      <c r="C933" s="27" t="inlineStr">
        <is>
          <t>JUMLAH HARGA TENAGA KERJA</t>
        </is>
      </c>
      <c r="D933" s="28" t="n"/>
      <c r="E933" s="28" t="n"/>
      <c r="F933" s="28" t="n"/>
      <c r="G933" s="28" t="n"/>
      <c r="H933" s="28" t="n"/>
      <c r="I933" s="28" t="n"/>
      <c r="J933" s="29">
        <f>SUM(J931:J932)</f>
        <v/>
      </c>
    </row>
    <row r="934">
      <c r="C934" s="24" t="inlineStr">
        <is>
          <t>B</t>
        </is>
      </c>
      <c r="D934" s="24" t="inlineStr">
        <is>
          <t>BAHAN</t>
        </is>
      </c>
      <c r="E934" s="12" t="n"/>
      <c r="F934" s="12" t="n"/>
      <c r="G934" s="12" t="n"/>
      <c r="H934" s="12" t="n"/>
      <c r="I934" s="12" t="n"/>
      <c r="J934" s="12" t="n"/>
    </row>
    <row r="935">
      <c r="C935" s="5" t="n">
        <v>1</v>
      </c>
      <c r="D935" s="5" t="inlineStr">
        <is>
          <t>Bahan grouting jenis preformed</t>
        </is>
      </c>
      <c r="E935" s="5" t="inlineStr">
        <is>
          <t>M181</t>
        </is>
      </c>
      <c r="F935" s="5" t="inlineStr">
        <is>
          <t>Kg</t>
        </is>
      </c>
      <c r="G935" s="25" t="n">
        <v>4.61295015136226</v>
      </c>
      <c r="H935" s="26">
        <f>VLOOKUP(D935,upahbahan,3,FALSE)</f>
        <v/>
      </c>
      <c r="J935" s="26">
        <f>G935*H935</f>
        <v/>
      </c>
    </row>
    <row r="936">
      <c r="C936" s="27" t="inlineStr">
        <is>
          <t>JUMLAH HARGA BAHAN</t>
        </is>
      </c>
      <c r="D936" s="28" t="n"/>
      <c r="E936" s="28" t="n"/>
      <c r="F936" s="28" t="n"/>
      <c r="G936" s="28" t="n"/>
      <c r="H936" s="28" t="n"/>
      <c r="I936" s="28" t="n"/>
      <c r="J936" s="29">
        <f>SUM(J935:J935)</f>
        <v/>
      </c>
    </row>
    <row r="937">
      <c r="C937" s="24" t="inlineStr">
        <is>
          <t>C</t>
        </is>
      </c>
      <c r="D937" s="24" t="inlineStr">
        <is>
          <t>PERALATAN</t>
        </is>
      </c>
      <c r="E937" s="12" t="n"/>
      <c r="F937" s="12" t="n"/>
      <c r="G937" s="12" t="n"/>
      <c r="H937" s="12" t="n"/>
      <c r="I937" s="12" t="n"/>
      <c r="J937" s="12" t="n"/>
    </row>
    <row r="938">
      <c r="C938" s="5" t="n">
        <v>1</v>
      </c>
      <c r="D938" s="5" t="inlineStr">
        <is>
          <t>Crack filling machine; 12 Ltr/mnt; 2,92 HP</t>
        </is>
      </c>
      <c r="E938" s="5" t="inlineStr">
        <is>
          <t>E99</t>
        </is>
      </c>
      <c r="F938" s="5" t="inlineStr">
        <is>
          <t>Jam</t>
        </is>
      </c>
      <c r="G938" s="25" t="n">
        <v>0.007719088737828403</v>
      </c>
      <c r="H938" s="26">
        <f>VLOOKUP(D938,upahbahan,3,FALSE)</f>
        <v/>
      </c>
      <c r="J938" s="26">
        <f>G938*H938</f>
        <v/>
      </c>
    </row>
    <row r="939">
      <c r="C939" s="5" t="n">
        <v>2</v>
      </c>
      <c r="D939" s="5" t="inlineStr">
        <is>
          <t>Concrete Cutter (0,5- 0,7 m/menit)</t>
        </is>
      </c>
      <c r="E939" s="5" t="inlineStr">
        <is>
          <t>E76</t>
        </is>
      </c>
      <c r="F939" s="5" t="inlineStr">
        <is>
          <t>Jam</t>
        </is>
      </c>
      <c r="G939" s="25" t="n">
        <v>0.0334672551309201</v>
      </c>
      <c r="H939" s="26">
        <f>VLOOKUP(D939,upahbahan,3,FALSE)</f>
        <v/>
      </c>
      <c r="J939" s="26">
        <f>G939*H939</f>
        <v/>
      </c>
    </row>
    <row r="940">
      <c r="C940" s="5" t="n">
        <v>3</v>
      </c>
      <c r="D940" s="5" t="inlineStr">
        <is>
          <t>Compressor AHX-10, HP</t>
        </is>
      </c>
      <c r="E940" s="5" t="inlineStr">
        <is>
          <t>E05</t>
        </is>
      </c>
      <c r="F940" s="5" t="inlineStr">
        <is>
          <t>Jam</t>
        </is>
      </c>
      <c r="G940" s="25" t="n">
        <v>0.03346721189729118</v>
      </c>
      <c r="H940" s="26">
        <f>VLOOKUP(D940,upahbahan,3,FALSE)</f>
        <v/>
      </c>
      <c r="J940" s="26">
        <f>G940*H940</f>
        <v/>
      </c>
    </row>
    <row r="941">
      <c r="C941" s="5" t="n">
        <v>4</v>
      </c>
      <c r="D941" s="5" t="inlineStr">
        <is>
          <t>Alat Bantu</t>
        </is>
      </c>
      <c r="F941" s="5" t="inlineStr">
        <is>
          <t>Ls</t>
        </is>
      </c>
      <c r="G941" s="25" t="n">
        <v>1</v>
      </c>
      <c r="H941" s="26">
        <f>VLOOKUP(D941,upahbahan,3,FALSE)</f>
        <v/>
      </c>
      <c r="J941" s="26">
        <f>G941*H941</f>
        <v/>
      </c>
    </row>
    <row r="942">
      <c r="C942" s="27" t="inlineStr">
        <is>
          <t>JUMLAH HARGA PERALATAN</t>
        </is>
      </c>
      <c r="D942" s="28" t="n"/>
      <c r="E942" s="28" t="n"/>
      <c r="F942" s="28" t="n"/>
      <c r="G942" s="28" t="n"/>
      <c r="H942" s="28" t="n"/>
      <c r="I942" s="28" t="n"/>
      <c r="J942" s="29">
        <f>SUM(J938:J941)</f>
        <v/>
      </c>
    </row>
    <row r="943">
      <c r="C943" s="31" t="inlineStr">
        <is>
          <t>D</t>
        </is>
      </c>
      <c r="D943" s="31" t="inlineStr">
        <is>
          <t>Jumlah (A+B+C)</t>
        </is>
      </c>
      <c r="E943" s="32" t="n"/>
      <c r="F943" s="32" t="n"/>
      <c r="G943" s="32" t="n"/>
      <c r="H943" s="32" t="n"/>
      <c r="I943" s="32" t="n"/>
      <c r="J943" s="33">
        <f>J933+J936+J942</f>
        <v/>
      </c>
    </row>
    <row r="944">
      <c r="C944" s="18" t="inlineStr">
        <is>
          <t>E</t>
        </is>
      </c>
      <c r="D944" s="18" t="inlineStr">
        <is>
          <t>Biaya Umum dan Keuntungan 10.0% x D</t>
        </is>
      </c>
      <c r="H944" s="21">
        <f>$Q$8</f>
        <v/>
      </c>
      <c r="J944" s="34">
        <f>J943*H944</f>
        <v/>
      </c>
    </row>
    <row r="945">
      <c r="C945" s="31" t="inlineStr">
        <is>
          <t>F</t>
        </is>
      </c>
      <c r="D945" s="31" t="inlineStr">
        <is>
          <t>Harga Satuan Pekerjaan (D+E)</t>
        </is>
      </c>
      <c r="E945" s="32" t="n"/>
      <c r="F945" s="32" t="n"/>
      <c r="G945" s="32" t="n"/>
      <c r="H945" s="32" t="n"/>
      <c r="I945" s="32" t="n"/>
      <c r="J945" s="33">
        <f>SUM(J943:J944)</f>
        <v/>
      </c>
    </row>
    <row r="947">
      <c r="C947" s="16" t="inlineStr">
        <is>
          <t>D.43</t>
        </is>
      </c>
      <c r="D947" s="17" t="inlineStr">
        <is>
          <t>Penutupan Sambungan Memanjang (Termoplastik)</t>
        </is>
      </c>
      <c r="F947" s="18" t="inlineStr">
        <is>
          <t>Meter Panjang</t>
        </is>
      </c>
      <c r="K947" s="22">
        <f>ROUNDDOWN(J964,0)</f>
        <v/>
      </c>
      <c r="M947" s="19" t="inlineStr">
        <is>
          <t>4.12.(4)</t>
        </is>
      </c>
    </row>
    <row r="948">
      <c r="C948" s="23" t="inlineStr">
        <is>
          <t>No</t>
        </is>
      </c>
      <c r="D948" s="23" t="inlineStr">
        <is>
          <t>Uraian</t>
        </is>
      </c>
      <c r="E948" s="23" t="inlineStr">
        <is>
          <t>Kode</t>
        </is>
      </c>
      <c r="F948" s="23" t="inlineStr">
        <is>
          <t>Sat.</t>
        </is>
      </c>
      <c r="G948" s="23" t="inlineStr">
        <is>
          <t>Koefisien</t>
        </is>
      </c>
      <c r="H948" s="23" t="inlineStr">
        <is>
          <t>Harga  Satuan (Rp)</t>
        </is>
      </c>
      <c r="J948" s="23" t="inlineStr">
        <is>
          <t>Jumlah Harga (Rp)</t>
        </is>
      </c>
    </row>
    <row r="949">
      <c r="C949" s="24" t="inlineStr">
        <is>
          <t>A</t>
        </is>
      </c>
      <c r="D949" s="24" t="inlineStr">
        <is>
          <t>TENAGA KERJA</t>
        </is>
      </c>
      <c r="E949" s="12" t="n"/>
      <c r="F949" s="12" t="n"/>
      <c r="G949" s="12" t="n"/>
      <c r="H949" s="12" t="n"/>
      <c r="I949" s="12" t="n"/>
      <c r="J949" s="12" t="n"/>
    </row>
    <row r="950">
      <c r="C950" s="5" t="n">
        <v>1</v>
      </c>
      <c r="D950" s="5" t="inlineStr">
        <is>
          <t>Pekerja</t>
        </is>
      </c>
      <c r="E950" s="5" t="inlineStr">
        <is>
          <t>L01</t>
        </is>
      </c>
      <c r="F950" s="5" t="inlineStr">
        <is>
          <t>Jam</t>
        </is>
      </c>
      <c r="G950" s="25" t="n">
        <v>0.06693426384609207</v>
      </c>
      <c r="H950" s="26">
        <f>VLOOKUP(D950,upahbahan,3,FALSE)</f>
        <v/>
      </c>
      <c r="J950" s="26">
        <f>G950*H950</f>
        <v/>
      </c>
    </row>
    <row r="951">
      <c r="C951" s="5" t="n">
        <v>2</v>
      </c>
      <c r="D951" s="5" t="inlineStr">
        <is>
          <t>Mandor</t>
        </is>
      </c>
      <c r="E951" s="5" t="inlineStr">
        <is>
          <t>L03</t>
        </is>
      </c>
      <c r="F951" s="5" t="inlineStr">
        <is>
          <t>Jam</t>
        </is>
      </c>
      <c r="G951" s="25" t="n">
        <v>0.03346719651591499</v>
      </c>
      <c r="H951" s="26">
        <f>VLOOKUP(D951,upahbahan,3,FALSE)</f>
        <v/>
      </c>
      <c r="J951" s="26">
        <f>G951*H951</f>
        <v/>
      </c>
    </row>
    <row r="952">
      <c r="C952" s="27" t="inlineStr">
        <is>
          <t>JUMLAH HARGA TENAGA KERJA</t>
        </is>
      </c>
      <c r="D952" s="28" t="n"/>
      <c r="E952" s="28" t="n"/>
      <c r="F952" s="28" t="n"/>
      <c r="G952" s="28" t="n"/>
      <c r="H952" s="28" t="n"/>
      <c r="I952" s="28" t="n"/>
      <c r="J952" s="29">
        <f>SUM(J950:J951)</f>
        <v/>
      </c>
    </row>
    <row r="953">
      <c r="C953" s="24" t="inlineStr">
        <is>
          <t>B</t>
        </is>
      </c>
      <c r="D953" s="24" t="inlineStr">
        <is>
          <t>BAHAN</t>
        </is>
      </c>
      <c r="E953" s="12" t="n"/>
      <c r="F953" s="12" t="n"/>
      <c r="G953" s="12" t="n"/>
      <c r="H953" s="12" t="n"/>
      <c r="I953" s="12" t="n"/>
      <c r="J953" s="12" t="n"/>
    </row>
    <row r="954">
      <c r="C954" s="5" t="n">
        <v>1</v>
      </c>
      <c r="D954" s="5" t="inlineStr">
        <is>
          <t>Termoplastik M178 Kg/m (sealant tuang panas)</t>
        </is>
      </c>
      <c r="F954" s="5" t="inlineStr"/>
      <c r="G954" s="25" t="n">
        <v>4.612950146627566</v>
      </c>
      <c r="H954" s="26">
        <f>VLOOKUP(D954,upahbahan,3,FALSE)</f>
        <v/>
      </c>
      <c r="J954" s="26">
        <f>G954*H954</f>
        <v/>
      </c>
    </row>
    <row r="955">
      <c r="C955" s="27" t="inlineStr">
        <is>
          <t>JUMLAH HARGA BAHAN</t>
        </is>
      </c>
      <c r="D955" s="28" t="n"/>
      <c r="E955" s="28" t="n"/>
      <c r="F955" s="28" t="n"/>
      <c r="G955" s="28" t="n"/>
      <c r="H955" s="28" t="n"/>
      <c r="I955" s="28" t="n"/>
      <c r="J955" s="29">
        <f>SUM(J954:J954)</f>
        <v/>
      </c>
    </row>
    <row r="956">
      <c r="C956" s="24" t="inlineStr">
        <is>
          <t>C</t>
        </is>
      </c>
      <c r="D956" s="24" t="inlineStr">
        <is>
          <t>PERALATAN</t>
        </is>
      </c>
      <c r="E956" s="12" t="n"/>
      <c r="F956" s="12" t="n"/>
      <c r="G956" s="12" t="n"/>
      <c r="H956" s="12" t="n"/>
      <c r="I956" s="12" t="n"/>
      <c r="J956" s="12" t="n"/>
    </row>
    <row r="957">
      <c r="C957" s="5" t="n">
        <v>1</v>
      </c>
      <c r="D957" s="5" t="inlineStr">
        <is>
          <t>Crack filling machine; 12 Ltr/mnt; 2,92 HP</t>
        </is>
      </c>
      <c r="E957" s="5" t="inlineStr">
        <is>
          <t>E99</t>
        </is>
      </c>
      <c r="F957" s="5" t="inlineStr">
        <is>
          <t>Jam</t>
        </is>
      </c>
      <c r="G957" s="25" t="n">
        <v>0.007719088737828403</v>
      </c>
      <c r="H957" s="26">
        <f>VLOOKUP(D957,upahbahan,3,FALSE)</f>
        <v/>
      </c>
      <c r="J957" s="26">
        <f>G957*H957</f>
        <v/>
      </c>
    </row>
    <row r="958">
      <c r="C958" s="5" t="n">
        <v>2</v>
      </c>
      <c r="D958" s="5" t="inlineStr">
        <is>
          <t>Concrete Cutter (0,5- 0,7 m/menit)</t>
        </is>
      </c>
      <c r="E958" s="5" t="inlineStr">
        <is>
          <t>E76</t>
        </is>
      </c>
      <c r="F958" s="5" t="inlineStr">
        <is>
          <t>Jam</t>
        </is>
      </c>
      <c r="G958" s="25" t="n">
        <v>0.0334672551309201</v>
      </c>
      <c r="H958" s="26">
        <f>VLOOKUP(D958,upahbahan,3,FALSE)</f>
        <v/>
      </c>
      <c r="J958" s="26">
        <f>G958*H958</f>
        <v/>
      </c>
    </row>
    <row r="959">
      <c r="C959" s="5" t="n">
        <v>3</v>
      </c>
      <c r="D959" s="5" t="inlineStr">
        <is>
          <t>Compressor AHX-10, HP</t>
        </is>
      </c>
      <c r="E959" s="5" t="inlineStr">
        <is>
          <t>E05</t>
        </is>
      </c>
      <c r="F959" s="5" t="inlineStr">
        <is>
          <t>Jam</t>
        </is>
      </c>
      <c r="G959" s="25" t="n">
        <v>0.03346721189729118</v>
      </c>
      <c r="H959" s="26">
        <f>VLOOKUP(D959,upahbahan,3,FALSE)</f>
        <v/>
      </c>
      <c r="J959" s="26">
        <f>G959*H959</f>
        <v/>
      </c>
    </row>
    <row r="960">
      <c r="C960" s="5" t="n">
        <v>4</v>
      </c>
      <c r="D960" s="5" t="inlineStr">
        <is>
          <t>Alat Bantu</t>
        </is>
      </c>
      <c r="F960" s="5" t="inlineStr">
        <is>
          <t>Ls</t>
        </is>
      </c>
      <c r="G960" s="25" t="n">
        <v>1</v>
      </c>
      <c r="H960" s="26">
        <f>VLOOKUP(D960,upahbahan,3,FALSE)</f>
        <v/>
      </c>
      <c r="J960" s="26">
        <f>G960*H960</f>
        <v/>
      </c>
    </row>
    <row r="961">
      <c r="C961" s="27" t="inlineStr">
        <is>
          <t>JUMLAH HARGA PERALATAN</t>
        </is>
      </c>
      <c r="D961" s="28" t="n"/>
      <c r="E961" s="28" t="n"/>
      <c r="F961" s="28" t="n"/>
      <c r="G961" s="28" t="n"/>
      <c r="H961" s="28" t="n"/>
      <c r="I961" s="28" t="n"/>
      <c r="J961" s="29">
        <f>SUM(J957:J960)</f>
        <v/>
      </c>
    </row>
    <row r="962">
      <c r="C962" s="31" t="inlineStr">
        <is>
          <t>D</t>
        </is>
      </c>
      <c r="D962" s="31" t="inlineStr">
        <is>
          <t>Jumlah (A+B+C)</t>
        </is>
      </c>
      <c r="E962" s="32" t="n"/>
      <c r="F962" s="32" t="n"/>
      <c r="G962" s="32" t="n"/>
      <c r="H962" s="32" t="n"/>
      <c r="I962" s="32" t="n"/>
      <c r="J962" s="33">
        <f>J952+J955+J961</f>
        <v/>
      </c>
    </row>
    <row r="963">
      <c r="C963" s="18" t="inlineStr">
        <is>
          <t>E</t>
        </is>
      </c>
      <c r="D963" s="18" t="inlineStr">
        <is>
          <t>Biaya Umum dan Keuntungan 10.0% x D</t>
        </is>
      </c>
      <c r="H963" s="21">
        <f>$Q$8</f>
        <v/>
      </c>
      <c r="J963" s="34">
        <f>J962*H963</f>
        <v/>
      </c>
    </row>
    <row r="964">
      <c r="C964" s="31" t="inlineStr">
        <is>
          <t>F</t>
        </is>
      </c>
      <c r="D964" s="31" t="inlineStr">
        <is>
          <t>Harga Satuan Pekerjaan (D+E)</t>
        </is>
      </c>
      <c r="E964" s="32" t="n"/>
      <c r="F964" s="32" t="n"/>
      <c r="G964" s="32" t="n"/>
      <c r="H964" s="32" t="n"/>
      <c r="I964" s="32" t="n"/>
      <c r="J964" s="33">
        <f>SUM(J962:J963)</f>
        <v/>
      </c>
    </row>
    <row r="966">
      <c r="C966" s="16" t="inlineStr">
        <is>
          <t>D.44</t>
        </is>
      </c>
      <c r="D966" s="17" t="inlineStr">
        <is>
          <t>Penutupan Sambungan Memanjang (Termoseting)</t>
        </is>
      </c>
      <c r="F966" s="18" t="inlineStr">
        <is>
          <t>Meter Panjang</t>
        </is>
      </c>
      <c r="K966" s="22">
        <f>ROUNDDOWN(J983,0)</f>
        <v/>
      </c>
      <c r="M966" s="19" t="inlineStr">
        <is>
          <t>4.12.(5)</t>
        </is>
      </c>
    </row>
    <row r="967">
      <c r="C967" s="23" t="inlineStr">
        <is>
          <t>No</t>
        </is>
      </c>
      <c r="D967" s="23" t="inlineStr">
        <is>
          <t>Uraian</t>
        </is>
      </c>
      <c r="E967" s="23" t="inlineStr">
        <is>
          <t>Kode</t>
        </is>
      </c>
      <c r="F967" s="23" t="inlineStr">
        <is>
          <t>Sat.</t>
        </is>
      </c>
      <c r="G967" s="23" t="inlineStr">
        <is>
          <t>Koefisien</t>
        </is>
      </c>
      <c r="H967" s="23" t="inlineStr">
        <is>
          <t>Harga  Satuan (Rp)</t>
        </is>
      </c>
      <c r="J967" s="23" t="inlineStr">
        <is>
          <t>Jumlah Harga (Rp)</t>
        </is>
      </c>
    </row>
    <row r="968">
      <c r="C968" s="24" t="inlineStr">
        <is>
          <t>A</t>
        </is>
      </c>
      <c r="D968" s="24" t="inlineStr">
        <is>
          <t>TENAGA KERJA</t>
        </is>
      </c>
      <c r="E968" s="12" t="n"/>
      <c r="F968" s="12" t="n"/>
      <c r="G968" s="12" t="n"/>
      <c r="H968" s="12" t="n"/>
      <c r="I968" s="12" t="n"/>
      <c r="J968" s="12" t="n"/>
    </row>
    <row r="969">
      <c r="C969" s="5" t="n">
        <v>1</v>
      </c>
      <c r="D969" s="5" t="inlineStr">
        <is>
          <t>Pekerja</t>
        </is>
      </c>
      <c r="E969" s="5" t="inlineStr">
        <is>
          <t>L01</t>
        </is>
      </c>
      <c r="F969" s="5" t="inlineStr">
        <is>
          <t>Jam</t>
        </is>
      </c>
      <c r="G969" s="25" t="n">
        <v>0.06693426384609207</v>
      </c>
      <c r="H969" s="26">
        <f>VLOOKUP(D969,upahbahan,3,FALSE)</f>
        <v/>
      </c>
      <c r="J969" s="26">
        <f>G969*H969</f>
        <v/>
      </c>
    </row>
    <row r="970">
      <c r="C970" s="5" t="n">
        <v>2</v>
      </c>
      <c r="D970" s="5" t="inlineStr">
        <is>
          <t>Mandor</t>
        </is>
      </c>
      <c r="E970" s="5" t="inlineStr">
        <is>
          <t>L03</t>
        </is>
      </c>
      <c r="F970" s="5" t="inlineStr">
        <is>
          <t>Jam</t>
        </is>
      </c>
      <c r="G970" s="25" t="n">
        <v>0.03346719651591499</v>
      </c>
      <c r="H970" s="26">
        <f>VLOOKUP(D970,upahbahan,3,FALSE)</f>
        <v/>
      </c>
      <c r="J970" s="26">
        <f>G970*H970</f>
        <v/>
      </c>
    </row>
    <row r="971">
      <c r="C971" s="27" t="inlineStr">
        <is>
          <t>JUMLAH HARGA TENAGA KERJA</t>
        </is>
      </c>
      <c r="D971" s="28" t="n"/>
      <c r="E971" s="28" t="n"/>
      <c r="F971" s="28" t="n"/>
      <c r="G971" s="28" t="n"/>
      <c r="H971" s="28" t="n"/>
      <c r="I971" s="28" t="n"/>
      <c r="J971" s="29">
        <f>SUM(J969:J970)</f>
        <v/>
      </c>
    </row>
    <row r="972">
      <c r="C972" s="24" t="inlineStr">
        <is>
          <t>B</t>
        </is>
      </c>
      <c r="D972" s="24" t="inlineStr">
        <is>
          <t>BAHAN</t>
        </is>
      </c>
      <c r="E972" s="12" t="n"/>
      <c r="F972" s="12" t="n"/>
      <c r="G972" s="12" t="n"/>
      <c r="H972" s="12" t="n"/>
      <c r="I972" s="12" t="n"/>
      <c r="J972" s="12" t="n"/>
    </row>
    <row r="973">
      <c r="C973" s="5" t="n">
        <v>1</v>
      </c>
      <c r="D973" s="5" t="inlineStr">
        <is>
          <t>Termoseting M180 Kg/m (sealant tuang dingin)</t>
        </is>
      </c>
      <c r="F973" s="5" t="inlineStr"/>
      <c r="G973" s="25" t="n">
        <v>4.612950235354604</v>
      </c>
      <c r="H973" s="26">
        <f>VLOOKUP(D973,upahbahan,3,FALSE)</f>
        <v/>
      </c>
      <c r="J973" s="26">
        <f>G973*H973</f>
        <v/>
      </c>
    </row>
    <row r="974">
      <c r="C974" s="27" t="inlineStr">
        <is>
          <t>JUMLAH HARGA BAHAN</t>
        </is>
      </c>
      <c r="D974" s="28" t="n"/>
      <c r="E974" s="28" t="n"/>
      <c r="F974" s="28" t="n"/>
      <c r="G974" s="28" t="n"/>
      <c r="H974" s="28" t="n"/>
      <c r="I974" s="28" t="n"/>
      <c r="J974" s="29">
        <f>SUM(J973:J973)</f>
        <v/>
      </c>
    </row>
    <row r="975">
      <c r="C975" s="24" t="inlineStr">
        <is>
          <t>C</t>
        </is>
      </c>
      <c r="D975" s="24" t="inlineStr">
        <is>
          <t>PERALATAN</t>
        </is>
      </c>
      <c r="E975" s="12" t="n"/>
      <c r="F975" s="12" t="n"/>
      <c r="G975" s="12" t="n"/>
      <c r="H975" s="12" t="n"/>
      <c r="I975" s="12" t="n"/>
      <c r="J975" s="12" t="n"/>
    </row>
    <row r="976">
      <c r="C976" s="5" t="n">
        <v>1</v>
      </c>
      <c r="D976" s="5" t="inlineStr">
        <is>
          <t>Crack filling machine; 12 Ltr/mnt; 2,92 HP</t>
        </is>
      </c>
      <c r="E976" s="5" t="inlineStr">
        <is>
          <t>E99</t>
        </is>
      </c>
      <c r="F976" s="5" t="inlineStr">
        <is>
          <t>Jam</t>
        </is>
      </c>
      <c r="G976" s="25" t="n">
        <v>0.007719088737828403</v>
      </c>
      <c r="H976" s="26">
        <f>VLOOKUP(D976,upahbahan,3,FALSE)</f>
        <v/>
      </c>
      <c r="J976" s="26">
        <f>G976*H976</f>
        <v/>
      </c>
    </row>
    <row r="977">
      <c r="C977" s="5" t="n">
        <v>2</v>
      </c>
      <c r="D977" s="5" t="inlineStr">
        <is>
          <t>Concrete Cutter (0,5- 0,7 m/menit)</t>
        </is>
      </c>
      <c r="E977" s="5" t="inlineStr">
        <is>
          <t>E76</t>
        </is>
      </c>
      <c r="F977" s="5" t="inlineStr">
        <is>
          <t>Jam</t>
        </is>
      </c>
      <c r="G977" s="25" t="n">
        <v>0.0334672551309201</v>
      </c>
      <c r="H977" s="26">
        <f>VLOOKUP(D977,upahbahan,3,FALSE)</f>
        <v/>
      </c>
      <c r="J977" s="26">
        <f>G977*H977</f>
        <v/>
      </c>
    </row>
    <row r="978">
      <c r="C978" s="5" t="n">
        <v>3</v>
      </c>
      <c r="D978" s="5" t="inlineStr">
        <is>
          <t>Compressor AHX-10, HP</t>
        </is>
      </c>
      <c r="E978" s="5" t="inlineStr">
        <is>
          <t>E05</t>
        </is>
      </c>
      <c r="F978" s="5" t="inlineStr">
        <is>
          <t>Jam</t>
        </is>
      </c>
      <c r="G978" s="25" t="n">
        <v>0.03346721189729118</v>
      </c>
      <c r="H978" s="26">
        <f>VLOOKUP(D978,upahbahan,3,FALSE)</f>
        <v/>
      </c>
      <c r="J978" s="26">
        <f>G978*H978</f>
        <v/>
      </c>
    </row>
    <row r="979">
      <c r="C979" s="5" t="n">
        <v>4</v>
      </c>
      <c r="D979" s="5" t="inlineStr">
        <is>
          <t>Alat Bantu</t>
        </is>
      </c>
      <c r="F979" s="5" t="inlineStr">
        <is>
          <t>Ls</t>
        </is>
      </c>
      <c r="G979" s="25" t="n">
        <v>1</v>
      </c>
      <c r="H979" s="26">
        <f>VLOOKUP(D979,upahbahan,3,FALSE)</f>
        <v/>
      </c>
      <c r="J979" s="26">
        <f>G979*H979</f>
        <v/>
      </c>
    </row>
    <row r="980">
      <c r="C980" s="27" t="inlineStr">
        <is>
          <t>JUMLAH HARGA PERALATAN</t>
        </is>
      </c>
      <c r="D980" s="28" t="n"/>
      <c r="E980" s="28" t="n"/>
      <c r="F980" s="28" t="n"/>
      <c r="G980" s="28" t="n"/>
      <c r="H980" s="28" t="n"/>
      <c r="I980" s="28" t="n"/>
      <c r="J980" s="29">
        <f>SUM(J976:J979)</f>
        <v/>
      </c>
    </row>
    <row r="981">
      <c r="C981" s="31" t="inlineStr">
        <is>
          <t>D</t>
        </is>
      </c>
      <c r="D981" s="31" t="inlineStr">
        <is>
          <t>Jumlah (A+B+C)</t>
        </is>
      </c>
      <c r="E981" s="32" t="n"/>
      <c r="F981" s="32" t="n"/>
      <c r="G981" s="32" t="n"/>
      <c r="H981" s="32" t="n"/>
      <c r="I981" s="32" t="n"/>
      <c r="J981" s="33">
        <f>J971+J974+J980</f>
        <v/>
      </c>
    </row>
    <row r="982">
      <c r="C982" s="18" t="inlineStr">
        <is>
          <t>E</t>
        </is>
      </c>
      <c r="D982" s="18" t="inlineStr">
        <is>
          <t>Biaya Umum dan Keuntungan 10.0% x D</t>
        </is>
      </c>
      <c r="H982" s="21">
        <f>$Q$8</f>
        <v/>
      </c>
      <c r="J982" s="34">
        <f>J981*H982</f>
        <v/>
      </c>
    </row>
    <row r="983">
      <c r="C983" s="31" t="inlineStr">
        <is>
          <t>F</t>
        </is>
      </c>
      <c r="D983" s="31" t="inlineStr">
        <is>
          <t>Harga Satuan Pekerjaan (D+E)</t>
        </is>
      </c>
      <c r="E983" s="32" t="n"/>
      <c r="F983" s="32" t="n"/>
      <c r="G983" s="32" t="n"/>
      <c r="H983" s="32" t="n"/>
      <c r="I983" s="32" t="n"/>
      <c r="J983" s="33">
        <f>SUM(J981:J982)</f>
        <v/>
      </c>
    </row>
    <row r="985">
      <c r="C985" s="16" t="inlineStr">
        <is>
          <t>D.45</t>
        </is>
      </c>
      <c r="D985" s="17" t="inlineStr">
        <is>
          <t>Penutupan Sambungan Memanjang (Preformed)</t>
        </is>
      </c>
      <c r="F985" s="18" t="inlineStr">
        <is>
          <t>Meter Panjang</t>
        </is>
      </c>
      <c r="K985" s="22">
        <f>ROUNDDOWN(J1002,0)</f>
        <v/>
      </c>
      <c r="M985" s="19" t="inlineStr">
        <is>
          <t>4.12.(6)</t>
        </is>
      </c>
    </row>
    <row r="986">
      <c r="C986" s="23" t="inlineStr">
        <is>
          <t>No</t>
        </is>
      </c>
      <c r="D986" s="23" t="inlineStr">
        <is>
          <t>Uraian</t>
        </is>
      </c>
      <c r="E986" s="23" t="inlineStr">
        <is>
          <t>Kode</t>
        </is>
      </c>
      <c r="F986" s="23" t="inlineStr">
        <is>
          <t>Sat.</t>
        </is>
      </c>
      <c r="G986" s="23" t="inlineStr">
        <is>
          <t>Koefisien</t>
        </is>
      </c>
      <c r="H986" s="23" t="inlineStr">
        <is>
          <t>Harga  Satuan (Rp)</t>
        </is>
      </c>
      <c r="J986" s="23" t="inlineStr">
        <is>
          <t>Jumlah Harga (Rp)</t>
        </is>
      </c>
    </row>
    <row r="987">
      <c r="C987" s="24" t="inlineStr">
        <is>
          <t>A</t>
        </is>
      </c>
      <c r="D987" s="24" t="inlineStr">
        <is>
          <t>TENAGA KERJA</t>
        </is>
      </c>
      <c r="E987" s="12" t="n"/>
      <c r="F987" s="12" t="n"/>
      <c r="G987" s="12" t="n"/>
      <c r="H987" s="12" t="n"/>
      <c r="I987" s="12" t="n"/>
      <c r="J987" s="12" t="n"/>
    </row>
    <row r="988">
      <c r="C988" s="5" t="n">
        <v>1</v>
      </c>
      <c r="D988" s="5" t="inlineStr">
        <is>
          <t>Pekerja</t>
        </is>
      </c>
      <c r="E988" s="5" t="inlineStr">
        <is>
          <t>L01</t>
        </is>
      </c>
      <c r="F988" s="5" t="inlineStr">
        <is>
          <t>Jam</t>
        </is>
      </c>
      <c r="G988" s="25" t="n">
        <v>0.06693426384609207</v>
      </c>
      <c r="H988" s="26">
        <f>VLOOKUP(D988,upahbahan,3,FALSE)</f>
        <v/>
      </c>
      <c r="J988" s="26">
        <f>G988*H988</f>
        <v/>
      </c>
    </row>
    <row r="989">
      <c r="C989" s="5" t="n">
        <v>2</v>
      </c>
      <c r="D989" s="5" t="inlineStr">
        <is>
          <t>Mandor</t>
        </is>
      </c>
      <c r="E989" s="5" t="inlineStr">
        <is>
          <t>L03</t>
        </is>
      </c>
      <c r="F989" s="5" t="inlineStr">
        <is>
          <t>Jam</t>
        </is>
      </c>
      <c r="G989" s="25" t="n">
        <v>0.03346719651591499</v>
      </c>
      <c r="H989" s="26">
        <f>VLOOKUP(D989,upahbahan,3,FALSE)</f>
        <v/>
      </c>
      <c r="J989" s="26">
        <f>G989*H989</f>
        <v/>
      </c>
    </row>
    <row r="990">
      <c r="C990" s="27" t="inlineStr">
        <is>
          <t>JUMLAH HARGA TENAGA KERJA</t>
        </is>
      </c>
      <c r="D990" s="28" t="n"/>
      <c r="E990" s="28" t="n"/>
      <c r="F990" s="28" t="n"/>
      <c r="G990" s="28" t="n"/>
      <c r="H990" s="28" t="n"/>
      <c r="I990" s="28" t="n"/>
      <c r="J990" s="29">
        <f>SUM(J988:J989)</f>
        <v/>
      </c>
    </row>
    <row r="991">
      <c r="C991" s="24" t="inlineStr">
        <is>
          <t>B</t>
        </is>
      </c>
      <c r="D991" s="24" t="inlineStr">
        <is>
          <t>BAHAN</t>
        </is>
      </c>
      <c r="E991" s="12" t="n"/>
      <c r="F991" s="12" t="n"/>
      <c r="G991" s="12" t="n"/>
      <c r="H991" s="12" t="n"/>
      <c r="I991" s="12" t="n"/>
      <c r="J991" s="12" t="n"/>
    </row>
    <row r="992">
      <c r="C992" s="5" t="n">
        <v>1</v>
      </c>
      <c r="D992" s="5" t="inlineStr">
        <is>
          <t>Bahan grouting jenis preformed</t>
        </is>
      </c>
      <c r="E992" s="5" t="inlineStr">
        <is>
          <t>M181</t>
        </is>
      </c>
      <c r="F992" s="5" t="inlineStr">
        <is>
          <t>Kg</t>
        </is>
      </c>
      <c r="G992" s="25" t="n">
        <v>4.61295015136226</v>
      </c>
      <c r="H992" s="26">
        <f>VLOOKUP(D992,upahbahan,3,FALSE)</f>
        <v/>
      </c>
      <c r="J992" s="26">
        <f>G992*H992</f>
        <v/>
      </c>
    </row>
    <row r="993">
      <c r="C993" s="27" t="inlineStr">
        <is>
          <t>JUMLAH HARGA BAHAN</t>
        </is>
      </c>
      <c r="D993" s="28" t="n"/>
      <c r="E993" s="28" t="n"/>
      <c r="F993" s="28" t="n"/>
      <c r="G993" s="28" t="n"/>
      <c r="H993" s="28" t="n"/>
      <c r="I993" s="28" t="n"/>
      <c r="J993" s="29">
        <f>SUM(J992:J992)</f>
        <v/>
      </c>
    </row>
    <row r="994">
      <c r="C994" s="24" t="inlineStr">
        <is>
          <t>C</t>
        </is>
      </c>
      <c r="D994" s="24" t="inlineStr">
        <is>
          <t>PERALATAN</t>
        </is>
      </c>
      <c r="E994" s="12" t="n"/>
      <c r="F994" s="12" t="n"/>
      <c r="G994" s="12" t="n"/>
      <c r="H994" s="12" t="n"/>
      <c r="I994" s="12" t="n"/>
      <c r="J994" s="12" t="n"/>
    </row>
    <row r="995">
      <c r="C995" s="5" t="n">
        <v>1</v>
      </c>
      <c r="D995" s="5" t="inlineStr">
        <is>
          <t>Crack filling machine; 12 Ltr/mnt; 2,92 HP</t>
        </is>
      </c>
      <c r="E995" s="5" t="inlineStr">
        <is>
          <t>E99</t>
        </is>
      </c>
      <c r="F995" s="5" t="inlineStr">
        <is>
          <t>Jam</t>
        </is>
      </c>
      <c r="G995" s="25" t="n">
        <v>0.007719088737828403</v>
      </c>
      <c r="H995" s="26">
        <f>VLOOKUP(D995,upahbahan,3,FALSE)</f>
        <v/>
      </c>
      <c r="J995" s="26">
        <f>G995*H995</f>
        <v/>
      </c>
    </row>
    <row r="996">
      <c r="C996" s="5" t="n">
        <v>2</v>
      </c>
      <c r="D996" s="5" t="inlineStr">
        <is>
          <t>Concrete Cutter (0,5- 0,7 m/menit)</t>
        </is>
      </c>
      <c r="E996" s="5" t="inlineStr">
        <is>
          <t>E76</t>
        </is>
      </c>
      <c r="F996" s="5" t="inlineStr">
        <is>
          <t>Jam</t>
        </is>
      </c>
      <c r="G996" s="25" t="n">
        <v>0.0334672551309201</v>
      </c>
      <c r="H996" s="26">
        <f>VLOOKUP(D996,upahbahan,3,FALSE)</f>
        <v/>
      </c>
      <c r="J996" s="26">
        <f>G996*H996</f>
        <v/>
      </c>
    </row>
    <row r="997">
      <c r="C997" s="5" t="n">
        <v>3</v>
      </c>
      <c r="D997" s="5" t="inlineStr">
        <is>
          <t>Compressor AHX-10, HP</t>
        </is>
      </c>
      <c r="E997" s="5" t="inlineStr">
        <is>
          <t>E05</t>
        </is>
      </c>
      <c r="F997" s="5" t="inlineStr">
        <is>
          <t>Jam</t>
        </is>
      </c>
      <c r="G997" s="25" t="n">
        <v>0.03346721189729118</v>
      </c>
      <c r="H997" s="26">
        <f>VLOOKUP(D997,upahbahan,3,FALSE)</f>
        <v/>
      </c>
      <c r="J997" s="26">
        <f>G997*H997</f>
        <v/>
      </c>
    </row>
    <row r="998">
      <c r="C998" s="5" t="n">
        <v>4</v>
      </c>
      <c r="D998" s="5" t="inlineStr">
        <is>
          <t>Alat Bantu</t>
        </is>
      </c>
      <c r="F998" s="5" t="inlineStr">
        <is>
          <t>Ls</t>
        </is>
      </c>
      <c r="G998" s="25" t="n">
        <v>1</v>
      </c>
      <c r="H998" s="26">
        <f>VLOOKUP(D998,upahbahan,3,FALSE)</f>
        <v/>
      </c>
      <c r="J998" s="26">
        <f>G998*H998</f>
        <v/>
      </c>
    </row>
    <row r="999">
      <c r="C999" s="27" t="inlineStr">
        <is>
          <t>JUMLAH HARGA PERALATAN</t>
        </is>
      </c>
      <c r="D999" s="28" t="n"/>
      <c r="E999" s="28" t="n"/>
      <c r="F999" s="28" t="n"/>
      <c r="G999" s="28" t="n"/>
      <c r="H999" s="28" t="n"/>
      <c r="I999" s="28" t="n"/>
      <c r="J999" s="29">
        <f>SUM(J995:J998)</f>
        <v/>
      </c>
    </row>
    <row r="1000">
      <c r="C1000" s="31" t="inlineStr">
        <is>
          <t>D</t>
        </is>
      </c>
      <c r="D1000" s="31" t="inlineStr">
        <is>
          <t>Jumlah (A+B+C)</t>
        </is>
      </c>
      <c r="E1000" s="32" t="n"/>
      <c r="F1000" s="32" t="n"/>
      <c r="G1000" s="32" t="n"/>
      <c r="H1000" s="32" t="n"/>
      <c r="I1000" s="32" t="n"/>
      <c r="J1000" s="33">
        <f>J990+J993+J999</f>
        <v/>
      </c>
    </row>
    <row r="1001">
      <c r="C1001" s="18" t="inlineStr">
        <is>
          <t>E</t>
        </is>
      </c>
      <c r="D1001" s="18" t="inlineStr">
        <is>
          <t>Biaya Umum dan Keuntungan 10.0% x D</t>
        </is>
      </c>
      <c r="H1001" s="21">
        <f>$Q$8</f>
        <v/>
      </c>
      <c r="J1001" s="34">
        <f>J1000*H1001</f>
        <v/>
      </c>
    </row>
    <row r="1002">
      <c r="C1002" s="31" t="inlineStr">
        <is>
          <t>F</t>
        </is>
      </c>
      <c r="D1002" s="31" t="inlineStr">
        <is>
          <t>Harga Satuan Pekerjaan (D+E)</t>
        </is>
      </c>
      <c r="E1002" s="32" t="n"/>
      <c r="F1002" s="32" t="n"/>
      <c r="G1002" s="32" t="n"/>
      <c r="H1002" s="32" t="n"/>
      <c r="I1002" s="32" t="n"/>
      <c r="J1002" s="33">
        <f>SUM(J1000:J1001)</f>
        <v/>
      </c>
    </row>
    <row r="1004">
      <c r="C1004" s="16" t="inlineStr">
        <is>
          <t>D.46</t>
        </is>
      </c>
      <c r="D1004" s="17" t="inlineStr">
        <is>
          <t>Penutupan Retak (Termoplastik)</t>
        </is>
      </c>
      <c r="F1004" s="18" t="inlineStr">
        <is>
          <t>Meter Panjang</t>
        </is>
      </c>
      <c r="K1004" s="22">
        <f>ROUNDDOWN(J1022,0)</f>
        <v/>
      </c>
      <c r="M1004" s="19" t="inlineStr">
        <is>
          <t>4.12.(7)</t>
        </is>
      </c>
    </row>
    <row r="1005">
      <c r="C1005" s="23" t="inlineStr">
        <is>
          <t>No</t>
        </is>
      </c>
      <c r="D1005" s="23" t="inlineStr">
        <is>
          <t>Uraian</t>
        </is>
      </c>
      <c r="E1005" s="23" t="inlineStr">
        <is>
          <t>Kode</t>
        </is>
      </c>
      <c r="F1005" s="23" t="inlineStr">
        <is>
          <t>Sat.</t>
        </is>
      </c>
      <c r="G1005" s="23" t="inlineStr">
        <is>
          <t>Koefisien</t>
        </is>
      </c>
      <c r="H1005" s="23" t="inlineStr">
        <is>
          <t>Harga  Satuan (Rp)</t>
        </is>
      </c>
      <c r="J1005" s="23" t="inlineStr">
        <is>
          <t>Jumlah Harga (Rp)</t>
        </is>
      </c>
    </row>
    <row r="1006">
      <c r="C1006" s="24" t="inlineStr">
        <is>
          <t>A</t>
        </is>
      </c>
      <c r="D1006" s="24" t="inlineStr">
        <is>
          <t>TENAGA KERJA</t>
        </is>
      </c>
      <c r="E1006" s="12" t="n"/>
      <c r="F1006" s="12" t="n"/>
      <c r="G1006" s="12" t="n"/>
      <c r="H1006" s="12" t="n"/>
      <c r="I1006" s="12" t="n"/>
      <c r="J1006" s="12" t="n"/>
    </row>
    <row r="1007">
      <c r="C1007" s="5" t="n">
        <v>1</v>
      </c>
      <c r="D1007" s="5" t="inlineStr">
        <is>
          <t>Pekerja</t>
        </is>
      </c>
      <c r="E1007" s="5" t="inlineStr">
        <is>
          <t>L01</t>
        </is>
      </c>
      <c r="F1007" s="5" t="inlineStr">
        <is>
          <t>Jam</t>
        </is>
      </c>
      <c r="G1007" s="25" t="n">
        <v>0.06693426384609207</v>
      </c>
      <c r="H1007" s="26">
        <f>VLOOKUP(D1007,upahbahan,3,FALSE)</f>
        <v/>
      </c>
      <c r="J1007" s="26">
        <f>G1007*H1007</f>
        <v/>
      </c>
    </row>
    <row r="1008">
      <c r="C1008" s="5" t="n">
        <v>2</v>
      </c>
      <c r="D1008" s="5" t="inlineStr">
        <is>
          <t>Mandor</t>
        </is>
      </c>
      <c r="E1008" s="5" t="inlineStr">
        <is>
          <t>L03</t>
        </is>
      </c>
      <c r="F1008" s="5" t="inlineStr">
        <is>
          <t>Jam</t>
        </is>
      </c>
      <c r="G1008" s="25" t="n">
        <v>0.03346719651591499</v>
      </c>
      <c r="H1008" s="26">
        <f>VLOOKUP(D1008,upahbahan,3,FALSE)</f>
        <v/>
      </c>
      <c r="J1008" s="26">
        <f>G1008*H1008</f>
        <v/>
      </c>
    </row>
    <row r="1009">
      <c r="C1009" s="27" t="inlineStr">
        <is>
          <t>JUMLAH HARGA TENAGA KERJA</t>
        </is>
      </c>
      <c r="D1009" s="28" t="n"/>
      <c r="E1009" s="28" t="n"/>
      <c r="F1009" s="28" t="n"/>
      <c r="G1009" s="28" t="n"/>
      <c r="H1009" s="28" t="n"/>
      <c r="I1009" s="28" t="n"/>
      <c r="J1009" s="29">
        <f>SUM(J1007:J1008)</f>
        <v/>
      </c>
    </row>
    <row r="1010">
      <c r="C1010" s="24" t="inlineStr">
        <is>
          <t>B</t>
        </is>
      </c>
      <c r="D1010" s="24" t="inlineStr">
        <is>
          <t>BAHAN</t>
        </is>
      </c>
      <c r="E1010" s="12" t="n"/>
      <c r="F1010" s="12" t="n"/>
      <c r="G1010" s="12" t="n"/>
      <c r="H1010" s="12" t="n"/>
      <c r="I1010" s="12" t="n"/>
      <c r="J1010" s="12" t="n"/>
    </row>
    <row r="1011">
      <c r="C1011" s="5" t="n">
        <v>1</v>
      </c>
      <c r="D1011" s="5" t="inlineStr">
        <is>
          <t>Backer Rod</t>
        </is>
      </c>
      <c r="E1011" s="5" t="inlineStr">
        <is>
          <t>M179</t>
        </is>
      </c>
      <c r="F1011" s="5" t="inlineStr">
        <is>
          <t>M</t>
        </is>
      </c>
      <c r="G1011" s="25" t="n">
        <v>1.049999818784333</v>
      </c>
      <c r="H1011" s="26">
        <f>VLOOKUP(D1011,upahbahan,3,FALSE)</f>
        <v/>
      </c>
      <c r="J1011" s="26">
        <f>G1011*H1011</f>
        <v/>
      </c>
    </row>
    <row r="1012">
      <c r="C1012" s="5" t="n">
        <v>2</v>
      </c>
      <c r="D1012" s="5" t="inlineStr">
        <is>
          <t>Termoplastik M178 Kg/m (sealant tuang panas)</t>
        </is>
      </c>
      <c r="F1012" s="5" t="inlineStr"/>
      <c r="G1012" s="25" t="n">
        <v>4.612950146627566</v>
      </c>
      <c r="H1012" s="26">
        <f>VLOOKUP(D1012,upahbahan,3,FALSE)</f>
        <v/>
      </c>
      <c r="J1012" s="26">
        <f>G1012*H1012</f>
        <v/>
      </c>
    </row>
    <row r="1013">
      <c r="C1013" s="27" t="inlineStr">
        <is>
          <t>JUMLAH HARGA BAHAN</t>
        </is>
      </c>
      <c r="D1013" s="28" t="n"/>
      <c r="E1013" s="28" t="n"/>
      <c r="F1013" s="28" t="n"/>
      <c r="G1013" s="28" t="n"/>
      <c r="H1013" s="28" t="n"/>
      <c r="I1013" s="28" t="n"/>
      <c r="J1013" s="29">
        <f>SUM(J1011:J1012)</f>
        <v/>
      </c>
    </row>
    <row r="1014">
      <c r="C1014" s="24" t="inlineStr">
        <is>
          <t>C</t>
        </is>
      </c>
      <c r="D1014" s="24" t="inlineStr">
        <is>
          <t>PERALATAN</t>
        </is>
      </c>
      <c r="E1014" s="12" t="n"/>
      <c r="F1014" s="12" t="n"/>
      <c r="G1014" s="12" t="n"/>
      <c r="H1014" s="12" t="n"/>
      <c r="I1014" s="12" t="n"/>
      <c r="J1014" s="12" t="n"/>
    </row>
    <row r="1015">
      <c r="C1015" s="5" t="n">
        <v>1</v>
      </c>
      <c r="D1015" s="5" t="inlineStr">
        <is>
          <t>Crack filling machine; 12 Ltr/mnt; 2,92 HP</t>
        </is>
      </c>
      <c r="E1015" s="5" t="inlineStr">
        <is>
          <t>E99</t>
        </is>
      </c>
      <c r="F1015" s="5" t="inlineStr">
        <is>
          <t>Jam</t>
        </is>
      </c>
      <c r="G1015" s="25" t="n">
        <v>0.007719088737828403</v>
      </c>
      <c r="H1015" s="26">
        <f>VLOOKUP(D1015,upahbahan,3,FALSE)</f>
        <v/>
      </c>
      <c r="J1015" s="26">
        <f>G1015*H1015</f>
        <v/>
      </c>
    </row>
    <row r="1016">
      <c r="C1016" s="5" t="n">
        <v>2</v>
      </c>
      <c r="D1016" s="5" t="inlineStr">
        <is>
          <t>Concrete Cutter (0,5- 0,7 m/menit)</t>
        </is>
      </c>
      <c r="E1016" s="5" t="inlineStr">
        <is>
          <t>E76</t>
        </is>
      </c>
      <c r="F1016" s="5" t="inlineStr">
        <is>
          <t>Jam</t>
        </is>
      </c>
      <c r="G1016" s="25" t="n">
        <v>0.0334672551309201</v>
      </c>
      <c r="H1016" s="26">
        <f>VLOOKUP(D1016,upahbahan,3,FALSE)</f>
        <v/>
      </c>
      <c r="J1016" s="26">
        <f>G1016*H1016</f>
        <v/>
      </c>
    </row>
    <row r="1017">
      <c r="C1017" s="5" t="n">
        <v>3</v>
      </c>
      <c r="D1017" s="5" t="inlineStr">
        <is>
          <t>Compressor AHX-10, HP</t>
        </is>
      </c>
      <c r="E1017" s="5" t="inlineStr">
        <is>
          <t>E05</t>
        </is>
      </c>
      <c r="F1017" s="5" t="inlineStr">
        <is>
          <t>Jam</t>
        </is>
      </c>
      <c r="G1017" s="25" t="n">
        <v>0.03346721189729118</v>
      </c>
      <c r="H1017" s="26">
        <f>VLOOKUP(D1017,upahbahan,3,FALSE)</f>
        <v/>
      </c>
      <c r="J1017" s="26">
        <f>G1017*H1017</f>
        <v/>
      </c>
    </row>
    <row r="1018">
      <c r="C1018" s="5" t="n">
        <v>4</v>
      </c>
      <c r="D1018" s="5" t="inlineStr">
        <is>
          <t>Alat Bantu</t>
        </is>
      </c>
      <c r="F1018" s="5" t="inlineStr">
        <is>
          <t>Ls</t>
        </is>
      </c>
      <c r="G1018" s="25" t="n">
        <v>1</v>
      </c>
      <c r="H1018" s="26">
        <f>VLOOKUP(D1018,upahbahan,3,FALSE)</f>
        <v/>
      </c>
      <c r="J1018" s="26">
        <f>G1018*H1018</f>
        <v/>
      </c>
    </row>
    <row r="1019">
      <c r="C1019" s="27" t="inlineStr">
        <is>
          <t>JUMLAH HARGA PERALATAN</t>
        </is>
      </c>
      <c r="D1019" s="28" t="n"/>
      <c r="E1019" s="28" t="n"/>
      <c r="F1019" s="28" t="n"/>
      <c r="G1019" s="28" t="n"/>
      <c r="H1019" s="28" t="n"/>
      <c r="I1019" s="28" t="n"/>
      <c r="J1019" s="29">
        <f>SUM(J1015:J1018)</f>
        <v/>
      </c>
    </row>
    <row r="1020">
      <c r="C1020" s="31" t="inlineStr">
        <is>
          <t>D</t>
        </is>
      </c>
      <c r="D1020" s="31" t="inlineStr">
        <is>
          <t>Jumlah (A+B+C)</t>
        </is>
      </c>
      <c r="E1020" s="32" t="n"/>
      <c r="F1020" s="32" t="n"/>
      <c r="G1020" s="32" t="n"/>
      <c r="H1020" s="32" t="n"/>
      <c r="I1020" s="32" t="n"/>
      <c r="J1020" s="33">
        <f>J1009+J1013+J1019</f>
        <v/>
      </c>
    </row>
    <row r="1021">
      <c r="C1021" s="18" t="inlineStr">
        <is>
          <t>E</t>
        </is>
      </c>
      <c r="D1021" s="18" t="inlineStr">
        <is>
          <t>Biaya Umum dan Keuntungan 10.0% x D</t>
        </is>
      </c>
      <c r="H1021" s="21">
        <f>$Q$8</f>
        <v/>
      </c>
      <c r="J1021" s="34">
        <f>J1020*H1021</f>
        <v/>
      </c>
    </row>
    <row r="1022">
      <c r="C1022" s="31" t="inlineStr">
        <is>
          <t>F</t>
        </is>
      </c>
      <c r="D1022" s="31" t="inlineStr">
        <is>
          <t>Harga Satuan Pekerjaan (D+E)</t>
        </is>
      </c>
      <c r="E1022" s="32" t="n"/>
      <c r="F1022" s="32" t="n"/>
      <c r="G1022" s="32" t="n"/>
      <c r="H1022" s="32" t="n"/>
      <c r="I1022" s="32" t="n"/>
      <c r="J1022" s="33">
        <f>SUM(J1020:J1021)</f>
        <v/>
      </c>
    </row>
    <row r="1024">
      <c r="C1024" s="16" t="inlineStr">
        <is>
          <t>D.47</t>
        </is>
      </c>
      <c r="D1024" s="17" t="inlineStr">
        <is>
          <t>Penutupan Retak (Termoseting)</t>
        </is>
      </c>
      <c r="F1024" s="18" t="inlineStr">
        <is>
          <t>Meter Panjang</t>
        </is>
      </c>
      <c r="K1024" s="22">
        <f>ROUNDDOWN(J1042,0)</f>
        <v/>
      </c>
      <c r="M1024" s="19" t="inlineStr">
        <is>
          <t>4.12.(8)</t>
        </is>
      </c>
    </row>
    <row r="1025">
      <c r="C1025" s="23" t="inlineStr">
        <is>
          <t>No</t>
        </is>
      </c>
      <c r="D1025" s="23" t="inlineStr">
        <is>
          <t>Uraian</t>
        </is>
      </c>
      <c r="E1025" s="23" t="inlineStr">
        <is>
          <t>Kode</t>
        </is>
      </c>
      <c r="F1025" s="23" t="inlineStr">
        <is>
          <t>Sat.</t>
        </is>
      </c>
      <c r="G1025" s="23" t="inlineStr">
        <is>
          <t>Koefisien</t>
        </is>
      </c>
      <c r="H1025" s="23" t="inlineStr">
        <is>
          <t>Harga  Satuan (Rp)</t>
        </is>
      </c>
      <c r="J1025" s="23" t="inlineStr">
        <is>
          <t>Jumlah Harga (Rp)</t>
        </is>
      </c>
    </row>
    <row r="1026">
      <c r="C1026" s="24" t="inlineStr">
        <is>
          <t>A</t>
        </is>
      </c>
      <c r="D1026" s="24" t="inlineStr">
        <is>
          <t>TENAGA KERJA</t>
        </is>
      </c>
      <c r="E1026" s="12" t="n"/>
      <c r="F1026" s="12" t="n"/>
      <c r="G1026" s="12" t="n"/>
      <c r="H1026" s="12" t="n"/>
      <c r="I1026" s="12" t="n"/>
      <c r="J1026" s="12" t="n"/>
    </row>
    <row r="1027">
      <c r="C1027" s="5" t="n">
        <v>1</v>
      </c>
      <c r="D1027" s="5" t="inlineStr">
        <is>
          <t>Pekerja</t>
        </is>
      </c>
      <c r="E1027" s="5" t="inlineStr">
        <is>
          <t>L01</t>
        </is>
      </c>
      <c r="F1027" s="5" t="inlineStr">
        <is>
          <t>Jam</t>
        </is>
      </c>
      <c r="G1027" s="25" t="n">
        <v>0.06693426384609207</v>
      </c>
      <c r="H1027" s="26">
        <f>VLOOKUP(D1027,upahbahan,3,FALSE)</f>
        <v/>
      </c>
      <c r="J1027" s="26">
        <f>G1027*H1027</f>
        <v/>
      </c>
    </row>
    <row r="1028">
      <c r="C1028" s="5" t="n">
        <v>2</v>
      </c>
      <c r="D1028" s="5" t="inlineStr">
        <is>
          <t>Mandor</t>
        </is>
      </c>
      <c r="E1028" s="5" t="inlineStr">
        <is>
          <t>L03</t>
        </is>
      </c>
      <c r="F1028" s="5" t="inlineStr">
        <is>
          <t>Jam</t>
        </is>
      </c>
      <c r="G1028" s="25" t="n">
        <v>0.03346719651591499</v>
      </c>
      <c r="H1028" s="26">
        <f>VLOOKUP(D1028,upahbahan,3,FALSE)</f>
        <v/>
      </c>
      <c r="J1028" s="26">
        <f>G1028*H1028</f>
        <v/>
      </c>
    </row>
    <row r="1029">
      <c r="C1029" s="27" t="inlineStr">
        <is>
          <t>JUMLAH HARGA TENAGA KERJA</t>
        </is>
      </c>
      <c r="D1029" s="28" t="n"/>
      <c r="E1029" s="28" t="n"/>
      <c r="F1029" s="28" t="n"/>
      <c r="G1029" s="28" t="n"/>
      <c r="H1029" s="28" t="n"/>
      <c r="I1029" s="28" t="n"/>
      <c r="J1029" s="29">
        <f>SUM(J1027:J1028)</f>
        <v/>
      </c>
    </row>
    <row r="1030">
      <c r="C1030" s="24" t="inlineStr">
        <is>
          <t>B</t>
        </is>
      </c>
      <c r="D1030" s="24" t="inlineStr">
        <is>
          <t>BAHAN</t>
        </is>
      </c>
      <c r="E1030" s="12" t="n"/>
      <c r="F1030" s="12" t="n"/>
      <c r="G1030" s="12" t="n"/>
      <c r="H1030" s="12" t="n"/>
      <c r="I1030" s="12" t="n"/>
      <c r="J1030" s="12" t="n"/>
    </row>
    <row r="1031">
      <c r="C1031" s="5" t="n">
        <v>1</v>
      </c>
      <c r="D1031" s="5" t="inlineStr">
        <is>
          <t>Backer Rod</t>
        </is>
      </c>
      <c r="E1031" s="5" t="inlineStr">
        <is>
          <t>M179</t>
        </is>
      </c>
      <c r="F1031" s="5" t="inlineStr">
        <is>
          <t>M</t>
        </is>
      </c>
      <c r="G1031" s="25" t="n">
        <v>1.049999818784333</v>
      </c>
      <c r="H1031" s="26">
        <f>VLOOKUP(D1031,upahbahan,3,FALSE)</f>
        <v/>
      </c>
      <c r="J1031" s="26">
        <f>G1031*H1031</f>
        <v/>
      </c>
    </row>
    <row r="1032">
      <c r="C1032" s="5" t="n">
        <v>2</v>
      </c>
      <c r="D1032" s="5" t="inlineStr">
        <is>
          <t>Termoseting M180 Kg/m (sealant tuang dingin)</t>
        </is>
      </c>
      <c r="F1032" s="5" t="inlineStr"/>
      <c r="G1032" s="25" t="n">
        <v>4.612950235354604</v>
      </c>
      <c r="H1032" s="26">
        <f>VLOOKUP(D1032,upahbahan,3,FALSE)</f>
        <v/>
      </c>
      <c r="J1032" s="26">
        <f>G1032*H1032</f>
        <v/>
      </c>
    </row>
    <row r="1033">
      <c r="C1033" s="27" t="inlineStr">
        <is>
          <t>JUMLAH HARGA BAHAN</t>
        </is>
      </c>
      <c r="D1033" s="28" t="n"/>
      <c r="E1033" s="28" t="n"/>
      <c r="F1033" s="28" t="n"/>
      <c r="G1033" s="28" t="n"/>
      <c r="H1033" s="28" t="n"/>
      <c r="I1033" s="28" t="n"/>
      <c r="J1033" s="29">
        <f>SUM(J1031:J1032)</f>
        <v/>
      </c>
    </row>
    <row r="1034">
      <c r="C1034" s="24" t="inlineStr">
        <is>
          <t>C</t>
        </is>
      </c>
      <c r="D1034" s="24" t="inlineStr">
        <is>
          <t>PERALATAN</t>
        </is>
      </c>
      <c r="E1034" s="12" t="n"/>
      <c r="F1034" s="12" t="n"/>
      <c r="G1034" s="12" t="n"/>
      <c r="H1034" s="12" t="n"/>
      <c r="I1034" s="12" t="n"/>
      <c r="J1034" s="12" t="n"/>
    </row>
    <row r="1035">
      <c r="C1035" s="5" t="n">
        <v>1</v>
      </c>
      <c r="D1035" s="5" t="inlineStr">
        <is>
          <t>Crack filling machine; 12 Ltr/mnt; 2,92 HP</t>
        </is>
      </c>
      <c r="E1035" s="5" t="inlineStr">
        <is>
          <t>E99</t>
        </is>
      </c>
      <c r="F1035" s="5" t="inlineStr">
        <is>
          <t>Jam</t>
        </is>
      </c>
      <c r="G1035" s="25" t="n">
        <v>0.007719088737828403</v>
      </c>
      <c r="H1035" s="26">
        <f>VLOOKUP(D1035,upahbahan,3,FALSE)</f>
        <v/>
      </c>
      <c r="J1035" s="26">
        <f>G1035*H1035</f>
        <v/>
      </c>
    </row>
    <row r="1036">
      <c r="C1036" s="5" t="n">
        <v>2</v>
      </c>
      <c r="D1036" s="5" t="inlineStr">
        <is>
          <t>Concrete Cutter (0,5- 0,7 m/menit)</t>
        </is>
      </c>
      <c r="E1036" s="5" t="inlineStr">
        <is>
          <t>E76</t>
        </is>
      </c>
      <c r="F1036" s="5" t="inlineStr">
        <is>
          <t>Jam</t>
        </is>
      </c>
      <c r="G1036" s="25" t="n">
        <v>0.0334672551309201</v>
      </c>
      <c r="H1036" s="26">
        <f>VLOOKUP(D1036,upahbahan,3,FALSE)</f>
        <v/>
      </c>
      <c r="J1036" s="26">
        <f>G1036*H1036</f>
        <v/>
      </c>
    </row>
    <row r="1037">
      <c r="C1037" s="5" t="n">
        <v>3</v>
      </c>
      <c r="D1037" s="5" t="inlineStr">
        <is>
          <t>Compressor AHX-10, HP</t>
        </is>
      </c>
      <c r="E1037" s="5" t="inlineStr">
        <is>
          <t>E05</t>
        </is>
      </c>
      <c r="F1037" s="5" t="inlineStr">
        <is>
          <t>Jam</t>
        </is>
      </c>
      <c r="G1037" s="25" t="n">
        <v>0.03346721189729118</v>
      </c>
      <c r="H1037" s="26">
        <f>VLOOKUP(D1037,upahbahan,3,FALSE)</f>
        <v/>
      </c>
      <c r="J1037" s="26">
        <f>G1037*H1037</f>
        <v/>
      </c>
    </row>
    <row r="1038">
      <c r="C1038" s="5" t="n">
        <v>4</v>
      </c>
      <c r="D1038" s="5" t="inlineStr">
        <is>
          <t>Alat Bantu</t>
        </is>
      </c>
      <c r="F1038" s="5" t="inlineStr">
        <is>
          <t>Ls</t>
        </is>
      </c>
      <c r="G1038" s="25" t="n">
        <v>1</v>
      </c>
      <c r="H1038" s="26">
        <f>VLOOKUP(D1038,upahbahan,3,FALSE)</f>
        <v/>
      </c>
      <c r="J1038" s="26">
        <f>G1038*H1038</f>
        <v/>
      </c>
    </row>
    <row r="1039">
      <c r="C1039" s="27" t="inlineStr">
        <is>
          <t>JUMLAH HARGA PERALATAN</t>
        </is>
      </c>
      <c r="D1039" s="28" t="n"/>
      <c r="E1039" s="28" t="n"/>
      <c r="F1039" s="28" t="n"/>
      <c r="G1039" s="28" t="n"/>
      <c r="H1039" s="28" t="n"/>
      <c r="I1039" s="28" t="n"/>
      <c r="J1039" s="29">
        <f>SUM(J1035:J1038)</f>
        <v/>
      </c>
    </row>
    <row r="1040">
      <c r="C1040" s="31" t="inlineStr">
        <is>
          <t>D</t>
        </is>
      </c>
      <c r="D1040" s="31" t="inlineStr">
        <is>
          <t>Jumlah (A+B+C)</t>
        </is>
      </c>
      <c r="E1040" s="32" t="n"/>
      <c r="F1040" s="32" t="n"/>
      <c r="G1040" s="32" t="n"/>
      <c r="H1040" s="32" t="n"/>
      <c r="I1040" s="32" t="n"/>
      <c r="J1040" s="33">
        <f>J1029+J1033+J1039</f>
        <v/>
      </c>
    </row>
    <row r="1041">
      <c r="C1041" s="18" t="inlineStr">
        <is>
          <t>E</t>
        </is>
      </c>
      <c r="D1041" s="18" t="inlineStr">
        <is>
          <t>Biaya Umum dan Keuntungan 10.0% x D</t>
        </is>
      </c>
      <c r="H1041" s="21">
        <f>$Q$8</f>
        <v/>
      </c>
      <c r="J1041" s="34">
        <f>J1040*H1041</f>
        <v/>
      </c>
    </row>
    <row r="1042">
      <c r="C1042" s="31" t="inlineStr">
        <is>
          <t>F</t>
        </is>
      </c>
      <c r="D1042" s="31" t="inlineStr">
        <is>
          <t>Harga Satuan Pekerjaan (D+E)</t>
        </is>
      </c>
      <c r="E1042" s="32" t="n"/>
      <c r="F1042" s="32" t="n"/>
      <c r="G1042" s="32" t="n"/>
      <c r="H1042" s="32" t="n"/>
      <c r="I1042" s="32" t="n"/>
      <c r="J1042" s="33">
        <f>SUM(J1040:J1041)</f>
        <v/>
      </c>
    </row>
    <row r="1044">
      <c r="C1044" s="16" t="inlineStr">
        <is>
          <t>D.48</t>
        </is>
      </c>
      <c r="D1044" s="17" t="inlineStr">
        <is>
          <t>Pengeboran Lubang</t>
        </is>
      </c>
      <c r="F1044" s="18" t="inlineStr">
        <is>
          <t>Buah</t>
        </is>
      </c>
      <c r="K1044" s="22">
        <f>ROUNDDOWN(J1059,0)</f>
        <v/>
      </c>
      <c r="M1044" s="19" t="inlineStr">
        <is>
          <t>4.13.(1)</t>
        </is>
      </c>
    </row>
    <row r="1045">
      <c r="C1045" s="23" t="inlineStr">
        <is>
          <t>No</t>
        </is>
      </c>
      <c r="D1045" s="23" t="inlineStr">
        <is>
          <t>Uraian</t>
        </is>
      </c>
      <c r="E1045" s="23" t="inlineStr">
        <is>
          <t>Kode</t>
        </is>
      </c>
      <c r="F1045" s="23" t="inlineStr">
        <is>
          <t>Sat.</t>
        </is>
      </c>
      <c r="G1045" s="23" t="inlineStr">
        <is>
          <t>Koefisien</t>
        </is>
      </c>
      <c r="H1045" s="23" t="inlineStr">
        <is>
          <t>Harga  Satuan (Rp)</t>
        </is>
      </c>
      <c r="J1045" s="23" t="inlineStr">
        <is>
          <t>Jumlah Harga (Rp)</t>
        </is>
      </c>
    </row>
    <row r="1046">
      <c r="C1046" s="24" t="inlineStr">
        <is>
          <t>A</t>
        </is>
      </c>
      <c r="D1046" s="24" t="inlineStr">
        <is>
          <t>TENAGA KERJA</t>
        </is>
      </c>
      <c r="E1046" s="12" t="n"/>
      <c r="F1046" s="12" t="n"/>
      <c r="G1046" s="12" t="n"/>
      <c r="H1046" s="12" t="n"/>
      <c r="I1046" s="12" t="n"/>
      <c r="J1046" s="12" t="n"/>
    </row>
    <row r="1047">
      <c r="C1047" s="5" t="n">
        <v>1</v>
      </c>
      <c r="D1047" s="5" t="inlineStr">
        <is>
          <t>Pekerja</t>
        </is>
      </c>
      <c r="E1047" s="5" t="inlineStr">
        <is>
          <t>L01</t>
        </is>
      </c>
      <c r="F1047" s="5" t="inlineStr">
        <is>
          <t>Jam</t>
        </is>
      </c>
      <c r="G1047" s="25" t="n">
        <v>1.606425588039737</v>
      </c>
      <c r="H1047" s="26">
        <f>VLOOKUP(D1047,upahbahan,3,FALSE)</f>
        <v/>
      </c>
      <c r="J1047" s="26">
        <f>G1047*H1047</f>
        <v/>
      </c>
    </row>
    <row r="1048">
      <c r="C1048" s="5" t="n">
        <v>2</v>
      </c>
      <c r="D1048" s="5" t="inlineStr">
        <is>
          <t>Mandor</t>
        </is>
      </c>
      <c r="E1048" s="5" t="inlineStr">
        <is>
          <t>L03</t>
        </is>
      </c>
      <c r="F1048" s="5" t="inlineStr">
        <is>
          <t>Jam</t>
        </is>
      </c>
      <c r="G1048" s="25" t="n">
        <v>0.8032130165684956</v>
      </c>
      <c r="H1048" s="26">
        <f>VLOOKUP(D1048,upahbahan,3,FALSE)</f>
        <v/>
      </c>
      <c r="J1048" s="26">
        <f>G1048*H1048</f>
        <v/>
      </c>
    </row>
    <row r="1049">
      <c r="C1049" s="27" t="inlineStr">
        <is>
          <t>JUMLAH HARGA TENAGA KERJA</t>
        </is>
      </c>
      <c r="D1049" s="28" t="n"/>
      <c r="E1049" s="28" t="n"/>
      <c r="F1049" s="28" t="n"/>
      <c r="G1049" s="28" t="n"/>
      <c r="H1049" s="28" t="n"/>
      <c r="I1049" s="28" t="n"/>
      <c r="J1049" s="29">
        <f>SUM(J1047:J1048)</f>
        <v/>
      </c>
    </row>
    <row r="1050">
      <c r="C1050" s="24" t="inlineStr">
        <is>
          <t>B</t>
        </is>
      </c>
      <c r="D1050" s="24" t="inlineStr">
        <is>
          <t>BAHAN</t>
        </is>
      </c>
      <c r="E1050" s="12" t="n"/>
      <c r="F1050" s="12" t="n"/>
      <c r="G1050" s="12" t="n"/>
      <c r="H1050" s="12" t="n"/>
      <c r="I1050" s="12" t="n"/>
      <c r="J1050" s="12" t="n"/>
    </row>
    <row r="1051">
      <c r="C1051" s="27" t="inlineStr">
        <is>
          <t>JUMLAH HARGA BAHAN</t>
        </is>
      </c>
      <c r="D1051" s="28" t="n"/>
      <c r="E1051" s="28" t="n"/>
      <c r="F1051" s="28" t="n"/>
      <c r="G1051" s="28" t="n"/>
      <c r="H1051" s="28" t="n"/>
      <c r="I1051" s="28" t="n"/>
      <c r="J1051" s="29" t="n">
        <v>0</v>
      </c>
    </row>
    <row r="1052">
      <c r="C1052" s="24" t="inlineStr">
        <is>
          <t>C</t>
        </is>
      </c>
      <c r="D1052" s="24" t="inlineStr">
        <is>
          <t>PERALATAN</t>
        </is>
      </c>
      <c r="E1052" s="12" t="n"/>
      <c r="F1052" s="12" t="n"/>
      <c r="G1052" s="12" t="n"/>
      <c r="H1052" s="12" t="n"/>
      <c r="I1052" s="12" t="n"/>
      <c r="J1052" s="12" t="n"/>
    </row>
    <row r="1053">
      <c r="C1053" s="5" t="n">
        <v>1</v>
      </c>
      <c r="D1053" s="5" t="inlineStr">
        <is>
          <t>BOR MACHINE ; 3,32 HP (dia 20-50 mm)</t>
        </is>
      </c>
      <c r="E1053" s="5" t="inlineStr">
        <is>
          <t>E71</t>
        </is>
      </c>
      <c r="F1053" s="5" t="inlineStr">
        <is>
          <t>Jam</t>
        </is>
      </c>
      <c r="G1053" s="25" t="n">
        <v>0.8032137978678305</v>
      </c>
      <c r="H1053" s="26">
        <f>VLOOKUP(D1053,upahbahan,3,FALSE)</f>
        <v/>
      </c>
      <c r="J1053" s="26">
        <f>G1053*H1053</f>
        <v/>
      </c>
    </row>
    <row r="1054">
      <c r="C1054" s="5" t="n">
        <v>2</v>
      </c>
      <c r="D1054" s="5" t="inlineStr">
        <is>
          <t>COMPRESSOR AHX-10, 10 HP</t>
        </is>
      </c>
      <c r="E1054" s="5" t="inlineStr">
        <is>
          <t>E05</t>
        </is>
      </c>
      <c r="F1054" s="5" t="inlineStr">
        <is>
          <t>Jam</t>
        </is>
      </c>
      <c r="G1054" s="25" t="n">
        <v>0.803212528545701</v>
      </c>
      <c r="H1054" s="26">
        <f>VLOOKUP(D1054,upahbahan,3,FALSE)</f>
        <v/>
      </c>
      <c r="J1054" s="26">
        <f>G1054*H1054</f>
        <v/>
      </c>
    </row>
    <row r="1055">
      <c r="C1055" s="5" t="n">
        <v>3</v>
      </c>
      <c r="D1055" s="5" t="inlineStr">
        <is>
          <t>Alat Bantu</t>
        </is>
      </c>
      <c r="F1055" s="5" t="inlineStr">
        <is>
          <t>Ls</t>
        </is>
      </c>
      <c r="G1055" s="25" t="n">
        <v>1</v>
      </c>
      <c r="H1055" s="26">
        <f>VLOOKUP(D1055,upahbahan,3,FALSE)</f>
        <v/>
      </c>
      <c r="J1055" s="26">
        <f>G1055*H1055</f>
        <v/>
      </c>
    </row>
    <row r="1056">
      <c r="C1056" s="27" t="inlineStr">
        <is>
          <t>JUMLAH HARGA PERALATAN</t>
        </is>
      </c>
      <c r="D1056" s="28" t="n"/>
      <c r="E1056" s="28" t="n"/>
      <c r="F1056" s="28" t="n"/>
      <c r="G1056" s="28" t="n"/>
      <c r="H1056" s="28" t="n"/>
      <c r="I1056" s="28" t="n"/>
      <c r="J1056" s="29">
        <f>SUM(J1053:J1055)</f>
        <v/>
      </c>
    </row>
    <row r="1057">
      <c r="C1057" s="31" t="inlineStr">
        <is>
          <t>D</t>
        </is>
      </c>
      <c r="D1057" s="31" t="inlineStr">
        <is>
          <t>Jumlah (A+B+C)</t>
        </is>
      </c>
      <c r="E1057" s="32" t="n"/>
      <c r="F1057" s="32" t="n"/>
      <c r="G1057" s="32" t="n"/>
      <c r="H1057" s="32" t="n"/>
      <c r="I1057" s="32" t="n"/>
      <c r="J1057" s="33">
        <f>J1049+J1051+J1056</f>
        <v/>
      </c>
    </row>
    <row r="1058">
      <c r="C1058" s="18" t="inlineStr">
        <is>
          <t>E</t>
        </is>
      </c>
      <c r="D1058" s="18" t="inlineStr">
        <is>
          <t>Biaya Umum dan Keuntungan 10.0% x D</t>
        </is>
      </c>
      <c r="H1058" s="21">
        <f>$Q$8</f>
        <v/>
      </c>
      <c r="J1058" s="34">
        <f>J1057*H1058</f>
        <v/>
      </c>
    </row>
    <row r="1059">
      <c r="C1059" s="31" t="inlineStr">
        <is>
          <t>F</t>
        </is>
      </c>
      <c r="D1059" s="31" t="inlineStr">
        <is>
          <t>Harga Satuan Pekerjaan (D+E)</t>
        </is>
      </c>
      <c r="E1059" s="32" t="n"/>
      <c r="F1059" s="32" t="n"/>
      <c r="G1059" s="32" t="n"/>
      <c r="H1059" s="32" t="n"/>
      <c r="I1059" s="32" t="n"/>
      <c r="J1059" s="33">
        <f>SUM(J1057:J1058)</f>
        <v/>
      </c>
    </row>
    <row r="1061">
      <c r="C1061" s="16" t="inlineStr">
        <is>
          <t>D.49</t>
        </is>
      </c>
      <c r="D1061" s="17" t="inlineStr">
        <is>
          <t>Material Injeksi Berbahan Dasar Semen</t>
        </is>
      </c>
      <c r="F1061" s="18" t="inlineStr">
        <is>
          <t>Kilogram</t>
        </is>
      </c>
      <c r="K1061" s="22">
        <f>ROUNDDOWN(J1076,0)</f>
        <v/>
      </c>
      <c r="M1061" s="19" t="inlineStr">
        <is>
          <t>4.13.(2)</t>
        </is>
      </c>
    </row>
    <row r="1062">
      <c r="C1062" s="23" t="inlineStr">
        <is>
          <t>No</t>
        </is>
      </c>
      <c r="D1062" s="23" t="inlineStr">
        <is>
          <t>Uraian</t>
        </is>
      </c>
      <c r="E1062" s="23" t="inlineStr">
        <is>
          <t>Kode</t>
        </is>
      </c>
      <c r="F1062" s="23" t="inlineStr">
        <is>
          <t>Sat.</t>
        </is>
      </c>
      <c r="G1062" s="23" t="inlineStr">
        <is>
          <t>Koefisien</t>
        </is>
      </c>
      <c r="H1062" s="23" t="inlineStr">
        <is>
          <t>Harga  Satuan (Rp)</t>
        </is>
      </c>
      <c r="J1062" s="23" t="inlineStr">
        <is>
          <t>Jumlah Harga (Rp)</t>
        </is>
      </c>
    </row>
    <row r="1063">
      <c r="C1063" s="24" t="inlineStr">
        <is>
          <t>A</t>
        </is>
      </c>
      <c r="D1063" s="24" t="inlineStr">
        <is>
          <t>TENAGA KERJA</t>
        </is>
      </c>
      <c r="E1063" s="12" t="n"/>
      <c r="F1063" s="12" t="n"/>
      <c r="G1063" s="12" t="n"/>
      <c r="H1063" s="12" t="n"/>
      <c r="I1063" s="12" t="n"/>
      <c r="J1063" s="12" t="n"/>
    </row>
    <row r="1064">
      <c r="C1064" s="5" t="n">
        <v>1</v>
      </c>
      <c r="D1064" s="5" t="inlineStr">
        <is>
          <t>Pekerja</t>
        </is>
      </c>
      <c r="E1064" s="5" t="inlineStr">
        <is>
          <t>L01</t>
        </is>
      </c>
      <c r="F1064" s="5" t="inlineStr">
        <is>
          <t>Jam</t>
        </is>
      </c>
      <c r="G1064" s="25" t="n">
        <v>0.006638078914639732</v>
      </c>
      <c r="H1064" s="26">
        <f>VLOOKUP(D1064,upahbahan,3,FALSE)</f>
        <v/>
      </c>
      <c r="J1064" s="26">
        <f>G1064*H1064</f>
        <v/>
      </c>
    </row>
    <row r="1065">
      <c r="C1065" s="5" t="n">
        <v>2</v>
      </c>
      <c r="D1065" s="5" t="inlineStr">
        <is>
          <t>Mandor</t>
        </is>
      </c>
      <c r="E1065" s="5" t="inlineStr">
        <is>
          <t>L03</t>
        </is>
      </c>
      <c r="F1065" s="5" t="inlineStr">
        <is>
          <t>Jam</t>
        </is>
      </c>
      <c r="G1065" s="25" t="n">
        <v>0.001659431170529367</v>
      </c>
      <c r="H1065" s="26">
        <f>VLOOKUP(D1065,upahbahan,3,FALSE)</f>
        <v/>
      </c>
      <c r="J1065" s="26">
        <f>G1065*H1065</f>
        <v/>
      </c>
    </row>
    <row r="1066">
      <c r="C1066" s="27" t="inlineStr">
        <is>
          <t>JUMLAH HARGA TENAGA KERJA</t>
        </is>
      </c>
      <c r="D1066" s="28" t="n"/>
      <c r="E1066" s="28" t="n"/>
      <c r="F1066" s="28" t="n"/>
      <c r="G1066" s="28" t="n"/>
      <c r="H1066" s="28" t="n"/>
      <c r="I1066" s="28" t="n"/>
      <c r="J1066" s="29">
        <f>SUM(J1064:J1065)</f>
        <v/>
      </c>
    </row>
    <row r="1067">
      <c r="C1067" s="24" t="inlineStr">
        <is>
          <t>B</t>
        </is>
      </c>
      <c r="D1067" s="24" t="inlineStr">
        <is>
          <t>BAHAN</t>
        </is>
      </c>
      <c r="E1067" s="12" t="n"/>
      <c r="F1067" s="12" t="n"/>
      <c r="G1067" s="12" t="n"/>
      <c r="H1067" s="12" t="n"/>
      <c r="I1067" s="12" t="n"/>
      <c r="J1067" s="12" t="n"/>
    </row>
    <row r="1068">
      <c r="C1068" s="5" t="n">
        <v>1</v>
      </c>
      <c r="D1068" s="5" t="inlineStr">
        <is>
          <t>Graut berbahan dasar Semen</t>
        </is>
      </c>
      <c r="E1068" s="5" t="inlineStr">
        <is>
          <t>M269</t>
        </is>
      </c>
      <c r="F1068" s="5" t="inlineStr">
        <is>
          <t>Kg</t>
        </is>
      </c>
      <c r="G1068" s="25" t="n">
        <v>1.182677285714286</v>
      </c>
      <c r="H1068" s="26">
        <f>VLOOKUP(D1068,upahbahan,3,FALSE)</f>
        <v/>
      </c>
      <c r="J1068" s="26">
        <f>G1068*H1068</f>
        <v/>
      </c>
    </row>
    <row r="1069">
      <c r="C1069" s="27" t="inlineStr">
        <is>
          <t>JUMLAH HARGA BAHAN</t>
        </is>
      </c>
      <c r="D1069" s="28" t="n"/>
      <c r="E1069" s="28" t="n"/>
      <c r="F1069" s="28" t="n"/>
      <c r="G1069" s="28" t="n"/>
      <c r="H1069" s="28" t="n"/>
      <c r="I1069" s="28" t="n"/>
      <c r="J1069" s="29">
        <f>SUM(J1068:J1068)</f>
        <v/>
      </c>
    </row>
    <row r="1070">
      <c r="C1070" s="24" t="inlineStr">
        <is>
          <t>C</t>
        </is>
      </c>
      <c r="D1070" s="24" t="inlineStr">
        <is>
          <t>PERALATAN</t>
        </is>
      </c>
      <c r="E1070" s="12" t="n"/>
      <c r="F1070" s="12" t="n"/>
      <c r="G1070" s="12" t="n"/>
      <c r="H1070" s="12" t="n"/>
      <c r="I1070" s="12" t="n"/>
      <c r="J1070" s="12" t="n"/>
    </row>
    <row r="1071">
      <c r="C1071" s="5" t="n">
        <v>1</v>
      </c>
      <c r="D1071" s="5" t="inlineStr">
        <is>
          <t>Pompa graut</t>
        </is>
      </c>
      <c r="E1071" s="5" t="inlineStr">
        <is>
          <t>E75</t>
        </is>
      </c>
      <c r="F1071" s="5" t="inlineStr">
        <is>
          <t>Jam</t>
        </is>
      </c>
      <c r="G1071" s="25" t="n">
        <v>0.001659588849867015</v>
      </c>
      <c r="H1071" s="26">
        <f>VLOOKUP(D1071,upahbahan,3,FALSE)</f>
        <v/>
      </c>
      <c r="J1071" s="26">
        <f>G1071*H1071</f>
        <v/>
      </c>
    </row>
    <row r="1072">
      <c r="C1072" s="5" t="n">
        <v>2</v>
      </c>
      <c r="D1072" s="5" t="inlineStr">
        <is>
          <t>Alat Bantu</t>
        </is>
      </c>
      <c r="F1072" s="5" t="inlineStr">
        <is>
          <t>Ls</t>
        </is>
      </c>
      <c r="G1072" s="25" t="n">
        <v>1</v>
      </c>
      <c r="H1072" s="26">
        <f>VLOOKUP(D1072,upahbahan,3,FALSE)</f>
        <v/>
      </c>
      <c r="J1072" s="26">
        <f>G1072*H1072</f>
        <v/>
      </c>
    </row>
    <row r="1073">
      <c r="C1073" s="27" t="inlineStr">
        <is>
          <t>JUMLAH HARGA PERALATAN</t>
        </is>
      </c>
      <c r="D1073" s="28" t="n"/>
      <c r="E1073" s="28" t="n"/>
      <c r="F1073" s="28" t="n"/>
      <c r="G1073" s="28" t="n"/>
      <c r="H1073" s="28" t="n"/>
      <c r="I1073" s="28" t="n"/>
      <c r="J1073" s="29">
        <f>SUM(J1071:J1072)</f>
        <v/>
      </c>
    </row>
    <row r="1074">
      <c r="C1074" s="31" t="inlineStr">
        <is>
          <t>D</t>
        </is>
      </c>
      <c r="D1074" s="31" t="inlineStr">
        <is>
          <t>Jumlah (A+B+C)</t>
        </is>
      </c>
      <c r="E1074" s="32" t="n"/>
      <c r="F1074" s="32" t="n"/>
      <c r="G1074" s="32" t="n"/>
      <c r="H1074" s="32" t="n"/>
      <c r="I1074" s="32" t="n"/>
      <c r="J1074" s="33">
        <f>J1066+J1069+J1073</f>
        <v/>
      </c>
    </row>
    <row r="1075">
      <c r="C1075" s="18" t="inlineStr">
        <is>
          <t>E</t>
        </is>
      </c>
      <c r="D1075" s="18" t="inlineStr">
        <is>
          <t>Biaya Umum dan Keuntungan 10.0% x D</t>
        </is>
      </c>
      <c r="H1075" s="21">
        <f>$Q$8</f>
        <v/>
      </c>
      <c r="J1075" s="34">
        <f>J1074*H1075</f>
        <v/>
      </c>
    </row>
    <row r="1076">
      <c r="C1076" s="31" t="inlineStr">
        <is>
          <t>F</t>
        </is>
      </c>
      <c r="D1076" s="31" t="inlineStr">
        <is>
          <t>Harga Satuan Pekerjaan (D+E)</t>
        </is>
      </c>
      <c r="E1076" s="32" t="n"/>
      <c r="F1076" s="32" t="n"/>
      <c r="G1076" s="32" t="n"/>
      <c r="H1076" s="32" t="n"/>
      <c r="I1076" s="32" t="n"/>
      <c r="J1076" s="33">
        <f>SUM(J1074:J1075)</f>
        <v/>
      </c>
    </row>
    <row r="1078">
      <c r="C1078" s="16" t="inlineStr">
        <is>
          <t>D.50</t>
        </is>
      </c>
      <c r="D1078" s="17" t="inlineStr">
        <is>
          <t>Material Injeksi Berbahan Dasar Cellular Plastic</t>
        </is>
      </c>
      <c r="F1078" s="18" t="inlineStr">
        <is>
          <t>Kilogram</t>
        </is>
      </c>
      <c r="K1078" s="22">
        <f>ROUNDDOWN(J1093,0)</f>
        <v/>
      </c>
      <c r="M1078" s="19" t="inlineStr">
        <is>
          <t>4.13.(3)</t>
        </is>
      </c>
    </row>
    <row r="1079">
      <c r="C1079" s="23" t="inlineStr">
        <is>
          <t>No</t>
        </is>
      </c>
      <c r="D1079" s="23" t="inlineStr">
        <is>
          <t>Uraian</t>
        </is>
      </c>
      <c r="E1079" s="23" t="inlineStr">
        <is>
          <t>Kode</t>
        </is>
      </c>
      <c r="F1079" s="23" t="inlineStr">
        <is>
          <t>Sat.</t>
        </is>
      </c>
      <c r="G1079" s="23" t="inlineStr">
        <is>
          <t>Koefisien</t>
        </is>
      </c>
      <c r="H1079" s="23" t="inlineStr">
        <is>
          <t>Harga  Satuan (Rp)</t>
        </is>
      </c>
      <c r="J1079" s="23" t="inlineStr">
        <is>
          <t>Jumlah Harga (Rp)</t>
        </is>
      </c>
    </row>
    <row r="1080">
      <c r="C1080" s="24" t="inlineStr">
        <is>
          <t>A</t>
        </is>
      </c>
      <c r="D1080" s="24" t="inlineStr">
        <is>
          <t>TENAGA KERJA</t>
        </is>
      </c>
      <c r="E1080" s="12" t="n"/>
      <c r="F1080" s="12" t="n"/>
      <c r="G1080" s="12" t="n"/>
      <c r="H1080" s="12" t="n"/>
      <c r="I1080" s="12" t="n"/>
      <c r="J1080" s="12" t="n"/>
    </row>
    <row r="1081">
      <c r="C1081" s="5" t="n">
        <v>1</v>
      </c>
      <c r="D1081" s="5" t="inlineStr">
        <is>
          <t>Pekerja</t>
        </is>
      </c>
      <c r="E1081" s="5" t="inlineStr">
        <is>
          <t>L01</t>
        </is>
      </c>
      <c r="F1081" s="5" t="inlineStr">
        <is>
          <t>Jam</t>
        </is>
      </c>
      <c r="G1081" s="25" t="n">
        <v>0.00695424681498824</v>
      </c>
      <c r="H1081" s="26">
        <f>VLOOKUP(D1081,upahbahan,3,FALSE)</f>
        <v/>
      </c>
      <c r="J1081" s="26">
        <f>G1081*H1081</f>
        <v/>
      </c>
    </row>
    <row r="1082">
      <c r="C1082" s="5" t="n">
        <v>2</v>
      </c>
      <c r="D1082" s="5" t="inlineStr">
        <is>
          <t>Mandor</t>
        </is>
      </c>
      <c r="E1082" s="5" t="inlineStr">
        <is>
          <t>L03</t>
        </is>
      </c>
      <c r="F1082" s="5" t="inlineStr">
        <is>
          <t>Jam</t>
        </is>
      </c>
      <c r="G1082" s="25" t="n">
        <v>0.001738680416010509</v>
      </c>
      <c r="H1082" s="26">
        <f>VLOOKUP(D1082,upahbahan,3,FALSE)</f>
        <v/>
      </c>
      <c r="J1082" s="26">
        <f>G1082*H1082</f>
        <v/>
      </c>
    </row>
    <row r="1083">
      <c r="C1083" s="27" t="inlineStr">
        <is>
          <t>JUMLAH HARGA TENAGA KERJA</t>
        </is>
      </c>
      <c r="D1083" s="28" t="n"/>
      <c r="E1083" s="28" t="n"/>
      <c r="F1083" s="28" t="n"/>
      <c r="G1083" s="28" t="n"/>
      <c r="H1083" s="28" t="n"/>
      <c r="I1083" s="28" t="n"/>
      <c r="J1083" s="29">
        <f>SUM(J1081:J1082)</f>
        <v/>
      </c>
    </row>
    <row r="1084">
      <c r="C1084" s="24" t="inlineStr">
        <is>
          <t>B</t>
        </is>
      </c>
      <c r="D1084" s="24" t="inlineStr">
        <is>
          <t>BAHAN</t>
        </is>
      </c>
      <c r="E1084" s="12" t="n"/>
      <c r="F1084" s="12" t="n"/>
      <c r="G1084" s="12" t="n"/>
      <c r="H1084" s="12" t="n"/>
      <c r="I1084" s="12" t="n"/>
      <c r="J1084" s="12" t="n"/>
    </row>
    <row r="1085">
      <c r="C1085" s="5" t="n">
        <v>1</v>
      </c>
      <c r="D1085" s="5" t="inlineStr">
        <is>
          <t>Graut berbahan dasar M270 Kilogram Cellular Plastic</t>
        </is>
      </c>
      <c r="F1085" s="5" t="inlineStr"/>
      <c r="G1085" s="25" t="n">
        <v>1.2106584</v>
      </c>
      <c r="H1085" s="26">
        <f>VLOOKUP(D1085,upahbahan,3,FALSE)</f>
        <v/>
      </c>
      <c r="J1085" s="26">
        <f>G1085*H1085</f>
        <v/>
      </c>
    </row>
    <row r="1086">
      <c r="C1086" s="27" t="inlineStr">
        <is>
          <t>JUMLAH HARGA BAHAN</t>
        </is>
      </c>
      <c r="D1086" s="28" t="n"/>
      <c r="E1086" s="28" t="n"/>
      <c r="F1086" s="28" t="n"/>
      <c r="G1086" s="28" t="n"/>
      <c r="H1086" s="28" t="n"/>
      <c r="I1086" s="28" t="n"/>
      <c r="J1086" s="29">
        <f>SUM(J1085:J1085)</f>
        <v/>
      </c>
    </row>
    <row r="1087">
      <c r="C1087" s="24" t="inlineStr">
        <is>
          <t>C</t>
        </is>
      </c>
      <c r="D1087" s="24" t="inlineStr">
        <is>
          <t>PERALATAN</t>
        </is>
      </c>
      <c r="E1087" s="12" t="n"/>
      <c r="F1087" s="12" t="n"/>
      <c r="G1087" s="12" t="n"/>
      <c r="H1087" s="12" t="n"/>
      <c r="I1087" s="12" t="n"/>
      <c r="J1087" s="12" t="n"/>
    </row>
    <row r="1088">
      <c r="C1088" s="5" t="n">
        <v>1</v>
      </c>
      <c r="D1088" s="5" t="inlineStr">
        <is>
          <t>Pompa graut</t>
        </is>
      </c>
      <c r="E1088" s="5" t="inlineStr">
        <is>
          <t>E75</t>
        </is>
      </c>
      <c r="F1088" s="5" t="inlineStr">
        <is>
          <t>Jam</t>
        </is>
      </c>
      <c r="G1088" s="25" t="n">
        <v>0.001738497935432678</v>
      </c>
      <c r="H1088" s="26">
        <f>VLOOKUP(D1088,upahbahan,3,FALSE)</f>
        <v/>
      </c>
      <c r="J1088" s="26">
        <f>G1088*H1088</f>
        <v/>
      </c>
    </row>
    <row r="1089">
      <c r="C1089" s="5" t="n">
        <v>2</v>
      </c>
      <c r="D1089" s="5" t="inlineStr">
        <is>
          <t>Alat Bantu</t>
        </is>
      </c>
      <c r="F1089" s="5" t="inlineStr">
        <is>
          <t>Ls</t>
        </is>
      </c>
      <c r="G1089" s="25" t="n">
        <v>1</v>
      </c>
      <c r="H1089" s="26">
        <f>VLOOKUP(D1089,upahbahan,3,FALSE)</f>
        <v/>
      </c>
      <c r="J1089" s="26">
        <f>G1089*H1089</f>
        <v/>
      </c>
    </row>
    <row r="1090">
      <c r="C1090" s="27" t="inlineStr">
        <is>
          <t>JUMLAH HARGA PERALATAN</t>
        </is>
      </c>
      <c r="D1090" s="28" t="n"/>
      <c r="E1090" s="28" t="n"/>
      <c r="F1090" s="28" t="n"/>
      <c r="G1090" s="28" t="n"/>
      <c r="H1090" s="28" t="n"/>
      <c r="I1090" s="28" t="n"/>
      <c r="J1090" s="29">
        <f>SUM(J1088:J1089)</f>
        <v/>
      </c>
    </row>
    <row r="1091">
      <c r="C1091" s="31" t="inlineStr">
        <is>
          <t>D</t>
        </is>
      </c>
      <c r="D1091" s="31" t="inlineStr">
        <is>
          <t>Jumlah (A+B+C)</t>
        </is>
      </c>
      <c r="E1091" s="32" t="n"/>
      <c r="F1091" s="32" t="n"/>
      <c r="G1091" s="32" t="n"/>
      <c r="H1091" s="32" t="n"/>
      <c r="I1091" s="32" t="n"/>
      <c r="J1091" s="33">
        <f>J1083+J1086+J1090</f>
        <v/>
      </c>
    </row>
    <row r="1092">
      <c r="C1092" s="18" t="inlineStr">
        <is>
          <t>E</t>
        </is>
      </c>
      <c r="D1092" s="18" t="inlineStr">
        <is>
          <t>Biaya Umum dan Keuntungan 10.0% x D</t>
        </is>
      </c>
      <c r="H1092" s="21">
        <f>$Q$8</f>
        <v/>
      </c>
      <c r="J1092" s="34">
        <f>J1091*H1092</f>
        <v/>
      </c>
    </row>
    <row r="1093">
      <c r="C1093" s="31" t="inlineStr">
        <is>
          <t>F</t>
        </is>
      </c>
      <c r="D1093" s="31" t="inlineStr">
        <is>
          <t>Harga Satuan Pekerjaan (D+E)</t>
        </is>
      </c>
      <c r="E1093" s="32" t="n"/>
      <c r="F1093" s="32" t="n"/>
      <c r="G1093" s="32" t="n"/>
      <c r="H1093" s="32" t="n"/>
      <c r="I1093" s="32" t="n"/>
      <c r="J1093" s="33">
        <f>SUM(J1091:J1092)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C2:Q898"/>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E.1</t>
        </is>
      </c>
      <c r="D2" s="17" t="inlineStr">
        <is>
          <t>Lapis Fondasi Agregat Kelas A</t>
        </is>
      </c>
      <c r="F2" s="18" t="inlineStr">
        <is>
          <t>Meter Kubik</t>
        </is>
      </c>
      <c r="K2" s="22">
        <f>ROUNDDOWN(J20,0)</f>
        <v/>
      </c>
      <c r="M2" s="19" t="inlineStr">
        <is>
          <t>5.1.(1a)</t>
        </is>
      </c>
    </row>
    <row r="3">
      <c r="C3" s="23" t="inlineStr">
        <is>
          <t>No</t>
        </is>
      </c>
      <c r="D3" s="23" t="inlineStr">
        <is>
          <t>Uraian</t>
        </is>
      </c>
      <c r="E3" s="23" t="inlineStr">
        <is>
          <t>Kode</t>
        </is>
      </c>
      <c r="F3" s="23" t="inlineStr">
        <is>
          <t>Sat.</t>
        </is>
      </c>
      <c r="G3" s="23" t="inlineStr">
        <is>
          <t>Koefisien</t>
        </is>
      </c>
      <c r="H3" s="23" t="inlineStr">
        <is>
          <t>Harga  Satuan (Rp)</t>
        </is>
      </c>
      <c r="J3" s="23" t="inlineStr">
        <is>
          <t>Jumlah Harga (Rp)</t>
        </is>
      </c>
    </row>
    <row r="4">
      <c r="C4" s="24" t="inlineStr">
        <is>
          <t>A</t>
        </is>
      </c>
      <c r="D4" s="24" t="inlineStr">
        <is>
          <t>TENAGA KERJA</t>
        </is>
      </c>
      <c r="E4" s="12" t="n"/>
      <c r="F4" s="12" t="n"/>
      <c r="G4" s="12" t="n"/>
      <c r="H4" s="12" t="n"/>
      <c r="I4" s="12" t="n"/>
      <c r="J4" s="12" t="n"/>
    </row>
    <row r="5">
      <c r="C5" s="5" t="n">
        <v>1</v>
      </c>
      <c r="D5" s="5" t="inlineStr">
        <is>
          <t>Pekerja</t>
        </is>
      </c>
      <c r="E5" s="5" t="inlineStr">
        <is>
          <t>L01</t>
        </is>
      </c>
      <c r="F5" s="5" t="inlineStr">
        <is>
          <t>jam</t>
        </is>
      </c>
      <c r="G5" s="25" t="n">
        <v>0.04016055830765524</v>
      </c>
      <c r="H5" s="26">
        <f>VLOOKUP(D5,upahbahan,3,FALSE)</f>
        <v/>
      </c>
      <c r="J5" s="26">
        <f>G5*H5</f>
        <v/>
      </c>
    </row>
    <row r="6">
      <c r="C6" s="5" t="n">
        <v>2</v>
      </c>
      <c r="D6" s="5" t="inlineStr">
        <is>
          <t>Mandor</t>
        </is>
      </c>
      <c r="E6" s="5" t="inlineStr">
        <is>
          <t>L03</t>
        </is>
      </c>
      <c r="F6" s="5" t="inlineStr">
        <is>
          <t>jam</t>
        </is>
      </c>
      <c r="G6" s="25" t="n">
        <v>0.005737165074377218</v>
      </c>
      <c r="H6" s="26">
        <f>VLOOKUP(D6,upahbahan,3,FALSE)</f>
        <v/>
      </c>
      <c r="J6" s="26">
        <f>G6*H6</f>
        <v/>
      </c>
    </row>
    <row r="7">
      <c r="C7" s="27" t="inlineStr">
        <is>
          <t>JUMLAH HARGA TENAGA KERJA</t>
        </is>
      </c>
      <c r="D7" s="28" t="n"/>
      <c r="E7" s="28" t="n"/>
      <c r="F7" s="28" t="n"/>
      <c r="G7" s="28" t="n"/>
      <c r="H7" s="28" t="n"/>
      <c r="I7" s="28" t="n"/>
      <c r="J7" s="29">
        <f>SUM(J5:J6)</f>
        <v/>
      </c>
      <c r="N7" s="18" t="inlineStr">
        <is>
          <t>Catatan:</t>
        </is>
      </c>
    </row>
    <row r="8">
      <c r="C8" s="24" t="inlineStr">
        <is>
          <t>B</t>
        </is>
      </c>
      <c r="D8" s="24" t="inlineStr">
        <is>
          <t>BAHAN</t>
        </is>
      </c>
      <c r="E8" s="12" t="n"/>
      <c r="F8" s="12" t="n"/>
      <c r="G8" s="12" t="n"/>
      <c r="H8" s="12" t="n"/>
      <c r="I8" s="12" t="n"/>
      <c r="J8" s="12" t="n"/>
      <c r="N8" t="inlineStr">
        <is>
          <t>Biaya Umum dan Keuntungan</t>
        </is>
      </c>
      <c r="O8" s="21" t="n">
        <v>0.1</v>
      </c>
      <c r="Q8" s="21" t="n">
        <v>0.1</v>
      </c>
    </row>
    <row r="9">
      <c r="C9" s="5" t="n">
        <v>1</v>
      </c>
      <c r="D9" s="5" t="inlineStr">
        <is>
          <t>Agregat A</t>
        </is>
      </c>
      <c r="E9" s="5" t="inlineStr">
        <is>
          <t>M26</t>
        </is>
      </c>
      <c r="F9" s="5" t="inlineStr">
        <is>
          <t>M3</t>
        </is>
      </c>
      <c r="G9" s="25" t="n">
        <v>1.261265147615448</v>
      </c>
      <c r="H9" s="26">
        <f>VLOOKUP(D9,upahbahan,3,FALSE)</f>
        <v/>
      </c>
      <c r="J9" s="26">
        <f>G9*H9</f>
        <v/>
      </c>
    </row>
    <row r="10">
      <c r="C10" s="27" t="inlineStr">
        <is>
          <t>JUMLAH HARGA BAHAN</t>
        </is>
      </c>
      <c r="D10" s="28" t="n"/>
      <c r="E10" s="28" t="n"/>
      <c r="F10" s="28" t="n"/>
      <c r="G10" s="28" t="n"/>
      <c r="H10" s="28" t="n"/>
      <c r="I10" s="28" t="n"/>
      <c r="J10" s="29">
        <f>SUM(J9:J9)</f>
        <v/>
      </c>
    </row>
    <row r="11">
      <c r="C11" s="24" t="inlineStr">
        <is>
          <t>C</t>
        </is>
      </c>
      <c r="D11" s="24" t="inlineStr">
        <is>
          <t>PERALATAN</t>
        </is>
      </c>
      <c r="E11" s="12" t="n"/>
      <c r="F11" s="12" t="n"/>
      <c r="G11" s="12" t="n"/>
      <c r="H11" s="12" t="n"/>
      <c r="I11" s="12" t="n"/>
      <c r="J11" s="12" t="n"/>
    </row>
    <row r="12">
      <c r="C12" s="5" t="n">
        <v>1</v>
      </c>
      <c r="D12" s="5" t="inlineStr">
        <is>
          <t>Wheel Loader</t>
        </is>
      </c>
      <c r="E12" s="5" t="inlineStr">
        <is>
          <t>E15</t>
        </is>
      </c>
      <c r="F12" s="5" t="inlineStr">
        <is>
          <t>jam</t>
        </is>
      </c>
      <c r="G12" s="25" t="n">
        <v>0.005737228395412449</v>
      </c>
      <c r="H12" s="26">
        <f>VLOOKUP(D12,upahbahan,3,FALSE)</f>
        <v/>
      </c>
      <c r="J12" s="26">
        <f>G12*H12</f>
        <v/>
      </c>
    </row>
    <row r="13">
      <c r="C13" s="5" t="n">
        <v>2</v>
      </c>
      <c r="D13" s="5" t="inlineStr">
        <is>
          <t>Dump Truck</t>
        </is>
      </c>
      <c r="E13" s="5" t="inlineStr">
        <is>
          <t>E35</t>
        </is>
      </c>
      <c r="F13" s="5" t="inlineStr">
        <is>
          <t>jam</t>
        </is>
      </c>
      <c r="G13" s="25" t="n">
        <v>0.08953492779926438</v>
      </c>
      <c r="H13" s="26">
        <f>VLOOKUP(D13,upahbahan,3,FALSE)</f>
        <v/>
      </c>
      <c r="J13" s="26">
        <f>G13*H13</f>
        <v/>
      </c>
    </row>
    <row r="14">
      <c r="C14" s="5" t="n">
        <v>3</v>
      </c>
      <c r="D14" s="5" t="inlineStr">
        <is>
          <t>Motor Grader</t>
        </is>
      </c>
      <c r="E14" s="5" t="inlineStr">
        <is>
          <t>E13</t>
        </is>
      </c>
      <c r="F14" s="5" t="inlineStr">
        <is>
          <t>jam</t>
        </is>
      </c>
      <c r="G14" s="25" t="n">
        <v>0.01058200394150835</v>
      </c>
      <c r="H14" s="26">
        <f>VLOOKUP(D14,upahbahan,3,FALSE)</f>
        <v/>
      </c>
      <c r="J14" s="26">
        <f>G14*H14</f>
        <v/>
      </c>
    </row>
    <row r="15">
      <c r="C15" s="5" t="n">
        <v>4</v>
      </c>
      <c r="D15" s="5" t="inlineStr">
        <is>
          <t>Vibratory Roller</t>
        </is>
      </c>
      <c r="E15" s="5" t="inlineStr">
        <is>
          <t>E19</t>
        </is>
      </c>
      <c r="F15" s="5" t="inlineStr">
        <is>
          <t>jam</t>
        </is>
      </c>
      <c r="G15" s="25" t="n">
        <v>0.01384850801513955</v>
      </c>
      <c r="H15" s="26">
        <f>VLOOKUP(D15,upahbahan,3,FALSE)</f>
        <v/>
      </c>
      <c r="J15" s="26">
        <f>G15*H15</f>
        <v/>
      </c>
    </row>
    <row r="16">
      <c r="C16" s="5" t="n">
        <v>5</v>
      </c>
      <c r="D16" s="5" t="inlineStr">
        <is>
          <t>Alat Bantu</t>
        </is>
      </c>
      <c r="F16" s="5" t="inlineStr">
        <is>
          <t>Ls</t>
        </is>
      </c>
      <c r="G16" s="25" t="n">
        <v>1</v>
      </c>
      <c r="H16" s="26">
        <f>VLOOKUP(D16,upahbahan,3,FALSE)</f>
        <v/>
      </c>
      <c r="J16" s="26">
        <f>G16*H16</f>
        <v/>
      </c>
    </row>
    <row r="17">
      <c r="C17" s="27" t="inlineStr">
        <is>
          <t>JUMLAH HARGA PERALATAN</t>
        </is>
      </c>
      <c r="D17" s="28" t="n"/>
      <c r="E17" s="28" t="n"/>
      <c r="F17" s="28" t="n"/>
      <c r="G17" s="28" t="n"/>
      <c r="H17" s="28" t="n"/>
      <c r="I17" s="28" t="n"/>
      <c r="J17" s="29">
        <f>SUM(J12:J16)</f>
        <v/>
      </c>
    </row>
    <row r="18">
      <c r="C18" s="31" t="inlineStr">
        <is>
          <t>D</t>
        </is>
      </c>
      <c r="D18" s="31" t="inlineStr">
        <is>
          <t>Jumlah (A+B+C)</t>
        </is>
      </c>
      <c r="E18" s="32" t="n"/>
      <c r="F18" s="32" t="n"/>
      <c r="G18" s="32" t="n"/>
      <c r="H18" s="32" t="n"/>
      <c r="I18" s="32" t="n"/>
      <c r="J18" s="33">
        <f>J7+J10+J17</f>
        <v/>
      </c>
    </row>
    <row r="19">
      <c r="C19" s="18" t="inlineStr">
        <is>
          <t>E</t>
        </is>
      </c>
      <c r="D19" s="18" t="inlineStr">
        <is>
          <t>Biaya Umum dan Keuntungan 10.0% x D</t>
        </is>
      </c>
      <c r="H19" s="21">
        <f>$Q$8</f>
        <v/>
      </c>
      <c r="J19" s="34">
        <f>J18*H19</f>
        <v/>
      </c>
    </row>
    <row r="20">
      <c r="C20" s="31" t="inlineStr">
        <is>
          <t>F</t>
        </is>
      </c>
      <c r="D20" s="31" t="inlineStr">
        <is>
          <t>Harga Satuan Pekerjaan (D+E)</t>
        </is>
      </c>
      <c r="E20" s="32" t="n"/>
      <c r="F20" s="32" t="n"/>
      <c r="G20" s="32" t="n"/>
      <c r="H20" s="32" t="n"/>
      <c r="I20" s="32" t="n"/>
      <c r="J20" s="33">
        <f>SUM(J18:J19)</f>
        <v/>
      </c>
    </row>
    <row r="22">
      <c r="C22" s="16" t="inlineStr">
        <is>
          <t>E.2</t>
        </is>
      </c>
      <c r="D22" s="17" t="inlineStr">
        <is>
          <t>Lapis Fondasi Agregat Kelas A dengan Mesin Gilas Pemadatan Cerdas (IC)</t>
        </is>
      </c>
      <c r="F22" s="18" t="inlineStr">
        <is>
          <t>Meter Kubik</t>
        </is>
      </c>
      <c r="K22" s="22">
        <f>ROUNDDOWN(J40,0)</f>
        <v/>
      </c>
      <c r="M22" s="19" t="inlineStr">
        <is>
          <t>5.1.(1b)</t>
        </is>
      </c>
    </row>
    <row r="23">
      <c r="C23" s="23" t="inlineStr">
        <is>
          <t>No</t>
        </is>
      </c>
      <c r="D23" s="23" t="inlineStr">
        <is>
          <t>Uraian</t>
        </is>
      </c>
      <c r="E23" s="23" t="inlineStr">
        <is>
          <t>Kode</t>
        </is>
      </c>
      <c r="F23" s="23" t="inlineStr">
        <is>
          <t>Sat.</t>
        </is>
      </c>
      <c r="G23" s="23" t="inlineStr">
        <is>
          <t>Koefisien</t>
        </is>
      </c>
      <c r="H23" s="23" t="inlineStr">
        <is>
          <t>Harga  Satuan (Rp)</t>
        </is>
      </c>
      <c r="J23" s="23" t="inlineStr">
        <is>
          <t>Jumlah Harga (Rp)</t>
        </is>
      </c>
    </row>
    <row r="24">
      <c r="C24" s="24" t="inlineStr">
        <is>
          <t>A</t>
        </is>
      </c>
      <c r="D24" s="24" t="inlineStr">
        <is>
          <t>TENAGA KERJA</t>
        </is>
      </c>
      <c r="E24" s="12" t="n"/>
      <c r="F24" s="12" t="n"/>
      <c r="G24" s="12" t="n"/>
      <c r="H24" s="12" t="n"/>
      <c r="I24" s="12" t="n"/>
      <c r="J24" s="12" t="n"/>
    </row>
    <row r="25">
      <c r="C25" s="5" t="n">
        <v>1</v>
      </c>
      <c r="D25" s="5" t="inlineStr">
        <is>
          <t>Pekerja</t>
        </is>
      </c>
      <c r="E25" s="5" t="inlineStr">
        <is>
          <t>L01</t>
        </is>
      </c>
      <c r="F25" s="5" t="inlineStr">
        <is>
          <t>jam</t>
        </is>
      </c>
      <c r="G25" s="25" t="n">
        <v>0.04016055830765524</v>
      </c>
      <c r="H25" s="26">
        <f>VLOOKUP(D25,upahbahan,3,FALSE)</f>
        <v/>
      </c>
      <c r="J25" s="26">
        <f>G25*H25</f>
        <v/>
      </c>
    </row>
    <row r="26">
      <c r="C26" s="5" t="n">
        <v>2</v>
      </c>
      <c r="D26" s="5" t="inlineStr">
        <is>
          <t>Mandor</t>
        </is>
      </c>
      <c r="E26" s="5" t="inlineStr">
        <is>
          <t>L03</t>
        </is>
      </c>
      <c r="F26" s="5" t="inlineStr">
        <is>
          <t>jam</t>
        </is>
      </c>
      <c r="G26" s="25" t="n">
        <v>0.005737165074377218</v>
      </c>
      <c r="H26" s="26">
        <f>VLOOKUP(D26,upahbahan,3,FALSE)</f>
        <v/>
      </c>
      <c r="J26" s="26">
        <f>G26*H26</f>
        <v/>
      </c>
    </row>
    <row r="27">
      <c r="C27" s="27" t="inlineStr">
        <is>
          <t>JUMLAH HARGA TENAGA KERJA</t>
        </is>
      </c>
      <c r="D27" s="28" t="n"/>
      <c r="E27" s="28" t="n"/>
      <c r="F27" s="28" t="n"/>
      <c r="G27" s="28" t="n"/>
      <c r="H27" s="28" t="n"/>
      <c r="I27" s="28" t="n"/>
      <c r="J27" s="29">
        <f>SUM(J25:J26)</f>
        <v/>
      </c>
    </row>
    <row r="28">
      <c r="C28" s="24" t="inlineStr">
        <is>
          <t>B</t>
        </is>
      </c>
      <c r="D28" s="24" t="inlineStr">
        <is>
          <t>BAHAN</t>
        </is>
      </c>
      <c r="E28" s="12" t="n"/>
      <c r="F28" s="12" t="n"/>
      <c r="G28" s="12" t="n"/>
      <c r="H28" s="12" t="n"/>
      <c r="I28" s="12" t="n"/>
      <c r="J28" s="12" t="n"/>
    </row>
    <row r="29">
      <c r="C29" s="5" t="n">
        <v>1</v>
      </c>
      <c r="D29" s="5" t="inlineStr">
        <is>
          <t>Agregat A</t>
        </is>
      </c>
      <c r="E29" s="5" t="inlineStr">
        <is>
          <t>M26</t>
        </is>
      </c>
      <c r="F29" s="5" t="inlineStr">
        <is>
          <t>M3</t>
        </is>
      </c>
      <c r="G29" s="25" t="n">
        <v>1.261265147615448</v>
      </c>
      <c r="H29" s="26">
        <f>VLOOKUP(D29,upahbahan,3,FALSE)</f>
        <v/>
      </c>
      <c r="J29" s="26">
        <f>G29*H29</f>
        <v/>
      </c>
    </row>
    <row r="30">
      <c r="C30" s="27" t="inlineStr">
        <is>
          <t>JUMLAH HARGA BAHAN</t>
        </is>
      </c>
      <c r="D30" s="28" t="n"/>
      <c r="E30" s="28" t="n"/>
      <c r="F30" s="28" t="n"/>
      <c r="G30" s="28" t="n"/>
      <c r="H30" s="28" t="n"/>
      <c r="I30" s="28" t="n"/>
      <c r="J30" s="29">
        <f>SUM(J29:J29)</f>
        <v/>
      </c>
    </row>
    <row r="31">
      <c r="C31" s="24" t="inlineStr">
        <is>
          <t>C</t>
        </is>
      </c>
      <c r="D31" s="24" t="inlineStr">
        <is>
          <t>PERALATAN</t>
        </is>
      </c>
      <c r="E31" s="12" t="n"/>
      <c r="F31" s="12" t="n"/>
      <c r="G31" s="12" t="n"/>
      <c r="H31" s="12" t="n"/>
      <c r="I31" s="12" t="n"/>
      <c r="J31" s="12" t="n"/>
    </row>
    <row r="32">
      <c r="C32" s="5" t="n">
        <v>1</v>
      </c>
      <c r="D32" s="5" t="inlineStr">
        <is>
          <t>Wheel Loader</t>
        </is>
      </c>
      <c r="E32" s="5" t="inlineStr">
        <is>
          <t>E15</t>
        </is>
      </c>
      <c r="F32" s="5" t="inlineStr">
        <is>
          <t>jam</t>
        </is>
      </c>
      <c r="G32" s="25" t="n">
        <v>0.005737228395412449</v>
      </c>
      <c r="H32" s="26">
        <f>VLOOKUP(D32,upahbahan,3,FALSE)</f>
        <v/>
      </c>
      <c r="J32" s="26">
        <f>G32*H32</f>
        <v/>
      </c>
    </row>
    <row r="33">
      <c r="C33" s="5" t="n">
        <v>2</v>
      </c>
      <c r="D33" s="5" t="inlineStr">
        <is>
          <t>Dump Truck</t>
        </is>
      </c>
      <c r="E33" s="5" t="inlineStr">
        <is>
          <t>E35</t>
        </is>
      </c>
      <c r="F33" s="5" t="inlineStr">
        <is>
          <t>jam</t>
        </is>
      </c>
      <c r="G33" s="25" t="n">
        <v>0.1522729687737517</v>
      </c>
      <c r="H33" s="26">
        <f>VLOOKUP(D33,upahbahan,3,FALSE)</f>
        <v/>
      </c>
      <c r="J33" s="26">
        <f>G33*H33</f>
        <v/>
      </c>
    </row>
    <row r="34">
      <c r="C34" s="5" t="n">
        <v>3</v>
      </c>
      <c r="D34" s="5" t="inlineStr">
        <is>
          <t>Motor Grader</t>
        </is>
      </c>
      <c r="E34" s="5" t="inlineStr">
        <is>
          <t>E13</t>
        </is>
      </c>
      <c r="F34" s="5" t="inlineStr">
        <is>
          <t>jam</t>
        </is>
      </c>
      <c r="G34" s="25" t="n">
        <v>0.01058200394150835</v>
      </c>
      <c r="H34" s="26">
        <f>VLOOKUP(D34,upahbahan,3,FALSE)</f>
        <v/>
      </c>
      <c r="J34" s="26">
        <f>G34*H34</f>
        <v/>
      </c>
    </row>
    <row r="35">
      <c r="C35" s="5" t="n">
        <v>4</v>
      </c>
      <c r="D35" s="5" t="inlineStr">
        <is>
          <t>Vibratory Roller with IC</t>
        </is>
      </c>
      <c r="E35" s="5" t="inlineStr">
        <is>
          <t>E19c</t>
        </is>
      </c>
      <c r="F35" s="5" t="inlineStr">
        <is>
          <t>jam</t>
        </is>
      </c>
      <c r="G35" s="25" t="n">
        <v>0.013848488121382</v>
      </c>
      <c r="H35" s="26">
        <f>VLOOKUP(D35,upahbahan,3,FALSE)</f>
        <v/>
      </c>
      <c r="J35" s="26">
        <f>G35*H35</f>
        <v/>
      </c>
    </row>
    <row r="36">
      <c r="C36" s="5" t="n">
        <v>5</v>
      </c>
      <c r="D36" s="5" t="inlineStr">
        <is>
          <t>Alat Bantu</t>
        </is>
      </c>
      <c r="F36" s="5" t="inlineStr">
        <is>
          <t>Ls</t>
        </is>
      </c>
      <c r="G36" s="25" t="n">
        <v>1</v>
      </c>
      <c r="H36" s="26">
        <f>VLOOKUP(D36,upahbahan,3,FALSE)</f>
        <v/>
      </c>
      <c r="J36" s="26">
        <f>G36*H36</f>
        <v/>
      </c>
    </row>
    <row r="37">
      <c r="C37" s="27" t="inlineStr">
        <is>
          <t>JUMLAH HARGA PERALATAN</t>
        </is>
      </c>
      <c r="D37" s="28" t="n"/>
      <c r="E37" s="28" t="n"/>
      <c r="F37" s="28" t="n"/>
      <c r="G37" s="28" t="n"/>
      <c r="H37" s="28" t="n"/>
      <c r="I37" s="28" t="n"/>
      <c r="J37" s="29">
        <f>SUM(J32:J36)</f>
        <v/>
      </c>
    </row>
    <row r="38">
      <c r="C38" s="31" t="inlineStr">
        <is>
          <t>D</t>
        </is>
      </c>
      <c r="D38" s="31" t="inlineStr">
        <is>
          <t>Jumlah (A+B+C)</t>
        </is>
      </c>
      <c r="E38" s="32" t="n"/>
      <c r="F38" s="32" t="n"/>
      <c r="G38" s="32" t="n"/>
      <c r="H38" s="32" t="n"/>
      <c r="I38" s="32" t="n"/>
      <c r="J38" s="33">
        <f>J27+J30+J37</f>
        <v/>
      </c>
    </row>
    <row r="39">
      <c r="C39" s="18" t="inlineStr">
        <is>
          <t>E</t>
        </is>
      </c>
      <c r="D39" s="18" t="inlineStr">
        <is>
          <t>Biaya Umum dan Keuntungan 10.0% x D</t>
        </is>
      </c>
      <c r="H39" s="21">
        <f>$Q$8</f>
        <v/>
      </c>
      <c r="J39" s="34">
        <f>J38*H39</f>
        <v/>
      </c>
    </row>
    <row r="40">
      <c r="C40" s="31" t="inlineStr">
        <is>
          <t>F</t>
        </is>
      </c>
      <c r="D40" s="31" t="inlineStr">
        <is>
          <t>Harga Satuan Pekerjaan (D+E)</t>
        </is>
      </c>
      <c r="E40" s="32" t="n"/>
      <c r="F40" s="32" t="n"/>
      <c r="G40" s="32" t="n"/>
      <c r="H40" s="32" t="n"/>
      <c r="I40" s="32" t="n"/>
      <c r="J40" s="33">
        <f>SUM(J38:J39)</f>
        <v/>
      </c>
    </row>
    <row r="42">
      <c r="C42" s="16" t="inlineStr">
        <is>
          <t>E.3</t>
        </is>
      </c>
      <c r="D42" s="17" t="inlineStr">
        <is>
          <t>Lapis Fondasi Agregat Kelas B</t>
        </is>
      </c>
      <c r="F42" s="18" t="inlineStr">
        <is>
          <t>Meter Kubik</t>
        </is>
      </c>
      <c r="K42" s="22">
        <f>ROUNDDOWN(J60,0)</f>
        <v/>
      </c>
      <c r="M42" s="19" t="inlineStr">
        <is>
          <t>5.1.(2a)</t>
        </is>
      </c>
    </row>
    <row r="43">
      <c r="C43" s="23" t="inlineStr">
        <is>
          <t>No</t>
        </is>
      </c>
      <c r="D43" s="23" t="inlineStr">
        <is>
          <t>Uraian</t>
        </is>
      </c>
      <c r="E43" s="23" t="inlineStr">
        <is>
          <t>Kode</t>
        </is>
      </c>
      <c r="F43" s="23" t="inlineStr">
        <is>
          <t>Sat.</t>
        </is>
      </c>
      <c r="G43" s="23" t="inlineStr">
        <is>
          <t>Koefisien</t>
        </is>
      </c>
      <c r="H43" s="23" t="inlineStr">
        <is>
          <t>Harga  Satuan (Rp)</t>
        </is>
      </c>
      <c r="J43" s="23" t="inlineStr">
        <is>
          <t>Jumlah Harga (Rp)</t>
        </is>
      </c>
    </row>
    <row r="44">
      <c r="C44" s="24" t="inlineStr">
        <is>
          <t>A</t>
        </is>
      </c>
      <c r="D44" s="24" t="inlineStr">
        <is>
          <t>TENAGA KERJA</t>
        </is>
      </c>
      <c r="E44" s="12" t="n"/>
      <c r="F44" s="12" t="n"/>
      <c r="G44" s="12" t="n"/>
      <c r="H44" s="12" t="n"/>
      <c r="I44" s="12" t="n"/>
      <c r="J44" s="12" t="n"/>
    </row>
    <row r="45">
      <c r="C45" s="5" t="n">
        <v>1</v>
      </c>
      <c r="D45" s="5" t="inlineStr">
        <is>
          <t>Pekerja</t>
        </is>
      </c>
      <c r="E45" s="5" t="inlineStr">
        <is>
          <t>L01</t>
        </is>
      </c>
      <c r="F45" s="5" t="inlineStr">
        <is>
          <t>jam</t>
        </is>
      </c>
      <c r="G45" s="25" t="n">
        <v>0.04016055830765524</v>
      </c>
      <c r="H45" s="26">
        <f>VLOOKUP(D45,upahbahan,3,FALSE)</f>
        <v/>
      </c>
      <c r="J45" s="26">
        <f>G45*H45</f>
        <v/>
      </c>
    </row>
    <row r="46">
      <c r="C46" s="5" t="n">
        <v>2</v>
      </c>
      <c r="D46" s="5" t="inlineStr">
        <is>
          <t>Mandor</t>
        </is>
      </c>
      <c r="E46" s="5" t="inlineStr">
        <is>
          <t>L03</t>
        </is>
      </c>
      <c r="F46" s="5" t="inlineStr">
        <is>
          <t>jam</t>
        </is>
      </c>
      <c r="G46" s="25" t="n">
        <v>0.005737165074377218</v>
      </c>
      <c r="H46" s="26">
        <f>VLOOKUP(D46,upahbahan,3,FALSE)</f>
        <v/>
      </c>
      <c r="J46" s="26">
        <f>G46*H46</f>
        <v/>
      </c>
    </row>
    <row r="47">
      <c r="C47" s="27" t="inlineStr">
        <is>
          <t>JUMLAH HARGA TENAGA KERJA</t>
        </is>
      </c>
      <c r="D47" s="28" t="n"/>
      <c r="E47" s="28" t="n"/>
      <c r="F47" s="28" t="n"/>
      <c r="G47" s="28" t="n"/>
      <c r="H47" s="28" t="n"/>
      <c r="I47" s="28" t="n"/>
      <c r="J47" s="29">
        <f>SUM(J45:J46)</f>
        <v/>
      </c>
    </row>
    <row r="48">
      <c r="C48" s="24" t="inlineStr">
        <is>
          <t>B</t>
        </is>
      </c>
      <c r="D48" s="24" t="inlineStr">
        <is>
          <t>BAHAN</t>
        </is>
      </c>
      <c r="E48" s="12" t="n"/>
      <c r="F48" s="12" t="n"/>
      <c r="G48" s="12" t="n"/>
      <c r="H48" s="12" t="n"/>
      <c r="I48" s="12" t="n"/>
      <c r="J48" s="12" t="n"/>
    </row>
    <row r="49">
      <c r="C49" s="5" t="n">
        <v>1</v>
      </c>
      <c r="D49" s="5" t="inlineStr">
        <is>
          <t>Aggregat B</t>
        </is>
      </c>
      <c r="E49" s="5" t="inlineStr">
        <is>
          <t>M27</t>
        </is>
      </c>
      <c r="F49" s="5" t="inlineStr">
        <is>
          <t>M3</t>
        </is>
      </c>
      <c r="G49" s="25" t="n">
        <v>1.247948064865223</v>
      </c>
      <c r="H49" s="26">
        <f>VLOOKUP(D49,upahbahan,3,FALSE)</f>
        <v/>
      </c>
      <c r="J49" s="26">
        <f>G49*H49</f>
        <v/>
      </c>
    </row>
    <row r="50">
      <c r="C50" s="27" t="inlineStr">
        <is>
          <t>JUMLAH HARGA BAHAN</t>
        </is>
      </c>
      <c r="D50" s="28" t="n"/>
      <c r="E50" s="28" t="n"/>
      <c r="F50" s="28" t="n"/>
      <c r="G50" s="28" t="n"/>
      <c r="H50" s="28" t="n"/>
      <c r="I50" s="28" t="n"/>
      <c r="J50" s="29">
        <f>SUM(J49:J49)</f>
        <v/>
      </c>
    </row>
    <row r="51">
      <c r="C51" s="24" t="inlineStr">
        <is>
          <t>C</t>
        </is>
      </c>
      <c r="D51" s="24" t="inlineStr">
        <is>
          <t>PERALATAN</t>
        </is>
      </c>
      <c r="E51" s="12" t="n"/>
      <c r="F51" s="12" t="n"/>
      <c r="G51" s="12" t="n"/>
      <c r="H51" s="12" t="n"/>
      <c r="I51" s="12" t="n"/>
      <c r="J51" s="12" t="n"/>
    </row>
    <row r="52">
      <c r="C52" s="5" t="n">
        <v>1</v>
      </c>
      <c r="D52" s="5" t="inlineStr">
        <is>
          <t>Wheel Loader</t>
        </is>
      </c>
      <c r="E52" s="5" t="inlineStr">
        <is>
          <t>E15</t>
        </is>
      </c>
      <c r="F52" s="5" t="inlineStr">
        <is>
          <t>jam</t>
        </is>
      </c>
      <c r="G52" s="25" t="n">
        <v>0.005737228395412449</v>
      </c>
      <c r="H52" s="26">
        <f>VLOOKUP(D52,upahbahan,3,FALSE)</f>
        <v/>
      </c>
      <c r="J52" s="26">
        <f>G52*H52</f>
        <v/>
      </c>
    </row>
    <row r="53">
      <c r="C53" s="5" t="n">
        <v>2</v>
      </c>
      <c r="D53" s="5" t="inlineStr">
        <is>
          <t>Dump Truck</t>
        </is>
      </c>
      <c r="E53" s="5" t="inlineStr">
        <is>
          <t>E35</t>
        </is>
      </c>
      <c r="F53" s="5" t="inlineStr">
        <is>
          <t>jam</t>
        </is>
      </c>
      <c r="G53" s="25" t="n">
        <v>0.1542379837594163</v>
      </c>
      <c r="H53" s="26">
        <f>VLOOKUP(D53,upahbahan,3,FALSE)</f>
        <v/>
      </c>
      <c r="J53" s="26">
        <f>G53*H53</f>
        <v/>
      </c>
    </row>
    <row r="54">
      <c r="C54" s="5" t="n">
        <v>3</v>
      </c>
      <c r="D54" s="5" t="inlineStr">
        <is>
          <t>Motor Grader</t>
        </is>
      </c>
      <c r="E54" s="5" t="inlineStr">
        <is>
          <t>E13</t>
        </is>
      </c>
      <c r="F54" s="5" t="inlineStr">
        <is>
          <t>jam</t>
        </is>
      </c>
      <c r="G54" s="25" t="n">
        <v>0.00793651550668048</v>
      </c>
      <c r="H54" s="26">
        <f>VLOOKUP(D54,upahbahan,3,FALSE)</f>
        <v/>
      </c>
      <c r="J54" s="26">
        <f>G54*H54</f>
        <v/>
      </c>
    </row>
    <row r="55">
      <c r="C55" s="5" t="n">
        <v>4</v>
      </c>
      <c r="D55" s="5" t="inlineStr">
        <is>
          <t>Vibratory Roller</t>
        </is>
      </c>
      <c r="E55" s="5" t="inlineStr">
        <is>
          <t>E19</t>
        </is>
      </c>
      <c r="F55" s="5" t="inlineStr">
        <is>
          <t>jam</t>
        </is>
      </c>
      <c r="G55" s="25" t="n">
        <v>0.01038637428563058</v>
      </c>
      <c r="H55" s="26">
        <f>VLOOKUP(D55,upahbahan,3,FALSE)</f>
        <v/>
      </c>
      <c r="J55" s="26">
        <f>G55*H55</f>
        <v/>
      </c>
    </row>
    <row r="56">
      <c r="C56" s="5" t="n">
        <v>5</v>
      </c>
      <c r="D56" s="5" t="inlineStr">
        <is>
          <t>Alat Bantu</t>
        </is>
      </c>
      <c r="F56" s="5" t="inlineStr">
        <is>
          <t>Ls</t>
        </is>
      </c>
      <c r="G56" s="25" t="n">
        <v>1</v>
      </c>
      <c r="H56" s="26">
        <f>VLOOKUP(D56,upahbahan,3,FALSE)</f>
        <v/>
      </c>
      <c r="J56" s="26">
        <f>G56*H56</f>
        <v/>
      </c>
    </row>
    <row r="57">
      <c r="C57" s="27" t="inlineStr">
        <is>
          <t>JUMLAH HARGA PERALATAN</t>
        </is>
      </c>
      <c r="D57" s="28" t="n"/>
      <c r="E57" s="28" t="n"/>
      <c r="F57" s="28" t="n"/>
      <c r="G57" s="28" t="n"/>
      <c r="H57" s="28" t="n"/>
      <c r="I57" s="28" t="n"/>
      <c r="J57" s="29">
        <f>SUM(J52:J56)</f>
        <v/>
      </c>
    </row>
    <row r="58">
      <c r="C58" s="31" t="inlineStr">
        <is>
          <t>D</t>
        </is>
      </c>
      <c r="D58" s="31" t="inlineStr">
        <is>
          <t>Jumlah (A+B+C)</t>
        </is>
      </c>
      <c r="E58" s="32" t="n"/>
      <c r="F58" s="32" t="n"/>
      <c r="G58" s="32" t="n"/>
      <c r="H58" s="32" t="n"/>
      <c r="I58" s="32" t="n"/>
      <c r="J58" s="33">
        <f>J47+J50+J57</f>
        <v/>
      </c>
    </row>
    <row r="59">
      <c r="C59" s="18" t="inlineStr">
        <is>
          <t>E</t>
        </is>
      </c>
      <c r="D59" s="18" t="inlineStr">
        <is>
          <t>Biaya Umum dan Keuntungan 10.0% x D</t>
        </is>
      </c>
      <c r="H59" s="21">
        <f>$Q$8</f>
        <v/>
      </c>
      <c r="J59" s="34">
        <f>J58*H59</f>
        <v/>
      </c>
    </row>
    <row r="60">
      <c r="C60" s="31" t="inlineStr">
        <is>
          <t>F</t>
        </is>
      </c>
      <c r="D60" s="31" t="inlineStr">
        <is>
          <t>Harga Satuan Pekerjaan (D+E)</t>
        </is>
      </c>
      <c r="E60" s="32" t="n"/>
      <c r="F60" s="32" t="n"/>
      <c r="G60" s="32" t="n"/>
      <c r="H60" s="32" t="n"/>
      <c r="I60" s="32" t="n"/>
      <c r="J60" s="33">
        <f>SUM(J58:J59)</f>
        <v/>
      </c>
    </row>
    <row r="62">
      <c r="C62" s="16" t="inlineStr">
        <is>
          <t>E.4</t>
        </is>
      </c>
      <c r="D62" s="17" t="inlineStr">
        <is>
          <t>Lapis Fondasi Agregat Kelas B dengan Mesin Gilas Pemadatan Cerdas (IC)</t>
        </is>
      </c>
      <c r="F62" s="18" t="inlineStr">
        <is>
          <t>Meter Kubik</t>
        </is>
      </c>
      <c r="K62" s="22">
        <f>ROUNDDOWN(J80,0)</f>
        <v/>
      </c>
      <c r="M62" s="19" t="inlineStr">
        <is>
          <t>5.1.(2b)</t>
        </is>
      </c>
    </row>
    <row r="63">
      <c r="C63" s="23" t="inlineStr">
        <is>
          <t>No</t>
        </is>
      </c>
      <c r="D63" s="23" t="inlineStr">
        <is>
          <t>Uraian</t>
        </is>
      </c>
      <c r="E63" s="23" t="inlineStr">
        <is>
          <t>Kode</t>
        </is>
      </c>
      <c r="F63" s="23" t="inlineStr">
        <is>
          <t>Sat.</t>
        </is>
      </c>
      <c r="G63" s="23" t="inlineStr">
        <is>
          <t>Koefisien</t>
        </is>
      </c>
      <c r="H63" s="23" t="inlineStr">
        <is>
          <t>Harga  Satuan (Rp)</t>
        </is>
      </c>
      <c r="J63" s="23" t="inlineStr">
        <is>
          <t>Jumlah Harga (Rp)</t>
        </is>
      </c>
    </row>
    <row r="64">
      <c r="C64" s="24" t="inlineStr">
        <is>
          <t>A</t>
        </is>
      </c>
      <c r="D64" s="24" t="inlineStr">
        <is>
          <t>TENAGA KERJA</t>
        </is>
      </c>
      <c r="E64" s="12" t="n"/>
      <c r="F64" s="12" t="n"/>
      <c r="G64" s="12" t="n"/>
      <c r="H64" s="12" t="n"/>
      <c r="I64" s="12" t="n"/>
      <c r="J64" s="12" t="n"/>
    </row>
    <row r="65">
      <c r="C65" s="5" t="n">
        <v>1</v>
      </c>
      <c r="D65" s="5" t="inlineStr">
        <is>
          <t>Pekerja</t>
        </is>
      </c>
      <c r="E65" s="5" t="inlineStr">
        <is>
          <t>L01</t>
        </is>
      </c>
      <c r="F65" s="5" t="inlineStr">
        <is>
          <t>jam</t>
        </is>
      </c>
      <c r="G65" s="25" t="n">
        <v>0.04016055830765524</v>
      </c>
      <c r="H65" s="26">
        <f>VLOOKUP(D65,upahbahan,3,FALSE)</f>
        <v/>
      </c>
      <c r="J65" s="26">
        <f>G65*H65</f>
        <v/>
      </c>
    </row>
    <row r="66">
      <c r="C66" s="5" t="n">
        <v>2</v>
      </c>
      <c r="D66" s="5" t="inlineStr">
        <is>
          <t>Mandor</t>
        </is>
      </c>
      <c r="E66" s="5" t="inlineStr">
        <is>
          <t>L03</t>
        </is>
      </c>
      <c r="F66" s="5" t="inlineStr">
        <is>
          <t>jam</t>
        </is>
      </c>
      <c r="G66" s="25" t="n">
        <v>0.005737165074377218</v>
      </c>
      <c r="H66" s="26">
        <f>VLOOKUP(D66,upahbahan,3,FALSE)</f>
        <v/>
      </c>
      <c r="J66" s="26">
        <f>G66*H66</f>
        <v/>
      </c>
    </row>
    <row r="67">
      <c r="C67" s="27" t="inlineStr">
        <is>
          <t>JUMLAH HARGA TENAGA KERJA</t>
        </is>
      </c>
      <c r="D67" s="28" t="n"/>
      <c r="E67" s="28" t="n"/>
      <c r="F67" s="28" t="n"/>
      <c r="G67" s="28" t="n"/>
      <c r="H67" s="28" t="n"/>
      <c r="I67" s="28" t="n"/>
      <c r="J67" s="29">
        <f>SUM(J65:J66)</f>
        <v/>
      </c>
    </row>
    <row r="68">
      <c r="C68" s="24" t="inlineStr">
        <is>
          <t>B</t>
        </is>
      </c>
      <c r="D68" s="24" t="inlineStr">
        <is>
          <t>BAHAN</t>
        </is>
      </c>
      <c r="E68" s="12" t="n"/>
      <c r="F68" s="12" t="n"/>
      <c r="G68" s="12" t="n"/>
      <c r="H68" s="12" t="n"/>
      <c r="I68" s="12" t="n"/>
      <c r="J68" s="12" t="n"/>
    </row>
    <row r="69">
      <c r="C69" s="5" t="n">
        <v>1</v>
      </c>
      <c r="D69" s="5" t="inlineStr">
        <is>
          <t>Aggregat B</t>
        </is>
      </c>
      <c r="E69" s="5" t="inlineStr">
        <is>
          <t>M27</t>
        </is>
      </c>
      <c r="F69" s="5" t="inlineStr">
        <is>
          <t>M3</t>
        </is>
      </c>
      <c r="G69" s="25" t="n">
        <v>1.247948064865223</v>
      </c>
      <c r="H69" s="26">
        <f>VLOOKUP(D69,upahbahan,3,FALSE)</f>
        <v/>
      </c>
      <c r="J69" s="26">
        <f>G69*H69</f>
        <v/>
      </c>
    </row>
    <row r="70">
      <c r="C70" s="27" t="inlineStr">
        <is>
          <t>JUMLAH HARGA BAHAN</t>
        </is>
      </c>
      <c r="D70" s="28" t="n"/>
      <c r="E70" s="28" t="n"/>
      <c r="F70" s="28" t="n"/>
      <c r="G70" s="28" t="n"/>
      <c r="H70" s="28" t="n"/>
      <c r="I70" s="28" t="n"/>
      <c r="J70" s="29">
        <f>SUM(J69:J69)</f>
        <v/>
      </c>
    </row>
    <row r="71">
      <c r="C71" s="24" t="inlineStr">
        <is>
          <t>C</t>
        </is>
      </c>
      <c r="D71" s="24" t="inlineStr">
        <is>
          <t>PERALATAN</t>
        </is>
      </c>
      <c r="E71" s="12" t="n"/>
      <c r="F71" s="12" t="n"/>
      <c r="G71" s="12" t="n"/>
      <c r="H71" s="12" t="n"/>
      <c r="I71" s="12" t="n"/>
      <c r="J71" s="12" t="n"/>
    </row>
    <row r="72">
      <c r="C72" s="5" t="n">
        <v>1</v>
      </c>
      <c r="D72" s="5" t="inlineStr">
        <is>
          <t>Wheel Loader</t>
        </is>
      </c>
      <c r="E72" s="5" t="inlineStr">
        <is>
          <t>E15</t>
        </is>
      </c>
      <c r="F72" s="5" t="inlineStr">
        <is>
          <t>jam</t>
        </is>
      </c>
      <c r="G72" s="25" t="n">
        <v>0.005737228395412449</v>
      </c>
      <c r="H72" s="26">
        <f>VLOOKUP(D72,upahbahan,3,FALSE)</f>
        <v/>
      </c>
      <c r="J72" s="26">
        <f>G72*H72</f>
        <v/>
      </c>
    </row>
    <row r="73">
      <c r="C73" s="5" t="n">
        <v>2</v>
      </c>
      <c r="D73" s="5" t="inlineStr">
        <is>
          <t>Dump Truck</t>
        </is>
      </c>
      <c r="E73" s="5" t="inlineStr">
        <is>
          <t>E35</t>
        </is>
      </c>
      <c r="F73" s="5" t="inlineStr">
        <is>
          <t>jam</t>
        </is>
      </c>
      <c r="G73" s="25" t="n">
        <v>0.1542379837594163</v>
      </c>
      <c r="H73" s="26">
        <f>VLOOKUP(D73,upahbahan,3,FALSE)</f>
        <v/>
      </c>
      <c r="J73" s="26">
        <f>G73*H73</f>
        <v/>
      </c>
    </row>
    <row r="74">
      <c r="C74" s="5" t="n">
        <v>3</v>
      </c>
      <c r="D74" s="5" t="inlineStr">
        <is>
          <t>Motor Grader</t>
        </is>
      </c>
      <c r="E74" s="5" t="inlineStr">
        <is>
          <t>E13</t>
        </is>
      </c>
      <c r="F74" s="5" t="inlineStr">
        <is>
          <t>jam</t>
        </is>
      </c>
      <c r="G74" s="25" t="n">
        <v>0.00793651550668048</v>
      </c>
      <c r="H74" s="26">
        <f>VLOOKUP(D74,upahbahan,3,FALSE)</f>
        <v/>
      </c>
      <c r="J74" s="26">
        <f>G74*H74</f>
        <v/>
      </c>
    </row>
    <row r="75">
      <c r="C75" s="5" t="n">
        <v>4</v>
      </c>
      <c r="D75" s="5" t="inlineStr">
        <is>
          <t>Vibratory Roller With IC</t>
        </is>
      </c>
      <c r="E75" s="5" t="inlineStr">
        <is>
          <t>E19c</t>
        </is>
      </c>
      <c r="F75" s="5" t="inlineStr">
        <is>
          <t>jam</t>
        </is>
      </c>
      <c r="G75" s="25" t="n">
        <v>0.01038637094216865</v>
      </c>
      <c r="H75" s="26">
        <f>VLOOKUP(D75,upahbahan,3,FALSE)</f>
        <v/>
      </c>
      <c r="J75" s="26">
        <f>G75*H75</f>
        <v/>
      </c>
    </row>
    <row r="76">
      <c r="C76" s="5" t="n">
        <v>5</v>
      </c>
      <c r="D76" s="5" t="inlineStr">
        <is>
          <t>Alat Bantu</t>
        </is>
      </c>
      <c r="F76" s="5" t="inlineStr">
        <is>
          <t>Ls</t>
        </is>
      </c>
      <c r="G76" s="25" t="n">
        <v>1</v>
      </c>
      <c r="H76" s="26">
        <f>VLOOKUP(D76,upahbahan,3,FALSE)</f>
        <v/>
      </c>
      <c r="J76" s="26">
        <f>G76*H76</f>
        <v/>
      </c>
    </row>
    <row r="77">
      <c r="C77" s="27" t="inlineStr">
        <is>
          <t>JUMLAH HARGA PERALATAN</t>
        </is>
      </c>
      <c r="D77" s="28" t="n"/>
      <c r="E77" s="28" t="n"/>
      <c r="F77" s="28" t="n"/>
      <c r="G77" s="28" t="n"/>
      <c r="H77" s="28" t="n"/>
      <c r="I77" s="28" t="n"/>
      <c r="J77" s="29">
        <f>SUM(J72:J76)</f>
        <v/>
      </c>
    </row>
    <row r="78">
      <c r="C78" s="31" t="inlineStr">
        <is>
          <t>D</t>
        </is>
      </c>
      <c r="D78" s="31" t="inlineStr">
        <is>
          <t>Jumlah (A+B+C)</t>
        </is>
      </c>
      <c r="E78" s="32" t="n"/>
      <c r="F78" s="32" t="n"/>
      <c r="G78" s="32" t="n"/>
      <c r="H78" s="32" t="n"/>
      <c r="I78" s="32" t="n"/>
      <c r="J78" s="33">
        <f>J67+J70+J77</f>
        <v/>
      </c>
    </row>
    <row r="79">
      <c r="C79" s="18" t="inlineStr">
        <is>
          <t>E</t>
        </is>
      </c>
      <c r="D79" s="18" t="inlineStr">
        <is>
          <t>Biaya Umum dan Keuntungan 10.0% x D</t>
        </is>
      </c>
      <c r="H79" s="21">
        <f>$Q$8</f>
        <v/>
      </c>
      <c r="J79" s="34">
        <f>J78*H79</f>
        <v/>
      </c>
    </row>
    <row r="80">
      <c r="C80" s="31" t="inlineStr">
        <is>
          <t>F</t>
        </is>
      </c>
      <c r="D80" s="31" t="inlineStr">
        <is>
          <t>Harga Satuan Pekerjaan (D+E)</t>
        </is>
      </c>
      <c r="E80" s="32" t="n"/>
      <c r="F80" s="32" t="n"/>
      <c r="G80" s="32" t="n"/>
      <c r="H80" s="32" t="n"/>
      <c r="I80" s="32" t="n"/>
      <c r="J80" s="33">
        <f>SUM(J78:J79)</f>
        <v/>
      </c>
    </row>
    <row r="82">
      <c r="C82" s="16" t="inlineStr">
        <is>
          <t>E.5</t>
        </is>
      </c>
      <c r="D82" s="17" t="inlineStr">
        <is>
          <t>Lapis Fondasi Agregat Kelas S</t>
        </is>
      </c>
      <c r="F82" s="18" t="inlineStr">
        <is>
          <t>Meter Kubik</t>
        </is>
      </c>
      <c r="K82" s="22">
        <f>ROUNDDOWN(J100,0)</f>
        <v/>
      </c>
      <c r="M82" s="19" t="inlineStr">
        <is>
          <t>5.1.(3a)</t>
        </is>
      </c>
    </row>
    <row r="83">
      <c r="C83" s="23" t="inlineStr">
        <is>
          <t>No</t>
        </is>
      </c>
      <c r="D83" s="23" t="inlineStr">
        <is>
          <t>Uraian</t>
        </is>
      </c>
      <c r="E83" s="23" t="inlineStr">
        <is>
          <t>Kode</t>
        </is>
      </c>
      <c r="F83" s="23" t="inlineStr">
        <is>
          <t>Sat.</t>
        </is>
      </c>
      <c r="G83" s="23" t="inlineStr">
        <is>
          <t>Koefisien</t>
        </is>
      </c>
      <c r="H83" s="23" t="inlineStr">
        <is>
          <t>Harga  Satuan (Rp)</t>
        </is>
      </c>
      <c r="J83" s="23" t="inlineStr">
        <is>
          <t>Jumlah Harga (Rp)</t>
        </is>
      </c>
    </row>
    <row r="84">
      <c r="C84" s="24" t="inlineStr">
        <is>
          <t>A</t>
        </is>
      </c>
      <c r="D84" s="24" t="inlineStr">
        <is>
          <t>TENAGA KERJA</t>
        </is>
      </c>
      <c r="E84" s="12" t="n"/>
      <c r="F84" s="12" t="n"/>
      <c r="G84" s="12" t="n"/>
      <c r="H84" s="12" t="n"/>
      <c r="I84" s="12" t="n"/>
      <c r="J84" s="12" t="n"/>
    </row>
    <row r="85">
      <c r="C85" s="5" t="n">
        <v>1</v>
      </c>
      <c r="D85" s="5" t="inlineStr">
        <is>
          <t>Pekerja</t>
        </is>
      </c>
      <c r="E85" s="5" t="inlineStr">
        <is>
          <t>L01</t>
        </is>
      </c>
      <c r="F85" s="5" t="inlineStr">
        <is>
          <t>jam</t>
        </is>
      </c>
      <c r="G85" s="25" t="n">
        <v>0.04016055830765524</v>
      </c>
      <c r="H85" s="26">
        <f>VLOOKUP(D85,upahbahan,3,FALSE)</f>
        <v/>
      </c>
      <c r="J85" s="26">
        <f>G85*H85</f>
        <v/>
      </c>
    </row>
    <row r="86">
      <c r="C86" s="5" t="n">
        <v>2</v>
      </c>
      <c r="D86" s="5" t="inlineStr">
        <is>
          <t>Mandor</t>
        </is>
      </c>
      <c r="E86" s="5" t="inlineStr">
        <is>
          <t>L03</t>
        </is>
      </c>
      <c r="F86" s="5" t="inlineStr">
        <is>
          <t>jam</t>
        </is>
      </c>
      <c r="G86" s="25" t="n">
        <v>0.005737165074377218</v>
      </c>
      <c r="H86" s="26">
        <f>VLOOKUP(D86,upahbahan,3,FALSE)</f>
        <v/>
      </c>
      <c r="J86" s="26">
        <f>G86*H86</f>
        <v/>
      </c>
    </row>
    <row r="87">
      <c r="C87" s="27" t="inlineStr">
        <is>
          <t>JUMLAH HARGA TENAGA KERJA</t>
        </is>
      </c>
      <c r="D87" s="28" t="n"/>
      <c r="E87" s="28" t="n"/>
      <c r="F87" s="28" t="n"/>
      <c r="G87" s="28" t="n"/>
      <c r="H87" s="28" t="n"/>
      <c r="I87" s="28" t="n"/>
      <c r="J87" s="29">
        <f>SUM(J85:J86)</f>
        <v/>
      </c>
    </row>
    <row r="88">
      <c r="C88" s="24" t="inlineStr">
        <is>
          <t>B</t>
        </is>
      </c>
      <c r="D88" s="24" t="inlineStr">
        <is>
          <t>BAHAN</t>
        </is>
      </c>
      <c r="E88" s="12" t="n"/>
      <c r="F88" s="12" t="n"/>
      <c r="G88" s="12" t="n"/>
      <c r="H88" s="12" t="n"/>
      <c r="I88" s="12" t="n"/>
      <c r="J88" s="12" t="n"/>
    </row>
    <row r="89">
      <c r="C89" s="5" t="n">
        <v>1</v>
      </c>
      <c r="D89" s="5" t="inlineStr">
        <is>
          <t>Aggregat S</t>
        </is>
      </c>
      <c r="E89" s="5" t="inlineStr">
        <is>
          <t>M29a</t>
        </is>
      </c>
      <c r="F89" s="5" t="inlineStr">
        <is>
          <t>M3</t>
        </is>
      </c>
      <c r="G89" s="25" t="n">
        <v>1.26126512243048</v>
      </c>
      <c r="H89" s="26">
        <f>VLOOKUP(D89,upahbahan,3,FALSE)</f>
        <v/>
      </c>
      <c r="J89" s="26">
        <f>G89*H89</f>
        <v/>
      </c>
    </row>
    <row r="90">
      <c r="C90" s="27" t="inlineStr">
        <is>
          <t>JUMLAH HARGA BAHAN</t>
        </is>
      </c>
      <c r="D90" s="28" t="n"/>
      <c r="E90" s="28" t="n"/>
      <c r="F90" s="28" t="n"/>
      <c r="G90" s="28" t="n"/>
      <c r="H90" s="28" t="n"/>
      <c r="I90" s="28" t="n"/>
      <c r="J90" s="29">
        <f>SUM(J89:J89)</f>
        <v/>
      </c>
    </row>
    <row r="91">
      <c r="C91" s="24" t="inlineStr">
        <is>
          <t>C</t>
        </is>
      </c>
      <c r="D91" s="24" t="inlineStr">
        <is>
          <t>PERALATAN</t>
        </is>
      </c>
      <c r="E91" s="12" t="n"/>
      <c r="F91" s="12" t="n"/>
      <c r="G91" s="12" t="n"/>
      <c r="H91" s="12" t="n"/>
      <c r="I91" s="12" t="n"/>
      <c r="J91" s="12" t="n"/>
    </row>
    <row r="92">
      <c r="C92" s="5" t="n">
        <v>1</v>
      </c>
      <c r="D92" s="5" t="inlineStr">
        <is>
          <t>Wheel Loader</t>
        </is>
      </c>
      <c r="E92" s="5" t="inlineStr">
        <is>
          <t>E15</t>
        </is>
      </c>
      <c r="F92" s="5" t="inlineStr">
        <is>
          <t>jam</t>
        </is>
      </c>
      <c r="G92" s="25" t="n">
        <v>0.005737228395412449</v>
      </c>
      <c r="H92" s="26">
        <f>VLOOKUP(D92,upahbahan,3,FALSE)</f>
        <v/>
      </c>
      <c r="J92" s="26">
        <f>G92*H92</f>
        <v/>
      </c>
    </row>
    <row r="93">
      <c r="C93" s="5" t="n">
        <v>2</v>
      </c>
      <c r="D93" s="5" t="inlineStr">
        <is>
          <t>Dump Truck</t>
        </is>
      </c>
      <c r="E93" s="5" t="inlineStr">
        <is>
          <t>E35</t>
        </is>
      </c>
      <c r="F93" s="5" t="inlineStr">
        <is>
          <t>jam</t>
        </is>
      </c>
      <c r="G93" s="25" t="n">
        <v>0.1522729687737517</v>
      </c>
      <c r="H93" s="26">
        <f>VLOOKUP(D93,upahbahan,3,FALSE)</f>
        <v/>
      </c>
      <c r="J93" s="26">
        <f>G93*H93</f>
        <v/>
      </c>
    </row>
    <row r="94">
      <c r="C94" s="5" t="n">
        <v>3</v>
      </c>
      <c r="D94" s="5" t="inlineStr">
        <is>
          <t>Motor Grader</t>
        </is>
      </c>
      <c r="E94" s="5" t="inlineStr">
        <is>
          <t>E13</t>
        </is>
      </c>
      <c r="F94" s="5" t="inlineStr">
        <is>
          <t>jam</t>
        </is>
      </c>
      <c r="G94" s="25" t="n">
        <v>0.00793651550668048</v>
      </c>
      <c r="H94" s="26">
        <f>VLOOKUP(D94,upahbahan,3,FALSE)</f>
        <v/>
      </c>
      <c r="J94" s="26">
        <f>G94*H94</f>
        <v/>
      </c>
    </row>
    <row r="95">
      <c r="C95" s="5" t="n">
        <v>4</v>
      </c>
      <c r="D95" s="5" t="inlineStr">
        <is>
          <t>Vibratory Roller</t>
        </is>
      </c>
      <c r="E95" s="5" t="inlineStr">
        <is>
          <t>E19</t>
        </is>
      </c>
      <c r="F95" s="5" t="inlineStr">
        <is>
          <t>jam</t>
        </is>
      </c>
      <c r="G95" s="25" t="n">
        <v>0.01038637428563058</v>
      </c>
      <c r="H95" s="26">
        <f>VLOOKUP(D95,upahbahan,3,FALSE)</f>
        <v/>
      </c>
      <c r="J95" s="26">
        <f>G95*H95</f>
        <v/>
      </c>
    </row>
    <row r="96">
      <c r="C96" s="5" t="n">
        <v>5</v>
      </c>
      <c r="D96" s="5" t="inlineStr">
        <is>
          <t>Alat Bantu</t>
        </is>
      </c>
      <c r="F96" s="5" t="inlineStr">
        <is>
          <t>Ls</t>
        </is>
      </c>
      <c r="G96" s="25" t="n">
        <v>1</v>
      </c>
      <c r="H96" s="26">
        <f>VLOOKUP(D96,upahbahan,3,FALSE)</f>
        <v/>
      </c>
      <c r="J96" s="26">
        <f>G96*H96</f>
        <v/>
      </c>
    </row>
    <row r="97">
      <c r="C97" s="27" t="inlineStr">
        <is>
          <t>JUMLAH HARGA PERALATAN</t>
        </is>
      </c>
      <c r="D97" s="28" t="n"/>
      <c r="E97" s="28" t="n"/>
      <c r="F97" s="28" t="n"/>
      <c r="G97" s="28" t="n"/>
      <c r="H97" s="28" t="n"/>
      <c r="I97" s="28" t="n"/>
      <c r="J97" s="29">
        <f>SUM(J92:J96)</f>
        <v/>
      </c>
    </row>
    <row r="98">
      <c r="C98" s="31" t="inlineStr">
        <is>
          <t>D</t>
        </is>
      </c>
      <c r="D98" s="31" t="inlineStr">
        <is>
          <t>Jumlah (A+B+C)</t>
        </is>
      </c>
      <c r="E98" s="32" t="n"/>
      <c r="F98" s="32" t="n"/>
      <c r="G98" s="32" t="n"/>
      <c r="H98" s="32" t="n"/>
      <c r="I98" s="32" t="n"/>
      <c r="J98" s="33">
        <f>J87+J90+J97</f>
        <v/>
      </c>
    </row>
    <row r="99">
      <c r="C99" s="18" t="inlineStr">
        <is>
          <t>E</t>
        </is>
      </c>
      <c r="D99" s="18" t="inlineStr">
        <is>
          <t>Biaya Umum dan Keuntungan 10.0% x D</t>
        </is>
      </c>
      <c r="H99" s="21">
        <f>$Q$8</f>
        <v/>
      </c>
      <c r="J99" s="34">
        <f>J98*H99</f>
        <v/>
      </c>
    </row>
    <row r="100">
      <c r="C100" s="31" t="inlineStr">
        <is>
          <t>F</t>
        </is>
      </c>
      <c r="D100" s="31" t="inlineStr">
        <is>
          <t>Harga Satuan Pekerjaan (D+E)</t>
        </is>
      </c>
      <c r="E100" s="32" t="n"/>
      <c r="F100" s="32" t="n"/>
      <c r="G100" s="32" t="n"/>
      <c r="H100" s="32" t="n"/>
      <c r="I100" s="32" t="n"/>
      <c r="J100" s="33">
        <f>SUM(J98:J99)</f>
        <v/>
      </c>
    </row>
    <row r="102">
      <c r="C102" s="16" t="inlineStr">
        <is>
          <t>E.6</t>
        </is>
      </c>
      <c r="D102" s="17" t="inlineStr">
        <is>
          <t>Lapis Fondasi Agregat Kelas S dengan Mesin Gilas Pemadatan Cerdas (IC)</t>
        </is>
      </c>
      <c r="F102" s="18" t="inlineStr">
        <is>
          <t>Meter Kubik</t>
        </is>
      </c>
      <c r="K102" s="22">
        <f>ROUNDDOWN(J120,0)</f>
        <v/>
      </c>
      <c r="M102" s="19" t="inlineStr">
        <is>
          <t>5.1.(3b)</t>
        </is>
      </c>
    </row>
    <row r="103">
      <c r="C103" s="23" t="inlineStr">
        <is>
          <t>No</t>
        </is>
      </c>
      <c r="D103" s="23" t="inlineStr">
        <is>
          <t>Uraian</t>
        </is>
      </c>
      <c r="E103" s="23" t="inlineStr">
        <is>
          <t>Kode</t>
        </is>
      </c>
      <c r="F103" s="23" t="inlineStr">
        <is>
          <t>Sat.</t>
        </is>
      </c>
      <c r="G103" s="23" t="inlineStr">
        <is>
          <t>Koefisien</t>
        </is>
      </c>
      <c r="H103" s="23" t="inlineStr">
        <is>
          <t>Harga  Satuan (Rp)</t>
        </is>
      </c>
      <c r="J103" s="23" t="inlineStr">
        <is>
          <t>Jumlah Harga (Rp)</t>
        </is>
      </c>
    </row>
    <row r="104">
      <c r="C104" s="24" t="inlineStr">
        <is>
          <t>A</t>
        </is>
      </c>
      <c r="D104" s="24" t="inlineStr">
        <is>
          <t>TENAGA KERJA</t>
        </is>
      </c>
      <c r="E104" s="12" t="n"/>
      <c r="F104" s="12" t="n"/>
      <c r="G104" s="12" t="n"/>
      <c r="H104" s="12" t="n"/>
      <c r="I104" s="12" t="n"/>
      <c r="J104" s="12" t="n"/>
    </row>
    <row r="105">
      <c r="C105" s="5" t="n">
        <v>1</v>
      </c>
      <c r="D105" s="5" t="inlineStr">
        <is>
          <t>Pekerja</t>
        </is>
      </c>
      <c r="E105" s="5" t="inlineStr">
        <is>
          <t>L01</t>
        </is>
      </c>
      <c r="F105" s="5" t="inlineStr">
        <is>
          <t>jam</t>
        </is>
      </c>
      <c r="G105" s="25" t="n">
        <v>0.04016055830765524</v>
      </c>
      <c r="H105" s="26">
        <f>VLOOKUP(D105,upahbahan,3,FALSE)</f>
        <v/>
      </c>
      <c r="J105" s="26">
        <f>G105*H105</f>
        <v/>
      </c>
    </row>
    <row r="106">
      <c r="C106" s="5" t="n">
        <v>2</v>
      </c>
      <c r="D106" s="5" t="inlineStr">
        <is>
          <t>Mandor</t>
        </is>
      </c>
      <c r="E106" s="5" t="inlineStr">
        <is>
          <t>L03</t>
        </is>
      </c>
      <c r="F106" s="5" t="inlineStr">
        <is>
          <t>jam</t>
        </is>
      </c>
      <c r="G106" s="25" t="n">
        <v>0.005737165074377218</v>
      </c>
      <c r="H106" s="26">
        <f>VLOOKUP(D106,upahbahan,3,FALSE)</f>
        <v/>
      </c>
      <c r="J106" s="26">
        <f>G106*H106</f>
        <v/>
      </c>
    </row>
    <row r="107">
      <c r="C107" s="27" t="inlineStr">
        <is>
          <t>JUMLAH HARGA TENAGA KERJA</t>
        </is>
      </c>
      <c r="D107" s="28" t="n"/>
      <c r="E107" s="28" t="n"/>
      <c r="F107" s="28" t="n"/>
      <c r="G107" s="28" t="n"/>
      <c r="H107" s="28" t="n"/>
      <c r="I107" s="28" t="n"/>
      <c r="J107" s="29">
        <f>SUM(J105:J106)</f>
        <v/>
      </c>
    </row>
    <row r="108">
      <c r="C108" s="24" t="inlineStr">
        <is>
          <t>B</t>
        </is>
      </c>
      <c r="D108" s="24" t="inlineStr">
        <is>
          <t>BAHAN</t>
        </is>
      </c>
      <c r="E108" s="12" t="n"/>
      <c r="F108" s="12" t="n"/>
      <c r="G108" s="12" t="n"/>
      <c r="H108" s="12" t="n"/>
      <c r="I108" s="12" t="n"/>
      <c r="J108" s="12" t="n"/>
    </row>
    <row r="109">
      <c r="C109" s="5" t="n">
        <v>1</v>
      </c>
      <c r="D109" s="5" t="inlineStr">
        <is>
          <t>Aggregat S</t>
        </is>
      </c>
      <c r="E109" s="5" t="inlineStr">
        <is>
          <t>M29a</t>
        </is>
      </c>
      <c r="F109" s="5" t="inlineStr">
        <is>
          <t>M3</t>
        </is>
      </c>
      <c r="G109" s="25" t="n">
        <v>1.26126512243048</v>
      </c>
      <c r="H109" s="26">
        <f>VLOOKUP(D109,upahbahan,3,FALSE)</f>
        <v/>
      </c>
      <c r="J109" s="26">
        <f>G109*H109</f>
        <v/>
      </c>
    </row>
    <row r="110">
      <c r="C110" s="27" t="inlineStr">
        <is>
          <t>JUMLAH HARGA BAHAN</t>
        </is>
      </c>
      <c r="D110" s="28" t="n"/>
      <c r="E110" s="28" t="n"/>
      <c r="F110" s="28" t="n"/>
      <c r="G110" s="28" t="n"/>
      <c r="H110" s="28" t="n"/>
      <c r="I110" s="28" t="n"/>
      <c r="J110" s="29">
        <f>SUM(J109:J109)</f>
        <v/>
      </c>
    </row>
    <row r="111">
      <c r="C111" s="24" t="inlineStr">
        <is>
          <t>C</t>
        </is>
      </c>
      <c r="D111" s="24" t="inlineStr">
        <is>
          <t>PERALATAN</t>
        </is>
      </c>
      <c r="E111" s="12" t="n"/>
      <c r="F111" s="12" t="n"/>
      <c r="G111" s="12" t="n"/>
      <c r="H111" s="12" t="n"/>
      <c r="I111" s="12" t="n"/>
      <c r="J111" s="12" t="n"/>
    </row>
    <row r="112">
      <c r="C112" s="5" t="n">
        <v>1</v>
      </c>
      <c r="D112" s="5" t="inlineStr">
        <is>
          <t>Wheel Loader</t>
        </is>
      </c>
      <c r="E112" s="5" t="inlineStr">
        <is>
          <t>E15</t>
        </is>
      </c>
      <c r="F112" s="5" t="inlineStr">
        <is>
          <t>jam</t>
        </is>
      </c>
      <c r="G112" s="25" t="n">
        <v>0.005737228395412449</v>
      </c>
      <c r="H112" s="26">
        <f>VLOOKUP(D112,upahbahan,3,FALSE)</f>
        <v/>
      </c>
      <c r="J112" s="26">
        <f>G112*H112</f>
        <v/>
      </c>
    </row>
    <row r="113">
      <c r="C113" s="5" t="n">
        <v>2</v>
      </c>
      <c r="D113" s="5" t="inlineStr">
        <is>
          <t>Dump Truck</t>
        </is>
      </c>
      <c r="E113" s="5" t="inlineStr">
        <is>
          <t>E35</t>
        </is>
      </c>
      <c r="F113" s="5" t="inlineStr">
        <is>
          <t>jam</t>
        </is>
      </c>
      <c r="G113" s="25" t="n">
        <v>0.1522729687737517</v>
      </c>
      <c r="H113" s="26">
        <f>VLOOKUP(D113,upahbahan,3,FALSE)</f>
        <v/>
      </c>
      <c r="J113" s="26">
        <f>G113*H113</f>
        <v/>
      </c>
    </row>
    <row r="114">
      <c r="C114" s="5" t="n">
        <v>3</v>
      </c>
      <c r="D114" s="5" t="inlineStr">
        <is>
          <t>Motor Grader</t>
        </is>
      </c>
      <c r="E114" s="5" t="inlineStr">
        <is>
          <t>E13</t>
        </is>
      </c>
      <c r="F114" s="5" t="inlineStr">
        <is>
          <t>jam</t>
        </is>
      </c>
      <c r="G114" s="25" t="n">
        <v>0.00793651550668048</v>
      </c>
      <c r="H114" s="26">
        <f>VLOOKUP(D114,upahbahan,3,FALSE)</f>
        <v/>
      </c>
      <c r="J114" s="26">
        <f>G114*H114</f>
        <v/>
      </c>
    </row>
    <row r="115">
      <c r="C115" s="5" t="n">
        <v>4</v>
      </c>
      <c r="D115" s="5" t="inlineStr">
        <is>
          <t>Vibratory Roller With IC</t>
        </is>
      </c>
      <c r="E115" s="5" t="inlineStr">
        <is>
          <t>E19c</t>
        </is>
      </c>
      <c r="F115" s="5" t="inlineStr">
        <is>
          <t>jam</t>
        </is>
      </c>
      <c r="G115" s="25" t="n">
        <v>0.01038637094216865</v>
      </c>
      <c r="H115" s="26">
        <f>VLOOKUP(D115,upahbahan,3,FALSE)</f>
        <v/>
      </c>
      <c r="J115" s="26">
        <f>G115*H115</f>
        <v/>
      </c>
    </row>
    <row r="116">
      <c r="C116" s="5" t="n">
        <v>5</v>
      </c>
      <c r="D116" s="5" t="inlineStr">
        <is>
          <t>Alat Bantu</t>
        </is>
      </c>
      <c r="F116" s="5" t="inlineStr">
        <is>
          <t>Ls</t>
        </is>
      </c>
      <c r="G116" s="25" t="n">
        <v>1</v>
      </c>
      <c r="H116" s="26">
        <f>VLOOKUP(D116,upahbahan,3,FALSE)</f>
        <v/>
      </c>
      <c r="J116" s="26">
        <f>G116*H116</f>
        <v/>
      </c>
    </row>
    <row r="117">
      <c r="C117" s="27" t="inlineStr">
        <is>
          <t>JUMLAH HARGA PERALATAN</t>
        </is>
      </c>
      <c r="D117" s="28" t="n"/>
      <c r="E117" s="28" t="n"/>
      <c r="F117" s="28" t="n"/>
      <c r="G117" s="28" t="n"/>
      <c r="H117" s="28" t="n"/>
      <c r="I117" s="28" t="n"/>
      <c r="J117" s="29">
        <f>SUM(J112:J116)</f>
        <v/>
      </c>
    </row>
    <row r="118">
      <c r="C118" s="31" t="inlineStr">
        <is>
          <t>D</t>
        </is>
      </c>
      <c r="D118" s="31" t="inlineStr">
        <is>
          <t>Jumlah (A+B+C)</t>
        </is>
      </c>
      <c r="E118" s="32" t="n"/>
      <c r="F118" s="32" t="n"/>
      <c r="G118" s="32" t="n"/>
      <c r="H118" s="32" t="n"/>
      <c r="I118" s="32" t="n"/>
      <c r="J118" s="33">
        <f>J107+J110+J117</f>
        <v/>
      </c>
    </row>
    <row r="119">
      <c r="C119" s="18" t="inlineStr">
        <is>
          <t>E</t>
        </is>
      </c>
      <c r="D119" s="18" t="inlineStr">
        <is>
          <t>Biaya Umum dan Keuntungan 10.0% x D</t>
        </is>
      </c>
      <c r="H119" s="21">
        <f>$Q$8</f>
        <v/>
      </c>
      <c r="J119" s="34">
        <f>J118*H119</f>
        <v/>
      </c>
    </row>
    <row r="120">
      <c r="C120" s="31" t="inlineStr">
        <is>
          <t>F</t>
        </is>
      </c>
      <c r="D120" s="31" t="inlineStr">
        <is>
          <t>Harga Satuan Pekerjaan (D+E)</t>
        </is>
      </c>
      <c r="E120" s="32" t="n"/>
      <c r="F120" s="32" t="n"/>
      <c r="G120" s="32" t="n"/>
      <c r="H120" s="32" t="n"/>
      <c r="I120" s="32" t="n"/>
      <c r="J120" s="33">
        <f>SUM(J118:J119)</f>
        <v/>
      </c>
    </row>
    <row r="122">
      <c r="C122" s="16" t="inlineStr">
        <is>
          <t>E.7</t>
        </is>
      </c>
      <c r="D122" s="17" t="inlineStr">
        <is>
          <t>Lapis Fondasi Agregat Kelas C</t>
        </is>
      </c>
      <c r="F122" s="18" t="inlineStr">
        <is>
          <t>Meter Kubik</t>
        </is>
      </c>
      <c r="K122" s="22">
        <f>ROUNDDOWN(J140,0)</f>
        <v/>
      </c>
      <c r="M122" s="19" t="inlineStr">
        <is>
          <t>5.1.(4a)</t>
        </is>
      </c>
    </row>
    <row r="123">
      <c r="C123" s="23" t="inlineStr">
        <is>
          <t>No</t>
        </is>
      </c>
      <c r="D123" s="23" t="inlineStr">
        <is>
          <t>Uraian</t>
        </is>
      </c>
      <c r="E123" s="23" t="inlineStr">
        <is>
          <t>Kode</t>
        </is>
      </c>
      <c r="F123" s="23" t="inlineStr">
        <is>
          <t>Sat.</t>
        </is>
      </c>
      <c r="G123" s="23" t="inlineStr">
        <is>
          <t>Koefisien</t>
        </is>
      </c>
      <c r="H123" s="23" t="inlineStr">
        <is>
          <t>Harga  Satuan (Rp)</t>
        </is>
      </c>
      <c r="J123" s="23" t="inlineStr">
        <is>
          <t>Jumlah Harga (Rp)</t>
        </is>
      </c>
    </row>
    <row r="124">
      <c r="C124" s="24" t="inlineStr">
        <is>
          <t>A</t>
        </is>
      </c>
      <c r="D124" s="24" t="inlineStr">
        <is>
          <t>TENAGA KERJA</t>
        </is>
      </c>
      <c r="E124" s="12" t="n"/>
      <c r="F124" s="12" t="n"/>
      <c r="G124" s="12" t="n"/>
      <c r="H124" s="12" t="n"/>
      <c r="I124" s="12" t="n"/>
      <c r="J124" s="12" t="n"/>
    </row>
    <row r="125">
      <c r="C125" s="5" t="n">
        <v>1</v>
      </c>
      <c r="D125" s="5" t="inlineStr">
        <is>
          <t>Pekerja</t>
        </is>
      </c>
      <c r="E125" s="5" t="inlineStr">
        <is>
          <t>L01</t>
        </is>
      </c>
      <c r="F125" s="5" t="inlineStr">
        <is>
          <t>jam</t>
        </is>
      </c>
      <c r="G125" s="25" t="n">
        <v>0.034423232335656</v>
      </c>
      <c r="H125" s="26">
        <f>VLOOKUP(D125,upahbahan,3,FALSE)</f>
        <v/>
      </c>
      <c r="J125" s="26">
        <f>G125*H125</f>
        <v/>
      </c>
    </row>
    <row r="126">
      <c r="C126" s="5" t="n">
        <v>2</v>
      </c>
      <c r="D126" s="5" t="inlineStr">
        <is>
          <t>Mandor</t>
        </is>
      </c>
      <c r="E126" s="5" t="inlineStr">
        <is>
          <t>L03</t>
        </is>
      </c>
      <c r="F126" s="5" t="inlineStr">
        <is>
          <t>jam</t>
        </is>
      </c>
      <c r="G126" s="25" t="n">
        <v>0.005737165074377218</v>
      </c>
      <c r="H126" s="26">
        <f>VLOOKUP(D126,upahbahan,3,FALSE)</f>
        <v/>
      </c>
      <c r="J126" s="26">
        <f>G126*H126</f>
        <v/>
      </c>
    </row>
    <row r="127">
      <c r="C127" s="27" t="inlineStr">
        <is>
          <t>JUMLAH HARGA TENAGA KERJA</t>
        </is>
      </c>
      <c r="D127" s="28" t="n"/>
      <c r="E127" s="28" t="n"/>
      <c r="F127" s="28" t="n"/>
      <c r="G127" s="28" t="n"/>
      <c r="H127" s="28" t="n"/>
      <c r="I127" s="28" t="n"/>
      <c r="J127" s="29">
        <f>SUM(J125:J126)</f>
        <v/>
      </c>
    </row>
    <row r="128">
      <c r="C128" s="24" t="inlineStr">
        <is>
          <t>B</t>
        </is>
      </c>
      <c r="D128" s="24" t="inlineStr">
        <is>
          <t>BAHAN</t>
        </is>
      </c>
      <c r="E128" s="12" t="n"/>
      <c r="F128" s="12" t="n"/>
      <c r="G128" s="12" t="n"/>
      <c r="H128" s="12" t="n"/>
      <c r="I128" s="12" t="n"/>
      <c r="J128" s="12" t="n"/>
    </row>
    <row r="129">
      <c r="C129" s="5" t="n">
        <v>1</v>
      </c>
      <c r="D129" s="5" t="inlineStr">
        <is>
          <t>0-25mm rescreen Scalping Scree</t>
        </is>
      </c>
      <c r="E129" s="5" t="inlineStr">
        <is>
          <t>M29b</t>
        </is>
      </c>
      <c r="F129" s="5" t="inlineStr">
        <is>
          <t>M3</t>
        </is>
      </c>
      <c r="G129" s="25" t="n">
        <v>1.303448262460088</v>
      </c>
      <c r="H129" s="26">
        <f>VLOOKUP(D129,upahbahan,3,FALSE)</f>
        <v/>
      </c>
      <c r="J129" s="26">
        <f>G129*H129</f>
        <v/>
      </c>
    </row>
    <row r="130">
      <c r="C130" s="27" t="inlineStr">
        <is>
          <t>JUMLAH HARGA BAHAN</t>
        </is>
      </c>
      <c r="D130" s="28" t="n"/>
      <c r="E130" s="28" t="n"/>
      <c r="F130" s="28" t="n"/>
      <c r="G130" s="28" t="n"/>
      <c r="H130" s="28" t="n"/>
      <c r="I130" s="28" t="n"/>
      <c r="J130" s="29">
        <f>SUM(J129:J129)</f>
        <v/>
      </c>
    </row>
    <row r="131">
      <c r="C131" s="24" t="inlineStr">
        <is>
          <t>C</t>
        </is>
      </c>
      <c r="D131" s="24" t="inlineStr">
        <is>
          <t>PERALATAN</t>
        </is>
      </c>
      <c r="E131" s="12" t="n"/>
      <c r="F131" s="12" t="n"/>
      <c r="G131" s="12" t="n"/>
      <c r="H131" s="12" t="n"/>
      <c r="I131" s="12" t="n"/>
      <c r="J131" s="12" t="n"/>
    </row>
    <row r="132">
      <c r="C132" s="5" t="n">
        <v>1</v>
      </c>
      <c r="D132" s="5" t="inlineStr">
        <is>
          <t>Wheel Loader</t>
        </is>
      </c>
      <c r="E132" s="5" t="inlineStr">
        <is>
          <t>E15</t>
        </is>
      </c>
      <c r="F132" s="5" t="inlineStr">
        <is>
          <t>jam</t>
        </is>
      </c>
      <c r="G132" s="25" t="n">
        <v>0.005737228395412449</v>
      </c>
      <c r="H132" s="26">
        <f>VLOOKUP(D132,upahbahan,3,FALSE)</f>
        <v/>
      </c>
      <c r="J132" s="26">
        <f>G132*H132</f>
        <v/>
      </c>
    </row>
    <row r="133">
      <c r="C133" s="5" t="n">
        <v>2</v>
      </c>
      <c r="D133" s="5" t="inlineStr">
        <is>
          <t>Dump Truck</t>
        </is>
      </c>
      <c r="E133" s="5" t="inlineStr">
        <is>
          <t>E35</t>
        </is>
      </c>
      <c r="F133" s="5" t="inlineStr">
        <is>
          <t>jam</t>
        </is>
      </c>
      <c r="G133" s="25" t="n">
        <v>0.153028746910427</v>
      </c>
      <c r="H133" s="26">
        <f>VLOOKUP(D133,upahbahan,3,FALSE)</f>
        <v/>
      </c>
      <c r="J133" s="26">
        <f>G133*H133</f>
        <v/>
      </c>
    </row>
    <row r="134">
      <c r="C134" s="5" t="n">
        <v>3</v>
      </c>
      <c r="D134" s="5" t="inlineStr">
        <is>
          <t>Motor Grader</t>
        </is>
      </c>
      <c r="E134" s="5" t="inlineStr">
        <is>
          <t>E13</t>
        </is>
      </c>
      <c r="F134" s="5" t="inlineStr">
        <is>
          <t>jam</t>
        </is>
      </c>
      <c r="G134" s="25" t="n">
        <v>0.009971511759337496</v>
      </c>
      <c r="H134" s="26">
        <f>VLOOKUP(D134,upahbahan,3,FALSE)</f>
        <v/>
      </c>
      <c r="J134" s="26">
        <f>G134*H134</f>
        <v/>
      </c>
    </row>
    <row r="135">
      <c r="C135" s="5" t="n">
        <v>4</v>
      </c>
      <c r="D135" s="5" t="inlineStr">
        <is>
          <t>Vibratory Roller</t>
        </is>
      </c>
      <c r="E135" s="5" t="inlineStr">
        <is>
          <t>E19</t>
        </is>
      </c>
      <c r="F135" s="5" t="inlineStr">
        <is>
          <t>jam</t>
        </is>
      </c>
      <c r="G135" s="25" t="n">
        <v>0.01384850801513955</v>
      </c>
      <c r="H135" s="26">
        <f>VLOOKUP(D135,upahbahan,3,FALSE)</f>
        <v/>
      </c>
      <c r="J135" s="26">
        <f>G135*H135</f>
        <v/>
      </c>
    </row>
    <row r="136">
      <c r="C136" s="5" t="n">
        <v>5</v>
      </c>
      <c r="D136" s="5" t="inlineStr">
        <is>
          <t>Alat Bantu</t>
        </is>
      </c>
      <c r="F136" s="5" t="inlineStr">
        <is>
          <t>Ls</t>
        </is>
      </c>
      <c r="G136" s="25" t="n">
        <v>1</v>
      </c>
      <c r="H136" s="26">
        <f>VLOOKUP(D136,upahbahan,3,FALSE)</f>
        <v/>
      </c>
      <c r="J136" s="26">
        <f>G136*H136</f>
        <v/>
      </c>
    </row>
    <row r="137">
      <c r="C137" s="27" t="inlineStr">
        <is>
          <t>JUMLAH HARGA PERALATAN</t>
        </is>
      </c>
      <c r="D137" s="28" t="n"/>
      <c r="E137" s="28" t="n"/>
      <c r="F137" s="28" t="n"/>
      <c r="G137" s="28" t="n"/>
      <c r="H137" s="28" t="n"/>
      <c r="I137" s="28" t="n"/>
      <c r="J137" s="29">
        <f>SUM(J132:J136)</f>
        <v/>
      </c>
    </row>
    <row r="138">
      <c r="C138" s="31" t="inlineStr">
        <is>
          <t>D</t>
        </is>
      </c>
      <c r="D138" s="31" t="inlineStr">
        <is>
          <t>Jumlah (A+B+C)</t>
        </is>
      </c>
      <c r="E138" s="32" t="n"/>
      <c r="F138" s="32" t="n"/>
      <c r="G138" s="32" t="n"/>
      <c r="H138" s="32" t="n"/>
      <c r="I138" s="32" t="n"/>
      <c r="J138" s="33">
        <f>J127+J130+J137</f>
        <v/>
      </c>
    </row>
    <row r="139">
      <c r="C139" s="18" t="inlineStr">
        <is>
          <t>E</t>
        </is>
      </c>
      <c r="D139" s="18" t="inlineStr">
        <is>
          <t>Biaya Umum dan Keuntungan 10.0% x D</t>
        </is>
      </c>
      <c r="H139" s="21">
        <f>$Q$8</f>
        <v/>
      </c>
      <c r="J139" s="34">
        <f>J138*H139</f>
        <v/>
      </c>
    </row>
    <row r="140">
      <c r="C140" s="31" t="inlineStr">
        <is>
          <t>F</t>
        </is>
      </c>
      <c r="D140" s="31" t="inlineStr">
        <is>
          <t>Harga Satuan Pekerjaan (D+E)</t>
        </is>
      </c>
      <c r="E140" s="32" t="n"/>
      <c r="F140" s="32" t="n"/>
      <c r="G140" s="32" t="n"/>
      <c r="H140" s="32" t="n"/>
      <c r="I140" s="32" t="n"/>
      <c r="J140" s="33">
        <f>SUM(J138:J139)</f>
        <v/>
      </c>
    </row>
    <row r="142">
      <c r="C142" s="16" t="inlineStr">
        <is>
          <t>E.8</t>
        </is>
      </c>
      <c r="D142" s="17" t="inlineStr">
        <is>
          <t>Lapis Fondasi Agregat Kelas C dengan Mesin Gilas Pemadatan Cerdas (IC)</t>
        </is>
      </c>
      <c r="F142" s="18" t="inlineStr">
        <is>
          <t>Meter Kubik</t>
        </is>
      </c>
      <c r="K142" s="22">
        <f>ROUNDDOWN(J160,0)</f>
        <v/>
      </c>
      <c r="M142" s="19" t="inlineStr">
        <is>
          <t>5.1.(4b)</t>
        </is>
      </c>
    </row>
    <row r="143">
      <c r="C143" s="23" t="inlineStr">
        <is>
          <t>No</t>
        </is>
      </c>
      <c r="D143" s="23" t="inlineStr">
        <is>
          <t>Uraian</t>
        </is>
      </c>
      <c r="E143" s="23" t="inlineStr">
        <is>
          <t>Kode</t>
        </is>
      </c>
      <c r="F143" s="23" t="inlineStr">
        <is>
          <t>Sat.</t>
        </is>
      </c>
      <c r="G143" s="23" t="inlineStr">
        <is>
          <t>Koefisien</t>
        </is>
      </c>
      <c r="H143" s="23" t="inlineStr">
        <is>
          <t>Harga  Satuan (Rp)</t>
        </is>
      </c>
      <c r="J143" s="23" t="inlineStr">
        <is>
          <t>Jumlah Harga (Rp)</t>
        </is>
      </c>
    </row>
    <row r="144">
      <c r="C144" s="24" t="inlineStr">
        <is>
          <t>A</t>
        </is>
      </c>
      <c r="D144" s="24" t="inlineStr">
        <is>
          <t>TENAGA KERJA</t>
        </is>
      </c>
      <c r="E144" s="12" t="n"/>
      <c r="F144" s="12" t="n"/>
      <c r="G144" s="12" t="n"/>
      <c r="H144" s="12" t="n"/>
      <c r="I144" s="12" t="n"/>
      <c r="J144" s="12" t="n"/>
    </row>
    <row r="145">
      <c r="C145" s="5" t="n">
        <v>1</v>
      </c>
      <c r="D145" s="5" t="inlineStr">
        <is>
          <t>Pekerja</t>
        </is>
      </c>
      <c r="E145" s="5" t="inlineStr">
        <is>
          <t>L01</t>
        </is>
      </c>
      <c r="F145" s="5" t="inlineStr">
        <is>
          <t>jam</t>
        </is>
      </c>
      <c r="G145" s="25" t="n">
        <v>0.034423232335656</v>
      </c>
      <c r="H145" s="26">
        <f>VLOOKUP(D145,upahbahan,3,FALSE)</f>
        <v/>
      </c>
      <c r="J145" s="26">
        <f>G145*H145</f>
        <v/>
      </c>
    </row>
    <row r="146">
      <c r="C146" s="5" t="n">
        <v>2</v>
      </c>
      <c r="D146" s="5" t="inlineStr">
        <is>
          <t>Mandor</t>
        </is>
      </c>
      <c r="E146" s="5" t="inlineStr">
        <is>
          <t>L03</t>
        </is>
      </c>
      <c r="F146" s="5" t="inlineStr">
        <is>
          <t>jam</t>
        </is>
      </c>
      <c r="G146" s="25" t="n">
        <v>0.005737165074377218</v>
      </c>
      <c r="H146" s="26">
        <f>VLOOKUP(D146,upahbahan,3,FALSE)</f>
        <v/>
      </c>
      <c r="J146" s="26">
        <f>G146*H146</f>
        <v/>
      </c>
    </row>
    <row r="147">
      <c r="C147" s="27" t="inlineStr">
        <is>
          <t>JUMLAH HARGA TENAGA KERJA</t>
        </is>
      </c>
      <c r="D147" s="28" t="n"/>
      <c r="E147" s="28" t="n"/>
      <c r="F147" s="28" t="n"/>
      <c r="G147" s="28" t="n"/>
      <c r="H147" s="28" t="n"/>
      <c r="I147" s="28" t="n"/>
      <c r="J147" s="29">
        <f>SUM(J145:J146)</f>
        <v/>
      </c>
    </row>
    <row r="148">
      <c r="C148" s="24" t="inlineStr">
        <is>
          <t>B</t>
        </is>
      </c>
      <c r="D148" s="24" t="inlineStr">
        <is>
          <t>BAHAN</t>
        </is>
      </c>
      <c r="E148" s="12" t="n"/>
      <c r="F148" s="12" t="n"/>
      <c r="G148" s="12" t="n"/>
      <c r="H148" s="12" t="n"/>
      <c r="I148" s="12" t="n"/>
      <c r="J148" s="12" t="n"/>
    </row>
    <row r="149">
      <c r="C149" s="5" t="n">
        <v>1</v>
      </c>
      <c r="D149" s="5" t="inlineStr">
        <is>
          <t>0-25mm rescreen Scalping Scree</t>
        </is>
      </c>
      <c r="E149" s="5" t="inlineStr">
        <is>
          <t>M287</t>
        </is>
      </c>
      <c r="F149" s="5" t="inlineStr">
        <is>
          <t>M3</t>
        </is>
      </c>
      <c r="G149" s="25" t="n">
        <v>1.303448262460088</v>
      </c>
      <c r="H149" s="26">
        <f>VLOOKUP(D149,upahbahan,3,FALSE)</f>
        <v/>
      </c>
      <c r="J149" s="26">
        <f>G149*H149</f>
        <v/>
      </c>
    </row>
    <row r="150">
      <c r="C150" s="27" t="inlineStr">
        <is>
          <t>JUMLAH HARGA BAHAN</t>
        </is>
      </c>
      <c r="D150" s="28" t="n"/>
      <c r="E150" s="28" t="n"/>
      <c r="F150" s="28" t="n"/>
      <c r="G150" s="28" t="n"/>
      <c r="H150" s="28" t="n"/>
      <c r="I150" s="28" t="n"/>
      <c r="J150" s="29">
        <f>SUM(J149:J149)</f>
        <v/>
      </c>
    </row>
    <row r="151">
      <c r="C151" s="24" t="inlineStr">
        <is>
          <t>C</t>
        </is>
      </c>
      <c r="D151" s="24" t="inlineStr">
        <is>
          <t>PERALATAN</t>
        </is>
      </c>
      <c r="E151" s="12" t="n"/>
      <c r="F151" s="12" t="n"/>
      <c r="G151" s="12" t="n"/>
      <c r="H151" s="12" t="n"/>
      <c r="I151" s="12" t="n"/>
      <c r="J151" s="12" t="n"/>
    </row>
    <row r="152">
      <c r="C152" s="5" t="n">
        <v>1</v>
      </c>
      <c r="D152" s="5" t="inlineStr">
        <is>
          <t>Wheel Loader</t>
        </is>
      </c>
      <c r="E152" s="5" t="inlineStr">
        <is>
          <t>E15</t>
        </is>
      </c>
      <c r="F152" s="5" t="inlineStr">
        <is>
          <t>jam</t>
        </is>
      </c>
      <c r="G152" s="25" t="n">
        <v>0.005737228395412449</v>
      </c>
      <c r="H152" s="26">
        <f>VLOOKUP(D152,upahbahan,3,FALSE)</f>
        <v/>
      </c>
      <c r="J152" s="26">
        <f>G152*H152</f>
        <v/>
      </c>
    </row>
    <row r="153">
      <c r="C153" s="5" t="n">
        <v>2</v>
      </c>
      <c r="D153" s="5" t="inlineStr">
        <is>
          <t>Dump Truck</t>
        </is>
      </c>
      <c r="E153" s="5" t="inlineStr">
        <is>
          <t>E35</t>
        </is>
      </c>
      <c r="F153" s="5" t="inlineStr">
        <is>
          <t>jam</t>
        </is>
      </c>
      <c r="G153" s="25" t="n">
        <v>0.153028746910427</v>
      </c>
      <c r="H153" s="26">
        <f>VLOOKUP(D153,upahbahan,3,FALSE)</f>
        <v/>
      </c>
      <c r="J153" s="26">
        <f>G153*H153</f>
        <v/>
      </c>
    </row>
    <row r="154">
      <c r="C154" s="5" t="n">
        <v>3</v>
      </c>
      <c r="D154" s="5" t="inlineStr">
        <is>
          <t>Motor Grader</t>
        </is>
      </c>
      <c r="E154" s="5" t="inlineStr">
        <is>
          <t>E13</t>
        </is>
      </c>
      <c r="F154" s="5" t="inlineStr">
        <is>
          <t>jam</t>
        </is>
      </c>
      <c r="G154" s="25" t="n">
        <v>0.009971511759337496</v>
      </c>
      <c r="H154" s="26">
        <f>VLOOKUP(D154,upahbahan,3,FALSE)</f>
        <v/>
      </c>
      <c r="J154" s="26">
        <f>G154*H154</f>
        <v/>
      </c>
    </row>
    <row r="155">
      <c r="C155" s="5" t="n">
        <v>4</v>
      </c>
      <c r="D155" s="5" t="inlineStr">
        <is>
          <t>Vibratory Roller With IC</t>
        </is>
      </c>
      <c r="E155" s="5" t="inlineStr">
        <is>
          <t>E19c</t>
        </is>
      </c>
      <c r="F155" s="5" t="inlineStr">
        <is>
          <t>jam</t>
        </is>
      </c>
      <c r="G155" s="25" t="n">
        <v>0.013848488121382</v>
      </c>
      <c r="H155" s="26">
        <f>VLOOKUP(D155,upahbahan,3,FALSE)</f>
        <v/>
      </c>
      <c r="J155" s="26">
        <f>G155*H155</f>
        <v/>
      </c>
    </row>
    <row r="156">
      <c r="C156" s="5" t="n">
        <v>5</v>
      </c>
      <c r="D156" s="5" t="inlineStr">
        <is>
          <t>Alat Bantu</t>
        </is>
      </c>
      <c r="F156" s="5" t="inlineStr">
        <is>
          <t>Ls</t>
        </is>
      </c>
      <c r="G156" s="25" t="n">
        <v>1</v>
      </c>
      <c r="H156" s="26">
        <f>VLOOKUP(D156,upahbahan,3,FALSE)</f>
        <v/>
      </c>
      <c r="J156" s="26">
        <f>G156*H156</f>
        <v/>
      </c>
    </row>
    <row r="157">
      <c r="C157" s="27" t="inlineStr">
        <is>
          <t>JUMLAH HARGA PERALATAN</t>
        </is>
      </c>
      <c r="D157" s="28" t="n"/>
      <c r="E157" s="28" t="n"/>
      <c r="F157" s="28" t="n"/>
      <c r="G157" s="28" t="n"/>
      <c r="H157" s="28" t="n"/>
      <c r="I157" s="28" t="n"/>
      <c r="J157" s="29">
        <f>SUM(J152:J156)</f>
        <v/>
      </c>
    </row>
    <row r="158">
      <c r="C158" s="31" t="inlineStr">
        <is>
          <t>D</t>
        </is>
      </c>
      <c r="D158" s="31" t="inlineStr">
        <is>
          <t>Jumlah (A+B+C)</t>
        </is>
      </c>
      <c r="E158" s="32" t="n"/>
      <c r="F158" s="32" t="n"/>
      <c r="G158" s="32" t="n"/>
      <c r="H158" s="32" t="n"/>
      <c r="I158" s="32" t="n"/>
      <c r="J158" s="33">
        <f>J147+J150+J157</f>
        <v/>
      </c>
    </row>
    <row r="159">
      <c r="C159" s="18" t="inlineStr">
        <is>
          <t>E</t>
        </is>
      </c>
      <c r="D159" s="18" t="inlineStr">
        <is>
          <t>Biaya Umum dan Keuntungan 10.0% x D</t>
        </is>
      </c>
      <c r="H159" s="21">
        <f>$Q$8</f>
        <v/>
      </c>
      <c r="J159" s="34">
        <f>J158*H159</f>
        <v/>
      </c>
    </row>
    <row r="160">
      <c r="C160" s="31" t="inlineStr">
        <is>
          <t>F</t>
        </is>
      </c>
      <c r="D160" s="31" t="inlineStr">
        <is>
          <t>Harga Satuan Pekerjaan (D+E)</t>
        </is>
      </c>
      <c r="E160" s="32" t="n"/>
      <c r="F160" s="32" t="n"/>
      <c r="G160" s="32" t="n"/>
      <c r="H160" s="32" t="n"/>
      <c r="I160" s="32" t="n"/>
      <c r="J160" s="33">
        <f>SUM(J158:J159)</f>
        <v/>
      </c>
    </row>
    <row r="162">
      <c r="C162" s="16" t="inlineStr">
        <is>
          <t>E.9</t>
        </is>
      </c>
      <c r="D162" s="17" t="inlineStr">
        <is>
          <t>Lapis Permukaan Agregat Tanpa Penutup Aspal</t>
        </is>
      </c>
      <c r="F162" s="18" t="inlineStr">
        <is>
          <t>Meter Kubik</t>
        </is>
      </c>
      <c r="K162" s="22">
        <f>ROUNDDOWN(J181,0)</f>
        <v/>
      </c>
      <c r="M162" s="19" t="inlineStr">
        <is>
          <t>5.2.(1)</t>
        </is>
      </c>
    </row>
    <row r="163">
      <c r="C163" s="23" t="inlineStr">
        <is>
          <t>No</t>
        </is>
      </c>
      <c r="D163" s="23" t="inlineStr">
        <is>
          <t>Uraian</t>
        </is>
      </c>
      <c r="E163" s="23" t="inlineStr">
        <is>
          <t>Kode</t>
        </is>
      </c>
      <c r="F163" s="23" t="inlineStr">
        <is>
          <t>Sat.</t>
        </is>
      </c>
      <c r="G163" s="23" t="inlineStr">
        <is>
          <t>Koefisien</t>
        </is>
      </c>
      <c r="H163" s="23" t="inlineStr">
        <is>
          <t>Harga  Satuan (Rp)</t>
        </is>
      </c>
      <c r="J163" s="23" t="inlineStr">
        <is>
          <t>Jumlah Harga (Rp)</t>
        </is>
      </c>
    </row>
    <row r="164">
      <c r="C164" s="24" t="inlineStr">
        <is>
          <t>A</t>
        </is>
      </c>
      <c r="D164" s="24" t="inlineStr">
        <is>
          <t>TENAGA KERJA</t>
        </is>
      </c>
      <c r="E164" s="12" t="n"/>
      <c r="F164" s="12" t="n"/>
      <c r="G164" s="12" t="n"/>
      <c r="H164" s="12" t="n"/>
      <c r="I164" s="12" t="n"/>
      <c r="J164" s="12" t="n"/>
    </row>
    <row r="165">
      <c r="C165" s="5" t="n">
        <v>1</v>
      </c>
      <c r="D165" s="5" t="inlineStr">
        <is>
          <t>Pekerja</t>
        </is>
      </c>
      <c r="E165" s="5" t="inlineStr">
        <is>
          <t>L01</t>
        </is>
      </c>
      <c r="F165" s="5" t="inlineStr">
        <is>
          <t>Jam</t>
        </is>
      </c>
      <c r="G165" s="25" t="n">
        <v>0.04589788427965449</v>
      </c>
      <c r="H165" s="26">
        <f>VLOOKUP(D165,upahbahan,3,FALSE)</f>
        <v/>
      </c>
      <c r="J165" s="26">
        <f>G165*H165</f>
        <v/>
      </c>
    </row>
    <row r="166">
      <c r="C166" s="5" t="n">
        <v>2</v>
      </c>
      <c r="D166" s="5" t="inlineStr">
        <is>
          <t>Mandor</t>
        </is>
      </c>
      <c r="E166" s="5" t="inlineStr">
        <is>
          <t>L03</t>
        </is>
      </c>
      <c r="F166" s="5" t="inlineStr">
        <is>
          <t>Jam</t>
        </is>
      </c>
      <c r="G166" s="25" t="n">
        <v>0.005737165074377218</v>
      </c>
      <c r="H166" s="26">
        <f>VLOOKUP(D166,upahbahan,3,FALSE)</f>
        <v/>
      </c>
      <c r="J166" s="26">
        <f>G166*H166</f>
        <v/>
      </c>
    </row>
    <row r="167">
      <c r="C167" s="27" t="inlineStr">
        <is>
          <t>JUMLAH HARGA TENAGA KERJA</t>
        </is>
      </c>
      <c r="D167" s="28" t="n"/>
      <c r="E167" s="28" t="n"/>
      <c r="F167" s="28" t="n"/>
      <c r="G167" s="28" t="n"/>
      <c r="H167" s="28" t="n"/>
      <c r="I167" s="28" t="n"/>
      <c r="J167" s="29">
        <f>SUM(J165:J166)</f>
        <v/>
      </c>
    </row>
    <row r="168">
      <c r="C168" s="24" t="inlineStr">
        <is>
          <t>B</t>
        </is>
      </c>
      <c r="D168" s="24" t="inlineStr">
        <is>
          <t>BAHAN</t>
        </is>
      </c>
      <c r="E168" s="12" t="n"/>
      <c r="F168" s="12" t="n"/>
      <c r="G168" s="12" t="n"/>
      <c r="H168" s="12" t="n"/>
      <c r="I168" s="12" t="n"/>
      <c r="J168" s="12" t="n"/>
    </row>
    <row r="169">
      <c r="C169" s="5" t="n">
        <v>1</v>
      </c>
      <c r="D169" s="5" t="inlineStr">
        <is>
          <t>Lapis Permukaan Agregat</t>
        </is>
      </c>
      <c r="E169" s="5" t="inlineStr">
        <is>
          <t>M288</t>
        </is>
      </c>
      <c r="F169" s="5" t="inlineStr">
        <is>
          <t>M3</t>
        </is>
      </c>
      <c r="G169" s="25" t="n">
        <v>1.26126515440498</v>
      </c>
      <c r="H169" s="26">
        <f>VLOOKUP(D169,upahbahan,3,FALSE)</f>
        <v/>
      </c>
      <c r="J169" s="26">
        <f>G169*H169</f>
        <v/>
      </c>
    </row>
    <row r="170">
      <c r="C170" s="27" t="inlineStr">
        <is>
          <t>JUMLAH HARGA BAHAN</t>
        </is>
      </c>
      <c r="D170" s="28" t="n"/>
      <c r="E170" s="28" t="n"/>
      <c r="F170" s="28" t="n"/>
      <c r="G170" s="28" t="n"/>
      <c r="H170" s="28" t="n"/>
      <c r="I170" s="28" t="n"/>
      <c r="J170" s="29">
        <f>SUM(J169:J169)</f>
        <v/>
      </c>
    </row>
    <row r="171">
      <c r="C171" s="24" t="inlineStr">
        <is>
          <t>C</t>
        </is>
      </c>
      <c r="D171" s="24" t="inlineStr">
        <is>
          <t>PERALATAN</t>
        </is>
      </c>
      <c r="E171" s="12" t="n"/>
      <c r="F171" s="12" t="n"/>
      <c r="G171" s="12" t="n"/>
      <c r="H171" s="12" t="n"/>
      <c r="I171" s="12" t="n"/>
      <c r="J171" s="12" t="n"/>
    </row>
    <row r="172">
      <c r="C172" s="5" t="n">
        <v>1</v>
      </c>
      <c r="D172" s="5" t="inlineStr">
        <is>
          <t>Wheel Loader</t>
        </is>
      </c>
      <c r="E172" s="5" t="inlineStr">
        <is>
          <t>E15</t>
        </is>
      </c>
      <c r="F172" s="5" t="inlineStr">
        <is>
          <t>Jam</t>
        </is>
      </c>
      <c r="G172" s="25" t="n">
        <v>0.005737228395412449</v>
      </c>
      <c r="H172" s="26">
        <f>VLOOKUP(D172,upahbahan,3,FALSE)</f>
        <v/>
      </c>
      <c r="J172" s="26">
        <f>G172*H172</f>
        <v/>
      </c>
    </row>
    <row r="173">
      <c r="C173" s="5" t="n">
        <v>2</v>
      </c>
      <c r="D173" s="5" t="inlineStr">
        <is>
          <t>DUMP TRUCK TRONTON 10 TON</t>
        </is>
      </c>
      <c r="E173" s="5" t="inlineStr">
        <is>
          <t>E35</t>
        </is>
      </c>
      <c r="F173" s="5" t="inlineStr">
        <is>
          <t>Jam</t>
        </is>
      </c>
      <c r="G173" s="25" t="n">
        <v>0.1522729687737517</v>
      </c>
      <c r="H173" s="26">
        <f>VLOOKUP(D173,upahbahan,3,FALSE)</f>
        <v/>
      </c>
      <c r="J173" s="26">
        <f>G173*H173</f>
        <v/>
      </c>
    </row>
    <row r="174">
      <c r="C174" s="5" t="n">
        <v>3</v>
      </c>
      <c r="D174" s="5" t="inlineStr">
        <is>
          <t>Motor Grader</t>
        </is>
      </c>
      <c r="E174" s="5" t="inlineStr">
        <is>
          <t>E13</t>
        </is>
      </c>
      <c r="F174" s="5" t="inlineStr">
        <is>
          <t>Jam</t>
        </is>
      </c>
      <c r="G174" s="25" t="n">
        <v>0.01587301427929534</v>
      </c>
      <c r="H174" s="26">
        <f>VLOOKUP(D174,upahbahan,3,FALSE)</f>
        <v/>
      </c>
      <c r="J174" s="26">
        <f>G174*H174</f>
        <v/>
      </c>
    </row>
    <row r="175">
      <c r="C175" s="5" t="n">
        <v>4</v>
      </c>
      <c r="D175" s="5" t="inlineStr">
        <is>
          <t>Vibratory Roller</t>
        </is>
      </c>
      <c r="E175" s="5" t="inlineStr">
        <is>
          <t>E19</t>
        </is>
      </c>
      <c r="F175" s="5" t="inlineStr">
        <is>
          <t>Jam</t>
        </is>
      </c>
      <c r="G175" s="25" t="n">
        <v>0.02077274857126116</v>
      </c>
      <c r="H175" s="26">
        <f>VLOOKUP(D175,upahbahan,3,FALSE)</f>
        <v/>
      </c>
      <c r="J175" s="26">
        <f>G175*H175</f>
        <v/>
      </c>
    </row>
    <row r="176">
      <c r="C176" s="5" t="n">
        <v>5</v>
      </c>
      <c r="D176" s="5" t="inlineStr">
        <is>
          <t>Alat Bantu</t>
        </is>
      </c>
      <c r="F176" s="5" t="inlineStr">
        <is>
          <t>Ls</t>
        </is>
      </c>
      <c r="G176" s="25" t="n">
        <v>1</v>
      </c>
      <c r="H176" s="26">
        <f>VLOOKUP(D176,upahbahan,3,FALSE)</f>
        <v/>
      </c>
      <c r="J176" s="26">
        <f>G176*H176</f>
        <v/>
      </c>
    </row>
    <row r="177">
      <c r="C177" s="5" t="n">
        <v>6</v>
      </c>
      <c r="D177" s="5" t="inlineStr">
        <is>
          <t>WATERTANK TRUCK</t>
        </is>
      </c>
      <c r="E177" s="5" t="inlineStr">
        <is>
          <t>E23</t>
        </is>
      </c>
      <c r="F177" s="5" t="inlineStr">
        <is>
          <t>Jam</t>
        </is>
      </c>
      <c r="G177" s="25" t="n">
        <v>0.01405622477933443</v>
      </c>
      <c r="H177" s="26">
        <f>VLOOKUP(D177,upahbahan,3,FALSE)</f>
        <v/>
      </c>
      <c r="J177" s="26">
        <f>G177*H177</f>
        <v/>
      </c>
    </row>
    <row r="178">
      <c r="C178" s="27" t="inlineStr">
        <is>
          <t>JUMLAH HARGA PERALATAN</t>
        </is>
      </c>
      <c r="D178" s="28" t="n"/>
      <c r="E178" s="28" t="n"/>
      <c r="F178" s="28" t="n"/>
      <c r="G178" s="28" t="n"/>
      <c r="H178" s="28" t="n"/>
      <c r="I178" s="28" t="n"/>
      <c r="J178" s="29">
        <f>SUM(J172:J177)</f>
        <v/>
      </c>
    </row>
    <row r="179">
      <c r="C179" s="31" t="inlineStr">
        <is>
          <t>D</t>
        </is>
      </c>
      <c r="D179" s="31" t="inlineStr">
        <is>
          <t>Jumlah (A+B+C)</t>
        </is>
      </c>
      <c r="E179" s="32" t="n"/>
      <c r="F179" s="32" t="n"/>
      <c r="G179" s="32" t="n"/>
      <c r="H179" s="32" t="n"/>
      <c r="I179" s="32" t="n"/>
      <c r="J179" s="33">
        <f>J167+J170+J178</f>
        <v/>
      </c>
    </row>
    <row r="180">
      <c r="C180" s="18" t="inlineStr">
        <is>
          <t>E</t>
        </is>
      </c>
      <c r="D180" s="18" t="inlineStr">
        <is>
          <t>Biaya Umum dan Keuntungan 10.0% x D</t>
        </is>
      </c>
      <c r="H180" s="21">
        <f>$Q$8</f>
        <v/>
      </c>
      <c r="J180" s="34">
        <f>J179*H180</f>
        <v/>
      </c>
    </row>
    <row r="181">
      <c r="C181" s="31" t="inlineStr">
        <is>
          <t>F</t>
        </is>
      </c>
      <c r="D181" s="31" t="inlineStr">
        <is>
          <t>Harga Satuan Pekerjaan (D+E)</t>
        </is>
      </c>
      <c r="E181" s="32" t="n"/>
      <c r="F181" s="32" t="n"/>
      <c r="G181" s="32" t="n"/>
      <c r="H181" s="32" t="n"/>
      <c r="I181" s="32" t="n"/>
      <c r="J181" s="33">
        <f>SUM(J179:J180)</f>
        <v/>
      </c>
    </row>
    <row r="183">
      <c r="C183" s="16" t="inlineStr">
        <is>
          <t>E.10</t>
        </is>
      </c>
      <c r="D183" s="17" t="inlineStr">
        <is>
          <t>Lapis Fondasi Agregat Tanpa Penutup Aspal</t>
        </is>
      </c>
      <c r="F183" s="18" t="inlineStr">
        <is>
          <t>Meter Kubik</t>
        </is>
      </c>
      <c r="K183" s="22">
        <f>ROUNDDOWN(J202,0)</f>
        <v/>
      </c>
      <c r="M183" s="19" t="inlineStr">
        <is>
          <t>5.2.(2)</t>
        </is>
      </c>
    </row>
    <row r="184">
      <c r="C184" s="23" t="inlineStr">
        <is>
          <t>No</t>
        </is>
      </c>
      <c r="D184" s="23" t="inlineStr">
        <is>
          <t>Uraian</t>
        </is>
      </c>
      <c r="E184" s="23" t="inlineStr">
        <is>
          <t>Kode</t>
        </is>
      </c>
      <c r="F184" s="23" t="inlineStr">
        <is>
          <t>Sat.</t>
        </is>
      </c>
      <c r="G184" s="23" t="inlineStr">
        <is>
          <t>Koefisien</t>
        </is>
      </c>
      <c r="H184" s="23" t="inlineStr">
        <is>
          <t>Harga  Satuan (Rp)</t>
        </is>
      </c>
      <c r="J184" s="23" t="inlineStr">
        <is>
          <t>Jumlah Harga (Rp)</t>
        </is>
      </c>
    </row>
    <row r="185">
      <c r="C185" s="24" t="inlineStr">
        <is>
          <t>A</t>
        </is>
      </c>
      <c r="D185" s="24" t="inlineStr">
        <is>
          <t>TENAGA KERJA</t>
        </is>
      </c>
      <c r="E185" s="12" t="n"/>
      <c r="F185" s="12" t="n"/>
      <c r="G185" s="12" t="n"/>
      <c r="H185" s="12" t="n"/>
      <c r="I185" s="12" t="n"/>
      <c r="J185" s="12" t="n"/>
    </row>
    <row r="186">
      <c r="C186" s="5" t="n">
        <v>1</v>
      </c>
      <c r="D186" s="5" t="inlineStr">
        <is>
          <t>Pekerja</t>
        </is>
      </c>
      <c r="E186" s="5" t="inlineStr">
        <is>
          <t>L01</t>
        </is>
      </c>
      <c r="F186" s="5" t="inlineStr">
        <is>
          <t>jam</t>
        </is>
      </c>
      <c r="G186" s="25" t="n">
        <v>0.04589788427965449</v>
      </c>
      <c r="H186" s="26">
        <f>VLOOKUP(D186,upahbahan,3,FALSE)</f>
        <v/>
      </c>
      <c r="J186" s="26">
        <f>G186*H186</f>
        <v/>
      </c>
    </row>
    <row r="187">
      <c r="C187" s="5" t="n">
        <v>2</v>
      </c>
      <c r="D187" s="5" t="inlineStr">
        <is>
          <t>Mandor</t>
        </is>
      </c>
      <c r="E187" s="5" t="inlineStr">
        <is>
          <t>L03</t>
        </is>
      </c>
      <c r="F187" s="5" t="inlineStr">
        <is>
          <t>jam</t>
        </is>
      </c>
      <c r="G187" s="25" t="n">
        <v>0.005737165074377218</v>
      </c>
      <c r="H187" s="26">
        <f>VLOOKUP(D187,upahbahan,3,FALSE)</f>
        <v/>
      </c>
      <c r="J187" s="26">
        <f>G187*H187</f>
        <v/>
      </c>
    </row>
    <row r="188">
      <c r="C188" s="27" t="inlineStr">
        <is>
          <t>JUMLAH HARGA TENAGA KERJA</t>
        </is>
      </c>
      <c r="D188" s="28" t="n"/>
      <c r="E188" s="28" t="n"/>
      <c r="F188" s="28" t="n"/>
      <c r="G188" s="28" t="n"/>
      <c r="H188" s="28" t="n"/>
      <c r="I188" s="28" t="n"/>
      <c r="J188" s="29">
        <f>SUM(J186:J187)</f>
        <v/>
      </c>
    </row>
    <row r="189">
      <c r="C189" s="24" t="inlineStr">
        <is>
          <t>B</t>
        </is>
      </c>
      <c r="D189" s="24" t="inlineStr">
        <is>
          <t>BAHAN</t>
        </is>
      </c>
      <c r="E189" s="12" t="n"/>
      <c r="F189" s="12" t="n"/>
      <c r="G189" s="12" t="n"/>
      <c r="H189" s="12" t="n"/>
      <c r="I189" s="12" t="n"/>
      <c r="J189" s="12" t="n"/>
    </row>
    <row r="190">
      <c r="C190" s="5" t="n">
        <v>1</v>
      </c>
      <c r="D190" s="5" t="inlineStr">
        <is>
          <t>Lapis Fondasi Agregat</t>
        </is>
      </c>
      <c r="E190" s="5" t="inlineStr">
        <is>
          <t>M16b</t>
        </is>
      </c>
      <c r="F190" s="5" t="inlineStr">
        <is>
          <t>M3</t>
        </is>
      </c>
      <c r="G190" s="25" t="n">
        <v>1.3061632</v>
      </c>
      <c r="H190" s="26">
        <f>VLOOKUP(D190,upahbahan,3,FALSE)</f>
        <v/>
      </c>
      <c r="J190" s="26">
        <f>G190*H190</f>
        <v/>
      </c>
    </row>
    <row r="191">
      <c r="C191" s="27" t="inlineStr">
        <is>
          <t>JUMLAH HARGA BAHAN</t>
        </is>
      </c>
      <c r="D191" s="28" t="n"/>
      <c r="E191" s="28" t="n"/>
      <c r="F191" s="28" t="n"/>
      <c r="G191" s="28" t="n"/>
      <c r="H191" s="28" t="n"/>
      <c r="I191" s="28" t="n"/>
      <c r="J191" s="29">
        <f>SUM(J190:J190)</f>
        <v/>
      </c>
    </row>
    <row r="192">
      <c r="C192" s="24" t="inlineStr">
        <is>
          <t>C</t>
        </is>
      </c>
      <c r="D192" s="24" t="inlineStr">
        <is>
          <t>PERALATAN</t>
        </is>
      </c>
      <c r="E192" s="12" t="n"/>
      <c r="F192" s="12" t="n"/>
      <c r="G192" s="12" t="n"/>
      <c r="H192" s="12" t="n"/>
      <c r="I192" s="12" t="n"/>
      <c r="J192" s="12" t="n"/>
    </row>
    <row r="193">
      <c r="C193" s="5" t="n">
        <v>1</v>
      </c>
      <c r="D193" s="5" t="inlineStr">
        <is>
          <t>Wheel Loader</t>
        </is>
      </c>
      <c r="E193" s="5" t="inlineStr">
        <is>
          <t>E15</t>
        </is>
      </c>
      <c r="F193" s="5" t="inlineStr">
        <is>
          <t>jam</t>
        </is>
      </c>
      <c r="G193" s="25" t="n">
        <v>0.005737228395412449</v>
      </c>
      <c r="H193" s="26">
        <f>VLOOKUP(D193,upahbahan,3,FALSE)</f>
        <v/>
      </c>
      <c r="J193" s="26">
        <f>G193*H193</f>
        <v/>
      </c>
    </row>
    <row r="194">
      <c r="C194" s="5" t="n">
        <v>2</v>
      </c>
      <c r="D194" s="5" t="inlineStr">
        <is>
          <t>DUMP TRUCK TRONTON 10 TON</t>
        </is>
      </c>
      <c r="E194" s="5" t="inlineStr">
        <is>
          <t>E35</t>
        </is>
      </c>
      <c r="F194" s="5" t="inlineStr">
        <is>
          <t>jam</t>
        </is>
      </c>
      <c r="G194" s="25" t="n">
        <v>0.1520210427281932</v>
      </c>
      <c r="H194" s="26">
        <f>VLOOKUP(D194,upahbahan,3,FALSE)</f>
        <v/>
      </c>
      <c r="J194" s="26">
        <f>G194*H194</f>
        <v/>
      </c>
    </row>
    <row r="195">
      <c r="C195" s="5" t="n">
        <v>3</v>
      </c>
      <c r="D195" s="5" t="inlineStr">
        <is>
          <t>Motor Grader</t>
        </is>
      </c>
      <c r="E195" s="5" t="inlineStr">
        <is>
          <t>E13</t>
        </is>
      </c>
      <c r="F195" s="5" t="inlineStr">
        <is>
          <t>jam</t>
        </is>
      </c>
      <c r="G195" s="25" t="n">
        <v>0.01058200394150835</v>
      </c>
      <c r="H195" s="26">
        <f>VLOOKUP(D195,upahbahan,3,FALSE)</f>
        <v/>
      </c>
      <c r="J195" s="26">
        <f>G195*H195</f>
        <v/>
      </c>
    </row>
    <row r="196">
      <c r="C196" s="5" t="n">
        <v>4</v>
      </c>
      <c r="D196" s="5" t="inlineStr">
        <is>
          <t>Vibratory Roller</t>
        </is>
      </c>
      <c r="E196" s="5" t="inlineStr">
        <is>
          <t>E19</t>
        </is>
      </c>
      <c r="F196" s="5" t="inlineStr">
        <is>
          <t>jam</t>
        </is>
      </c>
      <c r="G196" s="25" t="n">
        <v>0.01384850801513955</v>
      </c>
      <c r="H196" s="26">
        <f>VLOOKUP(D196,upahbahan,3,FALSE)</f>
        <v/>
      </c>
      <c r="J196" s="26">
        <f>G196*H196</f>
        <v/>
      </c>
    </row>
    <row r="197">
      <c r="C197" s="5" t="n">
        <v>5</v>
      </c>
      <c r="D197" s="5" t="inlineStr">
        <is>
          <t>Alat Bantu</t>
        </is>
      </c>
      <c r="F197" s="5" t="inlineStr">
        <is>
          <t>Ls</t>
        </is>
      </c>
      <c r="G197" s="25" t="n">
        <v>1</v>
      </c>
      <c r="H197" s="26">
        <f>VLOOKUP(D197,upahbahan,3,FALSE)</f>
        <v/>
      </c>
      <c r="J197" s="26">
        <f>G197*H197</f>
        <v/>
      </c>
    </row>
    <row r="198">
      <c r="C198" s="5" t="n">
        <v>6</v>
      </c>
      <c r="D198" s="5" t="inlineStr">
        <is>
          <t>WATERTANK TRUCK 0,00</t>
        </is>
      </c>
      <c r="E198" s="5" t="inlineStr">
        <is>
          <t>E23</t>
        </is>
      </c>
      <c r="F198" s="5" t="inlineStr">
        <is>
          <t>Jam</t>
        </is>
      </c>
      <c r="G198" s="25" t="n">
        <v>0.01405622477933443</v>
      </c>
      <c r="H198" s="26">
        <f>VLOOKUP(D198,upahbahan,3,FALSE)</f>
        <v/>
      </c>
      <c r="J198" s="26">
        <f>G198*H198</f>
        <v/>
      </c>
    </row>
    <row r="199">
      <c r="C199" s="27" t="inlineStr">
        <is>
          <t>JUMLAH HARGA PERALATAN</t>
        </is>
      </c>
      <c r="D199" s="28" t="n"/>
      <c r="E199" s="28" t="n"/>
      <c r="F199" s="28" t="n"/>
      <c r="G199" s="28" t="n"/>
      <c r="H199" s="28" t="n"/>
      <c r="I199" s="28" t="n"/>
      <c r="J199" s="29">
        <f>SUM(J193:J198)</f>
        <v/>
      </c>
    </row>
    <row r="200">
      <c r="C200" s="31" t="inlineStr">
        <is>
          <t>D</t>
        </is>
      </c>
      <c r="D200" s="31" t="inlineStr">
        <is>
          <t>Jumlah (A+B+C)</t>
        </is>
      </c>
      <c r="E200" s="32" t="n"/>
      <c r="F200" s="32" t="n"/>
      <c r="G200" s="32" t="n"/>
      <c r="H200" s="32" t="n"/>
      <c r="I200" s="32" t="n"/>
      <c r="J200" s="33">
        <f>J188+J191+J199</f>
        <v/>
      </c>
    </row>
    <row r="201">
      <c r="C201" s="18" t="inlineStr">
        <is>
          <t>E</t>
        </is>
      </c>
      <c r="D201" s="18" t="inlineStr">
        <is>
          <t>Biaya Umum dan Keuntungan 10.0% x D</t>
        </is>
      </c>
      <c r="H201" s="21">
        <f>$Q$8</f>
        <v/>
      </c>
      <c r="J201" s="34">
        <f>J200*H201</f>
        <v/>
      </c>
    </row>
    <row r="202">
      <c r="C202" s="31" t="inlineStr">
        <is>
          <t>F</t>
        </is>
      </c>
      <c r="D202" s="31" t="inlineStr">
        <is>
          <t>Harga Satuan Pekerjaan (D+E)</t>
        </is>
      </c>
      <c r="E202" s="32" t="n"/>
      <c r="F202" s="32" t="n"/>
      <c r="G202" s="32" t="n"/>
      <c r="H202" s="32" t="n"/>
      <c r="I202" s="32" t="n"/>
      <c r="J202" s="33">
        <f>SUM(J200:J201)</f>
        <v/>
      </c>
    </row>
    <row r="204">
      <c r="C204" s="16" t="inlineStr">
        <is>
          <t>E.11</t>
        </is>
      </c>
      <c r="D204" s="17" t="inlineStr">
        <is>
          <t>Perkerasan Beton Semen, fs = 4,5 MPa</t>
        </is>
      </c>
      <c r="F204" s="18" t="inlineStr">
        <is>
          <t>Meter Kubik</t>
        </is>
      </c>
      <c r="K204" s="22">
        <f>ROUNDDOWN(J232,0)</f>
        <v/>
      </c>
      <c r="M204" s="19" t="inlineStr">
        <is>
          <t>5.3.(1a1)</t>
        </is>
      </c>
    </row>
    <row r="205">
      <c r="C205" s="23" t="inlineStr">
        <is>
          <t>No</t>
        </is>
      </c>
      <c r="D205" s="23" t="inlineStr">
        <is>
          <t>Uraian</t>
        </is>
      </c>
      <c r="E205" s="23" t="inlineStr">
        <is>
          <t>Kode</t>
        </is>
      </c>
      <c r="F205" s="23" t="inlineStr">
        <is>
          <t>Sat.</t>
        </is>
      </c>
      <c r="G205" s="23" t="inlineStr">
        <is>
          <t>Koefisien</t>
        </is>
      </c>
      <c r="H205" s="23" t="inlineStr">
        <is>
          <t>Harga  Satuan (Rp)</t>
        </is>
      </c>
      <c r="J205" s="23" t="inlineStr">
        <is>
          <t>Jumlah Harga (Rp)</t>
        </is>
      </c>
    </row>
    <row r="206">
      <c r="C206" s="24" t="inlineStr">
        <is>
          <t>A</t>
        </is>
      </c>
      <c r="D206" s="24" t="inlineStr">
        <is>
          <t>TENAGA KERJA</t>
        </is>
      </c>
      <c r="E206" s="12" t="n"/>
      <c r="F206" s="12" t="n"/>
      <c r="G206" s="12" t="n"/>
      <c r="H206" s="12" t="n"/>
      <c r="I206" s="12" t="n"/>
      <c r="J206" s="12" t="n"/>
    </row>
    <row r="207">
      <c r="C207" s="5" t="n">
        <v>1</v>
      </c>
      <c r="D207" s="5" t="inlineStr">
        <is>
          <t>Pekerja</t>
        </is>
      </c>
      <c r="E207" s="5" t="inlineStr">
        <is>
          <t>L01</t>
        </is>
      </c>
      <c r="F207" s="5" t="inlineStr">
        <is>
          <t>jam</t>
        </is>
      </c>
      <c r="G207" s="25" t="n">
        <v>0.4819277849363721</v>
      </c>
      <c r="H207" s="26">
        <f>VLOOKUP(D207,upahbahan,3,FALSE)</f>
        <v/>
      </c>
      <c r="J207" s="26">
        <f>G207*H207</f>
        <v/>
      </c>
    </row>
    <row r="208">
      <c r="C208" s="5" t="n">
        <v>2</v>
      </c>
      <c r="D208" s="5" t="inlineStr">
        <is>
          <t>Mandor</t>
        </is>
      </c>
      <c r="E208" s="5" t="inlineStr">
        <is>
          <t>L03</t>
        </is>
      </c>
      <c r="F208" s="5" t="inlineStr">
        <is>
          <t>jam</t>
        </is>
      </c>
      <c r="G208" s="25" t="n">
        <v>0.09638569407029528</v>
      </c>
      <c r="H208" s="26">
        <f>VLOOKUP(D208,upahbahan,3,FALSE)</f>
        <v/>
      </c>
      <c r="J208" s="26">
        <f>G208*H208</f>
        <v/>
      </c>
    </row>
    <row r="209">
      <c r="C209" s="27" t="inlineStr">
        <is>
          <t>JUMLAH HARGA TENAGA KERJA</t>
        </is>
      </c>
      <c r="D209" s="28" t="n"/>
      <c r="E209" s="28" t="n"/>
      <c r="F209" s="28" t="n"/>
      <c r="G209" s="28" t="n"/>
      <c r="H209" s="28" t="n"/>
      <c r="I209" s="28" t="n"/>
      <c r="J209" s="29">
        <f>SUM(J207:J208)</f>
        <v/>
      </c>
    </row>
    <row r="210">
      <c r="C210" s="24" t="inlineStr">
        <is>
          <t>B</t>
        </is>
      </c>
      <c r="D210" s="24" t="inlineStr">
        <is>
          <t>BAHAN</t>
        </is>
      </c>
      <c r="E210" s="12" t="n"/>
      <c r="F210" s="12" t="n"/>
      <c r="G210" s="12" t="n"/>
      <c r="H210" s="12" t="n"/>
      <c r="I210" s="12" t="n"/>
      <c r="J210" s="12" t="n"/>
    </row>
    <row r="211">
      <c r="C211" s="5" t="n">
        <v>1</v>
      </c>
      <c r="D211" s="5" t="inlineStr">
        <is>
          <t>Semen</t>
        </is>
      </c>
      <c r="E211" s="5" t="inlineStr">
        <is>
          <t>M12</t>
        </is>
      </c>
      <c r="F211" s="5" t="inlineStr">
        <is>
          <t>Kg</t>
        </is>
      </c>
      <c r="G211" s="25" t="n">
        <v>277.85625</v>
      </c>
      <c r="H211" s="26">
        <f>VLOOKUP(D211,upahbahan,3,FALSE)</f>
        <v/>
      </c>
      <c r="J211" s="26">
        <f>G211*H211</f>
        <v/>
      </c>
    </row>
    <row r="212">
      <c r="C212" s="5" t="n">
        <v>2</v>
      </c>
      <c r="D212" s="5" t="inlineStr">
        <is>
          <t>Pasir</t>
        </is>
      </c>
      <c r="E212" s="5" t="inlineStr">
        <is>
          <t>M01a</t>
        </is>
      </c>
      <c r="F212" s="5" t="inlineStr">
        <is>
          <t>M3</t>
        </is>
      </c>
      <c r="G212" s="25" t="n">
        <v>0.5889305687203791</v>
      </c>
      <c r="H212" s="26" t="n">
        <v>168800</v>
      </c>
      <c r="I212" s="30" t="inlineStr">
        <is>
          <t>harga khusus</t>
        </is>
      </c>
      <c r="J212" s="26">
        <f>G212*H212</f>
        <v/>
      </c>
    </row>
    <row r="213">
      <c r="C213" s="5" t="n">
        <v>3</v>
      </c>
      <c r="D213" s="5" t="inlineStr">
        <is>
          <t>Agregat Kasar</t>
        </is>
      </c>
      <c r="E213" s="5" t="inlineStr">
        <is>
          <t>M03</t>
        </is>
      </c>
      <c r="F213" s="5" t="inlineStr">
        <is>
          <t>M3</t>
        </is>
      </c>
      <c r="G213" s="25" t="n">
        <v>1.003051192476103</v>
      </c>
      <c r="H213" s="26">
        <f>VLOOKUP(D213,upahbahan,3,FALSE)</f>
        <v/>
      </c>
      <c r="J213" s="26">
        <f>G213*H213</f>
        <v/>
      </c>
    </row>
    <row r="214">
      <c r="C214" s="5" t="n">
        <v>4</v>
      </c>
      <c r="D214" s="5" t="inlineStr">
        <is>
          <t>Air</t>
        </is>
      </c>
      <c r="E214" s="5" t="inlineStr">
        <is>
          <t>M170</t>
        </is>
      </c>
      <c r="F214" s="5" t="inlineStr">
        <is>
          <t>Ltr</t>
        </is>
      </c>
      <c r="G214" s="25" t="n">
        <v>174.8238907849829</v>
      </c>
      <c r="H214" s="26">
        <f>VLOOKUP(D214,upahbahan,3,FALSE)</f>
        <v/>
      </c>
      <c r="J214" s="26">
        <f>G214*H214</f>
        <v/>
      </c>
    </row>
    <row r="215">
      <c r="C215" s="5" t="n">
        <v>5</v>
      </c>
      <c r="D215" s="5" t="inlineStr">
        <is>
          <t>Superplasticizer</t>
        </is>
      </c>
      <c r="E215" s="5" t="inlineStr">
        <is>
          <t>M182</t>
        </is>
      </c>
      <c r="F215" s="5" t="inlineStr">
        <is>
          <t>Kg</t>
        </is>
      </c>
      <c r="G215" s="25" t="n">
        <v>5.5825</v>
      </c>
      <c r="H215" s="26">
        <f>VLOOKUP(D215,upahbahan,3,FALSE)</f>
        <v/>
      </c>
      <c r="J215" s="26">
        <f>G215*H215</f>
        <v/>
      </c>
    </row>
    <row r="216">
      <c r="C216" s="5" t="n">
        <v>6</v>
      </c>
      <c r="D216" s="5" t="inlineStr">
        <is>
          <t>Baja Tulangan Polos</t>
        </is>
      </c>
      <c r="E216" s="5" t="inlineStr">
        <is>
          <t>M39a</t>
        </is>
      </c>
      <c r="F216" s="5" t="inlineStr">
        <is>
          <t>Kg</t>
        </is>
      </c>
      <c r="G216" s="25" t="n">
        <v>33.3094945632692</v>
      </c>
      <c r="H216" s="26">
        <f>VLOOKUP(D216,upahbahan,3,FALSE)</f>
        <v/>
      </c>
      <c r="J216" s="26">
        <f>G216*H216</f>
        <v/>
      </c>
    </row>
    <row r="217">
      <c r="C217" s="5" t="n">
        <v>7</v>
      </c>
      <c r="D217" s="5" t="inlineStr">
        <is>
          <t>Joint Sealent</t>
        </is>
      </c>
      <c r="E217" s="5" t="inlineStr">
        <is>
          <t>M94</t>
        </is>
      </c>
      <c r="F217" s="5" t="inlineStr">
        <is>
          <t>Kg</t>
        </is>
      </c>
      <c r="G217" s="25" t="n">
        <v>0.99</v>
      </c>
      <c r="H217" s="26">
        <f>VLOOKUP(D217,upahbahan,3,FALSE)</f>
        <v/>
      </c>
      <c r="J217" s="26">
        <f>G217*H217</f>
        <v/>
      </c>
    </row>
    <row r="218">
      <c r="C218" s="5" t="n">
        <v>8</v>
      </c>
      <c r="D218" s="5" t="inlineStr">
        <is>
          <t>Cat Anti Karat</t>
        </is>
      </c>
      <c r="E218" s="5" t="inlineStr">
        <is>
          <t>M95</t>
        </is>
      </c>
      <c r="F218" s="5" t="inlineStr">
        <is>
          <t>Kg</t>
        </is>
      </c>
      <c r="G218" s="25" t="n">
        <v>0.02</v>
      </c>
      <c r="H218" s="26">
        <f>VLOOKUP(D218,upahbahan,3,FALSE)</f>
        <v/>
      </c>
      <c r="J218" s="26">
        <f>G218*H218</f>
        <v/>
      </c>
    </row>
    <row r="219">
      <c r="C219" s="5" t="n">
        <v>9</v>
      </c>
      <c r="D219" s="5" t="inlineStr">
        <is>
          <t>Polyethene 125 mikron</t>
        </is>
      </c>
      <c r="E219" s="5" t="inlineStr">
        <is>
          <t>M97</t>
        </is>
      </c>
      <c r="F219" s="5" t="inlineStr">
        <is>
          <t>M2</t>
        </is>
      </c>
      <c r="G219" s="25" t="n">
        <v>0.4375</v>
      </c>
      <c r="H219" s="26">
        <f>VLOOKUP(D219,upahbahan,3,FALSE)</f>
        <v/>
      </c>
      <c r="J219" s="26">
        <f>G219*H219</f>
        <v/>
      </c>
    </row>
    <row r="220">
      <c r="C220" s="5" t="n">
        <v>10</v>
      </c>
      <c r="D220" s="5" t="inlineStr">
        <is>
          <t>Curing Compound</t>
        </is>
      </c>
      <c r="E220" s="5" t="inlineStr">
        <is>
          <t>M98</t>
        </is>
      </c>
      <c r="F220" s="5" t="inlineStr">
        <is>
          <t>Ltr</t>
        </is>
      </c>
      <c r="G220" s="25" t="n">
        <v>0.87</v>
      </c>
      <c r="H220" s="26">
        <f>VLOOKUP(D220,upahbahan,3,FALSE)</f>
        <v/>
      </c>
      <c r="J220" s="26">
        <f>G220*H220</f>
        <v/>
      </c>
    </row>
    <row r="221">
      <c r="C221" s="5" t="n">
        <v>11</v>
      </c>
      <c r="D221" s="5" t="inlineStr">
        <is>
          <t>Fly Ash</t>
        </is>
      </c>
      <c r="E221" s="5" t="inlineStr">
        <is>
          <t>M05</t>
        </is>
      </c>
      <c r="F221" s="5" t="inlineStr">
        <is>
          <t>Kg</t>
        </is>
      </c>
      <c r="G221" s="25" t="n">
        <v>92.61875714285713</v>
      </c>
      <c r="H221" s="26">
        <f>VLOOKUP(D221,upahbahan,3,FALSE)</f>
        <v/>
      </c>
      <c r="J221" s="26">
        <f>G221*H221</f>
        <v/>
      </c>
    </row>
    <row r="222">
      <c r="C222" s="27" t="inlineStr">
        <is>
          <t>JUMLAH HARGA BAHAN</t>
        </is>
      </c>
      <c r="D222" s="28" t="n"/>
      <c r="E222" s="28" t="n"/>
      <c r="F222" s="28" t="n"/>
      <c r="G222" s="28" t="n"/>
      <c r="H222" s="28" t="n"/>
      <c r="I222" s="28" t="n"/>
      <c r="J222" s="29">
        <f>SUM(J211:J221)</f>
        <v/>
      </c>
    </row>
    <row r="223">
      <c r="C223" s="24" t="inlineStr">
        <is>
          <t>C</t>
        </is>
      </c>
      <c r="D223" s="24" t="inlineStr">
        <is>
          <t>PERALATAN</t>
        </is>
      </c>
      <c r="E223" s="12" t="n"/>
      <c r="F223" s="12" t="n"/>
      <c r="G223" s="12" t="n"/>
      <c r="H223" s="12" t="n"/>
      <c r="I223" s="12" t="n"/>
      <c r="J223" s="12" t="n"/>
    </row>
    <row r="224">
      <c r="C224" s="5" t="n">
        <v>1</v>
      </c>
      <c r="D224" s="5" t="inlineStr">
        <is>
          <t>Wheel Loader</t>
        </is>
      </c>
      <c r="E224" s="5" t="inlineStr">
        <is>
          <t>E15</t>
        </is>
      </c>
      <c r="F224" s="5" t="inlineStr">
        <is>
          <t>jam</t>
        </is>
      </c>
      <c r="G224" s="25" t="n">
        <v>0.00708716846721806</v>
      </c>
      <c r="H224" s="26">
        <f>VLOOKUP(D224,upahbahan,3,FALSE)</f>
        <v/>
      </c>
      <c r="J224" s="26">
        <f>G224*H224</f>
        <v/>
      </c>
    </row>
    <row r="225">
      <c r="C225" s="5" t="n">
        <v>2</v>
      </c>
      <c r="D225" s="5" t="inlineStr">
        <is>
          <t>Concrete Batching Plant</t>
        </is>
      </c>
      <c r="E225" s="5" t="inlineStr">
        <is>
          <t>E80</t>
        </is>
      </c>
      <c r="F225" s="5" t="inlineStr">
        <is>
          <t>jam</t>
        </is>
      </c>
      <c r="G225" s="25" t="n">
        <v>0.04819276839666298</v>
      </c>
      <c r="H225" s="26" t="n">
        <v>717241.22</v>
      </c>
      <c r="I225" s="30" t="inlineStr">
        <is>
          <t>harga khusus</t>
        </is>
      </c>
      <c r="J225" s="26">
        <f>G225*H225</f>
        <v/>
      </c>
    </row>
    <row r="226">
      <c r="C226" s="5" t="n">
        <v>3</v>
      </c>
      <c r="D226" s="5" t="inlineStr">
        <is>
          <t>DUMP TRUCK TRONTON 10 TON</t>
        </is>
      </c>
      <c r="E226" s="5" t="inlineStr">
        <is>
          <t>E35</t>
        </is>
      </c>
      <c r="F226" s="5" t="inlineStr">
        <is>
          <t>Jam</t>
        </is>
      </c>
      <c r="G226" s="25" t="n">
        <v>0.3960049365631645</v>
      </c>
      <c r="H226" s="26">
        <f>VLOOKUP(D226,upahbahan,3,FALSE)</f>
        <v/>
      </c>
      <c r="J226" s="26">
        <f>G226*H226</f>
        <v/>
      </c>
    </row>
    <row r="227">
      <c r="C227" s="5" t="n">
        <v>4</v>
      </c>
      <c r="D227" s="5" t="inlineStr">
        <is>
          <t>Slip Form Paver</t>
        </is>
      </c>
      <c r="E227" s="5" t="inlineStr">
        <is>
          <t>E42</t>
        </is>
      </c>
      <c r="F227" s="5" t="inlineStr">
        <is>
          <t>jam</t>
        </is>
      </c>
      <c r="G227" s="25" t="n">
        <v>0.01912410963833007</v>
      </c>
      <c r="H227" s="26">
        <f>VLOOKUP(D227,upahbahan,3,FALSE)</f>
        <v/>
      </c>
      <c r="J227" s="26">
        <f>G227*H227</f>
        <v/>
      </c>
    </row>
    <row r="228">
      <c r="C228" s="5" t="n">
        <v>5</v>
      </c>
      <c r="D228" s="5" t="inlineStr">
        <is>
          <t>Alat Bantu</t>
        </is>
      </c>
      <c r="F228" s="5" t="inlineStr">
        <is>
          <t>Ls</t>
        </is>
      </c>
      <c r="G228" s="25" t="n">
        <v>1</v>
      </c>
      <c r="H228" s="26">
        <f>VLOOKUP(D228,upahbahan,3,FALSE)</f>
        <v/>
      </c>
      <c r="J228" s="26">
        <f>G228*H228</f>
        <v/>
      </c>
    </row>
    <row r="229">
      <c r="C229" s="27" t="inlineStr">
        <is>
          <t>JUMLAH HARGA PERALATAN</t>
        </is>
      </c>
      <c r="D229" s="28" t="n"/>
      <c r="E229" s="28" t="n"/>
      <c r="F229" s="28" t="n"/>
      <c r="G229" s="28" t="n"/>
      <c r="H229" s="28" t="n"/>
      <c r="I229" s="28" t="n"/>
      <c r="J229" s="29">
        <f>SUM(J224:J228)</f>
        <v/>
      </c>
    </row>
    <row r="230">
      <c r="C230" s="31" t="inlineStr">
        <is>
          <t>D</t>
        </is>
      </c>
      <c r="D230" s="31" t="inlineStr">
        <is>
          <t>Jumlah (A+B+C)</t>
        </is>
      </c>
      <c r="E230" s="32" t="n"/>
      <c r="F230" s="32" t="n"/>
      <c r="G230" s="32" t="n"/>
      <c r="H230" s="32" t="n"/>
      <c r="I230" s="32" t="n"/>
      <c r="J230" s="33">
        <f>J209+J222+J229</f>
        <v/>
      </c>
    </row>
    <row r="231">
      <c r="C231" s="18" t="inlineStr">
        <is>
          <t>E</t>
        </is>
      </c>
      <c r="D231" s="18" t="inlineStr">
        <is>
          <t>Biaya Umum dan Keuntungan 10.0% x D</t>
        </is>
      </c>
      <c r="H231" s="21">
        <f>$Q$8</f>
        <v/>
      </c>
      <c r="J231" s="34">
        <f>J230*H231</f>
        <v/>
      </c>
    </row>
    <row r="232">
      <c r="C232" s="31" t="inlineStr">
        <is>
          <t>F</t>
        </is>
      </c>
      <c r="D232" s="31" t="inlineStr">
        <is>
          <t>Harga Satuan Pekerjaan (D+E)</t>
        </is>
      </c>
      <c r="E232" s="32" t="n"/>
      <c r="F232" s="32" t="n"/>
      <c r="G232" s="32" t="n"/>
      <c r="H232" s="32" t="n"/>
      <c r="I232" s="32" t="n"/>
      <c r="J232" s="33">
        <f>SUM(J230:J231)</f>
        <v/>
      </c>
    </row>
    <row r="234">
      <c r="C234" s="16" t="inlineStr">
        <is>
          <t>E.12</t>
        </is>
      </c>
      <c r="D234" s="17" t="inlineStr">
        <is>
          <t>Perkerasan Beton Semen, fs = 3,8 MPa</t>
        </is>
      </c>
      <c r="F234" s="18" t="inlineStr">
        <is>
          <t>Meter Kubik</t>
        </is>
      </c>
      <c r="K234" s="22">
        <f>ROUNDDOWN(J262,0)</f>
        <v/>
      </c>
      <c r="M234" s="19" t="inlineStr">
        <is>
          <t>5.3.(1a2)</t>
        </is>
      </c>
    </row>
    <row r="235">
      <c r="C235" s="23" t="inlineStr">
        <is>
          <t>No</t>
        </is>
      </c>
      <c r="D235" s="23" t="inlineStr">
        <is>
          <t>Uraian</t>
        </is>
      </c>
      <c r="E235" s="23" t="inlineStr">
        <is>
          <t>Kode</t>
        </is>
      </c>
      <c r="F235" s="23" t="inlineStr">
        <is>
          <t>Sat.</t>
        </is>
      </c>
      <c r="G235" s="23" t="inlineStr">
        <is>
          <t>Koefisien</t>
        </is>
      </c>
      <c r="H235" s="23" t="inlineStr">
        <is>
          <t>Harga  Satuan (Rp)</t>
        </is>
      </c>
      <c r="J235" s="23" t="inlineStr">
        <is>
          <t>Jumlah Harga (Rp)</t>
        </is>
      </c>
    </row>
    <row r="236">
      <c r="C236" s="24" t="inlineStr">
        <is>
          <t>A</t>
        </is>
      </c>
      <c r="D236" s="24" t="inlineStr">
        <is>
          <t>TENAGA KERJA</t>
        </is>
      </c>
      <c r="E236" s="12" t="n"/>
      <c r="F236" s="12" t="n"/>
      <c r="G236" s="12" t="n"/>
      <c r="H236" s="12" t="n"/>
      <c r="I236" s="12" t="n"/>
      <c r="J236" s="12" t="n"/>
    </row>
    <row r="237">
      <c r="C237" s="5" t="n">
        <v>1</v>
      </c>
      <c r="D237" s="5" t="inlineStr">
        <is>
          <t>Pekerja</t>
        </is>
      </c>
      <c r="E237" s="5" t="inlineStr">
        <is>
          <t>L01</t>
        </is>
      </c>
      <c r="F237" s="5" t="inlineStr">
        <is>
          <t>jam</t>
        </is>
      </c>
      <c r="G237" s="25" t="n">
        <v>0.4819277849363721</v>
      </c>
      <c r="H237" s="26">
        <f>VLOOKUP(D237,upahbahan,3,FALSE)</f>
        <v/>
      </c>
      <c r="J237" s="26">
        <f>G237*H237</f>
        <v/>
      </c>
    </row>
    <row r="238">
      <c r="C238" s="5" t="n">
        <v>2</v>
      </c>
      <c r="D238" s="5" t="inlineStr">
        <is>
          <t>Mandor</t>
        </is>
      </c>
      <c r="E238" s="5" t="inlineStr">
        <is>
          <t>L03</t>
        </is>
      </c>
      <c r="F238" s="5" t="inlineStr">
        <is>
          <t>jam</t>
        </is>
      </c>
      <c r="G238" s="25" t="n">
        <v>0.09638569407029528</v>
      </c>
      <c r="H238" s="26">
        <f>VLOOKUP(D238,upahbahan,3,FALSE)</f>
        <v/>
      </c>
      <c r="J238" s="26">
        <f>G238*H238</f>
        <v/>
      </c>
    </row>
    <row r="239">
      <c r="C239" s="27" t="inlineStr">
        <is>
          <t>JUMLAH HARGA TENAGA KERJA</t>
        </is>
      </c>
      <c r="D239" s="28" t="n"/>
      <c r="E239" s="28" t="n"/>
      <c r="F239" s="28" t="n"/>
      <c r="G239" s="28" t="n"/>
      <c r="H239" s="28" t="n"/>
      <c r="I239" s="28" t="n"/>
      <c r="J239" s="29">
        <f>SUM(J237:J238)</f>
        <v/>
      </c>
    </row>
    <row r="240">
      <c r="C240" s="24" t="inlineStr">
        <is>
          <t>B</t>
        </is>
      </c>
      <c r="D240" s="24" t="inlineStr">
        <is>
          <t>BAHAN</t>
        </is>
      </c>
      <c r="E240" s="12" t="n"/>
      <c r="F240" s="12" t="n"/>
      <c r="G240" s="12" t="n"/>
      <c r="H240" s="12" t="n"/>
      <c r="I240" s="12" t="n"/>
      <c r="J240" s="12" t="n"/>
    </row>
    <row r="241">
      <c r="C241" s="5" t="n">
        <v>1</v>
      </c>
      <c r="D241" s="5" t="inlineStr">
        <is>
          <t>Semen</t>
        </is>
      </c>
      <c r="E241" s="5" t="inlineStr">
        <is>
          <t>M12</t>
        </is>
      </c>
      <c r="F241" s="5" t="inlineStr">
        <is>
          <t>Kg</t>
        </is>
      </c>
      <c r="G241" s="25" t="n">
        <v>312.62</v>
      </c>
      <c r="H241" s="26">
        <f>VLOOKUP(D241,upahbahan,3,FALSE)</f>
        <v/>
      </c>
      <c r="J241" s="26">
        <f>G241*H241</f>
        <v/>
      </c>
    </row>
    <row r="242">
      <c r="C242" s="5" t="n">
        <v>2</v>
      </c>
      <c r="D242" s="5" t="inlineStr">
        <is>
          <t>Pasir</t>
        </is>
      </c>
      <c r="E242" s="5" t="inlineStr">
        <is>
          <t>M01a</t>
        </is>
      </c>
      <c r="F242" s="5" t="inlineStr">
        <is>
          <t>M3</t>
        </is>
      </c>
      <c r="G242" s="25" t="n">
        <v>0.5945778436018958</v>
      </c>
      <c r="H242" s="26" t="n">
        <v>168800</v>
      </c>
      <c r="I242" s="30" t="inlineStr">
        <is>
          <t>harga khusus</t>
        </is>
      </c>
      <c r="J242" s="26">
        <f>G242*H242</f>
        <v/>
      </c>
    </row>
    <row r="243">
      <c r="C243" s="5" t="n">
        <v>3</v>
      </c>
      <c r="D243" s="5" t="inlineStr">
        <is>
          <t>Agregat Kasar</t>
        </is>
      </c>
      <c r="E243" s="5" t="inlineStr">
        <is>
          <t>M03</t>
        </is>
      </c>
      <c r="F243" s="5" t="inlineStr">
        <is>
          <t>M3</t>
        </is>
      </c>
      <c r="G243" s="25" t="n">
        <v>1.012385847599402</v>
      </c>
      <c r="H243" s="26">
        <f>VLOOKUP(D243,upahbahan,3,FALSE)</f>
        <v/>
      </c>
      <c r="J243" s="26">
        <f>G243*H243</f>
        <v/>
      </c>
    </row>
    <row r="244">
      <c r="C244" s="5" t="n">
        <v>4</v>
      </c>
      <c r="D244" s="5" t="inlineStr">
        <is>
          <t>Air</t>
        </is>
      </c>
      <c r="E244" s="5" t="inlineStr">
        <is>
          <t>M170</t>
        </is>
      </c>
      <c r="F244" s="5" t="inlineStr">
        <is>
          <t>Ltr</t>
        </is>
      </c>
      <c r="G244" s="25" t="n">
        <v>187.3692832764505</v>
      </c>
      <c r="H244" s="26">
        <f>VLOOKUP(D244,upahbahan,3,FALSE)</f>
        <v/>
      </c>
      <c r="J244" s="26">
        <f>G244*H244</f>
        <v/>
      </c>
    </row>
    <row r="245">
      <c r="C245" s="5" t="n">
        <v>5</v>
      </c>
      <c r="D245" s="5" t="inlineStr">
        <is>
          <t>Superplasticizer</t>
        </is>
      </c>
      <c r="E245" s="5" t="inlineStr">
        <is>
          <t>M182</t>
        </is>
      </c>
      <c r="F245" s="5" t="inlineStr">
        <is>
          <t>Kg</t>
        </is>
      </c>
      <c r="G245" s="25" t="n">
        <v>4.669</v>
      </c>
      <c r="H245" s="26">
        <f>VLOOKUP(D245,upahbahan,3,FALSE)</f>
        <v/>
      </c>
      <c r="J245" s="26">
        <f>G245*H245</f>
        <v/>
      </c>
    </row>
    <row r="246">
      <c r="C246" s="5" t="n">
        <v>6</v>
      </c>
      <c r="D246" s="5" t="inlineStr">
        <is>
          <t>Baja Tulangan Polos</t>
        </is>
      </c>
      <c r="E246" s="5" t="inlineStr">
        <is>
          <t>M39a</t>
        </is>
      </c>
      <c r="F246" s="5" t="inlineStr">
        <is>
          <t>Kg</t>
        </is>
      </c>
      <c r="G246" s="25" t="n">
        <v>33.3094945632692</v>
      </c>
      <c r="H246" s="26">
        <f>VLOOKUP(D246,upahbahan,3,FALSE)</f>
        <v/>
      </c>
      <c r="J246" s="26">
        <f>G246*H246</f>
        <v/>
      </c>
    </row>
    <row r="247">
      <c r="C247" s="5" t="n">
        <v>7</v>
      </c>
      <c r="D247" s="5" t="inlineStr">
        <is>
          <t>Joint Sealent</t>
        </is>
      </c>
      <c r="E247" s="5" t="inlineStr">
        <is>
          <t>M94</t>
        </is>
      </c>
      <c r="F247" s="5" t="inlineStr">
        <is>
          <t>Kg</t>
        </is>
      </c>
      <c r="G247" s="25" t="n">
        <v>0.99</v>
      </c>
      <c r="H247" s="26">
        <f>VLOOKUP(D247,upahbahan,3,FALSE)</f>
        <v/>
      </c>
      <c r="J247" s="26">
        <f>G247*H247</f>
        <v/>
      </c>
    </row>
    <row r="248">
      <c r="C248" s="5" t="n">
        <v>8</v>
      </c>
      <c r="D248" s="5" t="inlineStr">
        <is>
          <t>Cat Anti Karat</t>
        </is>
      </c>
      <c r="E248" s="5" t="inlineStr">
        <is>
          <t>M95</t>
        </is>
      </c>
      <c r="F248" s="5" t="inlineStr">
        <is>
          <t>Kg</t>
        </is>
      </c>
      <c r="G248" s="25" t="n">
        <v>0.02</v>
      </c>
      <c r="H248" s="26">
        <f>VLOOKUP(D248,upahbahan,3,FALSE)</f>
        <v/>
      </c>
      <c r="J248" s="26">
        <f>G248*H248</f>
        <v/>
      </c>
    </row>
    <row r="249">
      <c r="C249" s="5" t="n">
        <v>9</v>
      </c>
      <c r="D249" s="5" t="inlineStr">
        <is>
          <t>Polyethene 125 mikron</t>
        </is>
      </c>
      <c r="E249" s="5" t="inlineStr">
        <is>
          <t>M97</t>
        </is>
      </c>
      <c r="F249" s="5" t="inlineStr">
        <is>
          <t>M2</t>
        </is>
      </c>
      <c r="G249" s="25" t="n">
        <v>0.4375</v>
      </c>
      <c r="H249" s="26">
        <f>VLOOKUP(D249,upahbahan,3,FALSE)</f>
        <v/>
      </c>
      <c r="J249" s="26">
        <f>G249*H249</f>
        <v/>
      </c>
    </row>
    <row r="250">
      <c r="C250" s="5" t="n">
        <v>10</v>
      </c>
      <c r="D250" s="5" t="inlineStr">
        <is>
          <t>Curing Compound</t>
        </is>
      </c>
      <c r="E250" s="5" t="inlineStr">
        <is>
          <t>M98</t>
        </is>
      </c>
      <c r="F250" s="5" t="inlineStr">
        <is>
          <t>Ltr</t>
        </is>
      </c>
      <c r="G250" s="25" t="n">
        <v>0.87</v>
      </c>
      <c r="H250" s="26">
        <f>VLOOKUP(D250,upahbahan,3,FALSE)</f>
        <v/>
      </c>
      <c r="J250" s="26">
        <f>G250*H250</f>
        <v/>
      </c>
    </row>
    <row r="251">
      <c r="C251" s="5" t="n">
        <v>11</v>
      </c>
      <c r="D251" s="5" t="inlineStr">
        <is>
          <t>Bekisting/Fix Form Rigid Pavement</t>
        </is>
      </c>
      <c r="F251" s="5" t="inlineStr">
        <is>
          <t>bh/M'</t>
        </is>
      </c>
      <c r="G251" s="25" t="n">
        <v>1</v>
      </c>
      <c r="H251" s="26">
        <f>VLOOKUP(D251,upahbahan,3,FALSE)</f>
        <v/>
      </c>
      <c r="J251" s="26">
        <f>G251*H251</f>
        <v/>
      </c>
    </row>
    <row r="252">
      <c r="C252" s="27" t="inlineStr">
        <is>
          <t>JUMLAH HARGA BAHAN</t>
        </is>
      </c>
      <c r="D252" s="28" t="n"/>
      <c r="E252" s="28" t="n"/>
      <c r="F252" s="28" t="n"/>
      <c r="G252" s="28" t="n"/>
      <c r="H252" s="28" t="n"/>
      <c r="I252" s="28" t="n"/>
      <c r="J252" s="29">
        <f>SUM(J241:J251)</f>
        <v/>
      </c>
    </row>
    <row r="253">
      <c r="C253" s="24" t="inlineStr">
        <is>
          <t>C</t>
        </is>
      </c>
      <c r="D253" s="24" t="inlineStr">
        <is>
          <t>PERALATAN</t>
        </is>
      </c>
      <c r="E253" s="12" t="n"/>
      <c r="F253" s="12" t="n"/>
      <c r="G253" s="12" t="n"/>
      <c r="H253" s="12" t="n"/>
      <c r="I253" s="12" t="n"/>
      <c r="J253" s="12" t="n"/>
    </row>
    <row r="254">
      <c r="C254" s="5" t="n">
        <v>1</v>
      </c>
      <c r="D254" s="5" t="inlineStr">
        <is>
          <t>Wheel Loader</t>
        </is>
      </c>
      <c r="E254" s="5" t="inlineStr">
        <is>
          <t>E15</t>
        </is>
      </c>
      <c r="F254" s="5" t="inlineStr">
        <is>
          <t>jam</t>
        </is>
      </c>
      <c r="G254" s="25" t="n">
        <v>0.00708716846721806</v>
      </c>
      <c r="H254" s="26">
        <f>VLOOKUP(D254,upahbahan,3,FALSE)</f>
        <v/>
      </c>
      <c r="J254" s="26">
        <f>G254*H254</f>
        <v/>
      </c>
    </row>
    <row r="255">
      <c r="C255" s="5" t="n">
        <v>2</v>
      </c>
      <c r="D255" s="5" t="inlineStr">
        <is>
          <t>Concrete Batching Plant</t>
        </is>
      </c>
      <c r="E255" s="5" t="inlineStr">
        <is>
          <t>E80</t>
        </is>
      </c>
      <c r="F255" s="5" t="inlineStr">
        <is>
          <t>jam</t>
        </is>
      </c>
      <c r="G255" s="25" t="n">
        <v>0.04819276839666298</v>
      </c>
      <c r="H255" s="26" t="n">
        <v>717241.22</v>
      </c>
      <c r="I255" s="30" t="inlineStr">
        <is>
          <t>harga khusus</t>
        </is>
      </c>
      <c r="J255" s="26">
        <f>G255*H255</f>
        <v/>
      </c>
    </row>
    <row r="256">
      <c r="C256" s="5" t="n">
        <v>3</v>
      </c>
      <c r="D256" s="5" t="inlineStr">
        <is>
          <t>Truck Mixer Agitator</t>
        </is>
      </c>
      <c r="E256" s="5" t="inlineStr">
        <is>
          <t>E49</t>
        </is>
      </c>
      <c r="F256" s="5" t="inlineStr">
        <is>
          <t>jam</t>
        </is>
      </c>
      <c r="G256" s="25" t="n">
        <v>0.2738604913928816</v>
      </c>
      <c r="H256" s="26">
        <f>VLOOKUP(D256,upahbahan,3,FALSE)</f>
        <v/>
      </c>
      <c r="J256" s="26">
        <f>G256*H256</f>
        <v/>
      </c>
    </row>
    <row r="257">
      <c r="C257" s="5" t="n">
        <v>4</v>
      </c>
      <c r="D257" s="5" t="inlineStr">
        <is>
          <t>Concrete Vibrator</t>
        </is>
      </c>
      <c r="E257" s="5" t="inlineStr">
        <is>
          <t>E20</t>
        </is>
      </c>
      <c r="F257" s="5" t="inlineStr">
        <is>
          <t>jam</t>
        </is>
      </c>
      <c r="G257" s="25" t="n">
        <v>0.2891565686706972</v>
      </c>
      <c r="H257" s="26">
        <f>VLOOKUP(D257,upahbahan,3,FALSE)</f>
        <v/>
      </c>
      <c r="J257" s="26">
        <f>G257*H257</f>
        <v/>
      </c>
    </row>
    <row r="258">
      <c r="C258" s="5" t="n">
        <v>5</v>
      </c>
      <c r="D258" s="5" t="inlineStr">
        <is>
          <t>Alat Bantu</t>
        </is>
      </c>
      <c r="F258" s="5" t="inlineStr">
        <is>
          <t>Ls</t>
        </is>
      </c>
      <c r="G258" s="25" t="n">
        <v>1</v>
      </c>
      <c r="H258" s="26">
        <f>VLOOKUP(D258,upahbahan,3,FALSE)</f>
        <v/>
      </c>
      <c r="J258" s="26">
        <f>G258*H258</f>
        <v/>
      </c>
    </row>
    <row r="259">
      <c r="C259" s="27" t="inlineStr">
        <is>
          <t>JUMLAH HARGA PERALATAN</t>
        </is>
      </c>
      <c r="D259" s="28" t="n"/>
      <c r="E259" s="28" t="n"/>
      <c r="F259" s="28" t="n"/>
      <c r="G259" s="28" t="n"/>
      <c r="H259" s="28" t="n"/>
      <c r="I259" s="28" t="n"/>
      <c r="J259" s="29">
        <f>SUM(J254:J258)</f>
        <v/>
      </c>
    </row>
    <row r="260">
      <c r="C260" s="31" t="inlineStr">
        <is>
          <t>D</t>
        </is>
      </c>
      <c r="D260" s="31" t="inlineStr">
        <is>
          <t>Jumlah (A+B+C)</t>
        </is>
      </c>
      <c r="E260" s="32" t="n"/>
      <c r="F260" s="32" t="n"/>
      <c r="G260" s="32" t="n"/>
      <c r="H260" s="32" t="n"/>
      <c r="I260" s="32" t="n"/>
      <c r="J260" s="33">
        <f>J239+J252+J259</f>
        <v/>
      </c>
    </row>
    <row r="261">
      <c r="C261" s="18" t="inlineStr">
        <is>
          <t>E</t>
        </is>
      </c>
      <c r="D261" s="18" t="inlineStr">
        <is>
          <t>Biaya Umum dan Keuntungan 10.0% x D</t>
        </is>
      </c>
      <c r="H261" s="21">
        <f>$Q$8</f>
        <v/>
      </c>
      <c r="J261" s="34">
        <f>J260*H261</f>
        <v/>
      </c>
    </row>
    <row r="262">
      <c r="C262" s="31" t="inlineStr">
        <is>
          <t>F</t>
        </is>
      </c>
      <c r="D262" s="31" t="inlineStr">
        <is>
          <t>Harga Satuan Pekerjaan (D+E)</t>
        </is>
      </c>
      <c r="E262" s="32" t="n"/>
      <c r="F262" s="32" t="n"/>
      <c r="G262" s="32" t="n"/>
      <c r="H262" s="32" t="n"/>
      <c r="I262" s="32" t="n"/>
      <c r="J262" s="33">
        <f>SUM(J260:J261)</f>
        <v/>
      </c>
    </row>
    <row r="264">
      <c r="C264" s="16" t="inlineStr">
        <is>
          <t>E.13</t>
        </is>
      </c>
      <c r="D264" s="17" t="inlineStr">
        <is>
          <t>Perkerasan Beton Semen, fs = 3,5 MPa</t>
        </is>
      </c>
      <c r="F264" s="18" t="inlineStr">
        <is>
          <t>Meter Kubik</t>
        </is>
      </c>
      <c r="K264" s="22">
        <f>ROUNDDOWN(J292,0)</f>
        <v/>
      </c>
      <c r="M264" s="19" t="inlineStr">
        <is>
          <t>5.3.(1a3)</t>
        </is>
      </c>
    </row>
    <row r="265">
      <c r="C265" s="23" t="inlineStr">
        <is>
          <t>No</t>
        </is>
      </c>
      <c r="D265" s="23" t="inlineStr">
        <is>
          <t>Uraian</t>
        </is>
      </c>
      <c r="E265" s="23" t="inlineStr">
        <is>
          <t>Kode</t>
        </is>
      </c>
      <c r="F265" s="23" t="inlineStr">
        <is>
          <t>Sat.</t>
        </is>
      </c>
      <c r="G265" s="23" t="inlineStr">
        <is>
          <t>Koefisien</t>
        </is>
      </c>
      <c r="H265" s="23" t="inlineStr">
        <is>
          <t>Harga  Satuan (Rp)</t>
        </is>
      </c>
      <c r="J265" s="23" t="inlineStr">
        <is>
          <t>Jumlah Harga (Rp)</t>
        </is>
      </c>
    </row>
    <row r="266">
      <c r="C266" s="24" t="inlineStr">
        <is>
          <t>A</t>
        </is>
      </c>
      <c r="D266" s="24" t="inlineStr">
        <is>
          <t>TENAGA KERJA</t>
        </is>
      </c>
      <c r="E266" s="12" t="n"/>
      <c r="F266" s="12" t="n"/>
      <c r="G266" s="12" t="n"/>
      <c r="H266" s="12" t="n"/>
      <c r="I266" s="12" t="n"/>
      <c r="J266" s="12" t="n"/>
    </row>
    <row r="267">
      <c r="C267" s="5" t="n">
        <v>1</v>
      </c>
      <c r="D267" s="5" t="inlineStr">
        <is>
          <t>Pekerja</t>
        </is>
      </c>
      <c r="E267" s="5" t="inlineStr">
        <is>
          <t>L01</t>
        </is>
      </c>
      <c r="F267" s="5" t="inlineStr">
        <is>
          <t>jam</t>
        </is>
      </c>
      <c r="G267" s="25" t="n">
        <v>0.4819277849363721</v>
      </c>
      <c r="H267" s="26">
        <f>VLOOKUP(D267,upahbahan,3,FALSE)</f>
        <v/>
      </c>
      <c r="J267" s="26">
        <f>G267*H267</f>
        <v/>
      </c>
    </row>
    <row r="268">
      <c r="C268" s="5" t="n">
        <v>2</v>
      </c>
      <c r="D268" s="5" t="inlineStr">
        <is>
          <t>Mandor</t>
        </is>
      </c>
      <c r="E268" s="5" t="inlineStr">
        <is>
          <t>L03</t>
        </is>
      </c>
      <c r="F268" s="5" t="inlineStr">
        <is>
          <t>jam</t>
        </is>
      </c>
      <c r="G268" s="25" t="n">
        <v>0.09638569407029528</v>
      </c>
      <c r="H268" s="26">
        <f>VLOOKUP(D268,upahbahan,3,FALSE)</f>
        <v/>
      </c>
      <c r="J268" s="26">
        <f>G268*H268</f>
        <v/>
      </c>
    </row>
    <row r="269">
      <c r="C269" s="27" t="inlineStr">
        <is>
          <t>JUMLAH HARGA TENAGA KERJA</t>
        </is>
      </c>
      <c r="D269" s="28" t="n"/>
      <c r="E269" s="28" t="n"/>
      <c r="F269" s="28" t="n"/>
      <c r="G269" s="28" t="n"/>
      <c r="H269" s="28" t="n"/>
      <c r="I269" s="28" t="n"/>
      <c r="J269" s="29">
        <f>SUM(J267:J268)</f>
        <v/>
      </c>
    </row>
    <row r="270">
      <c r="C270" s="24" t="inlineStr">
        <is>
          <t>B</t>
        </is>
      </c>
      <c r="D270" s="24" t="inlineStr">
        <is>
          <t>BAHAN</t>
        </is>
      </c>
      <c r="E270" s="12" t="n"/>
      <c r="F270" s="12" t="n"/>
      <c r="G270" s="12" t="n"/>
      <c r="H270" s="12" t="n"/>
      <c r="I270" s="12" t="n"/>
      <c r="J270" s="12" t="n"/>
    </row>
    <row r="271">
      <c r="C271" s="5" t="n">
        <v>1</v>
      </c>
      <c r="D271" s="5" t="inlineStr">
        <is>
          <t>Semen</t>
        </is>
      </c>
      <c r="E271" s="5" t="inlineStr">
        <is>
          <t>M12</t>
        </is>
      </c>
      <c r="F271" s="5" t="inlineStr">
        <is>
          <t>Kg</t>
        </is>
      </c>
      <c r="G271" s="25" t="n">
        <v>281.155</v>
      </c>
      <c r="H271" s="26">
        <f>VLOOKUP(D271,upahbahan,3,FALSE)</f>
        <v/>
      </c>
      <c r="J271" s="26">
        <f>G271*H271</f>
        <v/>
      </c>
    </row>
    <row r="272">
      <c r="C272" s="5" t="n">
        <v>2</v>
      </c>
      <c r="D272" s="5" t="inlineStr">
        <is>
          <t>Pasir</t>
        </is>
      </c>
      <c r="E272" s="5" t="inlineStr">
        <is>
          <t>M01a</t>
        </is>
      </c>
      <c r="F272" s="5" t="inlineStr">
        <is>
          <t>M3</t>
        </is>
      </c>
      <c r="G272" s="25" t="n">
        <v>0.6026453791469194</v>
      </c>
      <c r="H272" s="26" t="n">
        <v>168800</v>
      </c>
      <c r="I272" s="30" t="inlineStr">
        <is>
          <t>harga khusus</t>
        </is>
      </c>
      <c r="J272" s="26">
        <f>G272*H272</f>
        <v/>
      </c>
    </row>
    <row r="273">
      <c r="C273" s="5" t="n">
        <v>3</v>
      </c>
      <c r="D273" s="5" t="inlineStr">
        <is>
          <t>Agregat Kasar</t>
        </is>
      </c>
      <c r="E273" s="5" t="inlineStr">
        <is>
          <t>M03</t>
        </is>
      </c>
      <c r="F273" s="5" t="inlineStr">
        <is>
          <t>M3</t>
        </is>
      </c>
      <c r="G273" s="25" t="n">
        <v>1.025963533547665</v>
      </c>
      <c r="H273" s="26">
        <f>VLOOKUP(D273,upahbahan,3,FALSE)</f>
        <v/>
      </c>
      <c r="J273" s="26">
        <f>G273*H273</f>
        <v/>
      </c>
    </row>
    <row r="274">
      <c r="C274" s="5" t="n">
        <v>4</v>
      </c>
      <c r="D274" s="5" t="inlineStr">
        <is>
          <t>Air</t>
        </is>
      </c>
      <c r="E274" s="5" t="inlineStr">
        <is>
          <t>M170</t>
        </is>
      </c>
      <c r="F274" s="5" t="inlineStr">
        <is>
          <t>Ltr</t>
        </is>
      </c>
      <c r="G274" s="25" t="n">
        <v>187.896928327645</v>
      </c>
      <c r="H274" s="26">
        <f>VLOOKUP(D274,upahbahan,3,FALSE)</f>
        <v/>
      </c>
      <c r="J274" s="26">
        <f>G274*H274</f>
        <v/>
      </c>
    </row>
    <row r="275">
      <c r="C275" s="5" t="n">
        <v>5</v>
      </c>
      <c r="D275" s="5" t="inlineStr">
        <is>
          <t>Superplasticizer</t>
        </is>
      </c>
      <c r="E275" s="5" t="inlineStr">
        <is>
          <t>M182</t>
        </is>
      </c>
      <c r="F275" s="5" t="inlineStr">
        <is>
          <t>Kg</t>
        </is>
      </c>
      <c r="G275" s="25" t="n">
        <v>4.263</v>
      </c>
      <c r="H275" s="26">
        <f>VLOOKUP(D275,upahbahan,3,FALSE)</f>
        <v/>
      </c>
      <c r="J275" s="26">
        <f>G275*H275</f>
        <v/>
      </c>
    </row>
    <row r="276">
      <c r="C276" s="5" t="n">
        <v>6</v>
      </c>
      <c r="D276" s="5" t="inlineStr">
        <is>
          <t>Baja Tulangan Polos</t>
        </is>
      </c>
      <c r="E276" s="5" t="inlineStr">
        <is>
          <t>M39a</t>
        </is>
      </c>
      <c r="F276" s="5" t="inlineStr">
        <is>
          <t>Kg</t>
        </is>
      </c>
      <c r="G276" s="25" t="n">
        <v>33.3094945632692</v>
      </c>
      <c r="H276" s="26">
        <f>VLOOKUP(D276,upahbahan,3,FALSE)</f>
        <v/>
      </c>
      <c r="J276" s="26">
        <f>G276*H276</f>
        <v/>
      </c>
    </row>
    <row r="277">
      <c r="C277" s="5" t="n">
        <v>7</v>
      </c>
      <c r="D277" s="5" t="inlineStr">
        <is>
          <t>Joint Sealent</t>
        </is>
      </c>
      <c r="E277" s="5" t="inlineStr">
        <is>
          <t>M94</t>
        </is>
      </c>
      <c r="F277" s="5" t="inlineStr">
        <is>
          <t>Kg</t>
        </is>
      </c>
      <c r="G277" s="25" t="n">
        <v>0.99</v>
      </c>
      <c r="H277" s="26">
        <f>VLOOKUP(D277,upahbahan,3,FALSE)</f>
        <v/>
      </c>
      <c r="J277" s="26">
        <f>G277*H277</f>
        <v/>
      </c>
    </row>
    <row r="278">
      <c r="C278" s="5" t="n">
        <v>8</v>
      </c>
      <c r="D278" s="5" t="inlineStr">
        <is>
          <t>Cat Anti Karat</t>
        </is>
      </c>
      <c r="E278" s="5" t="inlineStr">
        <is>
          <t>M95</t>
        </is>
      </c>
      <c r="F278" s="5" t="inlineStr">
        <is>
          <t>Kg</t>
        </is>
      </c>
      <c r="G278" s="25" t="n">
        <v>0.02</v>
      </c>
      <c r="H278" s="26">
        <f>VLOOKUP(D278,upahbahan,3,FALSE)</f>
        <v/>
      </c>
      <c r="J278" s="26">
        <f>G278*H278</f>
        <v/>
      </c>
    </row>
    <row r="279">
      <c r="C279" s="5" t="n">
        <v>9</v>
      </c>
      <c r="D279" s="5" t="inlineStr">
        <is>
          <t>Polyethene 125 mikron</t>
        </is>
      </c>
      <c r="E279" s="5" t="inlineStr">
        <is>
          <t>M97</t>
        </is>
      </c>
      <c r="F279" s="5" t="inlineStr">
        <is>
          <t>M2</t>
        </is>
      </c>
      <c r="G279" s="25" t="n">
        <v>0.4375</v>
      </c>
      <c r="H279" s="26">
        <f>VLOOKUP(D279,upahbahan,3,FALSE)</f>
        <v/>
      </c>
      <c r="J279" s="26">
        <f>G279*H279</f>
        <v/>
      </c>
    </row>
    <row r="280">
      <c r="C280" s="5" t="n">
        <v>10</v>
      </c>
      <c r="D280" s="5" t="inlineStr">
        <is>
          <t>Curing Compound</t>
        </is>
      </c>
      <c r="E280" s="5" t="inlineStr">
        <is>
          <t>M98</t>
        </is>
      </c>
      <c r="F280" s="5" t="inlineStr">
        <is>
          <t>Ltr</t>
        </is>
      </c>
      <c r="G280" s="25" t="n">
        <v>0.87</v>
      </c>
      <c r="H280" s="26">
        <f>VLOOKUP(D280,upahbahan,3,FALSE)</f>
        <v/>
      </c>
      <c r="J280" s="26">
        <f>G280*H280</f>
        <v/>
      </c>
    </row>
    <row r="281">
      <c r="C281" s="5" t="n">
        <v>11</v>
      </c>
      <c r="D281" s="5" t="inlineStr">
        <is>
          <t>Bekisting/Fix Form Rigid Pavement</t>
        </is>
      </c>
      <c r="F281" s="5" t="inlineStr">
        <is>
          <t>bh/M'</t>
        </is>
      </c>
      <c r="G281" s="25" t="n">
        <v>1</v>
      </c>
      <c r="H281" s="26">
        <f>VLOOKUP(D281,upahbahan,3,FALSE)</f>
        <v/>
      </c>
      <c r="J281" s="26">
        <f>G281*H281</f>
        <v/>
      </c>
    </row>
    <row r="282">
      <c r="C282" s="27" t="inlineStr">
        <is>
          <t>JUMLAH HARGA BAHAN</t>
        </is>
      </c>
      <c r="D282" s="28" t="n"/>
      <c r="E282" s="28" t="n"/>
      <c r="F282" s="28" t="n"/>
      <c r="G282" s="28" t="n"/>
      <c r="H282" s="28" t="n"/>
      <c r="I282" s="28" t="n"/>
      <c r="J282" s="29">
        <f>SUM(J271:J281)</f>
        <v/>
      </c>
    </row>
    <row r="283">
      <c r="C283" s="24" t="inlineStr">
        <is>
          <t>C</t>
        </is>
      </c>
      <c r="D283" s="24" t="inlineStr">
        <is>
          <t>PERALATAN</t>
        </is>
      </c>
      <c r="E283" s="12" t="n"/>
      <c r="F283" s="12" t="n"/>
      <c r="G283" s="12" t="n"/>
      <c r="H283" s="12" t="n"/>
      <c r="I283" s="12" t="n"/>
      <c r="J283" s="12" t="n"/>
    </row>
    <row r="284">
      <c r="C284" s="5" t="n">
        <v>1</v>
      </c>
      <c r="D284" s="5" t="inlineStr">
        <is>
          <t>Wheel Loader</t>
        </is>
      </c>
      <c r="E284" s="5" t="inlineStr">
        <is>
          <t>E15</t>
        </is>
      </c>
      <c r="F284" s="5" t="inlineStr">
        <is>
          <t>jam</t>
        </is>
      </c>
      <c r="G284" s="25" t="n">
        <v>0.00708716846721806</v>
      </c>
      <c r="H284" s="26">
        <f>VLOOKUP(D284,upahbahan,3,FALSE)</f>
        <v/>
      </c>
      <c r="J284" s="26">
        <f>G284*H284</f>
        <v/>
      </c>
    </row>
    <row r="285">
      <c r="C285" s="5" t="n">
        <v>2</v>
      </c>
      <c r="D285" s="5" t="inlineStr">
        <is>
          <t>Concrete Batching Plant</t>
        </is>
      </c>
      <c r="E285" s="5" t="inlineStr">
        <is>
          <t>E80</t>
        </is>
      </c>
      <c r="F285" s="5" t="inlineStr">
        <is>
          <t>jam</t>
        </is>
      </c>
      <c r="G285" s="25" t="n">
        <v>0.04819276839666298</v>
      </c>
      <c r="H285" s="26" t="n">
        <v>717241.22</v>
      </c>
      <c r="I285" s="30" t="inlineStr">
        <is>
          <t>harga khusus</t>
        </is>
      </c>
      <c r="J285" s="26">
        <f>G285*H285</f>
        <v/>
      </c>
    </row>
    <row r="286">
      <c r="C286" s="5" t="n">
        <v>3</v>
      </c>
      <c r="D286" s="5" t="inlineStr">
        <is>
          <t>Truck Mixer Agitator</t>
        </is>
      </c>
      <c r="E286" s="5" t="inlineStr">
        <is>
          <t>E49</t>
        </is>
      </c>
      <c r="F286" s="5" t="inlineStr">
        <is>
          <t>jam</t>
        </is>
      </c>
      <c r="G286" s="25" t="n">
        <v>0.2738604913928816</v>
      </c>
      <c r="H286" s="26">
        <f>VLOOKUP(D286,upahbahan,3,FALSE)</f>
        <v/>
      </c>
      <c r="J286" s="26">
        <f>G286*H286</f>
        <v/>
      </c>
    </row>
    <row r="287">
      <c r="C287" s="5" t="n">
        <v>4</v>
      </c>
      <c r="D287" s="5" t="inlineStr">
        <is>
          <t>Concrete Vibrator</t>
        </is>
      </c>
      <c r="E287" s="5" t="inlineStr">
        <is>
          <t>E20</t>
        </is>
      </c>
      <c r="F287" s="5" t="inlineStr">
        <is>
          <t>jam</t>
        </is>
      </c>
      <c r="G287" s="25" t="n">
        <v>0.2891565686706972</v>
      </c>
      <c r="H287" s="26">
        <f>VLOOKUP(D287,upahbahan,3,FALSE)</f>
        <v/>
      </c>
      <c r="J287" s="26">
        <f>G287*H287</f>
        <v/>
      </c>
    </row>
    <row r="288">
      <c r="C288" s="5" t="n">
        <v>5</v>
      </c>
      <c r="D288" s="5" t="inlineStr">
        <is>
          <t>Alat Bantu</t>
        </is>
      </c>
      <c r="F288" s="5" t="inlineStr">
        <is>
          <t>Ls</t>
        </is>
      </c>
      <c r="G288" s="25" t="n">
        <v>1</v>
      </c>
      <c r="H288" s="26">
        <f>VLOOKUP(D288,upahbahan,3,FALSE)</f>
        <v/>
      </c>
      <c r="J288" s="26">
        <f>G288*H288</f>
        <v/>
      </c>
    </row>
    <row r="289">
      <c r="C289" s="27" t="inlineStr">
        <is>
          <t>JUMLAH HARGA PERALATAN</t>
        </is>
      </c>
      <c r="D289" s="28" t="n"/>
      <c r="E289" s="28" t="n"/>
      <c r="F289" s="28" t="n"/>
      <c r="G289" s="28" t="n"/>
      <c r="H289" s="28" t="n"/>
      <c r="I289" s="28" t="n"/>
      <c r="J289" s="29">
        <f>SUM(J284:J288)</f>
        <v/>
      </c>
    </row>
    <row r="290">
      <c r="C290" s="31" t="inlineStr">
        <is>
          <t>D</t>
        </is>
      </c>
      <c r="D290" s="31" t="inlineStr">
        <is>
          <t>Jumlah (A+B+C)</t>
        </is>
      </c>
      <c r="E290" s="32" t="n"/>
      <c r="F290" s="32" t="n"/>
      <c r="G290" s="32" t="n"/>
      <c r="H290" s="32" t="n"/>
      <c r="I290" s="32" t="n"/>
      <c r="J290" s="33">
        <f>J269+J282+J289</f>
        <v/>
      </c>
    </row>
    <row r="291">
      <c r="C291" s="18" t="inlineStr">
        <is>
          <t>E</t>
        </is>
      </c>
      <c r="D291" s="18" t="inlineStr">
        <is>
          <t>Biaya Umum dan Keuntungan 10.0% x D</t>
        </is>
      </c>
      <c r="H291" s="21">
        <f>$Q$8</f>
        <v/>
      </c>
      <c r="J291" s="34">
        <f>J290*H291</f>
        <v/>
      </c>
    </row>
    <row r="292">
      <c r="C292" s="31" t="inlineStr">
        <is>
          <t>F</t>
        </is>
      </c>
      <c r="D292" s="31" t="inlineStr">
        <is>
          <t>Harga Satuan Pekerjaan (D+E)</t>
        </is>
      </c>
      <c r="E292" s="32" t="n"/>
      <c r="F292" s="32" t="n"/>
      <c r="G292" s="32" t="n"/>
      <c r="H292" s="32" t="n"/>
      <c r="I292" s="32" t="n"/>
      <c r="J292" s="33">
        <f>SUM(J290:J291)</f>
        <v/>
      </c>
    </row>
    <row r="294">
      <c r="C294" s="16" t="inlineStr">
        <is>
          <t>E.14</t>
        </is>
      </c>
      <c r="D294" s="17" t="inlineStr">
        <is>
          <t>Perkerasan Beton Semen Fast Track hingga 8 Jam</t>
        </is>
      </c>
      <c r="F294" s="18" t="inlineStr">
        <is>
          <t>Meter Kubik</t>
        </is>
      </c>
      <c r="K294" s="22">
        <f>ROUNDDOWN(J324,0)</f>
        <v/>
      </c>
      <c r="M294" s="19" t="inlineStr">
        <is>
          <t>5.3.(1b)</t>
        </is>
      </c>
    </row>
    <row r="295">
      <c r="C295" s="23" t="inlineStr">
        <is>
          <t>No</t>
        </is>
      </c>
      <c r="D295" s="23" t="inlineStr">
        <is>
          <t>Uraian</t>
        </is>
      </c>
      <c r="E295" s="23" t="inlineStr">
        <is>
          <t>Kode</t>
        </is>
      </c>
      <c r="F295" s="23" t="inlineStr">
        <is>
          <t>Sat.</t>
        </is>
      </c>
      <c r="G295" s="23" t="inlineStr">
        <is>
          <t>Koefisien</t>
        </is>
      </c>
      <c r="H295" s="23" t="inlineStr">
        <is>
          <t>Harga  Satuan (Rp)</t>
        </is>
      </c>
      <c r="J295" s="23" t="inlineStr">
        <is>
          <t>Jumlah Harga (Rp)</t>
        </is>
      </c>
    </row>
    <row r="296">
      <c r="C296" s="24" t="inlineStr">
        <is>
          <t>A</t>
        </is>
      </c>
      <c r="D296" s="24" t="inlineStr">
        <is>
          <t>TENAGA KERJA</t>
        </is>
      </c>
      <c r="E296" s="12" t="n"/>
      <c r="F296" s="12" t="n"/>
      <c r="G296" s="12" t="n"/>
      <c r="H296" s="12" t="n"/>
      <c r="I296" s="12" t="n"/>
      <c r="J296" s="12" t="n"/>
    </row>
    <row r="297">
      <c r="C297" s="5" t="n">
        <v>1</v>
      </c>
      <c r="D297" s="5" t="inlineStr">
        <is>
          <t>Pekerja</t>
        </is>
      </c>
      <c r="E297" s="5" t="inlineStr">
        <is>
          <t>L01</t>
        </is>
      </c>
      <c r="F297" s="5" t="inlineStr">
        <is>
          <t>jam</t>
        </is>
      </c>
      <c r="G297" s="25" t="n">
        <v>0.5783134142732804</v>
      </c>
      <c r="H297" s="26">
        <f>VLOOKUP(D297,upahbahan,3,FALSE)</f>
        <v/>
      </c>
      <c r="J297" s="26">
        <f>G297*H297</f>
        <v/>
      </c>
    </row>
    <row r="298">
      <c r="C298" s="5" t="n">
        <v>2</v>
      </c>
      <c r="D298" s="5" t="inlineStr">
        <is>
          <t>Mandor</t>
        </is>
      </c>
      <c r="E298" s="5" t="inlineStr">
        <is>
          <t>L03</t>
        </is>
      </c>
      <c r="F298" s="5" t="inlineStr">
        <is>
          <t>jam</t>
        </is>
      </c>
      <c r="G298" s="25" t="n">
        <v>0.09638569407029528</v>
      </c>
      <c r="H298" s="26">
        <f>VLOOKUP(D298,upahbahan,3,FALSE)</f>
        <v/>
      </c>
      <c r="J298" s="26">
        <f>G298*H298</f>
        <v/>
      </c>
    </row>
    <row r="299">
      <c r="C299" s="27" t="inlineStr">
        <is>
          <t>JUMLAH HARGA TENAGA KERJA</t>
        </is>
      </c>
      <c r="D299" s="28" t="n"/>
      <c r="E299" s="28" t="n"/>
      <c r="F299" s="28" t="n"/>
      <c r="G299" s="28" t="n"/>
      <c r="H299" s="28" t="n"/>
      <c r="I299" s="28" t="n"/>
      <c r="J299" s="29">
        <f>SUM(J297:J298)</f>
        <v/>
      </c>
    </row>
    <row r="300">
      <c r="C300" s="24" t="inlineStr">
        <is>
          <t>B</t>
        </is>
      </c>
      <c r="D300" s="24" t="inlineStr">
        <is>
          <t>BAHAN</t>
        </is>
      </c>
      <c r="E300" s="12" t="n"/>
      <c r="F300" s="12" t="n"/>
      <c r="G300" s="12" t="n"/>
      <c r="H300" s="12" t="n"/>
      <c r="I300" s="12" t="n"/>
      <c r="J300" s="12" t="n"/>
    </row>
    <row r="301">
      <c r="C301" s="5" t="n">
        <v>1</v>
      </c>
      <c r="D301" s="5" t="inlineStr">
        <is>
          <t>Semen</t>
        </is>
      </c>
      <c r="E301" s="5" t="inlineStr">
        <is>
          <t>M12</t>
        </is>
      </c>
      <c r="F301" s="5" t="inlineStr">
        <is>
          <t>Kg</t>
        </is>
      </c>
      <c r="G301" s="25" t="n">
        <v>302.21625</v>
      </c>
      <c r="H301" s="26">
        <f>VLOOKUP(D301,upahbahan,3,FALSE)</f>
        <v/>
      </c>
      <c r="J301" s="26">
        <f>G301*H301</f>
        <v/>
      </c>
    </row>
    <row r="302">
      <c r="C302" s="5" t="n">
        <v>2</v>
      </c>
      <c r="D302" s="5" t="inlineStr">
        <is>
          <t>Fly Ash</t>
        </is>
      </c>
      <c r="E302" s="5" t="inlineStr">
        <is>
          <t>M05</t>
        </is>
      </c>
      <c r="F302" s="5" t="inlineStr">
        <is>
          <t>Kg</t>
        </is>
      </c>
      <c r="G302" s="25" t="n">
        <v>100.7387571428572</v>
      </c>
      <c r="H302" s="26">
        <f>VLOOKUP(D302,upahbahan,3,FALSE)</f>
        <v/>
      </c>
      <c r="J302" s="26">
        <f>G302*H302</f>
        <v/>
      </c>
    </row>
    <row r="303">
      <c r="C303" s="5" t="n">
        <v>3</v>
      </c>
      <c r="D303" s="5" t="inlineStr">
        <is>
          <t>Pasir</t>
        </is>
      </c>
      <c r="E303" s="5" t="inlineStr">
        <is>
          <t>M01a</t>
        </is>
      </c>
      <c r="F303" s="5" t="inlineStr">
        <is>
          <t>M3</t>
        </is>
      </c>
      <c r="G303" s="25" t="n">
        <v>0.571181990521327</v>
      </c>
      <c r="H303" s="26" t="n">
        <v>168800</v>
      </c>
      <c r="I303" s="30" t="inlineStr">
        <is>
          <t>harga khusus</t>
        </is>
      </c>
      <c r="J303" s="26">
        <f>G303*H303</f>
        <v/>
      </c>
    </row>
    <row r="304">
      <c r="C304" s="5" t="n">
        <v>4</v>
      </c>
      <c r="D304" s="5" t="inlineStr">
        <is>
          <t>Agregat Kasar</t>
        </is>
      </c>
      <c r="E304" s="5" t="inlineStr">
        <is>
          <t>M03</t>
        </is>
      </c>
      <c r="F304" s="5" t="inlineStr">
        <is>
          <t>M3</t>
        </is>
      </c>
      <c r="G304" s="25" t="n">
        <v>0.9725014149570367</v>
      </c>
      <c r="H304" s="26">
        <f>VLOOKUP(D304,upahbahan,3,FALSE)</f>
        <v/>
      </c>
      <c r="J304" s="26">
        <f>G304*H304</f>
        <v/>
      </c>
    </row>
    <row r="305">
      <c r="C305" s="5" t="n">
        <v>5</v>
      </c>
      <c r="D305" s="5" t="inlineStr">
        <is>
          <t>Air</t>
        </is>
      </c>
      <c r="E305" s="5" t="inlineStr">
        <is>
          <t>M170</t>
        </is>
      </c>
      <c r="F305" s="5" t="inlineStr">
        <is>
          <t>Liter</t>
        </is>
      </c>
      <c r="G305" s="25" t="n">
        <v>185.8259385665529</v>
      </c>
      <c r="H305" s="26">
        <f>VLOOKUP(D305,upahbahan,3,FALSE)</f>
        <v/>
      </c>
      <c r="J305" s="26">
        <f>G305*H305</f>
        <v/>
      </c>
    </row>
    <row r="306">
      <c r="C306" s="5" t="n">
        <v>6</v>
      </c>
      <c r="D306" s="5" t="inlineStr">
        <is>
          <t>Superplasticizer</t>
        </is>
      </c>
      <c r="E306" s="5" t="inlineStr">
        <is>
          <t>M182</t>
        </is>
      </c>
      <c r="F306" s="5" t="inlineStr">
        <is>
          <t>Kg</t>
        </is>
      </c>
      <c r="G306" s="25" t="n">
        <v>6.09</v>
      </c>
      <c r="H306" s="26">
        <f>VLOOKUP(D306,upahbahan,3,FALSE)</f>
        <v/>
      </c>
      <c r="J306" s="26">
        <f>G306*H306</f>
        <v/>
      </c>
    </row>
    <row r="307">
      <c r="C307" s="5" t="n">
        <v>7</v>
      </c>
      <c r="D307" s="5" t="inlineStr">
        <is>
          <t>Accelerator</t>
        </is>
      </c>
      <c r="E307" s="5" t="inlineStr">
        <is>
          <t>M256</t>
        </is>
      </c>
      <c r="F307" s="5" t="inlineStr">
        <is>
          <t>Kg</t>
        </is>
      </c>
      <c r="G307" s="25" t="n">
        <v>8.0185</v>
      </c>
      <c r="H307" s="26">
        <f>VLOOKUP(D307,upahbahan,3,FALSE)</f>
        <v/>
      </c>
      <c r="J307" s="26">
        <f>G307*H307</f>
        <v/>
      </c>
    </row>
    <row r="308">
      <c r="C308" s="5" t="n">
        <v>8</v>
      </c>
      <c r="D308" s="5" t="inlineStr">
        <is>
          <t>Baja Tulangan Polos</t>
        </is>
      </c>
      <c r="E308" s="5" t="inlineStr">
        <is>
          <t>M39a</t>
        </is>
      </c>
      <c r="F308" s="5" t="inlineStr">
        <is>
          <t>Kg</t>
        </is>
      </c>
      <c r="G308" s="25" t="n">
        <v>33.3094945632692</v>
      </c>
      <c r="H308" s="26">
        <f>VLOOKUP(D308,upahbahan,3,FALSE)</f>
        <v/>
      </c>
      <c r="J308" s="26">
        <f>G308*H308</f>
        <v/>
      </c>
    </row>
    <row r="309">
      <c r="C309" s="5" t="n">
        <v>9</v>
      </c>
      <c r="D309" s="5" t="inlineStr">
        <is>
          <t>Joint Sealent</t>
        </is>
      </c>
      <c r="E309" s="5" t="inlineStr">
        <is>
          <t>M94</t>
        </is>
      </c>
      <c r="F309" s="5" t="inlineStr">
        <is>
          <t>Kg</t>
        </is>
      </c>
      <c r="G309" s="25" t="n">
        <v>0.99</v>
      </c>
      <c r="H309" s="26">
        <f>VLOOKUP(D309,upahbahan,3,FALSE)</f>
        <v/>
      </c>
      <c r="J309" s="26">
        <f>G309*H309</f>
        <v/>
      </c>
    </row>
    <row r="310">
      <c r="C310" s="5" t="n">
        <v>10</v>
      </c>
      <c r="D310" s="5" t="inlineStr">
        <is>
          <t>Cat Anti Karat</t>
        </is>
      </c>
      <c r="E310" s="5" t="inlineStr">
        <is>
          <t>M95</t>
        </is>
      </c>
      <c r="F310" s="5" t="inlineStr">
        <is>
          <t>Kg</t>
        </is>
      </c>
      <c r="G310" s="25" t="n">
        <v>0.02</v>
      </c>
      <c r="H310" s="26">
        <f>VLOOKUP(D310,upahbahan,3,FALSE)</f>
        <v/>
      </c>
      <c r="J310" s="26">
        <f>G310*H310</f>
        <v/>
      </c>
    </row>
    <row r="311">
      <c r="C311" s="5" t="n">
        <v>11</v>
      </c>
      <c r="D311" s="5" t="inlineStr">
        <is>
          <t>Polyethene 125 mikron</t>
        </is>
      </c>
      <c r="E311" s="5" t="inlineStr">
        <is>
          <t>M97</t>
        </is>
      </c>
      <c r="F311" s="5" t="inlineStr">
        <is>
          <t>M2</t>
        </is>
      </c>
      <c r="G311" s="25" t="n">
        <v>0.4375</v>
      </c>
      <c r="H311" s="26">
        <f>VLOOKUP(D311,upahbahan,3,FALSE)</f>
        <v/>
      </c>
      <c r="J311" s="26">
        <f>G311*H311</f>
        <v/>
      </c>
    </row>
    <row r="312">
      <c r="C312" s="5" t="n">
        <v>12</v>
      </c>
      <c r="D312" s="5" t="inlineStr">
        <is>
          <t>Curing Compound</t>
        </is>
      </c>
      <c r="E312" s="5" t="inlineStr">
        <is>
          <t>M98</t>
        </is>
      </c>
      <c r="F312" s="5" t="inlineStr">
        <is>
          <t>Ltr</t>
        </is>
      </c>
      <c r="G312" s="25" t="n">
        <v>0.87</v>
      </c>
      <c r="H312" s="26">
        <f>VLOOKUP(D312,upahbahan,3,FALSE)</f>
        <v/>
      </c>
      <c r="J312" s="26">
        <f>G312*H312</f>
        <v/>
      </c>
    </row>
    <row r="313">
      <c r="C313" s="5" t="n">
        <v>13</v>
      </c>
      <c r="D313" s="5" t="inlineStr">
        <is>
          <t>Bekisting/Fix Form Rigid Pavement</t>
        </is>
      </c>
      <c r="F313" s="5" t="inlineStr">
        <is>
          <t>bh/M'</t>
        </is>
      </c>
      <c r="G313" s="25" t="n">
        <v>1</v>
      </c>
      <c r="H313" s="26">
        <f>VLOOKUP(D313,upahbahan,3,FALSE)</f>
        <v/>
      </c>
      <c r="J313" s="26">
        <f>G313*H313</f>
        <v/>
      </c>
    </row>
    <row r="314">
      <c r="C314" s="27" t="inlineStr">
        <is>
          <t>JUMLAH HARGA BAHAN</t>
        </is>
      </c>
      <c r="D314" s="28" t="n"/>
      <c r="E314" s="28" t="n"/>
      <c r="F314" s="28" t="n"/>
      <c r="G314" s="28" t="n"/>
      <c r="H314" s="28" t="n"/>
      <c r="I314" s="28" t="n"/>
      <c r="J314" s="29">
        <f>SUM(J301:J313)</f>
        <v/>
      </c>
    </row>
    <row r="315">
      <c r="C315" s="24" t="inlineStr">
        <is>
          <t>C</t>
        </is>
      </c>
      <c r="D315" s="24" t="inlineStr">
        <is>
          <t>PERALATAN</t>
        </is>
      </c>
      <c r="E315" s="12" t="n"/>
      <c r="F315" s="12" t="n"/>
      <c r="G315" s="12" t="n"/>
      <c r="H315" s="12" t="n"/>
      <c r="I315" s="12" t="n"/>
      <c r="J315" s="12" t="n"/>
    </row>
    <row r="316">
      <c r="C316" s="5" t="n">
        <v>1</v>
      </c>
      <c r="D316" s="5" t="inlineStr">
        <is>
          <t>Wheel Loader</t>
        </is>
      </c>
      <c r="E316" s="5" t="inlineStr">
        <is>
          <t>E15</t>
        </is>
      </c>
      <c r="F316" s="5" t="inlineStr">
        <is>
          <t>jam</t>
        </is>
      </c>
      <c r="G316" s="25" t="n">
        <v>0.00708716846721806</v>
      </c>
      <c r="H316" s="26">
        <f>VLOOKUP(D316,upahbahan,3,FALSE)</f>
        <v/>
      </c>
      <c r="J316" s="26">
        <f>G316*H316</f>
        <v/>
      </c>
    </row>
    <row r="317">
      <c r="C317" s="5" t="n">
        <v>2</v>
      </c>
      <c r="D317" s="5" t="inlineStr">
        <is>
          <t>Concrete Batching Plant</t>
        </is>
      </c>
      <c r="E317" s="5" t="inlineStr">
        <is>
          <t>E80</t>
        </is>
      </c>
      <c r="F317" s="5" t="inlineStr">
        <is>
          <t>jam</t>
        </is>
      </c>
      <c r="G317" s="25" t="n">
        <v>0.04819276839666298</v>
      </c>
      <c r="H317" s="26" t="n">
        <v>717241.22</v>
      </c>
      <c r="I317" s="30" t="inlineStr">
        <is>
          <t>harga khusus</t>
        </is>
      </c>
      <c r="J317" s="26">
        <f>G317*H317</f>
        <v/>
      </c>
    </row>
    <row r="318">
      <c r="C318" s="5" t="n">
        <v>3</v>
      </c>
      <c r="D318" s="5" t="inlineStr">
        <is>
          <t>Truck Mixer Agitator</t>
        </is>
      </c>
      <c r="E318" s="5" t="inlineStr">
        <is>
          <t>E49</t>
        </is>
      </c>
      <c r="F318" s="5" t="inlineStr">
        <is>
          <t>jam</t>
        </is>
      </c>
      <c r="G318" s="25" t="n">
        <v>0.2738604913928816</v>
      </c>
      <c r="H318" s="26">
        <f>VLOOKUP(D318,upahbahan,3,FALSE)</f>
        <v/>
      </c>
      <c r="J318" s="26">
        <f>G318*H318</f>
        <v/>
      </c>
    </row>
    <row r="319">
      <c r="C319" s="5" t="n">
        <v>4</v>
      </c>
      <c r="D319" s="5" t="inlineStr">
        <is>
          <t>Concrete Vibrator</t>
        </is>
      </c>
      <c r="E319" s="5" t="inlineStr">
        <is>
          <t>E20</t>
        </is>
      </c>
      <c r="F319" s="5" t="inlineStr">
        <is>
          <t>jam</t>
        </is>
      </c>
      <c r="G319" s="25" t="n">
        <v>0.2891565686706972</v>
      </c>
      <c r="H319" s="26">
        <f>VLOOKUP(D319,upahbahan,3,FALSE)</f>
        <v/>
      </c>
      <c r="J319" s="26">
        <f>G319*H319</f>
        <v/>
      </c>
    </row>
    <row r="320">
      <c r="C320" s="5" t="n">
        <v>5</v>
      </c>
      <c r="D320" s="5" t="inlineStr">
        <is>
          <t>Alat Bantu</t>
        </is>
      </c>
      <c r="F320" s="5" t="inlineStr">
        <is>
          <t>Ls</t>
        </is>
      </c>
      <c r="G320" s="25" t="n">
        <v>1</v>
      </c>
      <c r="H320" s="26">
        <f>VLOOKUP(D320,upahbahan,3,FALSE)</f>
        <v/>
      </c>
      <c r="J320" s="26">
        <f>G320*H320</f>
        <v/>
      </c>
    </row>
    <row r="321">
      <c r="C321" s="27" t="inlineStr">
        <is>
          <t>JUMLAH HARGA PERALATAN</t>
        </is>
      </c>
      <c r="D321" s="28" t="n"/>
      <c r="E321" s="28" t="n"/>
      <c r="F321" s="28" t="n"/>
      <c r="G321" s="28" t="n"/>
      <c r="H321" s="28" t="n"/>
      <c r="I321" s="28" t="n"/>
      <c r="J321" s="29">
        <f>SUM(J316:J320)</f>
        <v/>
      </c>
    </row>
    <row r="322">
      <c r="C322" s="31" t="inlineStr">
        <is>
          <t>D</t>
        </is>
      </c>
      <c r="D322" s="31" t="inlineStr">
        <is>
          <t>Jumlah (A+B+C)</t>
        </is>
      </c>
      <c r="E322" s="32" t="n"/>
      <c r="F322" s="32" t="n"/>
      <c r="G322" s="32" t="n"/>
      <c r="H322" s="32" t="n"/>
      <c r="I322" s="32" t="n"/>
      <c r="J322" s="33">
        <f>J299+J314+J321</f>
        <v/>
      </c>
    </row>
    <row r="323">
      <c r="C323" s="18" t="inlineStr">
        <is>
          <t>E</t>
        </is>
      </c>
      <c r="D323" s="18" t="inlineStr">
        <is>
          <t>Biaya Umum dan Keuntungan 10.0% x D</t>
        </is>
      </c>
      <c r="H323" s="21">
        <f>$Q$8</f>
        <v/>
      </c>
      <c r="J323" s="34">
        <f>J322*H323</f>
        <v/>
      </c>
    </row>
    <row r="324">
      <c r="C324" s="31" t="inlineStr">
        <is>
          <t>F</t>
        </is>
      </c>
      <c r="D324" s="31" t="inlineStr">
        <is>
          <t>Harga Satuan Pekerjaan (D+E)</t>
        </is>
      </c>
      <c r="E324" s="32" t="n"/>
      <c r="F324" s="32" t="n"/>
      <c r="G324" s="32" t="n"/>
      <c r="H324" s="32" t="n"/>
      <c r="I324" s="32" t="n"/>
      <c r="J324" s="33">
        <f>SUM(J322:J323)</f>
        <v/>
      </c>
    </row>
    <row r="326">
      <c r="C326" s="16" t="inlineStr">
        <is>
          <t>E.15</t>
        </is>
      </c>
      <c r="D326" s="17" t="inlineStr">
        <is>
          <t>Perkerasan Beton Semen Fast Track hingga 24 Jam</t>
        </is>
      </c>
      <c r="F326" s="18" t="inlineStr">
        <is>
          <t>Meter Kubik</t>
        </is>
      </c>
      <c r="K326" s="22">
        <f>ROUNDDOWN(J356,0)</f>
        <v/>
      </c>
      <c r="M326" s="19" t="inlineStr">
        <is>
          <t>5.3.(1c)</t>
        </is>
      </c>
    </row>
    <row r="327">
      <c r="C327" s="23" t="inlineStr">
        <is>
          <t>No</t>
        </is>
      </c>
      <c r="D327" s="23" t="inlineStr">
        <is>
          <t>Uraian</t>
        </is>
      </c>
      <c r="E327" s="23" t="inlineStr">
        <is>
          <t>Kode</t>
        </is>
      </c>
      <c r="F327" s="23" t="inlineStr">
        <is>
          <t>Sat.</t>
        </is>
      </c>
      <c r="G327" s="23" t="inlineStr">
        <is>
          <t>Koefisien</t>
        </is>
      </c>
      <c r="H327" s="23" t="inlineStr">
        <is>
          <t>Harga  Satuan (Rp)</t>
        </is>
      </c>
      <c r="J327" s="23" t="inlineStr">
        <is>
          <t>Jumlah Harga (Rp)</t>
        </is>
      </c>
    </row>
    <row r="328">
      <c r="C328" s="24" t="inlineStr">
        <is>
          <t>A</t>
        </is>
      </c>
      <c r="D328" s="24" t="inlineStr">
        <is>
          <t>TENAGA KERJA</t>
        </is>
      </c>
      <c r="E328" s="12" t="n"/>
      <c r="F328" s="12" t="n"/>
      <c r="G328" s="12" t="n"/>
      <c r="H328" s="12" t="n"/>
      <c r="I328" s="12" t="n"/>
      <c r="J328" s="12" t="n"/>
    </row>
    <row r="329">
      <c r="C329" s="5" t="n">
        <v>1</v>
      </c>
      <c r="D329" s="5" t="inlineStr">
        <is>
          <t>Pekerja</t>
        </is>
      </c>
      <c r="E329" s="5" t="inlineStr">
        <is>
          <t>L01</t>
        </is>
      </c>
      <c r="F329" s="5" t="inlineStr">
        <is>
          <t>jam</t>
        </is>
      </c>
      <c r="G329" s="25" t="n">
        <v>0.6265058671935649</v>
      </c>
      <c r="H329" s="26">
        <f>VLOOKUP(D329,upahbahan,3,FALSE)</f>
        <v/>
      </c>
      <c r="J329" s="26">
        <f>G329*H329</f>
        <v/>
      </c>
    </row>
    <row r="330">
      <c r="C330" s="5" t="n">
        <v>2</v>
      </c>
      <c r="D330" s="5" t="inlineStr">
        <is>
          <t>Mandor</t>
        </is>
      </c>
      <c r="E330" s="5" t="inlineStr">
        <is>
          <t>L03</t>
        </is>
      </c>
      <c r="F330" s="5" t="inlineStr">
        <is>
          <t>jam</t>
        </is>
      </c>
      <c r="G330" s="25" t="n">
        <v>0.09638569407029528</v>
      </c>
      <c r="H330" s="26">
        <f>VLOOKUP(D330,upahbahan,3,FALSE)</f>
        <v/>
      </c>
      <c r="J330" s="26">
        <f>G330*H330</f>
        <v/>
      </c>
    </row>
    <row r="331">
      <c r="C331" s="27" t="inlineStr">
        <is>
          <t>JUMLAH HARGA TENAGA KERJA</t>
        </is>
      </c>
      <c r="D331" s="28" t="n"/>
      <c r="E331" s="28" t="n"/>
      <c r="F331" s="28" t="n"/>
      <c r="G331" s="28" t="n"/>
      <c r="H331" s="28" t="n"/>
      <c r="I331" s="28" t="n"/>
      <c r="J331" s="29">
        <f>SUM(J329:J330)</f>
        <v/>
      </c>
    </row>
    <row r="332">
      <c r="C332" s="24" t="inlineStr">
        <is>
          <t>B</t>
        </is>
      </c>
      <c r="D332" s="24" t="inlineStr">
        <is>
          <t>BAHAN</t>
        </is>
      </c>
      <c r="E332" s="12" t="n"/>
      <c r="F332" s="12" t="n"/>
      <c r="G332" s="12" t="n"/>
      <c r="H332" s="12" t="n"/>
      <c r="I332" s="12" t="n"/>
      <c r="J332" s="12" t="n"/>
    </row>
    <row r="333">
      <c r="C333" s="5" t="n">
        <v>1</v>
      </c>
      <c r="D333" s="5" t="inlineStr">
        <is>
          <t>Semen</t>
        </is>
      </c>
      <c r="E333" s="5" t="inlineStr">
        <is>
          <t>M12</t>
        </is>
      </c>
      <c r="F333" s="5" t="inlineStr">
        <is>
          <t>Kg</t>
        </is>
      </c>
      <c r="G333" s="25" t="n">
        <v>302.21625</v>
      </c>
      <c r="H333" s="26">
        <f>VLOOKUP(D333,upahbahan,3,FALSE)</f>
        <v/>
      </c>
      <c r="J333" s="26">
        <f>G333*H333</f>
        <v/>
      </c>
    </row>
    <row r="334">
      <c r="C334" s="5" t="n">
        <v>2</v>
      </c>
      <c r="D334" s="5" t="inlineStr">
        <is>
          <t>Fly Ash</t>
        </is>
      </c>
      <c r="E334" s="5" t="inlineStr">
        <is>
          <t>M05</t>
        </is>
      </c>
      <c r="F334" s="5" t="inlineStr">
        <is>
          <t>Kg</t>
        </is>
      </c>
      <c r="G334" s="25" t="n">
        <v>100.7387571428572</v>
      </c>
      <c r="H334" s="26">
        <f>VLOOKUP(D334,upahbahan,3,FALSE)</f>
        <v/>
      </c>
      <c r="J334" s="26">
        <f>G334*H334</f>
        <v/>
      </c>
    </row>
    <row r="335">
      <c r="C335" s="5" t="n">
        <v>3</v>
      </c>
      <c r="D335" s="5" t="inlineStr">
        <is>
          <t>Pasir</t>
        </is>
      </c>
      <c r="E335" s="5" t="inlineStr">
        <is>
          <t>M01a</t>
        </is>
      </c>
      <c r="F335" s="5" t="inlineStr">
        <is>
          <t>M3</t>
        </is>
      </c>
      <c r="G335" s="25" t="n">
        <v>0.571181990521327</v>
      </c>
      <c r="H335" s="26" t="n">
        <v>168800</v>
      </c>
      <c r="I335" s="30" t="inlineStr">
        <is>
          <t>harga khusus</t>
        </is>
      </c>
      <c r="J335" s="26">
        <f>G335*H335</f>
        <v/>
      </c>
    </row>
    <row r="336">
      <c r="C336" s="5" t="n">
        <v>4</v>
      </c>
      <c r="D336" s="5" t="inlineStr">
        <is>
          <t>Agregat Kasar</t>
        </is>
      </c>
      <c r="E336" s="5" t="inlineStr">
        <is>
          <t>M03</t>
        </is>
      </c>
      <c r="F336" s="5" t="inlineStr">
        <is>
          <t>M3</t>
        </is>
      </c>
      <c r="G336" s="25" t="n">
        <v>0.9725014149570367</v>
      </c>
      <c r="H336" s="26">
        <f>VLOOKUP(D336,upahbahan,3,FALSE)</f>
        <v/>
      </c>
      <c r="J336" s="26">
        <f>G336*H336</f>
        <v/>
      </c>
    </row>
    <row r="337">
      <c r="C337" s="5" t="n">
        <v>5</v>
      </c>
      <c r="D337" s="5" t="inlineStr">
        <is>
          <t>Air</t>
        </is>
      </c>
      <c r="E337" s="5" t="inlineStr">
        <is>
          <t>M170</t>
        </is>
      </c>
      <c r="F337" s="5" t="inlineStr">
        <is>
          <t>Liter</t>
        </is>
      </c>
      <c r="G337" s="25" t="n">
        <v>185.8259385665529</v>
      </c>
      <c r="H337" s="26">
        <f>VLOOKUP(D337,upahbahan,3,FALSE)</f>
        <v/>
      </c>
      <c r="J337" s="26">
        <f>G337*H337</f>
        <v/>
      </c>
    </row>
    <row r="338">
      <c r="C338" s="5" t="n">
        <v>6</v>
      </c>
      <c r="D338" s="5" t="inlineStr">
        <is>
          <t>Superplasticizer</t>
        </is>
      </c>
      <c r="E338" s="5" t="inlineStr">
        <is>
          <t>M182</t>
        </is>
      </c>
      <c r="F338" s="5" t="inlineStr">
        <is>
          <t>Kg</t>
        </is>
      </c>
      <c r="G338" s="25" t="n">
        <v>6.09</v>
      </c>
      <c r="H338" s="26">
        <f>VLOOKUP(D338,upahbahan,3,FALSE)</f>
        <v/>
      </c>
      <c r="J338" s="26">
        <f>G338*H338</f>
        <v/>
      </c>
    </row>
    <row r="339">
      <c r="C339" s="5" t="n">
        <v>7</v>
      </c>
      <c r="D339" s="5" t="inlineStr">
        <is>
          <t>Water Reducing &amp; Retarder</t>
        </is>
      </c>
      <c r="E339" s="5" t="inlineStr">
        <is>
          <t>M256</t>
        </is>
      </c>
      <c r="F339" s="5" t="inlineStr">
        <is>
          <t>Kg</t>
        </is>
      </c>
      <c r="G339" s="25" t="n">
        <v>4.872</v>
      </c>
      <c r="H339" s="26">
        <f>VLOOKUP(D339,upahbahan,3,FALSE)</f>
        <v/>
      </c>
      <c r="J339" s="26">
        <f>G339*H339</f>
        <v/>
      </c>
    </row>
    <row r="340">
      <c r="C340" s="5" t="n">
        <v>8</v>
      </c>
      <c r="D340" s="5" t="inlineStr">
        <is>
          <t>Baja Tulangan Polos</t>
        </is>
      </c>
      <c r="E340" s="5" t="inlineStr">
        <is>
          <t>M39a</t>
        </is>
      </c>
      <c r="F340" s="5" t="inlineStr">
        <is>
          <t>Kg</t>
        </is>
      </c>
      <c r="G340" s="25" t="n">
        <v>33.3094945632692</v>
      </c>
      <c r="H340" s="26">
        <f>VLOOKUP(D340,upahbahan,3,FALSE)</f>
        <v/>
      </c>
      <c r="J340" s="26">
        <f>G340*H340</f>
        <v/>
      </c>
    </row>
    <row r="341">
      <c r="C341" s="5" t="n">
        <v>9</v>
      </c>
      <c r="D341" s="5" t="inlineStr">
        <is>
          <t>Joint Sealent</t>
        </is>
      </c>
      <c r="E341" s="5" t="inlineStr">
        <is>
          <t>M94</t>
        </is>
      </c>
      <c r="F341" s="5" t="inlineStr">
        <is>
          <t>Kg</t>
        </is>
      </c>
      <c r="G341" s="25" t="n">
        <v>0.99</v>
      </c>
      <c r="H341" s="26">
        <f>VLOOKUP(D341,upahbahan,3,FALSE)</f>
        <v/>
      </c>
      <c r="J341" s="26">
        <f>G341*H341</f>
        <v/>
      </c>
    </row>
    <row r="342">
      <c r="C342" s="5" t="n">
        <v>10</v>
      </c>
      <c r="D342" s="5" t="inlineStr">
        <is>
          <t>Cat Anti Karat</t>
        </is>
      </c>
      <c r="E342" s="5" t="inlineStr">
        <is>
          <t>M95</t>
        </is>
      </c>
      <c r="F342" s="5" t="inlineStr">
        <is>
          <t>Kg</t>
        </is>
      </c>
      <c r="G342" s="25" t="n">
        <v>0.02</v>
      </c>
      <c r="H342" s="26">
        <f>VLOOKUP(D342,upahbahan,3,FALSE)</f>
        <v/>
      </c>
      <c r="J342" s="26">
        <f>G342*H342</f>
        <v/>
      </c>
    </row>
    <row r="343">
      <c r="C343" s="5" t="n">
        <v>11</v>
      </c>
      <c r="D343" s="5" t="inlineStr">
        <is>
          <t>Polyethene 125 mikron</t>
        </is>
      </c>
      <c r="E343" s="5" t="inlineStr">
        <is>
          <t>M97</t>
        </is>
      </c>
      <c r="F343" s="5" t="inlineStr">
        <is>
          <t>M2</t>
        </is>
      </c>
      <c r="G343" s="25" t="n">
        <v>0.4375</v>
      </c>
      <c r="H343" s="26">
        <f>VLOOKUP(D343,upahbahan,3,FALSE)</f>
        <v/>
      </c>
      <c r="J343" s="26">
        <f>G343*H343</f>
        <v/>
      </c>
    </row>
    <row r="344">
      <c r="C344" s="5" t="n">
        <v>12</v>
      </c>
      <c r="D344" s="5" t="inlineStr">
        <is>
          <t>Curing Compound</t>
        </is>
      </c>
      <c r="E344" s="5" t="inlineStr">
        <is>
          <t>M98</t>
        </is>
      </c>
      <c r="F344" s="5" t="inlineStr">
        <is>
          <t>Ltr</t>
        </is>
      </c>
      <c r="G344" s="25" t="n">
        <v>0.87</v>
      </c>
      <c r="H344" s="26">
        <f>VLOOKUP(D344,upahbahan,3,FALSE)</f>
        <v/>
      </c>
      <c r="J344" s="26">
        <f>G344*H344</f>
        <v/>
      </c>
    </row>
    <row r="345">
      <c r="C345" s="5" t="n">
        <v>13</v>
      </c>
      <c r="D345" s="5" t="inlineStr">
        <is>
          <t>Bekisting/Fix Form Rigid Pavement</t>
        </is>
      </c>
      <c r="F345" s="5" t="inlineStr">
        <is>
          <t>bh/M'</t>
        </is>
      </c>
      <c r="G345" s="25" t="n">
        <v>1</v>
      </c>
      <c r="H345" s="26">
        <f>VLOOKUP(D345,upahbahan,3,FALSE)</f>
        <v/>
      </c>
      <c r="J345" s="26">
        <f>G345*H345</f>
        <v/>
      </c>
    </row>
    <row r="346">
      <c r="C346" s="27" t="inlineStr">
        <is>
          <t>JUMLAH HARGA BAHAN</t>
        </is>
      </c>
      <c r="D346" s="28" t="n"/>
      <c r="E346" s="28" t="n"/>
      <c r="F346" s="28" t="n"/>
      <c r="G346" s="28" t="n"/>
      <c r="H346" s="28" t="n"/>
      <c r="I346" s="28" t="n"/>
      <c r="J346" s="29">
        <f>SUM(J333:J345)</f>
        <v/>
      </c>
    </row>
    <row r="347">
      <c r="C347" s="24" t="inlineStr">
        <is>
          <t>C</t>
        </is>
      </c>
      <c r="D347" s="24" t="inlineStr">
        <is>
          <t>PERALATAN</t>
        </is>
      </c>
      <c r="E347" s="12" t="n"/>
      <c r="F347" s="12" t="n"/>
      <c r="G347" s="12" t="n"/>
      <c r="H347" s="12" t="n"/>
      <c r="I347" s="12" t="n"/>
      <c r="J347" s="12" t="n"/>
    </row>
    <row r="348">
      <c r="C348" s="5" t="n">
        <v>1</v>
      </c>
      <c r="D348" s="5" t="inlineStr">
        <is>
          <t>Wheel Loader</t>
        </is>
      </c>
      <c r="E348" s="5" t="inlineStr">
        <is>
          <t>E15</t>
        </is>
      </c>
      <c r="F348" s="5" t="inlineStr">
        <is>
          <t>jam</t>
        </is>
      </c>
      <c r="G348" s="25" t="n">
        <v>0.00708716846721806</v>
      </c>
      <c r="H348" s="26">
        <f>VLOOKUP(D348,upahbahan,3,FALSE)</f>
        <v/>
      </c>
      <c r="J348" s="26">
        <f>G348*H348</f>
        <v/>
      </c>
    </row>
    <row r="349">
      <c r="C349" s="5" t="n">
        <v>2</v>
      </c>
      <c r="D349" s="5" t="inlineStr">
        <is>
          <t>Concrete Batching Plant</t>
        </is>
      </c>
      <c r="E349" s="5" t="inlineStr">
        <is>
          <t>E80</t>
        </is>
      </c>
      <c r="F349" s="5" t="inlineStr">
        <is>
          <t>jam</t>
        </is>
      </c>
      <c r="G349" s="25" t="n">
        <v>0.04819276839666298</v>
      </c>
      <c r="H349" s="26" t="n">
        <v>717241.22</v>
      </c>
      <c r="I349" s="30" t="inlineStr">
        <is>
          <t>harga khusus</t>
        </is>
      </c>
      <c r="J349" s="26">
        <f>G349*H349</f>
        <v/>
      </c>
    </row>
    <row r="350">
      <c r="C350" s="5" t="n">
        <v>3</v>
      </c>
      <c r="D350" s="5" t="inlineStr">
        <is>
          <t>Truck Mixer Agitator</t>
        </is>
      </c>
      <c r="E350" s="5" t="inlineStr">
        <is>
          <t>E49</t>
        </is>
      </c>
      <c r="F350" s="5" t="inlineStr">
        <is>
          <t>jam</t>
        </is>
      </c>
      <c r="G350" s="25" t="n">
        <v>0.2738604913928816</v>
      </c>
      <c r="H350" s="26">
        <f>VLOOKUP(D350,upahbahan,3,FALSE)</f>
        <v/>
      </c>
      <c r="J350" s="26">
        <f>G350*H350</f>
        <v/>
      </c>
    </row>
    <row r="351">
      <c r="C351" s="5" t="n">
        <v>4</v>
      </c>
      <c r="D351" s="5" t="inlineStr">
        <is>
          <t>Concrete Vibrator</t>
        </is>
      </c>
      <c r="E351" s="5" t="inlineStr">
        <is>
          <t>E20</t>
        </is>
      </c>
      <c r="F351" s="5" t="inlineStr">
        <is>
          <t>jam</t>
        </is>
      </c>
      <c r="G351" s="25" t="n">
        <v>0.2891565686706972</v>
      </c>
      <c r="H351" s="26">
        <f>VLOOKUP(D351,upahbahan,3,FALSE)</f>
        <v/>
      </c>
      <c r="J351" s="26">
        <f>G351*H351</f>
        <v/>
      </c>
    </row>
    <row r="352">
      <c r="C352" s="5" t="n">
        <v>5</v>
      </c>
      <c r="D352" s="5" t="inlineStr">
        <is>
          <t>Alat Bantu</t>
        </is>
      </c>
      <c r="F352" s="5" t="inlineStr">
        <is>
          <t>Ls</t>
        </is>
      </c>
      <c r="G352" s="25" t="n">
        <v>1</v>
      </c>
      <c r="H352" s="26">
        <f>VLOOKUP(D352,upahbahan,3,FALSE)</f>
        <v/>
      </c>
      <c r="J352" s="26">
        <f>G352*H352</f>
        <v/>
      </c>
    </row>
    <row r="353">
      <c r="C353" s="27" t="inlineStr">
        <is>
          <t>JUMLAH HARGA PERALATAN</t>
        </is>
      </c>
      <c r="D353" s="28" t="n"/>
      <c r="E353" s="28" t="n"/>
      <c r="F353" s="28" t="n"/>
      <c r="G353" s="28" t="n"/>
      <c r="H353" s="28" t="n"/>
      <c r="I353" s="28" t="n"/>
      <c r="J353" s="29">
        <f>SUM(J348:J352)</f>
        <v/>
      </c>
    </row>
    <row r="354">
      <c r="C354" s="31" t="inlineStr">
        <is>
          <t>D</t>
        </is>
      </c>
      <c r="D354" s="31" t="inlineStr">
        <is>
          <t>Jumlah (A+B+C)</t>
        </is>
      </c>
      <c r="E354" s="32" t="n"/>
      <c r="F354" s="32" t="n"/>
      <c r="G354" s="32" t="n"/>
      <c r="H354" s="32" t="n"/>
      <c r="I354" s="32" t="n"/>
      <c r="J354" s="33">
        <f>J331+J346+J353</f>
        <v/>
      </c>
    </row>
    <row r="355">
      <c r="C355" s="18" t="inlineStr">
        <is>
          <t>E</t>
        </is>
      </c>
      <c r="D355" s="18" t="inlineStr">
        <is>
          <t>Biaya Umum dan Keuntungan 10.0% x D</t>
        </is>
      </c>
      <c r="H355" s="21">
        <f>$Q$8</f>
        <v/>
      </c>
      <c r="J355" s="34">
        <f>J354*H355</f>
        <v/>
      </c>
    </row>
    <row r="356">
      <c r="C356" s="31" t="inlineStr">
        <is>
          <t>F</t>
        </is>
      </c>
      <c r="D356" s="31" t="inlineStr">
        <is>
          <t>Harga Satuan Pekerjaan (D+E)</t>
        </is>
      </c>
      <c r="E356" s="32" t="n"/>
      <c r="F356" s="32" t="n"/>
      <c r="G356" s="32" t="n"/>
      <c r="H356" s="32" t="n"/>
      <c r="I356" s="32" t="n"/>
      <c r="J356" s="33">
        <f>SUM(J354:J355)</f>
        <v/>
      </c>
    </row>
    <row r="358">
      <c r="C358" s="16" t="inlineStr">
        <is>
          <t>E.16</t>
        </is>
      </c>
      <c r="D358" s="17" t="inlineStr">
        <is>
          <t>Perkerasan Beton Semen dengan Anyaman Tulangan Tunggal</t>
        </is>
      </c>
      <c r="F358" s="18" t="inlineStr">
        <is>
          <t>Meter Kubik</t>
        </is>
      </c>
      <c r="K358" s="22">
        <f>ROUNDDOWN(J388,0)</f>
        <v/>
      </c>
      <c r="M358" s="19" t="inlineStr">
        <is>
          <t>5.3.(2a)</t>
        </is>
      </c>
    </row>
    <row r="359">
      <c r="C359" s="23" t="inlineStr">
        <is>
          <t>No</t>
        </is>
      </c>
      <c r="D359" s="23" t="inlineStr">
        <is>
          <t>Uraian</t>
        </is>
      </c>
      <c r="E359" s="23" t="inlineStr">
        <is>
          <t>Kode</t>
        </is>
      </c>
      <c r="F359" s="23" t="inlineStr">
        <is>
          <t>Sat.</t>
        </is>
      </c>
      <c r="G359" s="23" t="inlineStr">
        <is>
          <t>Koefisien</t>
        </is>
      </c>
      <c r="H359" s="23" t="inlineStr">
        <is>
          <t>Harga  Satuan (Rp)</t>
        </is>
      </c>
      <c r="J359" s="23" t="inlineStr">
        <is>
          <t>Jumlah Harga (Rp)</t>
        </is>
      </c>
    </row>
    <row r="360">
      <c r="C360" s="24" t="inlineStr">
        <is>
          <t>A</t>
        </is>
      </c>
      <c r="D360" s="24" t="inlineStr">
        <is>
          <t>TENAGA KERJA</t>
        </is>
      </c>
      <c r="E360" s="12" t="n"/>
      <c r="F360" s="12" t="n"/>
      <c r="G360" s="12" t="n"/>
      <c r="H360" s="12" t="n"/>
      <c r="I360" s="12" t="n"/>
      <c r="J360" s="12" t="n"/>
    </row>
    <row r="361">
      <c r="C361" s="5" t="n">
        <v>1</v>
      </c>
      <c r="D361" s="5" t="inlineStr">
        <is>
          <t>Pekerja</t>
        </is>
      </c>
      <c r="E361" s="5" t="inlineStr">
        <is>
          <t>L01</t>
        </is>
      </c>
      <c r="F361" s="5" t="inlineStr">
        <is>
          <t>jam</t>
        </is>
      </c>
      <c r="G361" s="25" t="n">
        <v>0.5783134142732804</v>
      </c>
      <c r="H361" s="26">
        <f>VLOOKUP(D361,upahbahan,3,FALSE)</f>
        <v/>
      </c>
      <c r="J361" s="26">
        <f>G361*H361</f>
        <v/>
      </c>
    </row>
    <row r="362">
      <c r="C362" s="5" t="n">
        <v>2</v>
      </c>
      <c r="D362" s="5" t="inlineStr">
        <is>
          <t>Mandor</t>
        </is>
      </c>
      <c r="E362" s="5" t="inlineStr">
        <is>
          <t>L03</t>
        </is>
      </c>
      <c r="F362" s="5" t="inlineStr">
        <is>
          <t>jam</t>
        </is>
      </c>
      <c r="G362" s="25" t="n">
        <v>0.144578240918907</v>
      </c>
      <c r="H362" s="26">
        <f>VLOOKUP(D362,upahbahan,3,FALSE)</f>
        <v/>
      </c>
      <c r="J362" s="26">
        <f>G362*H362</f>
        <v/>
      </c>
    </row>
    <row r="363">
      <c r="C363" s="27" t="inlineStr">
        <is>
          <t>JUMLAH HARGA TENAGA KERJA</t>
        </is>
      </c>
      <c r="D363" s="28" t="n"/>
      <c r="E363" s="28" t="n"/>
      <c r="F363" s="28" t="n"/>
      <c r="G363" s="28" t="n"/>
      <c r="H363" s="28" t="n"/>
      <c r="I363" s="28" t="n"/>
      <c r="J363" s="29">
        <f>SUM(J361:J362)</f>
        <v/>
      </c>
    </row>
    <row r="364">
      <c r="C364" s="24" t="inlineStr">
        <is>
          <t>B</t>
        </is>
      </c>
      <c r="D364" s="24" t="inlineStr">
        <is>
          <t>BAHAN</t>
        </is>
      </c>
      <c r="E364" s="12" t="n"/>
      <c r="F364" s="12" t="n"/>
      <c r="G364" s="12" t="n"/>
      <c r="H364" s="12" t="n"/>
      <c r="I364" s="12" t="n"/>
      <c r="J364" s="12" t="n"/>
    </row>
    <row r="365">
      <c r="C365" s="5" t="n">
        <v>1</v>
      </c>
      <c r="D365" s="5" t="inlineStr">
        <is>
          <t>Semen</t>
        </is>
      </c>
      <c r="E365" s="5" t="inlineStr">
        <is>
          <t>M12</t>
        </is>
      </c>
      <c r="F365" s="5" t="inlineStr">
        <is>
          <t>Kg</t>
        </is>
      </c>
      <c r="G365" s="25" t="n">
        <v>302.21625</v>
      </c>
      <c r="H365" s="26">
        <f>VLOOKUP(D365,upahbahan,3,FALSE)</f>
        <v/>
      </c>
      <c r="J365" s="26">
        <f>G365*H365</f>
        <v/>
      </c>
    </row>
    <row r="366">
      <c r="C366" s="5" t="n">
        <v>2</v>
      </c>
      <c r="D366" s="5" t="inlineStr">
        <is>
          <t>Pasir</t>
        </is>
      </c>
      <c r="E366" s="5" t="inlineStr">
        <is>
          <t>M01a</t>
        </is>
      </c>
      <c r="F366" s="5" t="inlineStr">
        <is>
          <t>M3</t>
        </is>
      </c>
      <c r="G366" s="25" t="n">
        <v>0.571181990521327</v>
      </c>
      <c r="H366" s="26" t="n">
        <v>168800</v>
      </c>
      <c r="I366" s="30" t="inlineStr">
        <is>
          <t>harga khusus</t>
        </is>
      </c>
      <c r="J366" s="26">
        <f>G366*H366</f>
        <v/>
      </c>
    </row>
    <row r="367">
      <c r="C367" s="5" t="n">
        <v>3</v>
      </c>
      <c r="D367" s="5" t="inlineStr">
        <is>
          <t>Agregat Kasar</t>
        </is>
      </c>
      <c r="E367" s="5" t="inlineStr">
        <is>
          <t>M03</t>
        </is>
      </c>
      <c r="F367" s="5" t="inlineStr">
        <is>
          <t>M3</t>
        </is>
      </c>
      <c r="G367" s="25" t="n">
        <v>0.9725014149570367</v>
      </c>
      <c r="H367" s="26">
        <f>VLOOKUP(D367,upahbahan,3,FALSE)</f>
        <v/>
      </c>
      <c r="J367" s="26">
        <f>G367*H367</f>
        <v/>
      </c>
    </row>
    <row r="368">
      <c r="C368" s="5" t="n">
        <v>4</v>
      </c>
      <c r="D368" s="5" t="inlineStr">
        <is>
          <t>Air</t>
        </is>
      </c>
      <c r="E368" s="5" t="inlineStr">
        <is>
          <t>M170</t>
        </is>
      </c>
      <c r="F368" s="5" t="inlineStr">
        <is>
          <t>Ltr</t>
        </is>
      </c>
      <c r="G368" s="25" t="n">
        <v>185.8259385665529</v>
      </c>
      <c r="H368" s="26">
        <f>VLOOKUP(D368,upahbahan,3,FALSE)</f>
        <v/>
      </c>
      <c r="J368" s="26">
        <f>G368*H368</f>
        <v/>
      </c>
    </row>
    <row r="369">
      <c r="C369" s="5" t="n">
        <v>5</v>
      </c>
      <c r="D369" s="5" t="inlineStr">
        <is>
          <t>Superplasticizer</t>
        </is>
      </c>
      <c r="E369" s="5" t="inlineStr">
        <is>
          <t>M182</t>
        </is>
      </c>
      <c r="F369" s="5" t="inlineStr">
        <is>
          <t>Kg</t>
        </is>
      </c>
      <c r="G369" s="25" t="n">
        <v>6.09</v>
      </c>
      <c r="H369" s="26">
        <f>VLOOKUP(D369,upahbahan,3,FALSE)</f>
        <v/>
      </c>
      <c r="J369" s="26">
        <f>G369*H369</f>
        <v/>
      </c>
    </row>
    <row r="370">
      <c r="C370" s="5" t="n">
        <v>6</v>
      </c>
      <c r="D370" s="5" t="inlineStr">
        <is>
          <t>Fly Ash</t>
        </is>
      </c>
      <c r="E370" s="5" t="inlineStr">
        <is>
          <t>M05</t>
        </is>
      </c>
      <c r="F370" s="5" t="inlineStr">
        <is>
          <t>Kg</t>
        </is>
      </c>
      <c r="G370" s="25" t="n">
        <v>100.7387571428572</v>
      </c>
      <c r="H370" s="26">
        <f>VLOOKUP(D370,upahbahan,3,FALSE)</f>
        <v/>
      </c>
      <c r="J370" s="26">
        <f>G370*H370</f>
        <v/>
      </c>
    </row>
    <row r="371">
      <c r="C371" s="5" t="n">
        <v>7</v>
      </c>
      <c r="D371" s="5" t="inlineStr">
        <is>
          <t>Baja Tulangan Polos</t>
        </is>
      </c>
      <c r="E371" s="5" t="inlineStr">
        <is>
          <t>M39a</t>
        </is>
      </c>
      <c r="F371" s="5" t="inlineStr">
        <is>
          <t>Kg</t>
        </is>
      </c>
      <c r="G371" s="25" t="n">
        <v>15.87500059744294</v>
      </c>
      <c r="H371" s="26">
        <f>VLOOKUP(D371,upahbahan,3,FALSE)</f>
        <v/>
      </c>
      <c r="J371" s="26">
        <f>G371*H371</f>
        <v/>
      </c>
    </row>
    <row r="372">
      <c r="C372" s="5" t="n">
        <v>8</v>
      </c>
      <c r="D372" s="5" t="inlineStr">
        <is>
          <t>Anyaman Kawat Baja Dilas</t>
        </is>
      </c>
      <c r="E372" s="5" t="inlineStr">
        <is>
          <t>M258</t>
        </is>
      </c>
      <c r="F372" s="5" t="inlineStr">
        <is>
          <t>Kg</t>
        </is>
      </c>
      <c r="G372" s="25" t="n">
        <v>18.70789</v>
      </c>
      <c r="H372" s="26">
        <f>VLOOKUP(D372,upahbahan,3,FALSE)</f>
        <v/>
      </c>
      <c r="J372" s="26">
        <f>G372*H372</f>
        <v/>
      </c>
    </row>
    <row r="373">
      <c r="C373" s="5" t="n">
        <v>9</v>
      </c>
      <c r="D373" s="5" t="inlineStr">
        <is>
          <t>Joint Sealent</t>
        </is>
      </c>
      <c r="E373" s="5" t="inlineStr">
        <is>
          <t>M94</t>
        </is>
      </c>
      <c r="F373" s="5" t="inlineStr">
        <is>
          <t>Kg</t>
        </is>
      </c>
      <c r="G373" s="25" t="n">
        <v>0.99</v>
      </c>
      <c r="H373" s="26">
        <f>VLOOKUP(D373,upahbahan,3,FALSE)</f>
        <v/>
      </c>
      <c r="J373" s="26">
        <f>G373*H373</f>
        <v/>
      </c>
    </row>
    <row r="374">
      <c r="C374" s="5" t="n">
        <v>10</v>
      </c>
      <c r="D374" s="5" t="inlineStr">
        <is>
          <t>Cat Anti Karat</t>
        </is>
      </c>
      <c r="E374" s="5" t="inlineStr">
        <is>
          <t>M95</t>
        </is>
      </c>
      <c r="F374" s="5" t="inlineStr">
        <is>
          <t>Kg</t>
        </is>
      </c>
      <c r="G374" s="25" t="n">
        <v>0.02</v>
      </c>
      <c r="H374" s="26">
        <f>VLOOKUP(D374,upahbahan,3,FALSE)</f>
        <v/>
      </c>
      <c r="J374" s="26">
        <f>G374*H374</f>
        <v/>
      </c>
    </row>
    <row r="375">
      <c r="C375" s="5" t="n">
        <v>11</v>
      </c>
      <c r="D375" s="5" t="inlineStr">
        <is>
          <t>Polyethene 125 mikron</t>
        </is>
      </c>
      <c r="E375" s="5" t="inlineStr">
        <is>
          <t>M97</t>
        </is>
      </c>
      <c r="F375" s="5" t="inlineStr">
        <is>
          <t>M2</t>
        </is>
      </c>
      <c r="G375" s="25" t="n">
        <v>0.328125</v>
      </c>
      <c r="H375" s="26">
        <f>VLOOKUP(D375,upahbahan,3,FALSE)</f>
        <v/>
      </c>
      <c r="J375" s="26">
        <f>G375*H375</f>
        <v/>
      </c>
    </row>
    <row r="376">
      <c r="C376" s="5" t="n">
        <v>12</v>
      </c>
      <c r="D376" s="5" t="inlineStr">
        <is>
          <t>Curing Compound</t>
        </is>
      </c>
      <c r="E376" s="5" t="inlineStr">
        <is>
          <t>M98</t>
        </is>
      </c>
      <c r="F376" s="5" t="inlineStr">
        <is>
          <t>Ltr</t>
        </is>
      </c>
      <c r="G376" s="25" t="n">
        <v>0.6525</v>
      </c>
      <c r="H376" s="26">
        <f>VLOOKUP(D376,upahbahan,3,FALSE)</f>
        <v/>
      </c>
      <c r="J376" s="26">
        <f>G376*H376</f>
        <v/>
      </c>
    </row>
    <row r="377">
      <c r="C377" s="5" t="n">
        <v>13</v>
      </c>
      <c r="D377" s="5" t="inlineStr">
        <is>
          <t>Bekisting/Fix Form Rigid Pavement</t>
        </is>
      </c>
      <c r="F377" s="5" t="inlineStr">
        <is>
          <t>bh/M'</t>
        </is>
      </c>
      <c r="G377" s="25" t="n">
        <v>1</v>
      </c>
      <c r="H377" s="26">
        <f>VLOOKUP(D377,upahbahan,3,FALSE)</f>
        <v/>
      </c>
      <c r="J377" s="26">
        <f>G377*H377</f>
        <v/>
      </c>
    </row>
    <row r="378">
      <c r="C378" s="27" t="inlineStr">
        <is>
          <t>JUMLAH HARGA BAHAN</t>
        </is>
      </c>
      <c r="D378" s="28" t="n"/>
      <c r="E378" s="28" t="n"/>
      <c r="F378" s="28" t="n"/>
      <c r="G378" s="28" t="n"/>
      <c r="H378" s="28" t="n"/>
      <c r="I378" s="28" t="n"/>
      <c r="J378" s="29">
        <f>SUM(J365:J377)</f>
        <v/>
      </c>
    </row>
    <row r="379">
      <c r="C379" s="24" t="inlineStr">
        <is>
          <t>C</t>
        </is>
      </c>
      <c r="D379" s="24" t="inlineStr">
        <is>
          <t>PERALATAN</t>
        </is>
      </c>
      <c r="E379" s="12" t="n"/>
      <c r="F379" s="12" t="n"/>
      <c r="G379" s="12" t="n"/>
      <c r="H379" s="12" t="n"/>
      <c r="I379" s="12" t="n"/>
      <c r="J379" s="12" t="n"/>
    </row>
    <row r="380">
      <c r="C380" s="5" t="n">
        <v>1</v>
      </c>
      <c r="D380" s="5" t="inlineStr">
        <is>
          <t>Wheel Loader</t>
        </is>
      </c>
      <c r="E380" s="5" t="inlineStr">
        <is>
          <t>E15</t>
        </is>
      </c>
      <c r="F380" s="5" t="inlineStr">
        <is>
          <t>jam</t>
        </is>
      </c>
      <c r="G380" s="25" t="n">
        <v>0.00708716846721806</v>
      </c>
      <c r="H380" s="26">
        <f>VLOOKUP(D380,upahbahan,3,FALSE)</f>
        <v/>
      </c>
      <c r="J380" s="26">
        <f>G380*H380</f>
        <v/>
      </c>
    </row>
    <row r="381">
      <c r="C381" s="5" t="n">
        <v>2</v>
      </c>
      <c r="D381" s="5" t="inlineStr">
        <is>
          <t>Concrete Batching Plant</t>
        </is>
      </c>
      <c r="E381" s="5" t="inlineStr">
        <is>
          <t>E80</t>
        </is>
      </c>
      <c r="F381" s="5" t="inlineStr">
        <is>
          <t>jam</t>
        </is>
      </c>
      <c r="G381" s="25" t="n">
        <v>0.04819276839666298</v>
      </c>
      <c r="H381" s="26" t="n">
        <v>717241.22</v>
      </c>
      <c r="I381" s="30" t="inlineStr">
        <is>
          <t>harga khusus</t>
        </is>
      </c>
      <c r="J381" s="26">
        <f>G381*H381</f>
        <v/>
      </c>
    </row>
    <row r="382">
      <c r="C382" s="5" t="n">
        <v>3</v>
      </c>
      <c r="D382" s="5" t="inlineStr">
        <is>
          <t>Truck Mixer Agitator</t>
        </is>
      </c>
      <c r="E382" s="5" t="inlineStr">
        <is>
          <t>E49</t>
        </is>
      </c>
      <c r="F382" s="5" t="inlineStr">
        <is>
          <t>jam</t>
        </is>
      </c>
      <c r="G382" s="25" t="n">
        <v>0.2618122916524956</v>
      </c>
      <c r="H382" s="26">
        <f>VLOOKUP(D382,upahbahan,3,FALSE)</f>
        <v/>
      </c>
      <c r="J382" s="26">
        <f>G382*H382</f>
        <v/>
      </c>
    </row>
    <row r="383">
      <c r="C383" s="5" t="n">
        <v>4</v>
      </c>
      <c r="D383" s="5" t="inlineStr">
        <is>
          <t>Concrete Vibrator</t>
        </is>
      </c>
      <c r="E383" s="5" t="inlineStr">
        <is>
          <t>E20</t>
        </is>
      </c>
      <c r="F383" s="5" t="inlineStr">
        <is>
          <t>jam</t>
        </is>
      </c>
      <c r="G383" s="25" t="n">
        <v>0.2891565686706972</v>
      </c>
      <c r="H383" s="26">
        <f>VLOOKUP(D383,upahbahan,3,FALSE)</f>
        <v/>
      </c>
      <c r="J383" s="26">
        <f>G383*H383</f>
        <v/>
      </c>
    </row>
    <row r="384">
      <c r="C384" s="5" t="n">
        <v>5</v>
      </c>
      <c r="D384" s="5" t="inlineStr">
        <is>
          <t>Alat Bantu</t>
        </is>
      </c>
      <c r="F384" s="5" t="inlineStr">
        <is>
          <t>Ls</t>
        </is>
      </c>
      <c r="G384" s="25" t="n">
        <v>1</v>
      </c>
      <c r="H384" s="26">
        <f>VLOOKUP(D384,upahbahan,3,FALSE)</f>
        <v/>
      </c>
      <c r="J384" s="26">
        <f>G384*H384</f>
        <v/>
      </c>
    </row>
    <row r="385">
      <c r="C385" s="27" t="inlineStr">
        <is>
          <t>JUMLAH HARGA PERALATAN</t>
        </is>
      </c>
      <c r="D385" s="28" t="n"/>
      <c r="E385" s="28" t="n"/>
      <c r="F385" s="28" t="n"/>
      <c r="G385" s="28" t="n"/>
      <c r="H385" s="28" t="n"/>
      <c r="I385" s="28" t="n"/>
      <c r="J385" s="29">
        <f>SUM(J380:J384)</f>
        <v/>
      </c>
    </row>
    <row r="386">
      <c r="C386" s="31" t="inlineStr">
        <is>
          <t>D</t>
        </is>
      </c>
      <c r="D386" s="31" t="inlineStr">
        <is>
          <t>Jumlah (A+B+C)</t>
        </is>
      </c>
      <c r="E386" s="32" t="n"/>
      <c r="F386" s="32" t="n"/>
      <c r="G386" s="32" t="n"/>
      <c r="H386" s="32" t="n"/>
      <c r="I386" s="32" t="n"/>
      <c r="J386" s="33">
        <f>J363+J378+J385</f>
        <v/>
      </c>
    </row>
    <row r="387">
      <c r="C387" s="18" t="inlineStr">
        <is>
          <t>E</t>
        </is>
      </c>
      <c r="D387" s="18" t="inlineStr">
        <is>
          <t>Biaya Umum dan Keuntungan 10.0% x D</t>
        </is>
      </c>
      <c r="H387" s="21">
        <f>$Q$8</f>
        <v/>
      </c>
      <c r="J387" s="34">
        <f>J386*H387</f>
        <v/>
      </c>
    </row>
    <row r="388">
      <c r="C388" s="31" t="inlineStr">
        <is>
          <t>F</t>
        </is>
      </c>
      <c r="D388" s="31" t="inlineStr">
        <is>
          <t>Harga Satuan Pekerjaan (D+E)</t>
        </is>
      </c>
      <c r="E388" s="32" t="n"/>
      <c r="F388" s="32" t="n"/>
      <c r="G388" s="32" t="n"/>
      <c r="H388" s="32" t="n"/>
      <c r="I388" s="32" t="n"/>
      <c r="J388" s="33">
        <f>SUM(J386:J387)</f>
        <v/>
      </c>
    </row>
    <row r="390">
      <c r="C390" s="16" t="inlineStr">
        <is>
          <t>E.17</t>
        </is>
      </c>
      <c r="D390" s="17" t="inlineStr">
        <is>
          <t>Perkerasan Beton Semen Fast Track hingga 8 Jam dengan Anyaman Tulangan Tunggal</t>
        </is>
      </c>
      <c r="F390" s="18" t="inlineStr">
        <is>
          <t>Meter Kubik</t>
        </is>
      </c>
      <c r="K390" s="22">
        <f>ROUNDDOWN(J421,0)</f>
        <v/>
      </c>
      <c r="M390" s="19" t="inlineStr">
        <is>
          <t>5.3.(2b)</t>
        </is>
      </c>
    </row>
    <row r="391">
      <c r="C391" s="23" t="inlineStr">
        <is>
          <t>No</t>
        </is>
      </c>
      <c r="D391" s="23" t="inlineStr">
        <is>
          <t>Uraian</t>
        </is>
      </c>
      <c r="E391" s="23" t="inlineStr">
        <is>
          <t>Kode</t>
        </is>
      </c>
      <c r="F391" s="23" t="inlineStr">
        <is>
          <t>Sat.</t>
        </is>
      </c>
      <c r="G391" s="23" t="inlineStr">
        <is>
          <t>Koefisien</t>
        </is>
      </c>
      <c r="H391" s="23" t="inlineStr">
        <is>
          <t>Harga  Satuan (Rp)</t>
        </is>
      </c>
      <c r="J391" s="23" t="inlineStr">
        <is>
          <t>Jumlah Harga (Rp)</t>
        </is>
      </c>
    </row>
    <row r="392">
      <c r="C392" s="24" t="inlineStr">
        <is>
          <t>A</t>
        </is>
      </c>
      <c r="D392" s="24" t="inlineStr">
        <is>
          <t>TENAGA KERJA</t>
        </is>
      </c>
      <c r="E392" s="12" t="n"/>
      <c r="F392" s="12" t="n"/>
      <c r="G392" s="12" t="n"/>
      <c r="H392" s="12" t="n"/>
      <c r="I392" s="12" t="n"/>
      <c r="J392" s="12" t="n"/>
    </row>
    <row r="393">
      <c r="C393" s="5" t="n">
        <v>1</v>
      </c>
      <c r="D393" s="5" t="inlineStr">
        <is>
          <t>Pekerja</t>
        </is>
      </c>
      <c r="E393" s="5" t="inlineStr">
        <is>
          <t>L01</t>
        </is>
      </c>
      <c r="F393" s="5" t="inlineStr">
        <is>
          <t>jam</t>
        </is>
      </c>
      <c r="G393" s="25" t="n">
        <v>0.5783134142732804</v>
      </c>
      <c r="H393" s="26">
        <f>VLOOKUP(D393,upahbahan,3,FALSE)</f>
        <v/>
      </c>
      <c r="J393" s="26">
        <f>G393*H393</f>
        <v/>
      </c>
    </row>
    <row r="394">
      <c r="C394" s="5" t="n">
        <v>2</v>
      </c>
      <c r="D394" s="5" t="inlineStr">
        <is>
          <t>Mandor</t>
        </is>
      </c>
      <c r="E394" s="5" t="inlineStr">
        <is>
          <t>L03</t>
        </is>
      </c>
      <c r="F394" s="5" t="inlineStr">
        <is>
          <t>jam</t>
        </is>
      </c>
      <c r="G394" s="25" t="n">
        <v>0.144578240918907</v>
      </c>
      <c r="H394" s="26">
        <f>VLOOKUP(D394,upahbahan,3,FALSE)</f>
        <v/>
      </c>
      <c r="J394" s="26">
        <f>G394*H394</f>
        <v/>
      </c>
    </row>
    <row r="395">
      <c r="C395" s="27" t="inlineStr">
        <is>
          <t>JUMLAH HARGA TENAGA KERJA</t>
        </is>
      </c>
      <c r="D395" s="28" t="n"/>
      <c r="E395" s="28" t="n"/>
      <c r="F395" s="28" t="n"/>
      <c r="G395" s="28" t="n"/>
      <c r="H395" s="28" t="n"/>
      <c r="I395" s="28" t="n"/>
      <c r="J395" s="29">
        <f>SUM(J393:J394)</f>
        <v/>
      </c>
    </row>
    <row r="396">
      <c r="C396" s="24" t="inlineStr">
        <is>
          <t>B</t>
        </is>
      </c>
      <c r="D396" s="24" t="inlineStr">
        <is>
          <t>BAHAN</t>
        </is>
      </c>
      <c r="E396" s="12" t="n"/>
      <c r="F396" s="12" t="n"/>
      <c r="G396" s="12" t="n"/>
      <c r="H396" s="12" t="n"/>
      <c r="I396" s="12" t="n"/>
      <c r="J396" s="12" t="n"/>
    </row>
    <row r="397">
      <c r="C397" s="5" t="n">
        <v>1</v>
      </c>
      <c r="D397" s="5" t="inlineStr">
        <is>
          <t>Semen (OPC Tipe I)</t>
        </is>
      </c>
      <c r="E397" s="5" t="inlineStr">
        <is>
          <t>M12</t>
        </is>
      </c>
      <c r="F397" s="5" t="inlineStr">
        <is>
          <t>Kg</t>
        </is>
      </c>
      <c r="G397" s="25" t="n">
        <v>302.21625</v>
      </c>
      <c r="H397" s="26">
        <f>VLOOKUP(D397,upahbahan,3,FALSE)</f>
        <v/>
      </c>
      <c r="J397" s="26">
        <f>G397*H397</f>
        <v/>
      </c>
    </row>
    <row r="398">
      <c r="C398" s="5" t="n">
        <v>2</v>
      </c>
      <c r="D398" s="5" t="inlineStr">
        <is>
          <t>Abu Terbang</t>
        </is>
      </c>
      <c r="E398" s="5" t="inlineStr">
        <is>
          <t>M05</t>
        </is>
      </c>
      <c r="F398" s="5" t="inlineStr">
        <is>
          <t>Kg</t>
        </is>
      </c>
      <c r="G398" s="25" t="n">
        <v>100.7387571428572</v>
      </c>
      <c r="H398" s="26">
        <f>VLOOKUP(D398,upahbahan,3,FALSE)</f>
        <v/>
      </c>
      <c r="J398" s="26">
        <f>G398*H398</f>
        <v/>
      </c>
    </row>
    <row r="399">
      <c r="C399" s="5" t="n">
        <v>3</v>
      </c>
      <c r="D399" s="5" t="inlineStr">
        <is>
          <t>Pasir Beton</t>
        </is>
      </c>
      <c r="E399" s="5" t="inlineStr">
        <is>
          <t>M01a</t>
        </is>
      </c>
      <c r="F399" s="5" t="inlineStr">
        <is>
          <t>M3</t>
        </is>
      </c>
      <c r="G399" s="25" t="n">
        <v>0.571181990521327</v>
      </c>
      <c r="H399" s="26">
        <f>VLOOKUP(D399,upahbahan,3,FALSE)</f>
        <v/>
      </c>
      <c r="J399" s="26">
        <f>G399*H399</f>
        <v/>
      </c>
    </row>
    <row r="400">
      <c r="C400" s="5" t="n">
        <v>4</v>
      </c>
      <c r="D400" s="5" t="inlineStr">
        <is>
          <t>Agregat Kasar</t>
        </is>
      </c>
      <c r="E400" s="5" t="inlineStr">
        <is>
          <t>M03</t>
        </is>
      </c>
      <c r="F400" s="5" t="inlineStr">
        <is>
          <t>M3</t>
        </is>
      </c>
      <c r="G400" s="25" t="n">
        <v>0.9725014149570367</v>
      </c>
      <c r="H400" s="26">
        <f>VLOOKUP(D400,upahbahan,3,FALSE)</f>
        <v/>
      </c>
      <c r="J400" s="26">
        <f>G400*H400</f>
        <v/>
      </c>
    </row>
    <row r="401">
      <c r="C401" s="5" t="n">
        <v>5</v>
      </c>
      <c r="D401" s="5" t="inlineStr">
        <is>
          <t>Air</t>
        </is>
      </c>
      <c r="E401" s="5" t="inlineStr">
        <is>
          <t>M170</t>
        </is>
      </c>
      <c r="F401" s="5" t="inlineStr">
        <is>
          <t>Ltr</t>
        </is>
      </c>
      <c r="G401" s="25" t="n">
        <v>148.1897610921502</v>
      </c>
      <c r="H401" s="26">
        <f>VLOOKUP(D401,upahbahan,3,FALSE)</f>
        <v/>
      </c>
      <c r="J401" s="26">
        <f>G401*H401</f>
        <v/>
      </c>
    </row>
    <row r="402">
      <c r="C402" s="5" t="n">
        <v>6</v>
      </c>
      <c r="D402" s="5" t="inlineStr">
        <is>
          <t>Superplasticizer</t>
        </is>
      </c>
      <c r="E402" s="5" t="inlineStr">
        <is>
          <t>M182</t>
        </is>
      </c>
      <c r="F402" s="5" t="inlineStr">
        <is>
          <t>Kg</t>
        </is>
      </c>
      <c r="G402" s="25" t="n">
        <v>6.09</v>
      </c>
      <c r="H402" s="26">
        <f>VLOOKUP(D402,upahbahan,3,FALSE)</f>
        <v/>
      </c>
      <c r="J402" s="26">
        <f>G402*H402</f>
        <v/>
      </c>
    </row>
    <row r="403">
      <c r="C403" s="5" t="n">
        <v>7</v>
      </c>
      <c r="D403" s="5" t="inlineStr">
        <is>
          <t>Accelerator</t>
        </is>
      </c>
      <c r="E403" s="5" t="inlineStr">
        <is>
          <t>M256</t>
        </is>
      </c>
      <c r="F403" s="5" t="inlineStr">
        <is>
          <t>Kg</t>
        </is>
      </c>
      <c r="G403" s="25" t="n">
        <v>8.0185</v>
      </c>
      <c r="H403" s="26">
        <f>VLOOKUP(D403,upahbahan,3,FALSE)</f>
        <v/>
      </c>
      <c r="J403" s="26">
        <f>G403*H403</f>
        <v/>
      </c>
    </row>
    <row r="404">
      <c r="C404" s="5" t="n">
        <v>8</v>
      </c>
      <c r="D404" s="5" t="inlineStr">
        <is>
          <t>Baja Tulangan Polos</t>
        </is>
      </c>
      <c r="E404" s="5" t="inlineStr">
        <is>
          <t>M39a</t>
        </is>
      </c>
      <c r="F404" s="5" t="inlineStr">
        <is>
          <t>Kg</t>
        </is>
      </c>
      <c r="G404" s="25" t="n">
        <v>15.87500059744294</v>
      </c>
      <c r="H404" s="26">
        <f>VLOOKUP(D404,upahbahan,3,FALSE)</f>
        <v/>
      </c>
      <c r="J404" s="26">
        <f>G404*H404</f>
        <v/>
      </c>
    </row>
    <row r="405">
      <c r="C405" s="5" t="n">
        <v>9</v>
      </c>
      <c r="D405" s="5" t="inlineStr">
        <is>
          <t>Anyaman Kawat Baja Dilas</t>
        </is>
      </c>
      <c r="E405" s="5" t="inlineStr">
        <is>
          <t>M258</t>
        </is>
      </c>
      <c r="F405" s="5" t="inlineStr">
        <is>
          <t>Kg</t>
        </is>
      </c>
      <c r="G405" s="25" t="n">
        <v>18.435445</v>
      </c>
      <c r="H405" s="26">
        <f>VLOOKUP(D405,upahbahan,3,FALSE)</f>
        <v/>
      </c>
      <c r="J405" s="26">
        <f>G405*H405</f>
        <v/>
      </c>
    </row>
    <row r="406">
      <c r="C406" s="5" t="n">
        <v>10</v>
      </c>
      <c r="D406" s="5" t="inlineStr">
        <is>
          <t>Joint Sealent</t>
        </is>
      </c>
      <c r="E406" s="5" t="inlineStr">
        <is>
          <t>M94</t>
        </is>
      </c>
      <c r="F406" s="5" t="inlineStr">
        <is>
          <t>Kg</t>
        </is>
      </c>
      <c r="G406" s="25" t="n">
        <v>0.99</v>
      </c>
      <c r="H406" s="26">
        <f>VLOOKUP(D406,upahbahan,3,FALSE)</f>
        <v/>
      </c>
      <c r="J406" s="26">
        <f>G406*H406</f>
        <v/>
      </c>
    </row>
    <row r="407">
      <c r="C407" s="5" t="n">
        <v>11</v>
      </c>
      <c r="D407" s="5" t="inlineStr">
        <is>
          <t>Cat Anti Karat</t>
        </is>
      </c>
      <c r="E407" s="5" t="inlineStr">
        <is>
          <t>M95</t>
        </is>
      </c>
      <c r="F407" s="5" t="inlineStr">
        <is>
          <t>Kg</t>
        </is>
      </c>
      <c r="G407" s="25" t="n">
        <v>0.02</v>
      </c>
      <c r="H407" s="26">
        <f>VLOOKUP(D407,upahbahan,3,FALSE)</f>
        <v/>
      </c>
      <c r="J407" s="26">
        <f>G407*H407</f>
        <v/>
      </c>
    </row>
    <row r="408">
      <c r="C408" s="5" t="n">
        <v>12</v>
      </c>
      <c r="D408" s="5" t="inlineStr">
        <is>
          <t>Polyethene 125 mikron</t>
        </is>
      </c>
      <c r="E408" s="5" t="inlineStr">
        <is>
          <t>M97</t>
        </is>
      </c>
      <c r="F408" s="5" t="inlineStr">
        <is>
          <t>M2</t>
        </is>
      </c>
      <c r="G408" s="25" t="n">
        <v>0.4375</v>
      </c>
      <c r="H408" s="26">
        <f>VLOOKUP(D408,upahbahan,3,FALSE)</f>
        <v/>
      </c>
      <c r="J408" s="26">
        <f>G408*H408</f>
        <v/>
      </c>
    </row>
    <row r="409">
      <c r="C409" s="5" t="n">
        <v>13</v>
      </c>
      <c r="D409" s="5" t="inlineStr">
        <is>
          <t>Curing Compound</t>
        </is>
      </c>
      <c r="E409" s="5" t="inlineStr">
        <is>
          <t>M98</t>
        </is>
      </c>
      <c r="F409" s="5" t="inlineStr">
        <is>
          <t>Ltr</t>
        </is>
      </c>
      <c r="G409" s="25" t="n">
        <v>0.87</v>
      </c>
      <c r="H409" s="26">
        <f>VLOOKUP(D409,upahbahan,3,FALSE)</f>
        <v/>
      </c>
      <c r="J409" s="26">
        <f>G409*H409</f>
        <v/>
      </c>
    </row>
    <row r="410">
      <c r="C410" s="5" t="n">
        <v>14</v>
      </c>
      <c r="D410" s="5" t="inlineStr">
        <is>
          <t>Bekisting/Fix Form Rigid Pavement</t>
        </is>
      </c>
      <c r="F410" s="5" t="inlineStr">
        <is>
          <t>bh/M'</t>
        </is>
      </c>
      <c r="G410" s="25" t="n">
        <v>1</v>
      </c>
      <c r="H410" s="26">
        <f>VLOOKUP(D410,upahbahan,3,FALSE)</f>
        <v/>
      </c>
      <c r="J410" s="26">
        <f>G410*H410</f>
        <v/>
      </c>
    </row>
    <row r="411">
      <c r="C411" s="27" t="inlineStr">
        <is>
          <t>JUMLAH HARGA BAHAN</t>
        </is>
      </c>
      <c r="D411" s="28" t="n"/>
      <c r="E411" s="28" t="n"/>
      <c r="F411" s="28" t="n"/>
      <c r="G411" s="28" t="n"/>
      <c r="H411" s="28" t="n"/>
      <c r="I411" s="28" t="n"/>
      <c r="J411" s="29">
        <f>SUM(J397:J410)</f>
        <v/>
      </c>
    </row>
    <row r="412">
      <c r="C412" s="24" t="inlineStr">
        <is>
          <t>C</t>
        </is>
      </c>
      <c r="D412" s="24" t="inlineStr">
        <is>
          <t>PERALATAN</t>
        </is>
      </c>
      <c r="E412" s="12" t="n"/>
      <c r="F412" s="12" t="n"/>
      <c r="G412" s="12" t="n"/>
      <c r="H412" s="12" t="n"/>
      <c r="I412" s="12" t="n"/>
      <c r="J412" s="12" t="n"/>
    </row>
    <row r="413">
      <c r="C413" s="5" t="n">
        <v>1</v>
      </c>
      <c r="D413" s="5" t="inlineStr">
        <is>
          <t>Wheel Loader</t>
        </is>
      </c>
      <c r="E413" s="5" t="inlineStr">
        <is>
          <t>E15</t>
        </is>
      </c>
      <c r="F413" s="5" t="inlineStr">
        <is>
          <t>jam</t>
        </is>
      </c>
      <c r="G413" s="25" t="n">
        <v>0.00708716846721806</v>
      </c>
      <c r="H413" s="26">
        <f>VLOOKUP(D413,upahbahan,3,FALSE)</f>
        <v/>
      </c>
      <c r="J413" s="26">
        <f>G413*H413</f>
        <v/>
      </c>
    </row>
    <row r="414">
      <c r="C414" s="5" t="n">
        <v>2</v>
      </c>
      <c r="D414" s="5" t="inlineStr">
        <is>
          <t>Concrete Batching Plant</t>
        </is>
      </c>
      <c r="E414" s="5" t="inlineStr">
        <is>
          <t>E80</t>
        </is>
      </c>
      <c r="F414" s="5" t="inlineStr">
        <is>
          <t>jam</t>
        </is>
      </c>
      <c r="G414" s="25" t="n">
        <v>0.04819276839666298</v>
      </c>
      <c r="H414" s="26" t="n">
        <v>717241.22</v>
      </c>
      <c r="I414" s="30" t="inlineStr">
        <is>
          <t>harga khusus</t>
        </is>
      </c>
      <c r="J414" s="26">
        <f>G414*H414</f>
        <v/>
      </c>
    </row>
    <row r="415">
      <c r="C415" s="5" t="n">
        <v>3</v>
      </c>
      <c r="D415" s="5" t="inlineStr">
        <is>
          <t>Truck Mixer Agitator</t>
        </is>
      </c>
      <c r="E415" s="5" t="inlineStr">
        <is>
          <t>E49</t>
        </is>
      </c>
      <c r="F415" s="5" t="inlineStr">
        <is>
          <t>jam</t>
        </is>
      </c>
      <c r="G415" s="25" t="n">
        <v>0.2738604913928816</v>
      </c>
      <c r="H415" s="26">
        <f>VLOOKUP(D415,upahbahan,3,FALSE)</f>
        <v/>
      </c>
      <c r="J415" s="26">
        <f>G415*H415</f>
        <v/>
      </c>
    </row>
    <row r="416">
      <c r="C416" s="5" t="n">
        <v>4</v>
      </c>
      <c r="D416" s="5" t="inlineStr">
        <is>
          <t>Concrete Vibrator</t>
        </is>
      </c>
      <c r="E416" s="5" t="inlineStr">
        <is>
          <t>E20</t>
        </is>
      </c>
      <c r="F416" s="5" t="inlineStr">
        <is>
          <t>jam</t>
        </is>
      </c>
      <c r="G416" s="25" t="n">
        <v>0.2891565686706972</v>
      </c>
      <c r="H416" s="26">
        <f>VLOOKUP(D416,upahbahan,3,FALSE)</f>
        <v/>
      </c>
      <c r="J416" s="26">
        <f>G416*H416</f>
        <v/>
      </c>
    </row>
    <row r="417">
      <c r="C417" s="5" t="n">
        <v>5</v>
      </c>
      <c r="D417" s="5" t="inlineStr">
        <is>
          <t>Alat Bantu</t>
        </is>
      </c>
      <c r="F417" s="5" t="inlineStr">
        <is>
          <t>Ls</t>
        </is>
      </c>
      <c r="G417" s="25" t="n">
        <v>1</v>
      </c>
      <c r="H417" s="26">
        <f>VLOOKUP(D417,upahbahan,3,FALSE)</f>
        <v/>
      </c>
      <c r="J417" s="26">
        <f>G417*H417</f>
        <v/>
      </c>
    </row>
    <row r="418">
      <c r="C418" s="27" t="inlineStr">
        <is>
          <t>JUMLAH HARGA PERALATAN</t>
        </is>
      </c>
      <c r="D418" s="28" t="n"/>
      <c r="E418" s="28" t="n"/>
      <c r="F418" s="28" t="n"/>
      <c r="G418" s="28" t="n"/>
      <c r="H418" s="28" t="n"/>
      <c r="I418" s="28" t="n"/>
      <c r="J418" s="29">
        <f>SUM(J413:J417)</f>
        <v/>
      </c>
    </row>
    <row r="419">
      <c r="C419" s="31" t="inlineStr">
        <is>
          <t>D</t>
        </is>
      </c>
      <c r="D419" s="31" t="inlineStr">
        <is>
          <t>Jumlah (A+B+C)</t>
        </is>
      </c>
      <c r="E419" s="32" t="n"/>
      <c r="F419" s="32" t="n"/>
      <c r="G419" s="32" t="n"/>
      <c r="H419" s="32" t="n"/>
      <c r="I419" s="32" t="n"/>
      <c r="J419" s="33">
        <f>J395+J411+J418</f>
        <v/>
      </c>
    </row>
    <row r="420">
      <c r="C420" s="18" t="inlineStr">
        <is>
          <t>E</t>
        </is>
      </c>
      <c r="D420" s="18" t="inlineStr">
        <is>
          <t>Biaya Umum dan Keuntungan 10.0% x D</t>
        </is>
      </c>
      <c r="H420" s="21">
        <f>$Q$8</f>
        <v/>
      </c>
      <c r="J420" s="34">
        <f>J419*H420</f>
        <v/>
      </c>
    </row>
    <row r="421">
      <c r="C421" s="31" t="inlineStr">
        <is>
          <t>F</t>
        </is>
      </c>
      <c r="D421" s="31" t="inlineStr">
        <is>
          <t>Harga Satuan Pekerjaan (D+E)</t>
        </is>
      </c>
      <c r="E421" s="32" t="n"/>
      <c r="F421" s="32" t="n"/>
      <c r="G421" s="32" t="n"/>
      <c r="H421" s="32" t="n"/>
      <c r="I421" s="32" t="n"/>
      <c r="J421" s="33">
        <f>SUM(J419:J420)</f>
        <v/>
      </c>
    </row>
    <row r="423">
      <c r="C423" s="16" t="inlineStr">
        <is>
          <t>E.18</t>
        </is>
      </c>
      <c r="D423" s="17" t="inlineStr">
        <is>
          <t>Perkerasan Beton Semen Fast Track hingga 24 Jam dengan Anyaman Tulangan Tunggal</t>
        </is>
      </c>
      <c r="F423" s="18" t="inlineStr">
        <is>
          <t>Meter Kubik</t>
        </is>
      </c>
      <c r="K423" s="22">
        <f>ROUNDDOWN(J454,0)</f>
        <v/>
      </c>
      <c r="M423" s="19" t="inlineStr">
        <is>
          <t>5.3.(2c)</t>
        </is>
      </c>
    </row>
    <row r="424">
      <c r="C424" s="23" t="inlineStr">
        <is>
          <t>No</t>
        </is>
      </c>
      <c r="D424" s="23" t="inlineStr">
        <is>
          <t>Uraian</t>
        </is>
      </c>
      <c r="E424" s="23" t="inlineStr">
        <is>
          <t>Kode</t>
        </is>
      </c>
      <c r="F424" s="23" t="inlineStr">
        <is>
          <t>Sat.</t>
        </is>
      </c>
      <c r="G424" s="23" t="inlineStr">
        <is>
          <t>Koefisien</t>
        </is>
      </c>
      <c r="H424" s="23" t="inlineStr">
        <is>
          <t>Harga  Satuan (Rp)</t>
        </is>
      </c>
      <c r="J424" s="23" t="inlineStr">
        <is>
          <t>Jumlah Harga (Rp)</t>
        </is>
      </c>
    </row>
    <row r="425">
      <c r="C425" s="24" t="inlineStr">
        <is>
          <t>A</t>
        </is>
      </c>
      <c r="D425" s="24" t="inlineStr">
        <is>
          <t>TENAGA KERJA</t>
        </is>
      </c>
      <c r="E425" s="12" t="n"/>
      <c r="F425" s="12" t="n"/>
      <c r="G425" s="12" t="n"/>
      <c r="H425" s="12" t="n"/>
      <c r="I425" s="12" t="n"/>
      <c r="J425" s="12" t="n"/>
    </row>
    <row r="426">
      <c r="C426" s="5" t="n">
        <v>1</v>
      </c>
      <c r="D426" s="5" t="inlineStr">
        <is>
          <t>Pekerja</t>
        </is>
      </c>
      <c r="E426" s="5" t="inlineStr">
        <is>
          <t>L01</t>
        </is>
      </c>
      <c r="F426" s="5" t="inlineStr">
        <is>
          <t>jam</t>
        </is>
      </c>
      <c r="G426" s="25" t="n">
        <v>0.5783134142732804</v>
      </c>
      <c r="H426" s="26">
        <f>VLOOKUP(D426,upahbahan,3,FALSE)</f>
        <v/>
      </c>
      <c r="J426" s="26">
        <f>G426*H426</f>
        <v/>
      </c>
    </row>
    <row r="427">
      <c r="C427" s="5" t="n">
        <v>2</v>
      </c>
      <c r="D427" s="5" t="inlineStr">
        <is>
          <t>Mandor</t>
        </is>
      </c>
      <c r="E427" s="5" t="inlineStr">
        <is>
          <t>L03</t>
        </is>
      </c>
      <c r="F427" s="5" t="inlineStr">
        <is>
          <t>jam</t>
        </is>
      </c>
      <c r="G427" s="25" t="n">
        <v>0.144578240918907</v>
      </c>
      <c r="H427" s="26">
        <f>VLOOKUP(D427,upahbahan,3,FALSE)</f>
        <v/>
      </c>
      <c r="J427" s="26">
        <f>G427*H427</f>
        <v/>
      </c>
    </row>
    <row r="428">
      <c r="C428" s="27" t="inlineStr">
        <is>
          <t>JUMLAH HARGA TENAGA KERJA</t>
        </is>
      </c>
      <c r="D428" s="28" t="n"/>
      <c r="E428" s="28" t="n"/>
      <c r="F428" s="28" t="n"/>
      <c r="G428" s="28" t="n"/>
      <c r="H428" s="28" t="n"/>
      <c r="I428" s="28" t="n"/>
      <c r="J428" s="29">
        <f>SUM(J426:J427)</f>
        <v/>
      </c>
    </row>
    <row r="429">
      <c r="C429" s="24" t="inlineStr">
        <is>
          <t>B</t>
        </is>
      </c>
      <c r="D429" s="24" t="inlineStr">
        <is>
          <t>BAHAN</t>
        </is>
      </c>
      <c r="E429" s="12" t="n"/>
      <c r="F429" s="12" t="n"/>
      <c r="G429" s="12" t="n"/>
      <c r="H429" s="12" t="n"/>
      <c r="I429" s="12" t="n"/>
      <c r="J429" s="12" t="n"/>
    </row>
    <row r="430">
      <c r="C430" s="5" t="n">
        <v>1</v>
      </c>
      <c r="D430" s="5" t="inlineStr">
        <is>
          <t>Semen (OPC Tipe I)</t>
        </is>
      </c>
      <c r="E430" s="5" t="inlineStr">
        <is>
          <t>M12</t>
        </is>
      </c>
      <c r="F430" s="5" t="inlineStr">
        <is>
          <t>Kg</t>
        </is>
      </c>
      <c r="G430" s="25" t="n">
        <v>302.21625</v>
      </c>
      <c r="H430" s="26">
        <f>VLOOKUP(D430,upahbahan,3,FALSE)</f>
        <v/>
      </c>
      <c r="J430" s="26">
        <f>G430*H430</f>
        <v/>
      </c>
    </row>
    <row r="431">
      <c r="C431" s="5" t="n">
        <v>2</v>
      </c>
      <c r="D431" s="5" t="inlineStr">
        <is>
          <t>Abu Terbang</t>
        </is>
      </c>
      <c r="E431" s="5" t="inlineStr">
        <is>
          <t>M05</t>
        </is>
      </c>
      <c r="F431" s="5" t="inlineStr">
        <is>
          <t>Kg</t>
        </is>
      </c>
      <c r="G431" s="25" t="n">
        <v>100.7387571428572</v>
      </c>
      <c r="H431" s="26">
        <f>VLOOKUP(D431,upahbahan,3,FALSE)</f>
        <v/>
      </c>
      <c r="J431" s="26">
        <f>G431*H431</f>
        <v/>
      </c>
    </row>
    <row r="432">
      <c r="C432" s="5" t="n">
        <v>3</v>
      </c>
      <c r="D432" s="5" t="inlineStr">
        <is>
          <t>Pasir Beton</t>
        </is>
      </c>
      <c r="E432" s="5" t="inlineStr">
        <is>
          <t>M01a</t>
        </is>
      </c>
      <c r="F432" s="5" t="inlineStr">
        <is>
          <t>M3</t>
        </is>
      </c>
      <c r="G432" s="25" t="n">
        <v>0.571181990521327</v>
      </c>
      <c r="H432" s="26">
        <f>VLOOKUP(D432,upahbahan,3,FALSE)</f>
        <v/>
      </c>
      <c r="J432" s="26">
        <f>G432*H432</f>
        <v/>
      </c>
    </row>
    <row r="433">
      <c r="C433" s="5" t="n">
        <v>4</v>
      </c>
      <c r="D433" s="5" t="inlineStr">
        <is>
          <t>Agregat Kasar</t>
        </is>
      </c>
      <c r="E433" s="5" t="inlineStr">
        <is>
          <t>M03</t>
        </is>
      </c>
      <c r="F433" s="5" t="inlineStr">
        <is>
          <t>M3</t>
        </is>
      </c>
      <c r="G433" s="25" t="n">
        <v>0.9725014149570367</v>
      </c>
      <c r="H433" s="26">
        <f>VLOOKUP(D433,upahbahan,3,FALSE)</f>
        <v/>
      </c>
      <c r="J433" s="26">
        <f>G433*H433</f>
        <v/>
      </c>
    </row>
    <row r="434">
      <c r="C434" s="5" t="n">
        <v>5</v>
      </c>
      <c r="D434" s="5" t="inlineStr">
        <is>
          <t>Air</t>
        </is>
      </c>
      <c r="E434" s="5" t="inlineStr">
        <is>
          <t>M170</t>
        </is>
      </c>
      <c r="F434" s="5" t="inlineStr">
        <is>
          <t>Ltr</t>
        </is>
      </c>
      <c r="G434" s="25" t="n">
        <v>6.449829351535835</v>
      </c>
      <c r="H434" s="26">
        <f>VLOOKUP(D434,upahbahan,3,FALSE)</f>
        <v/>
      </c>
      <c r="J434" s="26">
        <f>G434*H434</f>
        <v/>
      </c>
    </row>
    <row r="435">
      <c r="C435" s="5" t="n">
        <v>6</v>
      </c>
      <c r="D435" s="5" t="inlineStr">
        <is>
          <t>Superplasticizer</t>
        </is>
      </c>
      <c r="E435" s="5" t="inlineStr">
        <is>
          <t>M182</t>
        </is>
      </c>
      <c r="F435" s="5" t="inlineStr">
        <is>
          <t>M3</t>
        </is>
      </c>
      <c r="G435" s="25" t="n">
        <v>6.45</v>
      </c>
      <c r="H435" s="26">
        <f>VLOOKUP(D435,upahbahan,3,FALSE)</f>
        <v/>
      </c>
      <c r="J435" s="26">
        <f>G435*H435</f>
        <v/>
      </c>
    </row>
    <row r="436">
      <c r="C436" s="5" t="n">
        <v>7</v>
      </c>
      <c r="D436" s="5" t="inlineStr">
        <is>
          <t>Accelerator</t>
        </is>
      </c>
      <c r="E436" s="5" t="inlineStr">
        <is>
          <t>M256</t>
        </is>
      </c>
      <c r="F436" s="5" t="inlineStr">
        <is>
          <t>Kg</t>
        </is>
      </c>
      <c r="G436" s="25" t="n">
        <v>4.872</v>
      </c>
      <c r="H436" s="26">
        <f>VLOOKUP(D436,upahbahan,3,FALSE)</f>
        <v/>
      </c>
      <c r="J436" s="26">
        <f>G436*H436</f>
        <v/>
      </c>
    </row>
    <row r="437">
      <c r="C437" s="5" t="n">
        <v>8</v>
      </c>
      <c r="D437" s="5" t="inlineStr">
        <is>
          <t>Baja Tulangan Polos</t>
        </is>
      </c>
      <c r="E437" s="5" t="inlineStr">
        <is>
          <t>M39a</t>
        </is>
      </c>
      <c r="F437" s="5" t="inlineStr">
        <is>
          <t>Kg</t>
        </is>
      </c>
      <c r="G437" s="25" t="n">
        <v>15.87500059744294</v>
      </c>
      <c r="H437" s="26">
        <f>VLOOKUP(D437,upahbahan,3,FALSE)</f>
        <v/>
      </c>
      <c r="J437" s="26">
        <f>G437*H437</f>
        <v/>
      </c>
    </row>
    <row r="438">
      <c r="C438" s="5" t="n">
        <v>9</v>
      </c>
      <c r="D438" s="5" t="inlineStr">
        <is>
          <t>Anyaman Kawat Baja Dilas</t>
        </is>
      </c>
      <c r="E438" s="5" t="inlineStr">
        <is>
          <t>M258</t>
        </is>
      </c>
      <c r="F438" s="5" t="inlineStr">
        <is>
          <t>Kg</t>
        </is>
      </c>
      <c r="G438" s="25" t="n">
        <v>18.435445</v>
      </c>
      <c r="H438" s="26">
        <f>VLOOKUP(D438,upahbahan,3,FALSE)</f>
        <v/>
      </c>
      <c r="J438" s="26">
        <f>G438*H438</f>
        <v/>
      </c>
    </row>
    <row r="439">
      <c r="C439" s="5" t="n">
        <v>10</v>
      </c>
      <c r="D439" s="5" t="inlineStr">
        <is>
          <t>Joint Sealent</t>
        </is>
      </c>
      <c r="E439" s="5" t="inlineStr">
        <is>
          <t>M94</t>
        </is>
      </c>
      <c r="F439" s="5" t="inlineStr">
        <is>
          <t>Kg</t>
        </is>
      </c>
      <c r="G439" s="25" t="n">
        <v>0.99</v>
      </c>
      <c r="H439" s="26">
        <f>VLOOKUP(D439,upahbahan,3,FALSE)</f>
        <v/>
      </c>
      <c r="J439" s="26">
        <f>G439*H439</f>
        <v/>
      </c>
    </row>
    <row r="440">
      <c r="C440" s="5" t="n">
        <v>11</v>
      </c>
      <c r="D440" s="5" t="inlineStr">
        <is>
          <t>Cat Anti Karat</t>
        </is>
      </c>
      <c r="E440" s="5" t="inlineStr">
        <is>
          <t>M95</t>
        </is>
      </c>
      <c r="F440" s="5" t="inlineStr">
        <is>
          <t>Kg</t>
        </is>
      </c>
      <c r="G440" s="25" t="n">
        <v>0.02</v>
      </c>
      <c r="H440" s="26">
        <f>VLOOKUP(D440,upahbahan,3,FALSE)</f>
        <v/>
      </c>
      <c r="J440" s="26">
        <f>G440*H440</f>
        <v/>
      </c>
    </row>
    <row r="441">
      <c r="C441" s="5" t="n">
        <v>12</v>
      </c>
      <c r="D441" s="5" t="inlineStr">
        <is>
          <t>Polytene 125 mikron</t>
        </is>
      </c>
      <c r="E441" s="5" t="inlineStr">
        <is>
          <t>M97</t>
        </is>
      </c>
      <c r="F441" s="5" t="inlineStr">
        <is>
          <t>M2</t>
        </is>
      </c>
      <c r="G441" s="25" t="n">
        <v>0.4375</v>
      </c>
      <c r="H441" s="26">
        <f>VLOOKUP(D441,upahbahan,3,FALSE)</f>
        <v/>
      </c>
      <c r="J441" s="26">
        <f>G441*H441</f>
        <v/>
      </c>
    </row>
    <row r="442">
      <c r="C442" s="5" t="n">
        <v>13</v>
      </c>
      <c r="D442" s="5" t="inlineStr">
        <is>
          <t>Curing Compound</t>
        </is>
      </c>
      <c r="E442" s="5" t="inlineStr">
        <is>
          <t>M98</t>
        </is>
      </c>
      <c r="F442" s="5" t="inlineStr">
        <is>
          <t>Ltr</t>
        </is>
      </c>
      <c r="G442" s="25" t="n">
        <v>0.87</v>
      </c>
      <c r="H442" s="26">
        <f>VLOOKUP(D442,upahbahan,3,FALSE)</f>
        <v/>
      </c>
      <c r="J442" s="26">
        <f>G442*H442</f>
        <v/>
      </c>
    </row>
    <row r="443">
      <c r="C443" s="5" t="n">
        <v>14</v>
      </c>
      <c r="D443" s="5" t="inlineStr">
        <is>
          <t>Bekisting/Fix Form Rigid Pavement</t>
        </is>
      </c>
      <c r="F443" s="5" t="inlineStr">
        <is>
          <t>bh/M'</t>
        </is>
      </c>
      <c r="G443" s="25" t="n">
        <v>1</v>
      </c>
      <c r="H443" s="26">
        <f>VLOOKUP(D443,upahbahan,3,FALSE)</f>
        <v/>
      </c>
      <c r="J443" s="26">
        <f>G443*H443</f>
        <v/>
      </c>
    </row>
    <row r="444">
      <c r="C444" s="27" t="inlineStr">
        <is>
          <t>JUMLAH HARGA BAHAN</t>
        </is>
      </c>
      <c r="D444" s="28" t="n"/>
      <c r="E444" s="28" t="n"/>
      <c r="F444" s="28" t="n"/>
      <c r="G444" s="28" t="n"/>
      <c r="H444" s="28" t="n"/>
      <c r="I444" s="28" t="n"/>
      <c r="J444" s="29">
        <f>SUM(J430:J443)</f>
        <v/>
      </c>
    </row>
    <row r="445">
      <c r="C445" s="24" t="inlineStr">
        <is>
          <t>C</t>
        </is>
      </c>
      <c r="D445" s="24" t="inlineStr">
        <is>
          <t>PERALATAN</t>
        </is>
      </c>
      <c r="E445" s="12" t="n"/>
      <c r="F445" s="12" t="n"/>
      <c r="G445" s="12" t="n"/>
      <c r="H445" s="12" t="n"/>
      <c r="I445" s="12" t="n"/>
      <c r="J445" s="12" t="n"/>
    </row>
    <row r="446">
      <c r="C446" s="5" t="n">
        <v>1</v>
      </c>
      <c r="D446" s="5" t="inlineStr">
        <is>
          <t>Wheel Loader</t>
        </is>
      </c>
      <c r="E446" s="5" t="inlineStr">
        <is>
          <t>E15</t>
        </is>
      </c>
      <c r="F446" s="5" t="inlineStr">
        <is>
          <t>jam</t>
        </is>
      </c>
      <c r="G446" s="25" t="n">
        <v>0.00708716846721806</v>
      </c>
      <c r="H446" s="26">
        <f>VLOOKUP(D446,upahbahan,3,FALSE)</f>
        <v/>
      </c>
      <c r="J446" s="26">
        <f>G446*H446</f>
        <v/>
      </c>
    </row>
    <row r="447">
      <c r="C447" s="5" t="n">
        <v>2</v>
      </c>
      <c r="D447" s="5" t="inlineStr">
        <is>
          <t>Concrete Batching Plant</t>
        </is>
      </c>
      <c r="E447" s="5" t="inlineStr">
        <is>
          <t>E80</t>
        </is>
      </c>
      <c r="F447" s="5" t="inlineStr">
        <is>
          <t>jam</t>
        </is>
      </c>
      <c r="G447" s="25" t="n">
        <v>0.04819276839666298</v>
      </c>
      <c r="H447" s="26" t="n">
        <v>717241.22</v>
      </c>
      <c r="I447" s="30" t="inlineStr">
        <is>
          <t>harga khusus</t>
        </is>
      </c>
      <c r="J447" s="26">
        <f>G447*H447</f>
        <v/>
      </c>
    </row>
    <row r="448">
      <c r="C448" s="5" t="n">
        <v>3</v>
      </c>
      <c r="D448" s="5" t="inlineStr">
        <is>
          <t>Truck Mixer Agitator</t>
        </is>
      </c>
      <c r="E448" s="5" t="inlineStr">
        <is>
          <t>E49</t>
        </is>
      </c>
      <c r="F448" s="5" t="inlineStr">
        <is>
          <t>jam</t>
        </is>
      </c>
      <c r="G448" s="25" t="n">
        <v>0.2738604913928816</v>
      </c>
      <c r="H448" s="26">
        <f>VLOOKUP(D448,upahbahan,3,FALSE)</f>
        <v/>
      </c>
      <c r="J448" s="26">
        <f>G448*H448</f>
        <v/>
      </c>
    </row>
    <row r="449">
      <c r="C449" s="5" t="n">
        <v>4</v>
      </c>
      <c r="D449" s="5" t="inlineStr">
        <is>
          <t>Concrete Vibrator (for manual)</t>
        </is>
      </c>
      <c r="E449" s="5" t="inlineStr">
        <is>
          <t>E20</t>
        </is>
      </c>
      <c r="F449" s="5" t="inlineStr">
        <is>
          <t>jam</t>
        </is>
      </c>
      <c r="G449" s="25" t="n">
        <v>0.2891565686706972</v>
      </c>
      <c r="H449" s="26">
        <f>VLOOKUP(D449,upahbahan,3,FALSE)</f>
        <v/>
      </c>
      <c r="J449" s="26">
        <f>G449*H449</f>
        <v/>
      </c>
    </row>
    <row r="450">
      <c r="C450" s="5" t="n">
        <v>5</v>
      </c>
      <c r="D450" s="5" t="inlineStr">
        <is>
          <t>Alat Bantu</t>
        </is>
      </c>
      <c r="F450" s="5" t="inlineStr">
        <is>
          <t>Ls</t>
        </is>
      </c>
      <c r="G450" s="25" t="n">
        <v>1</v>
      </c>
      <c r="H450" s="26">
        <f>VLOOKUP(D450,upahbahan,3,FALSE)</f>
        <v/>
      </c>
      <c r="J450" s="26">
        <f>G450*H450</f>
        <v/>
      </c>
    </row>
    <row r="451">
      <c r="C451" s="27" t="inlineStr">
        <is>
          <t>JUMLAH HARGA PERALATAN</t>
        </is>
      </c>
      <c r="D451" s="28" t="n"/>
      <c r="E451" s="28" t="n"/>
      <c r="F451" s="28" t="n"/>
      <c r="G451" s="28" t="n"/>
      <c r="H451" s="28" t="n"/>
      <c r="I451" s="28" t="n"/>
      <c r="J451" s="29">
        <f>SUM(J446:J450)</f>
        <v/>
      </c>
    </row>
    <row r="452">
      <c r="C452" s="31" t="inlineStr">
        <is>
          <t>D</t>
        </is>
      </c>
      <c r="D452" s="31" t="inlineStr">
        <is>
          <t>Jumlah (A+B+C)</t>
        </is>
      </c>
      <c r="E452" s="32" t="n"/>
      <c r="F452" s="32" t="n"/>
      <c r="G452" s="32" t="n"/>
      <c r="H452" s="32" t="n"/>
      <c r="I452" s="32" t="n"/>
      <c r="J452" s="33">
        <f>J428+J444+J451</f>
        <v/>
      </c>
    </row>
    <row r="453">
      <c r="C453" s="18" t="inlineStr">
        <is>
          <t>E</t>
        </is>
      </c>
      <c r="D453" s="18" t="inlineStr">
        <is>
          <t>Biaya Umum dan Keuntungan 10.0% x D</t>
        </is>
      </c>
      <c r="H453" s="21">
        <f>$Q$8</f>
        <v/>
      </c>
      <c r="J453" s="34">
        <f>J452*H453</f>
        <v/>
      </c>
    </row>
    <row r="454">
      <c r="C454" s="31" t="inlineStr">
        <is>
          <t>F</t>
        </is>
      </c>
      <c r="D454" s="31" t="inlineStr">
        <is>
          <t>Harga Satuan Pekerjaan (D+E)</t>
        </is>
      </c>
      <c r="E454" s="32" t="n"/>
      <c r="F454" s="32" t="n"/>
      <c r="G454" s="32" t="n"/>
      <c r="H454" s="32" t="n"/>
      <c r="I454" s="32" t="n"/>
      <c r="J454" s="33">
        <f>SUM(J452:J453)</f>
        <v/>
      </c>
    </row>
    <row r="456">
      <c r="C456" s="16" t="inlineStr">
        <is>
          <t>E.19</t>
        </is>
      </c>
      <c r="D456" s="17" t="inlineStr">
        <is>
          <t>Perkerasan Beton Semen dengan Anyaman Tulangan Ganda</t>
        </is>
      </c>
      <c r="F456" s="18" t="inlineStr">
        <is>
          <t>Meter Kubik</t>
        </is>
      </c>
      <c r="K456" s="22">
        <f>ROUNDDOWN(J486,0)</f>
        <v/>
      </c>
      <c r="M456" s="19" t="inlineStr">
        <is>
          <t>5.3.(3a)</t>
        </is>
      </c>
    </row>
    <row r="457">
      <c r="C457" s="23" t="inlineStr">
        <is>
          <t>No</t>
        </is>
      </c>
      <c r="D457" s="23" t="inlineStr">
        <is>
          <t>Uraian</t>
        </is>
      </c>
      <c r="E457" s="23" t="inlineStr">
        <is>
          <t>Kode</t>
        </is>
      </c>
      <c r="F457" s="23" t="inlineStr">
        <is>
          <t>Sat.</t>
        </is>
      </c>
      <c r="G457" s="23" t="inlineStr">
        <is>
          <t>Koefisien</t>
        </is>
      </c>
      <c r="H457" s="23" t="inlineStr">
        <is>
          <t>Harga  Satuan (Rp)</t>
        </is>
      </c>
      <c r="J457" s="23" t="inlineStr">
        <is>
          <t>Jumlah Harga (Rp)</t>
        </is>
      </c>
    </row>
    <row r="458">
      <c r="C458" s="24" t="inlineStr">
        <is>
          <t>A</t>
        </is>
      </c>
      <c r="D458" s="24" t="inlineStr">
        <is>
          <t>TENAGA KERJA</t>
        </is>
      </c>
      <c r="E458" s="12" t="n"/>
      <c r="F458" s="12" t="n"/>
      <c r="G458" s="12" t="n"/>
      <c r="H458" s="12" t="n"/>
      <c r="I458" s="12" t="n"/>
      <c r="J458" s="12" t="n"/>
    </row>
    <row r="459">
      <c r="C459" s="5" t="n">
        <v>1</v>
      </c>
      <c r="D459" s="5" t="inlineStr">
        <is>
          <t>Pekerja</t>
        </is>
      </c>
      <c r="E459" s="5" t="inlineStr">
        <is>
          <t>L01</t>
        </is>
      </c>
      <c r="F459" s="5" t="inlineStr">
        <is>
          <t>jam</t>
        </is>
      </c>
      <c r="G459" s="25" t="n">
        <v>0.5783134142732804</v>
      </c>
      <c r="H459" s="26">
        <f>VLOOKUP(D459,upahbahan,3,FALSE)</f>
        <v/>
      </c>
      <c r="J459" s="26">
        <f>G459*H459</f>
        <v/>
      </c>
    </row>
    <row r="460">
      <c r="C460" s="5" t="n">
        <v>2</v>
      </c>
      <c r="D460" s="5" t="inlineStr">
        <is>
          <t>Mandor</t>
        </is>
      </c>
      <c r="E460" s="5" t="inlineStr">
        <is>
          <t>L03</t>
        </is>
      </c>
      <c r="F460" s="5" t="inlineStr">
        <is>
          <t>jam</t>
        </is>
      </c>
      <c r="G460" s="25" t="n">
        <v>0.144578240918907</v>
      </c>
      <c r="H460" s="26">
        <f>VLOOKUP(D460,upahbahan,3,FALSE)</f>
        <v/>
      </c>
      <c r="J460" s="26">
        <f>G460*H460</f>
        <v/>
      </c>
    </row>
    <row r="461">
      <c r="C461" s="27" t="inlineStr">
        <is>
          <t>JUMLAH HARGA TENAGA KERJA</t>
        </is>
      </c>
      <c r="D461" s="28" t="n"/>
      <c r="E461" s="28" t="n"/>
      <c r="F461" s="28" t="n"/>
      <c r="G461" s="28" t="n"/>
      <c r="H461" s="28" t="n"/>
      <c r="I461" s="28" t="n"/>
      <c r="J461" s="29">
        <f>SUM(J459:J460)</f>
        <v/>
      </c>
    </row>
    <row r="462">
      <c r="C462" s="24" t="inlineStr">
        <is>
          <t>B</t>
        </is>
      </c>
      <c r="D462" s="24" t="inlineStr">
        <is>
          <t>BAHAN</t>
        </is>
      </c>
      <c r="E462" s="12" t="n"/>
      <c r="F462" s="12" t="n"/>
      <c r="G462" s="12" t="n"/>
      <c r="H462" s="12" t="n"/>
      <c r="I462" s="12" t="n"/>
      <c r="J462" s="12" t="n"/>
    </row>
    <row r="463">
      <c r="C463" s="5" t="n">
        <v>1</v>
      </c>
      <c r="D463" s="5" t="inlineStr">
        <is>
          <t>Semen</t>
        </is>
      </c>
      <c r="E463" s="5" t="inlineStr">
        <is>
          <t>M12</t>
        </is>
      </c>
      <c r="F463" s="5" t="inlineStr">
        <is>
          <t>Kg</t>
        </is>
      </c>
      <c r="G463" s="25" t="n">
        <v>302.21625</v>
      </c>
      <c r="H463" s="26">
        <f>VLOOKUP(D463,upahbahan,3,FALSE)</f>
        <v/>
      </c>
      <c r="J463" s="26">
        <f>G463*H463</f>
        <v/>
      </c>
    </row>
    <row r="464">
      <c r="C464" s="5" t="n">
        <v>2</v>
      </c>
      <c r="D464" s="5" t="inlineStr">
        <is>
          <t>Pasir</t>
        </is>
      </c>
      <c r="E464" s="5" t="inlineStr">
        <is>
          <t>M01a</t>
        </is>
      </c>
      <c r="F464" s="5" t="inlineStr">
        <is>
          <t>M3</t>
        </is>
      </c>
      <c r="G464" s="25" t="n">
        <v>0.571181990521327</v>
      </c>
      <c r="H464" s="26" t="n">
        <v>168800</v>
      </c>
      <c r="I464" s="30" t="inlineStr">
        <is>
          <t>harga khusus</t>
        </is>
      </c>
      <c r="J464" s="26">
        <f>G464*H464</f>
        <v/>
      </c>
    </row>
    <row r="465">
      <c r="C465" s="5" t="n">
        <v>3</v>
      </c>
      <c r="D465" s="5" t="inlineStr">
        <is>
          <t>Agregat Kasar</t>
        </is>
      </c>
      <c r="E465" s="5" t="inlineStr">
        <is>
          <t>M03</t>
        </is>
      </c>
      <c r="F465" s="5" t="inlineStr">
        <is>
          <t>M3</t>
        </is>
      </c>
      <c r="G465" s="25" t="n">
        <v>0.9725014149570367</v>
      </c>
      <c r="H465" s="26">
        <f>VLOOKUP(D465,upahbahan,3,FALSE)</f>
        <v/>
      </c>
      <c r="J465" s="26">
        <f>G465*H465</f>
        <v/>
      </c>
    </row>
    <row r="466">
      <c r="C466" s="5" t="n">
        <v>4</v>
      </c>
      <c r="D466" s="5" t="inlineStr">
        <is>
          <t>Air</t>
        </is>
      </c>
      <c r="E466" s="5" t="inlineStr">
        <is>
          <t>M170</t>
        </is>
      </c>
      <c r="F466" s="5" t="inlineStr">
        <is>
          <t>Ltr</t>
        </is>
      </c>
      <c r="G466" s="25" t="n">
        <v>185.8259385665529</v>
      </c>
      <c r="H466" s="26">
        <f>VLOOKUP(D466,upahbahan,3,FALSE)</f>
        <v/>
      </c>
      <c r="J466" s="26">
        <f>G466*H466</f>
        <v/>
      </c>
    </row>
    <row r="467">
      <c r="C467" s="5" t="n">
        <v>5</v>
      </c>
      <c r="D467" s="5" t="inlineStr">
        <is>
          <t>Superplasticizer</t>
        </is>
      </c>
      <c r="E467" s="5" t="inlineStr">
        <is>
          <t>M182</t>
        </is>
      </c>
      <c r="F467" s="5" t="inlineStr">
        <is>
          <t>Kg</t>
        </is>
      </c>
      <c r="G467" s="25" t="n">
        <v>6.09</v>
      </c>
      <c r="H467" s="26">
        <f>VLOOKUP(D467,upahbahan,3,FALSE)</f>
        <v/>
      </c>
      <c r="J467" s="26">
        <f>G467*H467</f>
        <v/>
      </c>
    </row>
    <row r="468">
      <c r="C468" s="5" t="n">
        <v>6</v>
      </c>
      <c r="D468" s="5" t="inlineStr">
        <is>
          <t>Fly Ash</t>
        </is>
      </c>
      <c r="E468" s="5" t="inlineStr">
        <is>
          <t>M05</t>
        </is>
      </c>
      <c r="F468" s="5" t="inlineStr">
        <is>
          <t>Kg</t>
        </is>
      </c>
      <c r="G468" s="25" t="n">
        <v>100.7387571428572</v>
      </c>
      <c r="H468" s="26">
        <f>VLOOKUP(D468,upahbahan,3,FALSE)</f>
        <v/>
      </c>
      <c r="J468" s="26">
        <f>G468*H468</f>
        <v/>
      </c>
    </row>
    <row r="469">
      <c r="C469" s="5" t="n">
        <v>7</v>
      </c>
      <c r="D469" s="5" t="inlineStr">
        <is>
          <t>Baja Tulangan Polos</t>
        </is>
      </c>
      <c r="E469" s="5" t="inlineStr">
        <is>
          <t>M39a</t>
        </is>
      </c>
      <c r="F469" s="5" t="inlineStr">
        <is>
          <t>Kg</t>
        </is>
      </c>
      <c r="G469" s="25" t="n">
        <v>15.87500059744294</v>
      </c>
      <c r="H469" s="26">
        <f>VLOOKUP(D469,upahbahan,3,FALSE)</f>
        <v/>
      </c>
      <c r="J469" s="26">
        <f>G469*H469</f>
        <v/>
      </c>
    </row>
    <row r="470">
      <c r="C470" s="5" t="n">
        <v>8</v>
      </c>
      <c r="D470" s="5" t="inlineStr">
        <is>
          <t>Anyaman Kawat Baja Dilas</t>
        </is>
      </c>
      <c r="E470" s="5" t="inlineStr">
        <is>
          <t>M258</t>
        </is>
      </c>
      <c r="F470" s="5" t="inlineStr">
        <is>
          <t>Kg</t>
        </is>
      </c>
      <c r="G470" s="25" t="n">
        <v>36.87089</v>
      </c>
      <c r="H470" s="26">
        <f>VLOOKUP(D470,upahbahan,3,FALSE)</f>
        <v/>
      </c>
      <c r="J470" s="26">
        <f>G470*H470</f>
        <v/>
      </c>
    </row>
    <row r="471">
      <c r="C471" s="5" t="n">
        <v>9</v>
      </c>
      <c r="D471" s="5" t="inlineStr">
        <is>
          <t>Joint Sealent</t>
        </is>
      </c>
      <c r="E471" s="5" t="inlineStr">
        <is>
          <t>M94</t>
        </is>
      </c>
      <c r="F471" s="5" t="inlineStr">
        <is>
          <t>Kg</t>
        </is>
      </c>
      <c r="G471" s="25" t="n">
        <v>0.99</v>
      </c>
      <c r="H471" s="26">
        <f>VLOOKUP(D471,upahbahan,3,FALSE)</f>
        <v/>
      </c>
      <c r="J471" s="26">
        <f>G471*H471</f>
        <v/>
      </c>
    </row>
    <row r="472">
      <c r="C472" s="5" t="n">
        <v>10</v>
      </c>
      <c r="D472" s="5" t="inlineStr">
        <is>
          <t>Cat Anti Karat</t>
        </is>
      </c>
      <c r="E472" s="5" t="inlineStr">
        <is>
          <t>M95</t>
        </is>
      </c>
      <c r="F472" s="5" t="inlineStr">
        <is>
          <t>Kg</t>
        </is>
      </c>
      <c r="G472" s="25" t="n">
        <v>0.02</v>
      </c>
      <c r="H472" s="26">
        <f>VLOOKUP(D472,upahbahan,3,FALSE)</f>
        <v/>
      </c>
      <c r="J472" s="26">
        <f>G472*H472</f>
        <v/>
      </c>
    </row>
    <row r="473">
      <c r="C473" s="5" t="n">
        <v>11</v>
      </c>
      <c r="D473" s="5" t="inlineStr">
        <is>
          <t>Polyethene 125 mikron</t>
        </is>
      </c>
      <c r="E473" s="5" t="inlineStr">
        <is>
          <t>M97</t>
        </is>
      </c>
      <c r="F473" s="5" t="inlineStr">
        <is>
          <t>M2</t>
        </is>
      </c>
      <c r="G473" s="25" t="n">
        <v>0.328125</v>
      </c>
      <c r="H473" s="26">
        <f>VLOOKUP(D473,upahbahan,3,FALSE)</f>
        <v/>
      </c>
      <c r="J473" s="26">
        <f>G473*H473</f>
        <v/>
      </c>
    </row>
    <row r="474">
      <c r="C474" s="5" t="n">
        <v>12</v>
      </c>
      <c r="D474" s="5" t="inlineStr">
        <is>
          <t>Curing Compound</t>
        </is>
      </c>
      <c r="E474" s="5" t="inlineStr">
        <is>
          <t>M98</t>
        </is>
      </c>
      <c r="F474" s="5" t="inlineStr">
        <is>
          <t>Ltr</t>
        </is>
      </c>
      <c r="G474" s="25" t="n">
        <v>0.6525</v>
      </c>
      <c r="H474" s="26">
        <f>VLOOKUP(D474,upahbahan,3,FALSE)</f>
        <v/>
      </c>
      <c r="J474" s="26">
        <f>G474*H474</f>
        <v/>
      </c>
    </row>
    <row r="475">
      <c r="C475" s="5" t="n">
        <v>13</v>
      </c>
      <c r="D475" s="5" t="inlineStr">
        <is>
          <t>Bekisting/Fix Form Rigid Pavement</t>
        </is>
      </c>
      <c r="F475" s="5" t="inlineStr">
        <is>
          <t>bh/M'</t>
        </is>
      </c>
      <c r="G475" s="25" t="n">
        <v>1</v>
      </c>
      <c r="H475" s="26">
        <f>VLOOKUP(D475,upahbahan,3,FALSE)</f>
        <v/>
      </c>
      <c r="J475" s="26">
        <f>G475*H475</f>
        <v/>
      </c>
    </row>
    <row r="476">
      <c r="C476" s="27" t="inlineStr">
        <is>
          <t>JUMLAH HARGA BAHAN</t>
        </is>
      </c>
      <c r="D476" s="28" t="n"/>
      <c r="E476" s="28" t="n"/>
      <c r="F476" s="28" t="n"/>
      <c r="G476" s="28" t="n"/>
      <c r="H476" s="28" t="n"/>
      <c r="I476" s="28" t="n"/>
      <c r="J476" s="29">
        <f>SUM(J463:J475)</f>
        <v/>
      </c>
    </row>
    <row r="477">
      <c r="C477" s="24" t="inlineStr">
        <is>
          <t>C</t>
        </is>
      </c>
      <c r="D477" s="24" t="inlineStr">
        <is>
          <t>PERALATAN</t>
        </is>
      </c>
      <c r="E477" s="12" t="n"/>
      <c r="F477" s="12" t="n"/>
      <c r="G477" s="12" t="n"/>
      <c r="H477" s="12" t="n"/>
      <c r="I477" s="12" t="n"/>
      <c r="J477" s="12" t="n"/>
    </row>
    <row r="478">
      <c r="C478" s="5" t="n">
        <v>1</v>
      </c>
      <c r="D478" s="5" t="inlineStr">
        <is>
          <t>Wheel Loader</t>
        </is>
      </c>
      <c r="E478" s="5" t="inlineStr">
        <is>
          <t>E15</t>
        </is>
      </c>
      <c r="F478" s="5" t="inlineStr">
        <is>
          <t>jam</t>
        </is>
      </c>
      <c r="G478" s="25" t="n">
        <v>0.00708716846721806</v>
      </c>
      <c r="H478" s="26">
        <f>VLOOKUP(D478,upahbahan,3,FALSE)</f>
        <v/>
      </c>
      <c r="J478" s="26">
        <f>G478*H478</f>
        <v/>
      </c>
    </row>
    <row r="479">
      <c r="C479" s="5" t="n">
        <v>2</v>
      </c>
      <c r="D479" s="5" t="inlineStr">
        <is>
          <t>Concrete Batching Plant</t>
        </is>
      </c>
      <c r="E479" s="5" t="inlineStr">
        <is>
          <t>E80</t>
        </is>
      </c>
      <c r="F479" s="5" t="inlineStr">
        <is>
          <t>jam</t>
        </is>
      </c>
      <c r="G479" s="25" t="n">
        <v>0.04819276839666298</v>
      </c>
      <c r="H479" s="26" t="n">
        <v>717241.22</v>
      </c>
      <c r="I479" s="30" t="inlineStr">
        <is>
          <t>harga khusus</t>
        </is>
      </c>
      <c r="J479" s="26">
        <f>G479*H479</f>
        <v/>
      </c>
    </row>
    <row r="480">
      <c r="C480" s="5" t="n">
        <v>3</v>
      </c>
      <c r="D480" s="5" t="inlineStr">
        <is>
          <t>Truck Mixer Agitator</t>
        </is>
      </c>
      <c r="E480" s="5" t="inlineStr">
        <is>
          <t>E49</t>
        </is>
      </c>
      <c r="F480" s="5" t="inlineStr">
        <is>
          <t>jam</t>
        </is>
      </c>
      <c r="G480" s="25" t="n">
        <v>0.2618122916524956</v>
      </c>
      <c r="H480" s="26">
        <f>VLOOKUP(D480,upahbahan,3,FALSE)</f>
        <v/>
      </c>
      <c r="J480" s="26">
        <f>G480*H480</f>
        <v/>
      </c>
    </row>
    <row r="481">
      <c r="C481" s="5" t="n">
        <v>4</v>
      </c>
      <c r="D481" s="5" t="inlineStr">
        <is>
          <t>Concrete Vibrator</t>
        </is>
      </c>
      <c r="E481" s="5" t="inlineStr">
        <is>
          <t>E20</t>
        </is>
      </c>
      <c r="F481" s="5" t="inlineStr">
        <is>
          <t>jam</t>
        </is>
      </c>
      <c r="G481" s="25" t="n">
        <v>0.2891565686706972</v>
      </c>
      <c r="H481" s="26">
        <f>VLOOKUP(D481,upahbahan,3,FALSE)</f>
        <v/>
      </c>
      <c r="J481" s="26">
        <f>G481*H481</f>
        <v/>
      </c>
    </row>
    <row r="482">
      <c r="C482" s="5" t="n">
        <v>5</v>
      </c>
      <c r="D482" s="5" t="inlineStr">
        <is>
          <t>Alat Bantu</t>
        </is>
      </c>
      <c r="F482" s="5" t="inlineStr">
        <is>
          <t>Ls</t>
        </is>
      </c>
      <c r="G482" s="25" t="n">
        <v>1</v>
      </c>
      <c r="H482" s="26">
        <f>VLOOKUP(D482,upahbahan,3,FALSE)</f>
        <v/>
      </c>
      <c r="J482" s="26">
        <f>G482*H482</f>
        <v/>
      </c>
    </row>
    <row r="483">
      <c r="C483" s="27" t="inlineStr">
        <is>
          <t>JUMLAH HARGA PERALATAN</t>
        </is>
      </c>
      <c r="D483" s="28" t="n"/>
      <c r="E483" s="28" t="n"/>
      <c r="F483" s="28" t="n"/>
      <c r="G483" s="28" t="n"/>
      <c r="H483" s="28" t="n"/>
      <c r="I483" s="28" t="n"/>
      <c r="J483" s="29">
        <f>SUM(J478:J482)</f>
        <v/>
      </c>
    </row>
    <row r="484">
      <c r="C484" s="31" t="inlineStr">
        <is>
          <t>D</t>
        </is>
      </c>
      <c r="D484" s="31" t="inlineStr">
        <is>
          <t>Jumlah (A+B+C)</t>
        </is>
      </c>
      <c r="E484" s="32" t="n"/>
      <c r="F484" s="32" t="n"/>
      <c r="G484" s="32" t="n"/>
      <c r="H484" s="32" t="n"/>
      <c r="I484" s="32" t="n"/>
      <c r="J484" s="33">
        <f>J461+J476+J483</f>
        <v/>
      </c>
    </row>
    <row r="485">
      <c r="C485" s="18" t="inlineStr">
        <is>
          <t>E</t>
        </is>
      </c>
      <c r="D485" s="18" t="inlineStr">
        <is>
          <t>Biaya Umum dan Keuntungan 10.0% x D</t>
        </is>
      </c>
      <c r="H485" s="21">
        <f>$Q$8</f>
        <v/>
      </c>
      <c r="J485" s="34">
        <f>J484*H485</f>
        <v/>
      </c>
    </row>
    <row r="486">
      <c r="C486" s="31" t="inlineStr">
        <is>
          <t>F</t>
        </is>
      </c>
      <c r="D486" s="31" t="inlineStr">
        <is>
          <t>Harga Satuan Pekerjaan (D+E)</t>
        </is>
      </c>
      <c r="E486" s="32" t="n"/>
      <c r="F486" s="32" t="n"/>
      <c r="G486" s="32" t="n"/>
      <c r="H486" s="32" t="n"/>
      <c r="I486" s="32" t="n"/>
      <c r="J486" s="33">
        <f>SUM(J484:J485)</f>
        <v/>
      </c>
    </row>
    <row r="488">
      <c r="C488" s="16" t="inlineStr">
        <is>
          <t>E.20</t>
        </is>
      </c>
      <c r="D488" s="17" t="inlineStr">
        <is>
          <t>Perkerasan Beton Semen Fast Track hingga 8 Jam dengan Anyaman Tulangan Ganda</t>
        </is>
      </c>
      <c r="F488" s="18" t="inlineStr">
        <is>
          <t>Meter Kubik</t>
        </is>
      </c>
      <c r="K488" s="22">
        <f>ROUNDDOWN(J519,0)</f>
        <v/>
      </c>
      <c r="M488" s="19" t="inlineStr">
        <is>
          <t>5.3.(3b)</t>
        </is>
      </c>
    </row>
    <row r="489">
      <c r="C489" s="23" t="inlineStr">
        <is>
          <t>No</t>
        </is>
      </c>
      <c r="D489" s="23" t="inlineStr">
        <is>
          <t>Uraian</t>
        </is>
      </c>
      <c r="E489" s="23" t="inlineStr">
        <is>
          <t>Kode</t>
        </is>
      </c>
      <c r="F489" s="23" t="inlineStr">
        <is>
          <t>Sat.</t>
        </is>
      </c>
      <c r="G489" s="23" t="inlineStr">
        <is>
          <t>Koefisien</t>
        </is>
      </c>
      <c r="H489" s="23" t="inlineStr">
        <is>
          <t>Harga  Satuan (Rp)</t>
        </is>
      </c>
      <c r="J489" s="23" t="inlineStr">
        <is>
          <t>Jumlah Harga (Rp)</t>
        </is>
      </c>
    </row>
    <row r="490">
      <c r="C490" s="24" t="inlineStr">
        <is>
          <t>A</t>
        </is>
      </c>
      <c r="D490" s="24" t="inlineStr">
        <is>
          <t>TENAGA KERJA</t>
        </is>
      </c>
      <c r="E490" s="12" t="n"/>
      <c r="F490" s="12" t="n"/>
      <c r="G490" s="12" t="n"/>
      <c r="H490" s="12" t="n"/>
      <c r="I490" s="12" t="n"/>
      <c r="J490" s="12" t="n"/>
    </row>
    <row r="491">
      <c r="C491" s="5" t="n">
        <v>1</v>
      </c>
      <c r="D491" s="5" t="inlineStr">
        <is>
          <t>Pekerja</t>
        </is>
      </c>
      <c r="E491" s="5" t="inlineStr">
        <is>
          <t>L01</t>
        </is>
      </c>
      <c r="F491" s="5" t="inlineStr">
        <is>
          <t>jam</t>
        </is>
      </c>
      <c r="G491" s="25" t="n">
        <v>0.5783134142732804</v>
      </c>
      <c r="H491" s="26">
        <f>VLOOKUP(D491,upahbahan,3,FALSE)</f>
        <v/>
      </c>
      <c r="J491" s="26">
        <f>G491*H491</f>
        <v/>
      </c>
    </row>
    <row r="492">
      <c r="C492" s="5" t="n">
        <v>2</v>
      </c>
      <c r="D492" s="5" t="inlineStr">
        <is>
          <t>Mandor</t>
        </is>
      </c>
      <c r="E492" s="5" t="inlineStr">
        <is>
          <t>L03</t>
        </is>
      </c>
      <c r="F492" s="5" t="inlineStr">
        <is>
          <t>jam</t>
        </is>
      </c>
      <c r="G492" s="25" t="n">
        <v>0.144578240918907</v>
      </c>
      <c r="H492" s="26">
        <f>VLOOKUP(D492,upahbahan,3,FALSE)</f>
        <v/>
      </c>
      <c r="J492" s="26">
        <f>G492*H492</f>
        <v/>
      </c>
    </row>
    <row r="493">
      <c r="C493" s="27" t="inlineStr">
        <is>
          <t>JUMLAH HARGA TENAGA KERJA</t>
        </is>
      </c>
      <c r="D493" s="28" t="n"/>
      <c r="E493" s="28" t="n"/>
      <c r="F493" s="28" t="n"/>
      <c r="G493" s="28" t="n"/>
      <c r="H493" s="28" t="n"/>
      <c r="I493" s="28" t="n"/>
      <c r="J493" s="29">
        <f>SUM(J491:J492)</f>
        <v/>
      </c>
    </row>
    <row r="494">
      <c r="C494" s="24" t="inlineStr">
        <is>
          <t>B</t>
        </is>
      </c>
      <c r="D494" s="24" t="inlineStr">
        <is>
          <t>BAHAN</t>
        </is>
      </c>
      <c r="E494" s="12" t="n"/>
      <c r="F494" s="12" t="n"/>
      <c r="G494" s="12" t="n"/>
      <c r="H494" s="12" t="n"/>
      <c r="I494" s="12" t="n"/>
      <c r="J494" s="12" t="n"/>
    </row>
    <row r="495">
      <c r="C495" s="5" t="n">
        <v>1</v>
      </c>
      <c r="D495" s="5" t="inlineStr">
        <is>
          <t>Semen (OPC Tipe I)</t>
        </is>
      </c>
      <c r="E495" s="5" t="inlineStr">
        <is>
          <t>M12</t>
        </is>
      </c>
      <c r="F495" s="5" t="inlineStr">
        <is>
          <t>Kg</t>
        </is>
      </c>
      <c r="G495" s="25" t="n">
        <v>302.21625</v>
      </c>
      <c r="H495" s="26">
        <f>VLOOKUP(D495,upahbahan,3,FALSE)</f>
        <v/>
      </c>
      <c r="J495" s="26">
        <f>G495*H495</f>
        <v/>
      </c>
    </row>
    <row r="496">
      <c r="C496" s="5" t="n">
        <v>2</v>
      </c>
      <c r="D496" s="5" t="inlineStr">
        <is>
          <t>Abu Terbang</t>
        </is>
      </c>
      <c r="E496" s="5" t="inlineStr">
        <is>
          <t>M05</t>
        </is>
      </c>
      <c r="F496" s="5" t="inlineStr">
        <is>
          <t>Kg</t>
        </is>
      </c>
      <c r="G496" s="25" t="n">
        <v>100.7387571428572</v>
      </c>
      <c r="H496" s="26">
        <f>VLOOKUP(D496,upahbahan,3,FALSE)</f>
        <v/>
      </c>
      <c r="J496" s="26">
        <f>G496*H496</f>
        <v/>
      </c>
    </row>
    <row r="497">
      <c r="C497" s="5" t="n">
        <v>3</v>
      </c>
      <c r="D497" s="5" t="inlineStr">
        <is>
          <t>Pasir Beton</t>
        </is>
      </c>
      <c r="E497" s="5" t="inlineStr">
        <is>
          <t>M01a</t>
        </is>
      </c>
      <c r="F497" s="5" t="inlineStr">
        <is>
          <t>M3</t>
        </is>
      </c>
      <c r="G497" s="25" t="n">
        <v>0.571181990521327</v>
      </c>
      <c r="H497" s="26">
        <f>VLOOKUP(D497,upahbahan,3,FALSE)</f>
        <v/>
      </c>
      <c r="J497" s="26">
        <f>G497*H497</f>
        <v/>
      </c>
    </row>
    <row r="498">
      <c r="C498" s="5" t="n">
        <v>4</v>
      </c>
      <c r="D498" s="5" t="inlineStr">
        <is>
          <t>Agregat Kasar</t>
        </is>
      </c>
      <c r="E498" s="5" t="inlineStr">
        <is>
          <t>M03</t>
        </is>
      </c>
      <c r="F498" s="5" t="inlineStr">
        <is>
          <t>M3</t>
        </is>
      </c>
      <c r="G498" s="25" t="n">
        <v>0.9725014149570367</v>
      </c>
      <c r="H498" s="26">
        <f>VLOOKUP(D498,upahbahan,3,FALSE)</f>
        <v/>
      </c>
      <c r="J498" s="26">
        <f>G498*H498</f>
        <v/>
      </c>
    </row>
    <row r="499">
      <c r="C499" s="5" t="n">
        <v>5</v>
      </c>
      <c r="D499" s="5" t="inlineStr">
        <is>
          <t>Air</t>
        </is>
      </c>
      <c r="E499" s="5" t="inlineStr">
        <is>
          <t>M170</t>
        </is>
      </c>
      <c r="F499" s="5" t="inlineStr">
        <is>
          <t>Ltr</t>
        </is>
      </c>
      <c r="G499" s="25" t="n">
        <v>185.8259385665529</v>
      </c>
      <c r="H499" s="26">
        <f>VLOOKUP(D499,upahbahan,3,FALSE)</f>
        <v/>
      </c>
      <c r="J499" s="26">
        <f>G499*H499</f>
        <v/>
      </c>
    </row>
    <row r="500">
      <c r="C500" s="5" t="n">
        <v>6</v>
      </c>
      <c r="D500" s="5" t="inlineStr">
        <is>
          <t>Superplasticizer</t>
        </is>
      </c>
      <c r="E500" s="5" t="inlineStr">
        <is>
          <t>M182</t>
        </is>
      </c>
      <c r="F500" s="5" t="inlineStr">
        <is>
          <t>Kg</t>
        </is>
      </c>
      <c r="G500" s="25" t="n">
        <v>6.09</v>
      </c>
      <c r="H500" s="26">
        <f>VLOOKUP(D500,upahbahan,3,FALSE)</f>
        <v/>
      </c>
      <c r="J500" s="26">
        <f>G500*H500</f>
        <v/>
      </c>
    </row>
    <row r="501">
      <c r="C501" s="5" t="n">
        <v>7</v>
      </c>
      <c r="D501" s="5" t="inlineStr">
        <is>
          <t>Accelerator</t>
        </is>
      </c>
      <c r="E501" s="5" t="inlineStr">
        <is>
          <t>M256</t>
        </is>
      </c>
      <c r="F501" s="5" t="inlineStr">
        <is>
          <t>Kg</t>
        </is>
      </c>
      <c r="G501" s="25" t="n">
        <v>8.0185</v>
      </c>
      <c r="H501" s="26">
        <f>VLOOKUP(D501,upahbahan,3,FALSE)</f>
        <v/>
      </c>
      <c r="J501" s="26">
        <f>G501*H501</f>
        <v/>
      </c>
    </row>
    <row r="502">
      <c r="C502" s="5" t="n">
        <v>8</v>
      </c>
      <c r="D502" s="5" t="inlineStr">
        <is>
          <t>Baja Tulangan Polos</t>
        </is>
      </c>
      <c r="E502" s="5" t="inlineStr">
        <is>
          <t>M39a</t>
        </is>
      </c>
      <c r="F502" s="5" t="inlineStr">
        <is>
          <t>Kg</t>
        </is>
      </c>
      <c r="G502" s="25" t="n">
        <v>15.87500059744294</v>
      </c>
      <c r="H502" s="26">
        <f>VLOOKUP(D502,upahbahan,3,FALSE)</f>
        <v/>
      </c>
      <c r="J502" s="26">
        <f>G502*H502</f>
        <v/>
      </c>
    </row>
    <row r="503">
      <c r="C503" s="5" t="n">
        <v>9</v>
      </c>
      <c r="D503" s="5" t="inlineStr">
        <is>
          <t>Anyaman Kawat Baja Dilas</t>
        </is>
      </c>
      <c r="E503" s="5" t="inlineStr">
        <is>
          <t>M258</t>
        </is>
      </c>
      <c r="F503" s="5" t="inlineStr">
        <is>
          <t>Kg</t>
        </is>
      </c>
      <c r="G503" s="25" t="n">
        <v>36.87089</v>
      </c>
      <c r="H503" s="26">
        <f>VLOOKUP(D503,upahbahan,3,FALSE)</f>
        <v/>
      </c>
      <c r="J503" s="26">
        <f>G503*H503</f>
        <v/>
      </c>
    </row>
    <row r="504">
      <c r="C504" s="5" t="n">
        <v>10</v>
      </c>
      <c r="D504" s="5" t="inlineStr">
        <is>
          <t>Joint Sealent</t>
        </is>
      </c>
      <c r="E504" s="5" t="inlineStr">
        <is>
          <t>M94</t>
        </is>
      </c>
      <c r="F504" s="5" t="inlineStr">
        <is>
          <t>Kg</t>
        </is>
      </c>
      <c r="G504" s="25" t="n">
        <v>0.99</v>
      </c>
      <c r="H504" s="26">
        <f>VLOOKUP(D504,upahbahan,3,FALSE)</f>
        <v/>
      </c>
      <c r="J504" s="26">
        <f>G504*H504</f>
        <v/>
      </c>
    </row>
    <row r="505">
      <c r="C505" s="5" t="n">
        <v>11</v>
      </c>
      <c r="D505" s="5" t="inlineStr">
        <is>
          <t>Cat Anti Karat</t>
        </is>
      </c>
      <c r="E505" s="5" t="inlineStr">
        <is>
          <t>M95</t>
        </is>
      </c>
      <c r="F505" s="5" t="inlineStr">
        <is>
          <t>Kg</t>
        </is>
      </c>
      <c r="G505" s="25" t="n">
        <v>0.02</v>
      </c>
      <c r="H505" s="26">
        <f>VLOOKUP(D505,upahbahan,3,FALSE)</f>
        <v/>
      </c>
      <c r="J505" s="26">
        <f>G505*H505</f>
        <v/>
      </c>
    </row>
    <row r="506">
      <c r="C506" s="5" t="n">
        <v>12</v>
      </c>
      <c r="D506" s="5" t="inlineStr">
        <is>
          <t>Polyethene 125 mikron</t>
        </is>
      </c>
      <c r="E506" s="5" t="inlineStr">
        <is>
          <t>M97</t>
        </is>
      </c>
      <c r="F506" s="5" t="inlineStr">
        <is>
          <t>M2</t>
        </is>
      </c>
      <c r="G506" s="25" t="n">
        <v>0.4375</v>
      </c>
      <c r="H506" s="26">
        <f>VLOOKUP(D506,upahbahan,3,FALSE)</f>
        <v/>
      </c>
      <c r="J506" s="26">
        <f>G506*H506</f>
        <v/>
      </c>
    </row>
    <row r="507">
      <c r="C507" s="5" t="n">
        <v>13</v>
      </c>
      <c r="D507" s="5" t="inlineStr">
        <is>
          <t>Curing Compound</t>
        </is>
      </c>
      <c r="E507" s="5" t="inlineStr">
        <is>
          <t>M98</t>
        </is>
      </c>
      <c r="F507" s="5" t="inlineStr">
        <is>
          <t>Ltr</t>
        </is>
      </c>
      <c r="G507" s="25" t="n">
        <v>0.87</v>
      </c>
      <c r="H507" s="26">
        <f>VLOOKUP(D507,upahbahan,3,FALSE)</f>
        <v/>
      </c>
      <c r="J507" s="26">
        <f>G507*H507</f>
        <v/>
      </c>
    </row>
    <row r="508">
      <c r="C508" s="5" t="n">
        <v>14</v>
      </c>
      <c r="D508" s="5" t="inlineStr">
        <is>
          <t>Bekisting/Fix Form Rigid Pavement</t>
        </is>
      </c>
      <c r="F508" s="5" t="inlineStr">
        <is>
          <t>bh/M'</t>
        </is>
      </c>
      <c r="G508" s="25" t="n">
        <v>1</v>
      </c>
      <c r="H508" s="26">
        <f>VLOOKUP(D508,upahbahan,3,FALSE)</f>
        <v/>
      </c>
      <c r="J508" s="26">
        <f>G508*H508</f>
        <v/>
      </c>
    </row>
    <row r="509">
      <c r="C509" s="27" t="inlineStr">
        <is>
          <t>JUMLAH HARGA BAHAN</t>
        </is>
      </c>
      <c r="D509" s="28" t="n"/>
      <c r="E509" s="28" t="n"/>
      <c r="F509" s="28" t="n"/>
      <c r="G509" s="28" t="n"/>
      <c r="H509" s="28" t="n"/>
      <c r="I509" s="28" t="n"/>
      <c r="J509" s="29">
        <f>SUM(J495:J508)</f>
        <v/>
      </c>
    </row>
    <row r="510">
      <c r="C510" s="24" t="inlineStr">
        <is>
          <t>C</t>
        </is>
      </c>
      <c r="D510" s="24" t="inlineStr">
        <is>
          <t>PERALATAN</t>
        </is>
      </c>
      <c r="E510" s="12" t="n"/>
      <c r="F510" s="12" t="n"/>
      <c r="G510" s="12" t="n"/>
      <c r="H510" s="12" t="n"/>
      <c r="I510" s="12" t="n"/>
      <c r="J510" s="12" t="n"/>
    </row>
    <row r="511">
      <c r="C511" s="5" t="n">
        <v>1</v>
      </c>
      <c r="D511" s="5" t="inlineStr">
        <is>
          <t>Wheel Loader</t>
        </is>
      </c>
      <c r="E511" s="5" t="inlineStr">
        <is>
          <t>E15</t>
        </is>
      </c>
      <c r="F511" s="5" t="inlineStr">
        <is>
          <t>jam</t>
        </is>
      </c>
      <c r="G511" s="25" t="n">
        <v>0.00708716846721806</v>
      </c>
      <c r="H511" s="26">
        <f>VLOOKUP(D511,upahbahan,3,FALSE)</f>
        <v/>
      </c>
      <c r="J511" s="26">
        <f>G511*H511</f>
        <v/>
      </c>
    </row>
    <row r="512">
      <c r="C512" s="5" t="n">
        <v>2</v>
      </c>
      <c r="D512" s="5" t="inlineStr">
        <is>
          <t>Concrete Batching Plant</t>
        </is>
      </c>
      <c r="E512" s="5" t="inlineStr">
        <is>
          <t>E80</t>
        </is>
      </c>
      <c r="F512" s="5" t="inlineStr">
        <is>
          <t>jam</t>
        </is>
      </c>
      <c r="G512" s="25" t="n">
        <v>0.04819276839666298</v>
      </c>
      <c r="H512" s="26" t="n">
        <v>717241.22</v>
      </c>
      <c r="I512" s="30" t="inlineStr">
        <is>
          <t>harga khusus</t>
        </is>
      </c>
      <c r="J512" s="26">
        <f>G512*H512</f>
        <v/>
      </c>
    </row>
    <row r="513">
      <c r="C513" s="5" t="n">
        <v>3</v>
      </c>
      <c r="D513" s="5" t="inlineStr">
        <is>
          <t>Truck Mixer Agitator</t>
        </is>
      </c>
      <c r="E513" s="5" t="inlineStr">
        <is>
          <t>E49</t>
        </is>
      </c>
      <c r="F513" s="5" t="inlineStr">
        <is>
          <t>jam</t>
        </is>
      </c>
      <c r="G513" s="25" t="n">
        <v>0.2738604913928816</v>
      </c>
      <c r="H513" s="26">
        <f>VLOOKUP(D513,upahbahan,3,FALSE)</f>
        <v/>
      </c>
      <c r="J513" s="26">
        <f>G513*H513</f>
        <v/>
      </c>
    </row>
    <row r="514">
      <c r="C514" s="5" t="n">
        <v>4</v>
      </c>
      <c r="D514" s="5" t="inlineStr">
        <is>
          <t>Concrete Vibrator (for manual)</t>
        </is>
      </c>
      <c r="E514" s="5" t="inlineStr">
        <is>
          <t>E20</t>
        </is>
      </c>
      <c r="F514" s="5" t="inlineStr">
        <is>
          <t>jam</t>
        </is>
      </c>
      <c r="G514" s="25" t="n">
        <v>0.2891565686706972</v>
      </c>
      <c r="H514" s="26">
        <f>VLOOKUP(D514,upahbahan,3,FALSE)</f>
        <v/>
      </c>
      <c r="J514" s="26">
        <f>G514*H514</f>
        <v/>
      </c>
    </row>
    <row r="515">
      <c r="C515" s="5" t="n">
        <v>5</v>
      </c>
      <c r="D515" s="5" t="inlineStr">
        <is>
          <t>Alat Bantu</t>
        </is>
      </c>
      <c r="F515" s="5" t="inlineStr">
        <is>
          <t>Ls</t>
        </is>
      </c>
      <c r="G515" s="25" t="n">
        <v>1</v>
      </c>
      <c r="H515" s="26">
        <f>VLOOKUP(D515,upahbahan,3,FALSE)</f>
        <v/>
      </c>
      <c r="J515" s="26">
        <f>G515*H515</f>
        <v/>
      </c>
    </row>
    <row r="516">
      <c r="C516" s="27" t="inlineStr">
        <is>
          <t>JUMLAH HARGA PERALATAN</t>
        </is>
      </c>
      <c r="D516" s="28" t="n"/>
      <c r="E516" s="28" t="n"/>
      <c r="F516" s="28" t="n"/>
      <c r="G516" s="28" t="n"/>
      <c r="H516" s="28" t="n"/>
      <c r="I516" s="28" t="n"/>
      <c r="J516" s="29">
        <f>SUM(J511:J515)</f>
        <v/>
      </c>
    </row>
    <row r="517">
      <c r="C517" s="31" t="inlineStr">
        <is>
          <t>D</t>
        </is>
      </c>
      <c r="D517" s="31" t="inlineStr">
        <is>
          <t>Jumlah (A+B+C)</t>
        </is>
      </c>
      <c r="E517" s="32" t="n"/>
      <c r="F517" s="32" t="n"/>
      <c r="G517" s="32" t="n"/>
      <c r="H517" s="32" t="n"/>
      <c r="I517" s="32" t="n"/>
      <c r="J517" s="33">
        <f>J493+J509+J516</f>
        <v/>
      </c>
    </row>
    <row r="518">
      <c r="C518" s="18" t="inlineStr">
        <is>
          <t>E</t>
        </is>
      </c>
      <c r="D518" s="18" t="inlineStr">
        <is>
          <t>Biaya Umum dan Keuntungan 10.0% x D</t>
        </is>
      </c>
      <c r="H518" s="21">
        <f>$Q$8</f>
        <v/>
      </c>
      <c r="J518" s="34">
        <f>J517*H518</f>
        <v/>
      </c>
    </row>
    <row r="519">
      <c r="C519" s="31" t="inlineStr">
        <is>
          <t>F</t>
        </is>
      </c>
      <c r="D519" s="31" t="inlineStr">
        <is>
          <t>Harga Satuan Pekerjaan (D+E)</t>
        </is>
      </c>
      <c r="E519" s="32" t="n"/>
      <c r="F519" s="32" t="n"/>
      <c r="G519" s="32" t="n"/>
      <c r="H519" s="32" t="n"/>
      <c r="I519" s="32" t="n"/>
      <c r="J519" s="33">
        <f>SUM(J517:J518)</f>
        <v/>
      </c>
    </row>
    <row r="521">
      <c r="C521" s="16" t="inlineStr">
        <is>
          <t>E.21</t>
        </is>
      </c>
      <c r="D521" s="17" t="inlineStr">
        <is>
          <t>Perkerasan Beton Semen Fast Track hingga 24 Jam dengan Anyaman Tulangan Ganda</t>
        </is>
      </c>
      <c r="F521" s="18" t="inlineStr">
        <is>
          <t>Meter Kubik</t>
        </is>
      </c>
      <c r="K521" s="22">
        <f>ROUNDDOWN(J552,0)</f>
        <v/>
      </c>
      <c r="M521" s="19" t="inlineStr">
        <is>
          <t>5.3.(3c)</t>
        </is>
      </c>
    </row>
    <row r="522">
      <c r="C522" s="23" t="inlineStr">
        <is>
          <t>No</t>
        </is>
      </c>
      <c r="D522" s="23" t="inlineStr">
        <is>
          <t>Uraian</t>
        </is>
      </c>
      <c r="E522" s="23" t="inlineStr">
        <is>
          <t>Kode</t>
        </is>
      </c>
      <c r="F522" s="23" t="inlineStr">
        <is>
          <t>Sat.</t>
        </is>
      </c>
      <c r="G522" s="23" t="inlineStr">
        <is>
          <t>Koefisien</t>
        </is>
      </c>
      <c r="H522" s="23" t="inlineStr">
        <is>
          <t>Harga  Satuan (Rp)</t>
        </is>
      </c>
      <c r="J522" s="23" t="inlineStr">
        <is>
          <t>Jumlah Harga (Rp)</t>
        </is>
      </c>
    </row>
    <row r="523">
      <c r="C523" s="24" t="inlineStr">
        <is>
          <t>A</t>
        </is>
      </c>
      <c r="D523" s="24" t="inlineStr">
        <is>
          <t>TENAGA KERJA</t>
        </is>
      </c>
      <c r="E523" s="12" t="n"/>
      <c r="F523" s="12" t="n"/>
      <c r="G523" s="12" t="n"/>
      <c r="H523" s="12" t="n"/>
      <c r="I523" s="12" t="n"/>
      <c r="J523" s="12" t="n"/>
    </row>
    <row r="524">
      <c r="C524" s="5" t="n">
        <v>1</v>
      </c>
      <c r="D524" s="5" t="inlineStr">
        <is>
          <t>Pekerja</t>
        </is>
      </c>
      <c r="E524" s="5" t="inlineStr">
        <is>
          <t>L01</t>
        </is>
      </c>
      <c r="F524" s="5" t="inlineStr">
        <is>
          <t>jam</t>
        </is>
      </c>
      <c r="G524" s="25" t="n">
        <v>0.5783134142732804</v>
      </c>
      <c r="H524" s="26">
        <f>VLOOKUP(D524,upahbahan,3,FALSE)</f>
        <v/>
      </c>
      <c r="J524" s="26">
        <f>G524*H524</f>
        <v/>
      </c>
    </row>
    <row r="525">
      <c r="C525" s="5" t="n">
        <v>2</v>
      </c>
      <c r="D525" s="5" t="inlineStr">
        <is>
          <t>Mandor</t>
        </is>
      </c>
      <c r="E525" s="5" t="inlineStr">
        <is>
          <t>L03</t>
        </is>
      </c>
      <c r="F525" s="5" t="inlineStr">
        <is>
          <t>jam</t>
        </is>
      </c>
      <c r="G525" s="25" t="n">
        <v>0.144578240918907</v>
      </c>
      <c r="H525" s="26">
        <f>VLOOKUP(D525,upahbahan,3,FALSE)</f>
        <v/>
      </c>
      <c r="J525" s="26">
        <f>G525*H525</f>
        <v/>
      </c>
    </row>
    <row r="526">
      <c r="C526" s="27" t="inlineStr">
        <is>
          <t>JUMLAH HARGA TENAGA KERJA</t>
        </is>
      </c>
      <c r="D526" s="28" t="n"/>
      <c r="E526" s="28" t="n"/>
      <c r="F526" s="28" t="n"/>
      <c r="G526" s="28" t="n"/>
      <c r="H526" s="28" t="n"/>
      <c r="I526" s="28" t="n"/>
      <c r="J526" s="29">
        <f>SUM(J524:J525)</f>
        <v/>
      </c>
    </row>
    <row r="527">
      <c r="C527" s="24" t="inlineStr">
        <is>
          <t>B</t>
        </is>
      </c>
      <c r="D527" s="24" t="inlineStr">
        <is>
          <t>BAHAN</t>
        </is>
      </c>
      <c r="E527" s="12" t="n"/>
      <c r="F527" s="12" t="n"/>
      <c r="G527" s="12" t="n"/>
      <c r="H527" s="12" t="n"/>
      <c r="I527" s="12" t="n"/>
      <c r="J527" s="12" t="n"/>
    </row>
    <row r="528">
      <c r="C528" s="5" t="n">
        <v>1</v>
      </c>
      <c r="D528" s="5" t="inlineStr">
        <is>
          <t>Semen (OPC Tipe I)</t>
        </is>
      </c>
      <c r="E528" s="5" t="inlineStr">
        <is>
          <t>M12</t>
        </is>
      </c>
      <c r="F528" s="5" t="inlineStr">
        <is>
          <t>Kg</t>
        </is>
      </c>
      <c r="G528" s="25" t="n">
        <v>302.21625</v>
      </c>
      <c r="H528" s="26">
        <f>VLOOKUP(D528,upahbahan,3,FALSE)</f>
        <v/>
      </c>
      <c r="J528" s="26">
        <f>G528*H528</f>
        <v/>
      </c>
    </row>
    <row r="529">
      <c r="C529" s="5" t="n">
        <v>2</v>
      </c>
      <c r="D529" s="5" t="inlineStr">
        <is>
          <t>Abu Terbang</t>
        </is>
      </c>
      <c r="E529" s="5" t="inlineStr">
        <is>
          <t>M05</t>
        </is>
      </c>
      <c r="F529" s="5" t="inlineStr">
        <is>
          <t>Kg</t>
        </is>
      </c>
      <c r="G529" s="25" t="n">
        <v>100.7387571428572</v>
      </c>
      <c r="H529" s="26">
        <f>VLOOKUP(D529,upahbahan,3,FALSE)</f>
        <v/>
      </c>
      <c r="J529" s="26">
        <f>G529*H529</f>
        <v/>
      </c>
    </row>
    <row r="530">
      <c r="C530" s="5" t="n">
        <v>3</v>
      </c>
      <c r="D530" s="5" t="inlineStr">
        <is>
          <t>Pasir Beton</t>
        </is>
      </c>
      <c r="E530" s="5" t="inlineStr">
        <is>
          <t>M01a</t>
        </is>
      </c>
      <c r="F530" s="5" t="inlineStr">
        <is>
          <t>M3</t>
        </is>
      </c>
      <c r="G530" s="25" t="n">
        <v>0.571181990521327</v>
      </c>
      <c r="H530" s="26">
        <f>VLOOKUP(D530,upahbahan,3,FALSE)</f>
        <v/>
      </c>
      <c r="J530" s="26">
        <f>G530*H530</f>
        <v/>
      </c>
    </row>
    <row r="531">
      <c r="C531" s="5" t="n">
        <v>4</v>
      </c>
      <c r="D531" s="5" t="inlineStr">
        <is>
          <t>Agregat Kasar</t>
        </is>
      </c>
      <c r="E531" s="5" t="inlineStr">
        <is>
          <t>M03</t>
        </is>
      </c>
      <c r="F531" s="5" t="inlineStr">
        <is>
          <t>M3</t>
        </is>
      </c>
      <c r="G531" s="25" t="n">
        <v>0.9725014149570367</v>
      </c>
      <c r="H531" s="26">
        <f>VLOOKUP(D531,upahbahan,3,FALSE)</f>
        <v/>
      </c>
      <c r="J531" s="26">
        <f>G531*H531</f>
        <v/>
      </c>
    </row>
    <row r="532">
      <c r="C532" s="5" t="n">
        <v>5</v>
      </c>
      <c r="D532" s="5" t="inlineStr">
        <is>
          <t>Air</t>
        </is>
      </c>
      <c r="E532" s="5" t="inlineStr">
        <is>
          <t>M170</t>
        </is>
      </c>
      <c r="F532" s="5" t="inlineStr">
        <is>
          <t>Ltr</t>
        </is>
      </c>
      <c r="G532" s="25" t="n">
        <v>148.1897610921502</v>
      </c>
      <c r="H532" s="26">
        <f>VLOOKUP(D532,upahbahan,3,FALSE)</f>
        <v/>
      </c>
      <c r="J532" s="26">
        <f>G532*H532</f>
        <v/>
      </c>
    </row>
    <row r="533">
      <c r="C533" s="5" t="n">
        <v>6</v>
      </c>
      <c r="D533" s="5" t="inlineStr">
        <is>
          <t>Superplasticizer</t>
        </is>
      </c>
      <c r="E533" s="5" t="inlineStr">
        <is>
          <t>M182</t>
        </is>
      </c>
      <c r="F533" s="5" t="inlineStr">
        <is>
          <t>Kg</t>
        </is>
      </c>
      <c r="G533" s="25" t="n">
        <v>6.09</v>
      </c>
      <c r="H533" s="26">
        <f>VLOOKUP(D533,upahbahan,3,FALSE)</f>
        <v/>
      </c>
      <c r="J533" s="26">
        <f>G533*H533</f>
        <v/>
      </c>
    </row>
    <row r="534">
      <c r="C534" s="5" t="n">
        <v>7</v>
      </c>
      <c r="D534" s="5" t="inlineStr">
        <is>
          <t>Accelerator</t>
        </is>
      </c>
      <c r="E534" s="5" t="inlineStr">
        <is>
          <t>M256</t>
        </is>
      </c>
      <c r="F534" s="5" t="inlineStr">
        <is>
          <t>Kg</t>
        </is>
      </c>
      <c r="G534" s="25" t="n">
        <v>4.872</v>
      </c>
      <c r="H534" s="26">
        <f>VLOOKUP(D534,upahbahan,3,FALSE)</f>
        <v/>
      </c>
      <c r="J534" s="26">
        <f>G534*H534</f>
        <v/>
      </c>
    </row>
    <row r="535">
      <c r="C535" s="5" t="n">
        <v>8</v>
      </c>
      <c r="D535" s="5" t="inlineStr">
        <is>
          <t>Baja Tulangan Polos</t>
        </is>
      </c>
      <c r="E535" s="5" t="inlineStr">
        <is>
          <t>M39a</t>
        </is>
      </c>
      <c r="F535" s="5" t="inlineStr">
        <is>
          <t>Kg</t>
        </is>
      </c>
      <c r="G535" s="25" t="n">
        <v>15.87500059744294</v>
      </c>
      <c r="H535" s="26">
        <f>VLOOKUP(D535,upahbahan,3,FALSE)</f>
        <v/>
      </c>
      <c r="J535" s="26">
        <f>G535*H535</f>
        <v/>
      </c>
    </row>
    <row r="536">
      <c r="C536" s="5" t="n">
        <v>9</v>
      </c>
      <c r="D536" s="5" t="inlineStr">
        <is>
          <t>Anyaman Kawat Baja Dilas</t>
        </is>
      </c>
      <c r="E536" s="5" t="inlineStr">
        <is>
          <t>M258</t>
        </is>
      </c>
      <c r="F536" s="5" t="inlineStr">
        <is>
          <t>Kg</t>
        </is>
      </c>
      <c r="G536" s="25" t="n">
        <v>36.87089</v>
      </c>
      <c r="H536" s="26">
        <f>VLOOKUP(D536,upahbahan,3,FALSE)</f>
        <v/>
      </c>
      <c r="J536" s="26">
        <f>G536*H536</f>
        <v/>
      </c>
    </row>
    <row r="537">
      <c r="C537" s="5" t="n">
        <v>10</v>
      </c>
      <c r="D537" s="5" t="inlineStr">
        <is>
          <t>Joint Sealent</t>
        </is>
      </c>
      <c r="E537" s="5" t="inlineStr">
        <is>
          <t>M94</t>
        </is>
      </c>
      <c r="F537" s="5" t="inlineStr">
        <is>
          <t>Kg</t>
        </is>
      </c>
      <c r="G537" s="25" t="n">
        <v>0.99</v>
      </c>
      <c r="H537" s="26">
        <f>VLOOKUP(D537,upahbahan,3,FALSE)</f>
        <v/>
      </c>
      <c r="J537" s="26">
        <f>G537*H537</f>
        <v/>
      </c>
    </row>
    <row r="538">
      <c r="C538" s="5" t="n">
        <v>11</v>
      </c>
      <c r="D538" s="5" t="inlineStr">
        <is>
          <t>Cat Anti Karat</t>
        </is>
      </c>
      <c r="E538" s="5" t="inlineStr">
        <is>
          <t>M95</t>
        </is>
      </c>
      <c r="F538" s="5" t="inlineStr">
        <is>
          <t>Kg</t>
        </is>
      </c>
      <c r="G538" s="25" t="n">
        <v>0.99</v>
      </c>
      <c r="H538" s="26">
        <f>VLOOKUP(D538,upahbahan,3,FALSE)</f>
        <v/>
      </c>
      <c r="J538" s="26">
        <f>G538*H538</f>
        <v/>
      </c>
    </row>
    <row r="539">
      <c r="C539" s="5" t="n">
        <v>12</v>
      </c>
      <c r="D539" s="5" t="inlineStr">
        <is>
          <t>Polytene 125 mikron</t>
        </is>
      </c>
      <c r="E539" s="5" t="inlineStr">
        <is>
          <t>M97</t>
        </is>
      </c>
      <c r="F539" s="5" t="inlineStr">
        <is>
          <t>M2</t>
        </is>
      </c>
      <c r="G539" s="25" t="n">
        <v>0.4375</v>
      </c>
      <c r="H539" s="26">
        <f>VLOOKUP(D539,upahbahan,3,FALSE)</f>
        <v/>
      </c>
      <c r="J539" s="26">
        <f>G539*H539</f>
        <v/>
      </c>
    </row>
    <row r="540">
      <c r="C540" s="5" t="n">
        <v>13</v>
      </c>
      <c r="D540" s="5" t="inlineStr">
        <is>
          <t>Curing Compound</t>
        </is>
      </c>
      <c r="E540" s="5" t="inlineStr">
        <is>
          <t>M98</t>
        </is>
      </c>
      <c r="F540" s="5" t="inlineStr">
        <is>
          <t>Ltr</t>
        </is>
      </c>
      <c r="G540" s="25" t="n">
        <v>0.87</v>
      </c>
      <c r="H540" s="26">
        <f>VLOOKUP(D540,upahbahan,3,FALSE)</f>
        <v/>
      </c>
      <c r="J540" s="26">
        <f>G540*H540</f>
        <v/>
      </c>
    </row>
    <row r="541">
      <c r="C541" s="5" t="n">
        <v>14</v>
      </c>
      <c r="D541" s="5" t="inlineStr">
        <is>
          <t>Bekisting/Fix Form Rigid Pavement</t>
        </is>
      </c>
      <c r="F541" s="5" t="inlineStr">
        <is>
          <t>bh/M'</t>
        </is>
      </c>
      <c r="G541" s="25" t="n">
        <v>1</v>
      </c>
      <c r="H541" s="26">
        <f>VLOOKUP(D541,upahbahan,3,FALSE)</f>
        <v/>
      </c>
      <c r="J541" s="26">
        <f>G541*H541</f>
        <v/>
      </c>
    </row>
    <row r="542">
      <c r="C542" s="27" t="inlineStr">
        <is>
          <t>JUMLAH HARGA BAHAN</t>
        </is>
      </c>
      <c r="D542" s="28" t="n"/>
      <c r="E542" s="28" t="n"/>
      <c r="F542" s="28" t="n"/>
      <c r="G542" s="28" t="n"/>
      <c r="H542" s="28" t="n"/>
      <c r="I542" s="28" t="n"/>
      <c r="J542" s="29">
        <f>SUM(J528:J541)</f>
        <v/>
      </c>
    </row>
    <row r="543">
      <c r="C543" s="24" t="inlineStr">
        <is>
          <t>C</t>
        </is>
      </c>
      <c r="D543" s="24" t="inlineStr">
        <is>
          <t>PERALATAN</t>
        </is>
      </c>
      <c r="E543" s="12" t="n"/>
      <c r="F543" s="12" t="n"/>
      <c r="G543" s="12" t="n"/>
      <c r="H543" s="12" t="n"/>
      <c r="I543" s="12" t="n"/>
      <c r="J543" s="12" t="n"/>
    </row>
    <row r="544">
      <c r="C544" s="5" t="n">
        <v>1</v>
      </c>
      <c r="D544" s="5" t="inlineStr">
        <is>
          <t>Wheel Loader</t>
        </is>
      </c>
      <c r="E544" s="5" t="inlineStr">
        <is>
          <t>E15</t>
        </is>
      </c>
      <c r="F544" s="5" t="inlineStr">
        <is>
          <t>jam</t>
        </is>
      </c>
      <c r="G544" s="25" t="n">
        <v>0.00708716846721806</v>
      </c>
      <c r="H544" s="26">
        <f>VLOOKUP(D544,upahbahan,3,FALSE)</f>
        <v/>
      </c>
      <c r="J544" s="26">
        <f>G544*H544</f>
        <v/>
      </c>
    </row>
    <row r="545">
      <c r="C545" s="5" t="n">
        <v>2</v>
      </c>
      <c r="D545" s="5" t="inlineStr">
        <is>
          <t>Concrete Batching Plant</t>
        </is>
      </c>
      <c r="E545" s="5" t="inlineStr">
        <is>
          <t>E80</t>
        </is>
      </c>
      <c r="F545" s="5" t="inlineStr">
        <is>
          <t>jam</t>
        </is>
      </c>
      <c r="G545" s="25" t="n">
        <v>0.04819276839666298</v>
      </c>
      <c r="H545" s="26" t="n">
        <v>717241.22</v>
      </c>
      <c r="I545" s="30" t="inlineStr">
        <is>
          <t>harga khusus</t>
        </is>
      </c>
      <c r="J545" s="26">
        <f>G545*H545</f>
        <v/>
      </c>
    </row>
    <row r="546">
      <c r="C546" s="5" t="n">
        <v>3</v>
      </c>
      <c r="D546" s="5" t="inlineStr">
        <is>
          <t>Truck Mixer Agitator</t>
        </is>
      </c>
      <c r="E546" s="5" t="inlineStr">
        <is>
          <t>E49</t>
        </is>
      </c>
      <c r="F546" s="5" t="inlineStr">
        <is>
          <t>jam</t>
        </is>
      </c>
      <c r="G546" s="25" t="n">
        <v>0.2738604913928816</v>
      </c>
      <c r="H546" s="26">
        <f>VLOOKUP(D546,upahbahan,3,FALSE)</f>
        <v/>
      </c>
      <c r="J546" s="26">
        <f>G546*H546</f>
        <v/>
      </c>
    </row>
    <row r="547">
      <c r="C547" s="5" t="n">
        <v>4</v>
      </c>
      <c r="D547" s="5" t="inlineStr">
        <is>
          <t>Concrete Vibrator (for manual)</t>
        </is>
      </c>
      <c r="E547" s="5" t="inlineStr">
        <is>
          <t>E20</t>
        </is>
      </c>
      <c r="F547" s="5" t="inlineStr">
        <is>
          <t>jam</t>
        </is>
      </c>
      <c r="G547" s="25" t="n">
        <v>0.2891565686706972</v>
      </c>
      <c r="H547" s="26">
        <f>VLOOKUP(D547,upahbahan,3,FALSE)</f>
        <v/>
      </c>
      <c r="J547" s="26">
        <f>G547*H547</f>
        <v/>
      </c>
    </row>
    <row r="548">
      <c r="C548" s="5" t="n">
        <v>5</v>
      </c>
      <c r="D548" s="5" t="inlineStr">
        <is>
          <t>Alat Bantu</t>
        </is>
      </c>
      <c r="F548" s="5" t="inlineStr">
        <is>
          <t>Ls</t>
        </is>
      </c>
      <c r="G548" s="25" t="n">
        <v>1</v>
      </c>
      <c r="H548" s="26">
        <f>VLOOKUP(D548,upahbahan,3,FALSE)</f>
        <v/>
      </c>
      <c r="J548" s="26">
        <f>G548*H548</f>
        <v/>
      </c>
    </row>
    <row r="549">
      <c r="C549" s="27" t="inlineStr">
        <is>
          <t>JUMLAH HARGA PERALATAN</t>
        </is>
      </c>
      <c r="D549" s="28" t="n"/>
      <c r="E549" s="28" t="n"/>
      <c r="F549" s="28" t="n"/>
      <c r="G549" s="28" t="n"/>
      <c r="H549" s="28" t="n"/>
      <c r="I549" s="28" t="n"/>
      <c r="J549" s="29">
        <f>SUM(J544:J548)</f>
        <v/>
      </c>
    </row>
    <row r="550">
      <c r="C550" s="31" t="inlineStr">
        <is>
          <t>D</t>
        </is>
      </c>
      <c r="D550" s="31" t="inlineStr">
        <is>
          <t>Jumlah (A+B+C)</t>
        </is>
      </c>
      <c r="E550" s="32" t="n"/>
      <c r="F550" s="32" t="n"/>
      <c r="G550" s="32" t="n"/>
      <c r="H550" s="32" t="n"/>
      <c r="I550" s="32" t="n"/>
      <c r="J550" s="33">
        <f>J526+J542+J549</f>
        <v/>
      </c>
    </row>
    <row r="551">
      <c r="C551" s="18" t="inlineStr">
        <is>
          <t>E</t>
        </is>
      </c>
      <c r="D551" s="18" t="inlineStr">
        <is>
          <t>Biaya Umum dan Keuntungan 10.0% x D</t>
        </is>
      </c>
      <c r="H551" s="21">
        <f>$Q$8</f>
        <v/>
      </c>
      <c r="J551" s="34">
        <f>J550*H551</f>
        <v/>
      </c>
    </row>
    <row r="552">
      <c r="C552" s="31" t="inlineStr">
        <is>
          <t>F</t>
        </is>
      </c>
      <c r="D552" s="31" t="inlineStr">
        <is>
          <t>Harga Satuan Pekerjaan (D+E)</t>
        </is>
      </c>
      <c r="E552" s="32" t="n"/>
      <c r="F552" s="32" t="n"/>
      <c r="G552" s="32" t="n"/>
      <c r="H552" s="32" t="n"/>
      <c r="I552" s="32" t="n"/>
      <c r="J552" s="33">
        <f>SUM(J550:J551)</f>
        <v/>
      </c>
    </row>
    <row r="554">
      <c r="C554" s="16" t="inlineStr">
        <is>
          <t>E.22</t>
        </is>
      </c>
      <c r="D554" s="17" t="inlineStr">
        <is>
          <t>Continuously Reinforced Concrete Pavement (CRCP)</t>
        </is>
      </c>
      <c r="F554" s="18" t="inlineStr">
        <is>
          <t>Meter Kubik</t>
        </is>
      </c>
      <c r="K554" s="22">
        <f>ROUNDDOWN(J584,0)</f>
        <v/>
      </c>
      <c r="M554" s="19" t="inlineStr">
        <is>
          <t>5.3.(4)</t>
        </is>
      </c>
    </row>
    <row r="555">
      <c r="C555" s="23" t="inlineStr">
        <is>
          <t>No</t>
        </is>
      </c>
      <c r="D555" s="23" t="inlineStr">
        <is>
          <t>Uraian</t>
        </is>
      </c>
      <c r="E555" s="23" t="inlineStr">
        <is>
          <t>Kode</t>
        </is>
      </c>
      <c r="F555" s="23" t="inlineStr">
        <is>
          <t>Sat.</t>
        </is>
      </c>
      <c r="G555" s="23" t="inlineStr">
        <is>
          <t>Koefisien</t>
        </is>
      </c>
      <c r="H555" s="23" t="inlineStr">
        <is>
          <t>Harga  Satuan (Rp)</t>
        </is>
      </c>
      <c r="J555" s="23" t="inlineStr">
        <is>
          <t>Jumlah Harga (Rp)</t>
        </is>
      </c>
    </row>
    <row r="556">
      <c r="C556" s="24" t="inlineStr">
        <is>
          <t>A</t>
        </is>
      </c>
      <c r="D556" s="24" t="inlineStr">
        <is>
          <t>TENAGA KERJA</t>
        </is>
      </c>
      <c r="E556" s="12" t="n"/>
      <c r="F556" s="12" t="n"/>
      <c r="G556" s="12" t="n"/>
      <c r="H556" s="12" t="n"/>
      <c r="I556" s="12" t="n"/>
      <c r="J556" s="12" t="n"/>
    </row>
    <row r="557">
      <c r="C557" s="5" t="n">
        <v>1</v>
      </c>
      <c r="D557" s="5" t="inlineStr">
        <is>
          <t>Pekerja</t>
        </is>
      </c>
      <c r="E557" s="5" t="inlineStr">
        <is>
          <t>L01</t>
        </is>
      </c>
      <c r="F557" s="5" t="inlineStr">
        <is>
          <t>jam</t>
        </is>
      </c>
      <c r="G557" s="25" t="n">
        <v>0.4819277849363721</v>
      </c>
      <c r="H557" s="26">
        <f>VLOOKUP(D557,upahbahan,3,FALSE)</f>
        <v/>
      </c>
      <c r="J557" s="26">
        <f>G557*H557</f>
        <v/>
      </c>
    </row>
    <row r="558">
      <c r="C558" s="5" t="n">
        <v>2</v>
      </c>
      <c r="D558" s="5" t="inlineStr">
        <is>
          <t>Mandor</t>
        </is>
      </c>
      <c r="E558" s="5" t="inlineStr">
        <is>
          <t>L03</t>
        </is>
      </c>
      <c r="F558" s="5" t="inlineStr">
        <is>
          <t>jam</t>
        </is>
      </c>
      <c r="G558" s="25" t="n">
        <v>0.09638569407029528</v>
      </c>
      <c r="H558" s="26">
        <f>VLOOKUP(D558,upahbahan,3,FALSE)</f>
        <v/>
      </c>
      <c r="J558" s="26">
        <f>G558*H558</f>
        <v/>
      </c>
    </row>
    <row r="559">
      <c r="C559" s="27" t="inlineStr">
        <is>
          <t>JUMLAH HARGA TENAGA KERJA</t>
        </is>
      </c>
      <c r="D559" s="28" t="n"/>
      <c r="E559" s="28" t="n"/>
      <c r="F559" s="28" t="n"/>
      <c r="G559" s="28" t="n"/>
      <c r="H559" s="28" t="n"/>
      <c r="I559" s="28" t="n"/>
      <c r="J559" s="29">
        <f>SUM(J557:J558)</f>
        <v/>
      </c>
    </row>
    <row r="560">
      <c r="C560" s="24" t="inlineStr">
        <is>
          <t>B</t>
        </is>
      </c>
      <c r="D560" s="24" t="inlineStr">
        <is>
          <t>BAHAN</t>
        </is>
      </c>
      <c r="E560" s="12" t="n"/>
      <c r="F560" s="12" t="n"/>
      <c r="G560" s="12" t="n"/>
      <c r="H560" s="12" t="n"/>
      <c r="I560" s="12" t="n"/>
      <c r="J560" s="12" t="n"/>
    </row>
    <row r="561">
      <c r="C561" s="5" t="n">
        <v>1</v>
      </c>
      <c r="D561" s="5" t="inlineStr">
        <is>
          <t>Semen</t>
        </is>
      </c>
      <c r="E561" s="5" t="inlineStr">
        <is>
          <t>M12</t>
        </is>
      </c>
      <c r="F561" s="5" t="inlineStr">
        <is>
          <t>Kg</t>
        </is>
      </c>
      <c r="G561" s="25" t="n">
        <v>302.21625</v>
      </c>
      <c r="H561" s="26">
        <f>VLOOKUP(D561,upahbahan,3,FALSE)</f>
        <v/>
      </c>
      <c r="J561" s="26">
        <f>G561*H561</f>
        <v/>
      </c>
    </row>
    <row r="562">
      <c r="C562" s="5" t="n">
        <v>2</v>
      </c>
      <c r="D562" s="5" t="inlineStr">
        <is>
          <t>Pasir</t>
        </is>
      </c>
      <c r="E562" s="5" t="inlineStr">
        <is>
          <t>M01a</t>
        </is>
      </c>
      <c r="F562" s="5" t="inlineStr">
        <is>
          <t>M3</t>
        </is>
      </c>
      <c r="G562" s="25" t="n">
        <v>0.571181990521327</v>
      </c>
      <c r="H562" s="26" t="n">
        <v>168800</v>
      </c>
      <c r="I562" s="30" t="inlineStr">
        <is>
          <t>harga khusus</t>
        </is>
      </c>
      <c r="J562" s="26">
        <f>G562*H562</f>
        <v/>
      </c>
    </row>
    <row r="563">
      <c r="C563" s="5" t="n">
        <v>3</v>
      </c>
      <c r="D563" s="5" t="inlineStr">
        <is>
          <t>Agregat Kasar</t>
        </is>
      </c>
      <c r="E563" s="5" t="inlineStr">
        <is>
          <t>M03</t>
        </is>
      </c>
      <c r="F563" s="5" t="inlineStr">
        <is>
          <t>M3</t>
        </is>
      </c>
      <c r="G563" s="25" t="n">
        <v>0.9725014149570367</v>
      </c>
      <c r="H563" s="26">
        <f>VLOOKUP(D563,upahbahan,3,FALSE)</f>
        <v/>
      </c>
      <c r="J563" s="26">
        <f>G563*H563</f>
        <v/>
      </c>
    </row>
    <row r="564">
      <c r="C564" s="5" t="n">
        <v>4</v>
      </c>
      <c r="D564" s="5" t="inlineStr">
        <is>
          <t>Air</t>
        </is>
      </c>
      <c r="E564" s="5" t="inlineStr">
        <is>
          <t>M170</t>
        </is>
      </c>
      <c r="F564" s="5" t="inlineStr">
        <is>
          <t>Ltr</t>
        </is>
      </c>
      <c r="G564" s="25" t="n">
        <v>148.1897610921502</v>
      </c>
      <c r="H564" s="26">
        <f>VLOOKUP(D564,upahbahan,3,FALSE)</f>
        <v/>
      </c>
      <c r="J564" s="26">
        <f>G564*H564</f>
        <v/>
      </c>
    </row>
    <row r="565">
      <c r="C565" s="5" t="n">
        <v>5</v>
      </c>
      <c r="D565" s="5" t="inlineStr">
        <is>
          <t>Superplasticizer</t>
        </is>
      </c>
      <c r="E565" s="5" t="inlineStr">
        <is>
          <t>M182</t>
        </is>
      </c>
      <c r="F565" s="5" t="inlineStr">
        <is>
          <t>Kg</t>
        </is>
      </c>
      <c r="G565" s="25" t="n">
        <v>6.09</v>
      </c>
      <c r="H565" s="26">
        <f>VLOOKUP(D565,upahbahan,3,FALSE)</f>
        <v/>
      </c>
      <c r="J565" s="26">
        <f>G565*H565</f>
        <v/>
      </c>
    </row>
    <row r="566">
      <c r="C566" s="5" t="n">
        <v>6</v>
      </c>
      <c r="D566" s="5" t="inlineStr">
        <is>
          <t>Baja Tulangan BjTS 420</t>
        </is>
      </c>
      <c r="E566" s="5" t="inlineStr">
        <is>
          <t>M57a</t>
        </is>
      </c>
      <c r="F566" s="5" t="inlineStr">
        <is>
          <t>Kg</t>
        </is>
      </c>
      <c r="G566" s="25" t="n">
        <v>51.76500050859526</v>
      </c>
      <c r="H566" s="26">
        <f>VLOOKUP(D566,upahbahan,3,FALSE)</f>
        <v/>
      </c>
      <c r="J566" s="26">
        <f>G566*H566</f>
        <v/>
      </c>
    </row>
    <row r="567">
      <c r="C567" s="5" t="n">
        <v>7</v>
      </c>
      <c r="D567" s="5" t="inlineStr">
        <is>
          <t>Fly Ash</t>
        </is>
      </c>
      <c r="E567" s="5" t="inlineStr">
        <is>
          <t>M05</t>
        </is>
      </c>
      <c r="F567" s="5" t="inlineStr">
        <is>
          <t>Kg</t>
        </is>
      </c>
      <c r="G567" s="25" t="n">
        <v>100.7387571428572</v>
      </c>
      <c r="H567" s="26">
        <f>VLOOKUP(D567,upahbahan,3,FALSE)</f>
        <v/>
      </c>
      <c r="J567" s="26">
        <f>G567*H567</f>
        <v/>
      </c>
    </row>
    <row r="568">
      <c r="C568" s="5" t="n">
        <v>8</v>
      </c>
      <c r="D568" s="5" t="inlineStr">
        <is>
          <t>Joint Sealent</t>
        </is>
      </c>
      <c r="E568" s="5" t="inlineStr">
        <is>
          <t>M94</t>
        </is>
      </c>
      <c r="F568" s="5" t="inlineStr">
        <is>
          <t>Kg</t>
        </is>
      </c>
      <c r="G568" s="25" t="n">
        <v>0.99</v>
      </c>
      <c r="H568" s="26">
        <f>VLOOKUP(D568,upahbahan,3,FALSE)</f>
        <v/>
      </c>
      <c r="J568" s="26">
        <f>G568*H568</f>
        <v/>
      </c>
    </row>
    <row r="569">
      <c r="C569" s="5" t="n">
        <v>9</v>
      </c>
      <c r="D569" s="5" t="inlineStr">
        <is>
          <t>Cat Anti Karat</t>
        </is>
      </c>
      <c r="E569" s="5" t="inlineStr">
        <is>
          <t>M95</t>
        </is>
      </c>
      <c r="F569" s="5" t="inlineStr">
        <is>
          <t>Kg</t>
        </is>
      </c>
      <c r="G569" s="25" t="n">
        <v>0.02</v>
      </c>
      <c r="H569" s="26">
        <f>VLOOKUP(D569,upahbahan,3,FALSE)</f>
        <v/>
      </c>
      <c r="J569" s="26">
        <f>G569*H569</f>
        <v/>
      </c>
    </row>
    <row r="570">
      <c r="C570" s="5" t="n">
        <v>10</v>
      </c>
      <c r="D570" s="5" t="inlineStr">
        <is>
          <t>Polyethene 125 mikron</t>
        </is>
      </c>
      <c r="E570" s="5" t="inlineStr">
        <is>
          <t>M97</t>
        </is>
      </c>
      <c r="F570" s="5" t="inlineStr">
        <is>
          <t>M2</t>
        </is>
      </c>
      <c r="G570" s="25" t="n">
        <v>0.4375</v>
      </c>
      <c r="H570" s="26">
        <f>VLOOKUP(D570,upahbahan,3,FALSE)</f>
        <v/>
      </c>
      <c r="J570" s="26">
        <f>G570*H570</f>
        <v/>
      </c>
    </row>
    <row r="571">
      <c r="C571" s="5" t="n">
        <v>11</v>
      </c>
      <c r="D571" s="5" t="inlineStr">
        <is>
          <t>Curing Compound</t>
        </is>
      </c>
      <c r="E571" s="5" t="inlineStr">
        <is>
          <t>M98</t>
        </is>
      </c>
      <c r="F571" s="5" t="inlineStr">
        <is>
          <t>Ltr</t>
        </is>
      </c>
      <c r="G571" s="25" t="n">
        <v>0.87</v>
      </c>
      <c r="H571" s="26">
        <f>VLOOKUP(D571,upahbahan,3,FALSE)</f>
        <v/>
      </c>
      <c r="J571" s="26">
        <f>G571*H571</f>
        <v/>
      </c>
    </row>
    <row r="572">
      <c r="C572" s="5" t="n">
        <v>12</v>
      </c>
      <c r="D572" s="5" t="inlineStr">
        <is>
          <t>Bekisting/Fix Form Rigid Pavement</t>
        </is>
      </c>
      <c r="F572" s="5" t="inlineStr">
        <is>
          <t>bh/M'</t>
        </is>
      </c>
      <c r="G572" s="25" t="n">
        <v>1</v>
      </c>
      <c r="H572" s="26">
        <f>VLOOKUP(D572,upahbahan,3,FALSE)</f>
        <v/>
      </c>
      <c r="J572" s="26">
        <f>G572*H572</f>
        <v/>
      </c>
    </row>
    <row r="573">
      <c r="C573" s="27" t="inlineStr">
        <is>
          <t>JUMLAH HARGA BAHAN</t>
        </is>
      </c>
      <c r="D573" s="28" t="n"/>
      <c r="E573" s="28" t="n"/>
      <c r="F573" s="28" t="n"/>
      <c r="G573" s="28" t="n"/>
      <c r="H573" s="28" t="n"/>
      <c r="I573" s="28" t="n"/>
      <c r="J573" s="29">
        <f>SUM(J561:J572)</f>
        <v/>
      </c>
    </row>
    <row r="574">
      <c r="C574" s="24" t="inlineStr">
        <is>
          <t>C</t>
        </is>
      </c>
      <c r="D574" s="24" t="inlineStr">
        <is>
          <t>PERALATAN</t>
        </is>
      </c>
      <c r="E574" s="12" t="n"/>
      <c r="F574" s="12" t="n"/>
      <c r="G574" s="12" t="n"/>
      <c r="H574" s="12" t="n"/>
      <c r="I574" s="12" t="n"/>
      <c r="J574" s="12" t="n"/>
    </row>
    <row r="575">
      <c r="C575" s="5" t="n">
        <v>1</v>
      </c>
      <c r="D575" s="5" t="inlineStr">
        <is>
          <t>Wheel Loader</t>
        </is>
      </c>
      <c r="E575" s="5" t="inlineStr">
        <is>
          <t>E15</t>
        </is>
      </c>
      <c r="F575" s="5" t="inlineStr">
        <is>
          <t>jam</t>
        </is>
      </c>
      <c r="G575" s="25" t="n">
        <v>0.00708716846721806</v>
      </c>
      <c r="H575" s="26">
        <f>VLOOKUP(D575,upahbahan,3,FALSE)</f>
        <v/>
      </c>
      <c r="J575" s="26">
        <f>G575*H575</f>
        <v/>
      </c>
    </row>
    <row r="576">
      <c r="C576" s="5" t="n">
        <v>2</v>
      </c>
      <c r="D576" s="5" t="inlineStr">
        <is>
          <t>Concrete Batching Plant</t>
        </is>
      </c>
      <c r="E576" s="5" t="inlineStr">
        <is>
          <t>E80</t>
        </is>
      </c>
      <c r="F576" s="5" t="inlineStr">
        <is>
          <t>jam</t>
        </is>
      </c>
      <c r="G576" s="25" t="n">
        <v>0.04819276839666298</v>
      </c>
      <c r="H576" s="26" t="n">
        <v>717241.22</v>
      </c>
      <c r="I576" s="30" t="inlineStr">
        <is>
          <t>harga khusus</t>
        </is>
      </c>
      <c r="J576" s="26">
        <f>G576*H576</f>
        <v/>
      </c>
    </row>
    <row r="577">
      <c r="C577" s="5" t="n">
        <v>3</v>
      </c>
      <c r="D577" s="5" t="inlineStr">
        <is>
          <t>Truck Mixer Agitator</t>
        </is>
      </c>
      <c r="E577" s="5" t="inlineStr">
        <is>
          <t>E49</t>
        </is>
      </c>
      <c r="F577" s="5" t="inlineStr">
        <is>
          <t>jam</t>
        </is>
      </c>
      <c r="G577" s="25" t="n">
        <v>0.2738604913928816</v>
      </c>
      <c r="H577" s="26">
        <f>VLOOKUP(D577,upahbahan,3,FALSE)</f>
        <v/>
      </c>
      <c r="J577" s="26">
        <f>G577*H577</f>
        <v/>
      </c>
    </row>
    <row r="578">
      <c r="C578" s="5" t="n">
        <v>4</v>
      </c>
      <c r="D578" s="5" t="inlineStr">
        <is>
          <t>Slip Form Paver</t>
        </is>
      </c>
      <c r="E578" s="5" t="inlineStr">
        <is>
          <t>E42</t>
        </is>
      </c>
      <c r="F578" s="5" t="inlineStr">
        <is>
          <t>jam</t>
        </is>
      </c>
      <c r="G578" s="25" t="n">
        <v>0.009562062727761649</v>
      </c>
      <c r="H578" s="26">
        <f>VLOOKUP(D578,upahbahan,3,FALSE)</f>
        <v/>
      </c>
      <c r="J578" s="26">
        <f>G578*H578</f>
        <v/>
      </c>
    </row>
    <row r="579">
      <c r="C579" s="5" t="n">
        <v>5</v>
      </c>
      <c r="D579" s="5" t="inlineStr">
        <is>
          <t>Concrete Vibrator (for manual)</t>
        </is>
      </c>
      <c r="E579" s="5" t="inlineStr">
        <is>
          <t>E20</t>
        </is>
      </c>
      <c r="F579" s="5" t="inlineStr">
        <is>
          <t>jam</t>
        </is>
      </c>
      <c r="G579" s="25" t="n">
        <v>0.2891565686706972</v>
      </c>
      <c r="H579" s="26">
        <f>VLOOKUP(D579,upahbahan,3,FALSE)</f>
        <v/>
      </c>
      <c r="J579" s="26">
        <f>G579*H579</f>
        <v/>
      </c>
    </row>
    <row r="580">
      <c r="C580" s="5" t="n">
        <v>6</v>
      </c>
      <c r="D580" s="5" t="inlineStr">
        <is>
          <t>Alat Bantu</t>
        </is>
      </c>
      <c r="F580" s="5" t="inlineStr">
        <is>
          <t>Ls</t>
        </is>
      </c>
      <c r="G580" s="25" t="n">
        <v>1</v>
      </c>
      <c r="H580" s="26">
        <f>VLOOKUP(D580,upahbahan,3,FALSE)</f>
        <v/>
      </c>
      <c r="J580" s="26">
        <f>G580*H580</f>
        <v/>
      </c>
    </row>
    <row r="581">
      <c r="C581" s="27" t="inlineStr">
        <is>
          <t>JUMLAH HARGA PERALATAN</t>
        </is>
      </c>
      <c r="D581" s="28" t="n"/>
      <c r="E581" s="28" t="n"/>
      <c r="F581" s="28" t="n"/>
      <c r="G581" s="28" t="n"/>
      <c r="H581" s="28" t="n"/>
      <c r="I581" s="28" t="n"/>
      <c r="J581" s="29">
        <f>SUM(J575:J580)</f>
        <v/>
      </c>
    </row>
    <row r="582">
      <c r="C582" s="31" t="inlineStr">
        <is>
          <t>D</t>
        </is>
      </c>
      <c r="D582" s="31" t="inlineStr">
        <is>
          <t>Jumlah (A+B+C)</t>
        </is>
      </c>
      <c r="E582" s="32" t="n"/>
      <c r="F582" s="32" t="n"/>
      <c r="G582" s="32" t="n"/>
      <c r="H582" s="32" t="n"/>
      <c r="I582" s="32" t="n"/>
      <c r="J582" s="33">
        <f>J559+J573+J581</f>
        <v/>
      </c>
    </row>
    <row r="583">
      <c r="C583" s="18" t="inlineStr">
        <is>
          <t>E</t>
        </is>
      </c>
      <c r="D583" s="18" t="inlineStr">
        <is>
          <t>Biaya Umum dan Keuntungan 10.0% x D</t>
        </is>
      </c>
      <c r="H583" s="21">
        <f>$Q$8</f>
        <v/>
      </c>
      <c r="J583" s="34">
        <f>J582*H583</f>
        <v/>
      </c>
    </row>
    <row r="584">
      <c r="C584" s="31" t="inlineStr">
        <is>
          <t>F</t>
        </is>
      </c>
      <c r="D584" s="31" t="inlineStr">
        <is>
          <t>Harga Satuan Pekerjaan (D+E)</t>
        </is>
      </c>
      <c r="E584" s="32" t="n"/>
      <c r="F584" s="32" t="n"/>
      <c r="G584" s="32" t="n"/>
      <c r="H584" s="32" t="n"/>
      <c r="I584" s="32" t="n"/>
      <c r="J584" s="33">
        <f>SUM(J582:J583)</f>
        <v/>
      </c>
    </row>
    <row r="586">
      <c r="C586" s="16" t="inlineStr">
        <is>
          <t>E.23</t>
        </is>
      </c>
      <c r="D586" s="17" t="inlineStr">
        <is>
          <t>Lapis Fondasi Bawah Beton Kurus</t>
        </is>
      </c>
      <c r="F586" s="18" t="inlineStr">
        <is>
          <t>Meter Kubik</t>
        </is>
      </c>
      <c r="K586" s="22">
        <f>ROUNDDOWN(J609,0)</f>
        <v/>
      </c>
      <c r="M586" s="19" t="inlineStr">
        <is>
          <t>5.3.(5)</t>
        </is>
      </c>
    </row>
    <row r="587">
      <c r="C587" s="23" t="inlineStr">
        <is>
          <t>No</t>
        </is>
      </c>
      <c r="D587" s="23" t="inlineStr">
        <is>
          <t>Uraian</t>
        </is>
      </c>
      <c r="E587" s="23" t="inlineStr">
        <is>
          <t>Kode</t>
        </is>
      </c>
      <c r="F587" s="23" t="inlineStr">
        <is>
          <t>Sat.</t>
        </is>
      </c>
      <c r="G587" s="23" t="inlineStr">
        <is>
          <t>Koefisien</t>
        </is>
      </c>
      <c r="H587" s="23" t="inlineStr">
        <is>
          <t>Harga  Satuan (Rp)</t>
        </is>
      </c>
      <c r="J587" s="23" t="inlineStr">
        <is>
          <t>Jumlah Harga (Rp)</t>
        </is>
      </c>
    </row>
    <row r="588">
      <c r="C588" s="24" t="inlineStr">
        <is>
          <t>A</t>
        </is>
      </c>
      <c r="D588" s="24" t="inlineStr">
        <is>
          <t>TENAGA KERJA</t>
        </is>
      </c>
      <c r="E588" s="12" t="n"/>
      <c r="F588" s="12" t="n"/>
      <c r="G588" s="12" t="n"/>
      <c r="H588" s="12" t="n"/>
      <c r="I588" s="12" t="n"/>
      <c r="J588" s="12" t="n"/>
    </row>
    <row r="589">
      <c r="C589" s="5" t="n">
        <v>1</v>
      </c>
      <c r="D589" s="5" t="inlineStr">
        <is>
          <t>Pekerja</t>
        </is>
      </c>
      <c r="E589" s="5" t="inlineStr">
        <is>
          <t>L01</t>
        </is>
      </c>
      <c r="F589" s="5" t="inlineStr">
        <is>
          <t>jam</t>
        </is>
      </c>
      <c r="G589" s="25" t="n">
        <v>0.2891565262625554</v>
      </c>
      <c r="H589" s="26">
        <f>VLOOKUP(D589,upahbahan,3,FALSE)</f>
        <v/>
      </c>
      <c r="J589" s="26">
        <f>G589*H589</f>
        <v/>
      </c>
    </row>
    <row r="590">
      <c r="C590" s="5" t="n">
        <v>2</v>
      </c>
      <c r="D590" s="5" t="inlineStr">
        <is>
          <t>Mandor</t>
        </is>
      </c>
      <c r="E590" s="5" t="inlineStr">
        <is>
          <t>L03</t>
        </is>
      </c>
      <c r="F590" s="5" t="inlineStr">
        <is>
          <t>jam</t>
        </is>
      </c>
      <c r="G590" s="25" t="n">
        <v>0.04819284703514764</v>
      </c>
      <c r="H590" s="26">
        <f>VLOOKUP(D590,upahbahan,3,FALSE)</f>
        <v/>
      </c>
      <c r="J590" s="26">
        <f>G590*H590</f>
        <v/>
      </c>
    </row>
    <row r="591">
      <c r="C591" s="27" t="inlineStr">
        <is>
          <t>JUMLAH HARGA TENAGA KERJA</t>
        </is>
      </c>
      <c r="D591" s="28" t="n"/>
      <c r="E591" s="28" t="n"/>
      <c r="F591" s="28" t="n"/>
      <c r="G591" s="28" t="n"/>
      <c r="H591" s="28" t="n"/>
      <c r="I591" s="28" t="n"/>
      <c r="J591" s="29">
        <f>SUM(J589:J590)</f>
        <v/>
      </c>
    </row>
    <row r="592">
      <c r="C592" s="24" t="inlineStr">
        <is>
          <t>B</t>
        </is>
      </c>
      <c r="D592" s="24" t="inlineStr">
        <is>
          <t>BAHAN</t>
        </is>
      </c>
      <c r="E592" s="12" t="n"/>
      <c r="F592" s="12" t="n"/>
      <c r="G592" s="12" t="n"/>
      <c r="H592" s="12" t="n"/>
      <c r="I592" s="12" t="n"/>
      <c r="J592" s="12" t="n"/>
    </row>
    <row r="593">
      <c r="C593" s="5" t="n">
        <v>1</v>
      </c>
      <c r="D593" s="5" t="inlineStr">
        <is>
          <t>Semen</t>
        </is>
      </c>
      <c r="E593" s="5" t="inlineStr">
        <is>
          <t>M12</t>
        </is>
      </c>
      <c r="F593" s="5" t="inlineStr">
        <is>
          <t>Kg</t>
        </is>
      </c>
      <c r="G593" s="25" t="n">
        <v>209.09</v>
      </c>
      <c r="H593" s="26">
        <f>VLOOKUP(D593,upahbahan,3,FALSE)</f>
        <v/>
      </c>
      <c r="J593" s="26">
        <f>G593*H593</f>
        <v/>
      </c>
    </row>
    <row r="594">
      <c r="C594" s="5" t="n">
        <v>2</v>
      </c>
      <c r="D594" s="5" t="inlineStr">
        <is>
          <t>Pasir</t>
        </is>
      </c>
      <c r="E594" s="5" t="inlineStr">
        <is>
          <t>M01a</t>
        </is>
      </c>
      <c r="F594" s="5" t="inlineStr">
        <is>
          <t>M3</t>
        </is>
      </c>
      <c r="G594" s="25" t="n">
        <v>0.4712218009478673</v>
      </c>
      <c r="H594" s="26" t="n">
        <v>168800</v>
      </c>
      <c r="I594" s="30" t="inlineStr">
        <is>
          <t>harga khusus</t>
        </is>
      </c>
      <c r="J594" s="26">
        <f>G594*H594</f>
        <v/>
      </c>
    </row>
    <row r="595">
      <c r="C595" s="5" t="n">
        <v>3</v>
      </c>
      <c r="D595" s="5" t="inlineStr">
        <is>
          <t>Agregat Kasar</t>
        </is>
      </c>
      <c r="E595" s="5" t="inlineStr">
        <is>
          <t>M03</t>
        </is>
      </c>
      <c r="F595" s="5" t="inlineStr">
        <is>
          <t>M3</t>
        </is>
      </c>
      <c r="G595" s="25" t="n">
        <v>1.19858270770519</v>
      </c>
      <c r="H595" s="26">
        <f>VLOOKUP(D595,upahbahan,3,FALSE)</f>
        <v/>
      </c>
      <c r="J595" s="26">
        <f>G595*H595</f>
        <v/>
      </c>
    </row>
    <row r="596">
      <c r="C596" s="5" t="n">
        <v>4</v>
      </c>
      <c r="D596" s="5" t="inlineStr">
        <is>
          <t>Air</t>
        </is>
      </c>
      <c r="E596" s="5" t="inlineStr">
        <is>
          <t>M170</t>
        </is>
      </c>
      <c r="F596" s="5" t="inlineStr">
        <is>
          <t>Ltr</t>
        </is>
      </c>
      <c r="G596" s="25" t="n">
        <v>196.8894197952218</v>
      </c>
      <c r="H596" s="26">
        <f>VLOOKUP(D596,upahbahan,3,FALSE)</f>
        <v/>
      </c>
      <c r="J596" s="26">
        <f>G596*H596</f>
        <v/>
      </c>
    </row>
    <row r="597">
      <c r="C597" s="5" t="n">
        <v>5</v>
      </c>
      <c r="D597" s="5" t="inlineStr">
        <is>
          <t>Plasticizer</t>
        </is>
      </c>
      <c r="E597" s="5" t="inlineStr">
        <is>
          <t>M171</t>
        </is>
      </c>
      <c r="F597" s="5" t="inlineStr">
        <is>
          <t>Kg</t>
        </is>
      </c>
      <c r="G597" s="25" t="n">
        <v>1.5225</v>
      </c>
      <c r="H597" s="26">
        <f>VLOOKUP(D597,upahbahan,3,FALSE)</f>
        <v/>
      </c>
      <c r="J597" s="26">
        <f>G597*H597</f>
        <v/>
      </c>
    </row>
    <row r="598">
      <c r="C598" s="5" t="n">
        <v>6</v>
      </c>
      <c r="D598" s="5" t="inlineStr">
        <is>
          <t>Formwork Plate M195 Set/M2</t>
        </is>
      </c>
      <c r="F598" s="5" t="inlineStr"/>
      <c r="G598" s="25" t="n">
        <v>0.19</v>
      </c>
      <c r="H598" s="26">
        <f>VLOOKUP(D598,upahbahan,3,FALSE)</f>
        <v/>
      </c>
      <c r="J598" s="26">
        <f>G598*H598</f>
        <v/>
      </c>
    </row>
    <row r="599">
      <c r="C599" s="27" t="inlineStr">
        <is>
          <t>JUMLAH HARGA BAHAN</t>
        </is>
      </c>
      <c r="D599" s="28" t="n"/>
      <c r="E599" s="28" t="n"/>
      <c r="F599" s="28" t="n"/>
      <c r="G599" s="28" t="n"/>
      <c r="H599" s="28" t="n"/>
      <c r="I599" s="28" t="n"/>
      <c r="J599" s="29">
        <f>SUM(J593:J598)</f>
        <v/>
      </c>
    </row>
    <row r="600">
      <c r="C600" s="24" t="inlineStr">
        <is>
          <t>C</t>
        </is>
      </c>
      <c r="D600" s="24" t="inlineStr">
        <is>
          <t>PERALATAN</t>
        </is>
      </c>
      <c r="E600" s="12" t="n"/>
      <c r="F600" s="12" t="n"/>
      <c r="G600" s="12" t="n"/>
      <c r="H600" s="12" t="n"/>
      <c r="I600" s="12" t="n"/>
      <c r="J600" s="12" t="n"/>
    </row>
    <row r="601">
      <c r="C601" s="5" t="n">
        <v>1</v>
      </c>
      <c r="D601" s="5" t="inlineStr">
        <is>
          <t>Wheel Loader</t>
        </is>
      </c>
      <c r="E601" s="5" t="inlineStr">
        <is>
          <t>E15</t>
        </is>
      </c>
      <c r="F601" s="5" t="inlineStr">
        <is>
          <t>jam</t>
        </is>
      </c>
      <c r="G601" s="25" t="n">
        <v>0.00708716846721806</v>
      </c>
      <c r="H601" s="26">
        <f>VLOOKUP(D601,upahbahan,3,FALSE)</f>
        <v/>
      </c>
      <c r="J601" s="26">
        <f>G601*H601</f>
        <v/>
      </c>
    </row>
    <row r="602">
      <c r="C602" s="5" t="n">
        <v>2</v>
      </c>
      <c r="D602" s="5" t="inlineStr">
        <is>
          <t>Concrete Batching Plant</t>
        </is>
      </c>
      <c r="E602" s="5" t="inlineStr">
        <is>
          <t>E80</t>
        </is>
      </c>
      <c r="F602" s="5" t="inlineStr">
        <is>
          <t>jam</t>
        </is>
      </c>
      <c r="G602" s="25" t="n">
        <v>0.04819276839666298</v>
      </c>
      <c r="H602" s="26" t="n">
        <v>717241.22</v>
      </c>
      <c r="I602" s="30" t="inlineStr">
        <is>
          <t>harga khusus</t>
        </is>
      </c>
      <c r="J602" s="26">
        <f>G602*H602</f>
        <v/>
      </c>
    </row>
    <row r="603">
      <c r="C603" s="5" t="n">
        <v>3</v>
      </c>
      <c r="D603" s="5" t="inlineStr">
        <is>
          <t>Truck Mixer Agitator</t>
        </is>
      </c>
      <c r="E603" s="5" t="inlineStr">
        <is>
          <t>E49</t>
        </is>
      </c>
      <c r="F603" s="5" t="inlineStr">
        <is>
          <t>jam</t>
        </is>
      </c>
      <c r="G603" s="25" t="n">
        <v>0.2738604913928816</v>
      </c>
      <c r="H603" s="26">
        <f>VLOOKUP(D603,upahbahan,3,FALSE)</f>
        <v/>
      </c>
      <c r="J603" s="26">
        <f>G603*H603</f>
        <v/>
      </c>
    </row>
    <row r="604">
      <c r="C604" s="5" t="n">
        <v>4</v>
      </c>
      <c r="D604" s="5" t="inlineStr">
        <is>
          <t>Concrete Vibrator</t>
        </is>
      </c>
      <c r="E604" s="5" t="inlineStr">
        <is>
          <t>E20</t>
        </is>
      </c>
      <c r="F604" s="5" t="inlineStr">
        <is>
          <t>jam</t>
        </is>
      </c>
      <c r="G604" s="25" t="n">
        <v>0.2891565686706972</v>
      </c>
      <c r="H604" s="26">
        <f>VLOOKUP(D604,upahbahan,3,FALSE)</f>
        <v/>
      </c>
      <c r="J604" s="26">
        <f>G604*H604</f>
        <v/>
      </c>
    </row>
    <row r="605">
      <c r="C605" s="5" t="n">
        <v>5</v>
      </c>
      <c r="D605" s="5" t="inlineStr">
        <is>
          <t>Alat Bantu</t>
        </is>
      </c>
      <c r="F605" s="5" t="inlineStr">
        <is>
          <t>Ls</t>
        </is>
      </c>
      <c r="G605" s="25" t="n">
        <v>1</v>
      </c>
      <c r="H605" s="26">
        <f>VLOOKUP(D605,upahbahan,3,FALSE)</f>
        <v/>
      </c>
      <c r="J605" s="26">
        <f>G605*H605</f>
        <v/>
      </c>
    </row>
    <row r="606">
      <c r="C606" s="27" t="inlineStr">
        <is>
          <t>JUMLAH HARGA PERALATAN</t>
        </is>
      </c>
      <c r="D606" s="28" t="n"/>
      <c r="E606" s="28" t="n"/>
      <c r="F606" s="28" t="n"/>
      <c r="G606" s="28" t="n"/>
      <c r="H606" s="28" t="n"/>
      <c r="I606" s="28" t="n"/>
      <c r="J606" s="29">
        <f>SUM(J601:J605)</f>
        <v/>
      </c>
    </row>
    <row r="607">
      <c r="C607" s="31" t="inlineStr">
        <is>
          <t>D</t>
        </is>
      </c>
      <c r="D607" s="31" t="inlineStr">
        <is>
          <t>Jumlah (A+B+C)</t>
        </is>
      </c>
      <c r="E607" s="32" t="n"/>
      <c r="F607" s="32" t="n"/>
      <c r="G607" s="32" t="n"/>
      <c r="H607" s="32" t="n"/>
      <c r="I607" s="32" t="n"/>
      <c r="J607" s="33">
        <f>J591+J599+J606</f>
        <v/>
      </c>
    </row>
    <row r="608">
      <c r="C608" s="18" t="inlineStr">
        <is>
          <t>E</t>
        </is>
      </c>
      <c r="D608" s="18" t="inlineStr">
        <is>
          <t>Biaya Umum dan Keuntungan 10.0% x D</t>
        </is>
      </c>
      <c r="H608" s="21">
        <f>$Q$8</f>
        <v/>
      </c>
      <c r="J608" s="34">
        <f>J607*H608</f>
        <v/>
      </c>
    </row>
    <row r="609">
      <c r="C609" s="31" t="inlineStr">
        <is>
          <t>F</t>
        </is>
      </c>
      <c r="D609" s="31" t="inlineStr">
        <is>
          <t>Harga Satuan Pekerjaan (D+E)</t>
        </is>
      </c>
      <c r="E609" s="32" t="n"/>
      <c r="F609" s="32" t="n"/>
      <c r="G609" s="32" t="n"/>
      <c r="H609" s="32" t="n"/>
      <c r="I609" s="32" t="n"/>
      <c r="J609" s="33">
        <f>SUM(J607:J608)</f>
        <v/>
      </c>
    </row>
    <row r="611">
      <c r="C611" s="16" t="inlineStr">
        <is>
          <t>E.24</t>
        </is>
      </c>
      <c r="D611" s="17" t="inlineStr">
        <is>
          <t>Stabilisasi Tanah Dasar dengan Semen</t>
        </is>
      </c>
      <c r="F611" s="18" t="inlineStr">
        <is>
          <t>Meter Kubik</t>
        </is>
      </c>
      <c r="K611" s="22">
        <f>ROUNDDOWN(J631,0)</f>
        <v/>
      </c>
      <c r="M611" s="19" t="inlineStr">
        <is>
          <t>5.4.(1a)</t>
        </is>
      </c>
    </row>
    <row r="612">
      <c r="C612" s="23" t="inlineStr">
        <is>
          <t>No</t>
        </is>
      </c>
      <c r="D612" s="23" t="inlineStr">
        <is>
          <t>Uraian</t>
        </is>
      </c>
      <c r="E612" s="23" t="inlineStr">
        <is>
          <t>Kode</t>
        </is>
      </c>
      <c r="F612" s="23" t="inlineStr">
        <is>
          <t>Sat.</t>
        </is>
      </c>
      <c r="G612" s="23" t="inlineStr">
        <is>
          <t>Koefisien</t>
        </is>
      </c>
      <c r="H612" s="23" t="inlineStr">
        <is>
          <t>Harga  Satuan (Rp)</t>
        </is>
      </c>
      <c r="J612" s="23" t="inlineStr">
        <is>
          <t>Jumlah Harga (Rp)</t>
        </is>
      </c>
    </row>
    <row r="613">
      <c r="C613" s="24" t="inlineStr">
        <is>
          <t>A</t>
        </is>
      </c>
      <c r="D613" s="24" t="inlineStr">
        <is>
          <t>TENAGA KERJA</t>
        </is>
      </c>
      <c r="E613" s="12" t="n"/>
      <c r="F613" s="12" t="n"/>
      <c r="G613" s="12" t="n"/>
      <c r="H613" s="12" t="n"/>
      <c r="I613" s="12" t="n"/>
      <c r="J613" s="12" t="n"/>
    </row>
    <row r="614">
      <c r="C614" s="5" t="n">
        <v>1</v>
      </c>
      <c r="D614" s="5" t="inlineStr">
        <is>
          <t>Pekerja</t>
        </is>
      </c>
      <c r="E614" s="5" t="inlineStr">
        <is>
          <t>L01</t>
        </is>
      </c>
      <c r="F614" s="5" t="inlineStr">
        <is>
          <t>Jam</t>
        </is>
      </c>
      <c r="G614" s="25" t="n">
        <v>0.02974872248633858</v>
      </c>
      <c r="H614" s="26">
        <f>VLOOKUP(D614,upahbahan,3,FALSE)</f>
        <v/>
      </c>
      <c r="J614" s="26">
        <f>G614*H614</f>
        <v/>
      </c>
    </row>
    <row r="615">
      <c r="C615" s="5" t="n">
        <v>2</v>
      </c>
      <c r="D615" s="5" t="inlineStr">
        <is>
          <t>Mandor</t>
        </is>
      </c>
      <c r="E615" s="5" t="inlineStr">
        <is>
          <t>L03</t>
        </is>
      </c>
      <c r="F615" s="5" t="inlineStr">
        <is>
          <t>Jam</t>
        </is>
      </c>
      <c r="G615" s="25" t="n">
        <v>0.002974848570901958</v>
      </c>
      <c r="H615" s="26">
        <f>VLOOKUP(D615,upahbahan,3,FALSE)</f>
        <v/>
      </c>
      <c r="J615" s="26">
        <f>G615*H615</f>
        <v/>
      </c>
    </row>
    <row r="616">
      <c r="C616" s="27" t="inlineStr">
        <is>
          <t>JUMLAH HARGA TENAGA KERJA</t>
        </is>
      </c>
      <c r="D616" s="28" t="n"/>
      <c r="E616" s="28" t="n"/>
      <c r="F616" s="28" t="n"/>
      <c r="G616" s="28" t="n"/>
      <c r="H616" s="28" t="n"/>
      <c r="I616" s="28" t="n"/>
      <c r="J616" s="29">
        <f>SUM(J614:J615)</f>
        <v/>
      </c>
    </row>
    <row r="617">
      <c r="C617" s="24" t="inlineStr">
        <is>
          <t>B</t>
        </is>
      </c>
      <c r="D617" s="24" t="inlineStr">
        <is>
          <t>BAHAN</t>
        </is>
      </c>
      <c r="E617" s="12" t="n"/>
      <c r="F617" s="12" t="n"/>
      <c r="G617" s="12" t="n"/>
      <c r="H617" s="12" t="n"/>
      <c r="I617" s="12" t="n"/>
      <c r="J617" s="12" t="n"/>
    </row>
    <row r="618">
      <c r="C618" s="5" t="n">
        <v>1</v>
      </c>
      <c r="D618" s="5" t="inlineStr">
        <is>
          <t>Semen</t>
        </is>
      </c>
      <c r="E618" s="5" t="inlineStr">
        <is>
          <t>M12</t>
        </is>
      </c>
      <c r="F618" s="5" t="inlineStr">
        <is>
          <t>Kg</t>
        </is>
      </c>
      <c r="G618" s="25" t="n">
        <v>63.28525</v>
      </c>
      <c r="H618" s="26">
        <f>VLOOKUP(D618,upahbahan,3,FALSE)</f>
        <v/>
      </c>
      <c r="J618" s="26">
        <f>G618*H618</f>
        <v/>
      </c>
    </row>
    <row r="619">
      <c r="C619" s="5" t="n">
        <v>2</v>
      </c>
      <c r="D619" s="5" t="inlineStr">
        <is>
          <t>Curing Membrane</t>
        </is>
      </c>
      <c r="E619" s="5" t="inlineStr">
        <is>
          <t>M259</t>
        </is>
      </c>
      <c r="F619" s="5" t="inlineStr">
        <is>
          <t>liter</t>
        </is>
      </c>
      <c r="G619" s="25" t="n">
        <v>0.6766666499999999</v>
      </c>
      <c r="H619" s="26">
        <f>VLOOKUP(D619,upahbahan,3,FALSE)</f>
        <v/>
      </c>
      <c r="J619" s="26">
        <f>G619*H619</f>
        <v/>
      </c>
    </row>
    <row r="620">
      <c r="C620" s="27" t="inlineStr">
        <is>
          <t>JUMLAH HARGA BAHAN</t>
        </is>
      </c>
      <c r="D620" s="28" t="n"/>
      <c r="E620" s="28" t="n"/>
      <c r="F620" s="28" t="n"/>
      <c r="G620" s="28" t="n"/>
      <c r="H620" s="28" t="n"/>
      <c r="I620" s="28" t="n"/>
      <c r="J620" s="29">
        <f>SUM(J618:J619)</f>
        <v/>
      </c>
    </row>
    <row r="621">
      <c r="C621" s="24" t="inlineStr">
        <is>
          <t>C</t>
        </is>
      </c>
      <c r="D621" s="24" t="inlineStr">
        <is>
          <t>PERALATAN</t>
        </is>
      </c>
      <c r="E621" s="12" t="n"/>
      <c r="F621" s="12" t="n"/>
      <c r="G621" s="12" t="n"/>
      <c r="H621" s="12" t="n"/>
      <c r="I621" s="12" t="n"/>
      <c r="J621" s="12" t="n"/>
    </row>
    <row r="622">
      <c r="C622" s="5" t="n">
        <v>1</v>
      </c>
      <c r="D622" s="5" t="inlineStr">
        <is>
          <t>Dump Truck !0 Ton</t>
        </is>
      </c>
      <c r="E622" s="5" t="inlineStr">
        <is>
          <t>E35</t>
        </is>
      </c>
      <c r="F622" s="5" t="inlineStr">
        <is>
          <t>Jam</t>
        </is>
      </c>
      <c r="G622" s="25" t="n">
        <v>0.00898871640371063</v>
      </c>
      <c r="H622" s="26">
        <f>VLOOKUP(D622,upahbahan,3,FALSE)</f>
        <v/>
      </c>
      <c r="J622" s="26">
        <f>G622*H622</f>
        <v/>
      </c>
    </row>
    <row r="623">
      <c r="C623" s="5" t="n">
        <v>2</v>
      </c>
      <c r="D623" s="5" t="inlineStr">
        <is>
          <t>Motor Grader</t>
        </is>
      </c>
      <c r="E623" s="5" t="inlineStr">
        <is>
          <t>E13</t>
        </is>
      </c>
      <c r="F623" s="5" t="inlineStr">
        <is>
          <t>Jam</t>
        </is>
      </c>
      <c r="G623" s="25" t="n">
        <v>0.001820616137921232</v>
      </c>
      <c r="H623" s="26">
        <f>VLOOKUP(D623,upahbahan,3,FALSE)</f>
        <v/>
      </c>
      <c r="J623" s="26">
        <f>G623*H623</f>
        <v/>
      </c>
    </row>
    <row r="624">
      <c r="C624" s="5" t="n">
        <v>3</v>
      </c>
      <c r="D624" s="5" t="inlineStr">
        <is>
          <t>Watertank Truck</t>
        </is>
      </c>
      <c r="E624" s="5" t="inlineStr">
        <is>
          <t>E23</t>
        </is>
      </c>
      <c r="F624" s="5" t="inlineStr">
        <is>
          <t>Jam</t>
        </is>
      </c>
      <c r="G624" s="25" t="n">
        <v>0.01385542869813607</v>
      </c>
      <c r="H624" s="26">
        <f>VLOOKUP(D624,upahbahan,3,FALSE)</f>
        <v/>
      </c>
      <c r="J624" s="26">
        <f>G624*H624</f>
        <v/>
      </c>
    </row>
    <row r="625">
      <c r="C625" s="5" t="n">
        <v>4</v>
      </c>
      <c r="D625" s="5" t="inlineStr">
        <is>
          <t>Pneumatic Tire Roller</t>
        </is>
      </c>
      <c r="E625" s="5" t="inlineStr">
        <is>
          <t>E18</t>
        </is>
      </c>
      <c r="F625" s="5" t="inlineStr">
        <is>
          <t>Jam</t>
        </is>
      </c>
      <c r="G625" s="25" t="n">
        <v>0.01019953117002535</v>
      </c>
      <c r="H625" s="26">
        <f>VLOOKUP(D625,upahbahan,3,FALSE)</f>
        <v/>
      </c>
      <c r="J625" s="26">
        <f>G625*H625</f>
        <v/>
      </c>
    </row>
    <row r="626">
      <c r="C626" s="5" t="n">
        <v>5</v>
      </c>
      <c r="D626" s="5" t="inlineStr">
        <is>
          <t>Pulvi mixer</t>
        </is>
      </c>
      <c r="E626" s="5" t="inlineStr">
        <is>
          <t>E27</t>
        </is>
      </c>
      <c r="F626" s="5" t="inlineStr">
        <is>
          <t>Jam</t>
        </is>
      </c>
      <c r="G626" s="25" t="n">
        <v>0.002974864053270665</v>
      </c>
      <c r="H626" s="26">
        <f>VLOOKUP(D626,upahbahan,3,FALSE)</f>
        <v/>
      </c>
      <c r="J626" s="26">
        <f>G626*H626</f>
        <v/>
      </c>
    </row>
    <row r="627">
      <c r="C627" s="5" t="n">
        <v>6</v>
      </c>
      <c r="D627" s="5" t="inlineStr">
        <is>
          <t>Alat Bantu</t>
        </is>
      </c>
      <c r="F627" s="5" t="inlineStr">
        <is>
          <t>Ls</t>
        </is>
      </c>
      <c r="G627" s="25" t="n">
        <v>1</v>
      </c>
      <c r="H627" s="26">
        <f>VLOOKUP(D627,upahbahan,3,FALSE)</f>
        <v/>
      </c>
      <c r="J627" s="26">
        <f>G627*H627</f>
        <v/>
      </c>
    </row>
    <row r="628">
      <c r="C628" s="27" t="inlineStr">
        <is>
          <t>JUMLAH HARGA PERALATAN</t>
        </is>
      </c>
      <c r="D628" s="28" t="n"/>
      <c r="E628" s="28" t="n"/>
      <c r="F628" s="28" t="n"/>
      <c r="G628" s="28" t="n"/>
      <c r="H628" s="28" t="n"/>
      <c r="I628" s="28" t="n"/>
      <c r="J628" s="29">
        <f>SUM(J622:J627)</f>
        <v/>
      </c>
    </row>
    <row r="629">
      <c r="C629" s="31" t="inlineStr">
        <is>
          <t>D</t>
        </is>
      </c>
      <c r="D629" s="31" t="inlineStr">
        <is>
          <t>Jumlah (A+B+C)</t>
        </is>
      </c>
      <c r="E629" s="32" t="n"/>
      <c r="F629" s="32" t="n"/>
      <c r="G629" s="32" t="n"/>
      <c r="H629" s="32" t="n"/>
      <c r="I629" s="32" t="n"/>
      <c r="J629" s="33">
        <f>J616+J620+J628</f>
        <v/>
      </c>
    </row>
    <row r="630">
      <c r="C630" s="18" t="inlineStr">
        <is>
          <t>E</t>
        </is>
      </c>
      <c r="D630" s="18" t="inlineStr">
        <is>
          <t>Biaya Umum dan Keuntungan 10.0% x D</t>
        </is>
      </c>
      <c r="H630" s="21">
        <f>$Q$8</f>
        <v/>
      </c>
      <c r="J630" s="34">
        <f>J629*H630</f>
        <v/>
      </c>
    </row>
    <row r="631">
      <c r="C631" s="31" t="inlineStr">
        <is>
          <t>F</t>
        </is>
      </c>
      <c r="D631" s="31" t="inlineStr">
        <is>
          <t>Harga Satuan Pekerjaan (D+E)</t>
        </is>
      </c>
      <c r="E631" s="32" t="n"/>
      <c r="F631" s="32" t="n"/>
      <c r="G631" s="32" t="n"/>
      <c r="H631" s="32" t="n"/>
      <c r="I631" s="32" t="n"/>
      <c r="J631" s="33">
        <f>SUM(J629:J630)</f>
        <v/>
      </c>
    </row>
    <row r="633">
      <c r="C633" s="16" t="inlineStr">
        <is>
          <t>E.25</t>
        </is>
      </c>
      <c r="D633" s="17" t="inlineStr">
        <is>
          <t>Stabilisasi Tanah Dasar dengan Semen Menggunakan Mesin Gilas Pemadatan Cerdas (IC)</t>
        </is>
      </c>
      <c r="F633" s="18" t="inlineStr">
        <is>
          <t>Meter Kubik</t>
        </is>
      </c>
      <c r="K633" s="22">
        <f>ROUNDDOWN(J653,0)</f>
        <v/>
      </c>
      <c r="M633" s="19" t="inlineStr">
        <is>
          <t>5.4.(1b)</t>
        </is>
      </c>
    </row>
    <row r="634">
      <c r="C634" s="23" t="inlineStr">
        <is>
          <t>No</t>
        </is>
      </c>
      <c r="D634" s="23" t="inlineStr">
        <is>
          <t>Uraian</t>
        </is>
      </c>
      <c r="E634" s="23" t="inlineStr">
        <is>
          <t>Kode</t>
        </is>
      </c>
      <c r="F634" s="23" t="inlineStr">
        <is>
          <t>Sat.</t>
        </is>
      </c>
      <c r="G634" s="23" t="inlineStr">
        <is>
          <t>Koefisien</t>
        </is>
      </c>
      <c r="H634" s="23" t="inlineStr">
        <is>
          <t>Harga  Satuan (Rp)</t>
        </is>
      </c>
      <c r="J634" s="23" t="inlineStr">
        <is>
          <t>Jumlah Harga (Rp)</t>
        </is>
      </c>
    </row>
    <row r="635">
      <c r="C635" s="24" t="inlineStr">
        <is>
          <t>A</t>
        </is>
      </c>
      <c r="D635" s="24" t="inlineStr">
        <is>
          <t>TENAGA KERJA</t>
        </is>
      </c>
      <c r="E635" s="12" t="n"/>
      <c r="F635" s="12" t="n"/>
      <c r="G635" s="12" t="n"/>
      <c r="H635" s="12" t="n"/>
      <c r="I635" s="12" t="n"/>
      <c r="J635" s="12" t="n"/>
    </row>
    <row r="636">
      <c r="C636" s="5" t="n">
        <v>1</v>
      </c>
      <c r="D636" s="5" t="inlineStr">
        <is>
          <t>Pekerja</t>
        </is>
      </c>
      <c r="E636" s="5" t="inlineStr">
        <is>
          <t>L01</t>
        </is>
      </c>
      <c r="F636" s="5" t="inlineStr">
        <is>
          <t>Jam</t>
        </is>
      </c>
      <c r="G636" s="25" t="n">
        <v>0.02974872248633858</v>
      </c>
      <c r="H636" s="26">
        <f>VLOOKUP(D636,upahbahan,3,FALSE)</f>
        <v/>
      </c>
      <c r="J636" s="26">
        <f>G636*H636</f>
        <v/>
      </c>
    </row>
    <row r="637">
      <c r="C637" s="5" t="n">
        <v>2</v>
      </c>
      <c r="D637" s="5" t="inlineStr">
        <is>
          <t>Mandor</t>
        </is>
      </c>
      <c r="E637" s="5" t="inlineStr">
        <is>
          <t>L03</t>
        </is>
      </c>
      <c r="F637" s="5" t="inlineStr">
        <is>
          <t>Jam</t>
        </is>
      </c>
      <c r="G637" s="25" t="n">
        <v>0.002974848570901958</v>
      </c>
      <c r="H637" s="26">
        <f>VLOOKUP(D637,upahbahan,3,FALSE)</f>
        <v/>
      </c>
      <c r="J637" s="26">
        <f>G637*H637</f>
        <v/>
      </c>
    </row>
    <row r="638">
      <c r="C638" s="27" t="inlineStr">
        <is>
          <t>JUMLAH HARGA TENAGA KERJA</t>
        </is>
      </c>
      <c r="D638" s="28" t="n"/>
      <c r="E638" s="28" t="n"/>
      <c r="F638" s="28" t="n"/>
      <c r="G638" s="28" t="n"/>
      <c r="H638" s="28" t="n"/>
      <c r="I638" s="28" t="n"/>
      <c r="J638" s="29">
        <f>SUM(J636:J637)</f>
        <v/>
      </c>
    </row>
    <row r="639">
      <c r="C639" s="24" t="inlineStr">
        <is>
          <t>B</t>
        </is>
      </c>
      <c r="D639" s="24" t="inlineStr">
        <is>
          <t>BAHAN</t>
        </is>
      </c>
      <c r="E639" s="12" t="n"/>
      <c r="F639" s="12" t="n"/>
      <c r="G639" s="12" t="n"/>
      <c r="H639" s="12" t="n"/>
      <c r="I639" s="12" t="n"/>
      <c r="J639" s="12" t="n"/>
    </row>
    <row r="640">
      <c r="C640" s="5" t="n">
        <v>1</v>
      </c>
      <c r="D640" s="5" t="inlineStr">
        <is>
          <t>Semen</t>
        </is>
      </c>
      <c r="E640" s="5" t="inlineStr">
        <is>
          <t>M12</t>
        </is>
      </c>
      <c r="F640" s="5" t="inlineStr">
        <is>
          <t>Kg</t>
        </is>
      </c>
      <c r="G640" s="25" t="n">
        <v>63.28525</v>
      </c>
      <c r="H640" s="26">
        <f>VLOOKUP(D640,upahbahan,3,FALSE)</f>
        <v/>
      </c>
      <c r="J640" s="26">
        <f>G640*H640</f>
        <v/>
      </c>
    </row>
    <row r="641">
      <c r="C641" s="5" t="n">
        <v>2</v>
      </c>
      <c r="D641" s="5" t="inlineStr">
        <is>
          <t>Curing Membrane</t>
        </is>
      </c>
      <c r="E641" s="5" t="inlineStr">
        <is>
          <t>M259</t>
        </is>
      </c>
      <c r="F641" s="5" t="inlineStr">
        <is>
          <t>liter</t>
        </is>
      </c>
      <c r="G641" s="25" t="n">
        <v>0.6766666499999999</v>
      </c>
      <c r="H641" s="26">
        <f>VLOOKUP(D641,upahbahan,3,FALSE)</f>
        <v/>
      </c>
      <c r="J641" s="26">
        <f>G641*H641</f>
        <v/>
      </c>
    </row>
    <row r="642">
      <c r="C642" s="27" t="inlineStr">
        <is>
          <t>JUMLAH HARGA BAHAN</t>
        </is>
      </c>
      <c r="D642" s="28" t="n"/>
      <c r="E642" s="28" t="n"/>
      <c r="F642" s="28" t="n"/>
      <c r="G642" s="28" t="n"/>
      <c r="H642" s="28" t="n"/>
      <c r="I642" s="28" t="n"/>
      <c r="J642" s="29">
        <f>SUM(J640:J641)</f>
        <v/>
      </c>
    </row>
    <row r="643">
      <c r="C643" s="24" t="inlineStr">
        <is>
          <t>C</t>
        </is>
      </c>
      <c r="D643" s="24" t="inlineStr">
        <is>
          <t>PERALATAN</t>
        </is>
      </c>
      <c r="E643" s="12" t="n"/>
      <c r="F643" s="12" t="n"/>
      <c r="G643" s="12" t="n"/>
      <c r="H643" s="12" t="n"/>
      <c r="I643" s="12" t="n"/>
      <c r="J643" s="12" t="n"/>
    </row>
    <row r="644">
      <c r="C644" s="5" t="n">
        <v>1</v>
      </c>
      <c r="D644" s="5" t="inlineStr">
        <is>
          <t>Dump Truck !0 Ton</t>
        </is>
      </c>
      <c r="E644" s="5" t="inlineStr">
        <is>
          <t>E35</t>
        </is>
      </c>
      <c r="F644" s="5" t="inlineStr">
        <is>
          <t>Jam</t>
        </is>
      </c>
      <c r="G644" s="25" t="n">
        <v>0.00898871640371063</v>
      </c>
      <c r="H644" s="26">
        <f>VLOOKUP(D644,upahbahan,3,FALSE)</f>
        <v/>
      </c>
      <c r="J644" s="26">
        <f>G644*H644</f>
        <v/>
      </c>
    </row>
    <row r="645">
      <c r="C645" s="5" t="n">
        <v>2</v>
      </c>
      <c r="D645" s="5" t="inlineStr">
        <is>
          <t>Motor Grader</t>
        </is>
      </c>
      <c r="E645" s="5" t="inlineStr">
        <is>
          <t>E13</t>
        </is>
      </c>
      <c r="F645" s="5" t="inlineStr">
        <is>
          <t>Jam</t>
        </is>
      </c>
      <c r="G645" s="25" t="n">
        <v>0.001820616137921232</v>
      </c>
      <c r="H645" s="26">
        <f>VLOOKUP(D645,upahbahan,3,FALSE)</f>
        <v/>
      </c>
      <c r="J645" s="26">
        <f>G645*H645</f>
        <v/>
      </c>
    </row>
    <row r="646">
      <c r="C646" s="5" t="n">
        <v>3</v>
      </c>
      <c r="D646" s="5" t="inlineStr">
        <is>
          <t>Watertank Truck</t>
        </is>
      </c>
      <c r="E646" s="5" t="inlineStr">
        <is>
          <t>E23</t>
        </is>
      </c>
      <c r="F646" s="5" t="inlineStr">
        <is>
          <t>Jam</t>
        </is>
      </c>
      <c r="G646" s="25" t="n">
        <v>0.01385542869813607</v>
      </c>
      <c r="H646" s="26">
        <f>VLOOKUP(D646,upahbahan,3,FALSE)</f>
        <v/>
      </c>
      <c r="J646" s="26">
        <f>G646*H646</f>
        <v/>
      </c>
    </row>
    <row r="647">
      <c r="C647" s="5" t="n">
        <v>4</v>
      </c>
      <c r="D647" s="5" t="inlineStr">
        <is>
          <t>Pneumatic Tire Roller With IC</t>
        </is>
      </c>
      <c r="E647" s="5" t="inlineStr">
        <is>
          <t>E18a</t>
        </is>
      </c>
      <c r="F647" s="5" t="inlineStr">
        <is>
          <t>Jam</t>
        </is>
      </c>
      <c r="G647" s="25" t="n">
        <v>0.01019953064901039</v>
      </c>
      <c r="H647" s="26">
        <f>VLOOKUP(D647,upahbahan,3,FALSE)</f>
        <v/>
      </c>
      <c r="J647" s="26">
        <f>G647*H647</f>
        <v/>
      </c>
    </row>
    <row r="648">
      <c r="C648" s="5" t="n">
        <v>5</v>
      </c>
      <c r="D648" s="5" t="inlineStr">
        <is>
          <t>Pulvi mixer</t>
        </is>
      </c>
      <c r="E648" s="5" t="inlineStr">
        <is>
          <t>E27</t>
        </is>
      </c>
      <c r="F648" s="5" t="inlineStr">
        <is>
          <t>Jam</t>
        </is>
      </c>
      <c r="G648" s="25" t="n">
        <v>0.002974864053270665</v>
      </c>
      <c r="H648" s="26">
        <f>VLOOKUP(D648,upahbahan,3,FALSE)</f>
        <v/>
      </c>
      <c r="J648" s="26">
        <f>G648*H648</f>
        <v/>
      </c>
    </row>
    <row r="649">
      <c r="C649" s="5" t="n">
        <v>6</v>
      </c>
      <c r="D649" s="5" t="inlineStr">
        <is>
          <t>Alat Bantu</t>
        </is>
      </c>
      <c r="F649" s="5" t="inlineStr">
        <is>
          <t>Ls</t>
        </is>
      </c>
      <c r="G649" s="25" t="n">
        <v>1</v>
      </c>
      <c r="H649" s="26">
        <f>VLOOKUP(D649,upahbahan,3,FALSE)</f>
        <v/>
      </c>
      <c r="J649" s="26">
        <f>G649*H649</f>
        <v/>
      </c>
    </row>
    <row r="650">
      <c r="C650" s="27" t="inlineStr">
        <is>
          <t>JUMLAH HARGA PERALATAN</t>
        </is>
      </c>
      <c r="D650" s="28" t="n"/>
      <c r="E650" s="28" t="n"/>
      <c r="F650" s="28" t="n"/>
      <c r="G650" s="28" t="n"/>
      <c r="H650" s="28" t="n"/>
      <c r="I650" s="28" t="n"/>
      <c r="J650" s="29">
        <f>SUM(J644:J649)</f>
        <v/>
      </c>
    </row>
    <row r="651">
      <c r="C651" s="31" t="inlineStr">
        <is>
          <t>D</t>
        </is>
      </c>
      <c r="D651" s="31" t="inlineStr">
        <is>
          <t>Jumlah (A+B+C)</t>
        </is>
      </c>
      <c r="E651" s="32" t="n"/>
      <c r="F651" s="32" t="n"/>
      <c r="G651" s="32" t="n"/>
      <c r="H651" s="32" t="n"/>
      <c r="I651" s="32" t="n"/>
      <c r="J651" s="33">
        <f>J638+J642+J650</f>
        <v/>
      </c>
    </row>
    <row r="652">
      <c r="C652" s="18" t="inlineStr">
        <is>
          <t>E</t>
        </is>
      </c>
      <c r="D652" s="18" t="inlineStr">
        <is>
          <t>Biaya Umum dan Keuntungan 10.0% x D</t>
        </is>
      </c>
      <c r="H652" s="21">
        <f>$Q$8</f>
        <v/>
      </c>
      <c r="J652" s="34">
        <f>J651*H652</f>
        <v/>
      </c>
    </row>
    <row r="653">
      <c r="C653" s="31" t="inlineStr">
        <is>
          <t>F</t>
        </is>
      </c>
      <c r="D653" s="31" t="inlineStr">
        <is>
          <t>Harga Satuan Pekerjaan (D+E)</t>
        </is>
      </c>
      <c r="E653" s="32" t="n"/>
      <c r="F653" s="32" t="n"/>
      <c r="G653" s="32" t="n"/>
      <c r="H653" s="32" t="n"/>
      <c r="I653" s="32" t="n"/>
      <c r="J653" s="33">
        <f>SUM(J651:J652)</f>
        <v/>
      </c>
    </row>
    <row r="655">
      <c r="C655" s="16" t="inlineStr">
        <is>
          <t>E.26</t>
        </is>
      </c>
      <c r="D655" s="17" t="inlineStr">
        <is>
          <t>Stabilisasi Tanah Dasar dengan Kapur</t>
        </is>
      </c>
      <c r="F655" s="18" t="inlineStr">
        <is>
          <t>Meter Kubik</t>
        </is>
      </c>
      <c r="K655" s="22">
        <f>ROUNDDOWN(J675,0)</f>
        <v/>
      </c>
      <c r="M655" s="19" t="inlineStr">
        <is>
          <t>5.4.(2a)</t>
        </is>
      </c>
    </row>
    <row r="656">
      <c r="C656" s="23" t="inlineStr">
        <is>
          <t>No</t>
        </is>
      </c>
      <c r="D656" s="23" t="inlineStr">
        <is>
          <t>Uraian</t>
        </is>
      </c>
      <c r="E656" s="23" t="inlineStr">
        <is>
          <t>Kode</t>
        </is>
      </c>
      <c r="F656" s="23" t="inlineStr">
        <is>
          <t>Sat.</t>
        </is>
      </c>
      <c r="G656" s="23" t="inlineStr">
        <is>
          <t>Koefisien</t>
        </is>
      </c>
      <c r="H656" s="23" t="inlineStr">
        <is>
          <t>Harga  Satuan (Rp)</t>
        </is>
      </c>
      <c r="J656" s="23" t="inlineStr">
        <is>
          <t>Jumlah Harga (Rp)</t>
        </is>
      </c>
    </row>
    <row r="657">
      <c r="C657" s="24" t="inlineStr">
        <is>
          <t>A</t>
        </is>
      </c>
      <c r="D657" s="24" t="inlineStr">
        <is>
          <t>TENAGA KERJA</t>
        </is>
      </c>
      <c r="E657" s="12" t="n"/>
      <c r="F657" s="12" t="n"/>
      <c r="G657" s="12" t="n"/>
      <c r="H657" s="12" t="n"/>
      <c r="I657" s="12" t="n"/>
      <c r="J657" s="12" t="n"/>
    </row>
    <row r="658">
      <c r="C658" s="5" t="n">
        <v>1</v>
      </c>
      <c r="D658" s="5" t="inlineStr">
        <is>
          <t>Pekerja</t>
        </is>
      </c>
      <c r="E658" s="5" t="inlineStr">
        <is>
          <t>L01</t>
        </is>
      </c>
      <c r="F658" s="5" t="inlineStr">
        <is>
          <t>Jam</t>
        </is>
      </c>
      <c r="G658" s="25" t="n">
        <v>0.02974872248633858</v>
      </c>
      <c r="H658" s="26">
        <f>VLOOKUP(D658,upahbahan,3,FALSE)</f>
        <v/>
      </c>
      <c r="J658" s="26">
        <f>G658*H658</f>
        <v/>
      </c>
    </row>
    <row r="659">
      <c r="C659" s="5" t="n">
        <v>2</v>
      </c>
      <c r="D659" s="5" t="inlineStr">
        <is>
          <t>Mandor</t>
        </is>
      </c>
      <c r="E659" s="5" t="inlineStr">
        <is>
          <t>L03</t>
        </is>
      </c>
      <c r="F659" s="5" t="inlineStr">
        <is>
          <t>Jam</t>
        </is>
      </c>
      <c r="G659" s="25" t="n">
        <v>0.002974848570901958</v>
      </c>
      <c r="H659" s="26">
        <f>VLOOKUP(D659,upahbahan,3,FALSE)</f>
        <v/>
      </c>
      <c r="J659" s="26">
        <f>G659*H659</f>
        <v/>
      </c>
    </row>
    <row r="660">
      <c r="C660" s="27" t="inlineStr">
        <is>
          <t>JUMLAH HARGA TENAGA KERJA</t>
        </is>
      </c>
      <c r="D660" s="28" t="n"/>
      <c r="E660" s="28" t="n"/>
      <c r="F660" s="28" t="n"/>
      <c r="G660" s="28" t="n"/>
      <c r="H660" s="28" t="n"/>
      <c r="I660" s="28" t="n"/>
      <c r="J660" s="29">
        <f>SUM(J658:J659)</f>
        <v/>
      </c>
    </row>
    <row r="661">
      <c r="C661" s="24" t="inlineStr">
        <is>
          <t>B</t>
        </is>
      </c>
      <c r="D661" s="24" t="inlineStr">
        <is>
          <t>BAHAN</t>
        </is>
      </c>
      <c r="E661" s="12" t="n"/>
      <c r="F661" s="12" t="n"/>
      <c r="G661" s="12" t="n"/>
      <c r="H661" s="12" t="n"/>
      <c r="I661" s="12" t="n"/>
      <c r="J661" s="12" t="n"/>
    </row>
    <row r="662">
      <c r="C662" s="5" t="n">
        <v>1</v>
      </c>
      <c r="D662" s="5" t="inlineStr">
        <is>
          <t>Kapur Dolomit</t>
        </is>
      </c>
      <c r="E662" s="5" t="inlineStr">
        <is>
          <t>M293</t>
        </is>
      </c>
      <c r="F662" s="5" t="inlineStr">
        <is>
          <t>Kg</t>
        </is>
      </c>
      <c r="G662" s="25" t="n">
        <v>110.7491842105263</v>
      </c>
      <c r="H662" s="26">
        <f>VLOOKUP(D662,upahbahan,3,FALSE)</f>
        <v/>
      </c>
      <c r="J662" s="26">
        <f>G662*H662</f>
        <v/>
      </c>
    </row>
    <row r="663">
      <c r="C663" s="5" t="n">
        <v>2</v>
      </c>
      <c r="D663" s="5" t="inlineStr">
        <is>
          <t>Curing Membrane</t>
        </is>
      </c>
      <c r="E663" s="5" t="inlineStr">
        <is>
          <t>M259</t>
        </is>
      </c>
      <c r="F663" s="5" t="inlineStr">
        <is>
          <t>liter</t>
        </is>
      </c>
      <c r="G663" s="25" t="n">
        <v>0.6766666499999999</v>
      </c>
      <c r="H663" s="26">
        <f>VLOOKUP(D663,upahbahan,3,FALSE)</f>
        <v/>
      </c>
      <c r="J663" s="26">
        <f>G663*H663</f>
        <v/>
      </c>
    </row>
    <row r="664">
      <c r="C664" s="27" t="inlineStr">
        <is>
          <t>JUMLAH HARGA BAHAN</t>
        </is>
      </c>
      <c r="D664" s="28" t="n"/>
      <c r="E664" s="28" t="n"/>
      <c r="F664" s="28" t="n"/>
      <c r="G664" s="28" t="n"/>
      <c r="H664" s="28" t="n"/>
      <c r="I664" s="28" t="n"/>
      <c r="J664" s="29">
        <f>SUM(J662:J663)</f>
        <v/>
      </c>
    </row>
    <row r="665">
      <c r="C665" s="24" t="inlineStr">
        <is>
          <t>C</t>
        </is>
      </c>
      <c r="D665" s="24" t="inlineStr">
        <is>
          <t>PERALATAN</t>
        </is>
      </c>
      <c r="E665" s="12" t="n"/>
      <c r="F665" s="12" t="n"/>
      <c r="G665" s="12" t="n"/>
      <c r="H665" s="12" t="n"/>
      <c r="I665" s="12" t="n"/>
      <c r="J665" s="12" t="n"/>
    </row>
    <row r="666">
      <c r="C666" s="5" t="n">
        <v>1</v>
      </c>
      <c r="D666" s="5" t="inlineStr">
        <is>
          <t>Dump Truck !0 Ton</t>
        </is>
      </c>
      <c r="E666" s="5" t="inlineStr">
        <is>
          <t>E35</t>
        </is>
      </c>
      <c r="F666" s="5" t="inlineStr">
        <is>
          <t>Jam</t>
        </is>
      </c>
      <c r="G666" s="25" t="n">
        <v>0.01573026391860765</v>
      </c>
      <c r="H666" s="26">
        <f>VLOOKUP(D666,upahbahan,3,FALSE)</f>
        <v/>
      </c>
      <c r="J666" s="26">
        <f>G666*H666</f>
        <v/>
      </c>
    </row>
    <row r="667">
      <c r="C667" s="5" t="n">
        <v>2</v>
      </c>
      <c r="D667" s="5" t="inlineStr">
        <is>
          <t>Motor Grader</t>
        </is>
      </c>
      <c r="E667" s="5" t="inlineStr">
        <is>
          <t>E13</t>
        </is>
      </c>
      <c r="F667" s="5" t="inlineStr">
        <is>
          <t>Jam</t>
        </is>
      </c>
      <c r="G667" s="25" t="n">
        <v>0.001820616137921232</v>
      </c>
      <c r="H667" s="26">
        <f>VLOOKUP(D667,upahbahan,3,FALSE)</f>
        <v/>
      </c>
      <c r="J667" s="26">
        <f>G667*H667</f>
        <v/>
      </c>
    </row>
    <row r="668">
      <c r="C668" s="5" t="n">
        <v>3</v>
      </c>
      <c r="D668" s="5" t="inlineStr">
        <is>
          <t>Watertank Truck</t>
        </is>
      </c>
      <c r="E668" s="5" t="inlineStr">
        <is>
          <t>E23</t>
        </is>
      </c>
      <c r="F668" s="5" t="inlineStr">
        <is>
          <t>Jam</t>
        </is>
      </c>
      <c r="G668" s="25" t="n">
        <v>0.01385542869813607</v>
      </c>
      <c r="H668" s="26">
        <f>VLOOKUP(D668,upahbahan,3,FALSE)</f>
        <v/>
      </c>
      <c r="J668" s="26">
        <f>G668*H668</f>
        <v/>
      </c>
    </row>
    <row r="669">
      <c r="C669" s="5" t="n">
        <v>4</v>
      </c>
      <c r="D669" s="5" t="inlineStr">
        <is>
          <t>Pneumatic Tire Roller</t>
        </is>
      </c>
      <c r="E669" s="5" t="inlineStr">
        <is>
          <t>E18</t>
        </is>
      </c>
      <c r="F669" s="5" t="inlineStr">
        <is>
          <t>Jam</t>
        </is>
      </c>
      <c r="G669" s="25" t="n">
        <v>0.007285372667398989</v>
      </c>
      <c r="H669" s="26">
        <f>VLOOKUP(D669,upahbahan,3,FALSE)</f>
        <v/>
      </c>
      <c r="J669" s="26">
        <f>G669*H669</f>
        <v/>
      </c>
    </row>
    <row r="670">
      <c r="C670" s="5" t="n">
        <v>5</v>
      </c>
      <c r="D670" s="5" t="inlineStr">
        <is>
          <t>Pulvi mixer</t>
        </is>
      </c>
      <c r="E670" s="5" t="inlineStr">
        <is>
          <t>E27</t>
        </is>
      </c>
      <c r="F670" s="5" t="inlineStr">
        <is>
          <t>Jam</t>
        </is>
      </c>
      <c r="G670" s="25" t="n">
        <v>0.002974864053270665</v>
      </c>
      <c r="H670" s="26">
        <f>VLOOKUP(D670,upahbahan,3,FALSE)</f>
        <v/>
      </c>
      <c r="J670" s="26">
        <f>G670*H670</f>
        <v/>
      </c>
    </row>
    <row r="671">
      <c r="C671" s="5" t="n">
        <v>6</v>
      </c>
      <c r="D671" s="5" t="inlineStr">
        <is>
          <t>Alat Bantu</t>
        </is>
      </c>
      <c r="F671" s="5" t="inlineStr">
        <is>
          <t>Ls</t>
        </is>
      </c>
      <c r="G671" s="25" t="n">
        <v>1</v>
      </c>
      <c r="H671" s="26">
        <f>VLOOKUP(D671,upahbahan,3,FALSE)</f>
        <v/>
      </c>
      <c r="J671" s="26">
        <f>G671*H671</f>
        <v/>
      </c>
    </row>
    <row r="672">
      <c r="C672" s="27" t="inlineStr">
        <is>
          <t>JUMLAH HARGA PERALATAN</t>
        </is>
      </c>
      <c r="D672" s="28" t="n"/>
      <c r="E672" s="28" t="n"/>
      <c r="F672" s="28" t="n"/>
      <c r="G672" s="28" t="n"/>
      <c r="H672" s="28" t="n"/>
      <c r="I672" s="28" t="n"/>
      <c r="J672" s="29">
        <f>SUM(J666:J671)</f>
        <v/>
      </c>
    </row>
    <row r="673">
      <c r="C673" s="31" t="inlineStr">
        <is>
          <t>D</t>
        </is>
      </c>
      <c r="D673" s="31" t="inlineStr">
        <is>
          <t>Jumlah (A+B+C)</t>
        </is>
      </c>
      <c r="E673" s="32" t="n"/>
      <c r="F673" s="32" t="n"/>
      <c r="G673" s="32" t="n"/>
      <c r="H673" s="32" t="n"/>
      <c r="I673" s="32" t="n"/>
      <c r="J673" s="33">
        <f>J660+J664+J672</f>
        <v/>
      </c>
    </row>
    <row r="674">
      <c r="C674" s="18" t="inlineStr">
        <is>
          <t>E</t>
        </is>
      </c>
      <c r="D674" s="18" t="inlineStr">
        <is>
          <t>Biaya Umum dan Keuntungan 10.0% x D</t>
        </is>
      </c>
      <c r="H674" s="21">
        <f>$Q$8</f>
        <v/>
      </c>
      <c r="J674" s="34">
        <f>J673*H674</f>
        <v/>
      </c>
    </row>
    <row r="675">
      <c r="C675" s="31" t="inlineStr">
        <is>
          <t>F</t>
        </is>
      </c>
      <c r="D675" s="31" t="inlineStr">
        <is>
          <t>Harga Satuan Pekerjaan (D+E)</t>
        </is>
      </c>
      <c r="E675" s="32" t="n"/>
      <c r="F675" s="32" t="n"/>
      <c r="G675" s="32" t="n"/>
      <c r="H675" s="32" t="n"/>
      <c r="I675" s="32" t="n"/>
      <c r="J675" s="33">
        <f>SUM(J673:J674)</f>
        <v/>
      </c>
    </row>
    <row r="677">
      <c r="C677" s="16" t="inlineStr">
        <is>
          <t>E.27</t>
        </is>
      </c>
      <c r="D677" s="17" t="inlineStr">
        <is>
          <t>Stabilisasi Tanah dasar dengan Kapur Menggunakan Mesin Gilas Pemadatan Cerdas (IC)</t>
        </is>
      </c>
      <c r="F677" s="18" t="inlineStr">
        <is>
          <t>Meter Kubik</t>
        </is>
      </c>
      <c r="K677" s="22">
        <f>ROUNDDOWN(J697,0)</f>
        <v/>
      </c>
      <c r="M677" s="19" t="inlineStr">
        <is>
          <t>5.4.(2b)</t>
        </is>
      </c>
    </row>
    <row r="678">
      <c r="C678" s="23" t="inlineStr">
        <is>
          <t>No</t>
        </is>
      </c>
      <c r="D678" s="23" t="inlineStr">
        <is>
          <t>Uraian</t>
        </is>
      </c>
      <c r="E678" s="23" t="inlineStr">
        <is>
          <t>Kode</t>
        </is>
      </c>
      <c r="F678" s="23" t="inlineStr">
        <is>
          <t>Sat.</t>
        </is>
      </c>
      <c r="G678" s="23" t="inlineStr">
        <is>
          <t>Koefisien</t>
        </is>
      </c>
      <c r="H678" s="23" t="inlineStr">
        <is>
          <t>Harga  Satuan (Rp)</t>
        </is>
      </c>
      <c r="J678" s="23" t="inlineStr">
        <is>
          <t>Jumlah Harga (Rp)</t>
        </is>
      </c>
    </row>
    <row r="679">
      <c r="C679" s="24" t="inlineStr">
        <is>
          <t>A</t>
        </is>
      </c>
      <c r="D679" s="24" t="inlineStr">
        <is>
          <t>TENAGA KERJA</t>
        </is>
      </c>
      <c r="E679" s="12" t="n"/>
      <c r="F679" s="12" t="n"/>
      <c r="G679" s="12" t="n"/>
      <c r="H679" s="12" t="n"/>
      <c r="I679" s="12" t="n"/>
      <c r="J679" s="12" t="n"/>
    </row>
    <row r="680">
      <c r="C680" s="5" t="n">
        <v>1</v>
      </c>
      <c r="D680" s="5" t="inlineStr">
        <is>
          <t>Pekerja</t>
        </is>
      </c>
      <c r="E680" s="5" t="inlineStr">
        <is>
          <t>L01</t>
        </is>
      </c>
      <c r="F680" s="5" t="inlineStr">
        <is>
          <t>Jam</t>
        </is>
      </c>
      <c r="G680" s="25" t="n">
        <v>0.02974872248633858</v>
      </c>
      <c r="H680" s="26">
        <f>VLOOKUP(D680,upahbahan,3,FALSE)</f>
        <v/>
      </c>
      <c r="J680" s="26">
        <f>G680*H680</f>
        <v/>
      </c>
    </row>
    <row r="681">
      <c r="C681" s="5" t="n">
        <v>2</v>
      </c>
      <c r="D681" s="5" t="inlineStr">
        <is>
          <t>Mandor</t>
        </is>
      </c>
      <c r="E681" s="5" t="inlineStr">
        <is>
          <t>L03</t>
        </is>
      </c>
      <c r="F681" s="5" t="inlineStr">
        <is>
          <t>Jam</t>
        </is>
      </c>
      <c r="G681" s="25" t="n">
        <v>0.002974848570901958</v>
      </c>
      <c r="H681" s="26">
        <f>VLOOKUP(D681,upahbahan,3,FALSE)</f>
        <v/>
      </c>
      <c r="J681" s="26">
        <f>G681*H681</f>
        <v/>
      </c>
    </row>
    <row r="682">
      <c r="C682" s="27" t="inlineStr">
        <is>
          <t>JUMLAH HARGA TENAGA KERJA</t>
        </is>
      </c>
      <c r="D682" s="28" t="n"/>
      <c r="E682" s="28" t="n"/>
      <c r="F682" s="28" t="n"/>
      <c r="G682" s="28" t="n"/>
      <c r="H682" s="28" t="n"/>
      <c r="I682" s="28" t="n"/>
      <c r="J682" s="29">
        <f>SUM(J680:J681)</f>
        <v/>
      </c>
    </row>
    <row r="683">
      <c r="C683" s="24" t="inlineStr">
        <is>
          <t>B</t>
        </is>
      </c>
      <c r="D683" s="24" t="inlineStr">
        <is>
          <t>BAHAN</t>
        </is>
      </c>
      <c r="E683" s="12" t="n"/>
      <c r="F683" s="12" t="n"/>
      <c r="G683" s="12" t="n"/>
      <c r="H683" s="12" t="n"/>
      <c r="I683" s="12" t="n"/>
      <c r="J683" s="12" t="n"/>
    </row>
    <row r="684">
      <c r="C684" s="5" t="n">
        <v>1</v>
      </c>
      <c r="D684" s="5" t="inlineStr">
        <is>
          <t>Kapur Dolomit</t>
        </is>
      </c>
      <c r="E684" s="5" t="inlineStr">
        <is>
          <t>M293</t>
        </is>
      </c>
      <c r="F684" s="5" t="inlineStr">
        <is>
          <t>Kg</t>
        </is>
      </c>
      <c r="G684" s="25" t="n">
        <v>110.7491842105263</v>
      </c>
      <c r="H684" s="26">
        <f>VLOOKUP(D684,upahbahan,3,FALSE)</f>
        <v/>
      </c>
      <c r="J684" s="26">
        <f>G684*H684</f>
        <v/>
      </c>
    </row>
    <row r="685">
      <c r="C685" s="5" t="n">
        <v>2</v>
      </c>
      <c r="D685" s="5" t="inlineStr">
        <is>
          <t>Curing Membrane</t>
        </is>
      </c>
      <c r="E685" s="5" t="inlineStr">
        <is>
          <t>M259</t>
        </is>
      </c>
      <c r="F685" s="5" t="inlineStr">
        <is>
          <t>liter</t>
        </is>
      </c>
      <c r="G685" s="25" t="n">
        <v>0.6766666499999999</v>
      </c>
      <c r="H685" s="26">
        <f>VLOOKUP(D685,upahbahan,3,FALSE)</f>
        <v/>
      </c>
      <c r="J685" s="26">
        <f>G685*H685</f>
        <v/>
      </c>
    </row>
    <row r="686">
      <c r="C686" s="27" t="inlineStr">
        <is>
          <t>JUMLAH HARGA BAHAN</t>
        </is>
      </c>
      <c r="D686" s="28" t="n"/>
      <c r="E686" s="28" t="n"/>
      <c r="F686" s="28" t="n"/>
      <c r="G686" s="28" t="n"/>
      <c r="H686" s="28" t="n"/>
      <c r="I686" s="28" t="n"/>
      <c r="J686" s="29">
        <f>SUM(J684:J685)</f>
        <v/>
      </c>
    </row>
    <row r="687">
      <c r="C687" s="24" t="inlineStr">
        <is>
          <t>C</t>
        </is>
      </c>
      <c r="D687" s="24" t="inlineStr">
        <is>
          <t>PERALATAN</t>
        </is>
      </c>
      <c r="E687" s="12" t="n"/>
      <c r="F687" s="12" t="n"/>
      <c r="G687" s="12" t="n"/>
      <c r="H687" s="12" t="n"/>
      <c r="I687" s="12" t="n"/>
      <c r="J687" s="12" t="n"/>
    </row>
    <row r="688">
      <c r="C688" s="5" t="n">
        <v>1</v>
      </c>
      <c r="D688" s="5" t="inlineStr">
        <is>
          <t>Dump Truck !0 Ton</t>
        </is>
      </c>
      <c r="E688" s="5" t="inlineStr">
        <is>
          <t>E35</t>
        </is>
      </c>
      <c r="F688" s="5" t="inlineStr">
        <is>
          <t>Jam</t>
        </is>
      </c>
      <c r="G688" s="25" t="n">
        <v>0.01573026391860765</v>
      </c>
      <c r="H688" s="26">
        <f>VLOOKUP(D688,upahbahan,3,FALSE)</f>
        <v/>
      </c>
      <c r="J688" s="26">
        <f>G688*H688</f>
        <v/>
      </c>
    </row>
    <row r="689">
      <c r="C689" s="5" t="n">
        <v>2</v>
      </c>
      <c r="D689" s="5" t="inlineStr">
        <is>
          <t>Motor Grader</t>
        </is>
      </c>
      <c r="E689" s="5" t="inlineStr">
        <is>
          <t>E13</t>
        </is>
      </c>
      <c r="F689" s="5" t="inlineStr">
        <is>
          <t>Jam</t>
        </is>
      </c>
      <c r="G689" s="25" t="n">
        <v>0.001820616137921232</v>
      </c>
      <c r="H689" s="26">
        <f>VLOOKUP(D689,upahbahan,3,FALSE)</f>
        <v/>
      </c>
      <c r="J689" s="26">
        <f>G689*H689</f>
        <v/>
      </c>
    </row>
    <row r="690">
      <c r="C690" s="5" t="n">
        <v>3</v>
      </c>
      <c r="D690" s="5" t="inlineStr">
        <is>
          <t>Watertank Truck</t>
        </is>
      </c>
      <c r="E690" s="5" t="inlineStr">
        <is>
          <t>E23</t>
        </is>
      </c>
      <c r="F690" s="5" t="inlineStr">
        <is>
          <t>Jam</t>
        </is>
      </c>
      <c r="G690" s="25" t="n">
        <v>0.01385542869813607</v>
      </c>
      <c r="H690" s="26">
        <f>VLOOKUP(D690,upahbahan,3,FALSE)</f>
        <v/>
      </c>
      <c r="J690" s="26">
        <f>G690*H690</f>
        <v/>
      </c>
    </row>
    <row r="691">
      <c r="C691" s="5" t="n">
        <v>4</v>
      </c>
      <c r="D691" s="5" t="inlineStr">
        <is>
          <t>Pneumatic Tire Roller With IC</t>
        </is>
      </c>
      <c r="E691" s="5" t="inlineStr">
        <is>
          <t>E18a</t>
        </is>
      </c>
      <c r="F691" s="5" t="inlineStr">
        <is>
          <t>Jam</t>
        </is>
      </c>
      <c r="G691" s="25" t="n">
        <v>0.007285381215641653</v>
      </c>
      <c r="H691" s="26">
        <f>VLOOKUP(D691,upahbahan,3,FALSE)</f>
        <v/>
      </c>
      <c r="J691" s="26">
        <f>G691*H691</f>
        <v/>
      </c>
    </row>
    <row r="692">
      <c r="C692" s="5" t="n">
        <v>5</v>
      </c>
      <c r="D692" s="5" t="inlineStr">
        <is>
          <t>Pulvi mixer</t>
        </is>
      </c>
      <c r="E692" s="5" t="inlineStr">
        <is>
          <t>E27</t>
        </is>
      </c>
      <c r="F692" s="5" t="inlineStr">
        <is>
          <t>Jam</t>
        </is>
      </c>
      <c r="G692" s="25" t="n">
        <v>0.002974864053270665</v>
      </c>
      <c r="H692" s="26">
        <f>VLOOKUP(D692,upahbahan,3,FALSE)</f>
        <v/>
      </c>
      <c r="J692" s="26">
        <f>G692*H692</f>
        <v/>
      </c>
    </row>
    <row r="693">
      <c r="C693" s="5" t="n">
        <v>6</v>
      </c>
      <c r="D693" s="5" t="inlineStr">
        <is>
          <t>Alat Bantu</t>
        </is>
      </c>
      <c r="F693" s="5" t="inlineStr">
        <is>
          <t>Ls</t>
        </is>
      </c>
      <c r="G693" s="25" t="n">
        <v>1</v>
      </c>
      <c r="H693" s="26">
        <f>VLOOKUP(D693,upahbahan,3,FALSE)</f>
        <v/>
      </c>
      <c r="J693" s="26">
        <f>G693*H693</f>
        <v/>
      </c>
    </row>
    <row r="694">
      <c r="C694" s="27" t="inlineStr">
        <is>
          <t>JUMLAH HARGA PERALATAN</t>
        </is>
      </c>
      <c r="D694" s="28" t="n"/>
      <c r="E694" s="28" t="n"/>
      <c r="F694" s="28" t="n"/>
      <c r="G694" s="28" t="n"/>
      <c r="H694" s="28" t="n"/>
      <c r="I694" s="28" t="n"/>
      <c r="J694" s="29">
        <f>SUM(J688:J693)</f>
        <v/>
      </c>
    </row>
    <row r="695">
      <c r="C695" s="31" t="inlineStr">
        <is>
          <t>D</t>
        </is>
      </c>
      <c r="D695" s="31" t="inlineStr">
        <is>
          <t>Jumlah (A+B+C)</t>
        </is>
      </c>
      <c r="E695" s="32" t="n"/>
      <c r="F695" s="32" t="n"/>
      <c r="G695" s="32" t="n"/>
      <c r="H695" s="32" t="n"/>
      <c r="I695" s="32" t="n"/>
      <c r="J695" s="33">
        <f>J682+J686+J694</f>
        <v/>
      </c>
    </row>
    <row r="696">
      <c r="C696" s="18" t="inlineStr">
        <is>
          <t>E</t>
        </is>
      </c>
      <c r="D696" s="18" t="inlineStr">
        <is>
          <t>Biaya Umum dan Keuntungan 10.0% x D</t>
        </is>
      </c>
      <c r="H696" s="21">
        <f>$Q$8</f>
        <v/>
      </c>
      <c r="J696" s="34">
        <f>J695*H696</f>
        <v/>
      </c>
    </row>
    <row r="697">
      <c r="C697" s="31" t="inlineStr">
        <is>
          <t>F</t>
        </is>
      </c>
      <c r="D697" s="31" t="inlineStr">
        <is>
          <t>Harga Satuan Pekerjaan (D+E)</t>
        </is>
      </c>
      <c r="E697" s="32" t="n"/>
      <c r="F697" s="32" t="n"/>
      <c r="G697" s="32" t="n"/>
      <c r="H697" s="32" t="n"/>
      <c r="I697" s="32" t="n"/>
      <c r="J697" s="33">
        <f>SUM(J695:J696)</f>
        <v/>
      </c>
    </row>
    <row r="699">
      <c r="C699" s="16" t="inlineStr">
        <is>
          <t>E.28</t>
        </is>
      </c>
      <c r="D699" s="17" t="inlineStr">
        <is>
          <t>Lapis Fondasi Tanah Semen</t>
        </is>
      </c>
      <c r="F699" s="18" t="inlineStr">
        <is>
          <t>Meter Kubik</t>
        </is>
      </c>
      <c r="K699" s="22">
        <f>ROUNDDOWN(J721,0)</f>
        <v/>
      </c>
      <c r="M699" s="19" t="inlineStr">
        <is>
          <t>5.4.(3a)</t>
        </is>
      </c>
    </row>
    <row r="700">
      <c r="C700" s="23" t="inlineStr">
        <is>
          <t>No</t>
        </is>
      </c>
      <c r="D700" s="23" t="inlineStr">
        <is>
          <t>Uraian</t>
        </is>
      </c>
      <c r="E700" s="23" t="inlineStr">
        <is>
          <t>Kode</t>
        </is>
      </c>
      <c r="F700" s="23" t="inlineStr">
        <is>
          <t>Sat.</t>
        </is>
      </c>
      <c r="G700" s="23" t="inlineStr">
        <is>
          <t>Koefisien</t>
        </is>
      </c>
      <c r="H700" s="23" t="inlineStr">
        <is>
          <t>Harga  Satuan (Rp)</t>
        </is>
      </c>
      <c r="J700" s="23" t="inlineStr">
        <is>
          <t>Jumlah Harga (Rp)</t>
        </is>
      </c>
    </row>
    <row r="701">
      <c r="C701" s="24" t="inlineStr">
        <is>
          <t>A</t>
        </is>
      </c>
      <c r="D701" s="24" t="inlineStr">
        <is>
          <t>TENAGA KERJA</t>
        </is>
      </c>
      <c r="E701" s="12" t="n"/>
      <c r="F701" s="12" t="n"/>
      <c r="G701" s="12" t="n"/>
      <c r="H701" s="12" t="n"/>
      <c r="I701" s="12" t="n"/>
      <c r="J701" s="12" t="n"/>
    </row>
    <row r="702">
      <c r="C702" s="5" t="n">
        <v>1</v>
      </c>
      <c r="D702" s="5" t="inlineStr">
        <is>
          <t>Pekerja</t>
        </is>
      </c>
      <c r="E702" s="5" t="inlineStr">
        <is>
          <t>L01</t>
        </is>
      </c>
      <c r="F702" s="5" t="inlineStr">
        <is>
          <t>Jam</t>
        </is>
      </c>
      <c r="G702" s="25" t="n">
        <v>0.02231154186475393</v>
      </c>
      <c r="H702" s="26">
        <f>VLOOKUP(D702,upahbahan,3,FALSE)</f>
        <v/>
      </c>
      <c r="J702" s="26">
        <f>G702*H702</f>
        <v/>
      </c>
    </row>
    <row r="703">
      <c r="C703" s="5" t="n">
        <v>2</v>
      </c>
      <c r="D703" s="5" t="inlineStr">
        <is>
          <t>Mandor</t>
        </is>
      </c>
      <c r="E703" s="5" t="inlineStr">
        <is>
          <t>L03</t>
        </is>
      </c>
      <c r="F703" s="5" t="inlineStr">
        <is>
          <t>Jam</t>
        </is>
      </c>
      <c r="G703" s="25" t="n">
        <v>0.002231286521444425</v>
      </c>
      <c r="H703" s="26">
        <f>VLOOKUP(D703,upahbahan,3,FALSE)</f>
        <v/>
      </c>
      <c r="J703" s="26">
        <f>G703*H703</f>
        <v/>
      </c>
    </row>
    <row r="704">
      <c r="C704" s="27" t="inlineStr">
        <is>
          <t>JUMLAH HARGA TENAGA KERJA</t>
        </is>
      </c>
      <c r="D704" s="28" t="n"/>
      <c r="E704" s="28" t="n"/>
      <c r="F704" s="28" t="n"/>
      <c r="G704" s="28" t="n"/>
      <c r="H704" s="28" t="n"/>
      <c r="I704" s="28" t="n"/>
      <c r="J704" s="29">
        <f>SUM(J702:J703)</f>
        <v/>
      </c>
    </row>
    <row r="705">
      <c r="C705" s="24" t="inlineStr">
        <is>
          <t>B</t>
        </is>
      </c>
      <c r="D705" s="24" t="inlineStr">
        <is>
          <t>BAHAN</t>
        </is>
      </c>
      <c r="E705" s="12" t="n"/>
      <c r="F705" s="12" t="n"/>
      <c r="G705" s="12" t="n"/>
      <c r="H705" s="12" t="n"/>
      <c r="I705" s="12" t="n"/>
      <c r="J705" s="12" t="n"/>
    </row>
    <row r="706">
      <c r="C706" s="5" t="n">
        <v>1</v>
      </c>
      <c r="D706" s="5" t="inlineStr">
        <is>
          <t>Borrow Pit</t>
        </is>
      </c>
      <c r="E706" s="5" t="inlineStr">
        <is>
          <t>M09</t>
        </is>
      </c>
      <c r="F706" s="5" t="inlineStr">
        <is>
          <t>M3</t>
        </is>
      </c>
      <c r="G706" s="25" t="n">
        <v>1.29</v>
      </c>
      <c r="H706" s="26">
        <f>VLOOKUP(D706,upahbahan,3,FALSE)</f>
        <v/>
      </c>
      <c r="J706" s="26">
        <f>G706*H706</f>
        <v/>
      </c>
    </row>
    <row r="707">
      <c r="C707" s="5" t="n">
        <v>2</v>
      </c>
      <c r="D707" s="5" t="inlineStr">
        <is>
          <t>Semen</t>
        </is>
      </c>
      <c r="E707" s="5" t="inlineStr">
        <is>
          <t>M12</t>
        </is>
      </c>
      <c r="F707" s="5" t="inlineStr">
        <is>
          <t>kg</t>
        </is>
      </c>
      <c r="G707" s="25" t="n">
        <v>123.7488</v>
      </c>
      <c r="H707" s="26">
        <f>VLOOKUP(D707,upahbahan,3,FALSE)</f>
        <v/>
      </c>
      <c r="J707" s="26">
        <f>G707*H707</f>
        <v/>
      </c>
    </row>
    <row r="708">
      <c r="C708" s="5" t="n">
        <v>3</v>
      </c>
      <c r="D708" s="5" t="inlineStr">
        <is>
          <t>Curing Membrane</t>
        </is>
      </c>
      <c r="E708" s="5" t="inlineStr">
        <is>
          <t>M259</t>
        </is>
      </c>
      <c r="F708" s="5" t="inlineStr">
        <is>
          <t>liter</t>
        </is>
      </c>
      <c r="G708" s="25" t="n">
        <v>0.5075</v>
      </c>
      <c r="H708" s="26">
        <f>VLOOKUP(D708,upahbahan,3,FALSE)</f>
        <v/>
      </c>
      <c r="J708" s="26">
        <f>G708*H708</f>
        <v/>
      </c>
    </row>
    <row r="709">
      <c r="C709" s="27" t="inlineStr">
        <is>
          <t>JUMLAH HARGA BAHAN</t>
        </is>
      </c>
      <c r="D709" s="28" t="n"/>
      <c r="E709" s="28" t="n"/>
      <c r="F709" s="28" t="n"/>
      <c r="G709" s="28" t="n"/>
      <c r="H709" s="28" t="n"/>
      <c r="I709" s="28" t="n"/>
      <c r="J709" s="29">
        <f>SUM(J706:J708)</f>
        <v/>
      </c>
    </row>
    <row r="710">
      <c r="C710" s="24" t="inlineStr">
        <is>
          <t>C</t>
        </is>
      </c>
      <c r="D710" s="24" t="inlineStr">
        <is>
          <t>PERALATAN</t>
        </is>
      </c>
      <c r="E710" s="12" t="n"/>
      <c r="F710" s="12" t="n"/>
      <c r="G710" s="12" t="n"/>
      <c r="H710" s="12" t="n"/>
      <c r="I710" s="12" t="n"/>
      <c r="J710" s="12" t="n"/>
    </row>
    <row r="711">
      <c r="C711" s="5" t="n">
        <v>1</v>
      </c>
      <c r="D711" s="5" t="inlineStr">
        <is>
          <t>Wheel Loader</t>
        </is>
      </c>
      <c r="E711" s="5" t="inlineStr">
        <is>
          <t>E15</t>
        </is>
      </c>
      <c r="F711" s="5" t="inlineStr">
        <is>
          <t>Jam</t>
        </is>
      </c>
      <c r="G711" s="25" t="n">
        <v>0.00708716846721806</v>
      </c>
      <c r="H711" s="26">
        <f>VLOOKUP(D711,upahbahan,3,FALSE)</f>
        <v/>
      </c>
      <c r="J711" s="26">
        <f>G711*H711</f>
        <v/>
      </c>
    </row>
    <row r="712">
      <c r="C712" s="5" t="n">
        <v>2</v>
      </c>
      <c r="D712" s="5" t="inlineStr">
        <is>
          <t>Dump Truck</t>
        </is>
      </c>
      <c r="E712" s="5" t="inlineStr">
        <is>
          <t>E35</t>
        </is>
      </c>
      <c r="F712" s="5" t="inlineStr">
        <is>
          <t>Jam</t>
        </is>
      </c>
      <c r="G712" s="25" t="n">
        <v>0.1361038698901509</v>
      </c>
      <c r="H712" s="26">
        <f>VLOOKUP(D712,upahbahan,3,FALSE)</f>
        <v/>
      </c>
      <c r="J712" s="26">
        <f>G712*H712</f>
        <v/>
      </c>
    </row>
    <row r="713">
      <c r="C713" s="5" t="n">
        <v>3</v>
      </c>
      <c r="D713" s="5" t="inlineStr">
        <is>
          <t>Motor Grader</t>
        </is>
      </c>
      <c r="E713" s="5" t="inlineStr">
        <is>
          <t>E13</t>
        </is>
      </c>
      <c r="F713" s="5" t="inlineStr">
        <is>
          <t>Jam</t>
        </is>
      </c>
      <c r="G713" s="25" t="n">
        <v>0.00136546628695733</v>
      </c>
      <c r="H713" s="26">
        <f>VLOOKUP(D713,upahbahan,3,FALSE)</f>
        <v/>
      </c>
      <c r="J713" s="26">
        <f>G713*H713</f>
        <v/>
      </c>
    </row>
    <row r="714">
      <c r="C714" s="5" t="n">
        <v>4</v>
      </c>
      <c r="D714" s="5" t="inlineStr">
        <is>
          <t>Pneumatic Tire Roller</t>
        </is>
      </c>
      <c r="E714" s="5" t="inlineStr">
        <is>
          <t>E18</t>
        </is>
      </c>
      <c r="F714" s="5" t="inlineStr">
        <is>
          <t>Jam</t>
        </is>
      </c>
      <c r="G714" s="25" t="n">
        <v>0.007649652309046834</v>
      </c>
      <c r="H714" s="26">
        <f>VLOOKUP(D714,upahbahan,3,FALSE)</f>
        <v/>
      </c>
      <c r="J714" s="26">
        <f>G714*H714</f>
        <v/>
      </c>
    </row>
    <row r="715">
      <c r="C715" s="5" t="n">
        <v>5</v>
      </c>
      <c r="D715" s="5" t="inlineStr">
        <is>
          <t>Watertank truck</t>
        </is>
      </c>
      <c r="E715" s="5" t="inlineStr">
        <is>
          <t>E23</t>
        </is>
      </c>
      <c r="F715" s="5" t="inlineStr">
        <is>
          <t>Jam</t>
        </is>
      </c>
      <c r="G715" s="25" t="n">
        <v>0.01385542869813607</v>
      </c>
      <c r="H715" s="26">
        <f>VLOOKUP(D715,upahbahan,3,FALSE)</f>
        <v/>
      </c>
      <c r="J715" s="26">
        <f>G715*H715</f>
        <v/>
      </c>
    </row>
    <row r="716">
      <c r="C716" s="5" t="n">
        <v>6</v>
      </c>
      <c r="D716" s="5" t="inlineStr">
        <is>
          <t>Pulvi mixer</t>
        </is>
      </c>
      <c r="E716" s="5" t="inlineStr">
        <is>
          <t>E27</t>
        </is>
      </c>
      <c r="F716" s="5" t="inlineStr">
        <is>
          <t>Jam</t>
        </is>
      </c>
      <c r="G716" s="25" t="n">
        <v>0.002231145339135496</v>
      </c>
      <c r="H716" s="26">
        <f>VLOOKUP(D716,upahbahan,3,FALSE)</f>
        <v/>
      </c>
      <c r="J716" s="26">
        <f>G716*H716</f>
        <v/>
      </c>
    </row>
    <row r="717">
      <c r="C717" s="5" t="n">
        <v>7</v>
      </c>
      <c r="D717" s="5" t="inlineStr">
        <is>
          <t>Alat Bantu</t>
        </is>
      </c>
      <c r="F717" s="5" t="inlineStr">
        <is>
          <t>Ls</t>
        </is>
      </c>
      <c r="G717" s="25" t="n">
        <v>1</v>
      </c>
      <c r="H717" s="26">
        <f>VLOOKUP(D717,upahbahan,3,FALSE)</f>
        <v/>
      </c>
      <c r="J717" s="26">
        <f>G717*H717</f>
        <v/>
      </c>
    </row>
    <row r="718">
      <c r="C718" s="27" t="inlineStr">
        <is>
          <t>JUMLAH HARGA PERALATAN</t>
        </is>
      </c>
      <c r="D718" s="28" t="n"/>
      <c r="E718" s="28" t="n"/>
      <c r="F718" s="28" t="n"/>
      <c r="G718" s="28" t="n"/>
      <c r="H718" s="28" t="n"/>
      <c r="I718" s="28" t="n"/>
      <c r="J718" s="29">
        <f>SUM(J711:J717)</f>
        <v/>
      </c>
    </row>
    <row r="719">
      <c r="C719" s="31" t="inlineStr">
        <is>
          <t>D</t>
        </is>
      </c>
      <c r="D719" s="31" t="inlineStr">
        <is>
          <t>Jumlah (A+B+C)</t>
        </is>
      </c>
      <c r="E719" s="32" t="n"/>
      <c r="F719" s="32" t="n"/>
      <c r="G719" s="32" t="n"/>
      <c r="H719" s="32" t="n"/>
      <c r="I719" s="32" t="n"/>
      <c r="J719" s="33">
        <f>J704+J709+J718</f>
        <v/>
      </c>
    </row>
    <row r="720">
      <c r="C720" s="18" t="inlineStr">
        <is>
          <t>E</t>
        </is>
      </c>
      <c r="D720" s="18" t="inlineStr">
        <is>
          <t>Biaya Umum dan Keuntungan 10.0% x D</t>
        </is>
      </c>
      <c r="H720" s="21">
        <f>$Q$8</f>
        <v/>
      </c>
      <c r="J720" s="34">
        <f>J719*H720</f>
        <v/>
      </c>
    </row>
    <row r="721">
      <c r="C721" s="31" t="inlineStr">
        <is>
          <t>F</t>
        </is>
      </c>
      <c r="D721" s="31" t="inlineStr">
        <is>
          <t>Harga Satuan Pekerjaan (D+E)</t>
        </is>
      </c>
      <c r="E721" s="32" t="n"/>
      <c r="F721" s="32" t="n"/>
      <c r="G721" s="32" t="n"/>
      <c r="H721" s="32" t="n"/>
      <c r="I721" s="32" t="n"/>
      <c r="J721" s="33">
        <f>SUM(J719:J720)</f>
        <v/>
      </c>
    </row>
    <row r="723">
      <c r="C723" s="16" t="inlineStr">
        <is>
          <t>E.29</t>
        </is>
      </c>
      <c r="D723" s="17" t="inlineStr">
        <is>
          <t>Lapis Fondasi Tanah Semen Menggunakan Mesin Gilas Pemadatan Cerdas (IC)</t>
        </is>
      </c>
      <c r="F723" s="18" t="inlineStr">
        <is>
          <t>Meter Kubik</t>
        </is>
      </c>
      <c r="K723" s="22">
        <f>ROUNDDOWN(J745,0)</f>
        <v/>
      </c>
      <c r="M723" s="19" t="inlineStr">
        <is>
          <t>5.4.(3b)</t>
        </is>
      </c>
    </row>
    <row r="724">
      <c r="C724" s="23" t="inlineStr">
        <is>
          <t>No</t>
        </is>
      </c>
      <c r="D724" s="23" t="inlineStr">
        <is>
          <t>Uraian</t>
        </is>
      </c>
      <c r="E724" s="23" t="inlineStr">
        <is>
          <t>Kode</t>
        </is>
      </c>
      <c r="F724" s="23" t="inlineStr">
        <is>
          <t>Sat.</t>
        </is>
      </c>
      <c r="G724" s="23" t="inlineStr">
        <is>
          <t>Koefisien</t>
        </is>
      </c>
      <c r="H724" s="23" t="inlineStr">
        <is>
          <t>Harga  Satuan (Rp)</t>
        </is>
      </c>
      <c r="J724" s="23" t="inlineStr">
        <is>
          <t>Jumlah Harga (Rp)</t>
        </is>
      </c>
    </row>
    <row r="725">
      <c r="C725" s="24" t="inlineStr">
        <is>
          <t>A</t>
        </is>
      </c>
      <c r="D725" s="24" t="inlineStr">
        <is>
          <t>TENAGA KERJA</t>
        </is>
      </c>
      <c r="E725" s="12" t="n"/>
      <c r="F725" s="12" t="n"/>
      <c r="G725" s="12" t="n"/>
      <c r="H725" s="12" t="n"/>
      <c r="I725" s="12" t="n"/>
      <c r="J725" s="12" t="n"/>
    </row>
    <row r="726">
      <c r="C726" s="5" t="n">
        <v>1</v>
      </c>
      <c r="D726" s="5" t="inlineStr">
        <is>
          <t>Pekerja</t>
        </is>
      </c>
      <c r="E726" s="5" t="inlineStr">
        <is>
          <t>L01</t>
        </is>
      </c>
      <c r="F726" s="5" t="inlineStr">
        <is>
          <t>Jam</t>
        </is>
      </c>
      <c r="G726" s="25" t="n">
        <v>0.02231154186475393</v>
      </c>
      <c r="H726" s="26">
        <f>VLOOKUP(D726,upahbahan,3,FALSE)</f>
        <v/>
      </c>
      <c r="J726" s="26">
        <f>G726*H726</f>
        <v/>
      </c>
    </row>
    <row r="727">
      <c r="C727" s="5" t="n">
        <v>2</v>
      </c>
      <c r="D727" s="5" t="inlineStr">
        <is>
          <t>Mandor</t>
        </is>
      </c>
      <c r="E727" s="5" t="inlineStr">
        <is>
          <t>L03</t>
        </is>
      </c>
      <c r="F727" s="5" t="inlineStr">
        <is>
          <t>Jam</t>
        </is>
      </c>
      <c r="G727" s="25" t="n">
        <v>0.002231286521444425</v>
      </c>
      <c r="H727" s="26">
        <f>VLOOKUP(D727,upahbahan,3,FALSE)</f>
        <v/>
      </c>
      <c r="J727" s="26">
        <f>G727*H727</f>
        <v/>
      </c>
    </row>
    <row r="728">
      <c r="C728" s="27" t="inlineStr">
        <is>
          <t>JUMLAH HARGA TENAGA KERJA</t>
        </is>
      </c>
      <c r="D728" s="28" t="n"/>
      <c r="E728" s="28" t="n"/>
      <c r="F728" s="28" t="n"/>
      <c r="G728" s="28" t="n"/>
      <c r="H728" s="28" t="n"/>
      <c r="I728" s="28" t="n"/>
      <c r="J728" s="29">
        <f>SUM(J726:J727)</f>
        <v/>
      </c>
    </row>
    <row r="729">
      <c r="C729" s="24" t="inlineStr">
        <is>
          <t>B</t>
        </is>
      </c>
      <c r="D729" s="24" t="inlineStr">
        <is>
          <t>BAHAN</t>
        </is>
      </c>
      <c r="E729" s="12" t="n"/>
      <c r="F729" s="12" t="n"/>
      <c r="G729" s="12" t="n"/>
      <c r="H729" s="12" t="n"/>
      <c r="I729" s="12" t="n"/>
      <c r="J729" s="12" t="n"/>
    </row>
    <row r="730">
      <c r="C730" s="5" t="n">
        <v>1</v>
      </c>
      <c r="D730" s="5" t="inlineStr">
        <is>
          <t>Borrow Pit</t>
        </is>
      </c>
      <c r="E730" s="5" t="inlineStr">
        <is>
          <t>M09</t>
        </is>
      </c>
      <c r="F730" s="5" t="inlineStr">
        <is>
          <t>M3</t>
        </is>
      </c>
      <c r="G730" s="25" t="n">
        <v>1.29</v>
      </c>
      <c r="H730" s="26">
        <f>VLOOKUP(D730,upahbahan,3,FALSE)</f>
        <v/>
      </c>
      <c r="J730" s="26">
        <f>G730*H730</f>
        <v/>
      </c>
    </row>
    <row r="731">
      <c r="C731" s="5" t="n">
        <v>2</v>
      </c>
      <c r="D731" s="5" t="inlineStr">
        <is>
          <t>Semen</t>
        </is>
      </c>
      <c r="E731" s="5" t="inlineStr">
        <is>
          <t>M12</t>
        </is>
      </c>
      <c r="F731" s="5" t="inlineStr">
        <is>
          <t>kg</t>
        </is>
      </c>
      <c r="G731" s="25" t="n">
        <v>123.7488</v>
      </c>
      <c r="H731" s="26">
        <f>VLOOKUP(D731,upahbahan,3,FALSE)</f>
        <v/>
      </c>
      <c r="J731" s="26">
        <f>G731*H731</f>
        <v/>
      </c>
    </row>
    <row r="732">
      <c r="C732" s="5" t="n">
        <v>3</v>
      </c>
      <c r="D732" s="5" t="inlineStr">
        <is>
          <t>Curing Membrane</t>
        </is>
      </c>
      <c r="E732" s="5" t="inlineStr">
        <is>
          <t>M259</t>
        </is>
      </c>
      <c r="F732" s="5" t="inlineStr">
        <is>
          <t>liter</t>
        </is>
      </c>
      <c r="G732" s="25" t="n">
        <v>0.5075</v>
      </c>
      <c r="H732" s="26">
        <f>VLOOKUP(D732,upahbahan,3,FALSE)</f>
        <v/>
      </c>
      <c r="J732" s="26">
        <f>G732*H732</f>
        <v/>
      </c>
    </row>
    <row r="733">
      <c r="C733" s="27" t="inlineStr">
        <is>
          <t>JUMLAH HARGA BAHAN</t>
        </is>
      </c>
      <c r="D733" s="28" t="n"/>
      <c r="E733" s="28" t="n"/>
      <c r="F733" s="28" t="n"/>
      <c r="G733" s="28" t="n"/>
      <c r="H733" s="28" t="n"/>
      <c r="I733" s="28" t="n"/>
      <c r="J733" s="29">
        <f>SUM(J730:J732)</f>
        <v/>
      </c>
    </row>
    <row r="734">
      <c r="C734" s="24" t="inlineStr">
        <is>
          <t>C</t>
        </is>
      </c>
      <c r="D734" s="24" t="inlineStr">
        <is>
          <t>PERALATAN</t>
        </is>
      </c>
      <c r="E734" s="12" t="n"/>
      <c r="F734" s="12" t="n"/>
      <c r="G734" s="12" t="n"/>
      <c r="H734" s="12" t="n"/>
      <c r="I734" s="12" t="n"/>
      <c r="J734" s="12" t="n"/>
    </row>
    <row r="735">
      <c r="C735" s="5" t="n">
        <v>1</v>
      </c>
      <c r="D735" s="5" t="inlineStr">
        <is>
          <t>Wheel Loader</t>
        </is>
      </c>
      <c r="E735" s="5" t="inlineStr">
        <is>
          <t>E15</t>
        </is>
      </c>
      <c r="F735" s="5" t="inlineStr">
        <is>
          <t>Jam</t>
        </is>
      </c>
      <c r="G735" s="25" t="n">
        <v>0.00708716846721806</v>
      </c>
      <c r="H735" s="26">
        <f>VLOOKUP(D735,upahbahan,3,FALSE)</f>
        <v/>
      </c>
      <c r="J735" s="26">
        <f>G735*H735</f>
        <v/>
      </c>
    </row>
    <row r="736">
      <c r="C736" s="5" t="n">
        <v>2</v>
      </c>
      <c r="D736" s="5" t="inlineStr">
        <is>
          <t>DUMP TRUCK TRONTON 10 TON</t>
        </is>
      </c>
      <c r="E736" s="5" t="inlineStr">
        <is>
          <t>E35</t>
        </is>
      </c>
      <c r="F736" s="5" t="inlineStr">
        <is>
          <t>Jam</t>
        </is>
      </c>
      <c r="G736" s="25" t="n">
        <v>0.1361038698901509</v>
      </c>
      <c r="H736" s="26">
        <f>VLOOKUP(D736,upahbahan,3,FALSE)</f>
        <v/>
      </c>
      <c r="J736" s="26">
        <f>G736*H736</f>
        <v/>
      </c>
    </row>
    <row r="737">
      <c r="C737" s="5" t="n">
        <v>3</v>
      </c>
      <c r="D737" s="5" t="inlineStr">
        <is>
          <t>Motor Grader</t>
        </is>
      </c>
      <c r="E737" s="5" t="inlineStr">
        <is>
          <t>E13</t>
        </is>
      </c>
      <c r="F737" s="5" t="inlineStr">
        <is>
          <t>Jam</t>
        </is>
      </c>
      <c r="G737" s="25" t="n">
        <v>0.00136546628695733</v>
      </c>
      <c r="H737" s="26">
        <f>VLOOKUP(D737,upahbahan,3,FALSE)</f>
        <v/>
      </c>
      <c r="J737" s="26">
        <f>G737*H737</f>
        <v/>
      </c>
    </row>
    <row r="738">
      <c r="C738" s="5" t="n">
        <v>4</v>
      </c>
      <c r="D738" s="5" t="inlineStr">
        <is>
          <t>Pneumatic Tire Roller With IC</t>
        </is>
      </c>
      <c r="E738" s="5" t="inlineStr">
        <is>
          <t>E18a</t>
        </is>
      </c>
      <c r="F738" s="5" t="inlineStr">
        <is>
          <t>Jam</t>
        </is>
      </c>
      <c r="G738" s="25" t="n">
        <v>0.0076496518028677</v>
      </c>
      <c r="H738" s="26">
        <f>VLOOKUP(D738,upahbahan,3,FALSE)</f>
        <v/>
      </c>
      <c r="J738" s="26">
        <f>G738*H738</f>
        <v/>
      </c>
    </row>
    <row r="739">
      <c r="C739" s="5" t="n">
        <v>5</v>
      </c>
      <c r="D739" s="5" t="inlineStr">
        <is>
          <t>Watertank truck</t>
        </is>
      </c>
      <c r="E739" s="5" t="inlineStr">
        <is>
          <t>E23</t>
        </is>
      </c>
      <c r="F739" s="5" t="inlineStr">
        <is>
          <t>Jam</t>
        </is>
      </c>
      <c r="G739" s="25" t="n">
        <v>0.01385542869813607</v>
      </c>
      <c r="H739" s="26">
        <f>VLOOKUP(D739,upahbahan,3,FALSE)</f>
        <v/>
      </c>
      <c r="J739" s="26">
        <f>G739*H739</f>
        <v/>
      </c>
    </row>
    <row r="740">
      <c r="C740" s="5" t="n">
        <v>6</v>
      </c>
      <c r="D740" s="5" t="inlineStr">
        <is>
          <t>Pulvi mixer</t>
        </is>
      </c>
      <c r="E740" s="5" t="inlineStr">
        <is>
          <t>E27</t>
        </is>
      </c>
      <c r="F740" s="5" t="inlineStr">
        <is>
          <t>Jam</t>
        </is>
      </c>
      <c r="G740" s="25" t="n">
        <v>0.002231145339135496</v>
      </c>
      <c r="H740" s="26">
        <f>VLOOKUP(D740,upahbahan,3,FALSE)</f>
        <v/>
      </c>
      <c r="J740" s="26">
        <f>G740*H740</f>
        <v/>
      </c>
    </row>
    <row r="741">
      <c r="C741" s="5" t="n">
        <v>7</v>
      </c>
      <c r="D741" s="5" t="inlineStr">
        <is>
          <t>Alat Bantu</t>
        </is>
      </c>
      <c r="F741" s="5" t="inlineStr">
        <is>
          <t>Ls</t>
        </is>
      </c>
      <c r="G741" s="25" t="n">
        <v>1</v>
      </c>
      <c r="H741" s="26">
        <f>VLOOKUP(D741,upahbahan,3,FALSE)</f>
        <v/>
      </c>
      <c r="J741" s="26">
        <f>G741*H741</f>
        <v/>
      </c>
    </row>
    <row r="742">
      <c r="C742" s="27" t="inlineStr">
        <is>
          <t>JUMLAH HARGA PERALATAN</t>
        </is>
      </c>
      <c r="D742" s="28" t="n"/>
      <c r="E742" s="28" t="n"/>
      <c r="F742" s="28" t="n"/>
      <c r="G742" s="28" t="n"/>
      <c r="H742" s="28" t="n"/>
      <c r="I742" s="28" t="n"/>
      <c r="J742" s="29">
        <f>SUM(J735:J741)</f>
        <v/>
      </c>
    </row>
    <row r="743">
      <c r="C743" s="31" t="inlineStr">
        <is>
          <t>D</t>
        </is>
      </c>
      <c r="D743" s="31" t="inlineStr">
        <is>
          <t>Jumlah (A+B+C)</t>
        </is>
      </c>
      <c r="E743" s="32" t="n"/>
      <c r="F743" s="32" t="n"/>
      <c r="G743" s="32" t="n"/>
      <c r="H743" s="32" t="n"/>
      <c r="I743" s="32" t="n"/>
      <c r="J743" s="33">
        <f>J728+J733+J742</f>
        <v/>
      </c>
    </row>
    <row r="744">
      <c r="C744" s="18" t="inlineStr">
        <is>
          <t>E</t>
        </is>
      </c>
      <c r="D744" s="18" t="inlineStr">
        <is>
          <t>Biaya Umum dan Keuntungan 10.0% x D</t>
        </is>
      </c>
      <c r="H744" s="21">
        <f>$Q$8</f>
        <v/>
      </c>
      <c r="J744" s="34">
        <f>J743*H744</f>
        <v/>
      </c>
    </row>
    <row r="745">
      <c r="C745" s="31" t="inlineStr">
        <is>
          <t>F</t>
        </is>
      </c>
      <c r="D745" s="31" t="inlineStr">
        <is>
          <t>Harga Satuan Pekerjaan (D+E)</t>
        </is>
      </c>
      <c r="E745" s="32" t="n"/>
      <c r="F745" s="32" t="n"/>
      <c r="G745" s="32" t="n"/>
      <c r="H745" s="32" t="n"/>
      <c r="I745" s="32" t="n"/>
      <c r="J745" s="33">
        <f>SUM(J743:J744)</f>
        <v/>
      </c>
    </row>
    <row r="747">
      <c r="C747" s="16" t="inlineStr">
        <is>
          <t>E.30</t>
        </is>
      </c>
      <c r="D747" s="17" t="inlineStr">
        <is>
          <t>Lapis Fondasi Tanah Kapur Semen</t>
        </is>
      </c>
      <c r="F747" s="18" t="inlineStr">
        <is>
          <t>Meter Kubik</t>
        </is>
      </c>
      <c r="K747" s="22">
        <f>ROUNDDOWN(J770,0)</f>
        <v/>
      </c>
      <c r="M747" s="19" t="inlineStr">
        <is>
          <t>5.4.(4a)</t>
        </is>
      </c>
    </row>
    <row r="748">
      <c r="C748" s="23" t="inlineStr">
        <is>
          <t>No</t>
        </is>
      </c>
      <c r="D748" s="23" t="inlineStr">
        <is>
          <t>Uraian</t>
        </is>
      </c>
      <c r="E748" s="23" t="inlineStr">
        <is>
          <t>Kode</t>
        </is>
      </c>
      <c r="F748" s="23" t="inlineStr">
        <is>
          <t>Sat.</t>
        </is>
      </c>
      <c r="G748" s="23" t="inlineStr">
        <is>
          <t>Koefisien</t>
        </is>
      </c>
      <c r="H748" s="23" t="inlineStr">
        <is>
          <t>Harga  Satuan (Rp)</t>
        </is>
      </c>
      <c r="J748" s="23" t="inlineStr">
        <is>
          <t>Jumlah Harga (Rp)</t>
        </is>
      </c>
    </row>
    <row r="749">
      <c r="C749" s="24" t="inlineStr">
        <is>
          <t>A</t>
        </is>
      </c>
      <c r="D749" s="24" t="inlineStr">
        <is>
          <t>TENAGA KERJA</t>
        </is>
      </c>
      <c r="E749" s="12" t="n"/>
      <c r="F749" s="12" t="n"/>
      <c r="G749" s="12" t="n"/>
      <c r="H749" s="12" t="n"/>
      <c r="I749" s="12" t="n"/>
      <c r="J749" s="12" t="n"/>
    </row>
    <row r="750">
      <c r="C750" s="5" t="n">
        <v>1</v>
      </c>
      <c r="D750" s="5" t="inlineStr">
        <is>
          <t>Pekerja</t>
        </is>
      </c>
      <c r="E750" s="5" t="inlineStr">
        <is>
          <t>L01</t>
        </is>
      </c>
      <c r="F750" s="5" t="inlineStr">
        <is>
          <t>Jam</t>
        </is>
      </c>
      <c r="G750" s="25" t="n">
        <v>0.04462308372950786</v>
      </c>
      <c r="H750" s="26">
        <f>VLOOKUP(D750,upahbahan,3,FALSE)</f>
        <v/>
      </c>
      <c r="J750" s="26">
        <f>G750*H750</f>
        <v/>
      </c>
    </row>
    <row r="751">
      <c r="C751" s="5" t="n">
        <v>2</v>
      </c>
      <c r="D751" s="5" t="inlineStr">
        <is>
          <t>Mandor</t>
        </is>
      </c>
      <c r="E751" s="5" t="inlineStr">
        <is>
          <t>L03</t>
        </is>
      </c>
      <c r="F751" s="5" t="inlineStr">
        <is>
          <t>Jam</t>
        </is>
      </c>
      <c r="G751" s="25" t="n">
        <v>0.004462272856352937</v>
      </c>
      <c r="H751" s="26">
        <f>VLOOKUP(D751,upahbahan,3,FALSE)</f>
        <v/>
      </c>
      <c r="J751" s="26">
        <f>G751*H751</f>
        <v/>
      </c>
    </row>
    <row r="752">
      <c r="C752" s="27" t="inlineStr">
        <is>
          <t>JUMLAH HARGA TENAGA KERJA</t>
        </is>
      </c>
      <c r="D752" s="28" t="n"/>
      <c r="E752" s="28" t="n"/>
      <c r="F752" s="28" t="n"/>
      <c r="G752" s="28" t="n"/>
      <c r="H752" s="28" t="n"/>
      <c r="I752" s="28" t="n"/>
      <c r="J752" s="29">
        <f>SUM(J750:J751)</f>
        <v/>
      </c>
    </row>
    <row r="753">
      <c r="C753" s="24" t="inlineStr">
        <is>
          <t>B</t>
        </is>
      </c>
      <c r="D753" s="24" t="inlineStr">
        <is>
          <t>BAHAN</t>
        </is>
      </c>
      <c r="E753" s="12" t="n"/>
      <c r="F753" s="12" t="n"/>
      <c r="G753" s="12" t="n"/>
      <c r="H753" s="12" t="n"/>
      <c r="I753" s="12" t="n"/>
      <c r="J753" s="12" t="n"/>
    </row>
    <row r="754">
      <c r="C754" s="5" t="n">
        <v>1</v>
      </c>
      <c r="D754" s="5" t="inlineStr">
        <is>
          <t>Borrow Pit</t>
        </is>
      </c>
      <c r="E754" s="5" t="inlineStr">
        <is>
          <t>M09</t>
        </is>
      </c>
      <c r="F754" s="5" t="inlineStr">
        <is>
          <t>M3</t>
        </is>
      </c>
      <c r="G754" s="25" t="n">
        <v>1.29</v>
      </c>
      <c r="H754" s="26">
        <f>VLOOKUP(D754,upahbahan,3,FALSE)</f>
        <v/>
      </c>
      <c r="J754" s="26">
        <f>G754*H754</f>
        <v/>
      </c>
    </row>
    <row r="755">
      <c r="C755" s="5" t="n">
        <v>2</v>
      </c>
      <c r="D755" s="5" t="inlineStr">
        <is>
          <t>Semen</t>
        </is>
      </c>
      <c r="E755" s="5" t="inlineStr">
        <is>
          <t>M12</t>
        </is>
      </c>
      <c r="F755" s="5" t="inlineStr">
        <is>
          <t>kg</t>
        </is>
      </c>
      <c r="G755" s="25" t="n">
        <v>61.87439999999999</v>
      </c>
      <c r="H755" s="26">
        <f>VLOOKUP(D755,upahbahan,3,FALSE)</f>
        <v/>
      </c>
      <c r="J755" s="26">
        <f>G755*H755</f>
        <v/>
      </c>
    </row>
    <row r="756">
      <c r="C756" s="5" t="n">
        <v>3</v>
      </c>
      <c r="D756" s="5" t="inlineStr">
        <is>
          <t>Kapur Dolomit</t>
        </is>
      </c>
      <c r="E756" s="5" t="inlineStr">
        <is>
          <t>M293</t>
        </is>
      </c>
      <c r="F756" s="5" t="inlineStr">
        <is>
          <t>kg</t>
        </is>
      </c>
      <c r="G756" s="25" t="n">
        <v>108.2802</v>
      </c>
      <c r="H756" s="26" t="n">
        <v>0</v>
      </c>
      <c r="I756" s="30" t="inlineStr">
        <is>
          <t>harga khusus</t>
        </is>
      </c>
      <c r="J756" s="26">
        <f>G756*H756</f>
        <v/>
      </c>
    </row>
    <row r="757">
      <c r="C757" s="5" t="n">
        <v>4</v>
      </c>
      <c r="D757" s="5" t="inlineStr">
        <is>
          <t>Curing Membrane</t>
        </is>
      </c>
      <c r="E757" s="5" t="inlineStr">
        <is>
          <t>M259</t>
        </is>
      </c>
      <c r="F757" s="5" t="inlineStr">
        <is>
          <t>liter</t>
        </is>
      </c>
      <c r="G757" s="25" t="n">
        <v>0.5075</v>
      </c>
      <c r="H757" s="26">
        <f>VLOOKUP(D757,upahbahan,3,FALSE)</f>
        <v/>
      </c>
      <c r="J757" s="26">
        <f>G757*H757</f>
        <v/>
      </c>
    </row>
    <row r="758">
      <c r="C758" s="27" t="inlineStr">
        <is>
          <t>JUMLAH HARGA BAHAN</t>
        </is>
      </c>
      <c r="D758" s="28" t="n"/>
      <c r="E758" s="28" t="n"/>
      <c r="F758" s="28" t="n"/>
      <c r="G758" s="28" t="n"/>
      <c r="H758" s="28" t="n"/>
      <c r="I758" s="28" t="n"/>
      <c r="J758" s="29">
        <f>SUM(J754:J757)</f>
        <v/>
      </c>
    </row>
    <row r="759">
      <c r="C759" s="24" t="inlineStr">
        <is>
          <t>C</t>
        </is>
      </c>
      <c r="D759" s="24" t="inlineStr">
        <is>
          <t>PERALATAN</t>
        </is>
      </c>
      <c r="E759" s="12" t="n"/>
      <c r="F759" s="12" t="n"/>
      <c r="G759" s="12" t="n"/>
      <c r="H759" s="12" t="n"/>
      <c r="I759" s="12" t="n"/>
      <c r="J759" s="12" t="n"/>
    </row>
    <row r="760">
      <c r="C760" s="5" t="n">
        <v>1</v>
      </c>
      <c r="D760" s="5" t="inlineStr">
        <is>
          <t>Wheel Loader</t>
        </is>
      </c>
      <c r="E760" s="5" t="inlineStr">
        <is>
          <t>E15</t>
        </is>
      </c>
      <c r="F760" s="5" t="inlineStr">
        <is>
          <t>Jam</t>
        </is>
      </c>
      <c r="G760" s="25" t="n">
        <v>0.00850461230651851</v>
      </c>
      <c r="H760" s="26">
        <f>VLOOKUP(D760,upahbahan,3,FALSE)</f>
        <v/>
      </c>
      <c r="J760" s="26">
        <f>G760*H760</f>
        <v/>
      </c>
    </row>
    <row r="761">
      <c r="C761" s="5" t="n">
        <v>2</v>
      </c>
      <c r="D761" s="5" t="inlineStr">
        <is>
          <t>Dump Truck</t>
        </is>
      </c>
      <c r="E761" s="5" t="inlineStr">
        <is>
          <t>E35</t>
        </is>
      </c>
      <c r="F761" s="5" t="inlineStr">
        <is>
          <t>Jam</t>
        </is>
      </c>
      <c r="G761" s="25" t="n">
        <v>0.1374485602199106</v>
      </c>
      <c r="H761" s="26">
        <f>VLOOKUP(D761,upahbahan,3,FALSE)</f>
        <v/>
      </c>
      <c r="J761" s="26">
        <f>G761*H761</f>
        <v/>
      </c>
    </row>
    <row r="762">
      <c r="C762" s="5" t="n">
        <v>3</v>
      </c>
      <c r="D762" s="5" t="inlineStr">
        <is>
          <t>Motor Grader</t>
        </is>
      </c>
      <c r="E762" s="5" t="inlineStr">
        <is>
          <t>E13</t>
        </is>
      </c>
      <c r="F762" s="5" t="inlineStr">
        <is>
          <t>Jam</t>
        </is>
      </c>
      <c r="G762" s="25" t="n">
        <v>0.00136546628695733</v>
      </c>
      <c r="H762" s="26">
        <f>VLOOKUP(D762,upahbahan,3,FALSE)</f>
        <v/>
      </c>
      <c r="J762" s="26">
        <f>G762*H762</f>
        <v/>
      </c>
    </row>
    <row r="763">
      <c r="C763" s="5" t="n">
        <v>4</v>
      </c>
      <c r="D763" s="5" t="inlineStr">
        <is>
          <t>Pneumatic Tire Roller</t>
        </is>
      </c>
      <c r="E763" s="5" t="inlineStr">
        <is>
          <t>E18</t>
        </is>
      </c>
      <c r="F763" s="5" t="inlineStr">
        <is>
          <t>Jam</t>
        </is>
      </c>
      <c r="G763" s="25" t="n">
        <v>0.007649652309046834</v>
      </c>
      <c r="H763" s="26">
        <f>VLOOKUP(D763,upahbahan,3,FALSE)</f>
        <v/>
      </c>
      <c r="J763" s="26">
        <f>G763*H763</f>
        <v/>
      </c>
    </row>
    <row r="764">
      <c r="C764" s="5" t="n">
        <v>5</v>
      </c>
      <c r="D764" s="5" t="inlineStr">
        <is>
          <t>Watertank truck</t>
        </is>
      </c>
      <c r="E764" s="5" t="inlineStr">
        <is>
          <t>E23</t>
        </is>
      </c>
      <c r="F764" s="5" t="inlineStr">
        <is>
          <t>Jam</t>
        </is>
      </c>
      <c r="G764" s="25" t="n">
        <v>0.01385542869813607</v>
      </c>
      <c r="H764" s="26">
        <f>VLOOKUP(D764,upahbahan,3,FALSE)</f>
        <v/>
      </c>
      <c r="J764" s="26">
        <f>G764*H764</f>
        <v/>
      </c>
    </row>
    <row r="765">
      <c r="C765" s="5" t="n">
        <v>6</v>
      </c>
      <c r="D765" s="5" t="inlineStr">
        <is>
          <t>Pulvi mixer</t>
        </is>
      </c>
      <c r="E765" s="5" t="inlineStr">
        <is>
          <t>E27</t>
        </is>
      </c>
      <c r="F765" s="5" t="inlineStr">
        <is>
          <t>Jam</t>
        </is>
      </c>
      <c r="G765" s="25" t="n">
        <v>0.004462290678270992</v>
      </c>
      <c r="H765" s="26">
        <f>VLOOKUP(D765,upahbahan,3,FALSE)</f>
        <v/>
      </c>
      <c r="J765" s="26">
        <f>G765*H765</f>
        <v/>
      </c>
    </row>
    <row r="766">
      <c r="C766" s="5" t="n">
        <v>7</v>
      </c>
      <c r="D766" s="5" t="inlineStr">
        <is>
          <t>Alat Bantu</t>
        </is>
      </c>
      <c r="F766" s="5" t="inlineStr">
        <is>
          <t>Ls</t>
        </is>
      </c>
      <c r="G766" s="25" t="n">
        <v>1</v>
      </c>
      <c r="H766" s="26">
        <f>VLOOKUP(D766,upahbahan,3,FALSE)</f>
        <v/>
      </c>
      <c r="J766" s="26">
        <f>G766*H766</f>
        <v/>
      </c>
    </row>
    <row r="767">
      <c r="C767" s="27" t="inlineStr">
        <is>
          <t>JUMLAH HARGA PERALATAN</t>
        </is>
      </c>
      <c r="D767" s="28" t="n"/>
      <c r="E767" s="28" t="n"/>
      <c r="F767" s="28" t="n"/>
      <c r="G767" s="28" t="n"/>
      <c r="H767" s="28" t="n"/>
      <c r="I767" s="28" t="n"/>
      <c r="J767" s="29">
        <f>SUM(J760:J766)</f>
        <v/>
      </c>
    </row>
    <row r="768">
      <c r="C768" s="31" t="inlineStr">
        <is>
          <t>D</t>
        </is>
      </c>
      <c r="D768" s="31" t="inlineStr">
        <is>
          <t>Jumlah (A+B+C)</t>
        </is>
      </c>
      <c r="E768" s="32" t="n"/>
      <c r="F768" s="32" t="n"/>
      <c r="G768" s="32" t="n"/>
      <c r="H768" s="32" t="n"/>
      <c r="I768" s="32" t="n"/>
      <c r="J768" s="33">
        <f>J752+J758+J767</f>
        <v/>
      </c>
    </row>
    <row r="769">
      <c r="C769" s="18" t="inlineStr">
        <is>
          <t>E</t>
        </is>
      </c>
      <c r="D769" s="18" t="inlineStr">
        <is>
          <t>Biaya Umum dan Keuntungan 10.0% x D</t>
        </is>
      </c>
      <c r="H769" s="21">
        <f>$Q$8</f>
        <v/>
      </c>
      <c r="J769" s="34">
        <f>J768*H769</f>
        <v/>
      </c>
    </row>
    <row r="770">
      <c r="C770" s="31" t="inlineStr">
        <is>
          <t>F</t>
        </is>
      </c>
      <c r="D770" s="31" t="inlineStr">
        <is>
          <t>Harga Satuan Pekerjaan (D+E)</t>
        </is>
      </c>
      <c r="E770" s="32" t="n"/>
      <c r="F770" s="32" t="n"/>
      <c r="G770" s="32" t="n"/>
      <c r="H770" s="32" t="n"/>
      <c r="I770" s="32" t="n"/>
      <c r="J770" s="33">
        <f>SUM(J768:J769)</f>
        <v/>
      </c>
    </row>
    <row r="772">
      <c r="C772" s="16" t="inlineStr">
        <is>
          <t>E.31</t>
        </is>
      </c>
      <c r="D772" s="17" t="inlineStr">
        <is>
          <t>Lapis Fondasi Tanah Kapur Semen Menggunakan Mesin Gilas Pemadatan Cerdas (IC)</t>
        </is>
      </c>
      <c r="F772" s="18" t="inlineStr">
        <is>
          <t>Meter Kubik</t>
        </is>
      </c>
      <c r="K772" s="22">
        <f>ROUNDDOWN(J795,0)</f>
        <v/>
      </c>
      <c r="M772" s="19" t="inlineStr">
        <is>
          <t>5.4.(4b)</t>
        </is>
      </c>
    </row>
    <row r="773">
      <c r="C773" s="23" t="inlineStr">
        <is>
          <t>No</t>
        </is>
      </c>
      <c r="D773" s="23" t="inlineStr">
        <is>
          <t>Uraian</t>
        </is>
      </c>
      <c r="E773" s="23" t="inlineStr">
        <is>
          <t>Kode</t>
        </is>
      </c>
      <c r="F773" s="23" t="inlineStr">
        <is>
          <t>Sat.</t>
        </is>
      </c>
      <c r="G773" s="23" t="inlineStr">
        <is>
          <t>Koefisien</t>
        </is>
      </c>
      <c r="H773" s="23" t="inlineStr">
        <is>
          <t>Harga  Satuan (Rp)</t>
        </is>
      </c>
      <c r="J773" s="23" t="inlineStr">
        <is>
          <t>Jumlah Harga (Rp)</t>
        </is>
      </c>
    </row>
    <row r="774">
      <c r="C774" s="24" t="inlineStr">
        <is>
          <t>A</t>
        </is>
      </c>
      <c r="D774" s="24" t="inlineStr">
        <is>
          <t>TENAGA KERJA</t>
        </is>
      </c>
      <c r="E774" s="12" t="n"/>
      <c r="F774" s="12" t="n"/>
      <c r="G774" s="12" t="n"/>
      <c r="H774" s="12" t="n"/>
      <c r="I774" s="12" t="n"/>
      <c r="J774" s="12" t="n"/>
    </row>
    <row r="775">
      <c r="C775" s="5" t="n">
        <v>1</v>
      </c>
      <c r="D775" s="5" t="inlineStr">
        <is>
          <t>Pekerja</t>
        </is>
      </c>
      <c r="E775" s="5" t="inlineStr">
        <is>
          <t>L01</t>
        </is>
      </c>
      <c r="F775" s="5" t="inlineStr">
        <is>
          <t>Jam</t>
        </is>
      </c>
      <c r="G775" s="25" t="n">
        <v>0.02231154186475393</v>
      </c>
      <c r="H775" s="26">
        <f>VLOOKUP(D775,upahbahan,3,FALSE)</f>
        <v/>
      </c>
      <c r="J775" s="26">
        <f>G775*H775</f>
        <v/>
      </c>
    </row>
    <row r="776">
      <c r="C776" s="5" t="n">
        <v>2</v>
      </c>
      <c r="D776" s="5" t="inlineStr">
        <is>
          <t>Mandor</t>
        </is>
      </c>
      <c r="E776" s="5" t="inlineStr">
        <is>
          <t>L03</t>
        </is>
      </c>
      <c r="F776" s="5" t="inlineStr">
        <is>
          <t>Jam</t>
        </is>
      </c>
      <c r="G776" s="25" t="n">
        <v>0.002231286521444425</v>
      </c>
      <c r="H776" s="26">
        <f>VLOOKUP(D776,upahbahan,3,FALSE)</f>
        <v/>
      </c>
      <c r="J776" s="26">
        <f>G776*H776</f>
        <v/>
      </c>
    </row>
    <row r="777">
      <c r="C777" s="27" t="inlineStr">
        <is>
          <t>JUMLAH HARGA TENAGA KERJA</t>
        </is>
      </c>
      <c r="D777" s="28" t="n"/>
      <c r="E777" s="28" t="n"/>
      <c r="F777" s="28" t="n"/>
      <c r="G777" s="28" t="n"/>
      <c r="H777" s="28" t="n"/>
      <c r="I777" s="28" t="n"/>
      <c r="J777" s="29">
        <f>SUM(J775:J776)</f>
        <v/>
      </c>
    </row>
    <row r="778">
      <c r="C778" s="24" t="inlineStr">
        <is>
          <t>B</t>
        </is>
      </c>
      <c r="D778" s="24" t="inlineStr">
        <is>
          <t>BAHAN</t>
        </is>
      </c>
      <c r="E778" s="12" t="n"/>
      <c r="F778" s="12" t="n"/>
      <c r="G778" s="12" t="n"/>
      <c r="H778" s="12" t="n"/>
      <c r="I778" s="12" t="n"/>
      <c r="J778" s="12" t="n"/>
    </row>
    <row r="779">
      <c r="C779" s="5" t="n">
        <v>1</v>
      </c>
      <c r="D779" s="5" t="inlineStr">
        <is>
          <t>Borrow Pit</t>
        </is>
      </c>
      <c r="E779" s="5" t="inlineStr">
        <is>
          <t>M09</t>
        </is>
      </c>
      <c r="F779" s="5" t="inlineStr">
        <is>
          <t>M3</t>
        </is>
      </c>
      <c r="G779" s="25" t="n">
        <v>1.29</v>
      </c>
      <c r="H779" s="26">
        <f>VLOOKUP(D779,upahbahan,3,FALSE)</f>
        <v/>
      </c>
      <c r="J779" s="26">
        <f>G779*H779</f>
        <v/>
      </c>
    </row>
    <row r="780">
      <c r="C780" s="5" t="n">
        <v>2</v>
      </c>
      <c r="D780" s="5" t="inlineStr">
        <is>
          <t>Semen</t>
        </is>
      </c>
      <c r="E780" s="5" t="inlineStr">
        <is>
          <t>M12</t>
        </is>
      </c>
      <c r="F780" s="5" t="inlineStr">
        <is>
          <t>kg</t>
        </is>
      </c>
      <c r="G780" s="25" t="n">
        <v>61.87439999999999</v>
      </c>
      <c r="H780" s="26">
        <f>VLOOKUP(D780,upahbahan,3,FALSE)</f>
        <v/>
      </c>
      <c r="J780" s="26">
        <f>G780*H780</f>
        <v/>
      </c>
    </row>
    <row r="781">
      <c r="C781" s="5" t="n">
        <v>3</v>
      </c>
      <c r="D781" s="5" t="inlineStr">
        <is>
          <t>Kapur Dolomit</t>
        </is>
      </c>
      <c r="E781" s="5" t="inlineStr">
        <is>
          <t>M293</t>
        </is>
      </c>
      <c r="F781" s="5" t="inlineStr">
        <is>
          <t>kg</t>
        </is>
      </c>
      <c r="G781" s="25" t="n">
        <v>108.280197368421</v>
      </c>
      <c r="H781" s="26">
        <f>VLOOKUP(D781,upahbahan,3,FALSE)</f>
        <v/>
      </c>
      <c r="J781" s="26">
        <f>G781*H781</f>
        <v/>
      </c>
    </row>
    <row r="782">
      <c r="C782" s="5" t="n">
        <v>4</v>
      </c>
      <c r="D782" s="5" t="inlineStr">
        <is>
          <t>Curing Membrane</t>
        </is>
      </c>
      <c r="E782" s="5" t="inlineStr">
        <is>
          <t>M259</t>
        </is>
      </c>
      <c r="F782" s="5" t="inlineStr">
        <is>
          <t>liter</t>
        </is>
      </c>
      <c r="G782" s="25" t="n">
        <v>0.5075</v>
      </c>
      <c r="H782" s="26">
        <f>VLOOKUP(D782,upahbahan,3,FALSE)</f>
        <v/>
      </c>
      <c r="J782" s="26">
        <f>G782*H782</f>
        <v/>
      </c>
    </row>
    <row r="783">
      <c r="C783" s="27" t="inlineStr">
        <is>
          <t>JUMLAH HARGA BAHAN</t>
        </is>
      </c>
      <c r="D783" s="28" t="n"/>
      <c r="E783" s="28" t="n"/>
      <c r="F783" s="28" t="n"/>
      <c r="G783" s="28" t="n"/>
      <c r="H783" s="28" t="n"/>
      <c r="I783" s="28" t="n"/>
      <c r="J783" s="29">
        <f>SUM(J779:J782)</f>
        <v/>
      </c>
    </row>
    <row r="784">
      <c r="C784" s="24" t="inlineStr">
        <is>
          <t>C</t>
        </is>
      </c>
      <c r="D784" s="24" t="inlineStr">
        <is>
          <t>PERALATAN</t>
        </is>
      </c>
      <c r="E784" s="12" t="n"/>
      <c r="F784" s="12" t="n"/>
      <c r="G784" s="12" t="n"/>
      <c r="H784" s="12" t="n"/>
      <c r="I784" s="12" t="n"/>
      <c r="J784" s="12" t="n"/>
    </row>
    <row r="785">
      <c r="C785" s="5" t="n">
        <v>1</v>
      </c>
      <c r="D785" s="5" t="inlineStr">
        <is>
          <t>Wheel Loader</t>
        </is>
      </c>
      <c r="E785" s="5" t="inlineStr">
        <is>
          <t>E15</t>
        </is>
      </c>
      <c r="F785" s="5" t="inlineStr">
        <is>
          <t>Jam</t>
        </is>
      </c>
      <c r="G785" s="25" t="n">
        <v>0.00850461230651851</v>
      </c>
      <c r="H785" s="26">
        <f>VLOOKUP(D785,upahbahan,3,FALSE)</f>
        <v/>
      </c>
      <c r="J785" s="26">
        <f>G785*H785</f>
        <v/>
      </c>
    </row>
    <row r="786">
      <c r="C786" s="5" t="n">
        <v>2</v>
      </c>
      <c r="D786" s="5" t="inlineStr">
        <is>
          <t>Dump Truck</t>
        </is>
      </c>
      <c r="E786" s="5" t="inlineStr">
        <is>
          <t>E35</t>
        </is>
      </c>
      <c r="F786" s="5" t="inlineStr">
        <is>
          <t>Jam</t>
        </is>
      </c>
      <c r="G786" s="25" t="n">
        <v>0.1374485602199106</v>
      </c>
      <c r="H786" s="26">
        <f>VLOOKUP(D786,upahbahan,3,FALSE)</f>
        <v/>
      </c>
      <c r="J786" s="26">
        <f>G786*H786</f>
        <v/>
      </c>
    </row>
    <row r="787">
      <c r="C787" s="5" t="n">
        <v>3</v>
      </c>
      <c r="D787" s="5" t="inlineStr">
        <is>
          <t>Motor Grader</t>
        </is>
      </c>
      <c r="E787" s="5" t="inlineStr">
        <is>
          <t>E13</t>
        </is>
      </c>
      <c r="F787" s="5" t="inlineStr">
        <is>
          <t>Jam</t>
        </is>
      </c>
      <c r="G787" s="25" t="n">
        <v>0.00136546628695733</v>
      </c>
      <c r="H787" s="26">
        <f>VLOOKUP(D787,upahbahan,3,FALSE)</f>
        <v/>
      </c>
      <c r="J787" s="26">
        <f>G787*H787</f>
        <v/>
      </c>
    </row>
    <row r="788">
      <c r="C788" s="5" t="n">
        <v>4</v>
      </c>
      <c r="D788" s="5" t="inlineStr">
        <is>
          <t>Pneumatic Tire Roller With IC</t>
        </is>
      </c>
      <c r="E788" s="5" t="inlineStr">
        <is>
          <t>E18a</t>
        </is>
      </c>
      <c r="F788" s="5" t="inlineStr">
        <is>
          <t>Jam</t>
        </is>
      </c>
      <c r="G788" s="25" t="n">
        <v>0.0076496518028677</v>
      </c>
      <c r="H788" s="26">
        <f>VLOOKUP(D788,upahbahan,3,FALSE)</f>
        <v/>
      </c>
      <c r="J788" s="26">
        <f>G788*H788</f>
        <v/>
      </c>
    </row>
    <row r="789">
      <c r="C789" s="5" t="n">
        <v>5</v>
      </c>
      <c r="D789" s="5" t="inlineStr">
        <is>
          <t>Watertank truck</t>
        </is>
      </c>
      <c r="E789" s="5" t="inlineStr">
        <is>
          <t>E23</t>
        </is>
      </c>
      <c r="F789" s="5" t="inlineStr">
        <is>
          <t>Jam</t>
        </is>
      </c>
      <c r="G789" s="25" t="n">
        <v>0.01385542869813607</v>
      </c>
      <c r="H789" s="26">
        <f>VLOOKUP(D789,upahbahan,3,FALSE)</f>
        <v/>
      </c>
      <c r="J789" s="26">
        <f>G789*H789</f>
        <v/>
      </c>
    </row>
    <row r="790">
      <c r="C790" s="5" t="n">
        <v>6</v>
      </c>
      <c r="D790" s="5" t="inlineStr">
        <is>
          <t>Pulvi mixer</t>
        </is>
      </c>
      <c r="E790" s="5" t="inlineStr">
        <is>
          <t>E27</t>
        </is>
      </c>
      <c r="F790" s="5" t="inlineStr">
        <is>
          <t>Jam</t>
        </is>
      </c>
      <c r="G790" s="25" t="n">
        <v>0.002231145339135496</v>
      </c>
      <c r="H790" s="26">
        <f>VLOOKUP(D790,upahbahan,3,FALSE)</f>
        <v/>
      </c>
      <c r="J790" s="26">
        <f>G790*H790</f>
        <v/>
      </c>
    </row>
    <row r="791">
      <c r="C791" s="5" t="n">
        <v>7</v>
      </c>
      <c r="D791" s="5" t="inlineStr">
        <is>
          <t>Alat Bantu</t>
        </is>
      </c>
      <c r="F791" s="5" t="inlineStr">
        <is>
          <t>Ls</t>
        </is>
      </c>
      <c r="G791" s="25" t="n">
        <v>1</v>
      </c>
      <c r="H791" s="26">
        <f>VLOOKUP(D791,upahbahan,3,FALSE)</f>
        <v/>
      </c>
      <c r="J791" s="26">
        <f>G791*H791</f>
        <v/>
      </c>
    </row>
    <row r="792">
      <c r="C792" s="27" t="inlineStr">
        <is>
          <t>JUMLAH HARGA PERALATAN</t>
        </is>
      </c>
      <c r="D792" s="28" t="n"/>
      <c r="E792" s="28" t="n"/>
      <c r="F792" s="28" t="n"/>
      <c r="G792" s="28" t="n"/>
      <c r="H792" s="28" t="n"/>
      <c r="I792" s="28" t="n"/>
      <c r="J792" s="29">
        <f>SUM(J785:J791)</f>
        <v/>
      </c>
    </row>
    <row r="793">
      <c r="C793" s="31" t="inlineStr">
        <is>
          <t>D</t>
        </is>
      </c>
      <c r="D793" s="31" t="inlineStr">
        <is>
          <t>Jumlah (A+B+C)</t>
        </is>
      </c>
      <c r="E793" s="32" t="n"/>
      <c r="F793" s="32" t="n"/>
      <c r="G793" s="32" t="n"/>
      <c r="H793" s="32" t="n"/>
      <c r="I793" s="32" t="n"/>
      <c r="J793" s="33">
        <f>J777+J783+J792</f>
        <v/>
      </c>
    </row>
    <row r="794">
      <c r="C794" s="18" t="inlineStr">
        <is>
          <t>E</t>
        </is>
      </c>
      <c r="D794" s="18" t="inlineStr">
        <is>
          <t>Biaya Umum dan Keuntungan 10.0% x D</t>
        </is>
      </c>
      <c r="H794" s="21">
        <f>$Q$8</f>
        <v/>
      </c>
      <c r="J794" s="34">
        <f>J793*H794</f>
        <v/>
      </c>
    </row>
    <row r="795">
      <c r="C795" s="31" t="inlineStr">
        <is>
          <t>F</t>
        </is>
      </c>
      <c r="D795" s="31" t="inlineStr">
        <is>
          <t>Harga Satuan Pekerjaan (D+E)</t>
        </is>
      </c>
      <c r="E795" s="32" t="n"/>
      <c r="F795" s="32" t="n"/>
      <c r="G795" s="32" t="n"/>
      <c r="H795" s="32" t="n"/>
      <c r="I795" s="32" t="n"/>
      <c r="J795" s="33">
        <f>SUM(J793:J794)</f>
        <v/>
      </c>
    </row>
    <row r="797">
      <c r="C797" s="16" t="inlineStr">
        <is>
          <t>E.32</t>
        </is>
      </c>
      <c r="D797" s="17" t="inlineStr">
        <is>
          <t>Lapis Fondasi Agregat Semen (Cement Treated Base, CTB)</t>
        </is>
      </c>
      <c r="F797" s="18" t="inlineStr">
        <is>
          <t>Meter Kubik</t>
        </is>
      </c>
      <c r="K797" s="22">
        <f>ROUNDDOWN(J817,0)</f>
        <v/>
      </c>
      <c r="M797" s="19" t="inlineStr">
        <is>
          <t>5.5.(1)</t>
        </is>
      </c>
    </row>
    <row r="798">
      <c r="C798" s="23" t="inlineStr">
        <is>
          <t>No</t>
        </is>
      </c>
      <c r="D798" s="23" t="inlineStr">
        <is>
          <t>Uraian</t>
        </is>
      </c>
      <c r="E798" s="23" t="inlineStr">
        <is>
          <t>Kode</t>
        </is>
      </c>
      <c r="F798" s="23" t="inlineStr">
        <is>
          <t>Sat.</t>
        </is>
      </c>
      <c r="G798" s="23" t="inlineStr">
        <is>
          <t>Koefisien</t>
        </is>
      </c>
      <c r="H798" s="23" t="inlineStr">
        <is>
          <t>Harga  Satuan (Rp)</t>
        </is>
      </c>
      <c r="J798" s="23" t="inlineStr">
        <is>
          <t>Jumlah Harga (Rp)</t>
        </is>
      </c>
    </row>
    <row r="799">
      <c r="C799" s="24" t="inlineStr">
        <is>
          <t>A</t>
        </is>
      </c>
      <c r="D799" s="24" t="inlineStr">
        <is>
          <t>TENAGA KERJA</t>
        </is>
      </c>
      <c r="E799" s="12" t="n"/>
      <c r="F799" s="12" t="n"/>
      <c r="G799" s="12" t="n"/>
      <c r="H799" s="12" t="n"/>
      <c r="I799" s="12" t="n"/>
      <c r="J799" s="12" t="n"/>
    </row>
    <row r="800">
      <c r="C800" s="5" t="n">
        <v>1</v>
      </c>
      <c r="D800" s="5" t="inlineStr">
        <is>
          <t>Pekerja</t>
        </is>
      </c>
      <c r="E800" s="5" t="inlineStr">
        <is>
          <t>L01</t>
        </is>
      </c>
      <c r="F800" s="5" t="inlineStr">
        <is>
          <t>jam</t>
        </is>
      </c>
      <c r="G800" s="25" t="n">
        <v>0.0111555900582921</v>
      </c>
      <c r="H800" s="26">
        <f>VLOOKUP(D800,upahbahan,3,FALSE)</f>
        <v/>
      </c>
      <c r="J800" s="26">
        <f>G800*H800</f>
        <v/>
      </c>
    </row>
    <row r="801">
      <c r="C801" s="5" t="n">
        <v>2</v>
      </c>
      <c r="D801" s="5" t="inlineStr">
        <is>
          <t>Mandor</t>
        </is>
      </c>
      <c r="E801" s="5" t="inlineStr">
        <is>
          <t>L03</t>
        </is>
      </c>
      <c r="F801" s="5" t="inlineStr">
        <is>
          <t>jam</t>
        </is>
      </c>
      <c r="G801" s="25" t="n">
        <v>0.001115493167454256</v>
      </c>
      <c r="H801" s="26">
        <f>VLOOKUP(D801,upahbahan,3,FALSE)</f>
        <v/>
      </c>
      <c r="J801" s="26">
        <f>G801*H801</f>
        <v/>
      </c>
    </row>
    <row r="802">
      <c r="C802" s="27" t="inlineStr">
        <is>
          <t>JUMLAH HARGA TENAGA KERJA</t>
        </is>
      </c>
      <c r="D802" s="28" t="n"/>
      <c r="E802" s="28" t="n"/>
      <c r="F802" s="28" t="n"/>
      <c r="G802" s="28" t="n"/>
      <c r="H802" s="28" t="n"/>
      <c r="I802" s="28" t="n"/>
      <c r="J802" s="29">
        <f>SUM(J800:J801)</f>
        <v/>
      </c>
    </row>
    <row r="803">
      <c r="C803" s="24" t="inlineStr">
        <is>
          <t>B</t>
        </is>
      </c>
      <c r="D803" s="24" t="inlineStr">
        <is>
          <t>BAHAN</t>
        </is>
      </c>
      <c r="E803" s="12" t="n"/>
      <c r="F803" s="12" t="n"/>
      <c r="G803" s="12" t="n"/>
      <c r="H803" s="12" t="n"/>
      <c r="I803" s="12" t="n"/>
      <c r="J803" s="12" t="n"/>
    </row>
    <row r="804">
      <c r="C804" s="5" t="n">
        <v>1</v>
      </c>
      <c r="D804" s="5" t="inlineStr">
        <is>
          <t>Semen</t>
        </is>
      </c>
      <c r="E804" s="5" t="inlineStr">
        <is>
          <t>M12</t>
        </is>
      </c>
      <c r="F804" s="5" t="inlineStr">
        <is>
          <t>Kg</t>
        </is>
      </c>
      <c r="G804" s="25" t="n">
        <v>100.9290625</v>
      </c>
      <c r="H804" s="26">
        <f>VLOOKUP(D804,upahbahan,3,FALSE)</f>
        <v/>
      </c>
      <c r="J804" s="26">
        <f>G804*H804</f>
        <v/>
      </c>
    </row>
    <row r="805">
      <c r="C805" s="5" t="n">
        <v>2</v>
      </c>
      <c r="D805" s="5" t="inlineStr">
        <is>
          <t>Lapis Fondasi Agregat Kelas A</t>
        </is>
      </c>
      <c r="E805" s="5" t="inlineStr">
        <is>
          <t>M26</t>
        </is>
      </c>
      <c r="F805" s="5" t="inlineStr">
        <is>
          <t>M3</t>
        </is>
      </c>
      <c r="G805" s="25" t="n">
        <v>1.0750000086699</v>
      </c>
      <c r="H805" s="26">
        <f>VLOOKUP(D805,upahbahan,3,FALSE)</f>
        <v/>
      </c>
      <c r="J805" s="26">
        <f>G805*H805</f>
        <v/>
      </c>
    </row>
    <row r="806">
      <c r="C806" s="27" t="inlineStr">
        <is>
          <t>JUMLAH HARGA BAHAN</t>
        </is>
      </c>
      <c r="D806" s="28" t="n"/>
      <c r="E806" s="28" t="n"/>
      <c r="F806" s="28" t="n"/>
      <c r="G806" s="28" t="n"/>
      <c r="H806" s="28" t="n"/>
      <c r="I806" s="28" t="n"/>
      <c r="J806" s="29">
        <f>SUM(J804:J805)</f>
        <v/>
      </c>
    </row>
    <row r="807">
      <c r="C807" s="24" t="inlineStr">
        <is>
          <t>C</t>
        </is>
      </c>
      <c r="D807" s="24" t="inlineStr">
        <is>
          <t>PERALATAN</t>
        </is>
      </c>
      <c r="E807" s="12" t="n"/>
      <c r="F807" s="12" t="n"/>
      <c r="G807" s="12" t="n"/>
      <c r="H807" s="12" t="n"/>
      <c r="I807" s="12" t="n"/>
      <c r="J807" s="12" t="n"/>
    </row>
    <row r="808">
      <c r="C808" s="5" t="n">
        <v>1</v>
      </c>
      <c r="D808" s="5" t="inlineStr">
        <is>
          <t>Wheel Loader</t>
        </is>
      </c>
      <c r="E808" s="5" t="inlineStr">
        <is>
          <t>E15</t>
        </is>
      </c>
      <c r="F808" s="5" t="inlineStr">
        <is>
          <t>jam</t>
        </is>
      </c>
      <c r="G808" s="25" t="n">
        <v>0.00708716846721806</v>
      </c>
      <c r="H808" s="26">
        <f>VLOOKUP(D808,upahbahan,3,FALSE)</f>
        <v/>
      </c>
      <c r="J808" s="26">
        <f>G808*H808</f>
        <v/>
      </c>
    </row>
    <row r="809">
      <c r="C809" s="5" t="n">
        <v>2</v>
      </c>
      <c r="D809" s="5" t="inlineStr">
        <is>
          <t>Self Propelled Mixer</t>
        </is>
      </c>
      <c r="E809" s="5" t="inlineStr">
        <is>
          <t>E27</t>
        </is>
      </c>
      <c r="F809" s="5" t="inlineStr">
        <is>
          <t>jam</t>
        </is>
      </c>
      <c r="G809" s="25" t="n">
        <v>0.001115578071202754</v>
      </c>
      <c r="H809" s="26">
        <f>VLOOKUP(D809,upahbahan,3,FALSE)</f>
        <v/>
      </c>
      <c r="J809" s="26">
        <f>G809*H809</f>
        <v/>
      </c>
    </row>
    <row r="810">
      <c r="C810" s="5" t="n">
        <v>3</v>
      </c>
      <c r="D810" s="5" t="inlineStr">
        <is>
          <t>Dump Truck</t>
        </is>
      </c>
      <c r="E810" s="5" t="inlineStr">
        <is>
          <t>E35</t>
        </is>
      </c>
      <c r="F810" s="5" t="inlineStr">
        <is>
          <t>jam</t>
        </is>
      </c>
      <c r="G810" s="25" t="n">
        <v>0.1663657678608377</v>
      </c>
      <c r="H810" s="26">
        <f>VLOOKUP(D810,upahbahan,3,FALSE)</f>
        <v/>
      </c>
      <c r="J810" s="26">
        <f>G810*H810</f>
        <v/>
      </c>
    </row>
    <row r="811">
      <c r="C811" s="5" t="n">
        <v>4</v>
      </c>
      <c r="D811" s="5" t="inlineStr">
        <is>
          <t>Vibratory Roller 25 T</t>
        </is>
      </c>
      <c r="E811" s="5" t="inlineStr">
        <is>
          <t>E19b</t>
        </is>
      </c>
      <c r="F811" s="5" t="inlineStr">
        <is>
          <t>jam</t>
        </is>
      </c>
      <c r="G811" s="25" t="n">
        <v>0.006491479553973222</v>
      </c>
      <c r="H811" s="26">
        <f>VLOOKUP(D811,upahbahan,3,FALSE)</f>
        <v/>
      </c>
      <c r="J811" s="26">
        <f>G811*H811</f>
        <v/>
      </c>
    </row>
    <row r="812">
      <c r="C812" s="5" t="n">
        <v>5</v>
      </c>
      <c r="D812" s="5" t="inlineStr">
        <is>
          <t>Watertank Truck</t>
        </is>
      </c>
      <c r="E812" s="5" t="inlineStr">
        <is>
          <t>E23</t>
        </is>
      </c>
      <c r="F812" s="5" t="inlineStr">
        <is>
          <t>jam</t>
        </is>
      </c>
      <c r="G812" s="25" t="n">
        <v>0.004216877415709317</v>
      </c>
      <c r="H812" s="26">
        <f>VLOOKUP(D812,upahbahan,3,FALSE)</f>
        <v/>
      </c>
      <c r="J812" s="26">
        <f>G812*H812</f>
        <v/>
      </c>
    </row>
    <row r="813">
      <c r="C813" s="5" t="n">
        <v>6</v>
      </c>
      <c r="D813" s="5" t="inlineStr">
        <is>
          <t>Alat Bantu</t>
        </is>
      </c>
      <c r="F813" s="5" t="inlineStr">
        <is>
          <t>Ls</t>
        </is>
      </c>
      <c r="G813" s="25" t="n">
        <v>1</v>
      </c>
      <c r="H813" s="26">
        <f>VLOOKUP(D813,upahbahan,3,FALSE)</f>
        <v/>
      </c>
      <c r="J813" s="26">
        <f>G813*H813</f>
        <v/>
      </c>
    </row>
    <row r="814">
      <c r="C814" s="27" t="inlineStr">
        <is>
          <t>JUMLAH HARGA PERALATAN</t>
        </is>
      </c>
      <c r="D814" s="28" t="n"/>
      <c r="E814" s="28" t="n"/>
      <c r="F814" s="28" t="n"/>
      <c r="G814" s="28" t="n"/>
      <c r="H814" s="28" t="n"/>
      <c r="I814" s="28" t="n"/>
      <c r="J814" s="29">
        <f>SUM(J808:J813)</f>
        <v/>
      </c>
    </row>
    <row r="815">
      <c r="C815" s="31" t="inlineStr">
        <is>
          <t>D</t>
        </is>
      </c>
      <c r="D815" s="31" t="inlineStr">
        <is>
          <t>Jumlah (A+B+C)</t>
        </is>
      </c>
      <c r="E815" s="32" t="n"/>
      <c r="F815" s="32" t="n"/>
      <c r="G815" s="32" t="n"/>
      <c r="H815" s="32" t="n"/>
      <c r="I815" s="32" t="n"/>
      <c r="J815" s="33">
        <f>J802+J806+J814</f>
        <v/>
      </c>
    </row>
    <row r="816">
      <c r="C816" s="18" t="inlineStr">
        <is>
          <t>E</t>
        </is>
      </c>
      <c r="D816" s="18" t="inlineStr">
        <is>
          <t>Biaya Umum dan Keuntungan 10.0% x D</t>
        </is>
      </c>
      <c r="H816" s="21">
        <f>$Q$8</f>
        <v/>
      </c>
      <c r="J816" s="34">
        <f>J815*H816</f>
        <v/>
      </c>
    </row>
    <row r="817">
      <c r="C817" s="31" t="inlineStr">
        <is>
          <t>F</t>
        </is>
      </c>
      <c r="D817" s="31" t="inlineStr">
        <is>
          <t>Harga Satuan Pekerjaan (D+E)</t>
        </is>
      </c>
      <c r="E817" s="32" t="n"/>
      <c r="F817" s="32" t="n"/>
      <c r="G817" s="32" t="n"/>
      <c r="H817" s="32" t="n"/>
      <c r="I817" s="32" t="n"/>
      <c r="J817" s="33">
        <f>SUM(J815:J816)</f>
        <v/>
      </c>
    </row>
    <row r="819">
      <c r="C819" s="16" t="inlineStr">
        <is>
          <t>E.33</t>
        </is>
      </c>
      <c r="D819" s="17" t="inlineStr">
        <is>
          <t>Lapis Fondasi Agregat Semen (Cement Treated Base, CTB) dengan Mesin Gilas Pemadatan Cerdas (IC)</t>
        </is>
      </c>
      <c r="F819" s="18" t="inlineStr">
        <is>
          <t>Meter Kubik</t>
        </is>
      </c>
      <c r="K819" s="22">
        <f>ROUNDDOWN(J839,0)</f>
        <v/>
      </c>
      <c r="M819" s="19" t="inlineStr">
        <is>
          <t>5.5.(2)</t>
        </is>
      </c>
    </row>
    <row r="820">
      <c r="C820" s="23" t="inlineStr">
        <is>
          <t>No</t>
        </is>
      </c>
      <c r="D820" s="23" t="inlineStr">
        <is>
          <t>Uraian</t>
        </is>
      </c>
      <c r="E820" s="23" t="inlineStr">
        <is>
          <t>Kode</t>
        </is>
      </c>
      <c r="F820" s="23" t="inlineStr">
        <is>
          <t>Sat.</t>
        </is>
      </c>
      <c r="G820" s="23" t="inlineStr">
        <is>
          <t>Koefisien</t>
        </is>
      </c>
      <c r="H820" s="23" t="inlineStr">
        <is>
          <t>Harga  Satuan (Rp)</t>
        </is>
      </c>
      <c r="J820" s="23" t="inlineStr">
        <is>
          <t>Jumlah Harga (Rp)</t>
        </is>
      </c>
    </row>
    <row r="821">
      <c r="C821" s="24" t="inlineStr">
        <is>
          <t>A</t>
        </is>
      </c>
      <c r="D821" s="24" t="inlineStr">
        <is>
          <t>TENAGA KERJA</t>
        </is>
      </c>
      <c r="E821" s="12" t="n"/>
      <c r="F821" s="12" t="n"/>
      <c r="G821" s="12" t="n"/>
      <c r="H821" s="12" t="n"/>
      <c r="I821" s="12" t="n"/>
      <c r="J821" s="12" t="n"/>
    </row>
    <row r="822">
      <c r="C822" s="5" t="n">
        <v>1</v>
      </c>
      <c r="D822" s="5" t="inlineStr">
        <is>
          <t>Pekerja</t>
        </is>
      </c>
      <c r="E822" s="5" t="inlineStr">
        <is>
          <t>L01</t>
        </is>
      </c>
      <c r="F822" s="5" t="inlineStr">
        <is>
          <t>jam</t>
        </is>
      </c>
      <c r="G822" s="25" t="n">
        <v>0.0111555900582921</v>
      </c>
      <c r="H822" s="26">
        <f>VLOOKUP(D822,upahbahan,3,FALSE)</f>
        <v/>
      </c>
      <c r="J822" s="26">
        <f>G822*H822</f>
        <v/>
      </c>
    </row>
    <row r="823">
      <c r="C823" s="5" t="n">
        <v>2</v>
      </c>
      <c r="D823" s="5" t="inlineStr">
        <is>
          <t>Mandor</t>
        </is>
      </c>
      <c r="E823" s="5" t="inlineStr">
        <is>
          <t>L03</t>
        </is>
      </c>
      <c r="F823" s="5" t="inlineStr">
        <is>
          <t>jam</t>
        </is>
      </c>
      <c r="G823" s="25" t="n">
        <v>0.001115493167454256</v>
      </c>
      <c r="H823" s="26">
        <f>VLOOKUP(D823,upahbahan,3,FALSE)</f>
        <v/>
      </c>
      <c r="J823" s="26">
        <f>G823*H823</f>
        <v/>
      </c>
    </row>
    <row r="824">
      <c r="C824" s="27" t="inlineStr">
        <is>
          <t>JUMLAH HARGA TENAGA KERJA</t>
        </is>
      </c>
      <c r="D824" s="28" t="n"/>
      <c r="E824" s="28" t="n"/>
      <c r="F824" s="28" t="n"/>
      <c r="G824" s="28" t="n"/>
      <c r="H824" s="28" t="n"/>
      <c r="I824" s="28" t="n"/>
      <c r="J824" s="29">
        <f>SUM(J822:J823)</f>
        <v/>
      </c>
    </row>
    <row r="825">
      <c r="C825" s="24" t="inlineStr">
        <is>
          <t>B</t>
        </is>
      </c>
      <c r="D825" s="24" t="inlineStr">
        <is>
          <t>BAHAN</t>
        </is>
      </c>
      <c r="E825" s="12" t="n"/>
      <c r="F825" s="12" t="n"/>
      <c r="G825" s="12" t="n"/>
      <c r="H825" s="12" t="n"/>
      <c r="I825" s="12" t="n"/>
      <c r="J825" s="12" t="n"/>
    </row>
    <row r="826">
      <c r="C826" s="5" t="n">
        <v>1</v>
      </c>
      <c r="D826" s="5" t="inlineStr">
        <is>
          <t>Semen</t>
        </is>
      </c>
      <c r="E826" s="5" t="inlineStr">
        <is>
          <t>M12</t>
        </is>
      </c>
      <c r="F826" s="5" t="inlineStr">
        <is>
          <t>Kg</t>
        </is>
      </c>
      <c r="G826" s="25" t="n">
        <v>100.9290625</v>
      </c>
      <c r="H826" s="26">
        <f>VLOOKUP(D826,upahbahan,3,FALSE)</f>
        <v/>
      </c>
      <c r="J826" s="26">
        <f>G826*H826</f>
        <v/>
      </c>
    </row>
    <row r="827">
      <c r="C827" s="5" t="n">
        <v>2</v>
      </c>
      <c r="D827" s="5" t="inlineStr">
        <is>
          <t>Lapis Fondasi Agregat Kelas A</t>
        </is>
      </c>
      <c r="E827" s="5" t="inlineStr">
        <is>
          <t>M26</t>
        </is>
      </c>
      <c r="F827" s="5" t="inlineStr">
        <is>
          <t>M3</t>
        </is>
      </c>
      <c r="G827" s="25" t="n">
        <v>1.0750000086699</v>
      </c>
      <c r="H827" s="26">
        <f>VLOOKUP(D827,upahbahan,3,FALSE)</f>
        <v/>
      </c>
      <c r="J827" s="26">
        <f>G827*H827</f>
        <v/>
      </c>
    </row>
    <row r="828">
      <c r="C828" s="27" t="inlineStr">
        <is>
          <t>JUMLAH HARGA BAHAN</t>
        </is>
      </c>
      <c r="D828" s="28" t="n"/>
      <c r="E828" s="28" t="n"/>
      <c r="F828" s="28" t="n"/>
      <c r="G828" s="28" t="n"/>
      <c r="H828" s="28" t="n"/>
      <c r="I828" s="28" t="n"/>
      <c r="J828" s="29">
        <f>SUM(J826:J827)</f>
        <v/>
      </c>
    </row>
    <row r="829">
      <c r="C829" s="24" t="inlineStr">
        <is>
          <t>C</t>
        </is>
      </c>
      <c r="D829" s="24" t="inlineStr">
        <is>
          <t>PERALATAN</t>
        </is>
      </c>
      <c r="E829" s="12" t="n"/>
      <c r="F829" s="12" t="n"/>
      <c r="G829" s="12" t="n"/>
      <c r="H829" s="12" t="n"/>
      <c r="I829" s="12" t="n"/>
      <c r="J829" s="12" t="n"/>
    </row>
    <row r="830">
      <c r="C830" s="5" t="n">
        <v>1</v>
      </c>
      <c r="D830" s="5" t="inlineStr">
        <is>
          <t>Wheel Loader</t>
        </is>
      </c>
      <c r="E830" s="5" t="inlineStr">
        <is>
          <t>E15</t>
        </is>
      </c>
      <c r="F830" s="5" t="inlineStr">
        <is>
          <t>jam</t>
        </is>
      </c>
      <c r="G830" s="25" t="n">
        <v>0.00708716846721806</v>
      </c>
      <c r="H830" s="26">
        <f>VLOOKUP(D830,upahbahan,3,FALSE)</f>
        <v/>
      </c>
      <c r="J830" s="26">
        <f>G830*H830</f>
        <v/>
      </c>
    </row>
    <row r="831">
      <c r="C831" s="5" t="n">
        <v>2</v>
      </c>
      <c r="D831" s="5" t="inlineStr">
        <is>
          <t>Self Propelled Mixer</t>
        </is>
      </c>
      <c r="E831" s="5" t="inlineStr">
        <is>
          <t>E27</t>
        </is>
      </c>
      <c r="F831" s="5" t="inlineStr">
        <is>
          <t>jam</t>
        </is>
      </c>
      <c r="G831" s="25" t="n">
        <v>0.001115578071202754</v>
      </c>
      <c r="H831" s="26">
        <f>VLOOKUP(D831,upahbahan,3,FALSE)</f>
        <v/>
      </c>
      <c r="J831" s="26">
        <f>G831*H831</f>
        <v/>
      </c>
    </row>
    <row r="832">
      <c r="C832" s="5" t="n">
        <v>3</v>
      </c>
      <c r="D832" s="5" t="inlineStr">
        <is>
          <t>Dump Truck</t>
        </is>
      </c>
      <c r="E832" s="5" t="inlineStr">
        <is>
          <t>E35</t>
        </is>
      </c>
      <c r="F832" s="5" t="inlineStr">
        <is>
          <t>jam</t>
        </is>
      </c>
      <c r="G832" s="25" t="n">
        <v>0.1663657678608377</v>
      </c>
      <c r="H832" s="26">
        <f>VLOOKUP(D832,upahbahan,3,FALSE)</f>
        <v/>
      </c>
      <c r="J832" s="26">
        <f>G832*H832</f>
        <v/>
      </c>
    </row>
    <row r="833">
      <c r="C833" s="5" t="n">
        <v>4</v>
      </c>
      <c r="D833" s="5" t="inlineStr">
        <is>
          <t>Vibratory Roller 25 T dng IC</t>
        </is>
      </c>
      <c r="E833" s="5" t="inlineStr">
        <is>
          <t>E19b</t>
        </is>
      </c>
      <c r="F833" s="5" t="inlineStr">
        <is>
          <t>jam</t>
        </is>
      </c>
      <c r="G833" s="25" t="n">
        <v>0.006491479553973222</v>
      </c>
      <c r="H833" s="26">
        <f>VLOOKUP(D833,upahbahan,3,FALSE)</f>
        <v/>
      </c>
      <c r="J833" s="26">
        <f>G833*H833</f>
        <v/>
      </c>
    </row>
    <row r="834">
      <c r="C834" s="5" t="n">
        <v>5</v>
      </c>
      <c r="D834" s="5" t="inlineStr">
        <is>
          <t>Watertank Truck</t>
        </is>
      </c>
      <c r="E834" s="5" t="inlineStr">
        <is>
          <t>E23</t>
        </is>
      </c>
      <c r="F834" s="5" t="inlineStr">
        <is>
          <t>jam</t>
        </is>
      </c>
      <c r="G834" s="25" t="n">
        <v>0.004216877415709317</v>
      </c>
      <c r="H834" s="26">
        <f>VLOOKUP(D834,upahbahan,3,FALSE)</f>
        <v/>
      </c>
      <c r="J834" s="26">
        <f>G834*H834</f>
        <v/>
      </c>
    </row>
    <row r="835">
      <c r="C835" s="5" t="n">
        <v>6</v>
      </c>
      <c r="D835" s="5" t="inlineStr">
        <is>
          <t>Alat Bantu</t>
        </is>
      </c>
      <c r="F835" s="5" t="inlineStr">
        <is>
          <t>Ls</t>
        </is>
      </c>
      <c r="G835" s="25" t="n">
        <v>1</v>
      </c>
      <c r="H835" s="26">
        <f>VLOOKUP(D835,upahbahan,3,FALSE)</f>
        <v/>
      </c>
      <c r="J835" s="26">
        <f>G835*H835</f>
        <v/>
      </c>
    </row>
    <row r="836">
      <c r="C836" s="27" t="inlineStr">
        <is>
          <t>JUMLAH HARGA PERALATAN</t>
        </is>
      </c>
      <c r="D836" s="28" t="n"/>
      <c r="E836" s="28" t="n"/>
      <c r="F836" s="28" t="n"/>
      <c r="G836" s="28" t="n"/>
      <c r="H836" s="28" t="n"/>
      <c r="I836" s="28" t="n"/>
      <c r="J836" s="29">
        <f>SUM(J830:J835)</f>
        <v/>
      </c>
    </row>
    <row r="837">
      <c r="C837" s="31" t="inlineStr">
        <is>
          <t>D</t>
        </is>
      </c>
      <c r="D837" s="31" t="inlineStr">
        <is>
          <t>Jumlah (A+B+C)</t>
        </is>
      </c>
      <c r="E837" s="32" t="n"/>
      <c r="F837" s="32" t="n"/>
      <c r="G837" s="32" t="n"/>
      <c r="H837" s="32" t="n"/>
      <c r="I837" s="32" t="n"/>
      <c r="J837" s="33">
        <f>J824+J828+J836</f>
        <v/>
      </c>
    </row>
    <row r="838">
      <c r="C838" s="18" t="inlineStr">
        <is>
          <t>E</t>
        </is>
      </c>
      <c r="D838" s="18" t="inlineStr">
        <is>
          <t>Biaya Umum dan Keuntungan 10.0% x D</t>
        </is>
      </c>
      <c r="H838" s="21">
        <f>$Q$8</f>
        <v/>
      </c>
      <c r="J838" s="34">
        <f>J837*H838</f>
        <v/>
      </c>
    </row>
    <row r="839">
      <c r="C839" s="31" t="inlineStr">
        <is>
          <t>F</t>
        </is>
      </c>
      <c r="D839" s="31" t="inlineStr">
        <is>
          <t>Harga Satuan Pekerjaan (D+E)</t>
        </is>
      </c>
      <c r="E839" s="32" t="n"/>
      <c r="F839" s="32" t="n"/>
      <c r="G839" s="32" t="n"/>
      <c r="H839" s="32" t="n"/>
      <c r="I839" s="32" t="n"/>
      <c r="J839" s="33">
        <f>SUM(J837:J838)</f>
        <v/>
      </c>
    </row>
    <row r="841">
      <c r="C841" s="16" t="inlineStr">
        <is>
          <t>E.34</t>
        </is>
      </c>
      <c r="D841" s="17" t="inlineStr">
        <is>
          <t>Lapis Fondasi Daur Ulang Agregat Semen (Cement Treated Recycling Base, CTRB) Lapis Fondasi Daur Ulang Agregat Semen (Cement Treated</t>
        </is>
      </c>
      <c r="F841" s="18" t="inlineStr">
        <is>
          <t>Meter Kubik</t>
        </is>
      </c>
      <c r="K841" s="22">
        <f>ROUNDDOWN(J860,0)</f>
        <v/>
      </c>
      <c r="M841" s="19" t="inlineStr">
        <is>
          <t>5.5.(3)</t>
        </is>
      </c>
    </row>
    <row r="842">
      <c r="C842" s="23" t="inlineStr">
        <is>
          <t>No</t>
        </is>
      </c>
      <c r="D842" s="23" t="inlineStr">
        <is>
          <t>Uraian</t>
        </is>
      </c>
      <c r="E842" s="23" t="inlineStr">
        <is>
          <t>Kode</t>
        </is>
      </c>
      <c r="F842" s="23" t="inlineStr">
        <is>
          <t>Sat.</t>
        </is>
      </c>
      <c r="G842" s="23" t="inlineStr">
        <is>
          <t>Koefisien</t>
        </is>
      </c>
      <c r="H842" s="23" t="inlineStr">
        <is>
          <t>Harga  Satuan (Rp)</t>
        </is>
      </c>
      <c r="J842" s="23" t="inlineStr">
        <is>
          <t>Jumlah Harga (Rp)</t>
        </is>
      </c>
    </row>
    <row r="843">
      <c r="C843" s="24" t="inlineStr">
        <is>
          <t>A</t>
        </is>
      </c>
      <c r="D843" s="24" t="inlineStr">
        <is>
          <t>TENAGA KERJA</t>
        </is>
      </c>
      <c r="E843" s="12" t="n"/>
      <c r="F843" s="12" t="n"/>
      <c r="G843" s="12" t="n"/>
      <c r="H843" s="12" t="n"/>
      <c r="I843" s="12" t="n"/>
      <c r="J843" s="12" t="n"/>
    </row>
    <row r="844">
      <c r="C844" s="5" t="n">
        <v>1</v>
      </c>
      <c r="D844" s="5" t="inlineStr">
        <is>
          <t>Pekerja</t>
        </is>
      </c>
      <c r="E844" s="5" t="inlineStr">
        <is>
          <t>L01</t>
        </is>
      </c>
      <c r="F844" s="5" t="inlineStr">
        <is>
          <t>jam</t>
        </is>
      </c>
      <c r="G844" s="25" t="n">
        <v>0.02231154186475393</v>
      </c>
      <c r="H844" s="26">
        <f>VLOOKUP(D844,upahbahan,3,FALSE)</f>
        <v/>
      </c>
      <c r="J844" s="26">
        <f>G844*H844</f>
        <v/>
      </c>
    </row>
    <row r="845">
      <c r="C845" s="5" t="n">
        <v>2</v>
      </c>
      <c r="D845" s="5" t="inlineStr">
        <is>
          <t>Mandor</t>
        </is>
      </c>
      <c r="E845" s="5" t="inlineStr">
        <is>
          <t>L03</t>
        </is>
      </c>
      <c r="F845" s="5" t="inlineStr">
        <is>
          <t>jam</t>
        </is>
      </c>
      <c r="G845" s="25" t="n">
        <v>0.002231286521444425</v>
      </c>
      <c r="H845" s="26">
        <f>VLOOKUP(D845,upahbahan,3,FALSE)</f>
        <v/>
      </c>
      <c r="J845" s="26">
        <f>G845*H845</f>
        <v/>
      </c>
    </row>
    <row r="846">
      <c r="C846" s="27" t="inlineStr">
        <is>
          <t>JUMLAH HARGA TENAGA KERJA</t>
        </is>
      </c>
      <c r="D846" s="28" t="n"/>
      <c r="E846" s="28" t="n"/>
      <c r="F846" s="28" t="n"/>
      <c r="G846" s="28" t="n"/>
      <c r="H846" s="28" t="n"/>
      <c r="I846" s="28" t="n"/>
      <c r="J846" s="29">
        <f>SUM(J844:J845)</f>
        <v/>
      </c>
    </row>
    <row r="847">
      <c r="C847" s="24" t="inlineStr">
        <is>
          <t>B</t>
        </is>
      </c>
      <c r="D847" s="24" t="inlineStr">
        <is>
          <t>BAHAN</t>
        </is>
      </c>
      <c r="E847" s="12" t="n"/>
      <c r="F847" s="12" t="n"/>
      <c r="G847" s="12" t="n"/>
      <c r="H847" s="12" t="n"/>
      <c r="I847" s="12" t="n"/>
      <c r="J847" s="12" t="n"/>
    </row>
    <row r="848">
      <c r="C848" s="5" t="n">
        <v>1</v>
      </c>
      <c r="D848" s="5" t="inlineStr">
        <is>
          <t>Lapis Fondasi Agregat Kelas A</t>
        </is>
      </c>
      <c r="E848" s="5" t="inlineStr">
        <is>
          <t>M26</t>
        </is>
      </c>
      <c r="F848" s="5" t="inlineStr">
        <is>
          <t>M3</t>
        </is>
      </c>
      <c r="G848" s="25" t="n">
        <v>0.1074999950870568</v>
      </c>
      <c r="H848" s="26">
        <f>VLOOKUP(D848,upahbahan,3,FALSE)</f>
        <v/>
      </c>
      <c r="J848" s="26">
        <f>G848*H848</f>
        <v/>
      </c>
    </row>
    <row r="849">
      <c r="C849" s="27" t="inlineStr">
        <is>
          <t>JUMLAH HARGA BAHAN</t>
        </is>
      </c>
      <c r="D849" s="28" t="n"/>
      <c r="E849" s="28" t="n"/>
      <c r="F849" s="28" t="n"/>
      <c r="G849" s="28" t="n"/>
      <c r="H849" s="28" t="n"/>
      <c r="I849" s="28" t="n"/>
      <c r="J849" s="29">
        <f>SUM(J848:J848)</f>
        <v/>
      </c>
    </row>
    <row r="850">
      <c r="C850" s="24" t="inlineStr">
        <is>
          <t>C</t>
        </is>
      </c>
      <c r="D850" s="24" t="inlineStr">
        <is>
          <t>PERALATAN</t>
        </is>
      </c>
      <c r="E850" s="12" t="n"/>
      <c r="F850" s="12" t="n"/>
      <c r="G850" s="12" t="n"/>
      <c r="H850" s="12" t="n"/>
      <c r="I850" s="12" t="n"/>
      <c r="J850" s="12" t="n"/>
    </row>
    <row r="851">
      <c r="C851" s="5" t="n">
        <v>1</v>
      </c>
      <c r="D851" s="5" t="inlineStr">
        <is>
          <t>Wheel Loader</t>
        </is>
      </c>
      <c r="E851" s="5" t="inlineStr">
        <is>
          <t>E15</t>
        </is>
      </c>
      <c r="F851" s="5" t="inlineStr">
        <is>
          <t>jam</t>
        </is>
      </c>
      <c r="G851" s="25" t="n">
        <v>0.00708716846721806</v>
      </c>
      <c r="H851" s="26">
        <f>VLOOKUP(D851,upahbahan,3,FALSE)</f>
        <v/>
      </c>
      <c r="J851" s="26">
        <f>G851*H851</f>
        <v/>
      </c>
    </row>
    <row r="852">
      <c r="C852" s="5" t="n">
        <v>2</v>
      </c>
      <c r="D852" s="5" t="inlineStr">
        <is>
          <t>Self Propelled Mixer</t>
        </is>
      </c>
      <c r="E852" s="5" t="inlineStr">
        <is>
          <t>E27</t>
        </is>
      </c>
      <c r="F852" s="5" t="inlineStr">
        <is>
          <t>jam</t>
        </is>
      </c>
      <c r="G852" s="25" t="n">
        <v>0.002231145339135496</v>
      </c>
      <c r="H852" s="26">
        <f>VLOOKUP(D852,upahbahan,3,FALSE)</f>
        <v/>
      </c>
      <c r="J852" s="26">
        <f>G852*H852</f>
        <v/>
      </c>
    </row>
    <row r="853">
      <c r="C853" s="5" t="n">
        <v>3</v>
      </c>
      <c r="D853" s="5" t="inlineStr">
        <is>
          <t>Dump Truck</t>
        </is>
      </c>
      <c r="E853" s="5" t="inlineStr">
        <is>
          <t>E35</t>
        </is>
      </c>
      <c r="F853" s="5" t="inlineStr">
        <is>
          <t>jam</t>
        </is>
      </c>
      <c r="G853" s="25" t="n">
        <v>0.1663657678608377</v>
      </c>
      <c r="H853" s="26">
        <f>VLOOKUP(D853,upahbahan,3,FALSE)</f>
        <v/>
      </c>
      <c r="J853" s="26">
        <f>G853*H853</f>
        <v/>
      </c>
    </row>
    <row r="854">
      <c r="C854" s="5" t="n">
        <v>4</v>
      </c>
      <c r="D854" s="5" t="inlineStr">
        <is>
          <t>Vibratory Roller 25 T</t>
        </is>
      </c>
      <c r="E854" s="5" t="inlineStr">
        <is>
          <t>E19b</t>
        </is>
      </c>
      <c r="F854" s="5" t="inlineStr">
        <is>
          <t>jam</t>
        </is>
      </c>
      <c r="G854" s="25" t="n">
        <v>0.006491479553973222</v>
      </c>
      <c r="H854" s="26">
        <f>VLOOKUP(D854,upahbahan,3,FALSE)</f>
        <v/>
      </c>
      <c r="J854" s="26">
        <f>G854*H854</f>
        <v/>
      </c>
    </row>
    <row r="855">
      <c r="C855" s="5" t="n">
        <v>5</v>
      </c>
      <c r="D855" s="5" t="inlineStr">
        <is>
          <t>Watertank Truck</t>
        </is>
      </c>
      <c r="E855" s="5" t="inlineStr">
        <is>
          <t>E23</t>
        </is>
      </c>
      <c r="F855" s="5" t="inlineStr">
        <is>
          <t>jam</t>
        </is>
      </c>
      <c r="G855" s="25" t="n">
        <v>0.01405622477933443</v>
      </c>
      <c r="H855" s="26">
        <f>VLOOKUP(D855,upahbahan,3,FALSE)</f>
        <v/>
      </c>
      <c r="J855" s="26">
        <f>G855*H855</f>
        <v/>
      </c>
    </row>
    <row r="856">
      <c r="C856" s="5" t="n">
        <v>6</v>
      </c>
      <c r="D856" s="5" t="inlineStr">
        <is>
          <t>Alat Bantu</t>
        </is>
      </c>
      <c r="F856" s="5" t="inlineStr">
        <is>
          <t>Ls</t>
        </is>
      </c>
      <c r="G856" s="25" t="n">
        <v>1</v>
      </c>
      <c r="H856" s="26">
        <f>VLOOKUP(D856,upahbahan,3,FALSE)</f>
        <v/>
      </c>
      <c r="J856" s="26">
        <f>G856*H856</f>
        <v/>
      </c>
    </row>
    <row r="857">
      <c r="C857" s="27" t="inlineStr">
        <is>
          <t>JUMLAH HARGA PERALATAN</t>
        </is>
      </c>
      <c r="D857" s="28" t="n"/>
      <c r="E857" s="28" t="n"/>
      <c r="F857" s="28" t="n"/>
      <c r="G857" s="28" t="n"/>
      <c r="H857" s="28" t="n"/>
      <c r="I857" s="28" t="n"/>
      <c r="J857" s="29">
        <f>SUM(J851:J856)</f>
        <v/>
      </c>
    </row>
    <row r="858">
      <c r="C858" s="31" t="inlineStr">
        <is>
          <t>D</t>
        </is>
      </c>
      <c r="D858" s="31" t="inlineStr">
        <is>
          <t>Jumlah (A+B+C)</t>
        </is>
      </c>
      <c r="E858" s="32" t="n"/>
      <c r="F858" s="32" t="n"/>
      <c r="G858" s="32" t="n"/>
      <c r="H858" s="32" t="n"/>
      <c r="I858" s="32" t="n"/>
      <c r="J858" s="33">
        <f>J846+J849+J857</f>
        <v/>
      </c>
    </row>
    <row r="859">
      <c r="C859" s="18" t="inlineStr">
        <is>
          <t>E</t>
        </is>
      </c>
      <c r="D859" s="18" t="inlineStr">
        <is>
          <t>Biaya Umum dan Keuntungan 10.0% x D</t>
        </is>
      </c>
      <c r="H859" s="21">
        <f>$Q$8</f>
        <v/>
      </c>
      <c r="J859" s="34">
        <f>J858*H859</f>
        <v/>
      </c>
    </row>
    <row r="860">
      <c r="C860" s="31" t="inlineStr">
        <is>
          <t>F</t>
        </is>
      </c>
      <c r="D860" s="31" t="inlineStr">
        <is>
          <t>Harga Satuan Pekerjaan (D+E)</t>
        </is>
      </c>
      <c r="E860" s="32" t="n"/>
      <c r="F860" s="32" t="n"/>
      <c r="G860" s="32" t="n"/>
      <c r="H860" s="32" t="n"/>
      <c r="I860" s="32" t="n"/>
      <c r="J860" s="33">
        <f>SUM(J858:J859)</f>
        <v/>
      </c>
    </row>
    <row r="862">
      <c r="C862" s="16" t="inlineStr">
        <is>
          <t>E.35</t>
        </is>
      </c>
      <c r="D862" s="17" t="inlineStr">
        <is>
          <t>Recycling Base, CTRB) dengan Mesin Gilas Pemadatan Cerdas (IC).</t>
        </is>
      </c>
      <c r="F862" s="18" t="inlineStr">
        <is>
          <t>Meter Kubik</t>
        </is>
      </c>
      <c r="K862" s="22">
        <f>ROUNDDOWN(J881,0)</f>
        <v/>
      </c>
      <c r="M862" s="19" t="inlineStr">
        <is>
          <t>5.5.(4)</t>
        </is>
      </c>
    </row>
    <row r="863">
      <c r="C863" s="23" t="inlineStr">
        <is>
          <t>No</t>
        </is>
      </c>
      <c r="D863" s="23" t="inlineStr">
        <is>
          <t>Uraian</t>
        </is>
      </c>
      <c r="E863" s="23" t="inlineStr">
        <is>
          <t>Kode</t>
        </is>
      </c>
      <c r="F863" s="23" t="inlineStr">
        <is>
          <t>Sat.</t>
        </is>
      </c>
      <c r="G863" s="23" t="inlineStr">
        <is>
          <t>Koefisien</t>
        </is>
      </c>
      <c r="H863" s="23" t="inlineStr">
        <is>
          <t>Harga  Satuan (Rp)</t>
        </is>
      </c>
      <c r="J863" s="23" t="inlineStr">
        <is>
          <t>Jumlah Harga (Rp)</t>
        </is>
      </c>
    </row>
    <row r="864">
      <c r="C864" s="24" t="inlineStr">
        <is>
          <t>A</t>
        </is>
      </c>
      <c r="D864" s="24" t="inlineStr">
        <is>
          <t>TENAGA KERJA</t>
        </is>
      </c>
      <c r="E864" s="12" t="n"/>
      <c r="F864" s="12" t="n"/>
      <c r="G864" s="12" t="n"/>
      <c r="H864" s="12" t="n"/>
      <c r="I864" s="12" t="n"/>
      <c r="J864" s="12" t="n"/>
    </row>
    <row r="865">
      <c r="C865" s="5" t="n">
        <v>1</v>
      </c>
      <c r="D865" s="5" t="inlineStr">
        <is>
          <t>Pekerja</t>
        </is>
      </c>
      <c r="E865" s="5" t="inlineStr">
        <is>
          <t>L01</t>
        </is>
      </c>
      <c r="F865" s="5" t="inlineStr">
        <is>
          <t>jam</t>
        </is>
      </c>
      <c r="G865" s="25" t="n">
        <v>0.0111555900582921</v>
      </c>
      <c r="H865" s="26">
        <f>VLOOKUP(D865,upahbahan,3,FALSE)</f>
        <v/>
      </c>
      <c r="J865" s="26">
        <f>G865*H865</f>
        <v/>
      </c>
    </row>
    <row r="866">
      <c r="C866" s="5" t="n">
        <v>2</v>
      </c>
      <c r="D866" s="5" t="inlineStr">
        <is>
          <t>Mandor</t>
        </is>
      </c>
      <c r="E866" s="5" t="inlineStr">
        <is>
          <t>L03</t>
        </is>
      </c>
      <c r="F866" s="5" t="inlineStr">
        <is>
          <t>jam</t>
        </is>
      </c>
      <c r="G866" s="25" t="n">
        <v>0.001115493167454256</v>
      </c>
      <c r="H866" s="26">
        <f>VLOOKUP(D866,upahbahan,3,FALSE)</f>
        <v/>
      </c>
      <c r="J866" s="26">
        <f>G866*H866</f>
        <v/>
      </c>
    </row>
    <row r="867">
      <c r="C867" s="27" t="inlineStr">
        <is>
          <t>JUMLAH HARGA TENAGA KERJA</t>
        </is>
      </c>
      <c r="D867" s="28" t="n"/>
      <c r="E867" s="28" t="n"/>
      <c r="F867" s="28" t="n"/>
      <c r="G867" s="28" t="n"/>
      <c r="H867" s="28" t="n"/>
      <c r="I867" s="28" t="n"/>
      <c r="J867" s="29">
        <f>SUM(J865:J866)</f>
        <v/>
      </c>
    </row>
    <row r="868">
      <c r="C868" s="24" t="inlineStr">
        <is>
          <t>B</t>
        </is>
      </c>
      <c r="D868" s="24" t="inlineStr">
        <is>
          <t>BAHAN</t>
        </is>
      </c>
      <c r="E868" s="12" t="n"/>
      <c r="F868" s="12" t="n"/>
      <c r="G868" s="12" t="n"/>
      <c r="H868" s="12" t="n"/>
      <c r="I868" s="12" t="n"/>
      <c r="J868" s="12" t="n"/>
    </row>
    <row r="869">
      <c r="C869" s="5" t="n">
        <v>1</v>
      </c>
      <c r="D869" s="5" t="inlineStr">
        <is>
          <t>Lapis Fondasi Agregat Kelas A</t>
        </is>
      </c>
      <c r="E869" s="5" t="inlineStr">
        <is>
          <t>M26</t>
        </is>
      </c>
      <c r="F869" s="5" t="inlineStr">
        <is>
          <t>M3</t>
        </is>
      </c>
      <c r="G869" s="25" t="n">
        <v>0.5375000043349499</v>
      </c>
      <c r="H869" s="26">
        <f>VLOOKUP(D869,upahbahan,3,FALSE)</f>
        <v/>
      </c>
      <c r="J869" s="26">
        <f>G869*H869</f>
        <v/>
      </c>
    </row>
    <row r="870">
      <c r="C870" s="27" t="inlineStr">
        <is>
          <t>JUMLAH HARGA BAHAN</t>
        </is>
      </c>
      <c r="D870" s="28" t="n"/>
      <c r="E870" s="28" t="n"/>
      <c r="F870" s="28" t="n"/>
      <c r="G870" s="28" t="n"/>
      <c r="H870" s="28" t="n"/>
      <c r="I870" s="28" t="n"/>
      <c r="J870" s="29">
        <f>SUM(J869:J869)</f>
        <v/>
      </c>
    </row>
    <row r="871">
      <c r="C871" s="24" t="inlineStr">
        <is>
          <t>C</t>
        </is>
      </c>
      <c r="D871" s="24" t="inlineStr">
        <is>
          <t>PERALATAN</t>
        </is>
      </c>
      <c r="E871" s="12" t="n"/>
      <c r="F871" s="12" t="n"/>
      <c r="G871" s="12" t="n"/>
      <c r="H871" s="12" t="n"/>
      <c r="I871" s="12" t="n"/>
      <c r="J871" s="12" t="n"/>
    </row>
    <row r="872">
      <c r="C872" s="5" t="n">
        <v>1</v>
      </c>
      <c r="D872" s="5" t="inlineStr">
        <is>
          <t>Wheel Loader</t>
        </is>
      </c>
      <c r="E872" s="5" t="inlineStr">
        <is>
          <t>E15</t>
        </is>
      </c>
      <c r="F872" s="5" t="inlineStr">
        <is>
          <t>jam</t>
        </is>
      </c>
      <c r="G872" s="25" t="n">
        <v>0.00708716846721806</v>
      </c>
      <c r="H872" s="26">
        <f>VLOOKUP(D872,upahbahan,3,FALSE)</f>
        <v/>
      </c>
      <c r="J872" s="26">
        <f>G872*H872</f>
        <v/>
      </c>
    </row>
    <row r="873">
      <c r="C873" s="5" t="n">
        <v>2</v>
      </c>
      <c r="D873" s="5" t="inlineStr">
        <is>
          <t>Self Propelled Mixer</t>
        </is>
      </c>
      <c r="E873" s="5" t="inlineStr">
        <is>
          <t>E27</t>
        </is>
      </c>
      <c r="F873" s="5" t="inlineStr">
        <is>
          <t>jam</t>
        </is>
      </c>
      <c r="G873" s="25" t="n">
        <v>0.001115578071202754</v>
      </c>
      <c r="H873" s="26">
        <f>VLOOKUP(D873,upahbahan,3,FALSE)</f>
        <v/>
      </c>
      <c r="J873" s="26">
        <f>G873*H873</f>
        <v/>
      </c>
    </row>
    <row r="874">
      <c r="C874" s="5" t="n">
        <v>3</v>
      </c>
      <c r="D874" s="5" t="inlineStr">
        <is>
          <t>Dump Truck</t>
        </is>
      </c>
      <c r="E874" s="5" t="inlineStr">
        <is>
          <t>E35</t>
        </is>
      </c>
      <c r="F874" s="5" t="inlineStr">
        <is>
          <t>jam</t>
        </is>
      </c>
      <c r="G874" s="25" t="n">
        <v>0.1663657678608377</v>
      </c>
      <c r="H874" s="26">
        <f>VLOOKUP(D874,upahbahan,3,FALSE)</f>
        <v/>
      </c>
      <c r="J874" s="26">
        <f>G874*H874</f>
        <v/>
      </c>
    </row>
    <row r="875">
      <c r="C875" s="5" t="n">
        <v>4</v>
      </c>
      <c r="D875" s="5" t="inlineStr">
        <is>
          <t>Vibratory Roller 25T With IC</t>
        </is>
      </c>
      <c r="E875" s="5" t="inlineStr">
        <is>
          <t>E19b</t>
        </is>
      </c>
      <c r="F875" s="5" t="inlineStr">
        <is>
          <t>jam</t>
        </is>
      </c>
      <c r="G875" s="25" t="n">
        <v>0.006491479553973222</v>
      </c>
      <c r="H875" s="26">
        <f>VLOOKUP(D875,upahbahan,3,FALSE)</f>
        <v/>
      </c>
      <c r="J875" s="26">
        <f>G875*H875</f>
        <v/>
      </c>
    </row>
    <row r="876">
      <c r="C876" s="5" t="n">
        <v>5</v>
      </c>
      <c r="D876" s="5" t="inlineStr">
        <is>
          <t>Watertank Truck</t>
        </is>
      </c>
      <c r="E876" s="5" t="inlineStr">
        <is>
          <t>E23</t>
        </is>
      </c>
      <c r="F876" s="5" t="inlineStr">
        <is>
          <t>jam</t>
        </is>
      </c>
      <c r="G876" s="25" t="n">
        <v>0.01405622477933443</v>
      </c>
      <c r="H876" s="26">
        <f>VLOOKUP(D876,upahbahan,3,FALSE)</f>
        <v/>
      </c>
      <c r="J876" s="26">
        <f>G876*H876</f>
        <v/>
      </c>
    </row>
    <row r="877">
      <c r="C877" s="5" t="n">
        <v>6</v>
      </c>
      <c r="D877" s="5" t="inlineStr">
        <is>
          <t>Alat Bantu</t>
        </is>
      </c>
      <c r="F877" s="5" t="inlineStr">
        <is>
          <t>Ls</t>
        </is>
      </c>
      <c r="G877" s="25" t="n">
        <v>1</v>
      </c>
      <c r="H877" s="26">
        <f>VLOOKUP(D877,upahbahan,3,FALSE)</f>
        <v/>
      </c>
      <c r="J877" s="26">
        <f>G877*H877</f>
        <v/>
      </c>
    </row>
    <row r="878">
      <c r="C878" s="27" t="inlineStr">
        <is>
          <t>JUMLAH HARGA PERALATAN</t>
        </is>
      </c>
      <c r="D878" s="28" t="n"/>
      <c r="E878" s="28" t="n"/>
      <c r="F878" s="28" t="n"/>
      <c r="G878" s="28" t="n"/>
      <c r="H878" s="28" t="n"/>
      <c r="I878" s="28" t="n"/>
      <c r="J878" s="29">
        <f>SUM(J872:J877)</f>
        <v/>
      </c>
    </row>
    <row r="879">
      <c r="C879" s="31" t="inlineStr">
        <is>
          <t>D</t>
        </is>
      </c>
      <c r="D879" s="31" t="inlineStr">
        <is>
          <t>Jumlah (A+B+C)</t>
        </is>
      </c>
      <c r="E879" s="32" t="n"/>
      <c r="F879" s="32" t="n"/>
      <c r="G879" s="32" t="n"/>
      <c r="H879" s="32" t="n"/>
      <c r="I879" s="32" t="n"/>
      <c r="J879" s="33">
        <f>J867+J870+J878</f>
        <v/>
      </c>
    </row>
    <row r="880">
      <c r="C880" s="18" t="inlineStr">
        <is>
          <t>E</t>
        </is>
      </c>
      <c r="D880" s="18" t="inlineStr">
        <is>
          <t>Biaya Umum dan Keuntungan 10.0% x D</t>
        </is>
      </c>
      <c r="H880" s="21">
        <f>$Q$8</f>
        <v/>
      </c>
      <c r="J880" s="34">
        <f>J879*H880</f>
        <v/>
      </c>
    </row>
    <row r="881">
      <c r="C881" s="31" t="inlineStr">
        <is>
          <t>F</t>
        </is>
      </c>
      <c r="D881" s="31" t="inlineStr">
        <is>
          <t>Harga Satuan Pekerjaan (D+E)</t>
        </is>
      </c>
      <c r="E881" s="32" t="n"/>
      <c r="F881" s="32" t="n"/>
      <c r="G881" s="32" t="n"/>
      <c r="H881" s="32" t="n"/>
      <c r="I881" s="32" t="n"/>
      <c r="J881" s="33">
        <f>SUM(J879:J880)</f>
        <v/>
      </c>
    </row>
    <row r="883">
      <c r="C883" s="16" t="inlineStr">
        <is>
          <t>E.36</t>
        </is>
      </c>
      <c r="D883" s="17" t="inlineStr">
        <is>
          <t>Semen untuk Lapis Fondasi Daur Ulang Agregat Semen (Cement Treated Recycling Base, CTRB)</t>
        </is>
      </c>
      <c r="F883" s="18" t="inlineStr">
        <is>
          <t>Ton</t>
        </is>
      </c>
      <c r="K883" s="22">
        <f>ROUNDDOWN(J898,0)</f>
        <v/>
      </c>
      <c r="M883" s="19" t="inlineStr">
        <is>
          <t>5.5.(5)</t>
        </is>
      </c>
    </row>
    <row r="884">
      <c r="C884" s="23" t="inlineStr">
        <is>
          <t>No</t>
        </is>
      </c>
      <c r="D884" s="23" t="inlineStr">
        <is>
          <t>Uraian</t>
        </is>
      </c>
      <c r="E884" s="23" t="inlineStr">
        <is>
          <t>Kode</t>
        </is>
      </c>
      <c r="F884" s="23" t="inlineStr">
        <is>
          <t>Sat.</t>
        </is>
      </c>
      <c r="G884" s="23" t="inlineStr">
        <is>
          <t>Koefisien</t>
        </is>
      </c>
      <c r="H884" s="23" t="inlineStr">
        <is>
          <t>Harga  Satuan (Rp)</t>
        </is>
      </c>
      <c r="J884" s="23" t="inlineStr">
        <is>
          <t>Jumlah Harga (Rp)</t>
        </is>
      </c>
    </row>
    <row r="885">
      <c r="C885" s="24" t="inlineStr">
        <is>
          <t>A</t>
        </is>
      </c>
      <c r="D885" s="24" t="inlineStr">
        <is>
          <t>TENAGA KERJA</t>
        </is>
      </c>
      <c r="E885" s="12" t="n"/>
      <c r="F885" s="12" t="n"/>
      <c r="G885" s="12" t="n"/>
      <c r="H885" s="12" t="n"/>
      <c r="I885" s="12" t="n"/>
      <c r="J885" s="12" t="n"/>
    </row>
    <row r="886">
      <c r="C886" s="5" t="n">
        <v>1</v>
      </c>
      <c r="D886" s="5" t="inlineStr">
        <is>
          <t>Pekerja</t>
        </is>
      </c>
      <c r="E886" s="5" t="inlineStr">
        <is>
          <t>L01</t>
        </is>
      </c>
      <c r="F886" s="5" t="inlineStr">
        <is>
          <t>jam</t>
        </is>
      </c>
      <c r="G886" s="25" t="n">
        <v>0.2451140483454724</v>
      </c>
      <c r="H886" s="26">
        <f>VLOOKUP(D886,upahbahan,3,FALSE)</f>
        <v/>
      </c>
      <c r="J886" s="26">
        <f>G886*H886</f>
        <v/>
      </c>
    </row>
    <row r="887">
      <c r="C887" s="5" t="n">
        <v>2</v>
      </c>
      <c r="D887" s="5" t="inlineStr">
        <is>
          <t>Mandor</t>
        </is>
      </c>
      <c r="E887" s="5" t="inlineStr">
        <is>
          <t>L03</t>
        </is>
      </c>
      <c r="F887" s="5" t="inlineStr">
        <is>
          <t>jam</t>
        </is>
      </c>
      <c r="G887" s="25" t="n">
        <v>0.1225571570173706</v>
      </c>
      <c r="H887" s="26">
        <f>VLOOKUP(D887,upahbahan,3,FALSE)</f>
        <v/>
      </c>
      <c r="J887" s="26">
        <f>G887*H887</f>
        <v/>
      </c>
    </row>
    <row r="888">
      <c r="C888" s="27" t="inlineStr">
        <is>
          <t>JUMLAH HARGA TENAGA KERJA</t>
        </is>
      </c>
      <c r="D888" s="28" t="n"/>
      <c r="E888" s="28" t="n"/>
      <c r="F888" s="28" t="n"/>
      <c r="G888" s="28" t="n"/>
      <c r="H888" s="28" t="n"/>
      <c r="I888" s="28" t="n"/>
      <c r="J888" s="29">
        <f>SUM(J886:J887)</f>
        <v/>
      </c>
    </row>
    <row r="889">
      <c r="C889" s="24" t="inlineStr">
        <is>
          <t>B</t>
        </is>
      </c>
      <c r="D889" s="24" t="inlineStr">
        <is>
          <t>BAHAN</t>
        </is>
      </c>
      <c r="E889" s="12" t="n"/>
      <c r="F889" s="12" t="n"/>
      <c r="G889" s="12" t="n"/>
      <c r="H889" s="12" t="n"/>
      <c r="I889" s="12" t="n"/>
      <c r="J889" s="12" t="n"/>
    </row>
    <row r="890">
      <c r="C890" s="5" t="n">
        <v>1</v>
      </c>
      <c r="D890" s="5" t="inlineStr">
        <is>
          <t>Semen</t>
        </is>
      </c>
      <c r="E890" s="5" t="inlineStr">
        <is>
          <t>M12</t>
        </is>
      </c>
      <c r="F890" s="5" t="inlineStr">
        <is>
          <t>Ton</t>
        </is>
      </c>
      <c r="G890" s="25" t="n">
        <v>1015</v>
      </c>
      <c r="H890" s="26">
        <f>VLOOKUP(D890,upahbahan,3,FALSE)</f>
        <v/>
      </c>
      <c r="J890" s="26">
        <f>G890*H890</f>
        <v/>
      </c>
    </row>
    <row r="891">
      <c r="C891" s="27" t="inlineStr">
        <is>
          <t>JUMLAH HARGA BAHAN</t>
        </is>
      </c>
      <c r="D891" s="28" t="n"/>
      <c r="E891" s="28" t="n"/>
      <c r="F891" s="28" t="n"/>
      <c r="G891" s="28" t="n"/>
      <c r="H891" s="28" t="n"/>
      <c r="I891" s="28" t="n"/>
      <c r="J891" s="29">
        <f>SUM(J890:J890)</f>
        <v/>
      </c>
    </row>
    <row r="892">
      <c r="C892" s="24" t="inlineStr">
        <is>
          <t>C</t>
        </is>
      </c>
      <c r="D892" s="24" t="inlineStr">
        <is>
          <t>PERALATAN</t>
        </is>
      </c>
      <c r="E892" s="12" t="n"/>
      <c r="F892" s="12" t="n"/>
      <c r="G892" s="12" t="n"/>
      <c r="H892" s="12" t="n"/>
      <c r="I892" s="12" t="n"/>
      <c r="J892" s="12" t="n"/>
    </row>
    <row r="893">
      <c r="C893" s="5" t="n">
        <v>1</v>
      </c>
      <c r="D893" s="5" t="inlineStr">
        <is>
          <t>Flat Bed Truck 10 Ton</t>
        </is>
      </c>
      <c r="E893" s="5" t="inlineStr">
        <is>
          <t>E11a</t>
        </is>
      </c>
      <c r="F893" s="5" t="inlineStr">
        <is>
          <t>jam</t>
        </is>
      </c>
      <c r="G893" s="25" t="n">
        <v>0.1225570853389444</v>
      </c>
      <c r="H893" s="26">
        <f>VLOOKUP(D893,upahbahan,3,FALSE)</f>
        <v/>
      </c>
      <c r="J893" s="26">
        <f>G893*H893</f>
        <v/>
      </c>
    </row>
    <row r="894">
      <c r="C894" s="5" t="n">
        <v>2</v>
      </c>
      <c r="D894" s="5" t="inlineStr">
        <is>
          <t>Alat Bantu</t>
        </is>
      </c>
      <c r="F894" s="5" t="inlineStr">
        <is>
          <t>Ls</t>
        </is>
      </c>
      <c r="G894" s="25" t="n">
        <v>1</v>
      </c>
      <c r="H894" s="26">
        <f>VLOOKUP(D894,upahbahan,3,FALSE)</f>
        <v/>
      </c>
      <c r="J894" s="26">
        <f>G894*H894</f>
        <v/>
      </c>
    </row>
    <row r="895">
      <c r="C895" s="27" t="inlineStr">
        <is>
          <t>JUMLAH HARGA PERALATAN</t>
        </is>
      </c>
      <c r="D895" s="28" t="n"/>
      <c r="E895" s="28" t="n"/>
      <c r="F895" s="28" t="n"/>
      <c r="G895" s="28" t="n"/>
      <c r="H895" s="28" t="n"/>
      <c r="I895" s="28" t="n"/>
      <c r="J895" s="29">
        <f>SUM(J893:J894)</f>
        <v/>
      </c>
    </row>
    <row r="896">
      <c r="C896" s="31" t="inlineStr">
        <is>
          <t>D</t>
        </is>
      </c>
      <c r="D896" s="31" t="inlineStr">
        <is>
          <t>Jumlah (A+B+C)</t>
        </is>
      </c>
      <c r="E896" s="32" t="n"/>
      <c r="F896" s="32" t="n"/>
      <c r="G896" s="32" t="n"/>
      <c r="H896" s="32" t="n"/>
      <c r="I896" s="32" t="n"/>
      <c r="J896" s="33">
        <f>J888+J891+J895</f>
        <v/>
      </c>
    </row>
    <row r="897">
      <c r="C897" s="18" t="inlineStr">
        <is>
          <t>E</t>
        </is>
      </c>
      <c r="D897" s="18" t="inlineStr">
        <is>
          <t>Biaya Umum dan Keuntungan 10.0% x D</t>
        </is>
      </c>
      <c r="H897" s="21">
        <f>$Q$8</f>
        <v/>
      </c>
      <c r="J897" s="34">
        <f>J896*H897</f>
        <v/>
      </c>
    </row>
    <row r="898">
      <c r="C898" s="31" t="inlineStr">
        <is>
          <t>F</t>
        </is>
      </c>
      <c r="D898" s="31" t="inlineStr">
        <is>
          <t>Harga Satuan Pekerjaan (D+E)</t>
        </is>
      </c>
      <c r="E898" s="32" t="n"/>
      <c r="F898" s="32" t="n"/>
      <c r="G898" s="32" t="n"/>
      <c r="H898" s="32" t="n"/>
      <c r="I898" s="32" t="n"/>
      <c r="J898" s="33">
        <f>SUM(J896:J897)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C2:Q1054"/>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F.1</t>
        </is>
      </c>
      <c r="D2" s="17" t="inlineStr">
        <is>
          <t>Lapis Resap Pengikat - Aspal Cair/Emulsi</t>
        </is>
      </c>
      <c r="F2" s="18" t="inlineStr">
        <is>
          <t>Liter</t>
        </is>
      </c>
      <c r="K2" s="22">
        <f>ROUNDDOWN(J17,0)</f>
        <v/>
      </c>
      <c r="M2" s="19" t="inlineStr">
        <is>
          <t>6.1.(1)</t>
        </is>
      </c>
    </row>
    <row r="3">
      <c r="C3" s="23" t="inlineStr">
        <is>
          <t>No</t>
        </is>
      </c>
      <c r="D3" s="23" t="inlineStr">
        <is>
          <t>Uraian</t>
        </is>
      </c>
      <c r="E3" s="23" t="inlineStr">
        <is>
          <t>Kode</t>
        </is>
      </c>
      <c r="F3" s="23" t="inlineStr">
        <is>
          <t>Sat.</t>
        </is>
      </c>
      <c r="G3" s="23" t="inlineStr">
        <is>
          <t>Koefisien</t>
        </is>
      </c>
      <c r="H3" s="23" t="inlineStr">
        <is>
          <t>Harga  Satuan (Rp)</t>
        </is>
      </c>
      <c r="J3" s="23" t="inlineStr">
        <is>
          <t>Jumlah Harga (Rp)</t>
        </is>
      </c>
    </row>
    <row r="4">
      <c r="C4" s="24" t="inlineStr">
        <is>
          <t>A</t>
        </is>
      </c>
      <c r="D4" s="24" t="inlineStr">
        <is>
          <t>TENAGA KERJA</t>
        </is>
      </c>
      <c r="E4" s="12" t="n"/>
      <c r="F4" s="12" t="n"/>
      <c r="G4" s="12" t="n"/>
      <c r="H4" s="12" t="n"/>
      <c r="I4" s="12" t="n"/>
      <c r="J4" s="12" t="n"/>
    </row>
    <row r="5">
      <c r="C5" s="5" t="n">
        <v>1</v>
      </c>
      <c r="D5" s="5" t="inlineStr">
        <is>
          <t>Pekerja</t>
        </is>
      </c>
      <c r="E5" s="5" t="inlineStr">
        <is>
          <t>L01</t>
        </is>
      </c>
      <c r="F5" s="5" t="inlineStr">
        <is>
          <t>Jam</t>
        </is>
      </c>
      <c r="G5" s="25" t="n">
        <v>0.007073623711000834</v>
      </c>
      <c r="H5" s="26">
        <f>VLOOKUP(D5,upahbahan,3,FALSE)</f>
        <v/>
      </c>
      <c r="J5" s="26">
        <f>G5*H5</f>
        <v/>
      </c>
    </row>
    <row r="6">
      <c r="C6" s="5" t="n">
        <v>2</v>
      </c>
      <c r="D6" s="5" t="inlineStr">
        <is>
          <t>Mandor</t>
        </is>
      </c>
      <c r="E6" s="5" t="inlineStr">
        <is>
          <t>L03</t>
        </is>
      </c>
      <c r="F6" s="5" t="inlineStr">
        <is>
          <t>Jam</t>
        </is>
      </c>
      <c r="G6" s="25" t="n">
        <v>0.001768398883065937</v>
      </c>
      <c r="H6" s="26">
        <f>VLOOKUP(D6,upahbahan,3,FALSE)</f>
        <v/>
      </c>
      <c r="J6" s="26">
        <f>G6*H6</f>
        <v/>
      </c>
    </row>
    <row r="7">
      <c r="C7" s="27" t="inlineStr">
        <is>
          <t>JUMLAH HARGA TENAGA KERJA</t>
        </is>
      </c>
      <c r="D7" s="28" t="n"/>
      <c r="E7" s="28" t="n"/>
      <c r="F7" s="28" t="n"/>
      <c r="G7" s="28" t="n"/>
      <c r="H7" s="28" t="n"/>
      <c r="I7" s="28" t="n"/>
      <c r="J7" s="29">
        <f>SUM(J5:J6)</f>
        <v/>
      </c>
      <c r="N7" s="18" t="inlineStr">
        <is>
          <t>Catatan:</t>
        </is>
      </c>
    </row>
    <row r="8">
      <c r="C8" s="24" t="inlineStr">
        <is>
          <t>B</t>
        </is>
      </c>
      <c r="D8" s="24" t="inlineStr">
        <is>
          <t>BAHAN</t>
        </is>
      </c>
      <c r="E8" s="12" t="n"/>
      <c r="F8" s="12" t="n"/>
      <c r="G8" s="12" t="n"/>
      <c r="H8" s="12" t="n"/>
      <c r="I8" s="12" t="n"/>
      <c r="J8" s="12" t="n"/>
      <c r="N8" t="inlineStr">
        <is>
          <t>Biaya Umum dan Keuntungan</t>
        </is>
      </c>
      <c r="O8" s="21" t="n">
        <v>0.1</v>
      </c>
      <c r="Q8" s="21" t="n">
        <v>0.1</v>
      </c>
    </row>
    <row r="9">
      <c r="C9" s="5" t="n">
        <v>1</v>
      </c>
      <c r="D9" s="5" t="inlineStr">
        <is>
          <t>Aspal Emulsi CSS-1 (M31a) atau SS-1</t>
        </is>
      </c>
      <c r="F9" s="5" t="inlineStr">
        <is>
          <t>Liter</t>
        </is>
      </c>
      <c r="G9" s="25" t="n">
        <v>1.789473333333333</v>
      </c>
      <c r="H9" s="26">
        <f>VLOOKUP(D9,upahbahan,3,FALSE)</f>
        <v/>
      </c>
      <c r="J9" s="26">
        <f>G9*H9</f>
        <v/>
      </c>
    </row>
    <row r="10">
      <c r="C10" s="27" t="inlineStr">
        <is>
          <t>JUMLAH HARGA BAHAN</t>
        </is>
      </c>
      <c r="D10" s="28" t="n"/>
      <c r="E10" s="28" t="n"/>
      <c r="F10" s="28" t="n"/>
      <c r="G10" s="28" t="n"/>
      <c r="H10" s="28" t="n"/>
      <c r="I10" s="28" t="n"/>
      <c r="J10" s="29">
        <f>SUM(J9:J9)</f>
        <v/>
      </c>
    </row>
    <row r="11">
      <c r="C11" s="24" t="inlineStr">
        <is>
          <t>C</t>
        </is>
      </c>
      <c r="D11" s="24" t="inlineStr">
        <is>
          <t>PERALATAN</t>
        </is>
      </c>
      <c r="E11" s="12" t="n"/>
      <c r="F11" s="12" t="n"/>
      <c r="G11" s="12" t="n"/>
      <c r="H11" s="12" t="n"/>
      <c r="I11" s="12" t="n"/>
      <c r="J11" s="12" t="n"/>
    </row>
    <row r="12">
      <c r="C12" s="5" t="n">
        <v>1</v>
      </c>
      <c r="D12" s="5" t="inlineStr">
        <is>
          <t>Asp. Distributor</t>
        </is>
      </c>
      <c r="E12" s="5" t="inlineStr">
        <is>
          <t>E41</t>
        </is>
      </c>
      <c r="F12" s="5" t="inlineStr">
        <is>
          <t>Jam</t>
        </is>
      </c>
      <c r="G12" s="25" t="n">
        <v>0.001768406962269365</v>
      </c>
      <c r="H12" s="26">
        <f>VLOOKUP(D12,upahbahan,3,FALSE)</f>
        <v/>
      </c>
      <c r="J12" s="26">
        <f>G12*H12</f>
        <v/>
      </c>
    </row>
    <row r="13">
      <c r="C13" s="5" t="n">
        <v>2</v>
      </c>
      <c r="D13" s="5" t="inlineStr">
        <is>
          <t>Compressor</t>
        </is>
      </c>
      <c r="E13" s="5" t="inlineStr">
        <is>
          <t>E05</t>
        </is>
      </c>
      <c r="F13" s="5" t="inlineStr">
        <is>
          <t>Jam</t>
        </is>
      </c>
      <c r="G13" s="25" t="n">
        <v>0.001367177192430271</v>
      </c>
      <c r="H13" s="26">
        <f>VLOOKUP(D13,upahbahan,3,FALSE)</f>
        <v/>
      </c>
      <c r="J13" s="26">
        <f>G13*H13</f>
        <v/>
      </c>
    </row>
    <row r="14">
      <c r="C14" s="27" t="inlineStr">
        <is>
          <t>JUMLAH HARGA PERALATAN</t>
        </is>
      </c>
      <c r="D14" s="28" t="n"/>
      <c r="E14" s="28" t="n"/>
      <c r="F14" s="28" t="n"/>
      <c r="G14" s="28" t="n"/>
      <c r="H14" s="28" t="n"/>
      <c r="I14" s="28" t="n"/>
      <c r="J14" s="29">
        <f>SUM(J12:J13)</f>
        <v/>
      </c>
    </row>
    <row r="15">
      <c r="C15" s="31" t="inlineStr">
        <is>
          <t>D</t>
        </is>
      </c>
      <c r="D15" s="31" t="inlineStr">
        <is>
          <t>Jumlah (A+B+C)</t>
        </is>
      </c>
      <c r="E15" s="32" t="n"/>
      <c r="F15" s="32" t="n"/>
      <c r="G15" s="32" t="n"/>
      <c r="H15" s="32" t="n"/>
      <c r="I15" s="32" t="n"/>
      <c r="J15" s="33">
        <f>J7+J10+J14</f>
        <v/>
      </c>
    </row>
    <row r="16">
      <c r="C16" s="18" t="inlineStr">
        <is>
          <t>E</t>
        </is>
      </c>
      <c r="D16" s="18" t="inlineStr">
        <is>
          <t>Biaya Umum dan Keuntungan 10.0% x D</t>
        </is>
      </c>
      <c r="H16" s="21">
        <f>$Q$8</f>
        <v/>
      </c>
      <c r="J16" s="34">
        <f>J15*H16</f>
        <v/>
      </c>
    </row>
    <row r="17">
      <c r="C17" s="31" t="inlineStr">
        <is>
          <t>F</t>
        </is>
      </c>
      <c r="D17" s="31" t="inlineStr">
        <is>
          <t>Harga Satuan Pekerjaan (D+E)</t>
        </is>
      </c>
      <c r="E17" s="32" t="n"/>
      <c r="F17" s="32" t="n"/>
      <c r="G17" s="32" t="n"/>
      <c r="H17" s="32" t="n"/>
      <c r="I17" s="32" t="n"/>
      <c r="J17" s="33">
        <f>SUM(J15:J16)</f>
        <v/>
      </c>
    </row>
    <row r="19">
      <c r="C19" s="16" t="inlineStr">
        <is>
          <t>F.2</t>
        </is>
      </c>
      <c r="D19" s="17" t="inlineStr">
        <is>
          <t>Lapis Perekat - Aspal Cair/Emulsi</t>
        </is>
      </c>
      <c r="F19" s="18" t="inlineStr">
        <is>
          <t>Liter</t>
        </is>
      </c>
      <c r="K19" s="22">
        <f>ROUNDDOWN(J35,0)</f>
        <v/>
      </c>
      <c r="M19" s="19" t="inlineStr">
        <is>
          <t>6.1.(2a)</t>
        </is>
      </c>
    </row>
    <row r="20">
      <c r="C20" s="23" t="inlineStr">
        <is>
          <t>No</t>
        </is>
      </c>
      <c r="D20" s="23" t="inlineStr">
        <is>
          <t>Uraian</t>
        </is>
      </c>
      <c r="E20" s="23" t="inlineStr">
        <is>
          <t>Kode</t>
        </is>
      </c>
      <c r="F20" s="23" t="inlineStr">
        <is>
          <t>Sat.</t>
        </is>
      </c>
      <c r="G20" s="23" t="inlineStr">
        <is>
          <t>Koefisien</t>
        </is>
      </c>
      <c r="H20" s="23" t="inlineStr">
        <is>
          <t>Harga  Satuan (Rp)</t>
        </is>
      </c>
      <c r="J20" s="23" t="inlineStr">
        <is>
          <t>Jumlah Harga (Rp)</t>
        </is>
      </c>
    </row>
    <row r="21">
      <c r="C21" s="24" t="inlineStr">
        <is>
          <t>A</t>
        </is>
      </c>
      <c r="D21" s="24" t="inlineStr">
        <is>
          <t>TENAGA KERJA</t>
        </is>
      </c>
      <c r="E21" s="12" t="n"/>
      <c r="F21" s="12" t="n"/>
      <c r="G21" s="12" t="n"/>
      <c r="H21" s="12" t="n"/>
      <c r="I21" s="12" t="n"/>
      <c r="J21" s="12" t="n"/>
    </row>
    <row r="22">
      <c r="C22" s="5" t="n">
        <v>1</v>
      </c>
      <c r="D22" s="5" t="inlineStr">
        <is>
          <t>Pekerja</t>
        </is>
      </c>
      <c r="E22" s="5" t="inlineStr">
        <is>
          <t>L01</t>
        </is>
      </c>
      <c r="F22" s="5" t="inlineStr">
        <is>
          <t>Jam</t>
        </is>
      </c>
      <c r="G22" s="25" t="n">
        <v>0.007073623711000834</v>
      </c>
      <c r="H22" s="26">
        <f>VLOOKUP(D22,upahbahan,3,FALSE)</f>
        <v/>
      </c>
      <c r="J22" s="26">
        <f>G22*H22</f>
        <v/>
      </c>
    </row>
    <row r="23">
      <c r="C23" s="5" t="n">
        <v>2</v>
      </c>
      <c r="D23" s="5" t="inlineStr">
        <is>
          <t>Mandor</t>
        </is>
      </c>
      <c r="E23" s="5" t="inlineStr">
        <is>
          <t>L03</t>
        </is>
      </c>
      <c r="F23" s="5" t="inlineStr">
        <is>
          <t>Jam</t>
        </is>
      </c>
      <c r="G23" s="25" t="n">
        <v>0.001768398883065937</v>
      </c>
      <c r="H23" s="26">
        <f>VLOOKUP(D23,upahbahan,3,FALSE)</f>
        <v/>
      </c>
      <c r="J23" s="26">
        <f>G23*H23</f>
        <v/>
      </c>
    </row>
    <row r="24">
      <c r="C24" s="27" t="inlineStr">
        <is>
          <t>JUMLAH HARGA TENAGA KERJA</t>
        </is>
      </c>
      <c r="D24" s="28" t="n"/>
      <c r="E24" s="28" t="n"/>
      <c r="F24" s="28" t="n"/>
      <c r="G24" s="28" t="n"/>
      <c r="H24" s="28" t="n"/>
      <c r="I24" s="28" t="n"/>
      <c r="J24" s="29">
        <f>SUM(J22:J23)</f>
        <v/>
      </c>
    </row>
    <row r="25">
      <c r="C25" s="24" t="inlineStr">
        <is>
          <t>B</t>
        </is>
      </c>
      <c r="D25" s="24" t="inlineStr">
        <is>
          <t>BAHAN</t>
        </is>
      </c>
      <c r="E25" s="12" t="n"/>
      <c r="F25" s="12" t="n"/>
      <c r="G25" s="12" t="n"/>
      <c r="H25" s="12" t="n"/>
      <c r="I25" s="12" t="n"/>
      <c r="J25" s="12" t="n"/>
    </row>
    <row r="26">
      <c r="C26" s="5" t="n">
        <v>1</v>
      </c>
      <c r="D26" s="5" t="inlineStr">
        <is>
          <t>Aspal Emulsi CRS-1 (M31b) atau RS-1</t>
        </is>
      </c>
      <c r="F26" s="5" t="inlineStr">
        <is>
          <t>Liter</t>
        </is>
      </c>
      <c r="G26" s="25" t="n">
        <v>1.7</v>
      </c>
      <c r="H26" s="26">
        <f>VLOOKUP(D26,upahbahan,3,FALSE)</f>
        <v/>
      </c>
      <c r="J26" s="26">
        <f>G26*H26</f>
        <v/>
      </c>
    </row>
    <row r="27">
      <c r="C27" s="27" t="inlineStr">
        <is>
          <t>JUMLAH HARGA BAHAN</t>
        </is>
      </c>
      <c r="D27" s="28" t="n"/>
      <c r="E27" s="28" t="n"/>
      <c r="F27" s="28" t="n"/>
      <c r="G27" s="28" t="n"/>
      <c r="H27" s="28" t="n"/>
      <c r="I27" s="28" t="n"/>
      <c r="J27" s="29">
        <f>SUM(J26:J26)</f>
        <v/>
      </c>
    </row>
    <row r="28">
      <c r="C28" s="24" t="inlineStr">
        <is>
          <t>C</t>
        </is>
      </c>
      <c r="D28" s="24" t="inlineStr">
        <is>
          <t>PERALATAN</t>
        </is>
      </c>
      <c r="E28" s="12" t="n"/>
      <c r="F28" s="12" t="n"/>
      <c r="G28" s="12" t="n"/>
      <c r="H28" s="12" t="n"/>
      <c r="I28" s="12" t="n"/>
      <c r="J28" s="12" t="n"/>
    </row>
    <row r="29">
      <c r="C29" s="5" t="n">
        <v>1</v>
      </c>
      <c r="D29" s="5" t="inlineStr">
        <is>
          <t>Asp. Distributor</t>
        </is>
      </c>
      <c r="E29" s="5" t="inlineStr">
        <is>
          <t>E41</t>
        </is>
      </c>
      <c r="F29" s="5" t="inlineStr">
        <is>
          <t>Jam</t>
        </is>
      </c>
      <c r="G29" s="25" t="n">
        <v>0.001768406962269365</v>
      </c>
      <c r="H29" s="26">
        <f>VLOOKUP(D29,upahbahan,3,FALSE)</f>
        <v/>
      </c>
      <c r="J29" s="26">
        <f>G29*H29</f>
        <v/>
      </c>
    </row>
    <row r="30">
      <c r="C30" s="5" t="n">
        <v>2</v>
      </c>
      <c r="D30" s="5" t="inlineStr">
        <is>
          <t>Compressor</t>
        </is>
      </c>
      <c r="E30" s="5" t="inlineStr">
        <is>
          <t>E05</t>
        </is>
      </c>
      <c r="F30" s="5" t="inlineStr">
        <is>
          <t>Jam</t>
        </is>
      </c>
      <c r="G30" s="25" t="n">
        <v>0.001947188945837457</v>
      </c>
      <c r="H30" s="26">
        <f>VLOOKUP(D30,upahbahan,3,FALSE)</f>
        <v/>
      </c>
      <c r="J30" s="26">
        <f>G30*H30</f>
        <v/>
      </c>
    </row>
    <row r="31">
      <c r="C31" s="5" t="n">
        <v>3</v>
      </c>
      <c r="D31" s="5" t="inlineStr">
        <is>
          <t>Power Broom</t>
        </is>
      </c>
      <c r="E31" s="5" t="inlineStr">
        <is>
          <t>E03</t>
        </is>
      </c>
      <c r="F31" s="5" t="inlineStr">
        <is>
          <t>Jam</t>
        </is>
      </c>
      <c r="G31" s="25" t="n">
        <v>0.002028342971947915</v>
      </c>
      <c r="H31" s="26">
        <f>VLOOKUP(D31,upahbahan,3,FALSE)</f>
        <v/>
      </c>
      <c r="J31" s="26">
        <f>G31*H31</f>
        <v/>
      </c>
    </row>
    <row r="32">
      <c r="C32" s="27" t="inlineStr">
        <is>
          <t>JUMLAH HARGA PERALATAN</t>
        </is>
      </c>
      <c r="D32" s="28" t="n"/>
      <c r="E32" s="28" t="n"/>
      <c r="F32" s="28" t="n"/>
      <c r="G32" s="28" t="n"/>
      <c r="H32" s="28" t="n"/>
      <c r="I32" s="28" t="n"/>
      <c r="J32" s="29">
        <f>SUM(J29:J31)</f>
        <v/>
      </c>
    </row>
    <row r="33">
      <c r="C33" s="31" t="inlineStr">
        <is>
          <t>D</t>
        </is>
      </c>
      <c r="D33" s="31" t="inlineStr">
        <is>
          <t>Jumlah (A+B+C)</t>
        </is>
      </c>
      <c r="E33" s="32" t="n"/>
      <c r="F33" s="32" t="n"/>
      <c r="G33" s="32" t="n"/>
      <c r="H33" s="32" t="n"/>
      <c r="I33" s="32" t="n"/>
      <c r="J33" s="33">
        <f>J24+J27+J32</f>
        <v/>
      </c>
    </row>
    <row r="34">
      <c r="C34" s="18" t="inlineStr">
        <is>
          <t>E</t>
        </is>
      </c>
      <c r="D34" s="18" t="inlineStr">
        <is>
          <t>Biaya Umum dan Keuntungan 10.0% x D</t>
        </is>
      </c>
      <c r="H34" s="21">
        <f>$Q$8</f>
        <v/>
      </c>
      <c r="J34" s="34">
        <f>J33*H34</f>
        <v/>
      </c>
    </row>
    <row r="35">
      <c r="C35" s="31" t="inlineStr">
        <is>
          <t>F</t>
        </is>
      </c>
      <c r="D35" s="31" t="inlineStr">
        <is>
          <t>Harga Satuan Pekerjaan (D+E)</t>
        </is>
      </c>
      <c r="E35" s="32" t="n"/>
      <c r="F35" s="32" t="n"/>
      <c r="G35" s="32" t="n"/>
      <c r="H35" s="32" t="n"/>
      <c r="I35" s="32" t="n"/>
      <c r="J35" s="33">
        <f>SUM(J33:J34)</f>
        <v/>
      </c>
    </row>
    <row r="37">
      <c r="C37" s="16" t="inlineStr">
        <is>
          <t>F.3</t>
        </is>
      </c>
      <c r="D37" s="17" t="inlineStr">
        <is>
          <t>Lapis Perekat - Aspal Emulsi Modifikasi Polimer</t>
        </is>
      </c>
      <c r="F37" s="18" t="inlineStr">
        <is>
          <t>Liter</t>
        </is>
      </c>
      <c r="K37" s="22">
        <f>ROUNDDOWN(J53,0)</f>
        <v/>
      </c>
      <c r="M37" s="19" t="inlineStr">
        <is>
          <t>6.1.(2b)</t>
        </is>
      </c>
    </row>
    <row r="38">
      <c r="C38" s="23" t="inlineStr">
        <is>
          <t>No</t>
        </is>
      </c>
      <c r="D38" s="23" t="inlineStr">
        <is>
          <t>Uraian</t>
        </is>
      </c>
      <c r="E38" s="23" t="inlineStr">
        <is>
          <t>Kode</t>
        </is>
      </c>
      <c r="F38" s="23" t="inlineStr">
        <is>
          <t>Sat.</t>
        </is>
      </c>
      <c r="G38" s="23" t="inlineStr">
        <is>
          <t>Koefisien</t>
        </is>
      </c>
      <c r="H38" s="23" t="inlineStr">
        <is>
          <t>Harga  Satuan (Rp)</t>
        </is>
      </c>
      <c r="J38" s="23" t="inlineStr">
        <is>
          <t>Jumlah Harga (Rp)</t>
        </is>
      </c>
    </row>
    <row r="39">
      <c r="C39" s="24" t="inlineStr">
        <is>
          <t>A</t>
        </is>
      </c>
      <c r="D39" s="24" t="inlineStr">
        <is>
          <t>TENAGA KERJA</t>
        </is>
      </c>
      <c r="E39" s="12" t="n"/>
      <c r="F39" s="12" t="n"/>
      <c r="G39" s="12" t="n"/>
      <c r="H39" s="12" t="n"/>
      <c r="I39" s="12" t="n"/>
      <c r="J39" s="12" t="n"/>
    </row>
    <row r="40">
      <c r="C40" s="5" t="n">
        <v>1</v>
      </c>
      <c r="D40" s="5" t="inlineStr">
        <is>
          <t>Pekerja</t>
        </is>
      </c>
      <c r="E40" s="5" t="inlineStr">
        <is>
          <t>L01</t>
        </is>
      </c>
      <c r="F40" s="5" t="inlineStr">
        <is>
          <t>Jam</t>
        </is>
      </c>
      <c r="G40" s="25" t="n">
        <v>0.007073623711000834</v>
      </c>
      <c r="H40" s="26">
        <f>VLOOKUP(D40,upahbahan,3,FALSE)</f>
        <v/>
      </c>
      <c r="J40" s="26">
        <f>G40*H40</f>
        <v/>
      </c>
    </row>
    <row r="41">
      <c r="C41" s="5" t="n">
        <v>2</v>
      </c>
      <c r="D41" s="5" t="inlineStr">
        <is>
          <t>Mandor</t>
        </is>
      </c>
      <c r="E41" s="5" t="inlineStr">
        <is>
          <t>L03</t>
        </is>
      </c>
      <c r="F41" s="5" t="inlineStr">
        <is>
          <t>Jam</t>
        </is>
      </c>
      <c r="G41" s="25" t="n">
        <v>0.001768398883065937</v>
      </c>
      <c r="H41" s="26">
        <f>VLOOKUP(D41,upahbahan,3,FALSE)</f>
        <v/>
      </c>
      <c r="J41" s="26">
        <f>G41*H41</f>
        <v/>
      </c>
    </row>
    <row r="42">
      <c r="C42" s="27" t="inlineStr">
        <is>
          <t>JUMLAH HARGA TENAGA KERJA</t>
        </is>
      </c>
      <c r="D42" s="28" t="n"/>
      <c r="E42" s="28" t="n"/>
      <c r="F42" s="28" t="n"/>
      <c r="G42" s="28" t="n"/>
      <c r="H42" s="28" t="n"/>
      <c r="I42" s="28" t="n"/>
      <c r="J42" s="29">
        <f>SUM(J40:J41)</f>
        <v/>
      </c>
    </row>
    <row r="43">
      <c r="C43" s="24" t="inlineStr">
        <is>
          <t>B</t>
        </is>
      </c>
      <c r="D43" s="24" t="inlineStr">
        <is>
          <t>BAHAN</t>
        </is>
      </c>
      <c r="E43" s="12" t="n"/>
      <c r="F43" s="12" t="n"/>
      <c r="G43" s="12" t="n"/>
      <c r="H43" s="12" t="n"/>
      <c r="I43" s="12" t="n"/>
      <c r="J43" s="12" t="n"/>
    </row>
    <row r="44">
      <c r="C44" s="5" t="n">
        <v>1</v>
      </c>
      <c r="D44" s="5" t="inlineStr">
        <is>
          <t>Aspal Emulsi Mod Polime (M31d)</t>
        </is>
      </c>
      <c r="F44" s="5" t="inlineStr">
        <is>
          <t>Liter</t>
        </is>
      </c>
      <c r="G44" s="25" t="n">
        <v>1.789473983739837</v>
      </c>
      <c r="H44" s="26">
        <f>VLOOKUP(D44,upahbahan,3,FALSE)</f>
        <v/>
      </c>
      <c r="J44" s="26">
        <f>G44*H44</f>
        <v/>
      </c>
    </row>
    <row r="45">
      <c r="C45" s="27" t="inlineStr">
        <is>
          <t>JUMLAH HARGA BAHAN</t>
        </is>
      </c>
      <c r="D45" s="28" t="n"/>
      <c r="E45" s="28" t="n"/>
      <c r="F45" s="28" t="n"/>
      <c r="G45" s="28" t="n"/>
      <c r="H45" s="28" t="n"/>
      <c r="I45" s="28" t="n"/>
      <c r="J45" s="29">
        <f>SUM(J44:J44)</f>
        <v/>
      </c>
    </row>
    <row r="46">
      <c r="C46" s="24" t="inlineStr">
        <is>
          <t>C</t>
        </is>
      </c>
      <c r="D46" s="24" t="inlineStr">
        <is>
          <t>PERALATAN</t>
        </is>
      </c>
      <c r="E46" s="12" t="n"/>
      <c r="F46" s="12" t="n"/>
      <c r="G46" s="12" t="n"/>
      <c r="H46" s="12" t="n"/>
      <c r="I46" s="12" t="n"/>
      <c r="J46" s="12" t="n"/>
    </row>
    <row r="47">
      <c r="C47" s="5" t="n">
        <v>1</v>
      </c>
      <c r="D47" s="5" t="inlineStr">
        <is>
          <t>Asp. Distributor</t>
        </is>
      </c>
      <c r="E47" s="5" t="inlineStr">
        <is>
          <t>E41</t>
        </is>
      </c>
      <c r="F47" s="5" t="inlineStr">
        <is>
          <t>Jam</t>
        </is>
      </c>
      <c r="G47" s="25" t="n">
        <v>0.001768406962269365</v>
      </c>
      <c r="H47" s="26">
        <f>VLOOKUP(D47,upahbahan,3,FALSE)</f>
        <v/>
      </c>
      <c r="J47" s="26">
        <f>G47*H47</f>
        <v/>
      </c>
    </row>
    <row r="48">
      <c r="C48" s="5" t="n">
        <v>2</v>
      </c>
      <c r="D48" s="5" t="inlineStr">
        <is>
          <t>Compressor</t>
        </is>
      </c>
      <c r="E48" s="5" t="inlineStr">
        <is>
          <t>E05</t>
        </is>
      </c>
      <c r="F48" s="5" t="inlineStr">
        <is>
          <t>Jam</t>
        </is>
      </c>
      <c r="G48" s="25" t="n">
        <v>0.0003212901214056132</v>
      </c>
      <c r="H48" s="26">
        <f>VLOOKUP(D48,upahbahan,3,FALSE)</f>
        <v/>
      </c>
      <c r="J48" s="26">
        <f>G48*H48</f>
        <v/>
      </c>
    </row>
    <row r="49">
      <c r="C49" s="5" t="n">
        <v>3</v>
      </c>
      <c r="D49" s="5" t="inlineStr">
        <is>
          <t>Power Broom</t>
        </is>
      </c>
      <c r="E49" s="5" t="inlineStr">
        <is>
          <t>E03</t>
        </is>
      </c>
      <c r="F49" s="5" t="inlineStr">
        <is>
          <t>Jam</t>
        </is>
      </c>
      <c r="G49" s="25" t="n">
        <v>0.002028342971947915</v>
      </c>
      <c r="H49" s="26">
        <f>VLOOKUP(D49,upahbahan,3,FALSE)</f>
        <v/>
      </c>
      <c r="J49" s="26">
        <f>G49*H49</f>
        <v/>
      </c>
    </row>
    <row r="50">
      <c r="C50" s="27" t="inlineStr">
        <is>
          <t>JUMLAH HARGA PERALATAN</t>
        </is>
      </c>
      <c r="D50" s="28" t="n"/>
      <c r="E50" s="28" t="n"/>
      <c r="F50" s="28" t="n"/>
      <c r="G50" s="28" t="n"/>
      <c r="H50" s="28" t="n"/>
      <c r="I50" s="28" t="n"/>
      <c r="J50" s="29">
        <f>SUM(J47:J49)</f>
        <v/>
      </c>
    </row>
    <row r="51">
      <c r="C51" s="31" t="inlineStr">
        <is>
          <t>D</t>
        </is>
      </c>
      <c r="D51" s="31" t="inlineStr">
        <is>
          <t>Jumlah (A+B+C)</t>
        </is>
      </c>
      <c r="E51" s="32" t="n"/>
      <c r="F51" s="32" t="n"/>
      <c r="G51" s="32" t="n"/>
      <c r="H51" s="32" t="n"/>
      <c r="I51" s="32" t="n"/>
      <c r="J51" s="33">
        <f>J42+J45+J50</f>
        <v/>
      </c>
    </row>
    <row r="52">
      <c r="C52" s="18" t="inlineStr">
        <is>
          <t>E</t>
        </is>
      </c>
      <c r="D52" s="18" t="inlineStr">
        <is>
          <t>Biaya Umum dan Keuntungan 10.0% x D</t>
        </is>
      </c>
      <c r="H52" s="21">
        <f>$Q$8</f>
        <v/>
      </c>
      <c r="J52" s="34">
        <f>J51*H52</f>
        <v/>
      </c>
    </row>
    <row r="53">
      <c r="C53" s="31" t="inlineStr">
        <is>
          <t>F</t>
        </is>
      </c>
      <c r="D53" s="31" t="inlineStr">
        <is>
          <t>Harga Satuan Pekerjaan (D+E)</t>
        </is>
      </c>
      <c r="E53" s="32" t="n"/>
      <c r="F53" s="32" t="n"/>
      <c r="G53" s="32" t="n"/>
      <c r="H53" s="32" t="n"/>
      <c r="I53" s="32" t="n"/>
      <c r="J53" s="33">
        <f>SUM(J51:J52)</f>
        <v/>
      </c>
    </row>
    <row r="55">
      <c r="C55" s="16" t="inlineStr">
        <is>
          <t>F.4</t>
        </is>
      </c>
      <c r="D55" s="17" t="inlineStr">
        <is>
          <t>Agregat Penutup BURTU Gradasi 1</t>
        </is>
      </c>
      <c r="F55" s="18" t="inlineStr">
        <is>
          <t>Meter Persegi</t>
        </is>
      </c>
      <c r="K55" s="22">
        <f>ROUNDDOWN(J72,0)</f>
        <v/>
      </c>
      <c r="M55" s="19" t="inlineStr">
        <is>
          <t>6.2.(1a)</t>
        </is>
      </c>
    </row>
    <row r="56">
      <c r="C56" s="23" t="inlineStr">
        <is>
          <t>No</t>
        </is>
      </c>
      <c r="D56" s="23" t="inlineStr">
        <is>
          <t>Uraian</t>
        </is>
      </c>
      <c r="E56" s="23" t="inlineStr">
        <is>
          <t>Kode</t>
        </is>
      </c>
      <c r="F56" s="23" t="inlineStr">
        <is>
          <t>Sat.</t>
        </is>
      </c>
      <c r="G56" s="23" t="inlineStr">
        <is>
          <t>Koefisien</t>
        </is>
      </c>
      <c r="H56" s="23" t="inlineStr">
        <is>
          <t>Harga  Satuan (Rp)</t>
        </is>
      </c>
      <c r="J56" s="23" t="inlineStr">
        <is>
          <t>Jumlah Harga (Rp)</t>
        </is>
      </c>
    </row>
    <row r="57">
      <c r="C57" s="24" t="inlineStr">
        <is>
          <t>A</t>
        </is>
      </c>
      <c r="D57" s="24" t="inlineStr">
        <is>
          <t>TENAGA KERJA</t>
        </is>
      </c>
      <c r="E57" s="12" t="n"/>
      <c r="F57" s="12" t="n"/>
      <c r="G57" s="12" t="n"/>
      <c r="H57" s="12" t="n"/>
      <c r="I57" s="12" t="n"/>
      <c r="J57" s="12" t="n"/>
    </row>
    <row r="58">
      <c r="C58" s="5" t="n">
        <v>1</v>
      </c>
      <c r="D58" s="5" t="inlineStr">
        <is>
          <t>Pekerja (L01)</t>
        </is>
      </c>
      <c r="F58" s="5" t="inlineStr">
        <is>
          <t>Jam</t>
        </is>
      </c>
      <c r="G58" s="25" t="n">
        <v>0.006999827084374867</v>
      </c>
      <c r="H58" s="26">
        <f>VLOOKUP(D58,upahbahan,3,FALSE)</f>
        <v/>
      </c>
      <c r="J58" s="26">
        <f>G58*H58</f>
        <v/>
      </c>
    </row>
    <row r="59">
      <c r="C59" s="5" t="n">
        <v>2</v>
      </c>
      <c r="D59" s="5" t="inlineStr">
        <is>
          <t>Mandor (L02)</t>
        </is>
      </c>
      <c r="F59" s="5" t="inlineStr">
        <is>
          <t>Jam</t>
        </is>
      </c>
      <c r="G59" s="25" t="n">
        <v>0.0007000350017500875</v>
      </c>
      <c r="H59" s="26">
        <f>VLOOKUP(D59,upahbahan,3,FALSE)</f>
        <v/>
      </c>
      <c r="J59" s="26">
        <f>G59*H59</f>
        <v/>
      </c>
    </row>
    <row r="60">
      <c r="C60" s="27" t="inlineStr">
        <is>
          <t>JUMLAH HARGA TENAGA KERJA</t>
        </is>
      </c>
      <c r="D60" s="28" t="n"/>
      <c r="E60" s="28" t="n"/>
      <c r="F60" s="28" t="n"/>
      <c r="G60" s="28" t="n"/>
      <c r="H60" s="28" t="n"/>
      <c r="I60" s="28" t="n"/>
      <c r="J60" s="29">
        <f>SUM(J58:J59)</f>
        <v/>
      </c>
    </row>
    <row r="61">
      <c r="C61" s="24" t="inlineStr">
        <is>
          <t>B</t>
        </is>
      </c>
      <c r="D61" s="24" t="inlineStr">
        <is>
          <t>BAHAN</t>
        </is>
      </c>
      <c r="E61" s="12" t="n"/>
      <c r="F61" s="12" t="n"/>
      <c r="G61" s="12" t="n"/>
      <c r="H61" s="12" t="n"/>
      <c r="I61" s="12" t="n"/>
      <c r="J61" s="12" t="n"/>
    </row>
    <row r="62">
      <c r="C62" s="5" t="n">
        <v>1</v>
      </c>
      <c r="D62" s="5" t="inlineStr">
        <is>
          <t>Chipping (M41)</t>
        </is>
      </c>
      <c r="F62" s="5" t="inlineStr">
        <is>
          <t>M3</t>
        </is>
      </c>
      <c r="G62" s="25" t="n">
        <v>0.01574938085516012</v>
      </c>
      <c r="H62" s="26">
        <f>VLOOKUP(D62,upahbahan,3,FALSE)</f>
        <v/>
      </c>
      <c r="J62" s="26">
        <f>G62*H62</f>
        <v/>
      </c>
    </row>
    <row r="63">
      <c r="C63" s="27" t="inlineStr">
        <is>
          <t>JUMLAH HARGA BAHAN</t>
        </is>
      </c>
      <c r="D63" s="28" t="n"/>
      <c r="E63" s="28" t="n"/>
      <c r="F63" s="28" t="n"/>
      <c r="G63" s="28" t="n"/>
      <c r="H63" s="28" t="n"/>
      <c r="I63" s="28" t="n"/>
      <c r="J63" s="29">
        <f>SUM(J62:J62)</f>
        <v/>
      </c>
    </row>
    <row r="64">
      <c r="C64" s="24" t="inlineStr">
        <is>
          <t>C</t>
        </is>
      </c>
      <c r="D64" s="24" t="inlineStr">
        <is>
          <t>PERALATAN</t>
        </is>
      </c>
      <c r="E64" s="12" t="n"/>
      <c r="F64" s="12" t="n"/>
      <c r="G64" s="12" t="n"/>
      <c r="H64" s="12" t="n"/>
      <c r="I64" s="12" t="n"/>
      <c r="J64" s="12" t="n"/>
    </row>
    <row r="65">
      <c r="C65" s="5" t="n">
        <v>1</v>
      </c>
      <c r="D65" s="5" t="inlineStr">
        <is>
          <t>Wheel Loader</t>
        </is>
      </c>
      <c r="E65" s="5" t="inlineStr">
        <is>
          <t>E15</t>
        </is>
      </c>
      <c r="F65" s="5" t="inlineStr">
        <is>
          <t>Jam</t>
        </is>
      </c>
      <c r="G65" s="25" t="n">
        <v>0.0001836907380502098</v>
      </c>
      <c r="H65" s="26">
        <f>VLOOKUP(D65,upahbahan,3,FALSE)</f>
        <v/>
      </c>
      <c r="J65" s="26">
        <f>G65*H65</f>
        <v/>
      </c>
    </row>
    <row r="66">
      <c r="C66" s="5" t="n">
        <v>2</v>
      </c>
      <c r="D66" s="5" t="inlineStr">
        <is>
          <t>DUMP TRUCK TRONTON 10 TON</t>
        </is>
      </c>
      <c r="E66" s="5" t="inlineStr">
        <is>
          <t>E35</t>
        </is>
      </c>
      <c r="F66" s="5" t="inlineStr">
        <is>
          <t>Jam</t>
        </is>
      </c>
      <c r="G66" s="25" t="n">
        <v>0.002391186929234734</v>
      </c>
      <c r="H66" s="26">
        <f>VLOOKUP(D66,upahbahan,3,FALSE)</f>
        <v/>
      </c>
      <c r="J66" s="26">
        <f>G66*H66</f>
        <v/>
      </c>
    </row>
    <row r="67">
      <c r="C67" s="5" t="n">
        <v>3</v>
      </c>
      <c r="D67" s="5" t="inlineStr">
        <is>
          <t>P. Tyre Roller</t>
        </is>
      </c>
      <c r="E67" s="5" t="inlineStr">
        <is>
          <t>E18</t>
        </is>
      </c>
      <c r="F67" s="5" t="inlineStr">
        <is>
          <t>Jam</t>
        </is>
      </c>
      <c r="G67" s="25" t="n">
        <v>0.0005501465508446959</v>
      </c>
      <c r="H67" s="26">
        <f>VLOOKUP(D67,upahbahan,3,FALSE)</f>
        <v/>
      </c>
      <c r="J67" s="26">
        <f>G67*H67</f>
        <v/>
      </c>
    </row>
    <row r="68">
      <c r="C68" s="5" t="n">
        <v>4</v>
      </c>
      <c r="D68" s="5" t="inlineStr">
        <is>
          <t>Alat Bantu</t>
        </is>
      </c>
      <c r="F68" s="5" t="inlineStr">
        <is>
          <t>Ls</t>
        </is>
      </c>
      <c r="G68" s="25" t="n">
        <v>1</v>
      </c>
      <c r="H68" s="26">
        <f>VLOOKUP(D68,upahbahan,3,FALSE)</f>
        <v/>
      </c>
      <c r="J68" s="26">
        <f>G68*H68</f>
        <v/>
      </c>
    </row>
    <row r="69">
      <c r="C69" s="27" t="inlineStr">
        <is>
          <t>JUMLAH HARGA PERALATAN</t>
        </is>
      </c>
      <c r="D69" s="28" t="n"/>
      <c r="E69" s="28" t="n"/>
      <c r="F69" s="28" t="n"/>
      <c r="G69" s="28" t="n"/>
      <c r="H69" s="28" t="n"/>
      <c r="I69" s="28" t="n"/>
      <c r="J69" s="29">
        <f>SUM(J65:J68)</f>
        <v/>
      </c>
    </row>
    <row r="70">
      <c r="C70" s="31" t="inlineStr">
        <is>
          <t>D</t>
        </is>
      </c>
      <c r="D70" s="31" t="inlineStr">
        <is>
          <t>Jumlah (A+B+C)</t>
        </is>
      </c>
      <c r="E70" s="32" t="n"/>
      <c r="F70" s="32" t="n"/>
      <c r="G70" s="32" t="n"/>
      <c r="H70" s="32" t="n"/>
      <c r="I70" s="32" t="n"/>
      <c r="J70" s="33">
        <f>J60+J63+J69</f>
        <v/>
      </c>
    </row>
    <row r="71">
      <c r="C71" s="18" t="inlineStr">
        <is>
          <t>E</t>
        </is>
      </c>
      <c r="D71" s="18" t="inlineStr">
        <is>
          <t>Biaya Umum dan Keuntungan 10.0% x D</t>
        </is>
      </c>
      <c r="H71" s="21">
        <f>$Q$8</f>
        <v/>
      </c>
      <c r="J71" s="34">
        <f>J70*H71</f>
        <v/>
      </c>
    </row>
    <row r="72">
      <c r="C72" s="31" t="inlineStr">
        <is>
          <t>F</t>
        </is>
      </c>
      <c r="D72" s="31" t="inlineStr">
        <is>
          <t>Harga Satuan Pekerjaan (D+E)</t>
        </is>
      </c>
      <c r="E72" s="32" t="n"/>
      <c r="F72" s="32" t="n"/>
      <c r="G72" s="32" t="n"/>
      <c r="H72" s="32" t="n"/>
      <c r="I72" s="32" t="n"/>
      <c r="J72" s="33">
        <f>SUM(J70:J71)</f>
        <v/>
      </c>
    </row>
    <row r="74">
      <c r="C74" s="16" t="inlineStr">
        <is>
          <t>F.5</t>
        </is>
      </c>
      <c r="D74" s="17" t="inlineStr">
        <is>
          <t>Agregat Penutup BURTU Gradasi 2</t>
        </is>
      </c>
      <c r="F74" s="18" t="inlineStr">
        <is>
          <t>Meter Persegi</t>
        </is>
      </c>
      <c r="K74" s="22">
        <f>ROUNDDOWN(J91,0)</f>
        <v/>
      </c>
      <c r="M74" s="19" t="inlineStr">
        <is>
          <t>6.2.(1b)</t>
        </is>
      </c>
    </row>
    <row r="75">
      <c r="C75" s="23" t="inlineStr">
        <is>
          <t>No</t>
        </is>
      </c>
      <c r="D75" s="23" t="inlineStr">
        <is>
          <t>Uraian</t>
        </is>
      </c>
      <c r="E75" s="23" t="inlineStr">
        <is>
          <t>Kode</t>
        </is>
      </c>
      <c r="F75" s="23" t="inlineStr">
        <is>
          <t>Sat.</t>
        </is>
      </c>
      <c r="G75" s="23" t="inlineStr">
        <is>
          <t>Koefisien</t>
        </is>
      </c>
      <c r="H75" s="23" t="inlineStr">
        <is>
          <t>Harga  Satuan (Rp)</t>
        </is>
      </c>
      <c r="J75" s="23" t="inlineStr">
        <is>
          <t>Jumlah Harga (Rp)</t>
        </is>
      </c>
    </row>
    <row r="76">
      <c r="C76" s="24" t="inlineStr">
        <is>
          <t>A</t>
        </is>
      </c>
      <c r="D76" s="24" t="inlineStr">
        <is>
          <t>TENAGA KERJA</t>
        </is>
      </c>
      <c r="E76" s="12" t="n"/>
      <c r="F76" s="12" t="n"/>
      <c r="G76" s="12" t="n"/>
      <c r="H76" s="12" t="n"/>
      <c r="I76" s="12" t="n"/>
      <c r="J76" s="12" t="n"/>
    </row>
    <row r="77">
      <c r="C77" s="5" t="n">
        <v>1</v>
      </c>
      <c r="D77" s="5" t="inlineStr">
        <is>
          <t>Pekerja (L01)</t>
        </is>
      </c>
      <c r="F77" s="5" t="inlineStr">
        <is>
          <t>Jam</t>
        </is>
      </c>
      <c r="G77" s="25" t="n">
        <v>0.006999827084374867</v>
      </c>
      <c r="H77" s="26">
        <f>VLOOKUP(D77,upahbahan,3,FALSE)</f>
        <v/>
      </c>
      <c r="J77" s="26">
        <f>G77*H77</f>
        <v/>
      </c>
    </row>
    <row r="78">
      <c r="C78" s="5" t="n">
        <v>2</v>
      </c>
      <c r="D78" s="5" t="inlineStr">
        <is>
          <t>Mandor (L02)</t>
        </is>
      </c>
      <c r="F78" s="5" t="inlineStr">
        <is>
          <t>Jam</t>
        </is>
      </c>
      <c r="G78" s="25" t="n">
        <v>0.0007000350017500875</v>
      </c>
      <c r="H78" s="26">
        <f>VLOOKUP(D78,upahbahan,3,FALSE)</f>
        <v/>
      </c>
      <c r="J78" s="26">
        <f>G78*H78</f>
        <v/>
      </c>
    </row>
    <row r="79">
      <c r="C79" s="27" t="inlineStr">
        <is>
          <t>JUMLAH HARGA TENAGA KERJA</t>
        </is>
      </c>
      <c r="D79" s="28" t="n"/>
      <c r="E79" s="28" t="n"/>
      <c r="F79" s="28" t="n"/>
      <c r="G79" s="28" t="n"/>
      <c r="H79" s="28" t="n"/>
      <c r="I79" s="28" t="n"/>
      <c r="J79" s="29">
        <f>SUM(J77:J78)</f>
        <v/>
      </c>
    </row>
    <row r="80">
      <c r="C80" s="24" t="inlineStr">
        <is>
          <t>B</t>
        </is>
      </c>
      <c r="D80" s="24" t="inlineStr">
        <is>
          <t>BAHAN</t>
        </is>
      </c>
      <c r="E80" s="12" t="n"/>
      <c r="F80" s="12" t="n"/>
      <c r="G80" s="12" t="n"/>
      <c r="H80" s="12" t="n"/>
      <c r="I80" s="12" t="n"/>
      <c r="J80" s="12" t="n"/>
    </row>
    <row r="81">
      <c r="C81" s="5" t="n">
        <v>1</v>
      </c>
      <c r="D81" s="5" t="inlineStr">
        <is>
          <t>Chipping (M41)</t>
        </is>
      </c>
      <c r="F81" s="5" t="inlineStr">
        <is>
          <t>M3</t>
        </is>
      </c>
      <c r="G81" s="25" t="n">
        <v>0.0117943863566603</v>
      </c>
      <c r="H81" s="26">
        <f>VLOOKUP(D81,upahbahan,3,FALSE)</f>
        <v/>
      </c>
      <c r="J81" s="26">
        <f>G81*H81</f>
        <v/>
      </c>
    </row>
    <row r="82">
      <c r="C82" s="27" t="inlineStr">
        <is>
          <t>JUMLAH HARGA BAHAN</t>
        </is>
      </c>
      <c r="D82" s="28" t="n"/>
      <c r="E82" s="28" t="n"/>
      <c r="F82" s="28" t="n"/>
      <c r="G82" s="28" t="n"/>
      <c r="H82" s="28" t="n"/>
      <c r="I82" s="28" t="n"/>
      <c r="J82" s="29">
        <f>SUM(J81:J81)</f>
        <v/>
      </c>
    </row>
    <row r="83">
      <c r="C83" s="24" t="inlineStr">
        <is>
          <t>C</t>
        </is>
      </c>
      <c r="D83" s="24" t="inlineStr">
        <is>
          <t>PERALATAN</t>
        </is>
      </c>
      <c r="E83" s="12" t="n"/>
      <c r="F83" s="12" t="n"/>
      <c r="G83" s="12" t="n"/>
      <c r="H83" s="12" t="n"/>
      <c r="I83" s="12" t="n"/>
      <c r="J83" s="12" t="n"/>
    </row>
    <row r="84">
      <c r="C84" s="5" t="n">
        <v>1</v>
      </c>
      <c r="D84" s="5" t="inlineStr">
        <is>
          <t>Wheel Loader</t>
        </is>
      </c>
      <c r="E84" s="5" t="inlineStr">
        <is>
          <t>E15</t>
        </is>
      </c>
      <c r="F84" s="5" t="inlineStr">
        <is>
          <t>Jam</t>
        </is>
      </c>
      <c r="G84" s="25" t="n">
        <v>0.0001208540647008054</v>
      </c>
      <c r="H84" s="26">
        <f>VLOOKUP(D84,upahbahan,3,FALSE)</f>
        <v/>
      </c>
      <c r="J84" s="26">
        <f>G84*H84</f>
        <v/>
      </c>
    </row>
    <row r="85">
      <c r="C85" s="5" t="n">
        <v>2</v>
      </c>
      <c r="D85" s="5" t="inlineStr">
        <is>
          <t>DUMP TRUCK TRONTON 10 TON</t>
        </is>
      </c>
      <c r="E85" s="5" t="inlineStr">
        <is>
          <t>E35</t>
        </is>
      </c>
      <c r="F85" s="5" t="inlineStr">
        <is>
          <t>Jam</t>
        </is>
      </c>
      <c r="G85" s="25" t="n">
        <v>0.001596698072230637</v>
      </c>
      <c r="H85" s="26">
        <f>VLOOKUP(D85,upahbahan,3,FALSE)</f>
        <v/>
      </c>
      <c r="J85" s="26">
        <f>G85*H85</f>
        <v/>
      </c>
    </row>
    <row r="86">
      <c r="C86" s="5" t="n">
        <v>3</v>
      </c>
      <c r="D86" s="5" t="inlineStr">
        <is>
          <t>P. Tyre Roller</t>
        </is>
      </c>
      <c r="E86" s="5" t="inlineStr">
        <is>
          <t>E18</t>
        </is>
      </c>
      <c r="F86" s="5" t="inlineStr">
        <is>
          <t>Jam</t>
        </is>
      </c>
      <c r="G86" s="25" t="n">
        <v>0.0005501465508446959</v>
      </c>
      <c r="H86" s="26">
        <f>VLOOKUP(D86,upahbahan,3,FALSE)</f>
        <v/>
      </c>
      <c r="J86" s="26">
        <f>G86*H86</f>
        <v/>
      </c>
    </row>
    <row r="87">
      <c r="C87" s="5" t="n">
        <v>4</v>
      </c>
      <c r="D87" s="5" t="inlineStr">
        <is>
          <t>Alat Bantu</t>
        </is>
      </c>
      <c r="F87" s="5" t="inlineStr">
        <is>
          <t>Ls</t>
        </is>
      </c>
      <c r="G87" s="25" t="n">
        <v>1</v>
      </c>
      <c r="H87" s="26">
        <f>VLOOKUP(D87,upahbahan,3,FALSE)</f>
        <v/>
      </c>
      <c r="J87" s="26">
        <f>G87*H87</f>
        <v/>
      </c>
    </row>
    <row r="88">
      <c r="C88" s="27" t="inlineStr">
        <is>
          <t>JUMLAH HARGA PERALATAN</t>
        </is>
      </c>
      <c r="D88" s="28" t="n"/>
      <c r="E88" s="28" t="n"/>
      <c r="F88" s="28" t="n"/>
      <c r="G88" s="28" t="n"/>
      <c r="H88" s="28" t="n"/>
      <c r="I88" s="28" t="n"/>
      <c r="J88" s="29">
        <f>SUM(J84:J87)</f>
        <v/>
      </c>
    </row>
    <row r="89">
      <c r="C89" s="31" t="inlineStr">
        <is>
          <t>D</t>
        </is>
      </c>
      <c r="D89" s="31" t="inlineStr">
        <is>
          <t>Jumlah (A+B+C)</t>
        </is>
      </c>
      <c r="E89" s="32" t="n"/>
      <c r="F89" s="32" t="n"/>
      <c r="G89" s="32" t="n"/>
      <c r="H89" s="32" t="n"/>
      <c r="I89" s="32" t="n"/>
      <c r="J89" s="33">
        <f>J79+J82+J88</f>
        <v/>
      </c>
    </row>
    <row r="90">
      <c r="C90" s="18" t="inlineStr">
        <is>
          <t>E</t>
        </is>
      </c>
      <c r="D90" s="18" t="inlineStr">
        <is>
          <t>Biaya Umum dan Keuntungan 10.0% x D</t>
        </is>
      </c>
      <c r="H90" s="21">
        <f>$Q$8</f>
        <v/>
      </c>
      <c r="J90" s="34">
        <f>J89*H90</f>
        <v/>
      </c>
    </row>
    <row r="91">
      <c r="C91" s="31" t="inlineStr">
        <is>
          <t>F</t>
        </is>
      </c>
      <c r="D91" s="31" t="inlineStr">
        <is>
          <t>Harga Satuan Pekerjaan (D+E)</t>
        </is>
      </c>
      <c r="E91" s="32" t="n"/>
      <c r="F91" s="32" t="n"/>
      <c r="G91" s="32" t="n"/>
      <c r="H91" s="32" t="n"/>
      <c r="I91" s="32" t="n"/>
      <c r="J91" s="33">
        <f>SUM(J89:J90)</f>
        <v/>
      </c>
    </row>
    <row r="93">
      <c r="C93" s="16" t="inlineStr">
        <is>
          <t>F.6</t>
        </is>
      </c>
      <c r="D93" s="17" t="inlineStr">
        <is>
          <t>Agregat Penutup BURTU Gradasi 3</t>
        </is>
      </c>
      <c r="F93" s="18" t="inlineStr">
        <is>
          <t>Meter Persegi</t>
        </is>
      </c>
      <c r="K93" s="22">
        <f>ROUNDDOWN(J110,0)</f>
        <v/>
      </c>
      <c r="M93" s="19" t="inlineStr">
        <is>
          <t>6.2.(1c)</t>
        </is>
      </c>
    </row>
    <row r="94">
      <c r="C94" s="23" t="inlineStr">
        <is>
          <t>No</t>
        </is>
      </c>
      <c r="D94" s="23" t="inlineStr">
        <is>
          <t>Uraian</t>
        </is>
      </c>
      <c r="E94" s="23" t="inlineStr">
        <is>
          <t>Kode</t>
        </is>
      </c>
      <c r="F94" s="23" t="inlineStr">
        <is>
          <t>Sat.</t>
        </is>
      </c>
      <c r="G94" s="23" t="inlineStr">
        <is>
          <t>Koefisien</t>
        </is>
      </c>
      <c r="H94" s="23" t="inlineStr">
        <is>
          <t>Harga  Satuan (Rp)</t>
        </is>
      </c>
      <c r="J94" s="23" t="inlineStr">
        <is>
          <t>Jumlah Harga (Rp)</t>
        </is>
      </c>
    </row>
    <row r="95">
      <c r="C95" s="24" t="inlineStr">
        <is>
          <t>A</t>
        </is>
      </c>
      <c r="D95" s="24" t="inlineStr">
        <is>
          <t>TENAGA KERJA</t>
        </is>
      </c>
      <c r="E95" s="12" t="n"/>
      <c r="F95" s="12" t="n"/>
      <c r="G95" s="12" t="n"/>
      <c r="H95" s="12" t="n"/>
      <c r="I95" s="12" t="n"/>
      <c r="J95" s="12" t="n"/>
    </row>
    <row r="96">
      <c r="C96" s="5" t="n">
        <v>1</v>
      </c>
      <c r="D96" s="5" t="inlineStr">
        <is>
          <t>Pekerja (L01)</t>
        </is>
      </c>
      <c r="F96" s="5" t="inlineStr">
        <is>
          <t>Jam</t>
        </is>
      </c>
      <c r="G96" s="25" t="n">
        <v>0.006999827084374867</v>
      </c>
      <c r="H96" s="26">
        <f>VLOOKUP(D96,upahbahan,3,FALSE)</f>
        <v/>
      </c>
      <c r="J96" s="26">
        <f>G96*H96</f>
        <v/>
      </c>
    </row>
    <row r="97">
      <c r="C97" s="5" t="n">
        <v>2</v>
      </c>
      <c r="D97" s="5" t="inlineStr">
        <is>
          <t>Mandor (L02)</t>
        </is>
      </c>
      <c r="F97" s="5" t="inlineStr">
        <is>
          <t>Jam</t>
        </is>
      </c>
      <c r="G97" s="25" t="n">
        <v>0.0007000350017500875</v>
      </c>
      <c r="H97" s="26">
        <f>VLOOKUP(D97,upahbahan,3,FALSE)</f>
        <v/>
      </c>
      <c r="J97" s="26">
        <f>G97*H97</f>
        <v/>
      </c>
    </row>
    <row r="98">
      <c r="C98" s="27" t="inlineStr">
        <is>
          <t>JUMLAH HARGA TENAGA KERJA</t>
        </is>
      </c>
      <c r="D98" s="28" t="n"/>
      <c r="E98" s="28" t="n"/>
      <c r="F98" s="28" t="n"/>
      <c r="G98" s="28" t="n"/>
      <c r="H98" s="28" t="n"/>
      <c r="I98" s="28" t="n"/>
      <c r="J98" s="29">
        <f>SUM(J96:J97)</f>
        <v/>
      </c>
    </row>
    <row r="99">
      <c r="C99" s="24" t="inlineStr">
        <is>
          <t>B</t>
        </is>
      </c>
      <c r="D99" s="24" t="inlineStr">
        <is>
          <t>BAHAN</t>
        </is>
      </c>
      <c r="E99" s="12" t="n"/>
      <c r="F99" s="12" t="n"/>
      <c r="G99" s="12" t="n"/>
      <c r="H99" s="12" t="n"/>
      <c r="I99" s="12" t="n"/>
      <c r="J99" s="12" t="n"/>
    </row>
    <row r="100">
      <c r="C100" s="5" t="n">
        <v>1</v>
      </c>
      <c r="D100" s="5" t="inlineStr">
        <is>
          <t>Chipping (M41)</t>
        </is>
      </c>
      <c r="F100" s="5" t="inlineStr">
        <is>
          <t>M3</t>
        </is>
      </c>
      <c r="G100" s="25" t="n">
        <v>0.007556876386599197</v>
      </c>
      <c r="H100" s="26">
        <f>VLOOKUP(D100,upahbahan,3,FALSE)</f>
        <v/>
      </c>
      <c r="J100" s="26">
        <f>G100*H100</f>
        <v/>
      </c>
    </row>
    <row r="101">
      <c r="C101" s="27" t="inlineStr">
        <is>
          <t>JUMLAH HARGA BAHAN</t>
        </is>
      </c>
      <c r="D101" s="28" t="n"/>
      <c r="E101" s="28" t="n"/>
      <c r="F101" s="28" t="n"/>
      <c r="G101" s="28" t="n"/>
      <c r="H101" s="28" t="n"/>
      <c r="I101" s="28" t="n"/>
      <c r="J101" s="29">
        <f>SUM(J100:J100)</f>
        <v/>
      </c>
    </row>
    <row r="102">
      <c r="C102" s="24" t="inlineStr">
        <is>
          <t>C</t>
        </is>
      </c>
      <c r="D102" s="24" t="inlineStr">
        <is>
          <t>PERALATAN</t>
        </is>
      </c>
      <c r="E102" s="12" t="n"/>
      <c r="F102" s="12" t="n"/>
      <c r="G102" s="12" t="n"/>
      <c r="H102" s="12" t="n"/>
      <c r="I102" s="12" t="n"/>
      <c r="J102" s="12" t="n"/>
    </row>
    <row r="103">
      <c r="C103" s="5" t="n">
        <v>1</v>
      </c>
      <c r="D103" s="5" t="inlineStr">
        <is>
          <t>Wheel Loader</t>
        </is>
      </c>
      <c r="E103" s="5" t="inlineStr">
        <is>
          <t>E15</t>
        </is>
      </c>
      <c r="F103" s="5" t="inlineStr">
        <is>
          <t>Jam</t>
        </is>
      </c>
      <c r="G103" s="25" t="n">
        <v>9.185382390580315e-05</v>
      </c>
      <c r="H103" s="26">
        <f>VLOOKUP(D103,upahbahan,3,FALSE)</f>
        <v/>
      </c>
      <c r="J103" s="26">
        <f>G103*H103</f>
        <v/>
      </c>
    </row>
    <row r="104">
      <c r="C104" s="5" t="n">
        <v>2</v>
      </c>
      <c r="D104" s="5" t="inlineStr">
        <is>
          <t>DUMP TRUCK TRONTON 10 TON</t>
        </is>
      </c>
      <c r="E104" s="5" t="inlineStr">
        <is>
          <t>E35</t>
        </is>
      </c>
      <c r="F104" s="5" t="inlineStr">
        <is>
          <t>Jam</t>
        </is>
      </c>
      <c r="G104" s="25" t="n">
        <v>0.001230015097044767</v>
      </c>
      <c r="H104" s="26">
        <f>VLOOKUP(D104,upahbahan,3,FALSE)</f>
        <v/>
      </c>
      <c r="J104" s="26">
        <f>G104*H104</f>
        <v/>
      </c>
    </row>
    <row r="105">
      <c r="C105" s="5" t="n">
        <v>3</v>
      </c>
      <c r="D105" s="5" t="inlineStr">
        <is>
          <t>P. Tyre Roller</t>
        </is>
      </c>
      <c r="E105" s="5" t="inlineStr">
        <is>
          <t>E18</t>
        </is>
      </c>
      <c r="F105" s="5" t="inlineStr">
        <is>
          <t>Jam</t>
        </is>
      </c>
      <c r="G105" s="25" t="n">
        <v>0.0005501465508446959</v>
      </c>
      <c r="H105" s="26">
        <f>VLOOKUP(D105,upahbahan,3,FALSE)</f>
        <v/>
      </c>
      <c r="J105" s="26">
        <f>G105*H105</f>
        <v/>
      </c>
    </row>
    <row r="106">
      <c r="C106" s="5" t="n">
        <v>4</v>
      </c>
      <c r="D106" s="5" t="inlineStr">
        <is>
          <t>Alat Bantu</t>
        </is>
      </c>
      <c r="F106" s="5" t="inlineStr">
        <is>
          <t>Ls</t>
        </is>
      </c>
      <c r="G106" s="25" t="n">
        <v>1</v>
      </c>
      <c r="H106" s="26">
        <f>VLOOKUP(D106,upahbahan,3,FALSE)</f>
        <v/>
      </c>
      <c r="J106" s="26">
        <f>G106*H106</f>
        <v/>
      </c>
    </row>
    <row r="107">
      <c r="C107" s="27" t="inlineStr">
        <is>
          <t>JUMLAH HARGA PERALATAN</t>
        </is>
      </c>
      <c r="D107" s="28" t="n"/>
      <c r="E107" s="28" t="n"/>
      <c r="F107" s="28" t="n"/>
      <c r="G107" s="28" t="n"/>
      <c r="H107" s="28" t="n"/>
      <c r="I107" s="28" t="n"/>
      <c r="J107" s="29">
        <f>SUM(J103:J106)</f>
        <v/>
      </c>
    </row>
    <row r="108">
      <c r="C108" s="31" t="inlineStr">
        <is>
          <t>D</t>
        </is>
      </c>
      <c r="D108" s="31" t="inlineStr">
        <is>
          <t>Jumlah (A+B+C)</t>
        </is>
      </c>
      <c r="E108" s="32" t="n"/>
      <c r="F108" s="32" t="n"/>
      <c r="G108" s="32" t="n"/>
      <c r="H108" s="32" t="n"/>
      <c r="I108" s="32" t="n"/>
      <c r="J108" s="33">
        <f>J98+J101+J107</f>
        <v/>
      </c>
    </row>
    <row r="109">
      <c r="C109" s="18" t="inlineStr">
        <is>
          <t>E</t>
        </is>
      </c>
      <c r="D109" s="18" t="inlineStr">
        <is>
          <t>Biaya Umum dan Keuntungan 10.0% x D</t>
        </is>
      </c>
      <c r="H109" s="21">
        <f>$Q$8</f>
        <v/>
      </c>
      <c r="J109" s="34">
        <f>J108*H109</f>
        <v/>
      </c>
    </row>
    <row r="110">
      <c r="C110" s="31" t="inlineStr">
        <is>
          <t>F</t>
        </is>
      </c>
      <c r="D110" s="31" t="inlineStr">
        <is>
          <t>Harga Satuan Pekerjaan (D+E)</t>
        </is>
      </c>
      <c r="E110" s="32" t="n"/>
      <c r="F110" s="32" t="n"/>
      <c r="G110" s="32" t="n"/>
      <c r="H110" s="32" t="n"/>
      <c r="I110" s="32" t="n"/>
      <c r="J110" s="33">
        <f>SUM(J108:J109)</f>
        <v/>
      </c>
    </row>
    <row r="112">
      <c r="C112" s="16" t="inlineStr">
        <is>
          <t>F.7</t>
        </is>
      </c>
      <c r="D112" s="17" t="inlineStr">
        <is>
          <t>Agregat Penutup BURTU Gradasi 4</t>
        </is>
      </c>
      <c r="F112" s="18" t="inlineStr">
        <is>
          <t>Meter Persegi</t>
        </is>
      </c>
      <c r="K112" s="22">
        <f>ROUNDDOWN(J129,0)</f>
        <v/>
      </c>
      <c r="M112" s="19" t="inlineStr">
        <is>
          <t>6.2.(1d)</t>
        </is>
      </c>
    </row>
    <row r="113">
      <c r="C113" s="23" t="inlineStr">
        <is>
          <t>No</t>
        </is>
      </c>
      <c r="D113" s="23" t="inlineStr">
        <is>
          <t>Uraian</t>
        </is>
      </c>
      <c r="E113" s="23" t="inlineStr">
        <is>
          <t>Kode</t>
        </is>
      </c>
      <c r="F113" s="23" t="inlineStr">
        <is>
          <t>Sat.</t>
        </is>
      </c>
      <c r="G113" s="23" t="inlineStr">
        <is>
          <t>Koefisien</t>
        </is>
      </c>
      <c r="H113" s="23" t="inlineStr">
        <is>
          <t>Harga  Satuan (Rp)</t>
        </is>
      </c>
      <c r="J113" s="23" t="inlineStr">
        <is>
          <t>Jumlah Harga (Rp)</t>
        </is>
      </c>
    </row>
    <row r="114">
      <c r="C114" s="24" t="inlineStr">
        <is>
          <t>A</t>
        </is>
      </c>
      <c r="D114" s="24" t="inlineStr">
        <is>
          <t>TENAGA KERJA</t>
        </is>
      </c>
      <c r="E114" s="12" t="n"/>
      <c r="F114" s="12" t="n"/>
      <c r="G114" s="12" t="n"/>
      <c r="H114" s="12" t="n"/>
      <c r="I114" s="12" t="n"/>
      <c r="J114" s="12" t="n"/>
    </row>
    <row r="115">
      <c r="C115" s="5" t="n">
        <v>1</v>
      </c>
      <c r="D115" s="5" t="inlineStr">
        <is>
          <t>Pekerja (L01)</t>
        </is>
      </c>
      <c r="F115" s="5" t="inlineStr">
        <is>
          <t>Jam</t>
        </is>
      </c>
      <c r="G115" s="25" t="n">
        <v>0.006999827084374867</v>
      </c>
      <c r="H115" s="26">
        <f>VLOOKUP(D115,upahbahan,3,FALSE)</f>
        <v/>
      </c>
      <c r="J115" s="26">
        <f>G115*H115</f>
        <v/>
      </c>
    </row>
    <row r="116">
      <c r="C116" s="5" t="n">
        <v>2</v>
      </c>
      <c r="D116" s="5" t="inlineStr">
        <is>
          <t>Mandor (L02)</t>
        </is>
      </c>
      <c r="F116" s="5" t="inlineStr">
        <is>
          <t>Jam</t>
        </is>
      </c>
      <c r="G116" s="25" t="n">
        <v>0.0007000350017500875</v>
      </c>
      <c r="H116" s="26">
        <f>VLOOKUP(D116,upahbahan,3,FALSE)</f>
        <v/>
      </c>
      <c r="J116" s="26">
        <f>G116*H116</f>
        <v/>
      </c>
    </row>
    <row r="117">
      <c r="C117" s="27" t="inlineStr">
        <is>
          <t>JUMLAH HARGA TENAGA KERJA</t>
        </is>
      </c>
      <c r="D117" s="28" t="n"/>
      <c r="E117" s="28" t="n"/>
      <c r="F117" s="28" t="n"/>
      <c r="G117" s="28" t="n"/>
      <c r="H117" s="28" t="n"/>
      <c r="I117" s="28" t="n"/>
      <c r="J117" s="29">
        <f>SUM(J115:J116)</f>
        <v/>
      </c>
    </row>
    <row r="118">
      <c r="C118" s="24" t="inlineStr">
        <is>
          <t>B</t>
        </is>
      </c>
      <c r="D118" s="24" t="inlineStr">
        <is>
          <t>BAHAN</t>
        </is>
      </c>
      <c r="E118" s="12" t="n"/>
      <c r="F118" s="12" t="n"/>
      <c r="G118" s="12" t="n"/>
      <c r="H118" s="12" t="n"/>
      <c r="I118" s="12" t="n"/>
      <c r="J118" s="12" t="n"/>
    </row>
    <row r="119">
      <c r="C119" s="5" t="n">
        <v>1</v>
      </c>
      <c r="D119" s="5" t="inlineStr">
        <is>
          <t>Chipping (M41)</t>
        </is>
      </c>
      <c r="F119" s="5" t="inlineStr">
        <is>
          <t>M3</t>
        </is>
      </c>
      <c r="G119" s="25" t="n">
        <v>0.004802509184132504</v>
      </c>
      <c r="H119" s="26">
        <f>VLOOKUP(D119,upahbahan,3,FALSE)</f>
        <v/>
      </c>
      <c r="J119" s="26">
        <f>G119*H119</f>
        <v/>
      </c>
    </row>
    <row r="120">
      <c r="C120" s="27" t="inlineStr">
        <is>
          <t>JUMLAH HARGA BAHAN</t>
        </is>
      </c>
      <c r="D120" s="28" t="n"/>
      <c r="E120" s="28" t="n"/>
      <c r="F120" s="28" t="n"/>
      <c r="G120" s="28" t="n"/>
      <c r="H120" s="28" t="n"/>
      <c r="I120" s="28" t="n"/>
      <c r="J120" s="29">
        <f>SUM(J119:J119)</f>
        <v/>
      </c>
    </row>
    <row r="121">
      <c r="C121" s="24" t="inlineStr">
        <is>
          <t>C</t>
        </is>
      </c>
      <c r="D121" s="24" t="inlineStr">
        <is>
          <t>PERALATAN</t>
        </is>
      </c>
      <c r="E121" s="12" t="n"/>
      <c r="F121" s="12" t="n"/>
      <c r="G121" s="12" t="n"/>
      <c r="H121" s="12" t="n"/>
      <c r="I121" s="12" t="n"/>
      <c r="J121" s="12" t="n"/>
    </row>
    <row r="122">
      <c r="C122" s="5" t="n">
        <v>1</v>
      </c>
      <c r="D122" s="5" t="inlineStr">
        <is>
          <t>Wheel Loader</t>
        </is>
      </c>
      <c r="E122" s="5" t="inlineStr">
        <is>
          <t>E15</t>
        </is>
      </c>
      <c r="F122" s="5" t="inlineStr">
        <is>
          <t>Jam</t>
        </is>
      </c>
      <c r="G122" s="25" t="n">
        <v>6.090896055020306e-05</v>
      </c>
      <c r="H122" s="26">
        <f>VLOOKUP(D122,upahbahan,3,FALSE)</f>
        <v/>
      </c>
      <c r="J122" s="26">
        <f>G122*H122</f>
        <v/>
      </c>
    </row>
    <row r="123">
      <c r="C123" s="5" t="n">
        <v>2</v>
      </c>
      <c r="D123" s="5" t="inlineStr">
        <is>
          <t>DUMP TRUCK TRONTON 10 TON</t>
        </is>
      </c>
      <c r="E123" s="5" t="inlineStr">
        <is>
          <t>E35</t>
        </is>
      </c>
      <c r="F123" s="5" t="inlineStr">
        <is>
          <t>Jam</t>
        </is>
      </c>
      <c r="G123" s="25" t="n">
        <v>0.0008388911288971946</v>
      </c>
      <c r="H123" s="26">
        <f>VLOOKUP(D123,upahbahan,3,FALSE)</f>
        <v/>
      </c>
      <c r="J123" s="26">
        <f>G123*H123</f>
        <v/>
      </c>
    </row>
    <row r="124">
      <c r="C124" s="5" t="n">
        <v>3</v>
      </c>
      <c r="D124" s="5" t="inlineStr">
        <is>
          <t>P. Tyre Roller</t>
        </is>
      </c>
      <c r="E124" s="5" t="inlineStr">
        <is>
          <t>E18</t>
        </is>
      </c>
      <c r="F124" s="5" t="inlineStr">
        <is>
          <t>Jam</t>
        </is>
      </c>
      <c r="G124" s="25" t="n">
        <v>0.0005501465508446959</v>
      </c>
      <c r="H124" s="26">
        <f>VLOOKUP(D124,upahbahan,3,FALSE)</f>
        <v/>
      </c>
      <c r="J124" s="26">
        <f>G124*H124</f>
        <v/>
      </c>
    </row>
    <row r="125">
      <c r="C125" s="5" t="n">
        <v>4</v>
      </c>
      <c r="D125" s="5" t="inlineStr">
        <is>
          <t>Alat Bantu</t>
        </is>
      </c>
      <c r="F125" s="5" t="inlineStr">
        <is>
          <t>Ls</t>
        </is>
      </c>
      <c r="G125" s="25" t="n">
        <v>1</v>
      </c>
      <c r="H125" s="26">
        <f>VLOOKUP(D125,upahbahan,3,FALSE)</f>
        <v/>
      </c>
      <c r="J125" s="26">
        <f>G125*H125</f>
        <v/>
      </c>
    </row>
    <row r="126">
      <c r="C126" s="27" t="inlineStr">
        <is>
          <t>JUMLAH HARGA PERALATAN</t>
        </is>
      </c>
      <c r="D126" s="28" t="n"/>
      <c r="E126" s="28" t="n"/>
      <c r="F126" s="28" t="n"/>
      <c r="G126" s="28" t="n"/>
      <c r="H126" s="28" t="n"/>
      <c r="I126" s="28" t="n"/>
      <c r="J126" s="29">
        <f>SUM(J122:J125)</f>
        <v/>
      </c>
    </row>
    <row r="127">
      <c r="C127" s="31" t="inlineStr">
        <is>
          <t>D</t>
        </is>
      </c>
      <c r="D127" s="31" t="inlineStr">
        <is>
          <t>Jumlah (A+B+C)</t>
        </is>
      </c>
      <c r="E127" s="32" t="n"/>
      <c r="F127" s="32" t="n"/>
      <c r="G127" s="32" t="n"/>
      <c r="H127" s="32" t="n"/>
      <c r="I127" s="32" t="n"/>
      <c r="J127" s="33">
        <f>J117+J120+J126</f>
        <v/>
      </c>
    </row>
    <row r="128">
      <c r="C128" s="18" t="inlineStr">
        <is>
          <t>E</t>
        </is>
      </c>
      <c r="D128" s="18" t="inlineStr">
        <is>
          <t>Biaya Umum dan Keuntungan 10.0% x D</t>
        </is>
      </c>
      <c r="H128" s="21">
        <f>$Q$8</f>
        <v/>
      </c>
      <c r="J128" s="34">
        <f>J127*H128</f>
        <v/>
      </c>
    </row>
    <row r="129">
      <c r="C129" s="31" t="inlineStr">
        <is>
          <t>F</t>
        </is>
      </c>
      <c r="D129" s="31" t="inlineStr">
        <is>
          <t>Harga Satuan Pekerjaan (D+E)</t>
        </is>
      </c>
      <c r="E129" s="32" t="n"/>
      <c r="F129" s="32" t="n"/>
      <c r="G129" s="32" t="n"/>
      <c r="H129" s="32" t="n"/>
      <c r="I129" s="32" t="n"/>
      <c r="J129" s="33">
        <f>SUM(J127:J128)</f>
        <v/>
      </c>
    </row>
    <row r="131">
      <c r="C131" s="16" t="inlineStr">
        <is>
          <t>F.8</t>
        </is>
      </c>
      <c r="D131" s="17" t="inlineStr">
        <is>
          <t>Agregat Penutup BURDA Nominal Maks.1”</t>
        </is>
      </c>
      <c r="F131" s="18" t="inlineStr">
        <is>
          <t>Meter Persegi</t>
        </is>
      </c>
      <c r="K131" s="22">
        <f>ROUNDDOWN(J150,0)</f>
        <v/>
      </c>
      <c r="M131" s="19" t="inlineStr">
        <is>
          <t>6.2.(2a)</t>
        </is>
      </c>
    </row>
    <row r="132">
      <c r="C132" s="23" t="inlineStr">
        <is>
          <t>No</t>
        </is>
      </c>
      <c r="D132" s="23" t="inlineStr">
        <is>
          <t>Uraian</t>
        </is>
      </c>
      <c r="E132" s="23" t="inlineStr">
        <is>
          <t>Kode</t>
        </is>
      </c>
      <c r="F132" s="23" t="inlineStr">
        <is>
          <t>Sat.</t>
        </is>
      </c>
      <c r="G132" s="23" t="inlineStr">
        <is>
          <t>Koefisien</t>
        </is>
      </c>
      <c r="H132" s="23" t="inlineStr">
        <is>
          <t>Harga  Satuan (Rp)</t>
        </is>
      </c>
      <c r="J132" s="23" t="inlineStr">
        <is>
          <t>Jumlah Harga (Rp)</t>
        </is>
      </c>
    </row>
    <row r="133">
      <c r="C133" s="24" t="inlineStr">
        <is>
          <t>A</t>
        </is>
      </c>
      <c r="D133" s="24" t="inlineStr">
        <is>
          <t>TENAGA KERJA</t>
        </is>
      </c>
      <c r="E133" s="12" t="n"/>
      <c r="F133" s="12" t="n"/>
      <c r="G133" s="12" t="n"/>
      <c r="H133" s="12" t="n"/>
      <c r="I133" s="12" t="n"/>
      <c r="J133" s="12" t="n"/>
    </row>
    <row r="134">
      <c r="C134" s="5" t="n">
        <v>1</v>
      </c>
      <c r="D134" s="5" t="inlineStr">
        <is>
          <t>Pekerja (L01)</t>
        </is>
      </c>
      <c r="F134" s="5" t="inlineStr">
        <is>
          <t>Jam</t>
        </is>
      </c>
      <c r="G134" s="25" t="n">
        <v>0.02200586466132775</v>
      </c>
      <c r="H134" s="26">
        <f>VLOOKUP(D134,upahbahan,3,FALSE)</f>
        <v/>
      </c>
      <c r="J134" s="26">
        <f>G134*H134</f>
        <v/>
      </c>
    </row>
    <row r="135">
      <c r="C135" s="5" t="n">
        <v>2</v>
      </c>
      <c r="D135" s="5" t="inlineStr">
        <is>
          <t>Mandor (L03)</t>
        </is>
      </c>
      <c r="F135" s="5" t="inlineStr">
        <is>
          <t>Jam</t>
        </is>
      </c>
      <c r="G135" s="25" t="n">
        <v>0.001100183654122672</v>
      </c>
      <c r="H135" s="26">
        <f>VLOOKUP(D135,upahbahan,3,FALSE)</f>
        <v/>
      </c>
      <c r="J135" s="26">
        <f>G135*H135</f>
        <v/>
      </c>
    </row>
    <row r="136">
      <c r="C136" s="27" t="inlineStr">
        <is>
          <t>JUMLAH HARGA TENAGA KERJA</t>
        </is>
      </c>
      <c r="D136" s="28" t="n"/>
      <c r="E136" s="28" t="n"/>
      <c r="F136" s="28" t="n"/>
      <c r="G136" s="28" t="n"/>
      <c r="H136" s="28" t="n"/>
      <c r="I136" s="28" t="n"/>
      <c r="J136" s="29">
        <f>SUM(J134:J135)</f>
        <v/>
      </c>
    </row>
    <row r="137">
      <c r="C137" s="24" t="inlineStr">
        <is>
          <t>B</t>
        </is>
      </c>
      <c r="D137" s="24" t="inlineStr">
        <is>
          <t>BAHAN</t>
        </is>
      </c>
      <c r="E137" s="12" t="n"/>
      <c r="F137" s="12" t="n"/>
      <c r="G137" s="12" t="n"/>
      <c r="H137" s="12" t="n"/>
      <c r="I137" s="12" t="n"/>
      <c r="J137" s="12" t="n"/>
    </row>
    <row r="138">
      <c r="C138" s="5" t="n">
        <v>1</v>
      </c>
      <c r="D138" s="5" t="inlineStr">
        <is>
          <t>Chipping Lapis Pertama (M41)</t>
        </is>
      </c>
      <c r="F138" s="5" t="inlineStr">
        <is>
          <t>M3</t>
        </is>
      </c>
      <c r="G138" s="25" t="n">
        <v>0.01574938085516012</v>
      </c>
      <c r="H138" s="26">
        <f>VLOOKUP(D138,upahbahan,3,FALSE)</f>
        <v/>
      </c>
      <c r="J138" s="26">
        <f>G138*H138</f>
        <v/>
      </c>
    </row>
    <row r="139">
      <c r="C139" s="5" t="n">
        <v>2</v>
      </c>
      <c r="D139" s="5" t="inlineStr">
        <is>
          <t>Chipping Lapis Kedua (M41)</t>
        </is>
      </c>
      <c r="F139" s="5" t="inlineStr">
        <is>
          <t>M3</t>
        </is>
      </c>
      <c r="G139" s="25" t="n">
        <v>0.007556876386599197</v>
      </c>
      <c r="H139" s="26">
        <f>VLOOKUP(D139,upahbahan,3,FALSE)</f>
        <v/>
      </c>
      <c r="J139" s="26">
        <f>G139*H139</f>
        <v/>
      </c>
    </row>
    <row r="140">
      <c r="C140" s="27" t="inlineStr">
        <is>
          <t>JUMLAH HARGA BAHAN</t>
        </is>
      </c>
      <c r="D140" s="28" t="n"/>
      <c r="E140" s="28" t="n"/>
      <c r="F140" s="28" t="n"/>
      <c r="G140" s="28" t="n"/>
      <c r="H140" s="28" t="n"/>
      <c r="I140" s="28" t="n"/>
      <c r="J140" s="29">
        <f>SUM(J138:J139)</f>
        <v/>
      </c>
    </row>
    <row r="141">
      <c r="C141" s="24" t="inlineStr">
        <is>
          <t>C</t>
        </is>
      </c>
      <c r="D141" s="24" t="inlineStr">
        <is>
          <t>PERALATAN</t>
        </is>
      </c>
      <c r="E141" s="12" t="n"/>
      <c r="F141" s="12" t="n"/>
      <c r="G141" s="12" t="n"/>
      <c r="H141" s="12" t="n"/>
      <c r="I141" s="12" t="n"/>
      <c r="J141" s="12" t="n"/>
    </row>
    <row r="142">
      <c r="C142" s="5" t="n">
        <v>1</v>
      </c>
      <c r="D142" s="5" t="inlineStr">
        <is>
          <t>Wheel Loader</t>
        </is>
      </c>
      <c r="E142" s="5" t="inlineStr">
        <is>
          <t>E15</t>
        </is>
      </c>
      <c r="F142" s="5" t="inlineStr">
        <is>
          <t>Jam</t>
        </is>
      </c>
      <c r="G142" s="25" t="n">
        <v>0.0002755445619560129</v>
      </c>
      <c r="H142" s="26">
        <f>VLOOKUP(D142,upahbahan,3,FALSE)</f>
        <v/>
      </c>
      <c r="J142" s="26">
        <f>G142*H142</f>
        <v/>
      </c>
    </row>
    <row r="143">
      <c r="C143" s="5" t="n">
        <v>2</v>
      </c>
      <c r="D143" s="5" t="inlineStr">
        <is>
          <t>DUMP TRUCK TRONTON 10 TON</t>
        </is>
      </c>
      <c r="E143" s="5" t="inlineStr">
        <is>
          <t>E35</t>
        </is>
      </c>
      <c r="F143" s="5" t="inlineStr">
        <is>
          <t>Jam</t>
        </is>
      </c>
      <c r="G143" s="25" t="n">
        <v>0.002439891905181256</v>
      </c>
      <c r="H143" s="26">
        <f>VLOOKUP(D143,upahbahan,3,FALSE)</f>
        <v/>
      </c>
      <c r="J143" s="26">
        <f>G143*H143</f>
        <v/>
      </c>
    </row>
    <row r="144">
      <c r="C144" s="5" t="n">
        <v>3</v>
      </c>
      <c r="D144" s="5" t="inlineStr">
        <is>
          <t>DUMP TRUCK 10 Ton</t>
        </is>
      </c>
      <c r="E144" s="5" t="inlineStr">
        <is>
          <t>E35</t>
        </is>
      </c>
      <c r="F144" s="5" t="inlineStr">
        <is>
          <t>Jam</t>
        </is>
      </c>
      <c r="G144" s="25" t="n">
        <v>0.001451345648906865</v>
      </c>
      <c r="H144" s="26">
        <f>VLOOKUP(D144,upahbahan,3,FALSE)</f>
        <v/>
      </c>
      <c r="J144" s="26">
        <f>G144*H144</f>
        <v/>
      </c>
    </row>
    <row r="145">
      <c r="C145" s="5" t="n">
        <v>4</v>
      </c>
      <c r="D145" s="5" t="inlineStr">
        <is>
          <t>P. Tyre Roller</t>
        </is>
      </c>
      <c r="E145" s="5" t="inlineStr">
        <is>
          <t>E18</t>
        </is>
      </c>
      <c r="F145" s="5" t="inlineStr">
        <is>
          <t>Jam</t>
        </is>
      </c>
      <c r="G145" s="25" t="n">
        <v>0.001100293101689392</v>
      </c>
      <c r="H145" s="26">
        <f>VLOOKUP(D145,upahbahan,3,FALSE)</f>
        <v/>
      </c>
      <c r="J145" s="26">
        <f>G145*H145</f>
        <v/>
      </c>
    </row>
    <row r="146">
      <c r="C146" s="5" t="n">
        <v>5</v>
      </c>
      <c r="D146" s="5" t="inlineStr">
        <is>
          <t>Alat Bantu</t>
        </is>
      </c>
      <c r="F146" s="5" t="inlineStr">
        <is>
          <t>Ls</t>
        </is>
      </c>
      <c r="G146" s="25" t="n">
        <v>1</v>
      </c>
      <c r="H146" s="26">
        <f>VLOOKUP(D146,upahbahan,3,FALSE)</f>
        <v/>
      </c>
      <c r="J146" s="26">
        <f>G146*H146</f>
        <v/>
      </c>
    </row>
    <row r="147">
      <c r="C147" s="27" t="inlineStr">
        <is>
          <t>JUMLAH HARGA PERALATAN</t>
        </is>
      </c>
      <c r="D147" s="28" t="n"/>
      <c r="E147" s="28" t="n"/>
      <c r="F147" s="28" t="n"/>
      <c r="G147" s="28" t="n"/>
      <c r="H147" s="28" t="n"/>
      <c r="I147" s="28" t="n"/>
      <c r="J147" s="29">
        <f>SUM(J142:J146)</f>
        <v/>
      </c>
    </row>
    <row r="148">
      <c r="C148" s="31" t="inlineStr">
        <is>
          <t>D</t>
        </is>
      </c>
      <c r="D148" s="31" t="inlineStr">
        <is>
          <t>Jumlah (A+B+C)</t>
        </is>
      </c>
      <c r="E148" s="32" t="n"/>
      <c r="F148" s="32" t="n"/>
      <c r="G148" s="32" t="n"/>
      <c r="H148" s="32" t="n"/>
      <c r="I148" s="32" t="n"/>
      <c r="J148" s="33">
        <f>J136+J140+J147</f>
        <v/>
      </c>
    </row>
    <row r="149">
      <c r="C149" s="18" t="inlineStr">
        <is>
          <t>E</t>
        </is>
      </c>
      <c r="D149" s="18" t="inlineStr">
        <is>
          <t>Biaya Umum dan Keuntungan 10.0% x D</t>
        </is>
      </c>
      <c r="H149" s="21">
        <f>$Q$8</f>
        <v/>
      </c>
      <c r="J149" s="34">
        <f>J148*H149</f>
        <v/>
      </c>
    </row>
    <row r="150">
      <c r="C150" s="31" t="inlineStr">
        <is>
          <t>F</t>
        </is>
      </c>
      <c r="D150" s="31" t="inlineStr">
        <is>
          <t>Harga Satuan Pekerjaan (D+E)</t>
        </is>
      </c>
      <c r="E150" s="32" t="n"/>
      <c r="F150" s="32" t="n"/>
      <c r="G150" s="32" t="n"/>
      <c r="H150" s="32" t="n"/>
      <c r="I150" s="32" t="n"/>
      <c r="J150" s="33">
        <f>SUM(J148:J149)</f>
        <v/>
      </c>
    </row>
    <row r="152">
      <c r="C152" s="16" t="inlineStr">
        <is>
          <t>F.9</t>
        </is>
      </c>
      <c r="D152" s="17" t="inlineStr">
        <is>
          <t>Agregat Penutup BURDA Nominal Maks.¾”</t>
        </is>
      </c>
      <c r="F152" s="18" t="inlineStr">
        <is>
          <t>Meter Persegi</t>
        </is>
      </c>
      <c r="K152" s="22">
        <f>ROUNDDOWN(J171,0)</f>
        <v/>
      </c>
      <c r="M152" s="19" t="inlineStr">
        <is>
          <t>6.2.(2b)</t>
        </is>
      </c>
    </row>
    <row r="153">
      <c r="C153" s="23" t="inlineStr">
        <is>
          <t>No</t>
        </is>
      </c>
      <c r="D153" s="23" t="inlineStr">
        <is>
          <t>Uraian</t>
        </is>
      </c>
      <c r="E153" s="23" t="inlineStr">
        <is>
          <t>Kode</t>
        </is>
      </c>
      <c r="F153" s="23" t="inlineStr">
        <is>
          <t>Sat.</t>
        </is>
      </c>
      <c r="G153" s="23" t="inlineStr">
        <is>
          <t>Koefisien</t>
        </is>
      </c>
      <c r="H153" s="23" t="inlineStr">
        <is>
          <t>Harga  Satuan (Rp)</t>
        </is>
      </c>
      <c r="J153" s="23" t="inlineStr">
        <is>
          <t>Jumlah Harga (Rp)</t>
        </is>
      </c>
    </row>
    <row r="154">
      <c r="C154" s="24" t="inlineStr">
        <is>
          <t>A</t>
        </is>
      </c>
      <c r="D154" s="24" t="inlineStr">
        <is>
          <t>TENAGA KERJA</t>
        </is>
      </c>
      <c r="E154" s="12" t="n"/>
      <c r="F154" s="12" t="n"/>
      <c r="G154" s="12" t="n"/>
      <c r="H154" s="12" t="n"/>
      <c r="I154" s="12" t="n"/>
      <c r="J154" s="12" t="n"/>
    </row>
    <row r="155">
      <c r="C155" s="5" t="n">
        <v>1</v>
      </c>
      <c r="D155" s="5" t="inlineStr">
        <is>
          <t>Pekerja (L01)</t>
        </is>
      </c>
      <c r="F155" s="5" t="inlineStr">
        <is>
          <t>Jam</t>
        </is>
      </c>
      <c r="G155" s="25" t="n">
        <v>0.02200586466132775</v>
      </c>
      <c r="H155" s="26">
        <f>VLOOKUP(D155,upahbahan,3,FALSE)</f>
        <v/>
      </c>
      <c r="J155" s="26">
        <f>G155*H155</f>
        <v/>
      </c>
    </row>
    <row r="156">
      <c r="C156" s="5" t="n">
        <v>2</v>
      </c>
      <c r="D156" s="5" t="inlineStr">
        <is>
          <t>Mandor (L03)</t>
        </is>
      </c>
      <c r="F156" s="5" t="inlineStr">
        <is>
          <t>Jam</t>
        </is>
      </c>
      <c r="G156" s="25" t="n">
        <v>0.001100183654122672</v>
      </c>
      <c r="H156" s="26">
        <f>VLOOKUP(D156,upahbahan,3,FALSE)</f>
        <v/>
      </c>
      <c r="J156" s="26">
        <f>G156*H156</f>
        <v/>
      </c>
    </row>
    <row r="157">
      <c r="C157" s="27" t="inlineStr">
        <is>
          <t>JUMLAH HARGA TENAGA KERJA</t>
        </is>
      </c>
      <c r="D157" s="28" t="n"/>
      <c r="E157" s="28" t="n"/>
      <c r="F157" s="28" t="n"/>
      <c r="G157" s="28" t="n"/>
      <c r="H157" s="28" t="n"/>
      <c r="I157" s="28" t="n"/>
      <c r="J157" s="29">
        <f>SUM(J155:J156)</f>
        <v/>
      </c>
    </row>
    <row r="158">
      <c r="C158" s="24" t="inlineStr">
        <is>
          <t>B</t>
        </is>
      </c>
      <c r="D158" s="24" t="inlineStr">
        <is>
          <t>BAHAN</t>
        </is>
      </c>
      <c r="E158" s="12" t="n"/>
      <c r="F158" s="12" t="n"/>
      <c r="G158" s="12" t="n"/>
      <c r="H158" s="12" t="n"/>
      <c r="I158" s="12" t="n"/>
      <c r="J158" s="12" t="n"/>
    </row>
    <row r="159">
      <c r="C159" s="5" t="n">
        <v>1</v>
      </c>
      <c r="D159" s="5" t="inlineStr">
        <is>
          <t>Chipping Lapis Pertama (M41)</t>
        </is>
      </c>
      <c r="F159" s="5" t="inlineStr">
        <is>
          <t>M3</t>
        </is>
      </c>
      <c r="G159" s="25" t="n">
        <v>0.0117943863566603</v>
      </c>
      <c r="H159" s="26">
        <f>VLOOKUP(D159,upahbahan,3,FALSE)</f>
        <v/>
      </c>
      <c r="J159" s="26">
        <f>G159*H159</f>
        <v/>
      </c>
    </row>
    <row r="160">
      <c r="C160" s="5" t="n">
        <v>2</v>
      </c>
      <c r="D160" s="5" t="inlineStr">
        <is>
          <t>Chipping Lapis Kedua (M41)</t>
        </is>
      </c>
      <c r="F160" s="5" t="inlineStr">
        <is>
          <t>M3</t>
        </is>
      </c>
      <c r="G160" s="25" t="n">
        <v>0.004802509184132504</v>
      </c>
      <c r="H160" s="26">
        <f>VLOOKUP(D160,upahbahan,3,FALSE)</f>
        <v/>
      </c>
      <c r="J160" s="26">
        <f>G160*H160</f>
        <v/>
      </c>
    </row>
    <row r="161">
      <c r="C161" s="27" t="inlineStr">
        <is>
          <t>JUMLAH HARGA BAHAN</t>
        </is>
      </c>
      <c r="D161" s="28" t="n"/>
      <c r="E161" s="28" t="n"/>
      <c r="F161" s="28" t="n"/>
      <c r="G161" s="28" t="n"/>
      <c r="H161" s="28" t="n"/>
      <c r="I161" s="28" t="n"/>
      <c r="J161" s="29">
        <f>SUM(J159:J160)</f>
        <v/>
      </c>
    </row>
    <row r="162">
      <c r="C162" s="24" t="inlineStr">
        <is>
          <t>C</t>
        </is>
      </c>
      <c r="D162" s="24" t="inlineStr">
        <is>
          <t>PERALATAN</t>
        </is>
      </c>
      <c r="E162" s="12" t="n"/>
      <c r="F162" s="12" t="n"/>
      <c r="G162" s="12" t="n"/>
      <c r="H162" s="12" t="n"/>
      <c r="I162" s="12" t="n"/>
      <c r="J162" s="12" t="n"/>
    </row>
    <row r="163">
      <c r="C163" s="5" t="n">
        <v>1</v>
      </c>
      <c r="D163" s="5" t="inlineStr">
        <is>
          <t>Wheel Loader</t>
        </is>
      </c>
      <c r="E163" s="5" t="inlineStr">
        <is>
          <t>E15</t>
        </is>
      </c>
      <c r="F163" s="5" t="inlineStr">
        <is>
          <t>Jam</t>
        </is>
      </c>
      <c r="G163" s="25" t="n">
        <v>0.0001817630252510085</v>
      </c>
      <c r="H163" s="26">
        <f>VLOOKUP(D163,upahbahan,3,FALSE)</f>
        <v/>
      </c>
      <c r="J163" s="26">
        <f>G163*H163</f>
        <v/>
      </c>
    </row>
    <row r="164">
      <c r="C164" s="5" t="n">
        <v>2</v>
      </c>
      <c r="D164" s="5" t="inlineStr">
        <is>
          <t>DUMP TRUCK TRONTON 10 TON</t>
        </is>
      </c>
      <c r="E164" s="5" t="inlineStr">
        <is>
          <t>E35</t>
        </is>
      </c>
      <c r="F164" s="5" t="inlineStr">
        <is>
          <t>Jam</t>
        </is>
      </c>
      <c r="G164" s="25" t="n">
        <v>0.001670089131876082</v>
      </c>
      <c r="H164" s="26">
        <f>VLOOKUP(D164,upahbahan,3,FALSE)</f>
        <v/>
      </c>
      <c r="J164" s="26">
        <f>G164*H164</f>
        <v/>
      </c>
    </row>
    <row r="165">
      <c r="C165" s="5" t="n">
        <v>3</v>
      </c>
      <c r="D165" s="5" t="inlineStr">
        <is>
          <t>DUMP TRUCK 10 Ton</t>
        </is>
      </c>
      <c r="E165" s="5" t="inlineStr">
        <is>
          <t>E35</t>
        </is>
      </c>
      <c r="F165" s="5" t="inlineStr">
        <is>
          <t>Jam</t>
        </is>
      </c>
      <c r="G165" s="25" t="n">
        <v>0.0009844886429581864</v>
      </c>
      <c r="H165" s="26">
        <f>VLOOKUP(D165,upahbahan,3,FALSE)</f>
        <v/>
      </c>
      <c r="J165" s="26">
        <f>G165*H165</f>
        <v/>
      </c>
    </row>
    <row r="166">
      <c r="C166" s="5" t="n">
        <v>4</v>
      </c>
      <c r="D166" s="5" t="inlineStr">
        <is>
          <t>P. Tyre Roller</t>
        </is>
      </c>
      <c r="E166" s="5" t="inlineStr">
        <is>
          <t>E18</t>
        </is>
      </c>
      <c r="F166" s="5" t="inlineStr">
        <is>
          <t>Jam</t>
        </is>
      </c>
      <c r="G166" s="25" t="n">
        <v>0.001100293101689392</v>
      </c>
      <c r="H166" s="26">
        <f>VLOOKUP(D166,upahbahan,3,FALSE)</f>
        <v/>
      </c>
      <c r="J166" s="26">
        <f>G166*H166</f>
        <v/>
      </c>
    </row>
    <row r="167">
      <c r="C167" s="5" t="n">
        <v>5</v>
      </c>
      <c r="D167" s="5" t="inlineStr">
        <is>
          <t>Alat Bantu</t>
        </is>
      </c>
      <c r="F167" s="5" t="inlineStr">
        <is>
          <t>Ls</t>
        </is>
      </c>
      <c r="G167" s="25" t="n">
        <v>1</v>
      </c>
      <c r="H167" s="26">
        <f>VLOOKUP(D167,upahbahan,3,FALSE)</f>
        <v/>
      </c>
      <c r="J167" s="26">
        <f>G167*H167</f>
        <v/>
      </c>
    </row>
    <row r="168">
      <c r="C168" s="27" t="inlineStr">
        <is>
          <t>JUMLAH HARGA PERALATAN</t>
        </is>
      </c>
      <c r="D168" s="28" t="n"/>
      <c r="E168" s="28" t="n"/>
      <c r="F168" s="28" t="n"/>
      <c r="G168" s="28" t="n"/>
      <c r="H168" s="28" t="n"/>
      <c r="I168" s="28" t="n"/>
      <c r="J168" s="29">
        <f>SUM(J163:J167)</f>
        <v/>
      </c>
    </row>
    <row r="169">
      <c r="C169" s="31" t="inlineStr">
        <is>
          <t>D</t>
        </is>
      </c>
      <c r="D169" s="31" t="inlineStr">
        <is>
          <t>Jumlah (A+B+C)</t>
        </is>
      </c>
      <c r="E169" s="32" t="n"/>
      <c r="F169" s="32" t="n"/>
      <c r="G169" s="32" t="n"/>
      <c r="H169" s="32" t="n"/>
      <c r="I169" s="32" t="n"/>
      <c r="J169" s="33">
        <f>J157+J161+J168</f>
        <v/>
      </c>
    </row>
    <row r="170">
      <c r="C170" s="18" t="inlineStr">
        <is>
          <t>E</t>
        </is>
      </c>
      <c r="D170" s="18" t="inlineStr">
        <is>
          <t>Biaya Umum dan Keuntungan 10.0% x D</t>
        </is>
      </c>
      <c r="H170" s="21">
        <f>$Q$8</f>
        <v/>
      </c>
      <c r="J170" s="34">
        <f>J169*H170</f>
        <v/>
      </c>
    </row>
    <row r="171">
      <c r="C171" s="31" t="inlineStr">
        <is>
          <t>F</t>
        </is>
      </c>
      <c r="D171" s="31" t="inlineStr">
        <is>
          <t>Harga Satuan Pekerjaan (D+E)</t>
        </is>
      </c>
      <c r="E171" s="32" t="n"/>
      <c r="F171" s="32" t="n"/>
      <c r="G171" s="32" t="n"/>
      <c r="H171" s="32" t="n"/>
      <c r="I171" s="32" t="n"/>
      <c r="J171" s="33">
        <f>SUM(J169:J170)</f>
        <v/>
      </c>
    </row>
    <row r="173">
      <c r="C173" s="16" t="inlineStr">
        <is>
          <t>F.10</t>
        </is>
      </c>
      <c r="D173" s="17" t="inlineStr">
        <is>
          <t>Agregat Penutup SAMI</t>
        </is>
      </c>
      <c r="F173" s="18" t="inlineStr">
        <is>
          <t>Meter Persegi</t>
        </is>
      </c>
      <c r="K173" s="22">
        <f>ROUNDDOWN(J190,0)</f>
        <v/>
      </c>
      <c r="M173" s="19" t="inlineStr">
        <is>
          <t>6.2.(3)</t>
        </is>
      </c>
    </row>
    <row r="174">
      <c r="C174" s="23" t="inlineStr">
        <is>
          <t>No</t>
        </is>
      </c>
      <c r="D174" s="23" t="inlineStr">
        <is>
          <t>Uraian</t>
        </is>
      </c>
      <c r="E174" s="23" t="inlineStr">
        <is>
          <t>Kode</t>
        </is>
      </c>
      <c r="F174" s="23" t="inlineStr">
        <is>
          <t>Sat.</t>
        </is>
      </c>
      <c r="G174" s="23" t="inlineStr">
        <is>
          <t>Koefisien</t>
        </is>
      </c>
      <c r="H174" s="23" t="inlineStr">
        <is>
          <t>Harga  Satuan (Rp)</t>
        </is>
      </c>
      <c r="J174" s="23" t="inlineStr">
        <is>
          <t>Jumlah Harga (Rp)</t>
        </is>
      </c>
    </row>
    <row r="175">
      <c r="C175" s="24" t="inlineStr">
        <is>
          <t>A</t>
        </is>
      </c>
      <c r="D175" s="24" t="inlineStr">
        <is>
          <t>TENAGA KERJA</t>
        </is>
      </c>
      <c r="E175" s="12" t="n"/>
      <c r="F175" s="12" t="n"/>
      <c r="G175" s="12" t="n"/>
      <c r="H175" s="12" t="n"/>
      <c r="I175" s="12" t="n"/>
      <c r="J175" s="12" t="n"/>
    </row>
    <row r="176">
      <c r="C176" s="5" t="n">
        <v>1</v>
      </c>
      <c r="D176" s="5" t="inlineStr">
        <is>
          <t>Pekerja (L01)</t>
        </is>
      </c>
      <c r="F176" s="5" t="inlineStr">
        <is>
          <t>Jam</t>
        </is>
      </c>
      <c r="G176" s="25" t="n">
        <v>0.006999827084374867</v>
      </c>
      <c r="H176" s="26">
        <f>VLOOKUP(D176,upahbahan,3,FALSE)</f>
        <v/>
      </c>
      <c r="J176" s="26">
        <f>G176*H176</f>
        <v/>
      </c>
    </row>
    <row r="177">
      <c r="C177" s="5" t="n">
        <v>2</v>
      </c>
      <c r="D177" s="5" t="inlineStr">
        <is>
          <t>Mandor (L02)</t>
        </is>
      </c>
      <c r="F177" s="5" t="inlineStr">
        <is>
          <t>Jam</t>
        </is>
      </c>
      <c r="G177" s="25" t="n">
        <v>0.0007000350017500875</v>
      </c>
      <c r="H177" s="26">
        <f>VLOOKUP(D177,upahbahan,3,FALSE)</f>
        <v/>
      </c>
      <c r="J177" s="26">
        <f>G177*H177</f>
        <v/>
      </c>
    </row>
    <row r="178">
      <c r="C178" s="27" t="inlineStr">
        <is>
          <t>JUMLAH HARGA TENAGA KERJA</t>
        </is>
      </c>
      <c r="D178" s="28" t="n"/>
      <c r="E178" s="28" t="n"/>
      <c r="F178" s="28" t="n"/>
      <c r="G178" s="28" t="n"/>
      <c r="H178" s="28" t="n"/>
      <c r="I178" s="28" t="n"/>
      <c r="J178" s="29">
        <f>SUM(J176:J177)</f>
        <v/>
      </c>
    </row>
    <row r="179">
      <c r="C179" s="24" t="inlineStr">
        <is>
          <t>B</t>
        </is>
      </c>
      <c r="D179" s="24" t="inlineStr">
        <is>
          <t>BAHAN</t>
        </is>
      </c>
      <c r="E179" s="12" t="n"/>
      <c r="F179" s="12" t="n"/>
      <c r="G179" s="12" t="n"/>
      <c r="H179" s="12" t="n"/>
      <c r="I179" s="12" t="n"/>
      <c r="J179" s="12" t="n"/>
    </row>
    <row r="180">
      <c r="C180" s="5" t="n">
        <v>1</v>
      </c>
      <c r="D180" s="5" t="inlineStr">
        <is>
          <t>Chipping (M41)</t>
        </is>
      </c>
      <c r="F180" s="5" t="inlineStr">
        <is>
          <t>M3</t>
        </is>
      </c>
      <c r="G180" s="25" t="n">
        <v>0.02528373862648364</v>
      </c>
      <c r="H180" s="26">
        <f>VLOOKUP(D180,upahbahan,3,FALSE)</f>
        <v/>
      </c>
      <c r="J180" s="26">
        <f>G180*H180</f>
        <v/>
      </c>
    </row>
    <row r="181">
      <c r="C181" s="27" t="inlineStr">
        <is>
          <t>JUMLAH HARGA BAHAN</t>
        </is>
      </c>
      <c r="D181" s="28" t="n"/>
      <c r="E181" s="28" t="n"/>
      <c r="F181" s="28" t="n"/>
      <c r="G181" s="28" t="n"/>
      <c r="H181" s="28" t="n"/>
      <c r="I181" s="28" t="n"/>
      <c r="J181" s="29">
        <f>SUM(J180:J180)</f>
        <v/>
      </c>
    </row>
    <row r="182">
      <c r="C182" s="24" t="inlineStr">
        <is>
          <t>C</t>
        </is>
      </c>
      <c r="D182" s="24" t="inlineStr">
        <is>
          <t>PERALATAN</t>
        </is>
      </c>
      <c r="E182" s="12" t="n"/>
      <c r="F182" s="12" t="n"/>
      <c r="G182" s="12" t="n"/>
      <c r="H182" s="12" t="n"/>
      <c r="I182" s="12" t="n"/>
      <c r="J182" s="12" t="n"/>
    </row>
    <row r="183">
      <c r="C183" s="5" t="n">
        <v>1</v>
      </c>
      <c r="D183" s="5" t="inlineStr">
        <is>
          <t>Wheel Loader</t>
        </is>
      </c>
      <c r="E183" s="5" t="inlineStr">
        <is>
          <t>E15</t>
        </is>
      </c>
      <c r="F183" s="5" t="inlineStr">
        <is>
          <t>Jam</t>
        </is>
      </c>
      <c r="G183" s="25" t="n">
        <v>0.0001836907380502098</v>
      </c>
      <c r="H183" s="26">
        <f>VLOOKUP(D183,upahbahan,3,FALSE)</f>
        <v/>
      </c>
      <c r="J183" s="26">
        <f>G183*H183</f>
        <v/>
      </c>
    </row>
    <row r="184">
      <c r="C184" s="5" t="n">
        <v>2</v>
      </c>
      <c r="D184" s="5" t="inlineStr">
        <is>
          <t>DUMP TRUCK TRONTON 10 TON</t>
        </is>
      </c>
      <c r="E184" s="5" t="inlineStr">
        <is>
          <t>E35</t>
        </is>
      </c>
      <c r="F184" s="5" t="inlineStr">
        <is>
          <t>Jam</t>
        </is>
      </c>
      <c r="G184" s="25" t="n">
        <v>0.0004383039350625011</v>
      </c>
      <c r="H184" s="26">
        <f>VLOOKUP(D184,upahbahan,3,FALSE)</f>
        <v/>
      </c>
      <c r="J184" s="26">
        <f>G184*H184</f>
        <v/>
      </c>
    </row>
    <row r="185">
      <c r="C185" s="5" t="n">
        <v>3</v>
      </c>
      <c r="D185" s="5" t="inlineStr">
        <is>
          <t>P. Tyre Roller</t>
        </is>
      </c>
      <c r="E185" s="5" t="inlineStr">
        <is>
          <t>E18</t>
        </is>
      </c>
      <c r="F185" s="5" t="inlineStr">
        <is>
          <t>Jam</t>
        </is>
      </c>
      <c r="G185" s="25" t="n">
        <v>0.0005501465508446959</v>
      </c>
      <c r="H185" s="26">
        <f>VLOOKUP(D185,upahbahan,3,FALSE)</f>
        <v/>
      </c>
      <c r="J185" s="26">
        <f>G185*H185</f>
        <v/>
      </c>
    </row>
    <row r="186">
      <c r="C186" s="5" t="n">
        <v>4</v>
      </c>
      <c r="D186" s="5" t="inlineStr">
        <is>
          <t>Alat Bantu</t>
        </is>
      </c>
      <c r="F186" s="5" t="inlineStr">
        <is>
          <t>Ls</t>
        </is>
      </c>
      <c r="G186" s="25" t="n">
        <v>1</v>
      </c>
      <c r="H186" s="26">
        <f>VLOOKUP(D186,upahbahan,3,FALSE)</f>
        <v/>
      </c>
      <c r="J186" s="26">
        <f>G186*H186</f>
        <v/>
      </c>
    </row>
    <row r="187">
      <c r="C187" s="27" t="inlineStr">
        <is>
          <t>JUMLAH HARGA PERALATAN</t>
        </is>
      </c>
      <c r="D187" s="28" t="n"/>
      <c r="E187" s="28" t="n"/>
      <c r="F187" s="28" t="n"/>
      <c r="G187" s="28" t="n"/>
      <c r="H187" s="28" t="n"/>
      <c r="I187" s="28" t="n"/>
      <c r="J187" s="29">
        <f>SUM(J183:J186)</f>
        <v/>
      </c>
    </row>
    <row r="188">
      <c r="C188" s="31" t="inlineStr">
        <is>
          <t>D</t>
        </is>
      </c>
      <c r="D188" s="31" t="inlineStr">
        <is>
          <t>Jumlah (A+B+C)</t>
        </is>
      </c>
      <c r="E188" s="32" t="n"/>
      <c r="F188" s="32" t="n"/>
      <c r="G188" s="32" t="n"/>
      <c r="H188" s="32" t="n"/>
      <c r="I188" s="32" t="n"/>
      <c r="J188" s="33">
        <f>J178+J181+J187</f>
        <v/>
      </c>
    </row>
    <row r="189">
      <c r="C189" s="18" t="inlineStr">
        <is>
          <t>E</t>
        </is>
      </c>
      <c r="D189" s="18" t="inlineStr">
        <is>
          <t>Biaya Umum dan Keuntungan 10.0% x D</t>
        </is>
      </c>
      <c r="H189" s="21">
        <f>$Q$8</f>
        <v/>
      </c>
      <c r="J189" s="34">
        <f>J188*H189</f>
        <v/>
      </c>
    </row>
    <row r="190">
      <c r="C190" s="31" t="inlineStr">
        <is>
          <t>F</t>
        </is>
      </c>
      <c r="D190" s="31" t="inlineStr">
        <is>
          <t>Harga Satuan Pekerjaan (D+E)</t>
        </is>
      </c>
      <c r="E190" s="32" t="n"/>
      <c r="F190" s="32" t="n"/>
      <c r="G190" s="32" t="n"/>
      <c r="H190" s="32" t="n"/>
      <c r="I190" s="32" t="n"/>
      <c r="J190" s="33">
        <f>SUM(J188:J189)</f>
        <v/>
      </c>
    </row>
    <row r="192">
      <c r="C192" s="16" t="inlineStr">
        <is>
          <t>F.11</t>
        </is>
      </c>
      <c r="D192" s="17" t="inlineStr">
        <is>
          <t>Bahan Aspal Emulsi Modifikasi Polimer untuk Pekerjaan Pelaburan</t>
        </is>
      </c>
      <c r="F192" s="18" t="inlineStr">
        <is>
          <t>Liter</t>
        </is>
      </c>
      <c r="K192" s="22">
        <f>ROUNDDOWN(J208,0)</f>
        <v/>
      </c>
      <c r="M192" s="19" t="inlineStr">
        <is>
          <t>6.2.(4)</t>
        </is>
      </c>
    </row>
    <row r="193">
      <c r="C193" s="23" t="inlineStr">
        <is>
          <t>No</t>
        </is>
      </c>
      <c r="D193" s="23" t="inlineStr">
        <is>
          <t>Uraian</t>
        </is>
      </c>
      <c r="E193" s="23" t="inlineStr">
        <is>
          <t>Kode</t>
        </is>
      </c>
      <c r="F193" s="23" t="inlineStr">
        <is>
          <t>Sat.</t>
        </is>
      </c>
      <c r="G193" s="23" t="inlineStr">
        <is>
          <t>Koefisien</t>
        </is>
      </c>
      <c r="H193" s="23" t="inlineStr">
        <is>
          <t>Harga  Satuan (Rp)</t>
        </is>
      </c>
      <c r="J193" s="23" t="inlineStr">
        <is>
          <t>Jumlah Harga (Rp)</t>
        </is>
      </c>
    </row>
    <row r="194">
      <c r="C194" s="24" t="inlineStr">
        <is>
          <t>A</t>
        </is>
      </c>
      <c r="D194" s="24" t="inlineStr">
        <is>
          <t>TENAGA KERJA</t>
        </is>
      </c>
      <c r="E194" s="12" t="n"/>
      <c r="F194" s="12" t="n"/>
      <c r="G194" s="12" t="n"/>
      <c r="H194" s="12" t="n"/>
      <c r="I194" s="12" t="n"/>
      <c r="J194" s="12" t="n"/>
    </row>
    <row r="195">
      <c r="C195" s="5" t="n">
        <v>1</v>
      </c>
      <c r="D195" s="5" t="inlineStr">
        <is>
          <t>Pekerja (L01)</t>
        </is>
      </c>
      <c r="F195" s="5" t="inlineStr">
        <is>
          <t>Jam</t>
        </is>
      </c>
      <c r="G195" s="25" t="n">
        <v>0.01061007381833152</v>
      </c>
      <c r="H195" s="26">
        <f>VLOOKUP(D195,upahbahan,3,FALSE)</f>
        <v/>
      </c>
      <c r="J195" s="26">
        <f>G195*H195</f>
        <v/>
      </c>
    </row>
    <row r="196">
      <c r="C196" s="5" t="n">
        <v>2</v>
      </c>
      <c r="D196" s="5" t="inlineStr">
        <is>
          <t>Mandor (L03)</t>
        </is>
      </c>
      <c r="F196" s="5" t="inlineStr">
        <is>
          <t>Jam</t>
        </is>
      </c>
      <c r="G196" s="25" t="n">
        <v>0.001768098696530024</v>
      </c>
      <c r="H196" s="26">
        <f>VLOOKUP(D196,upahbahan,3,FALSE)</f>
        <v/>
      </c>
      <c r="J196" s="26">
        <f>G196*H196</f>
        <v/>
      </c>
    </row>
    <row r="197">
      <c r="C197" s="27" t="inlineStr">
        <is>
          <t>JUMLAH HARGA TENAGA KERJA</t>
        </is>
      </c>
      <c r="D197" s="28" t="n"/>
      <c r="E197" s="28" t="n"/>
      <c r="F197" s="28" t="n"/>
      <c r="G197" s="28" t="n"/>
      <c r="H197" s="28" t="n"/>
      <c r="I197" s="28" t="n"/>
      <c r="J197" s="29">
        <f>SUM(J195:J196)</f>
        <v/>
      </c>
    </row>
    <row r="198">
      <c r="C198" s="24" t="inlineStr">
        <is>
          <t>B</t>
        </is>
      </c>
      <c r="D198" s="24" t="inlineStr">
        <is>
          <t>BAHAN</t>
        </is>
      </c>
      <c r="E198" s="12" t="n"/>
      <c r="F198" s="12" t="n"/>
      <c r="G198" s="12" t="n"/>
      <c r="H198" s="12" t="n"/>
      <c r="I198" s="12" t="n"/>
      <c r="J198" s="12" t="n"/>
    </row>
    <row r="199">
      <c r="C199" s="5" t="n">
        <v>1</v>
      </c>
      <c r="D199" s="5" t="inlineStr">
        <is>
          <t>Aspal</t>
        </is>
      </c>
      <c r="E199" s="5" t="inlineStr">
        <is>
          <t>M31d</t>
        </is>
      </c>
      <c r="F199" s="5" t="inlineStr">
        <is>
          <t>kg</t>
        </is>
      </c>
      <c r="G199" s="25" t="n">
        <v>1.03019512195122</v>
      </c>
      <c r="H199" s="26" t="n">
        <v>12300</v>
      </c>
      <c r="I199" s="30" t="inlineStr">
        <is>
          <t>harga khusus</t>
        </is>
      </c>
      <c r="J199" s="26">
        <f>G199*H199</f>
        <v/>
      </c>
    </row>
    <row r="200">
      <c r="C200" s="27" t="inlineStr">
        <is>
          <t>JUMLAH HARGA BAHAN</t>
        </is>
      </c>
      <c r="D200" s="28" t="n"/>
      <c r="E200" s="28" t="n"/>
      <c r="F200" s="28" t="n"/>
      <c r="G200" s="28" t="n"/>
      <c r="H200" s="28" t="n"/>
      <c r="I200" s="28" t="n"/>
      <c r="J200" s="29">
        <f>SUM(J199:J199)</f>
        <v/>
      </c>
    </row>
    <row r="201">
      <c r="C201" s="24" t="inlineStr">
        <is>
          <t>C</t>
        </is>
      </c>
      <c r="D201" s="24" t="inlineStr">
        <is>
          <t>PERALATAN</t>
        </is>
      </c>
      <c r="E201" s="12" t="n"/>
      <c r="F201" s="12" t="n"/>
      <c r="G201" s="12" t="n"/>
      <c r="H201" s="12" t="n"/>
      <c r="I201" s="12" t="n"/>
      <c r="J201" s="12" t="n"/>
    </row>
    <row r="202">
      <c r="C202" s="5" t="n">
        <v>1</v>
      </c>
      <c r="D202" s="5" t="inlineStr">
        <is>
          <t>ASPHALT DISTRIBUTOR</t>
        </is>
      </c>
      <c r="E202" s="5" t="inlineStr">
        <is>
          <t>E41</t>
        </is>
      </c>
      <c r="F202" s="5" t="inlineStr">
        <is>
          <t>Jam</t>
        </is>
      </c>
      <c r="G202" s="25" t="n">
        <v>0.00176833902761598</v>
      </c>
      <c r="H202" s="26">
        <f>VLOOKUP(D202,upahbahan,3,FALSE)</f>
        <v/>
      </c>
      <c r="J202" s="26">
        <f>G202*H202</f>
        <v/>
      </c>
    </row>
    <row r="203">
      <c r="C203" s="5" t="n">
        <v>2</v>
      </c>
      <c r="D203" s="5" t="inlineStr">
        <is>
          <t>AIR COMPRESSOR</t>
        </is>
      </c>
      <c r="E203" s="5" t="inlineStr">
        <is>
          <t>E05</t>
        </is>
      </c>
      <c r="F203" s="5" t="inlineStr">
        <is>
          <t>Jam</t>
        </is>
      </c>
      <c r="G203" s="25" t="n">
        <v>9.051079698655673e-05</v>
      </c>
      <c r="H203" s="26">
        <f>VLOOKUP(D203,upahbahan,3,FALSE)</f>
        <v/>
      </c>
      <c r="J203" s="26">
        <f>G203*H203</f>
        <v/>
      </c>
    </row>
    <row r="204">
      <c r="C204" s="5" t="n">
        <v>3</v>
      </c>
      <c r="D204" s="5" t="inlineStr">
        <is>
          <t>Power Broom</t>
        </is>
      </c>
      <c r="E204" s="5" t="inlineStr">
        <is>
          <t>E03</t>
        </is>
      </c>
      <c r="F204" s="5" t="inlineStr">
        <is>
          <t>Jam</t>
        </is>
      </c>
      <c r="G204" s="25" t="n">
        <v>0.0001759815786624199</v>
      </c>
      <c r="H204" s="26">
        <f>VLOOKUP(D204,upahbahan,3,FALSE)</f>
        <v/>
      </c>
      <c r="J204" s="26">
        <f>G204*H204</f>
        <v/>
      </c>
    </row>
    <row r="205">
      <c r="C205" s="27" t="inlineStr">
        <is>
          <t>JUMLAH HARGA PERALATAN</t>
        </is>
      </c>
      <c r="D205" s="28" t="n"/>
      <c r="E205" s="28" t="n"/>
      <c r="F205" s="28" t="n"/>
      <c r="G205" s="28" t="n"/>
      <c r="H205" s="28" t="n"/>
      <c r="I205" s="28" t="n"/>
      <c r="J205" s="29">
        <f>SUM(J202:J204)</f>
        <v/>
      </c>
    </row>
    <row r="206">
      <c r="C206" s="31" t="inlineStr">
        <is>
          <t>D</t>
        </is>
      </c>
      <c r="D206" s="31" t="inlineStr">
        <is>
          <t>Jumlah (A+B+C)</t>
        </is>
      </c>
      <c r="E206" s="32" t="n"/>
      <c r="F206" s="32" t="n"/>
      <c r="G206" s="32" t="n"/>
      <c r="H206" s="32" t="n"/>
      <c r="I206" s="32" t="n"/>
      <c r="J206" s="33">
        <f>J197+J200+J205</f>
        <v/>
      </c>
    </row>
    <row r="207">
      <c r="C207" s="18" t="inlineStr">
        <is>
          <t>E</t>
        </is>
      </c>
      <c r="D207" s="18" t="inlineStr">
        <is>
          <t>Biaya Umum dan Keuntungan 10.0% x D</t>
        </is>
      </c>
      <c r="H207" s="21">
        <f>$Q$8</f>
        <v/>
      </c>
      <c r="J207" s="34">
        <f>J206*H207</f>
        <v/>
      </c>
    </row>
    <row r="208">
      <c r="C208" s="31" t="inlineStr">
        <is>
          <t>F</t>
        </is>
      </c>
      <c r="D208" s="31" t="inlineStr">
        <is>
          <t>Harga Satuan Pekerjaan (D+E)</t>
        </is>
      </c>
      <c r="E208" s="32" t="n"/>
      <c r="F208" s="32" t="n"/>
      <c r="G208" s="32" t="n"/>
      <c r="H208" s="32" t="n"/>
      <c r="I208" s="32" t="n"/>
      <c r="J208" s="33">
        <f>SUM(J206:J207)</f>
        <v/>
      </c>
    </row>
    <row r="210">
      <c r="C210" s="16" t="inlineStr">
        <is>
          <t>F.12</t>
        </is>
      </c>
      <c r="D210" s="17" t="inlineStr">
        <is>
          <t>Stone Matrix Asphalt Halus (SMA Halus)</t>
        </is>
      </c>
      <c r="F210" s="18" t="inlineStr">
        <is>
          <t>Ton</t>
        </is>
      </c>
      <c r="K210" s="22">
        <f>ROUNDDOWN(J234,0)</f>
        <v/>
      </c>
      <c r="M210" s="19" t="inlineStr">
        <is>
          <t>6.3.(1a1)</t>
        </is>
      </c>
    </row>
    <row r="211">
      <c r="C211" s="23" t="inlineStr">
        <is>
          <t>No</t>
        </is>
      </c>
      <c r="D211" s="23" t="inlineStr">
        <is>
          <t>Uraian</t>
        </is>
      </c>
      <c r="E211" s="23" t="inlineStr">
        <is>
          <t>Kode</t>
        </is>
      </c>
      <c r="F211" s="23" t="inlineStr">
        <is>
          <t>Sat.</t>
        </is>
      </c>
      <c r="G211" s="23" t="inlineStr">
        <is>
          <t>Koefisien</t>
        </is>
      </c>
      <c r="H211" s="23" t="inlineStr">
        <is>
          <t>Harga  Satuan (Rp)</t>
        </is>
      </c>
      <c r="J211" s="23" t="inlineStr">
        <is>
          <t>Jumlah Harga (Rp)</t>
        </is>
      </c>
    </row>
    <row r="212">
      <c r="C212" s="24" t="inlineStr">
        <is>
          <t>A</t>
        </is>
      </c>
      <c r="D212" s="24" t="inlineStr">
        <is>
          <t>TENAGA KERJA</t>
        </is>
      </c>
      <c r="E212" s="12" t="n"/>
      <c r="F212" s="12" t="n"/>
      <c r="G212" s="12" t="n"/>
      <c r="H212" s="12" t="n"/>
      <c r="I212" s="12" t="n"/>
      <c r="J212" s="12" t="n"/>
    </row>
    <row r="213">
      <c r="C213" s="5" t="n">
        <v>1</v>
      </c>
      <c r="D213" s="5" t="inlineStr">
        <is>
          <t>Pekerja (L01)</t>
        </is>
      </c>
      <c r="F213" s="5" t="inlineStr">
        <is>
          <t>Jam</t>
        </is>
      </c>
      <c r="G213" s="25" t="n">
        <v>0.2008031532864459</v>
      </c>
      <c r="H213" s="26">
        <f>VLOOKUP(D213,upahbahan,3,FALSE)</f>
        <v/>
      </c>
      <c r="J213" s="26">
        <f>G213*H213</f>
        <v/>
      </c>
    </row>
    <row r="214">
      <c r="C214" s="5" t="n">
        <v>2</v>
      </c>
      <c r="D214" s="5" t="inlineStr">
        <is>
          <t>Mandor (L03)</t>
        </is>
      </c>
      <c r="F214" s="5" t="inlineStr">
        <is>
          <t>Jam</t>
        </is>
      </c>
      <c r="G214" s="25" t="n">
        <v>0.02008037794685617</v>
      </c>
      <c r="H214" s="26">
        <f>VLOOKUP(D214,upahbahan,3,FALSE)</f>
        <v/>
      </c>
      <c r="J214" s="26">
        <f>G214*H214</f>
        <v/>
      </c>
    </row>
    <row r="215">
      <c r="C215" s="27" t="inlineStr">
        <is>
          <t>JUMLAH HARGA TENAGA KERJA</t>
        </is>
      </c>
      <c r="D215" s="28" t="n"/>
      <c r="E215" s="28" t="n"/>
      <c r="F215" s="28" t="n"/>
      <c r="G215" s="28" t="n"/>
      <c r="H215" s="28" t="n"/>
      <c r="I215" s="28" t="n"/>
      <c r="J215" s="29">
        <f>SUM(J213:J214)</f>
        <v/>
      </c>
    </row>
    <row r="216">
      <c r="C216" s="24" t="inlineStr">
        <is>
          <t>B</t>
        </is>
      </c>
      <c r="D216" s="24" t="inlineStr">
        <is>
          <t>BAHAN</t>
        </is>
      </c>
      <c r="E216" s="12" t="n"/>
      <c r="F216" s="12" t="n"/>
      <c r="G216" s="12" t="n"/>
      <c r="H216" s="12" t="n"/>
      <c r="I216" s="12" t="n"/>
      <c r="J216" s="12" t="n"/>
    </row>
    <row r="217">
      <c r="C217" s="5" t="n">
        <v>1</v>
      </c>
      <c r="D217" s="5" t="inlineStr">
        <is>
          <t>Agr 5-8 &amp; 11-16 (M92)</t>
        </is>
      </c>
      <c r="F217" s="5" t="inlineStr">
        <is>
          <t>M3</t>
        </is>
      </c>
      <c r="G217" s="25" t="n">
        <v>0.6191693029806461</v>
      </c>
      <c r="H217" s="26">
        <f>VLOOKUP(D217,upahbahan,3,FALSE)</f>
        <v/>
      </c>
      <c r="J217" s="26">
        <f>G217*H217</f>
        <v/>
      </c>
    </row>
    <row r="218">
      <c r="C218" s="5" t="n">
        <v>2</v>
      </c>
      <c r="D218" s="5" t="inlineStr">
        <is>
          <t>Aggr 0 - 5 (M91)</t>
        </is>
      </c>
      <c r="F218" s="5" t="inlineStr">
        <is>
          <t>M3</t>
        </is>
      </c>
      <c r="G218" s="25" t="n">
        <v>0.09970993936007198</v>
      </c>
      <c r="H218" s="26">
        <f>VLOOKUP(D218,upahbahan,3,FALSE)</f>
        <v/>
      </c>
      <c r="J218" s="26">
        <f>G218*H218</f>
        <v/>
      </c>
    </row>
    <row r="219">
      <c r="C219" s="5" t="n">
        <v>3</v>
      </c>
      <c r="D219" s="5" t="inlineStr">
        <is>
          <t>Debu Marmer (M05)</t>
        </is>
      </c>
      <c r="F219" s="5" t="inlineStr">
        <is>
          <t>Kg</t>
        </is>
      </c>
      <c r="G219" s="25" t="n">
        <v>67.01400000000001</v>
      </c>
      <c r="H219" s="26">
        <f>VLOOKUP(D219,upahbahan,3,FALSE)</f>
        <v/>
      </c>
      <c r="J219" s="26">
        <f>G219*H219</f>
        <v/>
      </c>
    </row>
    <row r="220">
      <c r="C220" s="5" t="n">
        <v>4</v>
      </c>
      <c r="D220" s="5" t="inlineStr">
        <is>
          <t>Serat Selulosa (M158)</t>
        </is>
      </c>
      <c r="F220" s="5" t="inlineStr">
        <is>
          <t>Kg</t>
        </is>
      </c>
      <c r="G220" s="25" t="n">
        <v>3.06</v>
      </c>
      <c r="H220" s="26">
        <f>VLOOKUP(D220,upahbahan,3,FALSE)</f>
        <v/>
      </c>
      <c r="J220" s="26">
        <f>G220*H220</f>
        <v/>
      </c>
    </row>
    <row r="221">
      <c r="C221" s="27" t="inlineStr">
        <is>
          <t>JUMLAH HARGA BAHAN</t>
        </is>
      </c>
      <c r="D221" s="28" t="n"/>
      <c r="E221" s="28" t="n"/>
      <c r="F221" s="28" t="n"/>
      <c r="G221" s="28" t="n"/>
      <c r="H221" s="28" t="n"/>
      <c r="I221" s="28" t="n"/>
      <c r="J221" s="29">
        <f>SUM(J217:J220)</f>
        <v/>
      </c>
    </row>
    <row r="222">
      <c r="C222" s="24" t="inlineStr">
        <is>
          <t>C</t>
        </is>
      </c>
      <c r="D222" s="24" t="inlineStr">
        <is>
          <t>PERALATAN</t>
        </is>
      </c>
      <c r="E222" s="12" t="n"/>
      <c r="F222" s="12" t="n"/>
      <c r="G222" s="12" t="n"/>
      <c r="H222" s="12" t="n"/>
      <c r="I222" s="12" t="n"/>
      <c r="J222" s="12" t="n"/>
    </row>
    <row r="223">
      <c r="C223" s="5" t="n">
        <v>1</v>
      </c>
      <c r="D223" s="5" t="inlineStr">
        <is>
          <t>Wheel Loader</t>
        </is>
      </c>
      <c r="E223" s="5" t="inlineStr">
        <is>
          <t>E15</t>
        </is>
      </c>
      <c r="F223" s="5" t="inlineStr">
        <is>
          <t>Jam</t>
        </is>
      </c>
      <c r="G223" s="25" t="n">
        <v>0.01296288780846787</v>
      </c>
      <c r="H223" s="26">
        <f>VLOOKUP(D223,upahbahan,3,FALSE)</f>
        <v/>
      </c>
      <c r="J223" s="26">
        <f>G223*H223</f>
        <v/>
      </c>
    </row>
    <row r="224">
      <c r="C224" s="5" t="n">
        <v>2</v>
      </c>
      <c r="D224" s="5" t="inlineStr">
        <is>
          <t>ASPHALT MIXING PLANT (AMP)</t>
        </is>
      </c>
      <c r="E224" s="5" t="inlineStr">
        <is>
          <t>E01</t>
        </is>
      </c>
      <c r="F224" s="5" t="inlineStr">
        <is>
          <t>Jam</t>
        </is>
      </c>
      <c r="G224" s="25" t="n">
        <v>0.02008032129177777</v>
      </c>
      <c r="H224" s="26">
        <f>VLOOKUP(D224,upahbahan,3,FALSE)</f>
        <v/>
      </c>
      <c r="J224" s="26">
        <f>G224*H224</f>
        <v/>
      </c>
    </row>
    <row r="225">
      <c r="C225" s="5" t="n">
        <v>3</v>
      </c>
      <c r="D225" s="5" t="inlineStr">
        <is>
          <t>GENERATOR SET ( GENSET )</t>
        </is>
      </c>
      <c r="E225" s="5" t="inlineStr">
        <is>
          <t>E12</t>
        </is>
      </c>
      <c r="F225" s="5" t="inlineStr">
        <is>
          <t>Jam</t>
        </is>
      </c>
      <c r="G225" s="25" t="n">
        <v>0.02008031878503369</v>
      </c>
      <c r="H225" s="26">
        <f>VLOOKUP(D225,upahbahan,3,FALSE)</f>
        <v/>
      </c>
      <c r="J225" s="26">
        <f>G225*H225</f>
        <v/>
      </c>
    </row>
    <row r="226">
      <c r="C226" s="5" t="n">
        <v>4</v>
      </c>
      <c r="D226" s="5" t="inlineStr">
        <is>
          <t>DUMP TRUCK TRONTON 10 TON</t>
        </is>
      </c>
      <c r="E226" s="5" t="inlineStr">
        <is>
          <t>E35</t>
        </is>
      </c>
      <c r="F226" s="5" t="inlineStr">
        <is>
          <t>Jam</t>
        </is>
      </c>
      <c r="G226" s="25" t="n">
        <v>0.1380189408300308</v>
      </c>
      <c r="H226" s="26">
        <f>VLOOKUP(D226,upahbahan,3,FALSE)</f>
        <v/>
      </c>
      <c r="J226" s="26">
        <f>G226*H226</f>
        <v/>
      </c>
    </row>
    <row r="227">
      <c r="C227" s="5" t="n">
        <v>5</v>
      </c>
      <c r="D227" s="5" t="inlineStr">
        <is>
          <t>Asphalt Finisher</t>
        </is>
      </c>
      <c r="E227" s="5" t="inlineStr">
        <is>
          <t>E02</t>
        </is>
      </c>
      <c r="F227" s="5" t="inlineStr">
        <is>
          <t>Jam</t>
        </is>
      </c>
      <c r="G227" s="25" t="n">
        <v>0.01260930363020506</v>
      </c>
      <c r="H227" s="26">
        <f>VLOOKUP(D227,upahbahan,3,FALSE)</f>
        <v/>
      </c>
      <c r="J227" s="26">
        <f>G227*H227</f>
        <v/>
      </c>
    </row>
    <row r="228">
      <c r="C228" s="5" t="n">
        <v>6</v>
      </c>
      <c r="D228" s="5" t="inlineStr">
        <is>
          <t>TANDEM ROLLER (8-10 Ton)</t>
        </is>
      </c>
      <c r="E228" s="5" t="inlineStr">
        <is>
          <t>E17a</t>
        </is>
      </c>
      <c r="F228" s="5" t="inlineStr">
        <is>
          <t>Jam</t>
        </is>
      </c>
      <c r="G228" s="25" t="n">
        <v>0.01284028782048017</v>
      </c>
      <c r="H228" s="26">
        <f>VLOOKUP(D228,upahbahan,3,FALSE)</f>
        <v/>
      </c>
      <c r="J228" s="26">
        <f>G228*H228</f>
        <v/>
      </c>
    </row>
    <row r="229">
      <c r="C229" s="5" t="n">
        <v>7</v>
      </c>
      <c r="D229" s="5" t="inlineStr">
        <is>
          <t>Vibratory Roller</t>
        </is>
      </c>
      <c r="E229" s="5" t="inlineStr">
        <is>
          <t>E19</t>
        </is>
      </c>
      <c r="F229" s="5" t="inlineStr">
        <is>
          <t>Jam</t>
        </is>
      </c>
      <c r="G229" s="25" t="n">
        <v>0.01141360757643671</v>
      </c>
      <c r="H229" s="26">
        <f>VLOOKUP(D229,upahbahan,3,FALSE)</f>
        <v/>
      </c>
      <c r="J229" s="26">
        <f>G229*H229</f>
        <v/>
      </c>
    </row>
    <row r="230">
      <c r="C230" s="5" t="n">
        <v>8</v>
      </c>
      <c r="D230" s="5" t="inlineStr">
        <is>
          <t>Alat Bantu</t>
        </is>
      </c>
      <c r="F230" s="5" t="inlineStr">
        <is>
          <t>Ls</t>
        </is>
      </c>
      <c r="G230" s="25" t="n">
        <v>1</v>
      </c>
      <c r="H230" s="26">
        <f>VLOOKUP(D230,upahbahan,3,FALSE)</f>
        <v/>
      </c>
      <c r="J230" s="26">
        <f>G230*H230</f>
        <v/>
      </c>
    </row>
    <row r="231">
      <c r="C231" s="27" t="inlineStr">
        <is>
          <t>JUMLAH HARGA PERALATAN</t>
        </is>
      </c>
      <c r="D231" s="28" t="n"/>
      <c r="E231" s="28" t="n"/>
      <c r="F231" s="28" t="n"/>
      <c r="G231" s="28" t="n"/>
      <c r="H231" s="28" t="n"/>
      <c r="I231" s="28" t="n"/>
      <c r="J231" s="29">
        <f>SUM(J223:J230)</f>
        <v/>
      </c>
    </row>
    <row r="232">
      <c r="C232" s="31" t="inlineStr">
        <is>
          <t>D</t>
        </is>
      </c>
      <c r="D232" s="31" t="inlineStr">
        <is>
          <t>Jumlah (A+B+C)</t>
        </is>
      </c>
      <c r="E232" s="32" t="n"/>
      <c r="F232" s="32" t="n"/>
      <c r="G232" s="32" t="n"/>
      <c r="H232" s="32" t="n"/>
      <c r="I232" s="32" t="n"/>
      <c r="J232" s="33">
        <f>J215+J221+J231</f>
        <v/>
      </c>
    </row>
    <row r="233">
      <c r="C233" s="18" t="inlineStr">
        <is>
          <t>E</t>
        </is>
      </c>
      <c r="D233" s="18" t="inlineStr">
        <is>
          <t>Biaya Umum dan Keuntungan 10.0% x D</t>
        </is>
      </c>
      <c r="H233" s="21">
        <f>$Q$8</f>
        <v/>
      </c>
      <c r="J233" s="34">
        <f>J232*H233</f>
        <v/>
      </c>
    </row>
    <row r="234">
      <c r="C234" s="31" t="inlineStr">
        <is>
          <t>F</t>
        </is>
      </c>
      <c r="D234" s="31" t="inlineStr">
        <is>
          <t>Harga Satuan Pekerjaan (D+E)</t>
        </is>
      </c>
      <c r="E234" s="32" t="n"/>
      <c r="F234" s="32" t="n"/>
      <c r="G234" s="32" t="n"/>
      <c r="H234" s="32" t="n"/>
      <c r="I234" s="32" t="n"/>
      <c r="J234" s="33">
        <f>SUM(J232:J233)</f>
        <v/>
      </c>
    </row>
    <row r="236">
      <c r="C236" s="16" t="inlineStr">
        <is>
          <t>F.13</t>
        </is>
      </c>
      <c r="D236" s="17" t="inlineStr">
        <is>
          <t>Stone Matrix Asphalt Halus (SMA Halus) dengan mesin gilas pemadatan cerdas (IC)</t>
        </is>
      </c>
      <c r="F236" s="18" t="inlineStr">
        <is>
          <t>Ton</t>
        </is>
      </c>
      <c r="K236" s="22">
        <f>ROUNDDOWN(J259,0)</f>
        <v/>
      </c>
      <c r="M236" s="19" t="inlineStr">
        <is>
          <t>6.3.(1a2)</t>
        </is>
      </c>
    </row>
    <row r="237">
      <c r="C237" s="23" t="inlineStr">
        <is>
          <t>No</t>
        </is>
      </c>
      <c r="D237" s="23" t="inlineStr">
        <is>
          <t>Uraian</t>
        </is>
      </c>
      <c r="E237" s="23" t="inlineStr">
        <is>
          <t>Kode</t>
        </is>
      </c>
      <c r="F237" s="23" t="inlineStr">
        <is>
          <t>Sat.</t>
        </is>
      </c>
      <c r="G237" s="23" t="inlineStr">
        <is>
          <t>Koefisien</t>
        </is>
      </c>
      <c r="H237" s="23" t="inlineStr">
        <is>
          <t>Harga  Satuan (Rp)</t>
        </is>
      </c>
      <c r="J237" s="23" t="inlineStr">
        <is>
          <t>Jumlah Harga (Rp)</t>
        </is>
      </c>
    </row>
    <row r="238">
      <c r="C238" s="24" t="inlineStr">
        <is>
          <t>A</t>
        </is>
      </c>
      <c r="D238" s="24" t="inlineStr">
        <is>
          <t>TENAGA KERJA</t>
        </is>
      </c>
      <c r="E238" s="12" t="n"/>
      <c r="F238" s="12" t="n"/>
      <c r="G238" s="12" t="n"/>
      <c r="H238" s="12" t="n"/>
      <c r="I238" s="12" t="n"/>
      <c r="J238" s="12" t="n"/>
    </row>
    <row r="239">
      <c r="C239" s="5" t="n">
        <v>1</v>
      </c>
      <c r="D239" s="5" t="inlineStr">
        <is>
          <t>Pekerja (L01)</t>
        </is>
      </c>
      <c r="F239" s="5" t="inlineStr">
        <is>
          <t>Jam</t>
        </is>
      </c>
      <c r="G239" s="25" t="n">
        <v>0.2008031532864459</v>
      </c>
      <c r="H239" s="26">
        <f>VLOOKUP(D239,upahbahan,3,FALSE)</f>
        <v/>
      </c>
      <c r="J239" s="26">
        <f>G239*H239</f>
        <v/>
      </c>
    </row>
    <row r="240">
      <c r="C240" s="5" t="n">
        <v>2</v>
      </c>
      <c r="D240" s="5" t="inlineStr">
        <is>
          <t>Mandor (L03)</t>
        </is>
      </c>
      <c r="F240" s="5" t="inlineStr">
        <is>
          <t>Jam</t>
        </is>
      </c>
      <c r="G240" s="25" t="n">
        <v>0.02008037794685617</v>
      </c>
      <c r="H240" s="26">
        <f>VLOOKUP(D240,upahbahan,3,FALSE)</f>
        <v/>
      </c>
      <c r="J240" s="26">
        <f>G240*H240</f>
        <v/>
      </c>
    </row>
    <row r="241">
      <c r="C241" s="27" t="inlineStr">
        <is>
          <t>JUMLAH HARGA TENAGA KERJA</t>
        </is>
      </c>
      <c r="D241" s="28" t="n"/>
      <c r="E241" s="28" t="n"/>
      <c r="F241" s="28" t="n"/>
      <c r="G241" s="28" t="n"/>
      <c r="H241" s="28" t="n"/>
      <c r="I241" s="28" t="n"/>
      <c r="J241" s="29">
        <f>SUM(J239:J240)</f>
        <v/>
      </c>
    </row>
    <row r="242">
      <c r="C242" s="24" t="inlineStr">
        <is>
          <t>B</t>
        </is>
      </c>
      <c r="D242" s="24" t="inlineStr">
        <is>
          <t>BAHAN</t>
        </is>
      </c>
      <c r="E242" s="12" t="n"/>
      <c r="F242" s="12" t="n"/>
      <c r="G242" s="12" t="n"/>
      <c r="H242" s="12" t="n"/>
      <c r="I242" s="12" t="n"/>
      <c r="J242" s="12" t="n"/>
    </row>
    <row r="243">
      <c r="C243" s="5" t="n">
        <v>1</v>
      </c>
      <c r="D243" s="5" t="inlineStr">
        <is>
          <t>Agr 5-8 &amp; 11-16 (M92)</t>
        </is>
      </c>
      <c r="F243" s="5" t="inlineStr">
        <is>
          <t>M3</t>
        </is>
      </c>
      <c r="G243" s="25" t="n">
        <v>0.6191693029806461</v>
      </c>
      <c r="H243" s="26">
        <f>VLOOKUP(D243,upahbahan,3,FALSE)</f>
        <v/>
      </c>
      <c r="J243" s="26">
        <f>G243*H243</f>
        <v/>
      </c>
    </row>
    <row r="244">
      <c r="C244" s="5" t="n">
        <v>2</v>
      </c>
      <c r="D244" s="5" t="inlineStr">
        <is>
          <t>Agr 0 - 5 (M91)</t>
        </is>
      </c>
      <c r="F244" s="5" t="inlineStr">
        <is>
          <t>M3</t>
        </is>
      </c>
      <c r="G244" s="25" t="n">
        <v>0.09970993936007198</v>
      </c>
      <c r="H244" s="26">
        <f>VLOOKUP(D244,upahbahan,3,FALSE)</f>
        <v/>
      </c>
      <c r="J244" s="26">
        <f>G244*H244</f>
        <v/>
      </c>
    </row>
    <row r="245">
      <c r="C245" s="5" t="n">
        <v>3</v>
      </c>
      <c r="D245" s="5" t="inlineStr">
        <is>
          <t>Debu Marmer (M05)</t>
        </is>
      </c>
      <c r="F245" s="5" t="inlineStr">
        <is>
          <t>Kg</t>
        </is>
      </c>
      <c r="G245" s="25" t="n">
        <v>67.01400000000001</v>
      </c>
      <c r="H245" s="26">
        <f>VLOOKUP(D245,upahbahan,3,FALSE)</f>
        <v/>
      </c>
      <c r="J245" s="26">
        <f>G245*H245</f>
        <v/>
      </c>
    </row>
    <row r="246">
      <c r="C246" s="5" t="n">
        <v>4</v>
      </c>
      <c r="D246" s="5" t="inlineStr">
        <is>
          <t>Serat Selulosa (M158)</t>
        </is>
      </c>
      <c r="F246" s="5" t="inlineStr">
        <is>
          <t>Kg</t>
        </is>
      </c>
      <c r="G246" s="25" t="n">
        <v>3.06</v>
      </c>
      <c r="H246" s="26">
        <f>VLOOKUP(D246,upahbahan,3,FALSE)</f>
        <v/>
      </c>
      <c r="J246" s="26">
        <f>G246*H246</f>
        <v/>
      </c>
    </row>
    <row r="247">
      <c r="C247" s="27" t="inlineStr">
        <is>
          <t>JUMLAH HARGA BAHAN</t>
        </is>
      </c>
      <c r="D247" s="28" t="n"/>
      <c r="E247" s="28" t="n"/>
      <c r="F247" s="28" t="n"/>
      <c r="G247" s="28" t="n"/>
      <c r="H247" s="28" t="n"/>
      <c r="I247" s="28" t="n"/>
      <c r="J247" s="29">
        <f>SUM(J243:J246)</f>
        <v/>
      </c>
    </row>
    <row r="248">
      <c r="C248" s="24" t="inlineStr">
        <is>
          <t>C</t>
        </is>
      </c>
      <c r="D248" s="24" t="inlineStr">
        <is>
          <t>PERALATAN</t>
        </is>
      </c>
      <c r="E248" s="12" t="n"/>
      <c r="F248" s="12" t="n"/>
      <c r="G248" s="12" t="n"/>
      <c r="H248" s="12" t="n"/>
      <c r="I248" s="12" t="n"/>
      <c r="J248" s="12" t="n"/>
    </row>
    <row r="249">
      <c r="C249" s="5" t="n">
        <v>1</v>
      </c>
      <c r="D249" s="5" t="inlineStr">
        <is>
          <t>Wheel Loader</t>
        </is>
      </c>
      <c r="E249" s="5" t="inlineStr">
        <is>
          <t>E15</t>
        </is>
      </c>
      <c r="F249" s="5" t="inlineStr">
        <is>
          <t>Jam</t>
        </is>
      </c>
      <c r="G249" s="25" t="n">
        <v>0.01296288780846787</v>
      </c>
      <c r="H249" s="26">
        <f>VLOOKUP(D249,upahbahan,3,FALSE)</f>
        <v/>
      </c>
      <c r="J249" s="26">
        <f>G249*H249</f>
        <v/>
      </c>
    </row>
    <row r="250">
      <c r="C250" s="5" t="n">
        <v>2</v>
      </c>
      <c r="D250" s="5" t="inlineStr">
        <is>
          <t>ASPHALT MIXING PLANT (AMP)</t>
        </is>
      </c>
      <c r="E250" s="5" t="inlineStr">
        <is>
          <t>E01</t>
        </is>
      </c>
      <c r="F250" s="5" t="inlineStr">
        <is>
          <t>Jam</t>
        </is>
      </c>
      <c r="G250" s="25" t="n">
        <v>0.02008032129177777</v>
      </c>
      <c r="H250" s="26">
        <f>VLOOKUP(D250,upahbahan,3,FALSE)</f>
        <v/>
      </c>
      <c r="J250" s="26">
        <f>G250*H250</f>
        <v/>
      </c>
    </row>
    <row r="251">
      <c r="C251" s="5" t="n">
        <v>3</v>
      </c>
      <c r="D251" s="5" t="inlineStr">
        <is>
          <t>GENERATOR SET ( GENSET )</t>
        </is>
      </c>
      <c r="E251" s="5" t="inlineStr">
        <is>
          <t>E12</t>
        </is>
      </c>
      <c r="F251" s="5" t="inlineStr">
        <is>
          <t>Jam</t>
        </is>
      </c>
      <c r="G251" s="25" t="n">
        <v>0.02008031878503369</v>
      </c>
      <c r="H251" s="26">
        <f>VLOOKUP(D251,upahbahan,3,FALSE)</f>
        <v/>
      </c>
      <c r="J251" s="26">
        <f>G251*H251</f>
        <v/>
      </c>
    </row>
    <row r="252">
      <c r="C252" s="5" t="n">
        <v>4</v>
      </c>
      <c r="D252" s="5" t="inlineStr">
        <is>
          <t>DUMP TRUCK TRONTON 10 TON</t>
        </is>
      </c>
      <c r="E252" s="5" t="inlineStr">
        <is>
          <t>E35</t>
        </is>
      </c>
      <c r="F252" s="5" t="inlineStr">
        <is>
          <t>Jam</t>
        </is>
      </c>
      <c r="G252" s="25" t="n">
        <v>0.1380189408300308</v>
      </c>
      <c r="H252" s="26">
        <f>VLOOKUP(D252,upahbahan,3,FALSE)</f>
        <v/>
      </c>
      <c r="J252" s="26">
        <f>G252*H252</f>
        <v/>
      </c>
    </row>
    <row r="253">
      <c r="C253" s="5" t="n">
        <v>5</v>
      </c>
      <c r="D253" s="5" t="inlineStr">
        <is>
          <t>Asphalt Finisher</t>
        </is>
      </c>
      <c r="E253" s="5" t="inlineStr">
        <is>
          <t>E02</t>
        </is>
      </c>
      <c r="F253" s="5" t="inlineStr">
        <is>
          <t>Jam</t>
        </is>
      </c>
      <c r="G253" s="25" t="n">
        <v>0.01260930363020506</v>
      </c>
      <c r="H253" s="26">
        <f>VLOOKUP(D253,upahbahan,3,FALSE)</f>
        <v/>
      </c>
      <c r="J253" s="26">
        <f>G253*H253</f>
        <v/>
      </c>
    </row>
    <row r="254">
      <c r="C254" s="5" t="n">
        <v>6</v>
      </c>
      <c r="D254" s="5" t="inlineStr">
        <is>
          <t>Tandem Roller With IC</t>
        </is>
      </c>
      <c r="E254" s="5" t="inlineStr">
        <is>
          <t>E17b</t>
        </is>
      </c>
      <c r="F254" s="5" t="inlineStr">
        <is>
          <t>Jam</t>
        </is>
      </c>
      <c r="G254" s="25" t="n">
        <v>0.01712039244231589</v>
      </c>
      <c r="H254" s="26">
        <f>VLOOKUP(D254,upahbahan,3,FALSE)</f>
        <v/>
      </c>
      <c r="J254" s="26">
        <f>G254*H254</f>
        <v/>
      </c>
    </row>
    <row r="255">
      <c r="C255" s="5" t="n">
        <v>7</v>
      </c>
      <c r="D255" s="5" t="inlineStr">
        <is>
          <t>Alat Bantu</t>
        </is>
      </c>
      <c r="F255" s="5" t="inlineStr">
        <is>
          <t>Ls</t>
        </is>
      </c>
      <c r="G255" s="25" t="n">
        <v>1</v>
      </c>
      <c r="H255" s="26">
        <f>VLOOKUP(D255,upahbahan,3,FALSE)</f>
        <v/>
      </c>
      <c r="J255" s="26">
        <f>G255*H255</f>
        <v/>
      </c>
    </row>
    <row r="256">
      <c r="C256" s="27" t="inlineStr">
        <is>
          <t>JUMLAH HARGA PERALATAN</t>
        </is>
      </c>
      <c r="D256" s="28" t="n"/>
      <c r="E256" s="28" t="n"/>
      <c r="F256" s="28" t="n"/>
      <c r="G256" s="28" t="n"/>
      <c r="H256" s="28" t="n"/>
      <c r="I256" s="28" t="n"/>
      <c r="J256" s="29">
        <f>SUM(J249:J255)</f>
        <v/>
      </c>
    </row>
    <row r="257">
      <c r="C257" s="31" t="inlineStr">
        <is>
          <t>D</t>
        </is>
      </c>
      <c r="D257" s="31" t="inlineStr">
        <is>
          <t>Jumlah (A+B+C)</t>
        </is>
      </c>
      <c r="E257" s="32" t="n"/>
      <c r="F257" s="32" t="n"/>
      <c r="G257" s="32" t="n"/>
      <c r="H257" s="32" t="n"/>
      <c r="I257" s="32" t="n"/>
      <c r="J257" s="33">
        <f>J241+J247+J256</f>
        <v/>
      </c>
    </row>
    <row r="258">
      <c r="C258" s="18" t="inlineStr">
        <is>
          <t>E</t>
        </is>
      </c>
      <c r="D258" s="18" t="inlineStr">
        <is>
          <t>Biaya Umum dan Keuntungan 10.0% x D</t>
        </is>
      </c>
      <c r="H258" s="21">
        <f>$Q$8</f>
        <v/>
      </c>
      <c r="J258" s="34">
        <f>J257*H258</f>
        <v/>
      </c>
    </row>
    <row r="259">
      <c r="C259" s="31" t="inlineStr">
        <is>
          <t>F</t>
        </is>
      </c>
      <c r="D259" s="31" t="inlineStr">
        <is>
          <t>Harga Satuan Pekerjaan (D+E)</t>
        </is>
      </c>
      <c r="E259" s="32" t="n"/>
      <c r="F259" s="32" t="n"/>
      <c r="G259" s="32" t="n"/>
      <c r="H259" s="32" t="n"/>
      <c r="I259" s="32" t="n"/>
      <c r="J259" s="33">
        <f>SUM(J257:J258)</f>
        <v/>
      </c>
    </row>
    <row r="261">
      <c r="C261" s="16" t="inlineStr">
        <is>
          <t>F.14</t>
        </is>
      </c>
      <c r="D261" s="17" t="inlineStr">
        <is>
          <t>Stone Matrix Asphalt Modifikasi Halus (SMA Mod Halus)</t>
        </is>
      </c>
      <c r="F261" s="18" t="inlineStr">
        <is>
          <t>Ton</t>
        </is>
      </c>
      <c r="K261" s="22">
        <f>ROUNDDOWN(J286,0)</f>
        <v/>
      </c>
      <c r="M261" s="19" t="inlineStr">
        <is>
          <t>6.3.(1b1)</t>
        </is>
      </c>
    </row>
    <row r="262">
      <c r="C262" s="23" t="inlineStr">
        <is>
          <t>No</t>
        </is>
      </c>
      <c r="D262" s="23" t="inlineStr">
        <is>
          <t>Uraian</t>
        </is>
      </c>
      <c r="E262" s="23" t="inlineStr">
        <is>
          <t>Kode</t>
        </is>
      </c>
      <c r="F262" s="23" t="inlineStr">
        <is>
          <t>Sat.</t>
        </is>
      </c>
      <c r="G262" s="23" t="inlineStr">
        <is>
          <t>Koefisien</t>
        </is>
      </c>
      <c r="H262" s="23" t="inlineStr">
        <is>
          <t>Harga  Satuan (Rp)</t>
        </is>
      </c>
      <c r="J262" s="23" t="inlineStr">
        <is>
          <t>Jumlah Harga (Rp)</t>
        </is>
      </c>
    </row>
    <row r="263">
      <c r="C263" s="24" t="inlineStr">
        <is>
          <t>A</t>
        </is>
      </c>
      <c r="D263" s="24" t="inlineStr">
        <is>
          <t>TENAGA KERJA</t>
        </is>
      </c>
      <c r="E263" s="12" t="n"/>
      <c r="F263" s="12" t="n"/>
      <c r="G263" s="12" t="n"/>
      <c r="H263" s="12" t="n"/>
      <c r="I263" s="12" t="n"/>
      <c r="J263" s="12" t="n"/>
    </row>
    <row r="264">
      <c r="C264" s="5" t="n">
        <v>1</v>
      </c>
      <c r="D264" s="5" t="inlineStr">
        <is>
          <t>Pekerja (L01)</t>
        </is>
      </c>
      <c r="F264" s="5" t="inlineStr">
        <is>
          <t>Jam</t>
        </is>
      </c>
      <c r="G264" s="25" t="n">
        <v>0.2008031532864459</v>
      </c>
      <c r="H264" s="26">
        <f>VLOOKUP(D264,upahbahan,3,FALSE)</f>
        <v/>
      </c>
      <c r="J264" s="26">
        <f>G264*H264</f>
        <v/>
      </c>
    </row>
    <row r="265">
      <c r="C265" s="5" t="n">
        <v>2</v>
      </c>
      <c r="D265" s="5" t="inlineStr">
        <is>
          <t>Mandor (L03)</t>
        </is>
      </c>
      <c r="F265" s="5" t="inlineStr">
        <is>
          <t>Jam</t>
        </is>
      </c>
      <c r="G265" s="25" t="n">
        <v>0.02008037794685617</v>
      </c>
      <c r="H265" s="26">
        <f>VLOOKUP(D265,upahbahan,3,FALSE)</f>
        <v/>
      </c>
      <c r="J265" s="26">
        <f>G265*H265</f>
        <v/>
      </c>
    </row>
    <row r="266">
      <c r="C266" s="27" t="inlineStr">
        <is>
          <t>JUMLAH HARGA TENAGA KERJA</t>
        </is>
      </c>
      <c r="D266" s="28" t="n"/>
      <c r="E266" s="28" t="n"/>
      <c r="F266" s="28" t="n"/>
      <c r="G266" s="28" t="n"/>
      <c r="H266" s="28" t="n"/>
      <c r="I266" s="28" t="n"/>
      <c r="J266" s="29">
        <f>SUM(J264:J265)</f>
        <v/>
      </c>
    </row>
    <row r="267">
      <c r="C267" s="24" t="inlineStr">
        <is>
          <t>B</t>
        </is>
      </c>
      <c r="D267" s="24" t="inlineStr">
        <is>
          <t>BAHAN</t>
        </is>
      </c>
      <c r="E267" s="12" t="n"/>
      <c r="F267" s="12" t="n"/>
      <c r="G267" s="12" t="n"/>
      <c r="H267" s="12" t="n"/>
      <c r="I267" s="12" t="n"/>
      <c r="J267" s="12" t="n"/>
    </row>
    <row r="268">
      <c r="C268" s="5" t="n">
        <v>1</v>
      </c>
      <c r="D268" s="5" t="inlineStr">
        <is>
          <t>Agr 5-8 &amp; 11-16 (M92)</t>
        </is>
      </c>
      <c r="F268" s="5" t="inlineStr">
        <is>
          <t>M3</t>
        </is>
      </c>
      <c r="G268" s="25" t="n">
        <v>0.6181771672798093</v>
      </c>
      <c r="H268" s="26">
        <f>VLOOKUP(D268,upahbahan,3,FALSE)</f>
        <v/>
      </c>
      <c r="J268" s="26">
        <f>G268*H268</f>
        <v/>
      </c>
    </row>
    <row r="269">
      <c r="C269" s="5" t="n">
        <v>2</v>
      </c>
      <c r="D269" s="5" t="inlineStr">
        <is>
          <t>Agr 0-5 (M91)</t>
        </is>
      </c>
      <c r="F269" s="5" t="inlineStr">
        <is>
          <t>M3</t>
        </is>
      </c>
      <c r="G269" s="25" t="n">
        <v>0.09954961246454198</v>
      </c>
      <c r="H269" s="26">
        <f>VLOOKUP(D269,upahbahan,3,FALSE)</f>
        <v/>
      </c>
      <c r="J269" s="26">
        <f>G269*H269</f>
        <v/>
      </c>
    </row>
    <row r="270">
      <c r="C270" s="5" t="n">
        <v>3</v>
      </c>
      <c r="D270" s="5" t="inlineStr">
        <is>
          <t>Debu Marmer (M05)</t>
        </is>
      </c>
      <c r="F270" s="5" t="inlineStr">
        <is>
          <t>Kg</t>
        </is>
      </c>
      <c r="G270" s="25" t="n">
        <v>66.91200000000001</v>
      </c>
      <c r="H270" s="26">
        <f>VLOOKUP(D270,upahbahan,3,FALSE)</f>
        <v/>
      </c>
      <c r="J270" s="26">
        <f>G270*H270</f>
        <v/>
      </c>
    </row>
    <row r="271">
      <c r="C271" s="5" t="n">
        <v>4</v>
      </c>
      <c r="D271" s="5" t="inlineStr">
        <is>
          <t>Serat Selulosa (M158)</t>
        </is>
      </c>
      <c r="F271" s="5" t="inlineStr">
        <is>
          <t>Kg</t>
        </is>
      </c>
      <c r="G271" s="25" t="n">
        <v>3.06</v>
      </c>
      <c r="H271" s="26">
        <f>VLOOKUP(D271,upahbahan,3,FALSE)</f>
        <v/>
      </c>
      <c r="J271" s="26">
        <f>G271*H271</f>
        <v/>
      </c>
    </row>
    <row r="272">
      <c r="C272" s="5" t="n">
        <v>5</v>
      </c>
      <c r="D272" s="5" t="inlineStr">
        <is>
          <t>Zeolit (M159)</t>
        </is>
      </c>
      <c r="F272" s="5" t="inlineStr">
        <is>
          <t>Kg</t>
        </is>
      </c>
      <c r="G272" s="25" t="n">
        <v>10.2</v>
      </c>
      <c r="H272" s="26">
        <f>VLOOKUP(D272,upahbahan,3,FALSE)</f>
        <v/>
      </c>
      <c r="J272" s="26">
        <f>G272*H272</f>
        <v/>
      </c>
    </row>
    <row r="273">
      <c r="C273" s="27" t="inlineStr">
        <is>
          <t>JUMLAH HARGA BAHAN</t>
        </is>
      </c>
      <c r="D273" s="28" t="n"/>
      <c r="E273" s="28" t="n"/>
      <c r="F273" s="28" t="n"/>
      <c r="G273" s="28" t="n"/>
      <c r="H273" s="28" t="n"/>
      <c r="I273" s="28" t="n"/>
      <c r="J273" s="29">
        <f>SUM(J268:J272)</f>
        <v/>
      </c>
    </row>
    <row r="274">
      <c r="C274" s="24" t="inlineStr">
        <is>
          <t>C</t>
        </is>
      </c>
      <c r="D274" s="24" t="inlineStr">
        <is>
          <t>PERALATAN</t>
        </is>
      </c>
      <c r="E274" s="12" t="n"/>
      <c r="F274" s="12" t="n"/>
      <c r="G274" s="12" t="n"/>
      <c r="H274" s="12" t="n"/>
      <c r="I274" s="12" t="n"/>
      <c r="J274" s="12" t="n"/>
    </row>
    <row r="275">
      <c r="C275" s="5" t="n">
        <v>1</v>
      </c>
      <c r="D275" s="5" t="inlineStr">
        <is>
          <t>Wheel Loader</t>
        </is>
      </c>
      <c r="E275" s="5" t="inlineStr">
        <is>
          <t>E15</t>
        </is>
      </c>
      <c r="F275" s="5" t="inlineStr">
        <is>
          <t>Jam</t>
        </is>
      </c>
      <c r="G275" s="25" t="n">
        <v>0.01296288780846787</v>
      </c>
      <c r="H275" s="26">
        <f>VLOOKUP(D275,upahbahan,3,FALSE)</f>
        <v/>
      </c>
      <c r="J275" s="26">
        <f>G275*H275</f>
        <v/>
      </c>
    </row>
    <row r="276">
      <c r="C276" s="5" t="n">
        <v>2</v>
      </c>
      <c r="D276" s="5" t="inlineStr">
        <is>
          <t>ASPHALT MIXING PLANT (AMP)</t>
        </is>
      </c>
      <c r="E276" s="5" t="inlineStr">
        <is>
          <t>E01</t>
        </is>
      </c>
      <c r="F276" s="5" t="inlineStr">
        <is>
          <t>Jam</t>
        </is>
      </c>
      <c r="G276" s="25" t="n">
        <v>0.02008032129177777</v>
      </c>
      <c r="H276" s="26">
        <f>VLOOKUP(D276,upahbahan,3,FALSE)</f>
        <v/>
      </c>
      <c r="J276" s="26">
        <f>G276*H276</f>
        <v/>
      </c>
    </row>
    <row r="277">
      <c r="C277" s="5" t="n">
        <v>3</v>
      </c>
      <c r="D277" s="5" t="inlineStr">
        <is>
          <t>GENERATOR SET ( GENSET )</t>
        </is>
      </c>
      <c r="E277" s="5" t="inlineStr">
        <is>
          <t>E12</t>
        </is>
      </c>
      <c r="F277" s="5" t="inlineStr">
        <is>
          <t>Jam</t>
        </is>
      </c>
      <c r="G277" s="25" t="n">
        <v>0.02008031878503369</v>
      </c>
      <c r="H277" s="26">
        <f>VLOOKUP(D277,upahbahan,3,FALSE)</f>
        <v/>
      </c>
      <c r="J277" s="26">
        <f>G277*H277</f>
        <v/>
      </c>
    </row>
    <row r="278">
      <c r="C278" s="5" t="n">
        <v>4</v>
      </c>
      <c r="D278" s="5" t="inlineStr">
        <is>
          <t>DUMP TRUCK TRONTON 10 TON</t>
        </is>
      </c>
      <c r="E278" s="5" t="inlineStr">
        <is>
          <t>E35</t>
        </is>
      </c>
      <c r="F278" s="5" t="inlineStr">
        <is>
          <t>Jam</t>
        </is>
      </c>
      <c r="G278" s="25" t="n">
        <v>0.1380189408300308</v>
      </c>
      <c r="H278" s="26">
        <f>VLOOKUP(D278,upahbahan,3,FALSE)</f>
        <v/>
      </c>
      <c r="J278" s="26">
        <f>G278*H278</f>
        <v/>
      </c>
    </row>
    <row r="279">
      <c r="C279" s="5" t="n">
        <v>5</v>
      </c>
      <c r="D279" s="5" t="inlineStr">
        <is>
          <t>ASPHALT FINISHER</t>
        </is>
      </c>
      <c r="E279" s="5" t="inlineStr">
        <is>
          <t>E02</t>
        </is>
      </c>
      <c r="F279" s="5" t="inlineStr">
        <is>
          <t>Jam</t>
        </is>
      </c>
      <c r="G279" s="25" t="n">
        <v>0.01260930363020506</v>
      </c>
      <c r="H279" s="26">
        <f>VLOOKUP(D279,upahbahan,3,FALSE)</f>
        <v/>
      </c>
      <c r="J279" s="26">
        <f>G279*H279</f>
        <v/>
      </c>
    </row>
    <row r="280">
      <c r="C280" s="5" t="n">
        <v>6</v>
      </c>
      <c r="D280" s="5" t="inlineStr">
        <is>
          <t>TANDEM ROLLER (8-10 Ton)</t>
        </is>
      </c>
      <c r="E280" s="5" t="inlineStr">
        <is>
          <t>E17a</t>
        </is>
      </c>
      <c r="F280" s="5" t="inlineStr">
        <is>
          <t>Jam</t>
        </is>
      </c>
      <c r="G280" s="25" t="n">
        <v>0.01284028782048017</v>
      </c>
      <c r="H280" s="26">
        <f>VLOOKUP(D280,upahbahan,3,FALSE)</f>
        <v/>
      </c>
      <c r="J280" s="26">
        <f>G280*H280</f>
        <v/>
      </c>
    </row>
    <row r="281">
      <c r="C281" s="5" t="n">
        <v>7</v>
      </c>
      <c r="D281" s="5" t="inlineStr">
        <is>
          <t>Vibratory Roller</t>
        </is>
      </c>
      <c r="E281" s="5" t="inlineStr">
        <is>
          <t>E19</t>
        </is>
      </c>
      <c r="F281" s="5" t="inlineStr">
        <is>
          <t>Jam</t>
        </is>
      </c>
      <c r="G281" s="25" t="n">
        <v>0.01141360757643671</v>
      </c>
      <c r="H281" s="26">
        <f>VLOOKUP(D281,upahbahan,3,FALSE)</f>
        <v/>
      </c>
      <c r="J281" s="26">
        <f>G281*H281</f>
        <v/>
      </c>
    </row>
    <row r="282">
      <c r="C282" s="5" t="n">
        <v>8</v>
      </c>
      <c r="D282" s="5" t="inlineStr">
        <is>
          <t>Alat Bantu</t>
        </is>
      </c>
      <c r="F282" s="5" t="inlineStr">
        <is>
          <t>Ls</t>
        </is>
      </c>
      <c r="G282" s="25" t="n">
        <v>1</v>
      </c>
      <c r="H282" s="26">
        <f>VLOOKUP(D282,upahbahan,3,FALSE)</f>
        <v/>
      </c>
      <c r="J282" s="26">
        <f>G282*H282</f>
        <v/>
      </c>
    </row>
    <row r="283">
      <c r="C283" s="27" t="inlineStr">
        <is>
          <t>JUMLAH HARGA PERALATAN</t>
        </is>
      </c>
      <c r="D283" s="28" t="n"/>
      <c r="E283" s="28" t="n"/>
      <c r="F283" s="28" t="n"/>
      <c r="G283" s="28" t="n"/>
      <c r="H283" s="28" t="n"/>
      <c r="I283" s="28" t="n"/>
      <c r="J283" s="29">
        <f>SUM(J275:J282)</f>
        <v/>
      </c>
    </row>
    <row r="284">
      <c r="C284" s="31" t="inlineStr">
        <is>
          <t>D</t>
        </is>
      </c>
      <c r="D284" s="31" t="inlineStr">
        <is>
          <t>Jumlah (A+B+C)</t>
        </is>
      </c>
      <c r="E284" s="32" t="n"/>
      <c r="F284" s="32" t="n"/>
      <c r="G284" s="32" t="n"/>
      <c r="H284" s="32" t="n"/>
      <c r="I284" s="32" t="n"/>
      <c r="J284" s="33">
        <f>J266+J273+J283</f>
        <v/>
      </c>
    </row>
    <row r="285">
      <c r="C285" s="18" t="inlineStr">
        <is>
          <t>E</t>
        </is>
      </c>
      <c r="D285" s="18" t="inlineStr">
        <is>
          <t>Biaya Umum dan Keuntungan 10.0% x D</t>
        </is>
      </c>
      <c r="H285" s="21">
        <f>$Q$8</f>
        <v/>
      </c>
      <c r="J285" s="34">
        <f>J284*H285</f>
        <v/>
      </c>
    </row>
    <row r="286">
      <c r="C286" s="31" t="inlineStr">
        <is>
          <t>F</t>
        </is>
      </c>
      <c r="D286" s="31" t="inlineStr">
        <is>
          <t>Harga Satuan Pekerjaan (D+E)</t>
        </is>
      </c>
      <c r="E286" s="32" t="n"/>
      <c r="F286" s="32" t="n"/>
      <c r="G286" s="32" t="n"/>
      <c r="H286" s="32" t="n"/>
      <c r="I286" s="32" t="n"/>
      <c r="J286" s="33">
        <f>SUM(J284:J285)</f>
        <v/>
      </c>
    </row>
    <row r="288">
      <c r="C288" s="16" t="inlineStr">
        <is>
          <t>F.15</t>
        </is>
      </c>
      <c r="D288" s="17" t="inlineStr">
        <is>
          <t>Stone Matrix Asphalt Modifikasi Halus (SMA Mod Halus) dengan mesin gilas pemadatan cerdas (IC)</t>
        </is>
      </c>
      <c r="F288" s="18" t="inlineStr">
        <is>
          <t>Ton</t>
        </is>
      </c>
      <c r="K288" s="22">
        <f>ROUNDDOWN(J312,0)</f>
        <v/>
      </c>
      <c r="M288" s="19" t="inlineStr">
        <is>
          <t>6.3.(1b2)</t>
        </is>
      </c>
    </row>
    <row r="289">
      <c r="C289" s="23" t="inlineStr">
        <is>
          <t>No</t>
        </is>
      </c>
      <c r="D289" s="23" t="inlineStr">
        <is>
          <t>Uraian</t>
        </is>
      </c>
      <c r="E289" s="23" t="inlineStr">
        <is>
          <t>Kode</t>
        </is>
      </c>
      <c r="F289" s="23" t="inlineStr">
        <is>
          <t>Sat.</t>
        </is>
      </c>
      <c r="G289" s="23" t="inlineStr">
        <is>
          <t>Koefisien</t>
        </is>
      </c>
      <c r="H289" s="23" t="inlineStr">
        <is>
          <t>Harga  Satuan (Rp)</t>
        </is>
      </c>
      <c r="J289" s="23" t="inlineStr">
        <is>
          <t>Jumlah Harga (Rp)</t>
        </is>
      </c>
    </row>
    <row r="290">
      <c r="C290" s="24" t="inlineStr">
        <is>
          <t>A</t>
        </is>
      </c>
      <c r="D290" s="24" t="inlineStr">
        <is>
          <t>TENAGA KERJA</t>
        </is>
      </c>
      <c r="E290" s="12" t="n"/>
      <c r="F290" s="12" t="n"/>
      <c r="G290" s="12" t="n"/>
      <c r="H290" s="12" t="n"/>
      <c r="I290" s="12" t="n"/>
      <c r="J290" s="12" t="n"/>
    </row>
    <row r="291">
      <c r="C291" s="5" t="n">
        <v>1</v>
      </c>
      <c r="D291" s="5" t="inlineStr">
        <is>
          <t>Pekerja (L01)</t>
        </is>
      </c>
      <c r="F291" s="5" t="inlineStr">
        <is>
          <t>Jam</t>
        </is>
      </c>
      <c r="G291" s="25" t="n">
        <v>0.2008031532864459</v>
      </c>
      <c r="H291" s="26">
        <f>VLOOKUP(D291,upahbahan,3,FALSE)</f>
        <v/>
      </c>
      <c r="J291" s="26">
        <f>G291*H291</f>
        <v/>
      </c>
    </row>
    <row r="292">
      <c r="C292" s="5" t="n">
        <v>2</v>
      </c>
      <c r="D292" s="5" t="inlineStr">
        <is>
          <t>Mandor (L03)</t>
        </is>
      </c>
      <c r="F292" s="5" t="inlineStr">
        <is>
          <t>Jam</t>
        </is>
      </c>
      <c r="G292" s="25" t="n">
        <v>0.02008037794685617</v>
      </c>
      <c r="H292" s="26">
        <f>VLOOKUP(D292,upahbahan,3,FALSE)</f>
        <v/>
      </c>
      <c r="J292" s="26">
        <f>G292*H292</f>
        <v/>
      </c>
    </row>
    <row r="293">
      <c r="C293" s="27" t="inlineStr">
        <is>
          <t>JUMLAH HARGA TENAGA KERJA</t>
        </is>
      </c>
      <c r="D293" s="28" t="n"/>
      <c r="E293" s="28" t="n"/>
      <c r="F293" s="28" t="n"/>
      <c r="G293" s="28" t="n"/>
      <c r="H293" s="28" t="n"/>
      <c r="I293" s="28" t="n"/>
      <c r="J293" s="29">
        <f>SUM(J291:J292)</f>
        <v/>
      </c>
    </row>
    <row r="294">
      <c r="C294" s="24" t="inlineStr">
        <is>
          <t>B</t>
        </is>
      </c>
      <c r="D294" s="24" t="inlineStr">
        <is>
          <t>BAHAN</t>
        </is>
      </c>
      <c r="E294" s="12" t="n"/>
      <c r="F294" s="12" t="n"/>
      <c r="G294" s="12" t="n"/>
      <c r="H294" s="12" t="n"/>
      <c r="I294" s="12" t="n"/>
      <c r="J294" s="12" t="n"/>
    </row>
    <row r="295">
      <c r="C295" s="5" t="n">
        <v>1</v>
      </c>
      <c r="D295" s="5" t="inlineStr">
        <is>
          <t>Agr 5-8 &amp; 11-16 (M92)</t>
        </is>
      </c>
      <c r="F295" s="5" t="inlineStr">
        <is>
          <t>M3</t>
        </is>
      </c>
      <c r="G295" s="25" t="n">
        <v>0.6181771672798093</v>
      </c>
      <c r="H295" s="26">
        <f>VLOOKUP(D295,upahbahan,3,FALSE)</f>
        <v/>
      </c>
      <c r="J295" s="26">
        <f>G295*H295</f>
        <v/>
      </c>
    </row>
    <row r="296">
      <c r="C296" s="5" t="n">
        <v>2</v>
      </c>
      <c r="D296" s="5" t="inlineStr">
        <is>
          <t>Agr 0-5 (M91)</t>
        </is>
      </c>
      <c r="F296" s="5" t="inlineStr">
        <is>
          <t>M3</t>
        </is>
      </c>
      <c r="G296" s="25" t="n">
        <v>0.09954961246454198</v>
      </c>
      <c r="H296" s="26">
        <f>VLOOKUP(D296,upahbahan,3,FALSE)</f>
        <v/>
      </c>
      <c r="J296" s="26">
        <f>G296*H296</f>
        <v/>
      </c>
    </row>
    <row r="297">
      <c r="C297" s="5" t="n">
        <v>3</v>
      </c>
      <c r="D297" s="5" t="inlineStr">
        <is>
          <t>Debu Marmer (M05)</t>
        </is>
      </c>
      <c r="F297" s="5" t="inlineStr">
        <is>
          <t>Kg</t>
        </is>
      </c>
      <c r="G297" s="25" t="n">
        <v>66.91200000000001</v>
      </c>
      <c r="H297" s="26">
        <f>VLOOKUP(D297,upahbahan,3,FALSE)</f>
        <v/>
      </c>
      <c r="J297" s="26">
        <f>G297*H297</f>
        <v/>
      </c>
    </row>
    <row r="298">
      <c r="C298" s="5" t="n">
        <v>4</v>
      </c>
      <c r="D298" s="5" t="inlineStr">
        <is>
          <t>Serat Selulosa (M158)</t>
        </is>
      </c>
      <c r="F298" s="5" t="inlineStr">
        <is>
          <t>Kg</t>
        </is>
      </c>
      <c r="G298" s="25" t="n">
        <v>3.06</v>
      </c>
      <c r="H298" s="26">
        <f>VLOOKUP(D298,upahbahan,3,FALSE)</f>
        <v/>
      </c>
      <c r="J298" s="26">
        <f>G298*H298</f>
        <v/>
      </c>
    </row>
    <row r="299">
      <c r="C299" s="5" t="n">
        <v>5</v>
      </c>
      <c r="D299" s="5" t="inlineStr">
        <is>
          <t>Zeolit (M159)</t>
        </is>
      </c>
      <c r="F299" s="5" t="inlineStr">
        <is>
          <t>Kg</t>
        </is>
      </c>
      <c r="G299" s="25" t="n">
        <v>10.2</v>
      </c>
      <c r="H299" s="26">
        <f>VLOOKUP(D299,upahbahan,3,FALSE)</f>
        <v/>
      </c>
      <c r="J299" s="26">
        <f>G299*H299</f>
        <v/>
      </c>
    </row>
    <row r="300">
      <c r="C300" s="27" t="inlineStr">
        <is>
          <t>JUMLAH HARGA BAHAN</t>
        </is>
      </c>
      <c r="D300" s="28" t="n"/>
      <c r="E300" s="28" t="n"/>
      <c r="F300" s="28" t="n"/>
      <c r="G300" s="28" t="n"/>
      <c r="H300" s="28" t="n"/>
      <c r="I300" s="28" t="n"/>
      <c r="J300" s="29">
        <f>SUM(J295:J299)</f>
        <v/>
      </c>
    </row>
    <row r="301">
      <c r="C301" s="24" t="inlineStr">
        <is>
          <t>C</t>
        </is>
      </c>
      <c r="D301" s="24" t="inlineStr">
        <is>
          <t>PERALATAN</t>
        </is>
      </c>
      <c r="E301" s="12" t="n"/>
      <c r="F301" s="12" t="n"/>
      <c r="G301" s="12" t="n"/>
      <c r="H301" s="12" t="n"/>
      <c r="I301" s="12" t="n"/>
      <c r="J301" s="12" t="n"/>
    </row>
    <row r="302">
      <c r="C302" s="5" t="n">
        <v>1</v>
      </c>
      <c r="D302" s="5" t="inlineStr">
        <is>
          <t>Wheel Loader</t>
        </is>
      </c>
      <c r="E302" s="5" t="inlineStr">
        <is>
          <t>E15</t>
        </is>
      </c>
      <c r="F302" s="5" t="inlineStr">
        <is>
          <t>Jam</t>
        </is>
      </c>
      <c r="G302" s="25" t="n">
        <v>0.01296288780846787</v>
      </c>
      <c r="H302" s="26">
        <f>VLOOKUP(D302,upahbahan,3,FALSE)</f>
        <v/>
      </c>
      <c r="J302" s="26">
        <f>G302*H302</f>
        <v/>
      </c>
    </row>
    <row r="303">
      <c r="C303" s="5" t="n">
        <v>2</v>
      </c>
      <c r="D303" s="5" t="inlineStr">
        <is>
          <t>ASPHALT MIXING PLANT (AMP)</t>
        </is>
      </c>
      <c r="E303" s="5" t="inlineStr">
        <is>
          <t>E01</t>
        </is>
      </c>
      <c r="F303" s="5" t="inlineStr">
        <is>
          <t>Jam</t>
        </is>
      </c>
      <c r="G303" s="25" t="n">
        <v>0.02008032129177777</v>
      </c>
      <c r="H303" s="26">
        <f>VLOOKUP(D303,upahbahan,3,FALSE)</f>
        <v/>
      </c>
      <c r="J303" s="26">
        <f>G303*H303</f>
        <v/>
      </c>
    </row>
    <row r="304">
      <c r="C304" s="5" t="n">
        <v>3</v>
      </c>
      <c r="D304" s="5" t="inlineStr">
        <is>
          <t>GENERATOR SET ( GENSET )</t>
        </is>
      </c>
      <c r="E304" s="5" t="inlineStr">
        <is>
          <t>E12</t>
        </is>
      </c>
      <c r="F304" s="5" t="inlineStr">
        <is>
          <t>Jam</t>
        </is>
      </c>
      <c r="G304" s="25" t="n">
        <v>0.02008031878503369</v>
      </c>
      <c r="H304" s="26">
        <f>VLOOKUP(D304,upahbahan,3,FALSE)</f>
        <v/>
      </c>
      <c r="J304" s="26">
        <f>G304*H304</f>
        <v/>
      </c>
    </row>
    <row r="305">
      <c r="C305" s="5" t="n">
        <v>4</v>
      </c>
      <c r="D305" s="5" t="inlineStr">
        <is>
          <t>DUMP TRUCK TRONTON 10 TON</t>
        </is>
      </c>
      <c r="E305" s="5" t="inlineStr">
        <is>
          <t>E35</t>
        </is>
      </c>
      <c r="F305" s="5" t="inlineStr">
        <is>
          <t>Jam</t>
        </is>
      </c>
      <c r="G305" s="25" t="n">
        <v>0.1380189408300308</v>
      </c>
      <c r="H305" s="26">
        <f>VLOOKUP(D305,upahbahan,3,FALSE)</f>
        <v/>
      </c>
      <c r="J305" s="26">
        <f>G305*H305</f>
        <v/>
      </c>
    </row>
    <row r="306">
      <c r="C306" s="5" t="n">
        <v>5</v>
      </c>
      <c r="D306" s="5" t="inlineStr">
        <is>
          <t>Asphalt Finisher</t>
        </is>
      </c>
      <c r="E306" s="5" t="inlineStr">
        <is>
          <t>E02</t>
        </is>
      </c>
      <c r="F306" s="5" t="inlineStr">
        <is>
          <t>Jam</t>
        </is>
      </c>
      <c r="G306" s="25" t="n">
        <v>0.01260930363020506</v>
      </c>
      <c r="H306" s="26">
        <f>VLOOKUP(D306,upahbahan,3,FALSE)</f>
        <v/>
      </c>
      <c r="J306" s="26">
        <f>G306*H306</f>
        <v/>
      </c>
    </row>
    <row r="307">
      <c r="C307" s="5" t="n">
        <v>6</v>
      </c>
      <c r="D307" s="5" t="inlineStr">
        <is>
          <t>TANDEM ROLLER (8-10 Ton) WITH IC</t>
        </is>
      </c>
      <c r="E307" s="5" t="inlineStr">
        <is>
          <t>E17b</t>
        </is>
      </c>
      <c r="F307" s="5" t="inlineStr">
        <is>
          <t>Jam</t>
        </is>
      </c>
      <c r="G307" s="25" t="n">
        <v>0.01712039244231589</v>
      </c>
      <c r="H307" s="26">
        <f>VLOOKUP(D307,upahbahan,3,FALSE)</f>
        <v/>
      </c>
      <c r="J307" s="26">
        <f>G307*H307</f>
        <v/>
      </c>
    </row>
    <row r="308">
      <c r="C308" s="5" t="n">
        <v>7</v>
      </c>
      <c r="D308" s="5" t="inlineStr">
        <is>
          <t>Alat Bantu</t>
        </is>
      </c>
      <c r="F308" s="5" t="inlineStr">
        <is>
          <t>Ls</t>
        </is>
      </c>
      <c r="G308" s="25" t="n">
        <v>1</v>
      </c>
      <c r="H308" s="26">
        <f>VLOOKUP(D308,upahbahan,3,FALSE)</f>
        <v/>
      </c>
      <c r="J308" s="26">
        <f>G308*H308</f>
        <v/>
      </c>
    </row>
    <row r="309">
      <c r="C309" s="27" t="inlineStr">
        <is>
          <t>JUMLAH HARGA PERALATAN</t>
        </is>
      </c>
      <c r="D309" s="28" t="n"/>
      <c r="E309" s="28" t="n"/>
      <c r="F309" s="28" t="n"/>
      <c r="G309" s="28" t="n"/>
      <c r="H309" s="28" t="n"/>
      <c r="I309" s="28" t="n"/>
      <c r="J309" s="29">
        <f>SUM(J302:J308)</f>
        <v/>
      </c>
    </row>
    <row r="310">
      <c r="C310" s="31" t="inlineStr">
        <is>
          <t>D</t>
        </is>
      </c>
      <c r="D310" s="31" t="inlineStr">
        <is>
          <t>Jumlah (A+B+C)</t>
        </is>
      </c>
      <c r="E310" s="32" t="n"/>
      <c r="F310" s="32" t="n"/>
      <c r="G310" s="32" t="n"/>
      <c r="H310" s="32" t="n"/>
      <c r="I310" s="32" t="n"/>
      <c r="J310" s="33">
        <f>J293+J300+J309</f>
        <v/>
      </c>
    </row>
    <row r="311">
      <c r="C311" s="18" t="inlineStr">
        <is>
          <t>E</t>
        </is>
      </c>
      <c r="D311" s="18" t="inlineStr">
        <is>
          <t>Biaya Umum dan Keuntungan 10.0% x D</t>
        </is>
      </c>
      <c r="H311" s="21">
        <f>$Q$8</f>
        <v/>
      </c>
      <c r="J311" s="34">
        <f>J310*H311</f>
        <v/>
      </c>
    </row>
    <row r="312">
      <c r="C312" s="31" t="inlineStr">
        <is>
          <t>F</t>
        </is>
      </c>
      <c r="D312" s="31" t="inlineStr">
        <is>
          <t>Harga Satuan Pekerjaan (D+E)</t>
        </is>
      </c>
      <c r="E312" s="32" t="n"/>
      <c r="F312" s="32" t="n"/>
      <c r="G312" s="32" t="n"/>
      <c r="H312" s="32" t="n"/>
      <c r="I312" s="32" t="n"/>
      <c r="J312" s="33">
        <f>SUM(J310:J311)</f>
        <v/>
      </c>
    </row>
    <row r="314">
      <c r="C314" s="16" t="inlineStr">
        <is>
          <t>F.16</t>
        </is>
      </c>
      <c r="D314" s="17" t="inlineStr">
        <is>
          <t>Stone Matrix Asphalt Kasar (SMA Kasar)</t>
        </is>
      </c>
      <c r="F314" s="18" t="inlineStr">
        <is>
          <t>Ton</t>
        </is>
      </c>
      <c r="K314" s="22">
        <f>ROUNDDOWN(J338,0)</f>
        <v/>
      </c>
      <c r="M314" s="19" t="inlineStr">
        <is>
          <t>6.3.(2a1)</t>
        </is>
      </c>
    </row>
    <row r="315">
      <c r="C315" s="23" t="inlineStr">
        <is>
          <t>No</t>
        </is>
      </c>
      <c r="D315" s="23" t="inlineStr">
        <is>
          <t>Uraian</t>
        </is>
      </c>
      <c r="E315" s="23" t="inlineStr">
        <is>
          <t>Kode</t>
        </is>
      </c>
      <c r="F315" s="23" t="inlineStr">
        <is>
          <t>Sat.</t>
        </is>
      </c>
      <c r="G315" s="23" t="inlineStr">
        <is>
          <t>Koefisien</t>
        </is>
      </c>
      <c r="H315" s="23" t="inlineStr">
        <is>
          <t>Harga  Satuan (Rp)</t>
        </is>
      </c>
      <c r="J315" s="23" t="inlineStr">
        <is>
          <t>Jumlah Harga (Rp)</t>
        </is>
      </c>
    </row>
    <row r="316">
      <c r="C316" s="24" t="inlineStr">
        <is>
          <t>A</t>
        </is>
      </c>
      <c r="D316" s="24" t="inlineStr">
        <is>
          <t>TENAGA KERJA</t>
        </is>
      </c>
      <c r="E316" s="12" t="n"/>
      <c r="F316" s="12" t="n"/>
      <c r="G316" s="12" t="n"/>
      <c r="H316" s="12" t="n"/>
      <c r="I316" s="12" t="n"/>
      <c r="J316" s="12" t="n"/>
    </row>
    <row r="317">
      <c r="C317" s="5" t="n">
        <v>1</v>
      </c>
      <c r="D317" s="5" t="inlineStr">
        <is>
          <t>Pekerja (L01)</t>
        </is>
      </c>
      <c r="F317" s="5" t="inlineStr">
        <is>
          <t>Jam</t>
        </is>
      </c>
      <c r="G317" s="25" t="n">
        <v>0.2008031532864459</v>
      </c>
      <c r="H317" s="26">
        <f>VLOOKUP(D317,upahbahan,3,FALSE)</f>
        <v/>
      </c>
      <c r="J317" s="26">
        <f>G317*H317</f>
        <v/>
      </c>
    </row>
    <row r="318">
      <c r="C318" s="5" t="n">
        <v>2</v>
      </c>
      <c r="D318" s="5" t="inlineStr">
        <is>
          <t>Mandor (L03)</t>
        </is>
      </c>
      <c r="F318" s="5" t="inlineStr">
        <is>
          <t>Jam</t>
        </is>
      </c>
      <c r="G318" s="25" t="n">
        <v>0.02008037794685617</v>
      </c>
      <c r="H318" s="26">
        <f>VLOOKUP(D318,upahbahan,3,FALSE)</f>
        <v/>
      </c>
      <c r="J318" s="26">
        <f>G318*H318</f>
        <v/>
      </c>
    </row>
    <row r="319">
      <c r="C319" s="27" t="inlineStr">
        <is>
          <t>JUMLAH HARGA TENAGA KERJA</t>
        </is>
      </c>
      <c r="D319" s="28" t="n"/>
      <c r="E319" s="28" t="n"/>
      <c r="F319" s="28" t="n"/>
      <c r="G319" s="28" t="n"/>
      <c r="H319" s="28" t="n"/>
      <c r="I319" s="28" t="n"/>
      <c r="J319" s="29">
        <f>SUM(J317:J318)</f>
        <v/>
      </c>
    </row>
    <row r="320">
      <c r="C320" s="24" t="inlineStr">
        <is>
          <t>B</t>
        </is>
      </c>
      <c r="D320" s="24" t="inlineStr">
        <is>
          <t>BAHAN</t>
        </is>
      </c>
      <c r="E320" s="12" t="n"/>
      <c r="F320" s="12" t="n"/>
      <c r="G320" s="12" t="n"/>
      <c r="H320" s="12" t="n"/>
      <c r="I320" s="12" t="n"/>
      <c r="J320" s="12" t="n"/>
    </row>
    <row r="321">
      <c r="C321" s="5" t="n">
        <v>1</v>
      </c>
      <c r="D321" s="5" t="inlineStr">
        <is>
          <t>Agr Pch Mesin 5-8 &amp; 8-11 &amp; 11-16 &amp; 16 - 22 (M92)</t>
        </is>
      </c>
      <c r="F321" s="5" t="inlineStr">
        <is>
          <t>M3</t>
        </is>
      </c>
      <c r="G321" s="25" t="n">
        <v>0.649677166423125</v>
      </c>
      <c r="H321" s="26">
        <f>VLOOKUP(D321,upahbahan,3,FALSE)</f>
        <v/>
      </c>
      <c r="J321" s="26">
        <f>G321*H321</f>
        <v/>
      </c>
    </row>
    <row r="322">
      <c r="C322" s="5" t="n">
        <v>2</v>
      </c>
      <c r="D322" s="5" t="inlineStr">
        <is>
          <t>Agr Pch Mesin 0 - 5 (M91)</t>
        </is>
      </c>
      <c r="F322" s="5" t="inlineStr">
        <is>
          <t>M3</t>
        </is>
      </c>
      <c r="G322" s="25" t="n">
        <v>0.07085496910891306</v>
      </c>
      <c r="H322" s="26">
        <f>VLOOKUP(D322,upahbahan,3,FALSE)</f>
        <v/>
      </c>
      <c r="J322" s="26">
        <f>G322*H322</f>
        <v/>
      </c>
    </row>
    <row r="323">
      <c r="C323" s="5" t="n">
        <v>3</v>
      </c>
      <c r="D323" s="5" t="inlineStr">
        <is>
          <t>Debu Marmer (M05)</t>
        </is>
      </c>
      <c r="F323" s="5" t="inlineStr">
        <is>
          <t>Kg</t>
        </is>
      </c>
      <c r="G323" s="25" t="n">
        <v>67.116</v>
      </c>
      <c r="H323" s="26">
        <f>VLOOKUP(D323,upahbahan,3,FALSE)</f>
        <v/>
      </c>
      <c r="J323" s="26">
        <f>G323*H323</f>
        <v/>
      </c>
    </row>
    <row r="324">
      <c r="C324" s="5" t="n">
        <v>4</v>
      </c>
      <c r="D324" s="5" t="inlineStr">
        <is>
          <t>Serat Selulosa (M158)</t>
        </is>
      </c>
      <c r="F324" s="5" t="inlineStr">
        <is>
          <t>Kg</t>
        </is>
      </c>
      <c r="G324" s="25" t="n">
        <v>3.06</v>
      </c>
      <c r="H324" s="26">
        <f>VLOOKUP(D324,upahbahan,3,FALSE)</f>
        <v/>
      </c>
      <c r="J324" s="26">
        <f>G324*H324</f>
        <v/>
      </c>
    </row>
    <row r="325">
      <c r="C325" s="27" t="inlineStr">
        <is>
          <t>JUMLAH HARGA BAHAN</t>
        </is>
      </c>
      <c r="D325" s="28" t="n"/>
      <c r="E325" s="28" t="n"/>
      <c r="F325" s="28" t="n"/>
      <c r="G325" s="28" t="n"/>
      <c r="H325" s="28" t="n"/>
      <c r="I325" s="28" t="n"/>
      <c r="J325" s="29">
        <f>SUM(J321:J324)</f>
        <v/>
      </c>
    </row>
    <row r="326">
      <c r="C326" s="24" t="inlineStr">
        <is>
          <t>C</t>
        </is>
      </c>
      <c r="D326" s="24" t="inlineStr">
        <is>
          <t>PERALATAN</t>
        </is>
      </c>
      <c r="E326" s="12" t="n"/>
      <c r="F326" s="12" t="n"/>
      <c r="G326" s="12" t="n"/>
      <c r="H326" s="12" t="n"/>
      <c r="I326" s="12" t="n"/>
      <c r="J326" s="12" t="n"/>
    </row>
    <row r="327">
      <c r="C327" s="5" t="n">
        <v>1</v>
      </c>
      <c r="D327" s="5" t="inlineStr">
        <is>
          <t>Wheel Loader</t>
        </is>
      </c>
      <c r="E327" s="5" t="inlineStr">
        <is>
          <t>E15</t>
        </is>
      </c>
      <c r="F327" s="5" t="inlineStr">
        <is>
          <t>Jam</t>
        </is>
      </c>
      <c r="G327" s="25" t="n">
        <v>0.01297971302105739</v>
      </c>
      <c r="H327" s="26">
        <f>VLOOKUP(D327,upahbahan,3,FALSE)</f>
        <v/>
      </c>
      <c r="J327" s="26">
        <f>G327*H327</f>
        <v/>
      </c>
    </row>
    <row r="328">
      <c r="C328" s="5" t="n">
        <v>2</v>
      </c>
      <c r="D328" s="5" t="inlineStr">
        <is>
          <t>ASPHALT MIXING PLANT (AMP)</t>
        </is>
      </c>
      <c r="E328" s="5" t="inlineStr">
        <is>
          <t>E01</t>
        </is>
      </c>
      <c r="F328" s="5" t="inlineStr">
        <is>
          <t>Jam</t>
        </is>
      </c>
      <c r="G328" s="25" t="n">
        <v>0.02008032129177777</v>
      </c>
      <c r="H328" s="26">
        <f>VLOOKUP(D328,upahbahan,3,FALSE)</f>
        <v/>
      </c>
      <c r="J328" s="26">
        <f>G328*H328</f>
        <v/>
      </c>
    </row>
    <row r="329">
      <c r="C329" s="5" t="n">
        <v>3</v>
      </c>
      <c r="D329" s="5" t="inlineStr">
        <is>
          <t>GENERATOR SET ( GENSET )</t>
        </is>
      </c>
      <c r="E329" s="5" t="inlineStr">
        <is>
          <t>E12</t>
        </is>
      </c>
      <c r="F329" s="5" t="inlineStr">
        <is>
          <t>Jam</t>
        </is>
      </c>
      <c r="G329" s="25" t="n">
        <v>0.02008031878503369</v>
      </c>
      <c r="H329" s="26">
        <f>VLOOKUP(D329,upahbahan,3,FALSE)</f>
        <v/>
      </c>
      <c r="J329" s="26">
        <f>G329*H329</f>
        <v/>
      </c>
    </row>
    <row r="330">
      <c r="C330" s="5" t="n">
        <v>4</v>
      </c>
      <c r="D330" s="5" t="inlineStr">
        <is>
          <t>DUMP TRUCK TRONTON 10 TON</t>
        </is>
      </c>
      <c r="E330" s="5" t="inlineStr">
        <is>
          <t>E35</t>
        </is>
      </c>
      <c r="F330" s="5" t="inlineStr">
        <is>
          <t>Jam</t>
        </is>
      </c>
      <c r="G330" s="25" t="n">
        <v>0.1380189408300308</v>
      </c>
      <c r="H330" s="26">
        <f>VLOOKUP(D330,upahbahan,3,FALSE)</f>
        <v/>
      </c>
      <c r="J330" s="26">
        <f>G330*H330</f>
        <v/>
      </c>
    </row>
    <row r="331">
      <c r="C331" s="5" t="n">
        <v>5</v>
      </c>
      <c r="D331" s="5" t="inlineStr">
        <is>
          <t>Asphalt Finisher</t>
        </is>
      </c>
      <c r="E331" s="5" t="inlineStr">
        <is>
          <t>E02</t>
        </is>
      </c>
      <c r="F331" s="5" t="inlineStr">
        <is>
          <t>Jam</t>
        </is>
      </c>
      <c r="G331" s="25" t="n">
        <v>0.01008745484897769</v>
      </c>
      <c r="H331" s="26">
        <f>VLOOKUP(D331,upahbahan,3,FALSE)</f>
        <v/>
      </c>
      <c r="J331" s="26">
        <f>G331*H331</f>
        <v/>
      </c>
    </row>
    <row r="332">
      <c r="C332" s="5" t="n">
        <v>6</v>
      </c>
      <c r="D332" s="5" t="inlineStr">
        <is>
          <t>TANDEM ROLLER (8-10 Ton)</t>
        </is>
      </c>
      <c r="E332" s="5" t="inlineStr">
        <is>
          <t>E17a</t>
        </is>
      </c>
      <c r="F332" s="5" t="inlineStr">
        <is>
          <t>Jam</t>
        </is>
      </c>
      <c r="G332" s="25" t="n">
        <v>0.01027223025638414</v>
      </c>
      <c r="H332" s="26">
        <f>VLOOKUP(D332,upahbahan,3,FALSE)</f>
        <v/>
      </c>
      <c r="J332" s="26">
        <f>G332*H332</f>
        <v/>
      </c>
    </row>
    <row r="333">
      <c r="C333" s="5" t="n">
        <v>7</v>
      </c>
      <c r="D333" s="5" t="inlineStr">
        <is>
          <t>Vibratory Roller</t>
        </is>
      </c>
      <c r="E333" s="5" t="inlineStr">
        <is>
          <t>E19</t>
        </is>
      </c>
      <c r="F333" s="5" t="inlineStr">
        <is>
          <t>Jam</t>
        </is>
      </c>
      <c r="G333" s="25" t="n">
        <v>0.009130869919411568</v>
      </c>
      <c r="H333" s="26">
        <f>VLOOKUP(D333,upahbahan,3,FALSE)</f>
        <v/>
      </c>
      <c r="J333" s="26">
        <f>G333*H333</f>
        <v/>
      </c>
    </row>
    <row r="334">
      <c r="C334" s="5" t="n">
        <v>8</v>
      </c>
      <c r="D334" s="5" t="inlineStr">
        <is>
          <t>Alat Bantu</t>
        </is>
      </c>
      <c r="F334" s="5" t="inlineStr">
        <is>
          <t>Ls</t>
        </is>
      </c>
      <c r="G334" s="25" t="n">
        <v>1</v>
      </c>
      <c r="H334" s="26">
        <f>VLOOKUP(D334,upahbahan,3,FALSE)</f>
        <v/>
      </c>
      <c r="J334" s="26">
        <f>G334*H334</f>
        <v/>
      </c>
    </row>
    <row r="335">
      <c r="C335" s="27" t="inlineStr">
        <is>
          <t>JUMLAH HARGA PERALATAN</t>
        </is>
      </c>
      <c r="D335" s="28" t="n"/>
      <c r="E335" s="28" t="n"/>
      <c r="F335" s="28" t="n"/>
      <c r="G335" s="28" t="n"/>
      <c r="H335" s="28" t="n"/>
      <c r="I335" s="28" t="n"/>
      <c r="J335" s="29">
        <f>SUM(J327:J334)</f>
        <v/>
      </c>
    </row>
    <row r="336">
      <c r="C336" s="31" t="inlineStr">
        <is>
          <t>D</t>
        </is>
      </c>
      <c r="D336" s="31" t="inlineStr">
        <is>
          <t>Jumlah (A+B+C)</t>
        </is>
      </c>
      <c r="E336" s="32" t="n"/>
      <c r="F336" s="32" t="n"/>
      <c r="G336" s="32" t="n"/>
      <c r="H336" s="32" t="n"/>
      <c r="I336" s="32" t="n"/>
      <c r="J336" s="33">
        <f>J319+J325+J335</f>
        <v/>
      </c>
    </row>
    <row r="337">
      <c r="C337" s="18" t="inlineStr">
        <is>
          <t>E</t>
        </is>
      </c>
      <c r="D337" s="18" t="inlineStr">
        <is>
          <t>Biaya Umum dan Keuntungan 10.0% x D</t>
        </is>
      </c>
      <c r="H337" s="21">
        <f>$Q$8</f>
        <v/>
      </c>
      <c r="J337" s="34">
        <f>J336*H337</f>
        <v/>
      </c>
    </row>
    <row r="338">
      <c r="C338" s="31" t="inlineStr">
        <is>
          <t>F</t>
        </is>
      </c>
      <c r="D338" s="31" t="inlineStr">
        <is>
          <t>Harga Satuan Pekerjaan (D+E)</t>
        </is>
      </c>
      <c r="E338" s="32" t="n"/>
      <c r="F338" s="32" t="n"/>
      <c r="G338" s="32" t="n"/>
      <c r="H338" s="32" t="n"/>
      <c r="I338" s="32" t="n"/>
      <c r="J338" s="33">
        <f>SUM(J336:J337)</f>
        <v/>
      </c>
    </row>
    <row r="340">
      <c r="C340" s="16" t="inlineStr">
        <is>
          <t>F.17</t>
        </is>
      </c>
      <c r="D340" s="17" t="inlineStr">
        <is>
          <t>Stone Matrix Asphalt Kasar (SMA Kasar) dengan mesin gilas pemadatan cerdas (IC)</t>
        </is>
      </c>
      <c r="F340" s="18" t="inlineStr">
        <is>
          <t>Ton</t>
        </is>
      </c>
      <c r="K340" s="22">
        <f>ROUNDDOWN(J363,0)</f>
        <v/>
      </c>
      <c r="M340" s="19" t="inlineStr">
        <is>
          <t>6.3.(2a2)</t>
        </is>
      </c>
    </row>
    <row r="341">
      <c r="C341" s="23" t="inlineStr">
        <is>
          <t>No</t>
        </is>
      </c>
      <c r="D341" s="23" t="inlineStr">
        <is>
          <t>Uraian</t>
        </is>
      </c>
      <c r="E341" s="23" t="inlineStr">
        <is>
          <t>Kode</t>
        </is>
      </c>
      <c r="F341" s="23" t="inlineStr">
        <is>
          <t>Sat.</t>
        </is>
      </c>
      <c r="G341" s="23" t="inlineStr">
        <is>
          <t>Koefisien</t>
        </is>
      </c>
      <c r="H341" s="23" t="inlineStr">
        <is>
          <t>Harga  Satuan (Rp)</t>
        </is>
      </c>
      <c r="J341" s="23" t="inlineStr">
        <is>
          <t>Jumlah Harga (Rp)</t>
        </is>
      </c>
    </row>
    <row r="342">
      <c r="C342" s="24" t="inlineStr">
        <is>
          <t>A</t>
        </is>
      </c>
      <c r="D342" s="24" t="inlineStr">
        <is>
          <t>TENAGA KERJA</t>
        </is>
      </c>
      <c r="E342" s="12" t="n"/>
      <c r="F342" s="12" t="n"/>
      <c r="G342" s="12" t="n"/>
      <c r="H342" s="12" t="n"/>
      <c r="I342" s="12" t="n"/>
      <c r="J342" s="12" t="n"/>
    </row>
    <row r="343">
      <c r="C343" s="5" t="n">
        <v>1</v>
      </c>
      <c r="D343" s="5" t="inlineStr">
        <is>
          <t>Pekerja (L01)</t>
        </is>
      </c>
      <c r="F343" s="5" t="inlineStr">
        <is>
          <t>Jam</t>
        </is>
      </c>
      <c r="G343" s="25" t="n">
        <v>0.2008031532864459</v>
      </c>
      <c r="H343" s="26">
        <f>VLOOKUP(D343,upahbahan,3,FALSE)</f>
        <v/>
      </c>
      <c r="J343" s="26">
        <f>G343*H343</f>
        <v/>
      </c>
    </row>
    <row r="344">
      <c r="C344" s="5" t="n">
        <v>2</v>
      </c>
      <c r="D344" s="5" t="inlineStr">
        <is>
          <t>Mandor (L03)</t>
        </is>
      </c>
      <c r="F344" s="5" t="inlineStr">
        <is>
          <t>Jam</t>
        </is>
      </c>
      <c r="G344" s="25" t="n">
        <v>0.02008037794685617</v>
      </c>
      <c r="H344" s="26">
        <f>VLOOKUP(D344,upahbahan,3,FALSE)</f>
        <v/>
      </c>
      <c r="J344" s="26">
        <f>G344*H344</f>
        <v/>
      </c>
    </row>
    <row r="345">
      <c r="C345" s="27" t="inlineStr">
        <is>
          <t>JUMLAH HARGA TENAGA KERJA</t>
        </is>
      </c>
      <c r="D345" s="28" t="n"/>
      <c r="E345" s="28" t="n"/>
      <c r="F345" s="28" t="n"/>
      <c r="G345" s="28" t="n"/>
      <c r="H345" s="28" t="n"/>
      <c r="I345" s="28" t="n"/>
      <c r="J345" s="29">
        <f>SUM(J343:J344)</f>
        <v/>
      </c>
    </row>
    <row r="346">
      <c r="C346" s="24" t="inlineStr">
        <is>
          <t>B</t>
        </is>
      </c>
      <c r="D346" s="24" t="inlineStr">
        <is>
          <t>BAHAN</t>
        </is>
      </c>
      <c r="E346" s="12" t="n"/>
      <c r="F346" s="12" t="n"/>
      <c r="G346" s="12" t="n"/>
      <c r="H346" s="12" t="n"/>
      <c r="I346" s="12" t="n"/>
      <c r="J346" s="12" t="n"/>
    </row>
    <row r="347">
      <c r="C347" s="5" t="n">
        <v>1</v>
      </c>
      <c r="D347" s="5" t="inlineStr">
        <is>
          <t>Agr 5-8 &amp; 11-16 &amp; 16-22 (M92)</t>
        </is>
      </c>
      <c r="F347" s="5" t="inlineStr">
        <is>
          <t>M3</t>
        </is>
      </c>
      <c r="G347" s="25" t="n">
        <v>0.649677166423125</v>
      </c>
      <c r="H347" s="26">
        <f>VLOOKUP(D347,upahbahan,3,FALSE)</f>
        <v/>
      </c>
      <c r="J347" s="26">
        <f>G347*H347</f>
        <v/>
      </c>
    </row>
    <row r="348">
      <c r="C348" s="5" t="n">
        <v>2</v>
      </c>
      <c r="D348" s="5" t="inlineStr">
        <is>
          <t>Agr Pch Mesin 0 - 5 (M91)</t>
        </is>
      </c>
      <c r="F348" s="5" t="inlineStr">
        <is>
          <t>M3</t>
        </is>
      </c>
      <c r="G348" s="25" t="n">
        <v>0.07085496910891306</v>
      </c>
      <c r="H348" s="26">
        <f>VLOOKUP(D348,upahbahan,3,FALSE)</f>
        <v/>
      </c>
      <c r="J348" s="26">
        <f>G348*H348</f>
        <v/>
      </c>
    </row>
    <row r="349">
      <c r="C349" s="5" t="n">
        <v>3</v>
      </c>
      <c r="D349" s="5" t="inlineStr">
        <is>
          <t>Debu Marmer (M05)</t>
        </is>
      </c>
      <c r="F349" s="5" t="inlineStr">
        <is>
          <t>Kg</t>
        </is>
      </c>
      <c r="G349" s="25" t="n">
        <v>67.116</v>
      </c>
      <c r="H349" s="26">
        <f>VLOOKUP(D349,upahbahan,3,FALSE)</f>
        <v/>
      </c>
      <c r="J349" s="26">
        <f>G349*H349</f>
        <v/>
      </c>
    </row>
    <row r="350">
      <c r="C350" s="5" t="n">
        <v>4</v>
      </c>
      <c r="D350" s="5" t="inlineStr">
        <is>
          <t>Serat Selulosa (M158)</t>
        </is>
      </c>
      <c r="F350" s="5" t="inlineStr">
        <is>
          <t>Kg</t>
        </is>
      </c>
      <c r="G350" s="25" t="n">
        <v>3.06</v>
      </c>
      <c r="H350" s="26">
        <f>VLOOKUP(D350,upahbahan,3,FALSE)</f>
        <v/>
      </c>
      <c r="J350" s="26">
        <f>G350*H350</f>
        <v/>
      </c>
    </row>
    <row r="351">
      <c r="C351" s="27" t="inlineStr">
        <is>
          <t>JUMLAH HARGA BAHAN</t>
        </is>
      </c>
      <c r="D351" s="28" t="n"/>
      <c r="E351" s="28" t="n"/>
      <c r="F351" s="28" t="n"/>
      <c r="G351" s="28" t="n"/>
      <c r="H351" s="28" t="n"/>
      <c r="I351" s="28" t="n"/>
      <c r="J351" s="29">
        <f>SUM(J347:J350)</f>
        <v/>
      </c>
    </row>
    <row r="352">
      <c r="C352" s="24" t="inlineStr">
        <is>
          <t>C</t>
        </is>
      </c>
      <c r="D352" s="24" t="inlineStr">
        <is>
          <t>PERALATAN</t>
        </is>
      </c>
      <c r="E352" s="12" t="n"/>
      <c r="F352" s="12" t="n"/>
      <c r="G352" s="12" t="n"/>
      <c r="H352" s="12" t="n"/>
      <c r="I352" s="12" t="n"/>
      <c r="J352" s="12" t="n"/>
    </row>
    <row r="353">
      <c r="C353" s="5" t="n">
        <v>1</v>
      </c>
      <c r="D353" s="5" t="inlineStr">
        <is>
          <t>Wheel Loader</t>
        </is>
      </c>
      <c r="E353" s="5" t="inlineStr">
        <is>
          <t>E15</t>
        </is>
      </c>
      <c r="F353" s="5" t="inlineStr">
        <is>
          <t>Jam</t>
        </is>
      </c>
      <c r="G353" s="25" t="n">
        <v>0.01297971302105739</v>
      </c>
      <c r="H353" s="26">
        <f>VLOOKUP(D353,upahbahan,3,FALSE)</f>
        <v/>
      </c>
      <c r="J353" s="26">
        <f>G353*H353</f>
        <v/>
      </c>
    </row>
    <row r="354">
      <c r="C354" s="5" t="n">
        <v>2</v>
      </c>
      <c r="D354" s="5" t="inlineStr">
        <is>
          <t>ASPHALT MIXING PLANT (AMP)</t>
        </is>
      </c>
      <c r="E354" s="5" t="inlineStr">
        <is>
          <t>E01</t>
        </is>
      </c>
      <c r="F354" s="5" t="inlineStr">
        <is>
          <t>Jam</t>
        </is>
      </c>
      <c r="G354" s="25" t="n">
        <v>0.02008032129177777</v>
      </c>
      <c r="H354" s="26">
        <f>VLOOKUP(D354,upahbahan,3,FALSE)</f>
        <v/>
      </c>
      <c r="J354" s="26">
        <f>G354*H354</f>
        <v/>
      </c>
    </row>
    <row r="355">
      <c r="C355" s="5" t="n">
        <v>3</v>
      </c>
      <c r="D355" s="5" t="inlineStr">
        <is>
          <t>GENERATOR SET ( GENSET )</t>
        </is>
      </c>
      <c r="E355" s="5" t="inlineStr">
        <is>
          <t>E12</t>
        </is>
      </c>
      <c r="F355" s="5" t="inlineStr">
        <is>
          <t>Jam</t>
        </is>
      </c>
      <c r="G355" s="25" t="n">
        <v>0.02008031878503369</v>
      </c>
      <c r="H355" s="26">
        <f>VLOOKUP(D355,upahbahan,3,FALSE)</f>
        <v/>
      </c>
      <c r="J355" s="26">
        <f>G355*H355</f>
        <v/>
      </c>
    </row>
    <row r="356">
      <c r="C356" s="5" t="n">
        <v>4</v>
      </c>
      <c r="D356" s="5" t="inlineStr">
        <is>
          <t>DUMP TRUCK TRONTON 10 TON</t>
        </is>
      </c>
      <c r="E356" s="5" t="inlineStr">
        <is>
          <t>E35</t>
        </is>
      </c>
      <c r="F356" s="5" t="inlineStr">
        <is>
          <t>Jam</t>
        </is>
      </c>
      <c r="G356" s="25" t="n">
        <v>0.1380189408300308</v>
      </c>
      <c r="H356" s="26">
        <f>VLOOKUP(D356,upahbahan,3,FALSE)</f>
        <v/>
      </c>
      <c r="J356" s="26">
        <f>G356*H356</f>
        <v/>
      </c>
    </row>
    <row r="357">
      <c r="C357" s="5" t="n">
        <v>5</v>
      </c>
      <c r="D357" s="5" t="inlineStr">
        <is>
          <t>Asphalt Finisher</t>
        </is>
      </c>
      <c r="E357" s="5" t="inlineStr">
        <is>
          <t>E02</t>
        </is>
      </c>
      <c r="F357" s="5" t="inlineStr">
        <is>
          <t>Jam</t>
        </is>
      </c>
      <c r="G357" s="25" t="n">
        <v>0.01008745484897769</v>
      </c>
      <c r="H357" s="26">
        <f>VLOOKUP(D357,upahbahan,3,FALSE)</f>
        <v/>
      </c>
      <c r="J357" s="26">
        <f>G357*H357</f>
        <v/>
      </c>
    </row>
    <row r="358">
      <c r="C358" s="5" t="n">
        <v>6</v>
      </c>
      <c r="D358" s="5" t="inlineStr">
        <is>
          <t>TANDEM ROLLER (8-10 Ton) WITH IC</t>
        </is>
      </c>
      <c r="E358" s="5" t="inlineStr">
        <is>
          <t>E17b</t>
        </is>
      </c>
      <c r="F358" s="5" t="inlineStr">
        <is>
          <t>Jam</t>
        </is>
      </c>
      <c r="G358" s="25" t="n">
        <v>0.01369631395385272</v>
      </c>
      <c r="H358" s="26">
        <f>VLOOKUP(D358,upahbahan,3,FALSE)</f>
        <v/>
      </c>
      <c r="J358" s="26">
        <f>G358*H358</f>
        <v/>
      </c>
    </row>
    <row r="359">
      <c r="C359" s="5" t="n">
        <v>7</v>
      </c>
      <c r="D359" s="5" t="inlineStr">
        <is>
          <t>Alat Bantu</t>
        </is>
      </c>
      <c r="F359" s="5" t="inlineStr">
        <is>
          <t>Ls</t>
        </is>
      </c>
      <c r="G359" s="25" t="n">
        <v>1</v>
      </c>
      <c r="H359" s="26">
        <f>VLOOKUP(D359,upahbahan,3,FALSE)</f>
        <v/>
      </c>
      <c r="J359" s="26">
        <f>G359*H359</f>
        <v/>
      </c>
    </row>
    <row r="360">
      <c r="C360" s="27" t="inlineStr">
        <is>
          <t>JUMLAH HARGA PERALATAN</t>
        </is>
      </c>
      <c r="D360" s="28" t="n"/>
      <c r="E360" s="28" t="n"/>
      <c r="F360" s="28" t="n"/>
      <c r="G360" s="28" t="n"/>
      <c r="H360" s="28" t="n"/>
      <c r="I360" s="28" t="n"/>
      <c r="J360" s="29">
        <f>SUM(J353:J359)</f>
        <v/>
      </c>
    </row>
    <row r="361">
      <c r="C361" s="31" t="inlineStr">
        <is>
          <t>D</t>
        </is>
      </c>
      <c r="D361" s="31" t="inlineStr">
        <is>
          <t>Jumlah (A+B+C)</t>
        </is>
      </c>
      <c r="E361" s="32" t="n"/>
      <c r="F361" s="32" t="n"/>
      <c r="G361" s="32" t="n"/>
      <c r="H361" s="32" t="n"/>
      <c r="I361" s="32" t="n"/>
      <c r="J361" s="33">
        <f>J345+J351+J360</f>
        <v/>
      </c>
    </row>
    <row r="362">
      <c r="C362" s="18" t="inlineStr">
        <is>
          <t>E</t>
        </is>
      </c>
      <c r="D362" s="18" t="inlineStr">
        <is>
          <t>Biaya Umum dan Keuntungan 10.0% x D</t>
        </is>
      </c>
      <c r="H362" s="21">
        <f>$Q$8</f>
        <v/>
      </c>
      <c r="J362" s="34">
        <f>J361*H362</f>
        <v/>
      </c>
    </row>
    <row r="363">
      <c r="C363" s="31" t="inlineStr">
        <is>
          <t>F</t>
        </is>
      </c>
      <c r="D363" s="31" t="inlineStr">
        <is>
          <t>Harga Satuan Pekerjaan (D+E)</t>
        </is>
      </c>
      <c r="E363" s="32" t="n"/>
      <c r="F363" s="32" t="n"/>
      <c r="G363" s="32" t="n"/>
      <c r="H363" s="32" t="n"/>
      <c r="I363" s="32" t="n"/>
      <c r="J363" s="33">
        <f>SUM(J361:J362)</f>
        <v/>
      </c>
    </row>
    <row r="365">
      <c r="C365" s="16" t="inlineStr">
        <is>
          <t>F.18</t>
        </is>
      </c>
      <c r="D365" s="17" t="inlineStr">
        <is>
          <t>Stone Matrix Asphalt Modifikasi Kasar (SMA Mod Kasar)</t>
        </is>
      </c>
      <c r="F365" s="18" t="inlineStr">
        <is>
          <t>Ton</t>
        </is>
      </c>
      <c r="K365" s="22">
        <f>ROUNDDOWN(J390,0)</f>
        <v/>
      </c>
      <c r="M365" s="19" t="inlineStr">
        <is>
          <t>6.3.(2b1)</t>
        </is>
      </c>
    </row>
    <row r="366">
      <c r="C366" s="23" t="inlineStr">
        <is>
          <t>No</t>
        </is>
      </c>
      <c r="D366" s="23" t="inlineStr">
        <is>
          <t>Uraian</t>
        </is>
      </c>
      <c r="E366" s="23" t="inlineStr">
        <is>
          <t>Kode</t>
        </is>
      </c>
      <c r="F366" s="23" t="inlineStr">
        <is>
          <t>Sat.</t>
        </is>
      </c>
      <c r="G366" s="23" t="inlineStr">
        <is>
          <t>Koefisien</t>
        </is>
      </c>
      <c r="H366" s="23" t="inlineStr">
        <is>
          <t>Harga  Satuan (Rp)</t>
        </is>
      </c>
      <c r="J366" s="23" t="inlineStr">
        <is>
          <t>Jumlah Harga (Rp)</t>
        </is>
      </c>
    </row>
    <row r="367">
      <c r="C367" s="24" t="inlineStr">
        <is>
          <t>A</t>
        </is>
      </c>
      <c r="D367" s="24" t="inlineStr">
        <is>
          <t>TENAGA KERJA</t>
        </is>
      </c>
      <c r="E367" s="12" t="n"/>
      <c r="F367" s="12" t="n"/>
      <c r="G367" s="12" t="n"/>
      <c r="H367" s="12" t="n"/>
      <c r="I367" s="12" t="n"/>
      <c r="J367" s="12" t="n"/>
    </row>
    <row r="368">
      <c r="C368" s="5" t="n">
        <v>1</v>
      </c>
      <c r="D368" s="5" t="inlineStr">
        <is>
          <t>Pekerja (L01)</t>
        </is>
      </c>
      <c r="F368" s="5" t="inlineStr">
        <is>
          <t>Jam</t>
        </is>
      </c>
      <c r="G368" s="25" t="n">
        <v>0.2008031532864459</v>
      </c>
      <c r="H368" s="26">
        <f>VLOOKUP(D368,upahbahan,3,FALSE)</f>
        <v/>
      </c>
      <c r="J368" s="26">
        <f>G368*H368</f>
        <v/>
      </c>
    </row>
    <row r="369">
      <c r="C369" s="5" t="n">
        <v>2</v>
      </c>
      <c r="D369" s="5" t="inlineStr">
        <is>
          <t>Mandor (L03)</t>
        </is>
      </c>
      <c r="F369" s="5" t="inlineStr">
        <is>
          <t>Jam</t>
        </is>
      </c>
      <c r="G369" s="25" t="n">
        <v>0.02008037794685617</v>
      </c>
      <c r="H369" s="26">
        <f>VLOOKUP(D369,upahbahan,3,FALSE)</f>
        <v/>
      </c>
      <c r="J369" s="26">
        <f>G369*H369</f>
        <v/>
      </c>
    </row>
    <row r="370">
      <c r="C370" s="27" t="inlineStr">
        <is>
          <t>JUMLAH HARGA TENAGA KERJA</t>
        </is>
      </c>
      <c r="D370" s="28" t="n"/>
      <c r="E370" s="28" t="n"/>
      <c r="F370" s="28" t="n"/>
      <c r="G370" s="28" t="n"/>
      <c r="H370" s="28" t="n"/>
      <c r="I370" s="28" t="n"/>
      <c r="J370" s="29">
        <f>SUM(J368:J369)</f>
        <v/>
      </c>
    </row>
    <row r="371">
      <c r="C371" s="24" t="inlineStr">
        <is>
          <t>B</t>
        </is>
      </c>
      <c r="D371" s="24" t="inlineStr">
        <is>
          <t>BAHAN</t>
        </is>
      </c>
      <c r="E371" s="12" t="n"/>
      <c r="F371" s="12" t="n"/>
      <c r="G371" s="12" t="n"/>
      <c r="H371" s="12" t="n"/>
      <c r="I371" s="12" t="n"/>
      <c r="J371" s="12" t="n"/>
    </row>
    <row r="372">
      <c r="C372" s="5" t="n">
        <v>1</v>
      </c>
      <c r="D372" s="5" t="inlineStr">
        <is>
          <t>Agr Pch Mesin 5-8 &amp; 8-11 &amp; 11-16 &amp; 16-22 (M92)</t>
        </is>
      </c>
      <c r="F372" s="5" t="inlineStr">
        <is>
          <t>M3</t>
        </is>
      </c>
      <c r="G372" s="25" t="n">
        <v>0.6538333548350537</v>
      </c>
      <c r="H372" s="26">
        <f>VLOOKUP(D372,upahbahan,3,FALSE)</f>
        <v/>
      </c>
      <c r="J372" s="26">
        <f>G372*H372</f>
        <v/>
      </c>
    </row>
    <row r="373">
      <c r="C373" s="5" t="n">
        <v>2</v>
      </c>
      <c r="D373" s="5" t="inlineStr">
        <is>
          <t>Agr Pch Mesin 0 - 5 (M91)</t>
        </is>
      </c>
      <c r="F373" s="5" t="inlineStr">
        <is>
          <t>M3</t>
        </is>
      </c>
      <c r="G373" s="25" t="n">
        <v>0.06867480254535524</v>
      </c>
      <c r="H373" s="26">
        <f>VLOOKUP(D373,upahbahan,3,FALSE)</f>
        <v/>
      </c>
      <c r="J373" s="26">
        <f>G373*H373</f>
        <v/>
      </c>
    </row>
    <row r="374">
      <c r="C374" s="5" t="n">
        <v>3</v>
      </c>
      <c r="D374" s="5" t="inlineStr">
        <is>
          <t>Debu Marmer (M05)</t>
        </is>
      </c>
      <c r="F374" s="5" t="inlineStr">
        <is>
          <t>Kg</t>
        </is>
      </c>
      <c r="G374" s="25" t="n">
        <v>67.01400000000001</v>
      </c>
      <c r="H374" s="26">
        <f>VLOOKUP(D374,upahbahan,3,FALSE)</f>
        <v/>
      </c>
      <c r="J374" s="26">
        <f>G374*H374</f>
        <v/>
      </c>
    </row>
    <row r="375">
      <c r="C375" s="5" t="n">
        <v>4</v>
      </c>
      <c r="D375" s="5" t="inlineStr">
        <is>
          <t>Serat Selulosa (M158)</t>
        </is>
      </c>
      <c r="F375" s="5" t="inlineStr">
        <is>
          <t>Kg</t>
        </is>
      </c>
      <c r="G375" s="25" t="n">
        <v>3.06</v>
      </c>
      <c r="H375" s="26">
        <f>VLOOKUP(D375,upahbahan,3,FALSE)</f>
        <v/>
      </c>
      <c r="J375" s="26">
        <f>G375*H375</f>
        <v/>
      </c>
    </row>
    <row r="376">
      <c r="C376" s="5" t="n">
        <v>5</v>
      </c>
      <c r="D376" s="5" t="inlineStr">
        <is>
          <t>Zeolit (M159)</t>
        </is>
      </c>
      <c r="F376" s="5" t="inlineStr">
        <is>
          <t>Kg</t>
        </is>
      </c>
      <c r="G376" s="25" t="n">
        <v>10.2</v>
      </c>
      <c r="H376" s="26">
        <f>VLOOKUP(D376,upahbahan,3,FALSE)</f>
        <v/>
      </c>
      <c r="J376" s="26">
        <f>G376*H376</f>
        <v/>
      </c>
    </row>
    <row r="377">
      <c r="C377" s="27" t="inlineStr">
        <is>
          <t>JUMLAH HARGA BAHAN</t>
        </is>
      </c>
      <c r="D377" s="28" t="n"/>
      <c r="E377" s="28" t="n"/>
      <c r="F377" s="28" t="n"/>
      <c r="G377" s="28" t="n"/>
      <c r="H377" s="28" t="n"/>
      <c r="I377" s="28" t="n"/>
      <c r="J377" s="29">
        <f>SUM(J372:J376)</f>
        <v/>
      </c>
    </row>
    <row r="378">
      <c r="C378" s="24" t="inlineStr">
        <is>
          <t>C</t>
        </is>
      </c>
      <c r="D378" s="24" t="inlineStr">
        <is>
          <t>PERALATAN</t>
        </is>
      </c>
      <c r="E378" s="12" t="n"/>
      <c r="F378" s="12" t="n"/>
      <c r="G378" s="12" t="n"/>
      <c r="H378" s="12" t="n"/>
      <c r="I378" s="12" t="n"/>
      <c r="J378" s="12" t="n"/>
    </row>
    <row r="379">
      <c r="C379" s="5" t="n">
        <v>1</v>
      </c>
      <c r="D379" s="5" t="inlineStr">
        <is>
          <t>Wheel Loader</t>
        </is>
      </c>
      <c r="E379" s="5" t="inlineStr">
        <is>
          <t>E15</t>
        </is>
      </c>
      <c r="F379" s="5" t="inlineStr">
        <is>
          <t>Jam</t>
        </is>
      </c>
      <c r="G379" s="25" t="n">
        <v>0.01307197267923671</v>
      </c>
      <c r="H379" s="26">
        <f>VLOOKUP(D379,upahbahan,3,FALSE)</f>
        <v/>
      </c>
      <c r="J379" s="26">
        <f>G379*H379</f>
        <v/>
      </c>
    </row>
    <row r="380">
      <c r="C380" s="5" t="n">
        <v>2</v>
      </c>
      <c r="D380" s="5" t="inlineStr">
        <is>
          <t>ASPHALT MIXING PLANT (AMP)</t>
        </is>
      </c>
      <c r="E380" s="5" t="inlineStr">
        <is>
          <t>E01</t>
        </is>
      </c>
      <c r="F380" s="5" t="inlineStr">
        <is>
          <t>Jam</t>
        </is>
      </c>
      <c r="G380" s="25" t="n">
        <v>0.02008032129177777</v>
      </c>
      <c r="H380" s="26">
        <f>VLOOKUP(D380,upahbahan,3,FALSE)</f>
        <v/>
      </c>
      <c r="J380" s="26">
        <f>G380*H380</f>
        <v/>
      </c>
    </row>
    <row r="381">
      <c r="C381" s="5" t="n">
        <v>3</v>
      </c>
      <c r="D381" s="5" t="inlineStr">
        <is>
          <t>GENERATOR SET ( GENSET )</t>
        </is>
      </c>
      <c r="E381" s="5" t="inlineStr">
        <is>
          <t>E12</t>
        </is>
      </c>
      <c r="F381" s="5" t="inlineStr">
        <is>
          <t>Jam</t>
        </is>
      </c>
      <c r="G381" s="25" t="n">
        <v>0.02008031878503369</v>
      </c>
      <c r="H381" s="26">
        <f>VLOOKUP(D381,upahbahan,3,FALSE)</f>
        <v/>
      </c>
      <c r="J381" s="26">
        <f>G381*H381</f>
        <v/>
      </c>
    </row>
    <row r="382">
      <c r="C382" s="5" t="n">
        <v>4</v>
      </c>
      <c r="D382" s="5" t="inlineStr">
        <is>
          <t>DUMP TRUCK TRONTON 10 TON</t>
        </is>
      </c>
      <c r="E382" s="5" t="inlineStr">
        <is>
          <t>E35</t>
        </is>
      </c>
      <c r="F382" s="5" t="inlineStr">
        <is>
          <t>Jam</t>
        </is>
      </c>
      <c r="G382" s="25" t="n">
        <v>0.1380189408300308</v>
      </c>
      <c r="H382" s="26">
        <f>VLOOKUP(D382,upahbahan,3,FALSE)</f>
        <v/>
      </c>
      <c r="J382" s="26">
        <f>G382*H382</f>
        <v/>
      </c>
    </row>
    <row r="383">
      <c r="C383" s="5" t="n">
        <v>5</v>
      </c>
      <c r="D383" s="5" t="inlineStr">
        <is>
          <t>Asphalt Finisher</t>
        </is>
      </c>
      <c r="E383" s="5" t="inlineStr">
        <is>
          <t>E02</t>
        </is>
      </c>
      <c r="F383" s="5" t="inlineStr">
        <is>
          <t>Jam</t>
        </is>
      </c>
      <c r="G383" s="25" t="n">
        <v>0.01008745484897769</v>
      </c>
      <c r="H383" s="26">
        <f>VLOOKUP(D383,upahbahan,3,FALSE)</f>
        <v/>
      </c>
      <c r="J383" s="26">
        <f>G383*H383</f>
        <v/>
      </c>
    </row>
    <row r="384">
      <c r="C384" s="5" t="n">
        <v>6</v>
      </c>
      <c r="D384" s="5" t="inlineStr">
        <is>
          <t>TANDEM ROLLER (8-10 TON)</t>
        </is>
      </c>
      <c r="E384" s="5" t="inlineStr">
        <is>
          <t>E17a</t>
        </is>
      </c>
      <c r="F384" s="5" t="inlineStr">
        <is>
          <t>Jam</t>
        </is>
      </c>
      <c r="G384" s="25" t="n">
        <v>0.01027223025638414</v>
      </c>
      <c r="H384" s="26">
        <f>VLOOKUP(D384,upahbahan,3,FALSE)</f>
        <v/>
      </c>
      <c r="J384" s="26">
        <f>G384*H384</f>
        <v/>
      </c>
    </row>
    <row r="385">
      <c r="C385" s="5" t="n">
        <v>7</v>
      </c>
      <c r="D385" s="5" t="inlineStr">
        <is>
          <t>Vibratory Roller</t>
        </is>
      </c>
      <c r="E385" s="5" t="inlineStr">
        <is>
          <t>E19</t>
        </is>
      </c>
      <c r="F385" s="5" t="inlineStr">
        <is>
          <t>Jam</t>
        </is>
      </c>
      <c r="G385" s="25" t="n">
        <v>0.009130869919411568</v>
      </c>
      <c r="H385" s="26">
        <f>VLOOKUP(D385,upahbahan,3,FALSE)</f>
        <v/>
      </c>
      <c r="J385" s="26">
        <f>G385*H385</f>
        <v/>
      </c>
    </row>
    <row r="386">
      <c r="C386" s="5" t="n">
        <v>8</v>
      </c>
      <c r="D386" s="5" t="inlineStr">
        <is>
          <t>Alat Bantu</t>
        </is>
      </c>
      <c r="F386" s="5" t="inlineStr">
        <is>
          <t>Ls</t>
        </is>
      </c>
      <c r="G386" s="25" t="n">
        <v>1</v>
      </c>
      <c r="H386" s="26">
        <f>VLOOKUP(D386,upahbahan,3,FALSE)</f>
        <v/>
      </c>
      <c r="J386" s="26">
        <f>G386*H386</f>
        <v/>
      </c>
    </row>
    <row r="387">
      <c r="C387" s="27" t="inlineStr">
        <is>
          <t>JUMLAH HARGA PERALATAN</t>
        </is>
      </c>
      <c r="D387" s="28" t="n"/>
      <c r="E387" s="28" t="n"/>
      <c r="F387" s="28" t="n"/>
      <c r="G387" s="28" t="n"/>
      <c r="H387" s="28" t="n"/>
      <c r="I387" s="28" t="n"/>
      <c r="J387" s="29">
        <f>SUM(J379:J386)</f>
        <v/>
      </c>
    </row>
    <row r="388">
      <c r="C388" s="31" t="inlineStr">
        <is>
          <t>D</t>
        </is>
      </c>
      <c r="D388" s="31" t="inlineStr">
        <is>
          <t>Jumlah (A+B+C)</t>
        </is>
      </c>
      <c r="E388" s="32" t="n"/>
      <c r="F388" s="32" t="n"/>
      <c r="G388" s="32" t="n"/>
      <c r="H388" s="32" t="n"/>
      <c r="I388" s="32" t="n"/>
      <c r="J388" s="33">
        <f>J370+J377+J387</f>
        <v/>
      </c>
    </row>
    <row r="389">
      <c r="C389" s="18" t="inlineStr">
        <is>
          <t>E</t>
        </is>
      </c>
      <c r="D389" s="18" t="inlineStr">
        <is>
          <t>Biaya Umum dan Keuntungan 10.0% x D</t>
        </is>
      </c>
      <c r="H389" s="21">
        <f>$Q$8</f>
        <v/>
      </c>
      <c r="J389" s="34">
        <f>J388*H389</f>
        <v/>
      </c>
    </row>
    <row r="390">
      <c r="C390" s="31" t="inlineStr">
        <is>
          <t>F</t>
        </is>
      </c>
      <c r="D390" s="31" t="inlineStr">
        <is>
          <t>Harga Satuan Pekerjaan (D+E)</t>
        </is>
      </c>
      <c r="E390" s="32" t="n"/>
      <c r="F390" s="32" t="n"/>
      <c r="G390" s="32" t="n"/>
      <c r="H390" s="32" t="n"/>
      <c r="I390" s="32" t="n"/>
      <c r="J390" s="33">
        <f>SUM(J388:J389)</f>
        <v/>
      </c>
    </row>
    <row r="392">
      <c r="C392" s="16" t="inlineStr">
        <is>
          <t>F.19</t>
        </is>
      </c>
      <c r="D392" s="17" t="inlineStr">
        <is>
          <t>Stone Matrix Asphalt Modifikasi Kasar (SMA Mod Kasar) dengan mesin gilas pemadatan cerdas (IC)</t>
        </is>
      </c>
      <c r="F392" s="18" t="inlineStr">
        <is>
          <t>Ton</t>
        </is>
      </c>
      <c r="K392" s="22">
        <f>ROUNDDOWN(J416,0)</f>
        <v/>
      </c>
      <c r="M392" s="19" t="inlineStr">
        <is>
          <t>6.3.(2b2)</t>
        </is>
      </c>
    </row>
    <row r="393">
      <c r="C393" s="23" t="inlineStr">
        <is>
          <t>No</t>
        </is>
      </c>
      <c r="D393" s="23" t="inlineStr">
        <is>
          <t>Uraian</t>
        </is>
      </c>
      <c r="E393" s="23" t="inlineStr">
        <is>
          <t>Kode</t>
        </is>
      </c>
      <c r="F393" s="23" t="inlineStr">
        <is>
          <t>Sat.</t>
        </is>
      </c>
      <c r="G393" s="23" t="inlineStr">
        <is>
          <t>Koefisien</t>
        </is>
      </c>
      <c r="H393" s="23" t="inlineStr">
        <is>
          <t>Harga  Satuan (Rp)</t>
        </is>
      </c>
      <c r="J393" s="23" t="inlineStr">
        <is>
          <t>Jumlah Harga (Rp)</t>
        </is>
      </c>
    </row>
    <row r="394">
      <c r="C394" s="24" t="inlineStr">
        <is>
          <t>A</t>
        </is>
      </c>
      <c r="D394" s="24" t="inlineStr">
        <is>
          <t>TENAGA KERJA</t>
        </is>
      </c>
      <c r="E394" s="12" t="n"/>
      <c r="F394" s="12" t="n"/>
      <c r="G394" s="12" t="n"/>
      <c r="H394" s="12" t="n"/>
      <c r="I394" s="12" t="n"/>
      <c r="J394" s="12" t="n"/>
    </row>
    <row r="395">
      <c r="C395" s="5" t="n">
        <v>1</v>
      </c>
      <c r="D395" s="5" t="inlineStr">
        <is>
          <t>Pekerja (L01)</t>
        </is>
      </c>
      <c r="F395" s="5" t="inlineStr">
        <is>
          <t>Jam</t>
        </is>
      </c>
      <c r="G395" s="25" t="n">
        <v>0.2008031532864459</v>
      </c>
      <c r="H395" s="26">
        <f>VLOOKUP(D395,upahbahan,3,FALSE)</f>
        <v/>
      </c>
      <c r="J395" s="26">
        <f>G395*H395</f>
        <v/>
      </c>
    </row>
    <row r="396">
      <c r="C396" s="5" t="n">
        <v>2</v>
      </c>
      <c r="D396" s="5" t="inlineStr">
        <is>
          <t>Mandor (L03)</t>
        </is>
      </c>
      <c r="F396" s="5" t="inlineStr">
        <is>
          <t>Jam</t>
        </is>
      </c>
      <c r="G396" s="25" t="n">
        <v>0.02008037794685617</v>
      </c>
      <c r="H396" s="26">
        <f>VLOOKUP(D396,upahbahan,3,FALSE)</f>
        <v/>
      </c>
      <c r="J396" s="26">
        <f>G396*H396</f>
        <v/>
      </c>
    </row>
    <row r="397">
      <c r="C397" s="27" t="inlineStr">
        <is>
          <t>JUMLAH HARGA TENAGA KERJA</t>
        </is>
      </c>
      <c r="D397" s="28" t="n"/>
      <c r="E397" s="28" t="n"/>
      <c r="F397" s="28" t="n"/>
      <c r="G397" s="28" t="n"/>
      <c r="H397" s="28" t="n"/>
      <c r="I397" s="28" t="n"/>
      <c r="J397" s="29">
        <f>SUM(J395:J396)</f>
        <v/>
      </c>
    </row>
    <row r="398">
      <c r="C398" s="24" t="inlineStr">
        <is>
          <t>B</t>
        </is>
      </c>
      <c r="D398" s="24" t="inlineStr">
        <is>
          <t>BAHAN</t>
        </is>
      </c>
      <c r="E398" s="12" t="n"/>
      <c r="F398" s="12" t="n"/>
      <c r="G398" s="12" t="n"/>
      <c r="H398" s="12" t="n"/>
      <c r="I398" s="12" t="n"/>
      <c r="J398" s="12" t="n"/>
    </row>
    <row r="399">
      <c r="C399" s="5" t="n">
        <v>1</v>
      </c>
      <c r="D399" s="5" t="inlineStr">
        <is>
          <t>Agr Pch Mesin 5-8 &amp; 8-11 &amp; 11-16 &amp; 16-22 (M92)</t>
        </is>
      </c>
      <c r="F399" s="5" t="inlineStr">
        <is>
          <t>M3</t>
        </is>
      </c>
      <c r="G399" s="25" t="n">
        <v>0.6538333548350537</v>
      </c>
      <c r="H399" s="26">
        <f>VLOOKUP(D399,upahbahan,3,FALSE)</f>
        <v/>
      </c>
      <c r="J399" s="26">
        <f>G399*H399</f>
        <v/>
      </c>
    </row>
    <row r="400">
      <c r="C400" s="5" t="n">
        <v>2</v>
      </c>
      <c r="D400" s="5" t="inlineStr">
        <is>
          <t>Agr Pch Mesin 0 - 5 (M91)</t>
        </is>
      </c>
      <c r="F400" s="5" t="inlineStr">
        <is>
          <t>M3</t>
        </is>
      </c>
      <c r="G400" s="25" t="n">
        <v>0.07069464221338306</v>
      </c>
      <c r="H400" s="26">
        <f>VLOOKUP(D400,upahbahan,3,FALSE)</f>
        <v/>
      </c>
      <c r="J400" s="26">
        <f>G400*H400</f>
        <v/>
      </c>
    </row>
    <row r="401">
      <c r="C401" s="5" t="n">
        <v>3</v>
      </c>
      <c r="D401" s="5" t="inlineStr">
        <is>
          <t>Debu Marmer (M05)</t>
        </is>
      </c>
      <c r="F401" s="5" t="inlineStr">
        <is>
          <t>Kg</t>
        </is>
      </c>
      <c r="G401" s="25" t="n">
        <v>67.01400000000001</v>
      </c>
      <c r="H401" s="26">
        <f>VLOOKUP(D401,upahbahan,3,FALSE)</f>
        <v/>
      </c>
      <c r="J401" s="26">
        <f>G401*H401</f>
        <v/>
      </c>
    </row>
    <row r="402">
      <c r="C402" s="5" t="n">
        <v>4</v>
      </c>
      <c r="D402" s="5" t="inlineStr">
        <is>
          <t>Serat Selulosa (M158)</t>
        </is>
      </c>
      <c r="F402" s="5" t="inlineStr">
        <is>
          <t>Kg</t>
        </is>
      </c>
      <c r="G402" s="25" t="n">
        <v>3.06</v>
      </c>
      <c r="H402" s="26">
        <f>VLOOKUP(D402,upahbahan,3,FALSE)</f>
        <v/>
      </c>
      <c r="J402" s="26">
        <f>G402*H402</f>
        <v/>
      </c>
    </row>
    <row r="403">
      <c r="C403" s="5" t="n">
        <v>5</v>
      </c>
      <c r="D403" s="5" t="inlineStr">
        <is>
          <t>Zeolit (M159)</t>
        </is>
      </c>
      <c r="F403" s="5" t="inlineStr">
        <is>
          <t>Kg</t>
        </is>
      </c>
      <c r="G403" s="25" t="n">
        <v>10.2</v>
      </c>
      <c r="H403" s="26">
        <f>VLOOKUP(D403,upahbahan,3,FALSE)</f>
        <v/>
      </c>
      <c r="J403" s="26">
        <f>G403*H403</f>
        <v/>
      </c>
    </row>
    <row r="404">
      <c r="C404" s="27" t="inlineStr">
        <is>
          <t>JUMLAH HARGA BAHAN</t>
        </is>
      </c>
      <c r="D404" s="28" t="n"/>
      <c r="E404" s="28" t="n"/>
      <c r="F404" s="28" t="n"/>
      <c r="G404" s="28" t="n"/>
      <c r="H404" s="28" t="n"/>
      <c r="I404" s="28" t="n"/>
      <c r="J404" s="29">
        <f>SUM(J399:J403)</f>
        <v/>
      </c>
    </row>
    <row r="405">
      <c r="C405" s="24" t="inlineStr">
        <is>
          <t>C</t>
        </is>
      </c>
      <c r="D405" s="24" t="inlineStr">
        <is>
          <t>PERALATAN</t>
        </is>
      </c>
      <c r="E405" s="12" t="n"/>
      <c r="F405" s="12" t="n"/>
      <c r="G405" s="12" t="n"/>
      <c r="H405" s="12" t="n"/>
      <c r="I405" s="12" t="n"/>
      <c r="J405" s="12" t="n"/>
    </row>
    <row r="406">
      <c r="C406" s="5" t="n">
        <v>1</v>
      </c>
      <c r="D406" s="5" t="inlineStr">
        <is>
          <t>Wheel Loader</t>
        </is>
      </c>
      <c r="E406" s="5" t="inlineStr">
        <is>
          <t>E15</t>
        </is>
      </c>
      <c r="F406" s="5" t="inlineStr">
        <is>
          <t>Jam</t>
        </is>
      </c>
      <c r="G406" s="25" t="n">
        <v>0.01307197267923671</v>
      </c>
      <c r="H406" s="26">
        <f>VLOOKUP(D406,upahbahan,3,FALSE)</f>
        <v/>
      </c>
      <c r="J406" s="26">
        <f>G406*H406</f>
        <v/>
      </c>
    </row>
    <row r="407">
      <c r="C407" s="5" t="n">
        <v>2</v>
      </c>
      <c r="D407" s="5" t="inlineStr">
        <is>
          <t>ASPHALT MIXING PLANT (AMP)</t>
        </is>
      </c>
      <c r="E407" s="5" t="inlineStr">
        <is>
          <t>E01</t>
        </is>
      </c>
      <c r="F407" s="5" t="inlineStr">
        <is>
          <t>Jam</t>
        </is>
      </c>
      <c r="G407" s="25" t="n">
        <v>0.02008032129177777</v>
      </c>
      <c r="H407" s="26">
        <f>VLOOKUP(D407,upahbahan,3,FALSE)</f>
        <v/>
      </c>
      <c r="J407" s="26">
        <f>G407*H407</f>
        <v/>
      </c>
    </row>
    <row r="408">
      <c r="C408" s="5" t="n">
        <v>3</v>
      </c>
      <c r="D408" s="5" t="inlineStr">
        <is>
          <t>GENERATOR SET ( GENSET )</t>
        </is>
      </c>
      <c r="E408" s="5" t="inlineStr">
        <is>
          <t>E12</t>
        </is>
      </c>
      <c r="F408" s="5" t="inlineStr">
        <is>
          <t>Jam</t>
        </is>
      </c>
      <c r="G408" s="25" t="n">
        <v>0.02008031878503369</v>
      </c>
      <c r="H408" s="26">
        <f>VLOOKUP(D408,upahbahan,3,FALSE)</f>
        <v/>
      </c>
      <c r="J408" s="26">
        <f>G408*H408</f>
        <v/>
      </c>
    </row>
    <row r="409">
      <c r="C409" s="5" t="n">
        <v>4</v>
      </c>
      <c r="D409" s="5" t="inlineStr">
        <is>
          <t>DUMP TRUCK TRONTON 10 TON</t>
        </is>
      </c>
      <c r="E409" s="5" t="inlineStr">
        <is>
          <t>E35</t>
        </is>
      </c>
      <c r="F409" s="5" t="inlineStr">
        <is>
          <t>Jam</t>
        </is>
      </c>
      <c r="G409" s="25" t="n">
        <v>0.1380189408300308</v>
      </c>
      <c r="H409" s="26">
        <f>VLOOKUP(D409,upahbahan,3,FALSE)</f>
        <v/>
      </c>
      <c r="J409" s="26">
        <f>G409*H409</f>
        <v/>
      </c>
    </row>
    <row r="410">
      <c r="C410" s="5" t="n">
        <v>5</v>
      </c>
      <c r="D410" s="5" t="inlineStr">
        <is>
          <t>Asphalt Finisher</t>
        </is>
      </c>
      <c r="E410" s="5" t="inlineStr">
        <is>
          <t>E02</t>
        </is>
      </c>
      <c r="F410" s="5" t="inlineStr">
        <is>
          <t>Jam</t>
        </is>
      </c>
      <c r="G410" s="25" t="n">
        <v>0.01008745484897769</v>
      </c>
      <c r="H410" s="26">
        <f>VLOOKUP(D410,upahbahan,3,FALSE)</f>
        <v/>
      </c>
      <c r="J410" s="26">
        <f>G410*H410</f>
        <v/>
      </c>
    </row>
    <row r="411">
      <c r="C411" s="5" t="n">
        <v>6</v>
      </c>
      <c r="D411" s="5" t="inlineStr">
        <is>
          <t>TANDEM ROLLER (8-10 TON) WITH IC</t>
        </is>
      </c>
      <c r="E411" s="5" t="inlineStr">
        <is>
          <t>E17b</t>
        </is>
      </c>
      <c r="F411" s="5" t="inlineStr">
        <is>
          <t>Jam</t>
        </is>
      </c>
      <c r="G411" s="25" t="n">
        <v>0.01369631395385272</v>
      </c>
      <c r="H411" s="26">
        <f>VLOOKUP(D411,upahbahan,3,FALSE)</f>
        <v/>
      </c>
      <c r="J411" s="26">
        <f>G411*H411</f>
        <v/>
      </c>
    </row>
    <row r="412">
      <c r="C412" s="5" t="n">
        <v>7</v>
      </c>
      <c r="D412" s="5" t="inlineStr">
        <is>
          <t>Alat Bantu</t>
        </is>
      </c>
      <c r="F412" s="5" t="inlineStr">
        <is>
          <t>Ls</t>
        </is>
      </c>
      <c r="G412" s="25" t="n">
        <v>1</v>
      </c>
      <c r="H412" s="26">
        <f>VLOOKUP(D412,upahbahan,3,FALSE)</f>
        <v/>
      </c>
      <c r="J412" s="26">
        <f>G412*H412</f>
        <v/>
      </c>
    </row>
    <row r="413">
      <c r="C413" s="27" t="inlineStr">
        <is>
          <t>JUMLAH HARGA PERALATAN</t>
        </is>
      </c>
      <c r="D413" s="28" t="n"/>
      <c r="E413" s="28" t="n"/>
      <c r="F413" s="28" t="n"/>
      <c r="G413" s="28" t="n"/>
      <c r="H413" s="28" t="n"/>
      <c r="I413" s="28" t="n"/>
      <c r="J413" s="29">
        <f>SUM(J406:J412)</f>
        <v/>
      </c>
    </row>
    <row r="414">
      <c r="C414" s="31" t="inlineStr">
        <is>
          <t>D</t>
        </is>
      </c>
      <c r="D414" s="31" t="inlineStr">
        <is>
          <t>Jumlah (A+B+C)</t>
        </is>
      </c>
      <c r="E414" s="32" t="n"/>
      <c r="F414" s="32" t="n"/>
      <c r="G414" s="32" t="n"/>
      <c r="H414" s="32" t="n"/>
      <c r="I414" s="32" t="n"/>
      <c r="J414" s="33">
        <f>J397+J404+J413</f>
        <v/>
      </c>
    </row>
    <row r="415">
      <c r="C415" s="18" t="inlineStr">
        <is>
          <t>E</t>
        </is>
      </c>
      <c r="D415" s="18" t="inlineStr">
        <is>
          <t>Biaya Umum dan Keuntungan 10.0% x D</t>
        </is>
      </c>
      <c r="H415" s="21">
        <f>$Q$8</f>
        <v/>
      </c>
      <c r="J415" s="34">
        <f>J414*H415</f>
        <v/>
      </c>
    </row>
    <row r="416">
      <c r="C416" s="31" t="inlineStr">
        <is>
          <t>F</t>
        </is>
      </c>
      <c r="D416" s="31" t="inlineStr">
        <is>
          <t>Harga Satuan Pekerjaan (D+E)</t>
        </is>
      </c>
      <c r="E416" s="32" t="n"/>
      <c r="F416" s="32" t="n"/>
      <c r="G416" s="32" t="n"/>
      <c r="H416" s="32" t="n"/>
      <c r="I416" s="32" t="n"/>
      <c r="J416" s="33">
        <f>SUM(J414:J415)</f>
        <v/>
      </c>
    </row>
    <row r="418">
      <c r="C418" s="16" t="inlineStr">
        <is>
          <t>F.20</t>
        </is>
      </c>
      <c r="D418" s="17" t="inlineStr">
        <is>
          <t>Lataston Lapis Aus (HRS-WC)</t>
        </is>
      </c>
      <c r="F418" s="18" t="inlineStr">
        <is>
          <t>Ton</t>
        </is>
      </c>
      <c r="K418" s="22">
        <f>ROUNDDOWN(J442,0)</f>
        <v/>
      </c>
      <c r="M418" s="19" t="inlineStr">
        <is>
          <t>6.3.(3a)</t>
        </is>
      </c>
    </row>
    <row r="419">
      <c r="C419" s="23" t="inlineStr">
        <is>
          <t>No</t>
        </is>
      </c>
      <c r="D419" s="23" t="inlineStr">
        <is>
          <t>Uraian</t>
        </is>
      </c>
      <c r="E419" s="23" t="inlineStr">
        <is>
          <t>Kode</t>
        </is>
      </c>
      <c r="F419" s="23" t="inlineStr">
        <is>
          <t>Sat.</t>
        </is>
      </c>
      <c r="G419" s="23" t="inlineStr">
        <is>
          <t>Koefisien</t>
        </is>
      </c>
      <c r="H419" s="23" t="inlineStr">
        <is>
          <t>Harga  Satuan (Rp)</t>
        </is>
      </c>
      <c r="J419" s="23" t="inlineStr">
        <is>
          <t>Jumlah Harga (Rp)</t>
        </is>
      </c>
    </row>
    <row r="420">
      <c r="C420" s="24" t="inlineStr">
        <is>
          <t>A</t>
        </is>
      </c>
      <c r="D420" s="24" t="inlineStr">
        <is>
          <t>TENAGA KERJA</t>
        </is>
      </c>
      <c r="E420" s="12" t="n"/>
      <c r="F420" s="12" t="n"/>
      <c r="G420" s="12" t="n"/>
      <c r="H420" s="12" t="n"/>
      <c r="I420" s="12" t="n"/>
      <c r="J420" s="12" t="n"/>
    </row>
    <row r="421">
      <c r="C421" s="5" t="n">
        <v>1</v>
      </c>
      <c r="D421" s="5" t="inlineStr">
        <is>
          <t>Pekerja (L01)</t>
        </is>
      </c>
      <c r="F421" s="5" t="inlineStr">
        <is>
          <t>Jam</t>
        </is>
      </c>
      <c r="G421" s="25" t="n">
        <v>0.2008031532864459</v>
      </c>
      <c r="H421" s="26">
        <f>VLOOKUP(D421,upahbahan,3,FALSE)</f>
        <v/>
      </c>
      <c r="J421" s="26">
        <f>G421*H421</f>
        <v/>
      </c>
    </row>
    <row r="422">
      <c r="C422" s="5" t="n">
        <v>2</v>
      </c>
      <c r="D422" s="5" t="inlineStr">
        <is>
          <t>Mandor (L03)</t>
        </is>
      </c>
      <c r="F422" s="5" t="inlineStr">
        <is>
          <t>Jam</t>
        </is>
      </c>
      <c r="G422" s="25" t="n">
        <v>0.02008037794685617</v>
      </c>
      <c r="H422" s="26">
        <f>VLOOKUP(D422,upahbahan,3,FALSE)</f>
        <v/>
      </c>
      <c r="J422" s="26">
        <f>G422*H422</f>
        <v/>
      </c>
    </row>
    <row r="423">
      <c r="C423" s="27" t="inlineStr">
        <is>
          <t>JUMLAH HARGA TENAGA KERJA</t>
        </is>
      </c>
      <c r="D423" s="28" t="n"/>
      <c r="E423" s="28" t="n"/>
      <c r="F423" s="28" t="n"/>
      <c r="G423" s="28" t="n"/>
      <c r="H423" s="28" t="n"/>
      <c r="I423" s="28" t="n"/>
      <c r="J423" s="29">
        <f>SUM(J421:J422)</f>
        <v/>
      </c>
    </row>
    <row r="424">
      <c r="C424" s="24" t="inlineStr">
        <is>
          <t>B</t>
        </is>
      </c>
      <c r="D424" s="24" t="inlineStr">
        <is>
          <t>BAHAN</t>
        </is>
      </c>
      <c r="E424" s="12" t="n"/>
      <c r="F424" s="12" t="n"/>
      <c r="G424" s="12" t="n"/>
      <c r="H424" s="12" t="n"/>
      <c r="I424" s="12" t="n"/>
      <c r="J424" s="12" t="n"/>
    </row>
    <row r="425">
      <c r="C425" s="5" t="n">
        <v>1</v>
      </c>
      <c r="D425" s="5" t="inlineStr">
        <is>
          <t>Agr 5-10 &amp; 10-15 (M92)</t>
        </is>
      </c>
      <c r="F425" s="5" t="inlineStr">
        <is>
          <t>M3</t>
        </is>
      </c>
      <c r="G425" s="25" t="n">
        <v>0.2682874035222673</v>
      </c>
      <c r="H425" s="26">
        <f>VLOOKUP(D425,upahbahan,3,FALSE)</f>
        <v/>
      </c>
      <c r="J425" s="26">
        <f>G425*H425</f>
        <v/>
      </c>
    </row>
    <row r="426">
      <c r="C426" s="5" t="n">
        <v>2</v>
      </c>
      <c r="D426" s="5" t="inlineStr">
        <is>
          <t>Agr 0-5 (M91)</t>
        </is>
      </c>
      <c r="F426" s="5" t="inlineStr">
        <is>
          <t>M3</t>
        </is>
      </c>
      <c r="G426" s="25" t="n">
        <v>0.185633605989531</v>
      </c>
      <c r="H426" s="26">
        <f>VLOOKUP(D426,upahbahan,3,FALSE)</f>
        <v/>
      </c>
      <c r="J426" s="26">
        <f>G426*H426</f>
        <v/>
      </c>
    </row>
    <row r="427">
      <c r="C427" s="5" t="n">
        <v>3</v>
      </c>
      <c r="D427" s="5" t="inlineStr">
        <is>
          <t>Pasir Halus (M01c)</t>
        </is>
      </c>
      <c r="F427" s="5" t="inlineStr">
        <is>
          <t>M3</t>
        </is>
      </c>
      <c r="G427" s="25" t="n">
        <v>0.2850585870889159</v>
      </c>
      <c r="H427" s="26">
        <f>VLOOKUP(D427,upahbahan,3,FALSE)</f>
        <v/>
      </c>
      <c r="J427" s="26">
        <f>G427*H427</f>
        <v/>
      </c>
    </row>
    <row r="428">
      <c r="C428" s="5" t="n">
        <v>4</v>
      </c>
      <c r="D428" s="5" t="inlineStr">
        <is>
          <t>Semen (M12)</t>
        </is>
      </c>
      <c r="F428" s="5" t="inlineStr">
        <is>
          <t>Kg</t>
        </is>
      </c>
      <c r="G428" s="25" t="n">
        <v>18.768</v>
      </c>
      <c r="H428" s="26">
        <f>VLOOKUP(D428,upahbahan,3,FALSE)</f>
        <v/>
      </c>
      <c r="J428" s="26">
        <f>G428*H428</f>
        <v/>
      </c>
    </row>
    <row r="429">
      <c r="C429" s="27" t="inlineStr">
        <is>
          <t>JUMLAH HARGA BAHAN</t>
        </is>
      </c>
      <c r="D429" s="28" t="n"/>
      <c r="E429" s="28" t="n"/>
      <c r="F429" s="28" t="n"/>
      <c r="G429" s="28" t="n"/>
      <c r="H429" s="28" t="n"/>
      <c r="I429" s="28" t="n"/>
      <c r="J429" s="29">
        <f>SUM(J425:J428)</f>
        <v/>
      </c>
    </row>
    <row r="430">
      <c r="C430" s="24" t="inlineStr">
        <is>
          <t>C</t>
        </is>
      </c>
      <c r="D430" s="24" t="inlineStr">
        <is>
          <t>PERALATAN</t>
        </is>
      </c>
      <c r="E430" s="12" t="n"/>
      <c r="F430" s="12" t="n"/>
      <c r="G430" s="12" t="n"/>
      <c r="H430" s="12" t="n"/>
      <c r="I430" s="12" t="n"/>
      <c r="J430" s="12" t="n"/>
    </row>
    <row r="431">
      <c r="C431" s="5" t="n">
        <v>1</v>
      </c>
      <c r="D431" s="5" t="inlineStr">
        <is>
          <t>Wheel Loader</t>
        </is>
      </c>
      <c r="E431" s="5" t="inlineStr">
        <is>
          <t>E15</t>
        </is>
      </c>
      <c r="F431" s="5" t="inlineStr">
        <is>
          <t>Jam</t>
        </is>
      </c>
      <c r="G431" s="25" t="n">
        <v>0.01287808535506441</v>
      </c>
      <c r="H431" s="26">
        <f>VLOOKUP(D431,upahbahan,3,FALSE)</f>
        <v/>
      </c>
      <c r="J431" s="26">
        <f>G431*H431</f>
        <v/>
      </c>
    </row>
    <row r="432">
      <c r="C432" s="5" t="n">
        <v>2</v>
      </c>
      <c r="D432" s="5" t="inlineStr">
        <is>
          <t>ASPHALT MIXING PLANT (AMP)</t>
        </is>
      </c>
      <c r="E432" s="5" t="inlineStr">
        <is>
          <t>E01</t>
        </is>
      </c>
      <c r="F432" s="5" t="inlineStr">
        <is>
          <t>Jam</t>
        </is>
      </c>
      <c r="G432" s="25" t="n">
        <v>0.02008032129177777</v>
      </c>
      <c r="H432" s="26">
        <f>VLOOKUP(D432,upahbahan,3,FALSE)</f>
        <v/>
      </c>
      <c r="J432" s="26">
        <f>G432*H432</f>
        <v/>
      </c>
    </row>
    <row r="433">
      <c r="C433" s="5" t="n">
        <v>3</v>
      </c>
      <c r="D433" s="5" t="inlineStr">
        <is>
          <t>GENERATOR SET ( GENSET )</t>
        </is>
      </c>
      <c r="E433" s="5" t="inlineStr">
        <is>
          <t>E12</t>
        </is>
      </c>
      <c r="F433" s="5" t="inlineStr">
        <is>
          <t>Jam</t>
        </is>
      </c>
      <c r="G433" s="25" t="n">
        <v>0.02008031878503369</v>
      </c>
      <c r="H433" s="26">
        <f>VLOOKUP(D433,upahbahan,3,FALSE)</f>
        <v/>
      </c>
      <c r="J433" s="26">
        <f>G433*H433</f>
        <v/>
      </c>
    </row>
    <row r="434">
      <c r="C434" s="5" t="n">
        <v>4</v>
      </c>
      <c r="D434" s="5" t="inlineStr">
        <is>
          <t>DUMP TRUCK TRONTON 10 TON</t>
        </is>
      </c>
      <c r="E434" s="5" t="inlineStr">
        <is>
          <t>E35</t>
        </is>
      </c>
      <c r="F434" s="5" t="inlineStr">
        <is>
          <t>Jam</t>
        </is>
      </c>
      <c r="G434" s="25" t="n">
        <v>0.1380189408300308</v>
      </c>
      <c r="H434" s="26">
        <f>VLOOKUP(D434,upahbahan,3,FALSE)</f>
        <v/>
      </c>
      <c r="J434" s="26">
        <f>G434*H434</f>
        <v/>
      </c>
    </row>
    <row r="435">
      <c r="C435" s="5" t="n">
        <v>5</v>
      </c>
      <c r="D435" s="5" t="inlineStr">
        <is>
          <t>Asphalt Finisher</t>
        </is>
      </c>
      <c r="E435" s="5" t="inlineStr">
        <is>
          <t>E02</t>
        </is>
      </c>
      <c r="F435" s="5" t="inlineStr">
        <is>
          <t>Jam</t>
        </is>
      </c>
      <c r="G435" s="25" t="n">
        <v>0.01719022924994006</v>
      </c>
      <c r="H435" s="26">
        <f>VLOOKUP(D435,upahbahan,3,FALSE)</f>
        <v/>
      </c>
      <c r="J435" s="26">
        <f>G435*H435</f>
        <v/>
      </c>
    </row>
    <row r="436">
      <c r="C436" s="5" t="n">
        <v>6</v>
      </c>
      <c r="D436" s="5" t="inlineStr">
        <is>
          <t>TANDEM ROLLER (8-10 TON)</t>
        </is>
      </c>
      <c r="E436" s="5" t="inlineStr">
        <is>
          <t>E17a</t>
        </is>
      </c>
      <c r="F436" s="5" t="inlineStr">
        <is>
          <t>Jam</t>
        </is>
      </c>
      <c r="G436" s="25" t="n">
        <v>0.01750511715785614</v>
      </c>
      <c r="H436" s="26">
        <f>VLOOKUP(D436,upahbahan,3,FALSE)</f>
        <v/>
      </c>
      <c r="J436" s="26">
        <f>G436*H436</f>
        <v/>
      </c>
    </row>
    <row r="437">
      <c r="C437" s="5" t="n">
        <v>7</v>
      </c>
      <c r="D437" s="5" t="inlineStr">
        <is>
          <t>PNEUMATIC TIRE ROLLER</t>
        </is>
      </c>
      <c r="E437" s="5" t="inlineStr">
        <is>
          <t>E18</t>
        </is>
      </c>
      <c r="F437" s="5" t="inlineStr">
        <is>
          <t>Jam</t>
        </is>
      </c>
      <c r="G437" s="25" t="n">
        <v>0.01923106832930873</v>
      </c>
      <c r="H437" s="26">
        <f>VLOOKUP(D437,upahbahan,3,FALSE)</f>
        <v/>
      </c>
      <c r="J437" s="26">
        <f>G437*H437</f>
        <v/>
      </c>
    </row>
    <row r="438">
      <c r="C438" s="5" t="n">
        <v>8</v>
      </c>
      <c r="D438" s="5" t="inlineStr">
        <is>
          <t>Alat Bantu</t>
        </is>
      </c>
      <c r="F438" s="5" t="inlineStr">
        <is>
          <t>Ls</t>
        </is>
      </c>
      <c r="G438" s="25" t="n">
        <v>1</v>
      </c>
      <c r="H438" s="26">
        <f>VLOOKUP(D438,upahbahan,3,FALSE)</f>
        <v/>
      </c>
      <c r="J438" s="26">
        <f>G438*H438</f>
        <v/>
      </c>
    </row>
    <row r="439">
      <c r="C439" s="27" t="inlineStr">
        <is>
          <t>JUMLAH HARGA PERALATAN</t>
        </is>
      </c>
      <c r="D439" s="28" t="n"/>
      <c r="E439" s="28" t="n"/>
      <c r="F439" s="28" t="n"/>
      <c r="G439" s="28" t="n"/>
      <c r="H439" s="28" t="n"/>
      <c r="I439" s="28" t="n"/>
      <c r="J439" s="29">
        <f>SUM(J431:J438)</f>
        <v/>
      </c>
    </row>
    <row r="440">
      <c r="C440" s="31" t="inlineStr">
        <is>
          <t>D</t>
        </is>
      </c>
      <c r="D440" s="31" t="inlineStr">
        <is>
          <t>Jumlah (A+B+C)</t>
        </is>
      </c>
      <c r="E440" s="32" t="n"/>
      <c r="F440" s="32" t="n"/>
      <c r="G440" s="32" t="n"/>
      <c r="H440" s="32" t="n"/>
      <c r="I440" s="32" t="n"/>
      <c r="J440" s="33">
        <f>J423+J429+J439</f>
        <v/>
      </c>
    </row>
    <row r="441">
      <c r="C441" s="18" t="inlineStr">
        <is>
          <t>E</t>
        </is>
      </c>
      <c r="D441" s="18" t="inlineStr">
        <is>
          <t>Biaya Umum dan Keuntungan 10.0% x D</t>
        </is>
      </c>
      <c r="H441" s="21">
        <f>$Q$8</f>
        <v/>
      </c>
      <c r="J441" s="34">
        <f>J440*H441</f>
        <v/>
      </c>
    </row>
    <row r="442">
      <c r="C442" s="31" t="inlineStr">
        <is>
          <t>F</t>
        </is>
      </c>
      <c r="D442" s="31" t="inlineStr">
        <is>
          <t>Harga Satuan Pekerjaan (D+E)</t>
        </is>
      </c>
      <c r="E442" s="32" t="n"/>
      <c r="F442" s="32" t="n"/>
      <c r="G442" s="32" t="n"/>
      <c r="H442" s="32" t="n"/>
      <c r="I442" s="32" t="n"/>
      <c r="J442" s="33">
        <f>SUM(J440:J441)</f>
        <v/>
      </c>
    </row>
    <row r="444">
      <c r="C444" s="16" t="inlineStr">
        <is>
          <t>F.21</t>
        </is>
      </c>
      <c r="D444" s="17" t="inlineStr">
        <is>
          <t>Lataston Lapis Fondasi (HRS-Base)</t>
        </is>
      </c>
      <c r="F444" s="18" t="inlineStr">
        <is>
          <t>Ton</t>
        </is>
      </c>
      <c r="K444" s="22">
        <f>ROUNDDOWN(J468,0)</f>
        <v/>
      </c>
      <c r="M444" s="19" t="inlineStr">
        <is>
          <t>6.3.(3b)</t>
        </is>
      </c>
    </row>
    <row r="445">
      <c r="C445" s="23" t="inlineStr">
        <is>
          <t>No</t>
        </is>
      </c>
      <c r="D445" s="23" t="inlineStr">
        <is>
          <t>Uraian</t>
        </is>
      </c>
      <c r="E445" s="23" t="inlineStr">
        <is>
          <t>Kode</t>
        </is>
      </c>
      <c r="F445" s="23" t="inlineStr">
        <is>
          <t>Sat.</t>
        </is>
      </c>
      <c r="G445" s="23" t="inlineStr">
        <is>
          <t>Koefisien</t>
        </is>
      </c>
      <c r="H445" s="23" t="inlineStr">
        <is>
          <t>Harga  Satuan (Rp)</t>
        </is>
      </c>
      <c r="J445" s="23" t="inlineStr">
        <is>
          <t>Jumlah Harga (Rp)</t>
        </is>
      </c>
    </row>
    <row r="446">
      <c r="C446" s="24" t="inlineStr">
        <is>
          <t>A</t>
        </is>
      </c>
      <c r="D446" s="24" t="inlineStr">
        <is>
          <t>TENAGA KERJA</t>
        </is>
      </c>
      <c r="E446" s="12" t="n"/>
      <c r="F446" s="12" t="n"/>
      <c r="G446" s="12" t="n"/>
      <c r="H446" s="12" t="n"/>
      <c r="I446" s="12" t="n"/>
      <c r="J446" s="12" t="n"/>
    </row>
    <row r="447">
      <c r="C447" s="5" t="n">
        <v>1</v>
      </c>
      <c r="D447" s="5" t="inlineStr">
        <is>
          <t>Pekerja (L01)</t>
        </is>
      </c>
      <c r="F447" s="5" t="inlineStr">
        <is>
          <t>Jam</t>
        </is>
      </c>
      <c r="G447" s="25" t="n">
        <v>0.2008031532864459</v>
      </c>
      <c r="H447" s="26">
        <f>VLOOKUP(D447,upahbahan,3,FALSE)</f>
        <v/>
      </c>
      <c r="J447" s="26">
        <f>G447*H447</f>
        <v/>
      </c>
    </row>
    <row r="448">
      <c r="C448" s="5" t="n">
        <v>2</v>
      </c>
      <c r="D448" s="5" t="inlineStr">
        <is>
          <t>Mandor (L03)</t>
        </is>
      </c>
      <c r="F448" s="5" t="inlineStr">
        <is>
          <t>Jam</t>
        </is>
      </c>
      <c r="G448" s="25" t="n">
        <v>0.02008037794685617</v>
      </c>
      <c r="H448" s="26">
        <f>VLOOKUP(D448,upahbahan,3,FALSE)</f>
        <v/>
      </c>
      <c r="J448" s="26">
        <f>G448*H448</f>
        <v/>
      </c>
    </row>
    <row r="449">
      <c r="C449" s="27" t="inlineStr">
        <is>
          <t>JUMLAH HARGA TENAGA KERJA</t>
        </is>
      </c>
      <c r="D449" s="28" t="n"/>
      <c r="E449" s="28" t="n"/>
      <c r="F449" s="28" t="n"/>
      <c r="G449" s="28" t="n"/>
      <c r="H449" s="28" t="n"/>
      <c r="I449" s="28" t="n"/>
      <c r="J449" s="29">
        <f>SUM(J447:J448)</f>
        <v/>
      </c>
    </row>
    <row r="450">
      <c r="C450" s="24" t="inlineStr">
        <is>
          <t>B</t>
        </is>
      </c>
      <c r="D450" s="24" t="inlineStr">
        <is>
          <t>BAHAN</t>
        </is>
      </c>
      <c r="E450" s="12" t="n"/>
      <c r="F450" s="12" t="n"/>
      <c r="G450" s="12" t="n"/>
      <c r="H450" s="12" t="n"/>
      <c r="I450" s="12" t="n"/>
      <c r="J450" s="12" t="n"/>
    </row>
    <row r="451">
      <c r="C451" s="5" t="n">
        <v>1</v>
      </c>
      <c r="D451" s="5" t="inlineStr">
        <is>
          <t>Agr Pch Mesin 5-8 &amp; 8-11 &amp; 11-15 (M92)</t>
        </is>
      </c>
      <c r="F451" s="5" t="inlineStr">
        <is>
          <t>M3</t>
        </is>
      </c>
      <c r="G451" s="25" t="n">
        <v>0.3347598608973013</v>
      </c>
      <c r="H451" s="26">
        <f>VLOOKUP(D451,upahbahan,3,FALSE)</f>
        <v/>
      </c>
      <c r="J451" s="26">
        <f>G451*H451</f>
        <v/>
      </c>
    </row>
    <row r="452">
      <c r="C452" s="5" t="n">
        <v>2</v>
      </c>
      <c r="D452" s="5" t="inlineStr">
        <is>
          <t>Agr Pch Mesin 0 - 5 (M91)</t>
        </is>
      </c>
      <c r="F452" s="5" t="inlineStr">
        <is>
          <t>M3</t>
        </is>
      </c>
      <c r="G452" s="25" t="n">
        <v>0.1648740493103723</v>
      </c>
      <c r="H452" s="26">
        <f>VLOOKUP(D452,upahbahan,3,FALSE)</f>
        <v/>
      </c>
      <c r="J452" s="26">
        <f>G452*H452</f>
        <v/>
      </c>
    </row>
    <row r="453">
      <c r="C453" s="5" t="n">
        <v>3</v>
      </c>
      <c r="D453" s="5" t="inlineStr">
        <is>
          <t>Pasir Halus (M01c)</t>
        </is>
      </c>
      <c r="F453" s="5" t="inlineStr">
        <is>
          <t>M3</t>
        </is>
      </c>
      <c r="G453" s="25" t="n">
        <v>0.2531484368656111</v>
      </c>
      <c r="H453" s="26">
        <f>VLOOKUP(D453,upahbahan,3,FALSE)</f>
        <v/>
      </c>
      <c r="J453" s="26">
        <f>G453*H453</f>
        <v/>
      </c>
    </row>
    <row r="454">
      <c r="C454" s="5" t="n">
        <v>4</v>
      </c>
      <c r="D454" s="5" t="inlineStr">
        <is>
          <t>Semen (M12)</t>
        </is>
      </c>
      <c r="F454" s="5" t="inlineStr">
        <is>
          <t>Kg</t>
        </is>
      </c>
      <c r="G454" s="25" t="n">
        <v>19.176</v>
      </c>
      <c r="H454" s="26">
        <f>VLOOKUP(D454,upahbahan,3,FALSE)</f>
        <v/>
      </c>
      <c r="J454" s="26">
        <f>G454*H454</f>
        <v/>
      </c>
    </row>
    <row r="455">
      <c r="C455" s="27" t="inlineStr">
        <is>
          <t>JUMLAH HARGA BAHAN</t>
        </is>
      </c>
      <c r="D455" s="28" t="n"/>
      <c r="E455" s="28" t="n"/>
      <c r="F455" s="28" t="n"/>
      <c r="G455" s="28" t="n"/>
      <c r="H455" s="28" t="n"/>
      <c r="I455" s="28" t="n"/>
      <c r="J455" s="29">
        <f>SUM(J451:J454)</f>
        <v/>
      </c>
    </row>
    <row r="456">
      <c r="C456" s="24" t="inlineStr">
        <is>
          <t>C</t>
        </is>
      </c>
      <c r="D456" s="24" t="inlineStr">
        <is>
          <t>PERALATAN</t>
        </is>
      </c>
      <c r="E456" s="12" t="n"/>
      <c r="F456" s="12" t="n"/>
      <c r="G456" s="12" t="n"/>
      <c r="H456" s="12" t="n"/>
      <c r="I456" s="12" t="n"/>
      <c r="J456" s="12" t="n"/>
    </row>
    <row r="457">
      <c r="C457" s="5" t="n">
        <v>1</v>
      </c>
      <c r="D457" s="5" t="inlineStr">
        <is>
          <t>Wheel Loader</t>
        </is>
      </c>
      <c r="E457" s="5" t="inlineStr">
        <is>
          <t>E15</t>
        </is>
      </c>
      <c r="F457" s="5" t="inlineStr">
        <is>
          <t>Jam</t>
        </is>
      </c>
      <c r="G457" s="25" t="n">
        <v>0.01289606043142889</v>
      </c>
      <c r="H457" s="26">
        <f>VLOOKUP(D457,upahbahan,3,FALSE)</f>
        <v/>
      </c>
      <c r="J457" s="26">
        <f>G457*H457</f>
        <v/>
      </c>
    </row>
    <row r="458">
      <c r="C458" s="5" t="n">
        <v>2</v>
      </c>
      <c r="D458" s="5" t="inlineStr">
        <is>
          <t>ASPHALT MIXING PLANT (AMP)</t>
        </is>
      </c>
      <c r="E458" s="5" t="inlineStr">
        <is>
          <t>E01</t>
        </is>
      </c>
      <c r="F458" s="5" t="inlineStr">
        <is>
          <t>Jam</t>
        </is>
      </c>
      <c r="G458" s="25" t="n">
        <v>0.02008032129177777</v>
      </c>
      <c r="H458" s="26">
        <f>VLOOKUP(D458,upahbahan,3,FALSE)</f>
        <v/>
      </c>
      <c r="J458" s="26">
        <f>G458*H458</f>
        <v/>
      </c>
    </row>
    <row r="459">
      <c r="C459" s="5" t="n">
        <v>3</v>
      </c>
      <c r="D459" s="5" t="inlineStr">
        <is>
          <t>GENERATORSET ( GENSET )</t>
        </is>
      </c>
      <c r="E459" s="5" t="inlineStr">
        <is>
          <t>E12</t>
        </is>
      </c>
      <c r="F459" s="5" t="inlineStr">
        <is>
          <t>Jam</t>
        </is>
      </c>
      <c r="G459" s="25" t="n">
        <v>0.02008031878503369</v>
      </c>
      <c r="H459" s="26">
        <f>VLOOKUP(D459,upahbahan,3,FALSE)</f>
        <v/>
      </c>
      <c r="J459" s="26">
        <f>G459*H459</f>
        <v/>
      </c>
    </row>
    <row r="460">
      <c r="C460" s="5" t="n">
        <v>4</v>
      </c>
      <c r="D460" s="5" t="inlineStr">
        <is>
          <t>DUMP TRUCK TRONTON 10 TON</t>
        </is>
      </c>
      <c r="E460" s="5" t="inlineStr">
        <is>
          <t>E35</t>
        </is>
      </c>
      <c r="F460" s="5" t="inlineStr">
        <is>
          <t>Jam</t>
        </is>
      </c>
      <c r="G460" s="25" t="n">
        <v>0.1380189408300308</v>
      </c>
      <c r="H460" s="26">
        <f>VLOOKUP(D460,upahbahan,3,FALSE)</f>
        <v/>
      </c>
      <c r="J460" s="26">
        <f>G460*H460</f>
        <v/>
      </c>
    </row>
    <row r="461">
      <c r="C461" s="5" t="n">
        <v>5</v>
      </c>
      <c r="D461" s="5" t="inlineStr">
        <is>
          <t>Asphalt Finisher</t>
        </is>
      </c>
      <c r="E461" s="5" t="inlineStr">
        <is>
          <t>E02</t>
        </is>
      </c>
      <c r="F461" s="5" t="inlineStr">
        <is>
          <t>Jam</t>
        </is>
      </c>
      <c r="G461" s="25" t="n">
        <v>0.01441064125224409</v>
      </c>
      <c r="H461" s="26">
        <f>VLOOKUP(D461,upahbahan,3,FALSE)</f>
        <v/>
      </c>
      <c r="J461" s="26">
        <f>G461*H461</f>
        <v/>
      </c>
    </row>
    <row r="462">
      <c r="C462" s="5" t="n">
        <v>6</v>
      </c>
      <c r="D462" s="5" t="inlineStr">
        <is>
          <t>TANDEM ROLLER (8-10 TON)</t>
        </is>
      </c>
      <c r="E462" s="5" t="inlineStr">
        <is>
          <t>E17a</t>
        </is>
      </c>
      <c r="F462" s="5" t="inlineStr">
        <is>
          <t>Jam</t>
        </is>
      </c>
      <c r="G462" s="25" t="n">
        <v>0.01467461713882924</v>
      </c>
      <c r="H462" s="26">
        <f>VLOOKUP(D462,upahbahan,3,FALSE)</f>
        <v/>
      </c>
      <c r="J462" s="26">
        <f>G462*H462</f>
        <v/>
      </c>
    </row>
    <row r="463">
      <c r="C463" s="5" t="n">
        <v>7</v>
      </c>
      <c r="D463" s="5" t="inlineStr">
        <is>
          <t>P. Tyre Roller</t>
        </is>
      </c>
      <c r="E463" s="5" t="inlineStr">
        <is>
          <t>E18</t>
        </is>
      </c>
      <c r="F463" s="5" t="inlineStr">
        <is>
          <t>Jam</t>
        </is>
      </c>
      <c r="G463" s="25" t="n">
        <v>0.01612148144182838</v>
      </c>
      <c r="H463" s="26">
        <f>VLOOKUP(D463,upahbahan,3,FALSE)</f>
        <v/>
      </c>
      <c r="J463" s="26">
        <f>G463*H463</f>
        <v/>
      </c>
    </row>
    <row r="464">
      <c r="C464" s="5" t="n">
        <v>8</v>
      </c>
      <c r="D464" s="5" t="inlineStr">
        <is>
          <t>Alat Bantu</t>
        </is>
      </c>
      <c r="F464" s="5" t="inlineStr">
        <is>
          <t>Ls</t>
        </is>
      </c>
      <c r="G464" s="25" t="n">
        <v>1</v>
      </c>
      <c r="H464" s="26">
        <f>VLOOKUP(D464,upahbahan,3,FALSE)</f>
        <v/>
      </c>
      <c r="J464" s="26">
        <f>G464*H464</f>
        <v/>
      </c>
    </row>
    <row r="465">
      <c r="C465" s="27" t="inlineStr">
        <is>
          <t>JUMLAH HARGA PERALATAN</t>
        </is>
      </c>
      <c r="D465" s="28" t="n"/>
      <c r="E465" s="28" t="n"/>
      <c r="F465" s="28" t="n"/>
      <c r="G465" s="28" t="n"/>
      <c r="H465" s="28" t="n"/>
      <c r="I465" s="28" t="n"/>
      <c r="J465" s="29">
        <f>SUM(J457:J464)</f>
        <v/>
      </c>
    </row>
    <row r="466">
      <c r="C466" s="31" t="inlineStr">
        <is>
          <t>D</t>
        </is>
      </c>
      <c r="D466" s="31" t="inlineStr">
        <is>
          <t>Jumlah (A+B+C)</t>
        </is>
      </c>
      <c r="E466" s="32" t="n"/>
      <c r="F466" s="32" t="n"/>
      <c r="G466" s="32" t="n"/>
      <c r="H466" s="32" t="n"/>
      <c r="I466" s="32" t="n"/>
      <c r="J466" s="33">
        <f>J449+J455+J465</f>
        <v/>
      </c>
    </row>
    <row r="467">
      <c r="C467" s="18" t="inlineStr">
        <is>
          <t>E</t>
        </is>
      </c>
      <c r="D467" s="18" t="inlineStr">
        <is>
          <t>Biaya Umum dan Keuntungan 10.0% x D</t>
        </is>
      </c>
      <c r="H467" s="21">
        <f>$Q$8</f>
        <v/>
      </c>
      <c r="J467" s="34">
        <f>J466*H467</f>
        <v/>
      </c>
    </row>
    <row r="468">
      <c r="C468" s="31" t="inlineStr">
        <is>
          <t>F</t>
        </is>
      </c>
      <c r="D468" s="31" t="inlineStr">
        <is>
          <t>Harga Satuan Pekerjaan (D+E)</t>
        </is>
      </c>
      <c r="E468" s="32" t="n"/>
      <c r="F468" s="32" t="n"/>
      <c r="G468" s="32" t="n"/>
      <c r="H468" s="32" t="n"/>
      <c r="I468" s="32" t="n"/>
      <c r="J468" s="33">
        <f>SUM(J466:J467)</f>
        <v/>
      </c>
    </row>
    <row r="470">
      <c r="C470" s="16" t="inlineStr">
        <is>
          <t>F.22</t>
        </is>
      </c>
      <c r="D470" s="17" t="inlineStr">
        <is>
          <t>Laston Lapis Aus (AC-WC) (Tumbukan 75x2)</t>
        </is>
      </c>
      <c r="F470" s="18" t="inlineStr">
        <is>
          <t>Ton</t>
        </is>
      </c>
      <c r="K470" s="22">
        <f>ROUNDDOWN(J493,0)</f>
        <v/>
      </c>
      <c r="M470" s="19" t="inlineStr">
        <is>
          <t>6.3.(4a1)</t>
        </is>
      </c>
    </row>
    <row r="471">
      <c r="C471" s="23" t="inlineStr">
        <is>
          <t>No</t>
        </is>
      </c>
      <c r="D471" s="23" t="inlineStr">
        <is>
          <t>Uraian</t>
        </is>
      </c>
      <c r="E471" s="23" t="inlineStr">
        <is>
          <t>Kode</t>
        </is>
      </c>
      <c r="F471" s="23" t="inlineStr">
        <is>
          <t>Sat.</t>
        </is>
      </c>
      <c r="G471" s="23" t="inlineStr">
        <is>
          <t>Koefisien</t>
        </is>
      </c>
      <c r="H471" s="23" t="inlineStr">
        <is>
          <t>Harga  Satuan (Rp)</t>
        </is>
      </c>
      <c r="J471" s="23" t="inlineStr">
        <is>
          <t>Jumlah Harga (Rp)</t>
        </is>
      </c>
    </row>
    <row r="472">
      <c r="C472" s="24" t="inlineStr">
        <is>
          <t>A</t>
        </is>
      </c>
      <c r="D472" s="24" t="inlineStr">
        <is>
          <t>TENAGA KERJA</t>
        </is>
      </c>
      <c r="E472" s="12" t="n"/>
      <c r="F472" s="12" t="n"/>
      <c r="G472" s="12" t="n"/>
      <c r="H472" s="12" t="n"/>
      <c r="I472" s="12" t="n"/>
      <c r="J472" s="12" t="n"/>
    </row>
    <row r="473">
      <c r="C473" s="5" t="n">
        <v>1</v>
      </c>
      <c r="D473" s="5" t="inlineStr">
        <is>
          <t>Pekerja (L01)</t>
        </is>
      </c>
      <c r="F473" s="5" t="inlineStr">
        <is>
          <t>Jam</t>
        </is>
      </c>
      <c r="G473" s="25" t="n">
        <v>0.2008031532864459</v>
      </c>
      <c r="H473" s="26">
        <f>VLOOKUP(D473,upahbahan,3,FALSE)</f>
        <v/>
      </c>
      <c r="J473" s="26">
        <f>G473*H473</f>
        <v/>
      </c>
    </row>
    <row r="474">
      <c r="C474" s="5" t="n">
        <v>2</v>
      </c>
      <c r="D474" s="5" t="inlineStr">
        <is>
          <t>Mandor (L03)</t>
        </is>
      </c>
      <c r="F474" s="5" t="inlineStr">
        <is>
          <t>Jam</t>
        </is>
      </c>
      <c r="G474" s="25" t="n">
        <v>0.02008037794685617</v>
      </c>
      <c r="H474" s="26">
        <f>VLOOKUP(D474,upahbahan,3,FALSE)</f>
        <v/>
      </c>
      <c r="J474" s="26">
        <f>G474*H474</f>
        <v/>
      </c>
    </row>
    <row r="475">
      <c r="C475" s="27" t="inlineStr">
        <is>
          <t>JUMLAH HARGA TENAGA KERJA</t>
        </is>
      </c>
      <c r="D475" s="28" t="n"/>
      <c r="E475" s="28" t="n"/>
      <c r="F475" s="28" t="n"/>
      <c r="G475" s="28" t="n"/>
      <c r="H475" s="28" t="n"/>
      <c r="I475" s="28" t="n"/>
      <c r="J475" s="29">
        <f>SUM(J473:J474)</f>
        <v/>
      </c>
    </row>
    <row r="476">
      <c r="C476" s="24" t="inlineStr">
        <is>
          <t>B</t>
        </is>
      </c>
      <c r="D476" s="24" t="inlineStr">
        <is>
          <t>BAHAN</t>
        </is>
      </c>
      <c r="E476" s="12" t="n"/>
      <c r="F476" s="12" t="n"/>
      <c r="G476" s="12" t="n"/>
      <c r="H476" s="12" t="n"/>
      <c r="I476" s="12" t="n"/>
      <c r="J476" s="12" t="n"/>
    </row>
    <row r="477">
      <c r="C477" s="5" t="n">
        <v>1</v>
      </c>
      <c r="D477" s="5" t="inlineStr">
        <is>
          <t>Agr Pch Mesin 5-10 &amp; 10-15 (M92)</t>
        </is>
      </c>
      <c r="F477" s="5" t="inlineStr">
        <is>
          <t>M3</t>
        </is>
      </c>
      <c r="G477" s="25" t="n">
        <v>0.3339330652820786</v>
      </c>
      <c r="H477" s="26">
        <f>VLOOKUP(D477,upahbahan,3,FALSE)</f>
        <v/>
      </c>
      <c r="J477" s="26">
        <f>G477*H477</f>
        <v/>
      </c>
    </row>
    <row r="478">
      <c r="C478" s="5" t="n">
        <v>2</v>
      </c>
      <c r="D478" s="5" t="inlineStr">
        <is>
          <t>Agr Pch Mesin 0 - 5 (M91)</t>
        </is>
      </c>
      <c r="F478" s="5" t="inlineStr">
        <is>
          <t>M3</t>
        </is>
      </c>
      <c r="G478" s="25" t="n">
        <v>0.4233664091769554</v>
      </c>
      <c r="H478" s="26">
        <f>VLOOKUP(D478,upahbahan,3,FALSE)</f>
        <v/>
      </c>
      <c r="J478" s="26">
        <f>G478*H478</f>
        <v/>
      </c>
    </row>
    <row r="479">
      <c r="C479" s="5" t="n">
        <v>3</v>
      </c>
      <c r="D479" s="5" t="inlineStr">
        <is>
          <t>Semen (M12)</t>
        </is>
      </c>
      <c r="F479" s="5" t="inlineStr">
        <is>
          <t>Kg</t>
        </is>
      </c>
      <c r="G479" s="25" t="n">
        <v>9.587999999999999</v>
      </c>
      <c r="H479" s="26">
        <f>VLOOKUP(D479,upahbahan,3,FALSE)</f>
        <v/>
      </c>
      <c r="J479" s="26">
        <f>G479*H479</f>
        <v/>
      </c>
    </row>
    <row r="480">
      <c r="C480" s="27" t="inlineStr">
        <is>
          <t>JUMLAH HARGA BAHAN</t>
        </is>
      </c>
      <c r="D480" s="28" t="n"/>
      <c r="E480" s="28" t="n"/>
      <c r="F480" s="28" t="n"/>
      <c r="G480" s="28" t="n"/>
      <c r="H480" s="28" t="n"/>
      <c r="I480" s="28" t="n"/>
      <c r="J480" s="29">
        <f>SUM(J477:J479)</f>
        <v/>
      </c>
    </row>
    <row r="481">
      <c r="C481" s="24" t="inlineStr">
        <is>
          <t>C</t>
        </is>
      </c>
      <c r="D481" s="24" t="inlineStr">
        <is>
          <t>PERALATAN</t>
        </is>
      </c>
      <c r="E481" s="12" t="n"/>
      <c r="F481" s="12" t="n"/>
      <c r="G481" s="12" t="n"/>
      <c r="H481" s="12" t="n"/>
      <c r="I481" s="12" t="n"/>
      <c r="J481" s="12" t="n"/>
    </row>
    <row r="482">
      <c r="C482" s="5" t="n">
        <v>1</v>
      </c>
      <c r="D482" s="5" t="inlineStr">
        <is>
          <t>Wheel Loader</t>
        </is>
      </c>
      <c r="E482" s="5" t="inlineStr">
        <is>
          <t>E15</t>
        </is>
      </c>
      <c r="F482" s="5" t="inlineStr">
        <is>
          <t>Jam</t>
        </is>
      </c>
      <c r="G482" s="25" t="n">
        <v>0.01279272487953486</v>
      </c>
      <c r="H482" s="26">
        <f>VLOOKUP(D482,upahbahan,3,FALSE)</f>
        <v/>
      </c>
      <c r="J482" s="26">
        <f>G482*H482</f>
        <v/>
      </c>
    </row>
    <row r="483">
      <c r="C483" s="5" t="n">
        <v>2</v>
      </c>
      <c r="D483" s="5" t="inlineStr">
        <is>
          <t>ASPHALT MIXING PLANT (AMP)</t>
        </is>
      </c>
      <c r="E483" s="5" t="inlineStr">
        <is>
          <t>E01</t>
        </is>
      </c>
      <c r="F483" s="5" t="inlineStr">
        <is>
          <t>Jam</t>
        </is>
      </c>
      <c r="G483" s="25" t="n">
        <v>0.02008032129177777</v>
      </c>
      <c r="H483" s="26">
        <f>VLOOKUP(D483,upahbahan,3,FALSE)</f>
        <v/>
      </c>
      <c r="J483" s="26">
        <f>G483*H483</f>
        <v/>
      </c>
    </row>
    <row r="484">
      <c r="C484" s="5" t="n">
        <v>3</v>
      </c>
      <c r="D484" s="5" t="inlineStr">
        <is>
          <t>GENERATORSET ( GENSET )</t>
        </is>
      </c>
      <c r="E484" s="5" t="inlineStr">
        <is>
          <t>E12</t>
        </is>
      </c>
      <c r="F484" s="5" t="inlineStr">
        <is>
          <t>Jam</t>
        </is>
      </c>
      <c r="G484" s="25" t="n">
        <v>0.02008031878503369</v>
      </c>
      <c r="H484" s="26">
        <f>VLOOKUP(D484,upahbahan,3,FALSE)</f>
        <v/>
      </c>
      <c r="J484" s="26">
        <f>G484*H484</f>
        <v/>
      </c>
    </row>
    <row r="485">
      <c r="C485" s="5" t="n">
        <v>4</v>
      </c>
      <c r="D485" s="5" t="inlineStr">
        <is>
          <t>DUMP TRUCK TRONTON 10 TON</t>
        </is>
      </c>
      <c r="E485" s="5" t="inlineStr">
        <is>
          <t>E35</t>
        </is>
      </c>
      <c r="F485" s="5" t="inlineStr">
        <is>
          <t>Jam</t>
        </is>
      </c>
      <c r="G485" s="25" t="n">
        <v>0.1380189408300308</v>
      </c>
      <c r="H485" s="26">
        <f>VLOOKUP(D485,upahbahan,3,FALSE)</f>
        <v/>
      </c>
      <c r="J485" s="26">
        <f>G485*H485</f>
        <v/>
      </c>
    </row>
    <row r="486">
      <c r="C486" s="5" t="n">
        <v>5</v>
      </c>
      <c r="D486" s="5" t="inlineStr">
        <is>
          <t>Asp. Finisher</t>
        </is>
      </c>
      <c r="E486" s="5" t="inlineStr">
        <is>
          <t>E02</t>
        </is>
      </c>
      <c r="F486" s="5" t="inlineStr">
        <is>
          <t>Jam</t>
        </is>
      </c>
      <c r="G486" s="25" t="n">
        <v>0.01239143022928339</v>
      </c>
      <c r="H486" s="26">
        <f>VLOOKUP(D486,upahbahan,3,FALSE)</f>
        <v/>
      </c>
      <c r="J486" s="26">
        <f>G486*H486</f>
        <v/>
      </c>
    </row>
    <row r="487">
      <c r="C487" s="5" t="n">
        <v>6</v>
      </c>
      <c r="D487" s="5" t="inlineStr">
        <is>
          <t>TANDEM ROLLER (8-10 TON)</t>
        </is>
      </c>
      <c r="E487" s="5" t="inlineStr">
        <is>
          <t>E17a</t>
        </is>
      </c>
      <c r="F487" s="5" t="inlineStr">
        <is>
          <t>Jam</t>
        </is>
      </c>
      <c r="G487" s="25" t="n">
        <v>0.01261844073599894</v>
      </c>
      <c r="H487" s="26">
        <f>VLOOKUP(D487,upahbahan,3,FALSE)</f>
        <v/>
      </c>
      <c r="J487" s="26">
        <f>G487*H487</f>
        <v/>
      </c>
    </row>
    <row r="488">
      <c r="C488" s="5" t="n">
        <v>7</v>
      </c>
      <c r="D488" s="5" t="inlineStr">
        <is>
          <t>PNEUMATIC TIRE ROLLER</t>
        </is>
      </c>
      <c r="E488" s="5" t="inlineStr">
        <is>
          <t>E18</t>
        </is>
      </c>
      <c r="F488" s="5" t="inlineStr">
        <is>
          <t>Jam</t>
        </is>
      </c>
      <c r="G488" s="25" t="n">
        <v>0.01386256709171882</v>
      </c>
      <c r="H488" s="26">
        <f>VLOOKUP(D488,upahbahan,3,FALSE)</f>
        <v/>
      </c>
      <c r="J488" s="26">
        <f>G488*H488</f>
        <v/>
      </c>
    </row>
    <row r="489">
      <c r="C489" s="5" t="n">
        <v>8</v>
      </c>
      <c r="D489" s="5" t="inlineStr">
        <is>
          <t>Alat Bantu</t>
        </is>
      </c>
      <c r="F489" s="5" t="inlineStr">
        <is>
          <t>Ls</t>
        </is>
      </c>
      <c r="G489" s="25" t="n">
        <v>1</v>
      </c>
      <c r="H489" s="26">
        <f>VLOOKUP(D489,upahbahan,3,FALSE)</f>
        <v/>
      </c>
      <c r="J489" s="26">
        <f>G489*H489</f>
        <v/>
      </c>
    </row>
    <row r="490">
      <c r="C490" s="27" t="inlineStr">
        <is>
          <t>JUMLAH HARGA PERALATAN</t>
        </is>
      </c>
      <c r="D490" s="28" t="n"/>
      <c r="E490" s="28" t="n"/>
      <c r="F490" s="28" t="n"/>
      <c r="G490" s="28" t="n"/>
      <c r="H490" s="28" t="n"/>
      <c r="I490" s="28" t="n"/>
      <c r="J490" s="29">
        <f>SUM(J482:J489)</f>
        <v/>
      </c>
    </row>
    <row r="491">
      <c r="C491" s="31" t="inlineStr">
        <is>
          <t>D</t>
        </is>
      </c>
      <c r="D491" s="31" t="inlineStr">
        <is>
          <t>Jumlah (A+B+C)</t>
        </is>
      </c>
      <c r="E491" s="32" t="n"/>
      <c r="F491" s="32" t="n"/>
      <c r="G491" s="32" t="n"/>
      <c r="H491" s="32" t="n"/>
      <c r="I491" s="32" t="n"/>
      <c r="J491" s="33">
        <f>J475+J480+J490</f>
        <v/>
      </c>
    </row>
    <row r="492">
      <c r="C492" s="18" t="inlineStr">
        <is>
          <t>E</t>
        </is>
      </c>
      <c r="D492" s="18" t="inlineStr">
        <is>
          <t>Biaya Umum dan Keuntungan 10.0% x D</t>
        </is>
      </c>
      <c r="H492" s="21">
        <f>$Q$8</f>
        <v/>
      </c>
      <c r="J492" s="34">
        <f>J491*H492</f>
        <v/>
      </c>
    </row>
    <row r="493">
      <c r="C493" s="31" t="inlineStr">
        <is>
          <t>F</t>
        </is>
      </c>
      <c r="D493" s="31" t="inlineStr">
        <is>
          <t>Harga Satuan Pekerjaan (D+E)</t>
        </is>
      </c>
      <c r="E493" s="32" t="n"/>
      <c r="F493" s="32" t="n"/>
      <c r="G493" s="32" t="n"/>
      <c r="H493" s="32" t="n"/>
      <c r="I493" s="32" t="n"/>
      <c r="J493" s="33">
        <f>SUM(J491:J492)</f>
        <v/>
      </c>
    </row>
    <row r="495">
      <c r="C495" s="16" t="inlineStr">
        <is>
          <t>F.23</t>
        </is>
      </c>
      <c r="D495" s="17" t="inlineStr">
        <is>
          <t>Laston Lapis Aus (AC-WC) (Tumbukan 75x2) dengan mesin gilas pemadatan cerdas (IC)</t>
        </is>
      </c>
      <c r="F495" s="18" t="inlineStr">
        <is>
          <t>Ton</t>
        </is>
      </c>
      <c r="K495" s="22">
        <f>ROUNDDOWN(J518,0)</f>
        <v/>
      </c>
      <c r="M495" s="19" t="inlineStr">
        <is>
          <t>6.3.(4a2)</t>
        </is>
      </c>
    </row>
    <row r="496">
      <c r="C496" s="23" t="inlineStr">
        <is>
          <t>No</t>
        </is>
      </c>
      <c r="D496" s="23" t="inlineStr">
        <is>
          <t>Uraian</t>
        </is>
      </c>
      <c r="E496" s="23" t="inlineStr">
        <is>
          <t>Kode</t>
        </is>
      </c>
      <c r="F496" s="23" t="inlineStr">
        <is>
          <t>Sat.</t>
        </is>
      </c>
      <c r="G496" s="23" t="inlineStr">
        <is>
          <t>Koefisien</t>
        </is>
      </c>
      <c r="H496" s="23" t="inlineStr">
        <is>
          <t>Harga  Satuan (Rp)</t>
        </is>
      </c>
      <c r="J496" s="23" t="inlineStr">
        <is>
          <t>Jumlah Harga (Rp)</t>
        </is>
      </c>
    </row>
    <row r="497">
      <c r="C497" s="24" t="inlineStr">
        <is>
          <t>A</t>
        </is>
      </c>
      <c r="D497" s="24" t="inlineStr">
        <is>
          <t>TENAGA KERJA</t>
        </is>
      </c>
      <c r="E497" s="12" t="n"/>
      <c r="F497" s="12" t="n"/>
      <c r="G497" s="12" t="n"/>
      <c r="H497" s="12" t="n"/>
      <c r="I497" s="12" t="n"/>
      <c r="J497" s="12" t="n"/>
    </row>
    <row r="498">
      <c r="C498" s="5" t="n">
        <v>1</v>
      </c>
      <c r="D498" s="5" t="inlineStr">
        <is>
          <t>Pekerja (L01)</t>
        </is>
      </c>
      <c r="F498" s="5" t="inlineStr">
        <is>
          <t>Jam</t>
        </is>
      </c>
      <c r="G498" s="25" t="n">
        <v>0.2008031532864459</v>
      </c>
      <c r="H498" s="26">
        <f>VLOOKUP(D498,upahbahan,3,FALSE)</f>
        <v/>
      </c>
      <c r="J498" s="26">
        <f>G498*H498</f>
        <v/>
      </c>
    </row>
    <row r="499">
      <c r="C499" s="5" t="n">
        <v>2</v>
      </c>
      <c r="D499" s="5" t="inlineStr">
        <is>
          <t>Mandor (L03)</t>
        </is>
      </c>
      <c r="F499" s="5" t="inlineStr">
        <is>
          <t>Jam</t>
        </is>
      </c>
      <c r="G499" s="25" t="n">
        <v>0.02008037794685617</v>
      </c>
      <c r="H499" s="26">
        <f>VLOOKUP(D499,upahbahan,3,FALSE)</f>
        <v/>
      </c>
      <c r="J499" s="26">
        <f>G499*H499</f>
        <v/>
      </c>
    </row>
    <row r="500">
      <c r="C500" s="27" t="inlineStr">
        <is>
          <t>JUMLAH HARGA TENAGA KERJA</t>
        </is>
      </c>
      <c r="D500" s="28" t="n"/>
      <c r="E500" s="28" t="n"/>
      <c r="F500" s="28" t="n"/>
      <c r="G500" s="28" t="n"/>
      <c r="H500" s="28" t="n"/>
      <c r="I500" s="28" t="n"/>
      <c r="J500" s="29">
        <f>SUM(J498:J499)</f>
        <v/>
      </c>
    </row>
    <row r="501">
      <c r="C501" s="24" t="inlineStr">
        <is>
          <t>B</t>
        </is>
      </c>
      <c r="D501" s="24" t="inlineStr">
        <is>
          <t>BAHAN</t>
        </is>
      </c>
      <c r="E501" s="12" t="n"/>
      <c r="F501" s="12" t="n"/>
      <c r="G501" s="12" t="n"/>
      <c r="H501" s="12" t="n"/>
      <c r="I501" s="12" t="n"/>
      <c r="J501" s="12" t="n"/>
    </row>
    <row r="502">
      <c r="C502" s="5" t="n">
        <v>1</v>
      </c>
      <c r="D502" s="5" t="inlineStr">
        <is>
          <t>Agr Pch Mesin 5-10 &amp; 10-15 (M92)</t>
        </is>
      </c>
      <c r="F502" s="5" t="inlineStr">
        <is>
          <t>M3</t>
        </is>
      </c>
      <c r="G502" s="25" t="n">
        <v>0.3339330652820786</v>
      </c>
      <c r="H502" s="26">
        <f>VLOOKUP(D502,upahbahan,3,FALSE)</f>
        <v/>
      </c>
      <c r="J502" s="26">
        <f>G502*H502</f>
        <v/>
      </c>
    </row>
    <row r="503">
      <c r="C503" s="5" t="n">
        <v>2</v>
      </c>
      <c r="D503" s="5" t="inlineStr">
        <is>
          <t>Agr Pch Mesin 0 - 5 (M91)</t>
        </is>
      </c>
      <c r="F503" s="5" t="inlineStr">
        <is>
          <t>M3</t>
        </is>
      </c>
      <c r="G503" s="25" t="n">
        <v>0.4233664091769554</v>
      </c>
      <c r="H503" s="26">
        <f>VLOOKUP(D503,upahbahan,3,FALSE)</f>
        <v/>
      </c>
      <c r="J503" s="26">
        <f>G503*H503</f>
        <v/>
      </c>
    </row>
    <row r="504">
      <c r="C504" s="5" t="n">
        <v>3</v>
      </c>
      <c r="D504" s="5" t="inlineStr">
        <is>
          <t>Semen (M12)</t>
        </is>
      </c>
      <c r="F504" s="5" t="inlineStr">
        <is>
          <t>Kg</t>
        </is>
      </c>
      <c r="G504" s="25" t="n">
        <v>9.587999999999999</v>
      </c>
      <c r="H504" s="26">
        <f>VLOOKUP(D504,upahbahan,3,FALSE)</f>
        <v/>
      </c>
      <c r="J504" s="26">
        <f>G504*H504</f>
        <v/>
      </c>
    </row>
    <row r="505">
      <c r="C505" s="27" t="inlineStr">
        <is>
          <t>JUMLAH HARGA BAHAN</t>
        </is>
      </c>
      <c r="D505" s="28" t="n"/>
      <c r="E505" s="28" t="n"/>
      <c r="F505" s="28" t="n"/>
      <c r="G505" s="28" t="n"/>
      <c r="H505" s="28" t="n"/>
      <c r="I505" s="28" t="n"/>
      <c r="J505" s="29">
        <f>SUM(J502:J504)</f>
        <v/>
      </c>
    </row>
    <row r="506">
      <c r="C506" s="24" t="inlineStr">
        <is>
          <t>C</t>
        </is>
      </c>
      <c r="D506" s="24" t="inlineStr">
        <is>
          <t>PERALATAN</t>
        </is>
      </c>
      <c r="E506" s="12" t="n"/>
      <c r="F506" s="12" t="n"/>
      <c r="G506" s="12" t="n"/>
      <c r="H506" s="12" t="n"/>
      <c r="I506" s="12" t="n"/>
      <c r="J506" s="12" t="n"/>
    </row>
    <row r="507">
      <c r="C507" s="5" t="n">
        <v>1</v>
      </c>
      <c r="D507" s="5" t="inlineStr">
        <is>
          <t>Wheel Loader</t>
        </is>
      </c>
      <c r="E507" s="5" t="inlineStr">
        <is>
          <t>E15</t>
        </is>
      </c>
      <c r="F507" s="5" t="inlineStr">
        <is>
          <t>Jam</t>
        </is>
      </c>
      <c r="G507" s="25" t="n">
        <v>0.01279272487953486</v>
      </c>
      <c r="H507" s="26">
        <f>VLOOKUP(D507,upahbahan,3,FALSE)</f>
        <v/>
      </c>
      <c r="J507" s="26">
        <f>G507*H507</f>
        <v/>
      </c>
    </row>
    <row r="508">
      <c r="C508" s="5" t="n">
        <v>2</v>
      </c>
      <c r="D508" s="5" t="inlineStr">
        <is>
          <t>ASPHALT MIXING PLANT (AMP)</t>
        </is>
      </c>
      <c r="E508" s="5" t="inlineStr">
        <is>
          <t>E01</t>
        </is>
      </c>
      <c r="F508" s="5" t="inlineStr">
        <is>
          <t>Jam</t>
        </is>
      </c>
      <c r="G508" s="25" t="n">
        <v>0.02008032129177777</v>
      </c>
      <c r="H508" s="26">
        <f>VLOOKUP(D508,upahbahan,3,FALSE)</f>
        <v/>
      </c>
      <c r="J508" s="26">
        <f>G508*H508</f>
        <v/>
      </c>
    </row>
    <row r="509">
      <c r="C509" s="5" t="n">
        <v>3</v>
      </c>
      <c r="D509" s="5" t="inlineStr">
        <is>
          <t>GENERATORSET ( GENSET )</t>
        </is>
      </c>
      <c r="E509" s="5" t="inlineStr">
        <is>
          <t>E12</t>
        </is>
      </c>
      <c r="F509" s="5" t="inlineStr">
        <is>
          <t>Jam</t>
        </is>
      </c>
      <c r="G509" s="25" t="n">
        <v>0.02008031878503369</v>
      </c>
      <c r="H509" s="26">
        <f>VLOOKUP(D509,upahbahan,3,FALSE)</f>
        <v/>
      </c>
      <c r="J509" s="26">
        <f>G509*H509</f>
        <v/>
      </c>
    </row>
    <row r="510">
      <c r="C510" s="5" t="n">
        <v>4</v>
      </c>
      <c r="D510" s="5" t="inlineStr">
        <is>
          <t>DUMP TRUCK TRONTON 10 TON</t>
        </is>
      </c>
      <c r="E510" s="5" t="inlineStr">
        <is>
          <t>E35</t>
        </is>
      </c>
      <c r="F510" s="5" t="inlineStr">
        <is>
          <t>Jam</t>
        </is>
      </c>
      <c r="G510" s="25" t="n">
        <v>0.1380189408300308</v>
      </c>
      <c r="H510" s="26">
        <f>VLOOKUP(D510,upahbahan,3,FALSE)</f>
        <v/>
      </c>
      <c r="J510" s="26">
        <f>G510*H510</f>
        <v/>
      </c>
    </row>
    <row r="511">
      <c r="C511" s="5" t="n">
        <v>5</v>
      </c>
      <c r="D511" s="5" t="inlineStr">
        <is>
          <t>Asp. Finisher</t>
        </is>
      </c>
      <c r="E511" s="5" t="inlineStr">
        <is>
          <t>E02</t>
        </is>
      </c>
      <c r="F511" s="5" t="inlineStr">
        <is>
          <t>Jam</t>
        </is>
      </c>
      <c r="G511" s="25" t="n">
        <v>0.01239143022928339</v>
      </c>
      <c r="H511" s="26">
        <f>VLOOKUP(D511,upahbahan,3,FALSE)</f>
        <v/>
      </c>
      <c r="J511" s="26">
        <f>G511*H511</f>
        <v/>
      </c>
    </row>
    <row r="512">
      <c r="C512" s="5" t="n">
        <v>6</v>
      </c>
      <c r="D512" s="5" t="inlineStr">
        <is>
          <t>TANDEM ROLLER (8-10 TON) WITC IC</t>
        </is>
      </c>
      <c r="E512" s="5" t="inlineStr">
        <is>
          <t>E17b</t>
        </is>
      </c>
      <c r="F512" s="5" t="inlineStr">
        <is>
          <t>Jam</t>
        </is>
      </c>
      <c r="G512" s="25" t="n">
        <v>0.0126184352923312</v>
      </c>
      <c r="H512" s="26">
        <f>VLOOKUP(D512,upahbahan,3,FALSE)</f>
        <v/>
      </c>
      <c r="J512" s="26">
        <f>G512*H512</f>
        <v/>
      </c>
    </row>
    <row r="513">
      <c r="C513" s="5" t="n">
        <v>7</v>
      </c>
      <c r="D513" s="5" t="inlineStr">
        <is>
          <t>PNEUMATIC TIRE ROLLER WITH IC</t>
        </is>
      </c>
      <c r="E513" s="5" t="inlineStr">
        <is>
          <t>E18a</t>
        </is>
      </c>
      <c r="F513" s="5" t="inlineStr">
        <is>
          <t>Jam</t>
        </is>
      </c>
      <c r="G513" s="25" t="n">
        <v>0.01386256875485218</v>
      </c>
      <c r="H513" s="26">
        <f>VLOOKUP(D513,upahbahan,3,FALSE)</f>
        <v/>
      </c>
      <c r="J513" s="26">
        <f>G513*H513</f>
        <v/>
      </c>
    </row>
    <row r="514">
      <c r="C514" s="5" t="n">
        <v>8</v>
      </c>
      <c r="D514" s="5" t="inlineStr">
        <is>
          <t>Alat Bantu</t>
        </is>
      </c>
      <c r="F514" s="5" t="inlineStr">
        <is>
          <t>Ls</t>
        </is>
      </c>
      <c r="G514" s="25" t="n">
        <v>1</v>
      </c>
      <c r="H514" s="26">
        <f>VLOOKUP(D514,upahbahan,3,FALSE)</f>
        <v/>
      </c>
      <c r="J514" s="26">
        <f>G514*H514</f>
        <v/>
      </c>
    </row>
    <row r="515">
      <c r="C515" s="27" t="inlineStr">
        <is>
          <t>JUMLAH HARGA PERALATAN</t>
        </is>
      </c>
      <c r="D515" s="28" t="n"/>
      <c r="E515" s="28" t="n"/>
      <c r="F515" s="28" t="n"/>
      <c r="G515" s="28" t="n"/>
      <c r="H515" s="28" t="n"/>
      <c r="I515" s="28" t="n"/>
      <c r="J515" s="29">
        <f>SUM(J507:J514)</f>
        <v/>
      </c>
    </row>
    <row r="516">
      <c r="C516" s="31" t="inlineStr">
        <is>
          <t>D</t>
        </is>
      </c>
      <c r="D516" s="31" t="inlineStr">
        <is>
          <t>Jumlah (A+B+C)</t>
        </is>
      </c>
      <c r="E516" s="32" t="n"/>
      <c r="F516" s="32" t="n"/>
      <c r="G516" s="32" t="n"/>
      <c r="H516" s="32" t="n"/>
      <c r="I516" s="32" t="n"/>
      <c r="J516" s="33">
        <f>J500+J505+J515</f>
        <v/>
      </c>
    </row>
    <row r="517">
      <c r="C517" s="18" t="inlineStr">
        <is>
          <t>E</t>
        </is>
      </c>
      <c r="D517" s="18" t="inlineStr">
        <is>
          <t>Biaya Umum dan Keuntungan 10.0% x D</t>
        </is>
      </c>
      <c r="H517" s="21">
        <f>$Q$8</f>
        <v/>
      </c>
      <c r="J517" s="34">
        <f>J516*H517</f>
        <v/>
      </c>
    </row>
    <row r="518">
      <c r="C518" s="31" t="inlineStr">
        <is>
          <t>F</t>
        </is>
      </c>
      <c r="D518" s="31" t="inlineStr">
        <is>
          <t>Harga Satuan Pekerjaan (D+E)</t>
        </is>
      </c>
      <c r="E518" s="32" t="n"/>
      <c r="F518" s="32" t="n"/>
      <c r="G518" s="32" t="n"/>
      <c r="H518" s="32" t="n"/>
      <c r="I518" s="32" t="n"/>
      <c r="J518" s="33">
        <f>SUM(J516:J517)</f>
        <v/>
      </c>
    </row>
    <row r="520">
      <c r="C520" s="16" t="inlineStr">
        <is>
          <t>F.24</t>
        </is>
      </c>
      <c r="D520" s="17" t="inlineStr">
        <is>
          <t>Laston Lapis Aus (AC-WC) (tumbukan 50x2)</t>
        </is>
      </c>
      <c r="F520" s="18" t="inlineStr">
        <is>
          <t>Ton</t>
        </is>
      </c>
      <c r="K520" s="22">
        <f>ROUNDDOWN(J543,0)</f>
        <v/>
      </c>
      <c r="M520" s="19" t="inlineStr">
        <is>
          <t>6.3.(4a3)</t>
        </is>
      </c>
    </row>
    <row r="521">
      <c r="C521" s="23" t="inlineStr">
        <is>
          <t>No</t>
        </is>
      </c>
      <c r="D521" s="23" t="inlineStr">
        <is>
          <t>Uraian</t>
        </is>
      </c>
      <c r="E521" s="23" t="inlineStr">
        <is>
          <t>Kode</t>
        </is>
      </c>
      <c r="F521" s="23" t="inlineStr">
        <is>
          <t>Sat.</t>
        </is>
      </c>
      <c r="G521" s="23" t="inlineStr">
        <is>
          <t>Koefisien</t>
        </is>
      </c>
      <c r="H521" s="23" t="inlineStr">
        <is>
          <t>Harga  Satuan (Rp)</t>
        </is>
      </c>
      <c r="J521" s="23" t="inlineStr">
        <is>
          <t>Jumlah Harga (Rp)</t>
        </is>
      </c>
    </row>
    <row r="522">
      <c r="C522" s="24" t="inlineStr">
        <is>
          <t>A</t>
        </is>
      </c>
      <c r="D522" s="24" t="inlineStr">
        <is>
          <t>TENAGA KERJA</t>
        </is>
      </c>
      <c r="E522" s="12" t="n"/>
      <c r="F522" s="12" t="n"/>
      <c r="G522" s="12" t="n"/>
      <c r="H522" s="12" t="n"/>
      <c r="I522" s="12" t="n"/>
      <c r="J522" s="12" t="n"/>
    </row>
    <row r="523">
      <c r="C523" s="5" t="n">
        <v>1</v>
      </c>
      <c r="D523" s="5" t="inlineStr">
        <is>
          <t>Pekerja (L01)</t>
        </is>
      </c>
      <c r="F523" s="5" t="inlineStr">
        <is>
          <t>Jam</t>
        </is>
      </c>
      <c r="G523" s="25" t="n">
        <v>0.2008031532864459</v>
      </c>
      <c r="H523" s="26">
        <f>VLOOKUP(D523,upahbahan,3,FALSE)</f>
        <v/>
      </c>
      <c r="J523" s="26">
        <f>G523*H523</f>
        <v/>
      </c>
    </row>
    <row r="524">
      <c r="C524" s="5" t="n">
        <v>2</v>
      </c>
      <c r="D524" s="5" t="inlineStr">
        <is>
          <t>Mandor (L03)</t>
        </is>
      </c>
      <c r="F524" s="5" t="inlineStr">
        <is>
          <t>Jam</t>
        </is>
      </c>
      <c r="G524" s="25" t="n">
        <v>0.02008037794685617</v>
      </c>
      <c r="H524" s="26">
        <f>VLOOKUP(D524,upahbahan,3,FALSE)</f>
        <v/>
      </c>
      <c r="J524" s="26">
        <f>G524*H524</f>
        <v/>
      </c>
    </row>
    <row r="525">
      <c r="C525" s="27" t="inlineStr">
        <is>
          <t>JUMLAH HARGA TENAGA KERJA</t>
        </is>
      </c>
      <c r="D525" s="28" t="n"/>
      <c r="E525" s="28" t="n"/>
      <c r="F525" s="28" t="n"/>
      <c r="G525" s="28" t="n"/>
      <c r="H525" s="28" t="n"/>
      <c r="I525" s="28" t="n"/>
      <c r="J525" s="29">
        <f>SUM(J523:J524)</f>
        <v/>
      </c>
    </row>
    <row r="526">
      <c r="C526" s="24" t="inlineStr">
        <is>
          <t>B</t>
        </is>
      </c>
      <c r="D526" s="24" t="inlineStr">
        <is>
          <t>BAHAN</t>
        </is>
      </c>
      <c r="E526" s="12" t="n"/>
      <c r="F526" s="12" t="n"/>
      <c r="G526" s="12" t="n"/>
      <c r="H526" s="12" t="n"/>
      <c r="I526" s="12" t="n"/>
      <c r="J526" s="12" t="n"/>
    </row>
    <row r="527">
      <c r="C527" s="5" t="n">
        <v>1</v>
      </c>
      <c r="D527" s="5" t="inlineStr">
        <is>
          <t>Agr 5-10 &amp; 10-15 (M92)</t>
        </is>
      </c>
      <c r="F527" s="5" t="inlineStr">
        <is>
          <t>M3</t>
        </is>
      </c>
      <c r="G527" s="25" t="n">
        <v>0.3336023533817997</v>
      </c>
      <c r="H527" s="26">
        <f>VLOOKUP(D527,upahbahan,3,FALSE)</f>
        <v/>
      </c>
      <c r="J527" s="26">
        <f>G527*H527</f>
        <v/>
      </c>
    </row>
    <row r="528">
      <c r="C528" s="5" t="n">
        <v>2</v>
      </c>
      <c r="D528" s="5" t="inlineStr">
        <is>
          <t>Agr 0-5 (M91)</t>
        </is>
      </c>
      <c r="F528" s="5" t="inlineStr">
        <is>
          <t>M3</t>
        </is>
      </c>
      <c r="G528" s="25" t="n">
        <v>0.4228854919484677</v>
      </c>
      <c r="H528" s="26">
        <f>VLOOKUP(D528,upahbahan,3,FALSE)</f>
        <v/>
      </c>
      <c r="J528" s="26">
        <f>G528*H528</f>
        <v/>
      </c>
    </row>
    <row r="529">
      <c r="C529" s="5" t="n">
        <v>3</v>
      </c>
      <c r="D529" s="5" t="inlineStr">
        <is>
          <t>Semen (M12)</t>
        </is>
      </c>
      <c r="F529" s="5" t="inlineStr">
        <is>
          <t>Kg</t>
        </is>
      </c>
      <c r="G529" s="25" t="n">
        <v>9.587999999999999</v>
      </c>
      <c r="H529" s="26">
        <f>VLOOKUP(D529,upahbahan,3,FALSE)</f>
        <v/>
      </c>
      <c r="J529" s="26">
        <f>G529*H529</f>
        <v/>
      </c>
    </row>
    <row r="530">
      <c r="C530" s="27" t="inlineStr">
        <is>
          <t>JUMLAH HARGA BAHAN</t>
        </is>
      </c>
      <c r="D530" s="28" t="n"/>
      <c r="E530" s="28" t="n"/>
      <c r="F530" s="28" t="n"/>
      <c r="G530" s="28" t="n"/>
      <c r="H530" s="28" t="n"/>
      <c r="I530" s="28" t="n"/>
      <c r="J530" s="29">
        <f>SUM(J527:J529)</f>
        <v/>
      </c>
    </row>
    <row r="531">
      <c r="C531" s="24" t="inlineStr">
        <is>
          <t>C</t>
        </is>
      </c>
      <c r="D531" s="24" t="inlineStr">
        <is>
          <t>PERALATAN</t>
        </is>
      </c>
      <c r="E531" s="12" t="n"/>
      <c r="F531" s="12" t="n"/>
      <c r="G531" s="12" t="n"/>
      <c r="H531" s="12" t="n"/>
      <c r="I531" s="12" t="n"/>
      <c r="J531" s="12" t="n"/>
    </row>
    <row r="532">
      <c r="C532" s="5" t="n">
        <v>1</v>
      </c>
      <c r="D532" s="5" t="inlineStr">
        <is>
          <t>Wheel Loader</t>
        </is>
      </c>
      <c r="E532" s="5" t="inlineStr">
        <is>
          <t>E15</t>
        </is>
      </c>
      <c r="F532" s="5" t="inlineStr">
        <is>
          <t>Jam</t>
        </is>
      </c>
      <c r="G532" s="25" t="n">
        <v>0.01279274178929626</v>
      </c>
      <c r="H532" s="26">
        <f>VLOOKUP(D532,upahbahan,3,FALSE)</f>
        <v/>
      </c>
      <c r="J532" s="26">
        <f>G532*H532</f>
        <v/>
      </c>
    </row>
    <row r="533">
      <c r="C533" s="5" t="n">
        <v>2</v>
      </c>
      <c r="D533" s="5" t="inlineStr">
        <is>
          <t>ASPHALT MIXING PLANT (AMP)</t>
        </is>
      </c>
      <c r="E533" s="5" t="inlineStr">
        <is>
          <t>E01</t>
        </is>
      </c>
      <c r="F533" s="5" t="inlineStr">
        <is>
          <t>Jam</t>
        </is>
      </c>
      <c r="G533" s="25" t="n">
        <v>0.02008032129177777</v>
      </c>
      <c r="H533" s="26">
        <f>VLOOKUP(D533,upahbahan,3,FALSE)</f>
        <v/>
      </c>
      <c r="J533" s="26">
        <f>G533*H533</f>
        <v/>
      </c>
    </row>
    <row r="534">
      <c r="C534" s="5" t="n">
        <v>3</v>
      </c>
      <c r="D534" s="5" t="inlineStr">
        <is>
          <t>GENERATORSET ( GENSET )</t>
        </is>
      </c>
      <c r="E534" s="5" t="inlineStr">
        <is>
          <t>E12</t>
        </is>
      </c>
      <c r="F534" s="5" t="inlineStr">
        <is>
          <t>Jam</t>
        </is>
      </c>
      <c r="G534" s="25" t="n">
        <v>0.02008031878503369</v>
      </c>
      <c r="H534" s="26">
        <f>VLOOKUP(D534,upahbahan,3,FALSE)</f>
        <v/>
      </c>
      <c r="J534" s="26">
        <f>G534*H534</f>
        <v/>
      </c>
    </row>
    <row r="535">
      <c r="C535" s="5" t="n">
        <v>4</v>
      </c>
      <c r="D535" s="5" t="inlineStr">
        <is>
          <t>DUMP TRUCK TRONTON 10 TON</t>
        </is>
      </c>
      <c r="E535" s="5" t="inlineStr">
        <is>
          <t>E35</t>
        </is>
      </c>
      <c r="F535" s="5" t="inlineStr">
        <is>
          <t>Jam</t>
        </is>
      </c>
      <c r="G535" s="25" t="n">
        <v>0.1380189408300308</v>
      </c>
      <c r="H535" s="26">
        <f>VLOOKUP(D535,upahbahan,3,FALSE)</f>
        <v/>
      </c>
      <c r="J535" s="26">
        <f>G535*H535</f>
        <v/>
      </c>
    </row>
    <row r="536">
      <c r="C536" s="5" t="n">
        <v>5</v>
      </c>
      <c r="D536" s="5" t="inlineStr">
        <is>
          <t>Asp. Finisher</t>
        </is>
      </c>
      <c r="E536" s="5" t="inlineStr">
        <is>
          <t>E02</t>
        </is>
      </c>
      <c r="F536" s="5" t="inlineStr">
        <is>
          <t>Jam</t>
        </is>
      </c>
      <c r="G536" s="25" t="n">
        <v>0.01264433179622494</v>
      </c>
      <c r="H536" s="26">
        <f>VLOOKUP(D536,upahbahan,3,FALSE)</f>
        <v/>
      </c>
      <c r="J536" s="26">
        <f>G536*H536</f>
        <v/>
      </c>
    </row>
    <row r="537">
      <c r="C537" s="5" t="n">
        <v>6</v>
      </c>
      <c r="D537" s="5" t="inlineStr">
        <is>
          <t>TANDEM ROLLER (8-10 TON)</t>
        </is>
      </c>
      <c r="E537" s="5" t="inlineStr">
        <is>
          <t>E17a</t>
        </is>
      </c>
      <c r="F537" s="5" t="inlineStr">
        <is>
          <t>Jam</t>
        </is>
      </c>
      <c r="G537" s="25" t="n">
        <v>0.01287595673731178</v>
      </c>
      <c r="H537" s="26">
        <f>VLOOKUP(D537,upahbahan,3,FALSE)</f>
        <v/>
      </c>
      <c r="J537" s="26">
        <f>G537*H537</f>
        <v/>
      </c>
    </row>
    <row r="538">
      <c r="C538" s="5" t="n">
        <v>7</v>
      </c>
      <c r="D538" s="5" t="inlineStr">
        <is>
          <t>PNEUMATIC TIRE ROLLER</t>
        </is>
      </c>
      <c r="E538" s="5" t="inlineStr">
        <is>
          <t>E18</t>
        </is>
      </c>
      <c r="F538" s="5" t="inlineStr">
        <is>
          <t>Jam</t>
        </is>
      </c>
      <c r="G538" s="25" t="n">
        <v>0.01212469026047803</v>
      </c>
      <c r="H538" s="26">
        <f>VLOOKUP(D538,upahbahan,3,FALSE)</f>
        <v/>
      </c>
      <c r="J538" s="26">
        <f>G538*H538</f>
        <v/>
      </c>
    </row>
    <row r="539">
      <c r="C539" s="5" t="n">
        <v>8</v>
      </c>
      <c r="D539" s="5" t="inlineStr">
        <is>
          <t>Alat Bantu</t>
        </is>
      </c>
      <c r="F539" s="5" t="inlineStr">
        <is>
          <t>Ls</t>
        </is>
      </c>
      <c r="G539" s="25" t="n">
        <v>1</v>
      </c>
      <c r="H539" s="26">
        <f>VLOOKUP(D539,upahbahan,3,FALSE)</f>
        <v/>
      </c>
      <c r="J539" s="26">
        <f>G539*H539</f>
        <v/>
      </c>
    </row>
    <row r="540">
      <c r="C540" s="27" t="inlineStr">
        <is>
          <t>JUMLAH HARGA PERALATAN</t>
        </is>
      </c>
      <c r="D540" s="28" t="n"/>
      <c r="E540" s="28" t="n"/>
      <c r="F540" s="28" t="n"/>
      <c r="G540" s="28" t="n"/>
      <c r="H540" s="28" t="n"/>
      <c r="I540" s="28" t="n"/>
      <c r="J540" s="29">
        <f>SUM(J532:J539)</f>
        <v/>
      </c>
    </row>
    <row r="541">
      <c r="C541" s="31" t="inlineStr">
        <is>
          <t>D</t>
        </is>
      </c>
      <c r="D541" s="31" t="inlineStr">
        <is>
          <t>Jumlah (A+B+C)</t>
        </is>
      </c>
      <c r="E541" s="32" t="n"/>
      <c r="F541" s="32" t="n"/>
      <c r="G541" s="32" t="n"/>
      <c r="H541" s="32" t="n"/>
      <c r="I541" s="32" t="n"/>
      <c r="J541" s="33">
        <f>J525+J530+J540</f>
        <v/>
      </c>
    </row>
    <row r="542">
      <c r="C542" s="18" t="inlineStr">
        <is>
          <t>E</t>
        </is>
      </c>
      <c r="D542" s="18" t="inlineStr">
        <is>
          <t>Biaya Umum dan Keuntungan 10.0% x D</t>
        </is>
      </c>
      <c r="H542" s="21">
        <f>$Q$8</f>
        <v/>
      </c>
      <c r="J542" s="34">
        <f>J541*H542</f>
        <v/>
      </c>
    </row>
    <row r="543">
      <c r="C543" s="31" t="inlineStr">
        <is>
          <t>F</t>
        </is>
      </c>
      <c r="D543" s="31" t="inlineStr">
        <is>
          <t>Harga Satuan Pekerjaan (D+E)</t>
        </is>
      </c>
      <c r="E543" s="32" t="n"/>
      <c r="F543" s="32" t="n"/>
      <c r="G543" s="32" t="n"/>
      <c r="H543" s="32" t="n"/>
      <c r="I543" s="32" t="n"/>
      <c r="J543" s="33">
        <f>SUM(J541:J542)</f>
        <v/>
      </c>
    </row>
    <row r="545">
      <c r="C545" s="16" t="inlineStr">
        <is>
          <t>F.25</t>
        </is>
      </c>
      <c r="D545" s="17" t="inlineStr">
        <is>
          <t>Laston Lapis Aus Modifikasi (AC-WC Mod)</t>
        </is>
      </c>
      <c r="F545" s="18" t="inlineStr">
        <is>
          <t>Ton</t>
        </is>
      </c>
      <c r="K545" s="22">
        <f>ROUNDDOWN(J569,0)</f>
        <v/>
      </c>
      <c r="M545" s="19" t="inlineStr">
        <is>
          <t>6.3.(4b1)</t>
        </is>
      </c>
    </row>
    <row r="546">
      <c r="C546" s="23" t="inlineStr">
        <is>
          <t>No</t>
        </is>
      </c>
      <c r="D546" s="23" t="inlineStr">
        <is>
          <t>Uraian</t>
        </is>
      </c>
      <c r="E546" s="23" t="inlineStr">
        <is>
          <t>Kode</t>
        </is>
      </c>
      <c r="F546" s="23" t="inlineStr">
        <is>
          <t>Sat.</t>
        </is>
      </c>
      <c r="G546" s="23" t="inlineStr">
        <is>
          <t>Koefisien</t>
        </is>
      </c>
      <c r="H546" s="23" t="inlineStr">
        <is>
          <t>Harga  Satuan (Rp)</t>
        </is>
      </c>
      <c r="J546" s="23" t="inlineStr">
        <is>
          <t>Jumlah Harga (Rp)</t>
        </is>
      </c>
    </row>
    <row r="547">
      <c r="C547" s="24" t="inlineStr">
        <is>
          <t>A</t>
        </is>
      </c>
      <c r="D547" s="24" t="inlineStr">
        <is>
          <t>TENAGA KERJA</t>
        </is>
      </c>
      <c r="E547" s="12" t="n"/>
      <c r="F547" s="12" t="n"/>
      <c r="G547" s="12" t="n"/>
      <c r="H547" s="12" t="n"/>
      <c r="I547" s="12" t="n"/>
      <c r="J547" s="12" t="n"/>
    </row>
    <row r="548">
      <c r="C548" s="5" t="n">
        <v>1</v>
      </c>
      <c r="D548" s="5" t="inlineStr">
        <is>
          <t>Pekerja (L01)</t>
        </is>
      </c>
      <c r="F548" s="5" t="inlineStr">
        <is>
          <t>Jam</t>
        </is>
      </c>
      <c r="G548" s="25" t="n">
        <v>0.2008031532864459</v>
      </c>
      <c r="H548" s="26">
        <f>VLOOKUP(D548,upahbahan,3,FALSE)</f>
        <v/>
      </c>
      <c r="J548" s="26">
        <f>G548*H548</f>
        <v/>
      </c>
    </row>
    <row r="549">
      <c r="C549" s="5" t="n">
        <v>2</v>
      </c>
      <c r="D549" s="5" t="inlineStr">
        <is>
          <t>Mandor (L03)</t>
        </is>
      </c>
      <c r="F549" s="5" t="inlineStr">
        <is>
          <t>Jam</t>
        </is>
      </c>
      <c r="G549" s="25" t="n">
        <v>0.02008037794685617</v>
      </c>
      <c r="H549" s="26">
        <f>VLOOKUP(D549,upahbahan,3,FALSE)</f>
        <v/>
      </c>
      <c r="J549" s="26">
        <f>G549*H549</f>
        <v/>
      </c>
    </row>
    <row r="550">
      <c r="C550" s="27" t="inlineStr">
        <is>
          <t>JUMLAH HARGA TENAGA KERJA</t>
        </is>
      </c>
      <c r="D550" s="28" t="n"/>
      <c r="E550" s="28" t="n"/>
      <c r="F550" s="28" t="n"/>
      <c r="G550" s="28" t="n"/>
      <c r="H550" s="28" t="n"/>
      <c r="I550" s="28" t="n"/>
      <c r="J550" s="29">
        <f>SUM(J548:J549)</f>
        <v/>
      </c>
    </row>
    <row r="551">
      <c r="C551" s="24" t="inlineStr">
        <is>
          <t>B</t>
        </is>
      </c>
      <c r="D551" s="24" t="inlineStr">
        <is>
          <t>BAHAN</t>
        </is>
      </c>
      <c r="E551" s="12" t="n"/>
      <c r="F551" s="12" t="n"/>
      <c r="G551" s="12" t="n"/>
      <c r="H551" s="12" t="n"/>
      <c r="I551" s="12" t="n"/>
      <c r="J551" s="12" t="n"/>
    </row>
    <row r="552">
      <c r="C552" s="5" t="n">
        <v>1</v>
      </c>
      <c r="D552" s="5" t="inlineStr">
        <is>
          <t>Agr 5-10 &amp; 10-15 (M92)</t>
        </is>
      </c>
      <c r="F552" s="5" t="inlineStr">
        <is>
          <t>M3</t>
        </is>
      </c>
      <c r="G552" s="25" t="n">
        <v>0.3331889873032394</v>
      </c>
      <c r="H552" s="26">
        <f>VLOOKUP(D552,upahbahan,3,FALSE)</f>
        <v/>
      </c>
      <c r="J552" s="26">
        <f>G552*H552</f>
        <v/>
      </c>
    </row>
    <row r="553">
      <c r="C553" s="5" t="n">
        <v>2</v>
      </c>
      <c r="D553" s="5" t="inlineStr">
        <is>
          <t>Agr 0-5 (M91)</t>
        </is>
      </c>
      <c r="F553" s="5" t="inlineStr">
        <is>
          <t>M3</t>
        </is>
      </c>
      <c r="G553" s="25" t="n">
        <v>0.4224847540322706</v>
      </c>
      <c r="H553" s="26">
        <f>VLOOKUP(D553,upahbahan,3,FALSE)</f>
        <v/>
      </c>
      <c r="J553" s="26">
        <f>G553*H553</f>
        <v/>
      </c>
    </row>
    <row r="554">
      <c r="C554" s="5" t="n">
        <v>3</v>
      </c>
      <c r="D554" s="5" t="inlineStr">
        <is>
          <t>Semen (M12)</t>
        </is>
      </c>
      <c r="F554" s="5" t="inlineStr">
        <is>
          <t>Kg</t>
        </is>
      </c>
      <c r="G554" s="25" t="n">
        <v>9.587999999999999</v>
      </c>
      <c r="H554" s="26">
        <f>VLOOKUP(D554,upahbahan,3,FALSE)</f>
        <v/>
      </c>
      <c r="J554" s="26">
        <f>G554*H554</f>
        <v/>
      </c>
    </row>
    <row r="555">
      <c r="C555" s="5" t="n">
        <v>4</v>
      </c>
      <c r="D555" s="5" t="inlineStr">
        <is>
          <t>Zeolit (M159)</t>
        </is>
      </c>
      <c r="F555" s="5" t="inlineStr">
        <is>
          <t>Kg</t>
        </is>
      </c>
      <c r="G555" s="25" t="n">
        <v>11.934</v>
      </c>
      <c r="H555" s="26">
        <f>VLOOKUP(D555,upahbahan,3,FALSE)</f>
        <v/>
      </c>
      <c r="J555" s="26">
        <f>G555*H555</f>
        <v/>
      </c>
    </row>
    <row r="556">
      <c r="C556" s="27" t="inlineStr">
        <is>
          <t>JUMLAH HARGA BAHAN</t>
        </is>
      </c>
      <c r="D556" s="28" t="n"/>
      <c r="E556" s="28" t="n"/>
      <c r="F556" s="28" t="n"/>
      <c r="G556" s="28" t="n"/>
      <c r="H556" s="28" t="n"/>
      <c r="I556" s="28" t="n"/>
      <c r="J556" s="29">
        <f>SUM(J552:J555)</f>
        <v/>
      </c>
    </row>
    <row r="557">
      <c r="C557" s="24" t="inlineStr">
        <is>
          <t>C</t>
        </is>
      </c>
      <c r="D557" s="24" t="inlineStr">
        <is>
          <t>PERALATAN</t>
        </is>
      </c>
      <c r="E557" s="12" t="n"/>
      <c r="F557" s="12" t="n"/>
      <c r="G557" s="12" t="n"/>
      <c r="H557" s="12" t="n"/>
      <c r="I557" s="12" t="n"/>
      <c r="J557" s="12" t="n"/>
    </row>
    <row r="558">
      <c r="C558" s="5" t="n">
        <v>1</v>
      </c>
      <c r="D558" s="5" t="inlineStr">
        <is>
          <t>Wheel Loader</t>
        </is>
      </c>
      <c r="E558" s="5" t="inlineStr">
        <is>
          <t>E15</t>
        </is>
      </c>
      <c r="F558" s="5" t="inlineStr">
        <is>
          <t>Jam</t>
        </is>
      </c>
      <c r="G558" s="25" t="n">
        <v>0.01279270796977346</v>
      </c>
      <c r="H558" s="26">
        <f>VLOOKUP(D558,upahbahan,3,FALSE)</f>
        <v/>
      </c>
      <c r="J558" s="26">
        <f>G558*H558</f>
        <v/>
      </c>
    </row>
    <row r="559">
      <c r="C559" s="5" t="n">
        <v>2</v>
      </c>
      <c r="D559" s="5" t="inlineStr">
        <is>
          <t>ASPHALT MIXING PLANT (AMP)</t>
        </is>
      </c>
      <c r="E559" s="5" t="inlineStr">
        <is>
          <t>E01</t>
        </is>
      </c>
      <c r="F559" s="5" t="inlineStr">
        <is>
          <t>Jam</t>
        </is>
      </c>
      <c r="G559" s="25" t="n">
        <v>0.02008032129177777</v>
      </c>
      <c r="H559" s="26">
        <f>VLOOKUP(D559,upahbahan,3,FALSE)</f>
        <v/>
      </c>
      <c r="J559" s="26">
        <f>G559*H559</f>
        <v/>
      </c>
    </row>
    <row r="560">
      <c r="C560" s="5" t="n">
        <v>3</v>
      </c>
      <c r="D560" s="5" t="inlineStr">
        <is>
          <t>GENERATORSET ( GENSET )</t>
        </is>
      </c>
      <c r="E560" s="5" t="inlineStr">
        <is>
          <t>E12</t>
        </is>
      </c>
      <c r="F560" s="5" t="inlineStr">
        <is>
          <t>Jam</t>
        </is>
      </c>
      <c r="G560" s="25" t="n">
        <v>0.02008031878503369</v>
      </c>
      <c r="H560" s="26">
        <f>VLOOKUP(D560,upahbahan,3,FALSE)</f>
        <v/>
      </c>
      <c r="J560" s="26">
        <f>G560*H560</f>
        <v/>
      </c>
    </row>
    <row r="561">
      <c r="C561" s="5" t="n">
        <v>4</v>
      </c>
      <c r="D561" s="5" t="inlineStr">
        <is>
          <t>DUMP TRUCK TRONTON 10 TON</t>
        </is>
      </c>
      <c r="E561" s="5" t="inlineStr">
        <is>
          <t>E35</t>
        </is>
      </c>
      <c r="F561" s="5" t="inlineStr">
        <is>
          <t>Jam</t>
        </is>
      </c>
      <c r="G561" s="25" t="n">
        <v>0.1380189408300308</v>
      </c>
      <c r="H561" s="26">
        <f>VLOOKUP(D561,upahbahan,3,FALSE)</f>
        <v/>
      </c>
      <c r="J561" s="26">
        <f>G561*H561</f>
        <v/>
      </c>
    </row>
    <row r="562">
      <c r="C562" s="5" t="n">
        <v>5</v>
      </c>
      <c r="D562" s="5" t="inlineStr">
        <is>
          <t>ASPHALT FINISHER</t>
        </is>
      </c>
      <c r="E562" s="5" t="inlineStr">
        <is>
          <t>E02</t>
        </is>
      </c>
      <c r="F562" s="5" t="inlineStr">
        <is>
          <t>Jam</t>
        </is>
      </c>
      <c r="G562" s="25" t="n">
        <v>0.01239143022928339</v>
      </c>
      <c r="H562" s="26">
        <f>VLOOKUP(D562,upahbahan,3,FALSE)</f>
        <v/>
      </c>
      <c r="J562" s="26">
        <f>G562*H562</f>
        <v/>
      </c>
    </row>
    <row r="563">
      <c r="C563" s="5" t="n">
        <v>6</v>
      </c>
      <c r="D563" s="5" t="inlineStr">
        <is>
          <t>TANDEM ROLLER (8-10 TON)</t>
        </is>
      </c>
      <c r="E563" s="5" t="inlineStr">
        <is>
          <t>E17a</t>
        </is>
      </c>
      <c r="F563" s="5" t="inlineStr">
        <is>
          <t>Jam</t>
        </is>
      </c>
      <c r="G563" s="25" t="n">
        <v>0.01261844073599894</v>
      </c>
      <c r="H563" s="26">
        <f>VLOOKUP(D563,upahbahan,3,FALSE)</f>
        <v/>
      </c>
      <c r="J563" s="26">
        <f>G563*H563</f>
        <v/>
      </c>
    </row>
    <row r="564">
      <c r="C564" s="5" t="n">
        <v>7</v>
      </c>
      <c r="D564" s="5" t="inlineStr">
        <is>
          <t>PNEUMATIC TIRE ROLLER</t>
        </is>
      </c>
      <c r="E564" s="5" t="inlineStr">
        <is>
          <t>E18</t>
        </is>
      </c>
      <c r="F564" s="5" t="inlineStr">
        <is>
          <t>Jam</t>
        </is>
      </c>
      <c r="G564" s="25" t="n">
        <v>0.01386256709171882</v>
      </c>
      <c r="H564" s="26">
        <f>VLOOKUP(D564,upahbahan,3,FALSE)</f>
        <v/>
      </c>
      <c r="J564" s="26">
        <f>G564*H564</f>
        <v/>
      </c>
    </row>
    <row r="565">
      <c r="C565" s="5" t="n">
        <v>8</v>
      </c>
      <c r="D565" s="5" t="inlineStr">
        <is>
          <t>Alat Bantu</t>
        </is>
      </c>
      <c r="F565" s="5" t="inlineStr">
        <is>
          <t>Ls</t>
        </is>
      </c>
      <c r="G565" s="25" t="n">
        <v>1</v>
      </c>
      <c r="H565" s="26">
        <f>VLOOKUP(D565,upahbahan,3,FALSE)</f>
        <v/>
      </c>
      <c r="J565" s="26">
        <f>G565*H565</f>
        <v/>
      </c>
    </row>
    <row r="566">
      <c r="C566" s="27" t="inlineStr">
        <is>
          <t>JUMLAH HARGA PERALATAN</t>
        </is>
      </c>
      <c r="D566" s="28" t="n"/>
      <c r="E566" s="28" t="n"/>
      <c r="F566" s="28" t="n"/>
      <c r="G566" s="28" t="n"/>
      <c r="H566" s="28" t="n"/>
      <c r="I566" s="28" t="n"/>
      <c r="J566" s="29">
        <f>SUM(J558:J565)</f>
        <v/>
      </c>
    </row>
    <row r="567">
      <c r="C567" s="31" t="inlineStr">
        <is>
          <t>D</t>
        </is>
      </c>
      <c r="D567" s="31" t="inlineStr">
        <is>
          <t>Jumlah (A+B+C)</t>
        </is>
      </c>
      <c r="E567" s="32" t="n"/>
      <c r="F567" s="32" t="n"/>
      <c r="G567" s="32" t="n"/>
      <c r="H567" s="32" t="n"/>
      <c r="I567" s="32" t="n"/>
      <c r="J567" s="33">
        <f>J550+J556+J566</f>
        <v/>
      </c>
    </row>
    <row r="568">
      <c r="C568" s="18" t="inlineStr">
        <is>
          <t>E</t>
        </is>
      </c>
      <c r="D568" s="18" t="inlineStr">
        <is>
          <t>Biaya Umum dan Keuntungan 10.0% x D</t>
        </is>
      </c>
      <c r="H568" s="21">
        <f>$Q$8</f>
        <v/>
      </c>
      <c r="J568" s="34">
        <f>J567*H568</f>
        <v/>
      </c>
    </row>
    <row r="569">
      <c r="C569" s="31" t="inlineStr">
        <is>
          <t>F</t>
        </is>
      </c>
      <c r="D569" s="31" t="inlineStr">
        <is>
          <t>Harga Satuan Pekerjaan (D+E)</t>
        </is>
      </c>
      <c r="E569" s="32" t="n"/>
      <c r="F569" s="32" t="n"/>
      <c r="G569" s="32" t="n"/>
      <c r="H569" s="32" t="n"/>
      <c r="I569" s="32" t="n"/>
      <c r="J569" s="33">
        <f>SUM(J567:J568)</f>
        <v/>
      </c>
    </row>
    <row r="571">
      <c r="C571" s="16" t="inlineStr">
        <is>
          <t>F.26</t>
        </is>
      </c>
      <c r="D571" s="17" t="inlineStr">
        <is>
          <t>Laston Lapis Aus Modifikasi (AC-WC Mod) dengan mesin gilas pemadatan cerdas (IC)</t>
        </is>
      </c>
      <c r="F571" s="18" t="inlineStr">
        <is>
          <t>Ton</t>
        </is>
      </c>
      <c r="K571" s="22">
        <f>ROUNDDOWN(J595,0)</f>
        <v/>
      </c>
      <c r="M571" s="19" t="inlineStr">
        <is>
          <t>6.3.(4b2)</t>
        </is>
      </c>
    </row>
    <row r="572">
      <c r="C572" s="23" t="inlineStr">
        <is>
          <t>No</t>
        </is>
      </c>
      <c r="D572" s="23" t="inlineStr">
        <is>
          <t>Uraian</t>
        </is>
      </c>
      <c r="E572" s="23" t="inlineStr">
        <is>
          <t>Kode</t>
        </is>
      </c>
      <c r="F572" s="23" t="inlineStr">
        <is>
          <t>Sat.</t>
        </is>
      </c>
      <c r="G572" s="23" t="inlineStr">
        <is>
          <t>Koefisien</t>
        </is>
      </c>
      <c r="H572" s="23" t="inlineStr">
        <is>
          <t>Harga  Satuan (Rp)</t>
        </is>
      </c>
      <c r="J572" s="23" t="inlineStr">
        <is>
          <t>Jumlah Harga (Rp)</t>
        </is>
      </c>
    </row>
    <row r="573">
      <c r="C573" s="24" t="inlineStr">
        <is>
          <t>A</t>
        </is>
      </c>
      <c r="D573" s="24" t="inlineStr">
        <is>
          <t>TENAGA KERJA</t>
        </is>
      </c>
      <c r="E573" s="12" t="n"/>
      <c r="F573" s="12" t="n"/>
      <c r="G573" s="12" t="n"/>
      <c r="H573" s="12" t="n"/>
      <c r="I573" s="12" t="n"/>
      <c r="J573" s="12" t="n"/>
    </row>
    <row r="574">
      <c r="C574" s="5" t="n">
        <v>1</v>
      </c>
      <c r="D574" s="5" t="inlineStr">
        <is>
          <t>Pekerja (L01)</t>
        </is>
      </c>
      <c r="F574" s="5" t="inlineStr">
        <is>
          <t>Jam</t>
        </is>
      </c>
      <c r="G574" s="25" t="n">
        <v>0.2008031532864459</v>
      </c>
      <c r="H574" s="26">
        <f>VLOOKUP(D574,upahbahan,3,FALSE)</f>
        <v/>
      </c>
      <c r="J574" s="26">
        <f>G574*H574</f>
        <v/>
      </c>
    </row>
    <row r="575">
      <c r="C575" s="5" t="n">
        <v>2</v>
      </c>
      <c r="D575" s="5" t="inlineStr">
        <is>
          <t>Mandor (L03)</t>
        </is>
      </c>
      <c r="F575" s="5" t="inlineStr">
        <is>
          <t>Jam</t>
        </is>
      </c>
      <c r="G575" s="25" t="n">
        <v>0.02008037794685617</v>
      </c>
      <c r="H575" s="26">
        <f>VLOOKUP(D575,upahbahan,3,FALSE)</f>
        <v/>
      </c>
      <c r="J575" s="26">
        <f>G575*H575</f>
        <v/>
      </c>
    </row>
    <row r="576">
      <c r="C576" s="27" t="inlineStr">
        <is>
          <t>JUMLAH HARGA TENAGA KERJA</t>
        </is>
      </c>
      <c r="D576" s="28" t="n"/>
      <c r="E576" s="28" t="n"/>
      <c r="F576" s="28" t="n"/>
      <c r="G576" s="28" t="n"/>
      <c r="H576" s="28" t="n"/>
      <c r="I576" s="28" t="n"/>
      <c r="J576" s="29">
        <f>SUM(J574:J575)</f>
        <v/>
      </c>
    </row>
    <row r="577">
      <c r="C577" s="24" t="inlineStr">
        <is>
          <t>B</t>
        </is>
      </c>
      <c r="D577" s="24" t="inlineStr">
        <is>
          <t>BAHAN</t>
        </is>
      </c>
      <c r="E577" s="12" t="n"/>
      <c r="F577" s="12" t="n"/>
      <c r="G577" s="12" t="n"/>
      <c r="H577" s="12" t="n"/>
      <c r="I577" s="12" t="n"/>
      <c r="J577" s="12" t="n"/>
    </row>
    <row r="578">
      <c r="C578" s="5" t="n">
        <v>1</v>
      </c>
      <c r="D578" s="5" t="inlineStr">
        <is>
          <t>Agr 5-10 &amp; 10-15 (M92)</t>
        </is>
      </c>
      <c r="F578" s="5" t="inlineStr">
        <is>
          <t>M3</t>
        </is>
      </c>
      <c r="G578" s="25" t="n">
        <v>0.3331889873032394</v>
      </c>
      <c r="H578" s="26">
        <f>VLOOKUP(D578,upahbahan,3,FALSE)</f>
        <v/>
      </c>
      <c r="J578" s="26">
        <f>G578*H578</f>
        <v/>
      </c>
    </row>
    <row r="579">
      <c r="C579" s="5" t="n">
        <v>2</v>
      </c>
      <c r="D579" s="5" t="inlineStr">
        <is>
          <t>Agr 0-5 (M91)</t>
        </is>
      </c>
      <c r="F579" s="5" t="inlineStr">
        <is>
          <t>M3</t>
        </is>
      </c>
      <c r="G579" s="25" t="n">
        <v>0.4224847540322706</v>
      </c>
      <c r="H579" s="26">
        <f>VLOOKUP(D579,upahbahan,3,FALSE)</f>
        <v/>
      </c>
      <c r="J579" s="26">
        <f>G579*H579</f>
        <v/>
      </c>
    </row>
    <row r="580">
      <c r="C580" s="5" t="n">
        <v>3</v>
      </c>
      <c r="D580" s="5" t="inlineStr">
        <is>
          <t>Semen (M12)</t>
        </is>
      </c>
      <c r="F580" s="5" t="inlineStr">
        <is>
          <t>Kg</t>
        </is>
      </c>
      <c r="G580" s="25" t="n">
        <v>9.587999999999999</v>
      </c>
      <c r="H580" s="26">
        <f>VLOOKUP(D580,upahbahan,3,FALSE)</f>
        <v/>
      </c>
      <c r="J580" s="26">
        <f>G580*H580</f>
        <v/>
      </c>
    </row>
    <row r="581">
      <c r="C581" s="5" t="n">
        <v>4</v>
      </c>
      <c r="D581" s="5" t="inlineStr">
        <is>
          <t>Zeolit (M159)</t>
        </is>
      </c>
      <c r="F581" s="5" t="inlineStr">
        <is>
          <t>Kg</t>
        </is>
      </c>
      <c r="G581" s="25" t="n">
        <v>11.934</v>
      </c>
      <c r="H581" s="26">
        <f>VLOOKUP(D581,upahbahan,3,FALSE)</f>
        <v/>
      </c>
      <c r="J581" s="26">
        <f>G581*H581</f>
        <v/>
      </c>
    </row>
    <row r="582">
      <c r="C582" s="27" t="inlineStr">
        <is>
          <t>JUMLAH HARGA BAHAN</t>
        </is>
      </c>
      <c r="D582" s="28" t="n"/>
      <c r="E582" s="28" t="n"/>
      <c r="F582" s="28" t="n"/>
      <c r="G582" s="28" t="n"/>
      <c r="H582" s="28" t="n"/>
      <c r="I582" s="28" t="n"/>
      <c r="J582" s="29">
        <f>SUM(J578:J581)</f>
        <v/>
      </c>
    </row>
    <row r="583">
      <c r="C583" s="24" t="inlineStr">
        <is>
          <t>C</t>
        </is>
      </c>
      <c r="D583" s="24" t="inlineStr">
        <is>
          <t>PERALATAN</t>
        </is>
      </c>
      <c r="E583" s="12" t="n"/>
      <c r="F583" s="12" t="n"/>
      <c r="G583" s="12" t="n"/>
      <c r="H583" s="12" t="n"/>
      <c r="I583" s="12" t="n"/>
      <c r="J583" s="12" t="n"/>
    </row>
    <row r="584">
      <c r="C584" s="5" t="n">
        <v>1</v>
      </c>
      <c r="D584" s="5" t="inlineStr">
        <is>
          <t>Wheel Loader</t>
        </is>
      </c>
      <c r="E584" s="5" t="inlineStr">
        <is>
          <t>E15</t>
        </is>
      </c>
      <c r="F584" s="5" t="inlineStr">
        <is>
          <t>Jam</t>
        </is>
      </c>
      <c r="G584" s="25" t="n">
        <v>0.01279270796977346</v>
      </c>
      <c r="H584" s="26">
        <f>VLOOKUP(D584,upahbahan,3,FALSE)</f>
        <v/>
      </c>
      <c r="J584" s="26">
        <f>G584*H584</f>
        <v/>
      </c>
    </row>
    <row r="585">
      <c r="C585" s="5" t="n">
        <v>2</v>
      </c>
      <c r="D585" s="5" t="inlineStr">
        <is>
          <t>ASPHALT MIXING PLANT (AMP)</t>
        </is>
      </c>
      <c r="E585" s="5" t="inlineStr">
        <is>
          <t>E01</t>
        </is>
      </c>
      <c r="F585" s="5" t="inlineStr">
        <is>
          <t>Jam</t>
        </is>
      </c>
      <c r="G585" s="25" t="n">
        <v>0.02008032129177777</v>
      </c>
      <c r="H585" s="26">
        <f>VLOOKUP(D585,upahbahan,3,FALSE)</f>
        <v/>
      </c>
      <c r="J585" s="26">
        <f>G585*H585</f>
        <v/>
      </c>
    </row>
    <row r="586">
      <c r="C586" s="5" t="n">
        <v>3</v>
      </c>
      <c r="D586" s="5" t="inlineStr">
        <is>
          <t>GENERATORSET ( GENSET )</t>
        </is>
      </c>
      <c r="E586" s="5" t="inlineStr">
        <is>
          <t>E12</t>
        </is>
      </c>
      <c r="F586" s="5" t="inlineStr">
        <is>
          <t>Jam</t>
        </is>
      </c>
      <c r="G586" s="25" t="n">
        <v>0.02008031878503369</v>
      </c>
      <c r="H586" s="26">
        <f>VLOOKUP(D586,upahbahan,3,FALSE)</f>
        <v/>
      </c>
      <c r="J586" s="26">
        <f>G586*H586</f>
        <v/>
      </c>
    </row>
    <row r="587">
      <c r="C587" s="5" t="n">
        <v>4</v>
      </c>
      <c r="D587" s="5" t="inlineStr">
        <is>
          <t>DUMP TRUCK TRONTON 10 TON</t>
        </is>
      </c>
      <c r="E587" s="5" t="inlineStr">
        <is>
          <t>E35</t>
        </is>
      </c>
      <c r="F587" s="5" t="inlineStr">
        <is>
          <t>Jam</t>
        </is>
      </c>
      <c r="G587" s="25" t="n">
        <v>0.1380189408300308</v>
      </c>
      <c r="H587" s="26">
        <f>VLOOKUP(D587,upahbahan,3,FALSE)</f>
        <v/>
      </c>
      <c r="J587" s="26">
        <f>G587*H587</f>
        <v/>
      </c>
    </row>
    <row r="588">
      <c r="C588" s="5" t="n">
        <v>5</v>
      </c>
      <c r="D588" s="5" t="inlineStr">
        <is>
          <t>Asp. Finisher</t>
        </is>
      </c>
      <c r="E588" s="5" t="inlineStr">
        <is>
          <t>E02</t>
        </is>
      </c>
      <c r="F588" s="5" t="inlineStr">
        <is>
          <t>Jam</t>
        </is>
      </c>
      <c r="G588" s="25" t="n">
        <v>0.01239143022928339</v>
      </c>
      <c r="H588" s="26">
        <f>VLOOKUP(D588,upahbahan,3,FALSE)</f>
        <v/>
      </c>
      <c r="J588" s="26">
        <f>G588*H588</f>
        <v/>
      </c>
    </row>
    <row r="589">
      <c r="C589" s="5" t="n">
        <v>6</v>
      </c>
      <c r="D589" s="5" t="inlineStr">
        <is>
          <t>TANDEM ROLLER (8-10 TON) WITH IC</t>
        </is>
      </c>
      <c r="E589" s="5" t="inlineStr">
        <is>
          <t>E17b</t>
        </is>
      </c>
      <c r="F589" s="5" t="inlineStr">
        <is>
          <t>Jam</t>
        </is>
      </c>
      <c r="G589" s="25" t="n">
        <v>0.0126184352923312</v>
      </c>
      <c r="H589" s="26">
        <f>VLOOKUP(D589,upahbahan,3,FALSE)</f>
        <v/>
      </c>
      <c r="J589" s="26">
        <f>G589*H589</f>
        <v/>
      </c>
    </row>
    <row r="590">
      <c r="C590" s="5" t="n">
        <v>7</v>
      </c>
      <c r="D590" s="5" t="inlineStr">
        <is>
          <t>P. Tyre Roller With IC</t>
        </is>
      </c>
      <c r="E590" s="5" t="inlineStr">
        <is>
          <t>E18a</t>
        </is>
      </c>
      <c r="F590" s="5" t="inlineStr">
        <is>
          <t>Jam</t>
        </is>
      </c>
      <c r="G590" s="25" t="n">
        <v>0.01386256875485218</v>
      </c>
      <c r="H590" s="26">
        <f>VLOOKUP(D590,upahbahan,3,FALSE)</f>
        <v/>
      </c>
      <c r="J590" s="26">
        <f>G590*H590</f>
        <v/>
      </c>
    </row>
    <row r="591">
      <c r="C591" s="5" t="n">
        <v>8</v>
      </c>
      <c r="D591" s="5" t="inlineStr">
        <is>
          <t>Alat Bantu</t>
        </is>
      </c>
      <c r="F591" s="5" t="inlineStr">
        <is>
          <t>Ls</t>
        </is>
      </c>
      <c r="G591" s="25" t="n">
        <v>1</v>
      </c>
      <c r="H591" s="26">
        <f>VLOOKUP(D591,upahbahan,3,FALSE)</f>
        <v/>
      </c>
      <c r="J591" s="26">
        <f>G591*H591</f>
        <v/>
      </c>
    </row>
    <row r="592">
      <c r="C592" s="27" t="inlineStr">
        <is>
          <t>JUMLAH HARGA PERALATAN</t>
        </is>
      </c>
      <c r="D592" s="28" t="n"/>
      <c r="E592" s="28" t="n"/>
      <c r="F592" s="28" t="n"/>
      <c r="G592" s="28" t="n"/>
      <c r="H592" s="28" t="n"/>
      <c r="I592" s="28" t="n"/>
      <c r="J592" s="29">
        <f>SUM(J584:J591)</f>
        <v/>
      </c>
    </row>
    <row r="593">
      <c r="C593" s="31" t="inlineStr">
        <is>
          <t>D</t>
        </is>
      </c>
      <c r="D593" s="31" t="inlineStr">
        <is>
          <t>Jumlah (A+B+C)</t>
        </is>
      </c>
      <c r="E593" s="32" t="n"/>
      <c r="F593" s="32" t="n"/>
      <c r="G593" s="32" t="n"/>
      <c r="H593" s="32" t="n"/>
      <c r="I593" s="32" t="n"/>
      <c r="J593" s="33">
        <f>J576+J582+J592</f>
        <v/>
      </c>
    </row>
    <row r="594">
      <c r="C594" s="18" t="inlineStr">
        <is>
          <t>E</t>
        </is>
      </c>
      <c r="D594" s="18" t="inlineStr">
        <is>
          <t>Biaya Umum dan Keuntungan 10.0% x D</t>
        </is>
      </c>
      <c r="H594" s="21">
        <f>$Q$8</f>
        <v/>
      </c>
      <c r="J594" s="34">
        <f>J593*H594</f>
        <v/>
      </c>
    </row>
    <row r="595">
      <c r="C595" s="31" t="inlineStr">
        <is>
          <t>F</t>
        </is>
      </c>
      <c r="D595" s="31" t="inlineStr">
        <is>
          <t>Harga Satuan Pekerjaan (D+E)</t>
        </is>
      </c>
      <c r="E595" s="32" t="n"/>
      <c r="F595" s="32" t="n"/>
      <c r="G595" s="32" t="n"/>
      <c r="H595" s="32" t="n"/>
      <c r="I595" s="32" t="n"/>
      <c r="J595" s="33">
        <f>SUM(J593:J594)</f>
        <v/>
      </c>
    </row>
    <row r="597">
      <c r="C597" s="16" t="inlineStr">
        <is>
          <t>F.27</t>
        </is>
      </c>
      <c r="D597" s="17" t="inlineStr">
        <is>
          <t>Laston Lapis Antara (AC-BC)</t>
        </is>
      </c>
      <c r="F597" s="18" t="inlineStr">
        <is>
          <t>Ton</t>
        </is>
      </c>
      <c r="K597" s="22">
        <f>ROUNDDOWN(J620,0)</f>
        <v/>
      </c>
      <c r="M597" s="19" t="inlineStr">
        <is>
          <t>6.3.(5a1)</t>
        </is>
      </c>
    </row>
    <row r="598">
      <c r="C598" s="23" t="inlineStr">
        <is>
          <t>No</t>
        </is>
      </c>
      <c r="D598" s="23" t="inlineStr">
        <is>
          <t>Uraian</t>
        </is>
      </c>
      <c r="E598" s="23" t="inlineStr">
        <is>
          <t>Kode</t>
        </is>
      </c>
      <c r="F598" s="23" t="inlineStr">
        <is>
          <t>Sat.</t>
        </is>
      </c>
      <c r="G598" s="23" t="inlineStr">
        <is>
          <t>Koefisien</t>
        </is>
      </c>
      <c r="H598" s="23" t="inlineStr">
        <is>
          <t>Harga  Satuan (Rp)</t>
        </is>
      </c>
      <c r="J598" s="23" t="inlineStr">
        <is>
          <t>Jumlah Harga (Rp)</t>
        </is>
      </c>
    </row>
    <row r="599">
      <c r="C599" s="24" t="inlineStr">
        <is>
          <t>A</t>
        </is>
      </c>
      <c r="D599" s="24" t="inlineStr">
        <is>
          <t>TENAGA KERJA</t>
        </is>
      </c>
      <c r="E599" s="12" t="n"/>
      <c r="F599" s="12" t="n"/>
      <c r="G599" s="12" t="n"/>
      <c r="H599" s="12" t="n"/>
      <c r="I599" s="12" t="n"/>
      <c r="J599" s="12" t="n"/>
    </row>
    <row r="600">
      <c r="C600" s="5" t="n">
        <v>1</v>
      </c>
      <c r="D600" s="5" t="inlineStr">
        <is>
          <t>Pekerja (L01)</t>
        </is>
      </c>
      <c r="F600" s="5" t="inlineStr">
        <is>
          <t>Jam</t>
        </is>
      </c>
      <c r="G600" s="25" t="n">
        <v>0.2008031532864459</v>
      </c>
      <c r="H600" s="26">
        <f>VLOOKUP(D600,upahbahan,3,FALSE)</f>
        <v/>
      </c>
      <c r="J600" s="26">
        <f>G600*H600</f>
        <v/>
      </c>
    </row>
    <row r="601">
      <c r="C601" s="5" t="n">
        <v>2</v>
      </c>
      <c r="D601" s="5" t="inlineStr">
        <is>
          <t>Mandor (L03)</t>
        </is>
      </c>
      <c r="F601" s="5" t="inlineStr">
        <is>
          <t>Jam</t>
        </is>
      </c>
      <c r="G601" s="25" t="n">
        <v>0.02008037794685617</v>
      </c>
      <c r="H601" s="26">
        <f>VLOOKUP(D601,upahbahan,3,FALSE)</f>
        <v/>
      </c>
      <c r="J601" s="26">
        <f>G601*H601</f>
        <v/>
      </c>
    </row>
    <row r="602">
      <c r="C602" s="27" t="inlineStr">
        <is>
          <t>JUMLAH HARGA TENAGA KERJA</t>
        </is>
      </c>
      <c r="D602" s="28" t="n"/>
      <c r="E602" s="28" t="n"/>
      <c r="F602" s="28" t="n"/>
      <c r="G602" s="28" t="n"/>
      <c r="H602" s="28" t="n"/>
      <c r="I602" s="28" t="n"/>
      <c r="J602" s="29">
        <f>SUM(J600:J601)</f>
        <v/>
      </c>
    </row>
    <row r="603">
      <c r="C603" s="24" t="inlineStr">
        <is>
          <t>B</t>
        </is>
      </c>
      <c r="D603" s="24" t="inlineStr">
        <is>
          <t>BAHAN</t>
        </is>
      </c>
      <c r="E603" s="12" t="n"/>
      <c r="F603" s="12" t="n"/>
      <c r="G603" s="12" t="n"/>
      <c r="H603" s="12" t="n"/>
      <c r="I603" s="12" t="n"/>
      <c r="J603" s="12" t="n"/>
    </row>
    <row r="604">
      <c r="C604" s="5" t="n">
        <v>1</v>
      </c>
      <c r="D604" s="5" t="inlineStr">
        <is>
          <t>Agr 5-10 &amp; 10-20 (M92)</t>
        </is>
      </c>
      <c r="F604" s="5" t="inlineStr">
        <is>
          <t>M3</t>
        </is>
      </c>
      <c r="G604" s="25" t="n">
        <v>0.3871358306084953</v>
      </c>
      <c r="H604" s="26">
        <f>VLOOKUP(D604,upahbahan,3,FALSE)</f>
        <v/>
      </c>
      <c r="J604" s="26">
        <f>G604*H604</f>
        <v/>
      </c>
    </row>
    <row r="605">
      <c r="C605" s="5" t="n">
        <v>2</v>
      </c>
      <c r="D605" s="5" t="inlineStr">
        <is>
          <t>Agr 0-5 (M91)</t>
        </is>
      </c>
      <c r="F605" s="5" t="inlineStr">
        <is>
          <t>M3</t>
        </is>
      </c>
      <c r="G605" s="25" t="n">
        <v>0.375314887036011</v>
      </c>
      <c r="H605" s="26">
        <f>VLOOKUP(D605,upahbahan,3,FALSE)</f>
        <v/>
      </c>
      <c r="J605" s="26">
        <f>G605*H605</f>
        <v/>
      </c>
    </row>
    <row r="606">
      <c r="C606" s="5" t="n">
        <v>3</v>
      </c>
      <c r="D606" s="5" t="inlineStr">
        <is>
          <t>Semen (M12)</t>
        </is>
      </c>
      <c r="F606" s="5" t="inlineStr">
        <is>
          <t>Kg</t>
        </is>
      </c>
      <c r="G606" s="25" t="n">
        <v>9.69</v>
      </c>
      <c r="H606" s="26">
        <f>VLOOKUP(D606,upahbahan,3,FALSE)</f>
        <v/>
      </c>
      <c r="J606" s="26">
        <f>G606*H606</f>
        <v/>
      </c>
    </row>
    <row r="607">
      <c r="C607" s="27" t="inlineStr">
        <is>
          <t>JUMLAH HARGA BAHAN</t>
        </is>
      </c>
      <c r="D607" s="28" t="n"/>
      <c r="E607" s="28" t="n"/>
      <c r="F607" s="28" t="n"/>
      <c r="G607" s="28" t="n"/>
      <c r="H607" s="28" t="n"/>
      <c r="I607" s="28" t="n"/>
      <c r="J607" s="29">
        <f>SUM(J604:J606)</f>
        <v/>
      </c>
    </row>
    <row r="608">
      <c r="C608" s="24" t="inlineStr">
        <is>
          <t>C</t>
        </is>
      </c>
      <c r="D608" s="24" t="inlineStr">
        <is>
          <t>PERALATAN</t>
        </is>
      </c>
      <c r="E608" s="12" t="n"/>
      <c r="F608" s="12" t="n"/>
      <c r="G608" s="12" t="n"/>
      <c r="H608" s="12" t="n"/>
      <c r="I608" s="12" t="n"/>
      <c r="J608" s="12" t="n"/>
    </row>
    <row r="609">
      <c r="C609" s="5" t="n">
        <v>1</v>
      </c>
      <c r="D609" s="5" t="inlineStr">
        <is>
          <t>Wheel Loader</t>
        </is>
      </c>
      <c r="E609" s="5" t="inlineStr">
        <is>
          <t>E15</t>
        </is>
      </c>
      <c r="F609" s="5" t="inlineStr">
        <is>
          <t>Jam</t>
        </is>
      </c>
      <c r="G609" s="25" t="n">
        <v>0.01281917174635899</v>
      </c>
      <c r="H609" s="26">
        <f>VLOOKUP(D609,upahbahan,3,FALSE)</f>
        <v/>
      </c>
      <c r="J609" s="26">
        <f>G609*H609</f>
        <v/>
      </c>
    </row>
    <row r="610">
      <c r="C610" s="5" t="n">
        <v>2</v>
      </c>
      <c r="D610" s="5" t="inlineStr">
        <is>
          <t>ASPHALT MIXING PLANT (AMP)</t>
        </is>
      </c>
      <c r="E610" s="5" t="inlineStr">
        <is>
          <t>E01</t>
        </is>
      </c>
      <c r="F610" s="5" t="inlineStr">
        <is>
          <t>Jam</t>
        </is>
      </c>
      <c r="G610" s="25" t="n">
        <v>0.02008032129177777</v>
      </c>
      <c r="H610" s="26">
        <f>VLOOKUP(D610,upahbahan,3,FALSE)</f>
        <v/>
      </c>
      <c r="J610" s="26">
        <f>G610*H610</f>
        <v/>
      </c>
    </row>
    <row r="611">
      <c r="C611" s="5" t="n">
        <v>3</v>
      </c>
      <c r="D611" s="5" t="inlineStr">
        <is>
          <t>GENERATORSET ( GENSET )</t>
        </is>
      </c>
      <c r="E611" s="5" t="inlineStr">
        <is>
          <t>E12</t>
        </is>
      </c>
      <c r="F611" s="5" t="inlineStr">
        <is>
          <t>Jam</t>
        </is>
      </c>
      <c r="G611" s="25" t="n">
        <v>0.02008031878503369</v>
      </c>
      <c r="H611" s="26">
        <f>VLOOKUP(D611,upahbahan,3,FALSE)</f>
        <v/>
      </c>
      <c r="J611" s="26">
        <f>G611*H611</f>
        <v/>
      </c>
    </row>
    <row r="612">
      <c r="C612" s="5" t="n">
        <v>4</v>
      </c>
      <c r="D612" s="5" t="inlineStr">
        <is>
          <t>DUMP TRUCK TRONTON 10 TON</t>
        </is>
      </c>
      <c r="E612" s="5" t="inlineStr">
        <is>
          <t>E35</t>
        </is>
      </c>
      <c r="F612" s="5" t="inlineStr">
        <is>
          <t>Jam</t>
        </is>
      </c>
      <c r="G612" s="25" t="n">
        <v>0.1380189408300308</v>
      </c>
      <c r="H612" s="26">
        <f>VLOOKUP(D612,upahbahan,3,FALSE)</f>
        <v/>
      </c>
      <c r="J612" s="26">
        <f>G612*H612</f>
        <v/>
      </c>
    </row>
    <row r="613">
      <c r="C613" s="5" t="n">
        <v>5</v>
      </c>
      <c r="D613" s="5" t="inlineStr">
        <is>
          <t>Asphalt Finisher</t>
        </is>
      </c>
      <c r="E613" s="5" t="inlineStr">
        <is>
          <t>E02</t>
        </is>
      </c>
      <c r="F613" s="5" t="inlineStr">
        <is>
          <t>Jam</t>
        </is>
      </c>
      <c r="G613" s="25" t="n">
        <v>0.008314844503759735</v>
      </c>
      <c r="H613" s="26">
        <f>VLOOKUP(D613,upahbahan,3,FALSE)</f>
        <v/>
      </c>
      <c r="J613" s="26">
        <f>G613*H613</f>
        <v/>
      </c>
    </row>
    <row r="614">
      <c r="C614" s="5" t="n">
        <v>6</v>
      </c>
      <c r="D614" s="5" t="inlineStr">
        <is>
          <t>TANDEM ROLLER (8 - 10 TON)</t>
        </is>
      </c>
      <c r="E614" s="5" t="inlineStr">
        <is>
          <t>E17a</t>
        </is>
      </c>
      <c r="F614" s="5" t="inlineStr">
        <is>
          <t>Jam</t>
        </is>
      </c>
      <c r="G614" s="25" t="n">
        <v>0.006773717053122872</v>
      </c>
      <c r="H614" s="26">
        <f>VLOOKUP(D614,upahbahan,3,FALSE)</f>
        <v/>
      </c>
      <c r="J614" s="26">
        <f>G614*H614</f>
        <v/>
      </c>
    </row>
    <row r="615">
      <c r="C615" s="5" t="n">
        <v>7</v>
      </c>
      <c r="D615" s="5" t="inlineStr">
        <is>
          <t>P. Tyre Roller</t>
        </is>
      </c>
      <c r="E615" s="5" t="inlineStr">
        <is>
          <t>E18</t>
        </is>
      </c>
      <c r="F615" s="5" t="inlineStr">
        <is>
          <t>Jam</t>
        </is>
      </c>
      <c r="G615" s="25" t="n">
        <v>0.009301979094934304</v>
      </c>
      <c r="H615" s="26">
        <f>VLOOKUP(D615,upahbahan,3,FALSE)</f>
        <v/>
      </c>
      <c r="J615" s="26">
        <f>G615*H615</f>
        <v/>
      </c>
    </row>
    <row r="616">
      <c r="C616" s="5" t="n">
        <v>8</v>
      </c>
      <c r="D616" s="5" t="inlineStr">
        <is>
          <t>Alat Bantu</t>
        </is>
      </c>
      <c r="F616" s="5" t="inlineStr">
        <is>
          <t>Ls</t>
        </is>
      </c>
      <c r="G616" s="25" t="n">
        <v>1</v>
      </c>
      <c r="H616" s="26">
        <f>VLOOKUP(D616,upahbahan,3,FALSE)</f>
        <v/>
      </c>
      <c r="J616" s="26">
        <f>G616*H616</f>
        <v/>
      </c>
    </row>
    <row r="617">
      <c r="C617" s="27" t="inlineStr">
        <is>
          <t>JUMLAH HARGA PERALATAN</t>
        </is>
      </c>
      <c r="D617" s="28" t="n"/>
      <c r="E617" s="28" t="n"/>
      <c r="F617" s="28" t="n"/>
      <c r="G617" s="28" t="n"/>
      <c r="H617" s="28" t="n"/>
      <c r="I617" s="28" t="n"/>
      <c r="J617" s="29">
        <f>SUM(J609:J616)</f>
        <v/>
      </c>
    </row>
    <row r="618">
      <c r="C618" s="31" t="inlineStr">
        <is>
          <t>D</t>
        </is>
      </c>
      <c r="D618" s="31" t="inlineStr">
        <is>
          <t>Jumlah (A+B+C)</t>
        </is>
      </c>
      <c r="E618" s="32" t="n"/>
      <c r="F618" s="32" t="n"/>
      <c r="G618" s="32" t="n"/>
      <c r="H618" s="32" t="n"/>
      <c r="I618" s="32" t="n"/>
      <c r="J618" s="33">
        <f>J602+J607+J617</f>
        <v/>
      </c>
    </row>
    <row r="619">
      <c r="C619" s="18" t="inlineStr">
        <is>
          <t>E</t>
        </is>
      </c>
      <c r="D619" s="18" t="inlineStr">
        <is>
          <t>Biaya Umum dan Keuntungan 10.0% x D</t>
        </is>
      </c>
      <c r="H619" s="21">
        <f>$Q$8</f>
        <v/>
      </c>
      <c r="J619" s="34">
        <f>J618*H619</f>
        <v/>
      </c>
    </row>
    <row r="620">
      <c r="C620" s="31" t="inlineStr">
        <is>
          <t>F</t>
        </is>
      </c>
      <c r="D620" s="31" t="inlineStr">
        <is>
          <t>Harga Satuan Pekerjaan (D+E)</t>
        </is>
      </c>
      <c r="E620" s="32" t="n"/>
      <c r="F620" s="32" t="n"/>
      <c r="G620" s="32" t="n"/>
      <c r="H620" s="32" t="n"/>
      <c r="I620" s="32" t="n"/>
      <c r="J620" s="33">
        <f>SUM(J618:J619)</f>
        <v/>
      </c>
    </row>
    <row r="622">
      <c r="C622" s="16" t="inlineStr">
        <is>
          <t>F.28</t>
        </is>
      </c>
      <c r="D622" s="17" t="inlineStr">
        <is>
          <t>Laston Lapis Antara (AC-BC) dengan mesin gilas pemadatan cerdas (IC)</t>
        </is>
      </c>
      <c r="F622" s="18" t="inlineStr">
        <is>
          <t>Ton</t>
        </is>
      </c>
      <c r="K622" s="22">
        <f>ROUNDDOWN(J645,0)</f>
        <v/>
      </c>
      <c r="M622" s="19" t="inlineStr">
        <is>
          <t>6.3.(5a2)</t>
        </is>
      </c>
    </row>
    <row r="623">
      <c r="C623" s="23" t="inlineStr">
        <is>
          <t>No</t>
        </is>
      </c>
      <c r="D623" s="23" t="inlineStr">
        <is>
          <t>Uraian</t>
        </is>
      </c>
      <c r="E623" s="23" t="inlineStr">
        <is>
          <t>Kode</t>
        </is>
      </c>
      <c r="F623" s="23" t="inlineStr">
        <is>
          <t>Sat.</t>
        </is>
      </c>
      <c r="G623" s="23" t="inlineStr">
        <is>
          <t>Koefisien</t>
        </is>
      </c>
      <c r="H623" s="23" t="inlineStr">
        <is>
          <t>Harga  Satuan (Rp)</t>
        </is>
      </c>
      <c r="J623" s="23" t="inlineStr">
        <is>
          <t>Jumlah Harga (Rp)</t>
        </is>
      </c>
    </row>
    <row r="624">
      <c r="C624" s="24" t="inlineStr">
        <is>
          <t>A</t>
        </is>
      </c>
      <c r="D624" s="24" t="inlineStr">
        <is>
          <t>TENAGA KERJA</t>
        </is>
      </c>
      <c r="E624" s="12" t="n"/>
      <c r="F624" s="12" t="n"/>
      <c r="G624" s="12" t="n"/>
      <c r="H624" s="12" t="n"/>
      <c r="I624" s="12" t="n"/>
      <c r="J624" s="12" t="n"/>
    </row>
    <row r="625">
      <c r="C625" s="5" t="n">
        <v>1</v>
      </c>
      <c r="D625" s="5" t="inlineStr">
        <is>
          <t>Pekerja (L01)</t>
        </is>
      </c>
      <c r="F625" s="5" t="inlineStr">
        <is>
          <t>Jam</t>
        </is>
      </c>
      <c r="G625" s="25" t="n">
        <v>0.2008031532864459</v>
      </c>
      <c r="H625" s="26">
        <f>VLOOKUP(D625,upahbahan,3,FALSE)</f>
        <v/>
      </c>
      <c r="J625" s="26">
        <f>G625*H625</f>
        <v/>
      </c>
    </row>
    <row r="626">
      <c r="C626" s="5" t="n">
        <v>2</v>
      </c>
      <c r="D626" s="5" t="inlineStr">
        <is>
          <t>Mandor (L03)</t>
        </is>
      </c>
      <c r="F626" s="5" t="inlineStr">
        <is>
          <t>Jam</t>
        </is>
      </c>
      <c r="G626" s="25" t="n">
        <v>0.02008037794685617</v>
      </c>
      <c r="H626" s="26">
        <f>VLOOKUP(D626,upahbahan,3,FALSE)</f>
        <v/>
      </c>
      <c r="J626" s="26">
        <f>G626*H626</f>
        <v/>
      </c>
    </row>
    <row r="627">
      <c r="C627" s="27" t="inlineStr">
        <is>
          <t>JUMLAH HARGA TENAGA KERJA</t>
        </is>
      </c>
      <c r="D627" s="28" t="n"/>
      <c r="E627" s="28" t="n"/>
      <c r="F627" s="28" t="n"/>
      <c r="G627" s="28" t="n"/>
      <c r="H627" s="28" t="n"/>
      <c r="I627" s="28" t="n"/>
      <c r="J627" s="29">
        <f>SUM(J625:J626)</f>
        <v/>
      </c>
    </row>
    <row r="628">
      <c r="C628" s="24" t="inlineStr">
        <is>
          <t>B</t>
        </is>
      </c>
      <c r="D628" s="24" t="inlineStr">
        <is>
          <t>BAHAN</t>
        </is>
      </c>
      <c r="E628" s="12" t="n"/>
      <c r="F628" s="12" t="n"/>
      <c r="G628" s="12" t="n"/>
      <c r="H628" s="12" t="n"/>
      <c r="I628" s="12" t="n"/>
      <c r="J628" s="12" t="n"/>
    </row>
    <row r="629">
      <c r="C629" s="5" t="n">
        <v>1</v>
      </c>
      <c r="D629" s="5" t="inlineStr">
        <is>
          <t>Agr 5-10 &amp; 10-20 (M92)</t>
        </is>
      </c>
      <c r="F629" s="5" t="inlineStr">
        <is>
          <t>M3</t>
        </is>
      </c>
      <c r="G629" s="25" t="n">
        <v>0.3871358306084953</v>
      </c>
      <c r="H629" s="26">
        <f>VLOOKUP(D629,upahbahan,3,FALSE)</f>
        <v/>
      </c>
      <c r="J629" s="26">
        <f>G629*H629</f>
        <v/>
      </c>
    </row>
    <row r="630">
      <c r="C630" s="5" t="n">
        <v>2</v>
      </c>
      <c r="D630" s="5" t="inlineStr">
        <is>
          <t>Agr 0-5 (M91)</t>
        </is>
      </c>
      <c r="F630" s="5" t="inlineStr">
        <is>
          <t>M3</t>
        </is>
      </c>
      <c r="G630" s="25" t="n">
        <v>0.375314887036011</v>
      </c>
      <c r="H630" s="26">
        <f>VLOOKUP(D630,upahbahan,3,FALSE)</f>
        <v/>
      </c>
      <c r="J630" s="26">
        <f>G630*H630</f>
        <v/>
      </c>
    </row>
    <row r="631">
      <c r="C631" s="5" t="n">
        <v>3</v>
      </c>
      <c r="D631" s="5" t="inlineStr">
        <is>
          <t>Semen (M12)</t>
        </is>
      </c>
      <c r="F631" s="5" t="inlineStr">
        <is>
          <t>Kg</t>
        </is>
      </c>
      <c r="G631" s="25" t="n">
        <v>9.69</v>
      </c>
      <c r="H631" s="26">
        <f>VLOOKUP(D631,upahbahan,3,FALSE)</f>
        <v/>
      </c>
      <c r="J631" s="26">
        <f>G631*H631</f>
        <v/>
      </c>
    </row>
    <row r="632">
      <c r="C632" s="27" t="inlineStr">
        <is>
          <t>JUMLAH HARGA BAHAN</t>
        </is>
      </c>
      <c r="D632" s="28" t="n"/>
      <c r="E632" s="28" t="n"/>
      <c r="F632" s="28" t="n"/>
      <c r="G632" s="28" t="n"/>
      <c r="H632" s="28" t="n"/>
      <c r="I632" s="28" t="n"/>
      <c r="J632" s="29">
        <f>SUM(J629:J631)</f>
        <v/>
      </c>
    </row>
    <row r="633">
      <c r="C633" s="24" t="inlineStr">
        <is>
          <t>C</t>
        </is>
      </c>
      <c r="D633" s="24" t="inlineStr">
        <is>
          <t>PERALATAN</t>
        </is>
      </c>
      <c r="E633" s="12" t="n"/>
      <c r="F633" s="12" t="n"/>
      <c r="G633" s="12" t="n"/>
      <c r="H633" s="12" t="n"/>
      <c r="I633" s="12" t="n"/>
      <c r="J633" s="12" t="n"/>
    </row>
    <row r="634">
      <c r="C634" s="5" t="n">
        <v>1</v>
      </c>
      <c r="D634" s="5" t="inlineStr">
        <is>
          <t>Wheel Loader</t>
        </is>
      </c>
      <c r="E634" s="5" t="inlineStr">
        <is>
          <t>E15</t>
        </is>
      </c>
      <c r="F634" s="5" t="inlineStr">
        <is>
          <t>Jam</t>
        </is>
      </c>
      <c r="G634" s="25" t="n">
        <v>0.01281917174635899</v>
      </c>
      <c r="H634" s="26">
        <f>VLOOKUP(D634,upahbahan,3,FALSE)</f>
        <v/>
      </c>
      <c r="J634" s="26">
        <f>G634*H634</f>
        <v/>
      </c>
    </row>
    <row r="635">
      <c r="C635" s="5" t="n">
        <v>2</v>
      </c>
      <c r="D635" s="5" t="inlineStr">
        <is>
          <t>ASPHALT MIXING PLANT (AMP)</t>
        </is>
      </c>
      <c r="E635" s="5" t="inlineStr">
        <is>
          <t>E01</t>
        </is>
      </c>
      <c r="F635" s="5" t="inlineStr">
        <is>
          <t>Jam</t>
        </is>
      </c>
      <c r="G635" s="25" t="n">
        <v>0.02008032129177777</v>
      </c>
      <c r="H635" s="26">
        <f>VLOOKUP(D635,upahbahan,3,FALSE)</f>
        <v/>
      </c>
      <c r="J635" s="26">
        <f>G635*H635</f>
        <v/>
      </c>
    </row>
    <row r="636">
      <c r="C636" s="5" t="n">
        <v>3</v>
      </c>
      <c r="D636" s="5" t="inlineStr">
        <is>
          <t>GENERATORSET ( GENSET )</t>
        </is>
      </c>
      <c r="E636" s="5" t="inlineStr">
        <is>
          <t>E12</t>
        </is>
      </c>
      <c r="F636" s="5" t="inlineStr">
        <is>
          <t>Jam</t>
        </is>
      </c>
      <c r="G636" s="25" t="n">
        <v>0.02008031878503369</v>
      </c>
      <c r="H636" s="26">
        <f>VLOOKUP(D636,upahbahan,3,FALSE)</f>
        <v/>
      </c>
      <c r="J636" s="26">
        <f>G636*H636</f>
        <v/>
      </c>
    </row>
    <row r="637">
      <c r="C637" s="5" t="n">
        <v>4</v>
      </c>
      <c r="D637" s="5" t="inlineStr">
        <is>
          <t>DUMP TRUCK TRONTON 10 TON</t>
        </is>
      </c>
      <c r="E637" s="5" t="inlineStr">
        <is>
          <t>E35</t>
        </is>
      </c>
      <c r="F637" s="5" t="inlineStr">
        <is>
          <t>Jam</t>
        </is>
      </c>
      <c r="G637" s="25" t="n">
        <v>0.1380189408300308</v>
      </c>
      <c r="H637" s="26">
        <f>VLOOKUP(D637,upahbahan,3,FALSE)</f>
        <v/>
      </c>
      <c r="J637" s="26">
        <f>G637*H637</f>
        <v/>
      </c>
    </row>
    <row r="638">
      <c r="C638" s="5" t="n">
        <v>5</v>
      </c>
      <c r="D638" s="5" t="inlineStr">
        <is>
          <t>Asphalt Finisher</t>
        </is>
      </c>
      <c r="E638" s="5" t="inlineStr">
        <is>
          <t>E02</t>
        </is>
      </c>
      <c r="F638" s="5" t="inlineStr">
        <is>
          <t>Jam</t>
        </is>
      </c>
      <c r="G638" s="25" t="n">
        <v>0.008314844503759735</v>
      </c>
      <c r="H638" s="26">
        <f>VLOOKUP(D638,upahbahan,3,FALSE)</f>
        <v/>
      </c>
      <c r="J638" s="26">
        <f>G638*H638</f>
        <v/>
      </c>
    </row>
    <row r="639">
      <c r="C639" s="5" t="n">
        <v>6</v>
      </c>
      <c r="D639" s="5" t="inlineStr">
        <is>
          <t>Tandem Roller With IC</t>
        </is>
      </c>
      <c r="E639" s="5" t="inlineStr">
        <is>
          <t>E17b</t>
        </is>
      </c>
      <c r="F639" s="5" t="inlineStr">
        <is>
          <t>Jam</t>
        </is>
      </c>
      <c r="G639" s="25" t="n">
        <v>0.006773724417856342</v>
      </c>
      <c r="H639" s="26">
        <f>VLOOKUP(D639,upahbahan,3,FALSE)</f>
        <v/>
      </c>
      <c r="J639" s="26">
        <f>G639*H639</f>
        <v/>
      </c>
    </row>
    <row r="640">
      <c r="C640" s="5" t="n">
        <v>7</v>
      </c>
      <c r="D640" s="5" t="inlineStr">
        <is>
          <t>P. Tyre Roller With IC</t>
        </is>
      </c>
      <c r="E640" s="5" t="inlineStr">
        <is>
          <t>E18a</t>
        </is>
      </c>
      <c r="F640" s="5" t="inlineStr">
        <is>
          <t>Jam</t>
        </is>
      </c>
      <c r="G640" s="25" t="n">
        <v>0.00930198159902332</v>
      </c>
      <c r="H640" s="26">
        <f>VLOOKUP(D640,upahbahan,3,FALSE)</f>
        <v/>
      </c>
      <c r="J640" s="26">
        <f>G640*H640</f>
        <v/>
      </c>
    </row>
    <row r="641">
      <c r="C641" s="5" t="n">
        <v>8</v>
      </c>
      <c r="D641" s="5" t="inlineStr">
        <is>
          <t>Alat Bantu</t>
        </is>
      </c>
      <c r="F641" s="5" t="inlineStr">
        <is>
          <t>Ls</t>
        </is>
      </c>
      <c r="G641" s="25" t="n">
        <v>1</v>
      </c>
      <c r="H641" s="26">
        <f>VLOOKUP(D641,upahbahan,3,FALSE)</f>
        <v/>
      </c>
      <c r="J641" s="26">
        <f>G641*H641</f>
        <v/>
      </c>
    </row>
    <row r="642">
      <c r="C642" s="27" t="inlineStr">
        <is>
          <t>JUMLAH HARGA PERALATAN</t>
        </is>
      </c>
      <c r="D642" s="28" t="n"/>
      <c r="E642" s="28" t="n"/>
      <c r="F642" s="28" t="n"/>
      <c r="G642" s="28" t="n"/>
      <c r="H642" s="28" t="n"/>
      <c r="I642" s="28" t="n"/>
      <c r="J642" s="29">
        <f>SUM(J634:J641)</f>
        <v/>
      </c>
    </row>
    <row r="643">
      <c r="C643" s="31" t="inlineStr">
        <is>
          <t>D</t>
        </is>
      </c>
      <c r="D643" s="31" t="inlineStr">
        <is>
          <t>Jumlah (A+B+C)</t>
        </is>
      </c>
      <c r="E643" s="32" t="n"/>
      <c r="F643" s="32" t="n"/>
      <c r="G643" s="32" t="n"/>
      <c r="H643" s="32" t="n"/>
      <c r="I643" s="32" t="n"/>
      <c r="J643" s="33">
        <f>J627+J632+J642</f>
        <v/>
      </c>
    </row>
    <row r="644">
      <c r="C644" s="18" t="inlineStr">
        <is>
          <t>E</t>
        </is>
      </c>
      <c r="D644" s="18" t="inlineStr">
        <is>
          <t>Biaya Umum dan Keuntungan 10.0% x D</t>
        </is>
      </c>
      <c r="H644" s="21">
        <f>$Q$8</f>
        <v/>
      </c>
      <c r="J644" s="34">
        <f>J643*H644</f>
        <v/>
      </c>
    </row>
    <row r="645">
      <c r="C645" s="31" t="inlineStr">
        <is>
          <t>F</t>
        </is>
      </c>
      <c r="D645" s="31" t="inlineStr">
        <is>
          <t>Harga Satuan Pekerjaan (D+E)</t>
        </is>
      </c>
      <c r="E645" s="32" t="n"/>
      <c r="F645" s="32" t="n"/>
      <c r="G645" s="32" t="n"/>
      <c r="H645" s="32" t="n"/>
      <c r="I645" s="32" t="n"/>
      <c r="J645" s="33">
        <f>SUM(J643:J644)</f>
        <v/>
      </c>
    </row>
    <row r="647">
      <c r="C647" s="16" t="inlineStr">
        <is>
          <t>F.29</t>
        </is>
      </c>
      <c r="D647" s="17" t="inlineStr">
        <is>
          <t>Laston Lapis Antara Modifikasi (AC-BC Mod)</t>
        </is>
      </c>
      <c r="F647" s="18" t="inlineStr">
        <is>
          <t>Ton</t>
        </is>
      </c>
      <c r="K647" s="22">
        <f>ROUNDDOWN(J671,0)</f>
        <v/>
      </c>
      <c r="M647" s="19" t="inlineStr">
        <is>
          <t>6.3.(5b1)</t>
        </is>
      </c>
    </row>
    <row r="648">
      <c r="C648" s="23" t="inlineStr">
        <is>
          <t>No</t>
        </is>
      </c>
      <c r="D648" s="23" t="inlineStr">
        <is>
          <t>Uraian</t>
        </is>
      </c>
      <c r="E648" s="23" t="inlineStr">
        <is>
          <t>Kode</t>
        </is>
      </c>
      <c r="F648" s="23" t="inlineStr">
        <is>
          <t>Sat.</t>
        </is>
      </c>
      <c r="G648" s="23" t="inlineStr">
        <is>
          <t>Koefisien</t>
        </is>
      </c>
      <c r="H648" s="23" t="inlineStr">
        <is>
          <t>Harga  Satuan (Rp)</t>
        </is>
      </c>
      <c r="J648" s="23" t="inlineStr">
        <is>
          <t>Jumlah Harga (Rp)</t>
        </is>
      </c>
    </row>
    <row r="649">
      <c r="C649" s="24" t="inlineStr">
        <is>
          <t>A</t>
        </is>
      </c>
      <c r="D649" s="24" t="inlineStr">
        <is>
          <t>TENAGA KERJA</t>
        </is>
      </c>
      <c r="E649" s="12" t="n"/>
      <c r="F649" s="12" t="n"/>
      <c r="G649" s="12" t="n"/>
      <c r="H649" s="12" t="n"/>
      <c r="I649" s="12" t="n"/>
      <c r="J649" s="12" t="n"/>
    </row>
    <row r="650">
      <c r="C650" s="5" t="n">
        <v>1</v>
      </c>
      <c r="D650" s="5" t="inlineStr">
        <is>
          <t>Pekerja (L01)</t>
        </is>
      </c>
      <c r="F650" s="5" t="inlineStr">
        <is>
          <t>Jam</t>
        </is>
      </c>
      <c r="G650" s="25" t="n">
        <v>0.2008031532864459</v>
      </c>
      <c r="H650" s="26">
        <f>VLOOKUP(D650,upahbahan,3,FALSE)</f>
        <v/>
      </c>
      <c r="J650" s="26">
        <f>G650*H650</f>
        <v/>
      </c>
    </row>
    <row r="651">
      <c r="C651" s="5" t="n">
        <v>2</v>
      </c>
      <c r="D651" s="5" t="inlineStr">
        <is>
          <t>Mandor (L03)</t>
        </is>
      </c>
      <c r="F651" s="5" t="inlineStr">
        <is>
          <t>Jam</t>
        </is>
      </c>
      <c r="G651" s="25" t="n">
        <v>0.02008037794685617</v>
      </c>
      <c r="H651" s="26">
        <f>VLOOKUP(D651,upahbahan,3,FALSE)</f>
        <v/>
      </c>
      <c r="J651" s="26">
        <f>G651*H651</f>
        <v/>
      </c>
    </row>
    <row r="652">
      <c r="C652" s="27" t="inlineStr">
        <is>
          <t>JUMLAH HARGA TENAGA KERJA</t>
        </is>
      </c>
      <c r="D652" s="28" t="n"/>
      <c r="E652" s="28" t="n"/>
      <c r="F652" s="28" t="n"/>
      <c r="G652" s="28" t="n"/>
      <c r="H652" s="28" t="n"/>
      <c r="I652" s="28" t="n"/>
      <c r="J652" s="29">
        <f>SUM(J650:J651)</f>
        <v/>
      </c>
    </row>
    <row r="653">
      <c r="C653" s="24" t="inlineStr">
        <is>
          <t>B</t>
        </is>
      </c>
      <c r="D653" s="24" t="inlineStr">
        <is>
          <t>BAHAN</t>
        </is>
      </c>
      <c r="E653" s="12" t="n"/>
      <c r="F653" s="12" t="n"/>
      <c r="G653" s="12" t="n"/>
      <c r="H653" s="12" t="n"/>
      <c r="I653" s="12" t="n"/>
      <c r="J653" s="12" t="n"/>
    </row>
    <row r="654">
      <c r="C654" s="5" t="n">
        <v>1</v>
      </c>
      <c r="D654" s="5" t="inlineStr">
        <is>
          <t>Agr Pch Mesin 5-10 &amp; (M92)</t>
        </is>
      </c>
      <c r="F654" s="5" t="inlineStr">
        <is>
          <t>M3</t>
        </is>
      </c>
      <c r="G654" s="25" t="n">
        <v>0.3894166734513954</v>
      </c>
      <c r="H654" s="26">
        <f>VLOOKUP(D654,upahbahan,3,FALSE)</f>
        <v/>
      </c>
      <c r="J654" s="26">
        <f>G654*H654</f>
        <v/>
      </c>
    </row>
    <row r="655">
      <c r="C655" s="5" t="n">
        <v>2</v>
      </c>
      <c r="D655" s="5" t="inlineStr">
        <is>
          <t>Agr Pch Mesin 0 - 5 (M91)</t>
        </is>
      </c>
      <c r="F655" s="5" t="inlineStr">
        <is>
          <t>M3</t>
        </is>
      </c>
      <c r="G655" s="25" t="n">
        <v>0.3745534532661853</v>
      </c>
      <c r="H655" s="26">
        <f>VLOOKUP(D655,upahbahan,3,FALSE)</f>
        <v/>
      </c>
      <c r="J655" s="26">
        <f>G655*H655</f>
        <v/>
      </c>
    </row>
    <row r="656">
      <c r="C656" s="5" t="n">
        <v>3</v>
      </c>
      <c r="D656" s="5" t="inlineStr">
        <is>
          <t>Semen (M12)</t>
        </is>
      </c>
      <c r="F656" s="5" t="inlineStr">
        <is>
          <t>Kg</t>
        </is>
      </c>
      <c r="G656" s="25" t="n">
        <v>9.587999999999999</v>
      </c>
      <c r="H656" s="26">
        <f>VLOOKUP(D656,upahbahan,3,FALSE)</f>
        <v/>
      </c>
      <c r="J656" s="26">
        <f>G656*H656</f>
        <v/>
      </c>
    </row>
    <row r="657">
      <c r="C657" s="5" t="n">
        <v>4</v>
      </c>
      <c r="D657" s="5" t="inlineStr">
        <is>
          <t>Zeolit (M159)</t>
        </is>
      </c>
      <c r="F657" s="5" t="inlineStr">
        <is>
          <t>Kg</t>
        </is>
      </c>
      <c r="G657" s="25" t="n">
        <v>11.934</v>
      </c>
      <c r="H657" s="26">
        <f>VLOOKUP(D657,upahbahan,3,FALSE)</f>
        <v/>
      </c>
      <c r="J657" s="26">
        <f>G657*H657</f>
        <v/>
      </c>
    </row>
    <row r="658">
      <c r="C658" s="27" t="inlineStr">
        <is>
          <t>JUMLAH HARGA BAHAN</t>
        </is>
      </c>
      <c r="D658" s="28" t="n"/>
      <c r="E658" s="28" t="n"/>
      <c r="F658" s="28" t="n"/>
      <c r="G658" s="28" t="n"/>
      <c r="H658" s="28" t="n"/>
      <c r="I658" s="28" t="n"/>
      <c r="J658" s="29">
        <f>SUM(J654:J657)</f>
        <v/>
      </c>
    </row>
    <row r="659">
      <c r="C659" s="24" t="inlineStr">
        <is>
          <t>C</t>
        </is>
      </c>
      <c r="D659" s="24" t="inlineStr">
        <is>
          <t>PERALATAN</t>
        </is>
      </c>
      <c r="E659" s="12" t="n"/>
      <c r="F659" s="12" t="n"/>
      <c r="G659" s="12" t="n"/>
      <c r="H659" s="12" t="n"/>
      <c r="I659" s="12" t="n"/>
      <c r="J659" s="12" t="n"/>
    </row>
    <row r="660">
      <c r="C660" s="5" t="n">
        <v>1</v>
      </c>
      <c r="D660" s="5" t="inlineStr">
        <is>
          <t>Wheel Loader</t>
        </is>
      </c>
      <c r="E660" s="5" t="inlineStr">
        <is>
          <t>E15</t>
        </is>
      </c>
      <c r="F660" s="5" t="inlineStr">
        <is>
          <t>Jam</t>
        </is>
      </c>
      <c r="G660" s="25" t="n">
        <v>0.01286905554247867</v>
      </c>
      <c r="H660" s="26">
        <f>VLOOKUP(D660,upahbahan,3,FALSE)</f>
        <v/>
      </c>
      <c r="J660" s="26">
        <f>G660*H660</f>
        <v/>
      </c>
    </row>
    <row r="661">
      <c r="C661" s="5" t="n">
        <v>2</v>
      </c>
      <c r="D661" s="5" t="inlineStr">
        <is>
          <t>AMP</t>
        </is>
      </c>
      <c r="E661" s="5" t="inlineStr">
        <is>
          <t>E01</t>
        </is>
      </c>
      <c r="F661" s="5" t="inlineStr">
        <is>
          <t>Jam</t>
        </is>
      </c>
      <c r="G661" s="25" t="n">
        <v>0.02008032129177777</v>
      </c>
      <c r="H661" s="26">
        <f>VLOOKUP(D661,upahbahan,3,FALSE)</f>
        <v/>
      </c>
      <c r="J661" s="26">
        <f>G661*H661</f>
        <v/>
      </c>
    </row>
    <row r="662">
      <c r="C662" s="5" t="n">
        <v>3</v>
      </c>
      <c r="D662" s="5" t="inlineStr">
        <is>
          <t>Genset</t>
        </is>
      </c>
      <c r="E662" s="5" t="inlineStr">
        <is>
          <t>E12</t>
        </is>
      </c>
      <c r="F662" s="5" t="inlineStr">
        <is>
          <t>Jam</t>
        </is>
      </c>
      <c r="G662" s="25" t="n">
        <v>0.02008031878503369</v>
      </c>
      <c r="H662" s="26">
        <f>VLOOKUP(D662,upahbahan,3,FALSE)</f>
        <v/>
      </c>
      <c r="J662" s="26">
        <f>G662*H662</f>
        <v/>
      </c>
    </row>
    <row r="663">
      <c r="C663" s="5" t="n">
        <v>4</v>
      </c>
      <c r="D663" s="5" t="inlineStr">
        <is>
          <t>Dump Truck 10 Ton</t>
        </is>
      </c>
      <c r="E663" s="5" t="inlineStr">
        <is>
          <t>E35</t>
        </is>
      </c>
      <c r="F663" s="5" t="inlineStr">
        <is>
          <t>Jam</t>
        </is>
      </c>
      <c r="G663" s="25" t="n">
        <v>0.1380189408300308</v>
      </c>
      <c r="H663" s="26">
        <f>VLOOKUP(D663,upahbahan,3,FALSE)</f>
        <v/>
      </c>
      <c r="J663" s="26">
        <f>G663*H663</f>
        <v/>
      </c>
    </row>
    <row r="664">
      <c r="C664" s="5" t="n">
        <v>5</v>
      </c>
      <c r="D664" s="5" t="inlineStr">
        <is>
          <t>Asphalt Finisher</t>
        </is>
      </c>
      <c r="E664" s="5" t="inlineStr">
        <is>
          <t>E02</t>
        </is>
      </c>
      <c r="F664" s="5" t="inlineStr">
        <is>
          <t>Jam</t>
        </is>
      </c>
      <c r="G664" s="25" t="n">
        <v>0.008278830890613965</v>
      </c>
      <c r="H664" s="26">
        <f>VLOOKUP(D664,upahbahan,3,FALSE)</f>
        <v/>
      </c>
      <c r="J664" s="26">
        <f>G664*H664</f>
        <v/>
      </c>
    </row>
    <row r="665">
      <c r="C665" s="5" t="n">
        <v>6</v>
      </c>
      <c r="D665" s="5" t="inlineStr">
        <is>
          <t>Tandem Roller</t>
        </is>
      </c>
      <c r="E665" s="5" t="inlineStr">
        <is>
          <t>E17a</t>
        </is>
      </c>
      <c r="F665" s="5" t="inlineStr">
        <is>
          <t>Jam</t>
        </is>
      </c>
      <c r="G665" s="25" t="n">
        <v>0.006744402042901091</v>
      </c>
      <c r="H665" s="26" t="n">
        <v>574449.74</v>
      </c>
      <c r="I665" s="30" t="inlineStr">
        <is>
          <t>harga khusus</t>
        </is>
      </c>
      <c r="J665" s="26">
        <f>G665*H665</f>
        <v/>
      </c>
    </row>
    <row r="666">
      <c r="C666" s="5" t="n">
        <v>7</v>
      </c>
      <c r="D666" s="5" t="inlineStr">
        <is>
          <t>P. Tyre Roller</t>
        </is>
      </c>
      <c r="E666" s="5" t="inlineStr">
        <is>
          <t>E18</t>
        </is>
      </c>
      <c r="F666" s="5" t="inlineStr">
        <is>
          <t>Jam</t>
        </is>
      </c>
      <c r="G666" s="25" t="n">
        <v>0.009261720250062154</v>
      </c>
      <c r="H666" s="26">
        <f>VLOOKUP(D666,upahbahan,3,FALSE)</f>
        <v/>
      </c>
      <c r="J666" s="26">
        <f>G666*H666</f>
        <v/>
      </c>
    </row>
    <row r="667">
      <c r="C667" s="5" t="n">
        <v>8</v>
      </c>
      <c r="D667" s="5" t="inlineStr">
        <is>
          <t>Alat Bantu</t>
        </is>
      </c>
      <c r="F667" s="5" t="inlineStr">
        <is>
          <t>Ls</t>
        </is>
      </c>
      <c r="G667" s="25" t="n">
        <v>1</v>
      </c>
      <c r="H667" s="26">
        <f>VLOOKUP(D667,upahbahan,3,FALSE)</f>
        <v/>
      </c>
      <c r="J667" s="26">
        <f>G667*H667</f>
        <v/>
      </c>
    </row>
    <row r="668">
      <c r="C668" s="27" t="inlineStr">
        <is>
          <t>JUMLAH HARGA PERALATAN</t>
        </is>
      </c>
      <c r="D668" s="28" t="n"/>
      <c r="E668" s="28" t="n"/>
      <c r="F668" s="28" t="n"/>
      <c r="G668" s="28" t="n"/>
      <c r="H668" s="28" t="n"/>
      <c r="I668" s="28" t="n"/>
      <c r="J668" s="29">
        <f>SUM(J660:J667)</f>
        <v/>
      </c>
    </row>
    <row r="669">
      <c r="C669" s="31" t="inlineStr">
        <is>
          <t>D</t>
        </is>
      </c>
      <c r="D669" s="31" t="inlineStr">
        <is>
          <t>Jumlah (A+B+C)</t>
        </is>
      </c>
      <c r="E669" s="32" t="n"/>
      <c r="F669" s="32" t="n"/>
      <c r="G669" s="32" t="n"/>
      <c r="H669" s="32" t="n"/>
      <c r="I669" s="32" t="n"/>
      <c r="J669" s="33">
        <f>J652+J658+J668</f>
        <v/>
      </c>
    </row>
    <row r="670">
      <c r="C670" s="18" t="inlineStr">
        <is>
          <t>E</t>
        </is>
      </c>
      <c r="D670" s="18" t="inlineStr">
        <is>
          <t>Biaya Umum dan Keuntungan 10.0% x D</t>
        </is>
      </c>
      <c r="H670" s="21">
        <f>$Q$8</f>
        <v/>
      </c>
      <c r="J670" s="34">
        <f>J669*H670</f>
        <v/>
      </c>
    </row>
    <row r="671">
      <c r="C671" s="31" t="inlineStr">
        <is>
          <t>F</t>
        </is>
      </c>
      <c r="D671" s="31" t="inlineStr">
        <is>
          <t>Harga Satuan Pekerjaan (D+E)</t>
        </is>
      </c>
      <c r="E671" s="32" t="n"/>
      <c r="F671" s="32" t="n"/>
      <c r="G671" s="32" t="n"/>
      <c r="H671" s="32" t="n"/>
      <c r="I671" s="32" t="n"/>
      <c r="J671" s="33">
        <f>SUM(J669:J670)</f>
        <v/>
      </c>
    </row>
    <row r="673">
      <c r="C673" s="16" t="inlineStr">
        <is>
          <t>F.30</t>
        </is>
      </c>
      <c r="D673" s="17" t="inlineStr">
        <is>
          <t>Laston Lapis Antara Modifikasi (AC-BC Mod) dengan mesin gilas pemadatan cerdas (IC)</t>
        </is>
      </c>
      <c r="F673" s="18" t="inlineStr">
        <is>
          <t>Ton</t>
        </is>
      </c>
      <c r="K673" s="22">
        <f>ROUNDDOWN(J697,0)</f>
        <v/>
      </c>
      <c r="M673" s="19" t="inlineStr">
        <is>
          <t>6.3.(5b2)</t>
        </is>
      </c>
    </row>
    <row r="674">
      <c r="C674" s="23" t="inlineStr">
        <is>
          <t>No</t>
        </is>
      </c>
      <c r="D674" s="23" t="inlineStr">
        <is>
          <t>Uraian</t>
        </is>
      </c>
      <c r="E674" s="23" t="inlineStr">
        <is>
          <t>Kode</t>
        </is>
      </c>
      <c r="F674" s="23" t="inlineStr">
        <is>
          <t>Sat.</t>
        </is>
      </c>
      <c r="G674" s="23" t="inlineStr">
        <is>
          <t>Koefisien</t>
        </is>
      </c>
      <c r="H674" s="23" t="inlineStr">
        <is>
          <t>Harga  Satuan (Rp)</t>
        </is>
      </c>
      <c r="J674" s="23" t="inlineStr">
        <is>
          <t>Jumlah Harga (Rp)</t>
        </is>
      </c>
    </row>
    <row r="675">
      <c r="C675" s="24" t="inlineStr">
        <is>
          <t>A</t>
        </is>
      </c>
      <c r="D675" s="24" t="inlineStr">
        <is>
          <t>TENAGA KERJA</t>
        </is>
      </c>
      <c r="E675" s="12" t="n"/>
      <c r="F675" s="12" t="n"/>
      <c r="G675" s="12" t="n"/>
      <c r="H675" s="12" t="n"/>
      <c r="I675" s="12" t="n"/>
      <c r="J675" s="12" t="n"/>
    </row>
    <row r="676">
      <c r="C676" s="5" t="n">
        <v>1</v>
      </c>
      <c r="D676" s="5" t="inlineStr">
        <is>
          <t>Pekerja (L01)</t>
        </is>
      </c>
      <c r="F676" s="5" t="inlineStr">
        <is>
          <t>Jam</t>
        </is>
      </c>
      <c r="G676" s="25" t="n">
        <v>0.2008031532864459</v>
      </c>
      <c r="H676" s="26">
        <f>VLOOKUP(D676,upahbahan,3,FALSE)</f>
        <v/>
      </c>
      <c r="J676" s="26">
        <f>G676*H676</f>
        <v/>
      </c>
    </row>
    <row r="677">
      <c r="C677" s="5" t="n">
        <v>2</v>
      </c>
      <c r="D677" s="5" t="inlineStr">
        <is>
          <t>Mandor (L03)</t>
        </is>
      </c>
      <c r="F677" s="5" t="inlineStr">
        <is>
          <t>Jam</t>
        </is>
      </c>
      <c r="G677" s="25" t="n">
        <v>0.02008037794685617</v>
      </c>
      <c r="H677" s="26">
        <f>VLOOKUP(D677,upahbahan,3,FALSE)</f>
        <v/>
      </c>
      <c r="J677" s="26">
        <f>G677*H677</f>
        <v/>
      </c>
    </row>
    <row r="678">
      <c r="C678" s="27" t="inlineStr">
        <is>
          <t>JUMLAH HARGA TENAGA KERJA</t>
        </is>
      </c>
      <c r="D678" s="28" t="n"/>
      <c r="E678" s="28" t="n"/>
      <c r="F678" s="28" t="n"/>
      <c r="G678" s="28" t="n"/>
      <c r="H678" s="28" t="n"/>
      <c r="I678" s="28" t="n"/>
      <c r="J678" s="29">
        <f>SUM(J676:J677)</f>
        <v/>
      </c>
    </row>
    <row r="679">
      <c r="C679" s="24" t="inlineStr">
        <is>
          <t>B</t>
        </is>
      </c>
      <c r="D679" s="24" t="inlineStr">
        <is>
          <t>BAHAN</t>
        </is>
      </c>
      <c r="E679" s="12" t="n"/>
      <c r="F679" s="12" t="n"/>
      <c r="G679" s="12" t="n"/>
      <c r="H679" s="12" t="n"/>
      <c r="I679" s="12" t="n"/>
      <c r="J679" s="12" t="n"/>
    </row>
    <row r="680">
      <c r="C680" s="5" t="n">
        <v>1</v>
      </c>
      <c r="D680" s="5" t="inlineStr">
        <is>
          <t>Agr 5-10 &amp; 10-20 (M92)</t>
        </is>
      </c>
      <c r="F680" s="5" t="inlineStr">
        <is>
          <t>M3</t>
        </is>
      </c>
      <c r="G680" s="25" t="n">
        <v>0.3894166734513954</v>
      </c>
      <c r="H680" s="26">
        <f>VLOOKUP(D680,upahbahan,3,FALSE)</f>
        <v/>
      </c>
      <c r="J680" s="26">
        <f>G680*H680</f>
        <v/>
      </c>
    </row>
    <row r="681">
      <c r="C681" s="5" t="n">
        <v>2</v>
      </c>
      <c r="D681" s="5" t="inlineStr">
        <is>
          <t>Agr 0-5 (M91)</t>
        </is>
      </c>
      <c r="F681" s="5" t="inlineStr">
        <is>
          <t>M3</t>
        </is>
      </c>
      <c r="G681" s="25" t="n">
        <v>0.3745534532661853</v>
      </c>
      <c r="H681" s="26">
        <f>VLOOKUP(D681,upahbahan,3,FALSE)</f>
        <v/>
      </c>
      <c r="J681" s="26">
        <f>G681*H681</f>
        <v/>
      </c>
    </row>
    <row r="682">
      <c r="C682" s="5" t="n">
        <v>3</v>
      </c>
      <c r="D682" s="5" t="inlineStr">
        <is>
          <t>Semen (M12)</t>
        </is>
      </c>
      <c r="F682" s="5" t="inlineStr">
        <is>
          <t>Kg</t>
        </is>
      </c>
      <c r="G682" s="25" t="n">
        <v>9.587999999999999</v>
      </c>
      <c r="H682" s="26">
        <f>VLOOKUP(D682,upahbahan,3,FALSE)</f>
        <v/>
      </c>
      <c r="J682" s="26">
        <f>G682*H682</f>
        <v/>
      </c>
    </row>
    <row r="683">
      <c r="C683" s="5" t="n">
        <v>4</v>
      </c>
      <c r="D683" s="5" t="inlineStr">
        <is>
          <t>Zeolit (M159)</t>
        </is>
      </c>
      <c r="F683" s="5" t="inlineStr">
        <is>
          <t>Kg</t>
        </is>
      </c>
      <c r="G683" s="25" t="n">
        <v>11.934</v>
      </c>
      <c r="H683" s="26">
        <f>VLOOKUP(D683,upahbahan,3,FALSE)</f>
        <v/>
      </c>
      <c r="J683" s="26">
        <f>G683*H683</f>
        <v/>
      </c>
    </row>
    <row r="684">
      <c r="C684" s="27" t="inlineStr">
        <is>
          <t>JUMLAH HARGA BAHAN</t>
        </is>
      </c>
      <c r="D684" s="28" t="n"/>
      <c r="E684" s="28" t="n"/>
      <c r="F684" s="28" t="n"/>
      <c r="G684" s="28" t="n"/>
      <c r="H684" s="28" t="n"/>
      <c r="I684" s="28" t="n"/>
      <c r="J684" s="29">
        <f>SUM(J680:J683)</f>
        <v/>
      </c>
    </row>
    <row r="685">
      <c r="C685" s="24" t="inlineStr">
        <is>
          <t>C</t>
        </is>
      </c>
      <c r="D685" s="24" t="inlineStr">
        <is>
          <t>PERALATAN</t>
        </is>
      </c>
      <c r="E685" s="12" t="n"/>
      <c r="F685" s="12" t="n"/>
      <c r="G685" s="12" t="n"/>
      <c r="H685" s="12" t="n"/>
      <c r="I685" s="12" t="n"/>
      <c r="J685" s="12" t="n"/>
    </row>
    <row r="686">
      <c r="C686" s="5" t="n">
        <v>1</v>
      </c>
      <c r="D686" s="5" t="inlineStr">
        <is>
          <t>Wheel Loader</t>
        </is>
      </c>
      <c r="E686" s="5" t="inlineStr">
        <is>
          <t>E15</t>
        </is>
      </c>
      <c r="F686" s="5" t="inlineStr">
        <is>
          <t>Jam</t>
        </is>
      </c>
      <c r="G686" s="25" t="n">
        <v>0.01286905554247867</v>
      </c>
      <c r="H686" s="26">
        <f>VLOOKUP(D686,upahbahan,3,FALSE)</f>
        <v/>
      </c>
      <c r="J686" s="26">
        <f>G686*H686</f>
        <v/>
      </c>
    </row>
    <row r="687">
      <c r="C687" s="5" t="n">
        <v>2</v>
      </c>
      <c r="D687" s="5" t="inlineStr">
        <is>
          <t>ASPHALT MIXING PLANT (AMP)</t>
        </is>
      </c>
      <c r="E687" s="5" t="inlineStr">
        <is>
          <t>E01</t>
        </is>
      </c>
      <c r="F687" s="5" t="inlineStr">
        <is>
          <t>Jam</t>
        </is>
      </c>
      <c r="G687" s="25" t="n">
        <v>0.02008032129177777</v>
      </c>
      <c r="H687" s="26">
        <f>VLOOKUP(D687,upahbahan,3,FALSE)</f>
        <v/>
      </c>
      <c r="J687" s="26">
        <f>G687*H687</f>
        <v/>
      </c>
    </row>
    <row r="688">
      <c r="C688" s="5" t="n">
        <v>3</v>
      </c>
      <c r="D688" s="5" t="inlineStr">
        <is>
          <t>GENERATORSET ( GENSET )</t>
        </is>
      </c>
      <c r="E688" s="5" t="inlineStr">
        <is>
          <t>E12</t>
        </is>
      </c>
      <c r="F688" s="5" t="inlineStr">
        <is>
          <t>Jam</t>
        </is>
      </c>
      <c r="G688" s="25" t="n">
        <v>0.02008031878503369</v>
      </c>
      <c r="H688" s="26">
        <f>VLOOKUP(D688,upahbahan,3,FALSE)</f>
        <v/>
      </c>
      <c r="J688" s="26">
        <f>G688*H688</f>
        <v/>
      </c>
    </row>
    <row r="689">
      <c r="C689" s="5" t="n">
        <v>4</v>
      </c>
      <c r="D689" s="5" t="inlineStr">
        <is>
          <t>DUMP TRUCK TRONTON 10 TON</t>
        </is>
      </c>
      <c r="E689" s="5" t="inlineStr">
        <is>
          <t>E35</t>
        </is>
      </c>
      <c r="F689" s="5" t="inlineStr">
        <is>
          <t>Jam</t>
        </is>
      </c>
      <c r="G689" s="25" t="n">
        <v>0.1380189408300308</v>
      </c>
      <c r="H689" s="26">
        <f>VLOOKUP(D689,upahbahan,3,FALSE)</f>
        <v/>
      </c>
      <c r="J689" s="26">
        <f>G689*H689</f>
        <v/>
      </c>
    </row>
    <row r="690">
      <c r="C690" s="5" t="n">
        <v>5</v>
      </c>
      <c r="D690" s="5" t="inlineStr">
        <is>
          <t>Asphalt Finisher</t>
        </is>
      </c>
      <c r="E690" s="5" t="inlineStr">
        <is>
          <t>E02</t>
        </is>
      </c>
      <c r="F690" s="5" t="inlineStr">
        <is>
          <t>Jam</t>
        </is>
      </c>
      <c r="G690" s="25" t="n">
        <v>0.008278830890613965</v>
      </c>
      <c r="H690" s="26">
        <f>VLOOKUP(D690,upahbahan,3,FALSE)</f>
        <v/>
      </c>
      <c r="J690" s="26">
        <f>G690*H690</f>
        <v/>
      </c>
    </row>
    <row r="691">
      <c r="C691" s="5" t="n">
        <v>6</v>
      </c>
      <c r="D691" s="5" t="inlineStr">
        <is>
          <t>Tandem Roller With IC</t>
        </is>
      </c>
      <c r="E691" s="5" t="inlineStr">
        <is>
          <t>E17b</t>
        </is>
      </c>
      <c r="F691" s="5" t="inlineStr">
        <is>
          <t>Jam</t>
        </is>
      </c>
      <c r="G691" s="25" t="n">
        <v>0.006744394283772286</v>
      </c>
      <c r="H691" s="26">
        <f>VLOOKUP(D691,upahbahan,3,FALSE)</f>
        <v/>
      </c>
      <c r="J691" s="26">
        <f>G691*H691</f>
        <v/>
      </c>
    </row>
    <row r="692">
      <c r="C692" s="5" t="n">
        <v>7</v>
      </c>
      <c r="D692" s="5" t="inlineStr">
        <is>
          <t>PNEUMATIC TIRE ROLLER WITH IC</t>
        </is>
      </c>
      <c r="E692" s="5" t="inlineStr">
        <is>
          <t>E18a</t>
        </is>
      </c>
      <c r="F692" s="5" t="inlineStr">
        <is>
          <t>Jam</t>
        </is>
      </c>
      <c r="G692" s="25" t="n">
        <v>0.009261714007290906</v>
      </c>
      <c r="H692" s="26">
        <f>VLOOKUP(D692,upahbahan,3,FALSE)</f>
        <v/>
      </c>
      <c r="J692" s="26">
        <f>G692*H692</f>
        <v/>
      </c>
    </row>
    <row r="693">
      <c r="C693" s="5" t="n">
        <v>8</v>
      </c>
      <c r="D693" s="5" t="inlineStr">
        <is>
          <t>Alat Bantu</t>
        </is>
      </c>
      <c r="F693" s="5" t="inlineStr">
        <is>
          <t>Ls</t>
        </is>
      </c>
      <c r="G693" s="25" t="n">
        <v>1</v>
      </c>
      <c r="H693" s="26">
        <f>VLOOKUP(D693,upahbahan,3,FALSE)</f>
        <v/>
      </c>
      <c r="J693" s="26">
        <f>G693*H693</f>
        <v/>
      </c>
    </row>
    <row r="694">
      <c r="C694" s="27" t="inlineStr">
        <is>
          <t>JUMLAH HARGA PERALATAN</t>
        </is>
      </c>
      <c r="D694" s="28" t="n"/>
      <c r="E694" s="28" t="n"/>
      <c r="F694" s="28" t="n"/>
      <c r="G694" s="28" t="n"/>
      <c r="H694" s="28" t="n"/>
      <c r="I694" s="28" t="n"/>
      <c r="J694" s="29">
        <f>SUM(J686:J693)</f>
        <v/>
      </c>
    </row>
    <row r="695">
      <c r="C695" s="31" t="inlineStr">
        <is>
          <t>D</t>
        </is>
      </c>
      <c r="D695" s="31" t="inlineStr">
        <is>
          <t>Jumlah (A+B+C)</t>
        </is>
      </c>
      <c r="E695" s="32" t="n"/>
      <c r="F695" s="32" t="n"/>
      <c r="G695" s="32" t="n"/>
      <c r="H695" s="32" t="n"/>
      <c r="I695" s="32" t="n"/>
      <c r="J695" s="33">
        <f>J678+J684+J694</f>
        <v/>
      </c>
    </row>
    <row r="696">
      <c r="C696" s="18" t="inlineStr">
        <is>
          <t>E</t>
        </is>
      </c>
      <c r="D696" s="18" t="inlineStr">
        <is>
          <t>Biaya Umum dan Keuntungan 10.0% x D</t>
        </is>
      </c>
      <c r="H696" s="21">
        <f>$Q$8</f>
        <v/>
      </c>
      <c r="J696" s="34">
        <f>J695*H696</f>
        <v/>
      </c>
    </row>
    <row r="697">
      <c r="C697" s="31" t="inlineStr">
        <is>
          <t>F</t>
        </is>
      </c>
      <c r="D697" s="31" t="inlineStr">
        <is>
          <t>Harga Satuan Pekerjaan (D+E)</t>
        </is>
      </c>
      <c r="E697" s="32" t="n"/>
      <c r="F697" s="32" t="n"/>
      <c r="G697" s="32" t="n"/>
      <c r="H697" s="32" t="n"/>
      <c r="I697" s="32" t="n"/>
      <c r="J697" s="33">
        <f>SUM(J695:J696)</f>
        <v/>
      </c>
    </row>
    <row r="699">
      <c r="C699" s="16" t="inlineStr">
        <is>
          <t>F.31</t>
        </is>
      </c>
      <c r="D699" s="17" t="inlineStr">
        <is>
          <t>Laston Lapis Fondasi (AC-Base)</t>
        </is>
      </c>
      <c r="F699" s="18" t="inlineStr">
        <is>
          <t>Ton</t>
        </is>
      </c>
      <c r="K699" s="22">
        <f>ROUNDDOWN(J723,0)</f>
        <v/>
      </c>
      <c r="M699" s="19" t="inlineStr">
        <is>
          <t>6.3.(6a1)</t>
        </is>
      </c>
    </row>
    <row r="700">
      <c r="C700" s="23" t="inlineStr">
        <is>
          <t>No</t>
        </is>
      </c>
      <c r="D700" s="23" t="inlineStr">
        <is>
          <t>Uraian</t>
        </is>
      </c>
      <c r="E700" s="23" t="inlineStr">
        <is>
          <t>Kode</t>
        </is>
      </c>
      <c r="F700" s="23" t="inlineStr">
        <is>
          <t>Sat.</t>
        </is>
      </c>
      <c r="G700" s="23" t="inlineStr">
        <is>
          <t>Koefisien</t>
        </is>
      </c>
      <c r="H700" s="23" t="inlineStr">
        <is>
          <t>Harga  Satuan (Rp)</t>
        </is>
      </c>
      <c r="J700" s="23" t="inlineStr">
        <is>
          <t>Jumlah Harga (Rp)</t>
        </is>
      </c>
    </row>
    <row r="701">
      <c r="C701" s="24" t="inlineStr">
        <is>
          <t>A</t>
        </is>
      </c>
      <c r="D701" s="24" t="inlineStr">
        <is>
          <t>TENAGA KERJA</t>
        </is>
      </c>
      <c r="E701" s="12" t="n"/>
      <c r="F701" s="12" t="n"/>
      <c r="G701" s="12" t="n"/>
      <c r="H701" s="12" t="n"/>
      <c r="I701" s="12" t="n"/>
      <c r="J701" s="12" t="n"/>
    </row>
    <row r="702">
      <c r="C702" s="5" t="n">
        <v>1</v>
      </c>
      <c r="D702" s="5" t="inlineStr">
        <is>
          <t>Pekerja (L01)</t>
        </is>
      </c>
      <c r="F702" s="5" t="inlineStr">
        <is>
          <t>Jam</t>
        </is>
      </c>
      <c r="G702" s="25" t="n">
        <v>0.2008031532864459</v>
      </c>
      <c r="H702" s="26">
        <f>VLOOKUP(D702,upahbahan,3,FALSE)</f>
        <v/>
      </c>
      <c r="J702" s="26">
        <f>G702*H702</f>
        <v/>
      </c>
    </row>
    <row r="703">
      <c r="C703" s="5" t="n">
        <v>2</v>
      </c>
      <c r="D703" s="5" t="inlineStr">
        <is>
          <t>Mandor (L03)</t>
        </is>
      </c>
      <c r="F703" s="5" t="inlineStr">
        <is>
          <t>Jam</t>
        </is>
      </c>
      <c r="G703" s="25" t="n">
        <v>0.02008037794685617</v>
      </c>
      <c r="H703" s="26">
        <f>VLOOKUP(D703,upahbahan,3,FALSE)</f>
        <v/>
      </c>
      <c r="J703" s="26">
        <f>G703*H703</f>
        <v/>
      </c>
    </row>
    <row r="704">
      <c r="C704" s="27" t="inlineStr">
        <is>
          <t>JUMLAH HARGA TENAGA KERJA</t>
        </is>
      </c>
      <c r="D704" s="28" t="n"/>
      <c r="E704" s="28" t="n"/>
      <c r="F704" s="28" t="n"/>
      <c r="G704" s="28" t="n"/>
      <c r="H704" s="28" t="n"/>
      <c r="I704" s="28" t="n"/>
      <c r="J704" s="29">
        <f>SUM(J702:J703)</f>
        <v/>
      </c>
    </row>
    <row r="705">
      <c r="C705" s="24" t="inlineStr">
        <is>
          <t>B</t>
        </is>
      </c>
      <c r="D705" s="24" t="inlineStr">
        <is>
          <t>BAHAN</t>
        </is>
      </c>
      <c r="E705" s="12" t="n"/>
      <c r="F705" s="12" t="n"/>
      <c r="G705" s="12" t="n"/>
      <c r="H705" s="12" t="n"/>
      <c r="I705" s="12" t="n"/>
      <c r="J705" s="12" t="n"/>
    </row>
    <row r="706">
      <c r="C706" s="5" t="n">
        <v>1</v>
      </c>
      <c r="D706" s="5" t="inlineStr">
        <is>
          <t>Agr Pch Mesin 20-30 (M93)</t>
        </is>
      </c>
      <c r="F706" s="5" t="inlineStr">
        <is>
          <t>M3</t>
        </is>
      </c>
      <c r="G706" s="25" t="n">
        <v>0.1167707453579288</v>
      </c>
      <c r="H706" s="26">
        <f>VLOOKUP(D706,upahbahan,3,FALSE)</f>
        <v/>
      </c>
      <c r="J706" s="26">
        <f>G706*H706</f>
        <v/>
      </c>
    </row>
    <row r="707">
      <c r="C707" s="5" t="n">
        <v>2</v>
      </c>
      <c r="D707" s="5" t="inlineStr">
        <is>
          <t>Agr Pch Mesin 5-10 &amp; 10-15 (M92)</t>
        </is>
      </c>
      <c r="F707" s="5" t="inlineStr">
        <is>
          <t>M3</t>
        </is>
      </c>
      <c r="G707" s="25" t="n">
        <v>0.3157135143357247</v>
      </c>
      <c r="H707" s="26">
        <f>VLOOKUP(D707,upahbahan,3,FALSE)</f>
        <v/>
      </c>
      <c r="J707" s="26">
        <f>G707*H707</f>
        <v/>
      </c>
    </row>
    <row r="708">
      <c r="C708" s="5" t="n">
        <v>3</v>
      </c>
      <c r="D708" s="5" t="inlineStr">
        <is>
          <t>Agr Pch Mesin 0 - 5 (M91)</t>
        </is>
      </c>
      <c r="F708" s="5" t="inlineStr">
        <is>
          <t>M3</t>
        </is>
      </c>
      <c r="G708" s="25" t="n">
        <v>0.3353587784670667</v>
      </c>
      <c r="H708" s="26">
        <f>VLOOKUP(D708,upahbahan,3,FALSE)</f>
        <v/>
      </c>
      <c r="J708" s="26">
        <f>G708*H708</f>
        <v/>
      </c>
    </row>
    <row r="709">
      <c r="C709" s="5" t="n">
        <v>4</v>
      </c>
      <c r="D709" s="5" t="inlineStr">
        <is>
          <t>Semen (M12)</t>
        </is>
      </c>
      <c r="F709" s="5" t="inlineStr">
        <is>
          <t>Kg</t>
        </is>
      </c>
      <c r="G709" s="25" t="n">
        <v>9.69</v>
      </c>
      <c r="H709" s="26">
        <f>VLOOKUP(D709,upahbahan,3,FALSE)</f>
        <v/>
      </c>
      <c r="J709" s="26">
        <f>G709*H709</f>
        <v/>
      </c>
    </row>
    <row r="710">
      <c r="C710" s="27" t="inlineStr">
        <is>
          <t>JUMLAH HARGA BAHAN</t>
        </is>
      </c>
      <c r="D710" s="28" t="n"/>
      <c r="E710" s="28" t="n"/>
      <c r="F710" s="28" t="n"/>
      <c r="G710" s="28" t="n"/>
      <c r="H710" s="28" t="n"/>
      <c r="I710" s="28" t="n"/>
      <c r="J710" s="29">
        <f>SUM(J706:J709)</f>
        <v/>
      </c>
    </row>
    <row r="711">
      <c r="C711" s="24" t="inlineStr">
        <is>
          <t>C</t>
        </is>
      </c>
      <c r="D711" s="24" t="inlineStr">
        <is>
          <t>PERALATAN</t>
        </is>
      </c>
      <c r="E711" s="12" t="n"/>
      <c r="F711" s="12" t="n"/>
      <c r="G711" s="12" t="n"/>
      <c r="H711" s="12" t="n"/>
      <c r="I711" s="12" t="n"/>
      <c r="J711" s="12" t="n"/>
    </row>
    <row r="712">
      <c r="C712" s="5" t="n">
        <v>1</v>
      </c>
      <c r="D712" s="5" t="inlineStr">
        <is>
          <t>Wheel Loader</t>
        </is>
      </c>
      <c r="E712" s="5" t="inlineStr">
        <is>
          <t>E15</t>
        </is>
      </c>
      <c r="F712" s="5" t="inlineStr">
        <is>
          <t>Jam</t>
        </is>
      </c>
      <c r="G712" s="25" t="n">
        <v>0.01284130662402701</v>
      </c>
      <c r="H712" s="26">
        <f>VLOOKUP(D712,upahbahan,3,FALSE)</f>
        <v/>
      </c>
      <c r="J712" s="26">
        <f>G712*H712</f>
        <v/>
      </c>
    </row>
    <row r="713">
      <c r="C713" s="5" t="n">
        <v>2</v>
      </c>
      <c r="D713" s="5" t="inlineStr">
        <is>
          <t>ASPHALT MIXING PLANT (AMP)</t>
        </is>
      </c>
      <c r="E713" s="5" t="inlineStr">
        <is>
          <t>E01</t>
        </is>
      </c>
      <c r="F713" s="5" t="inlineStr">
        <is>
          <t>Jam</t>
        </is>
      </c>
      <c r="G713" s="25" t="n">
        <v>0.02008032129177777</v>
      </c>
      <c r="H713" s="26">
        <f>VLOOKUP(D713,upahbahan,3,FALSE)</f>
        <v/>
      </c>
      <c r="J713" s="26">
        <f>G713*H713</f>
        <v/>
      </c>
    </row>
    <row r="714">
      <c r="C714" s="5" t="n">
        <v>3</v>
      </c>
      <c r="D714" s="5" t="inlineStr">
        <is>
          <t>GENERATORSET ( GENSET )</t>
        </is>
      </c>
      <c r="E714" s="5" t="inlineStr">
        <is>
          <t>E12</t>
        </is>
      </c>
      <c r="F714" s="5" t="inlineStr">
        <is>
          <t>Jam</t>
        </is>
      </c>
      <c r="G714" s="25" t="n">
        <v>0.02008031878503369</v>
      </c>
      <c r="H714" s="26">
        <f>VLOOKUP(D714,upahbahan,3,FALSE)</f>
        <v/>
      </c>
      <c r="J714" s="26">
        <f>G714*H714</f>
        <v/>
      </c>
    </row>
    <row r="715">
      <c r="C715" s="5" t="n">
        <v>4</v>
      </c>
      <c r="D715" s="5" t="inlineStr">
        <is>
          <t>DUMP TRUCK TRONTON 10 TON</t>
        </is>
      </c>
      <c r="E715" s="5" t="inlineStr">
        <is>
          <t>E35</t>
        </is>
      </c>
      <c r="F715" s="5" t="inlineStr">
        <is>
          <t>Jam</t>
        </is>
      </c>
      <c r="G715" s="25" t="n">
        <v>0.1380189408300308</v>
      </c>
      <c r="H715" s="26">
        <f>VLOOKUP(D715,upahbahan,3,FALSE)</f>
        <v/>
      </c>
      <c r="J715" s="26">
        <f>G715*H715</f>
        <v/>
      </c>
    </row>
    <row r="716">
      <c r="C716" s="5" t="n">
        <v>5</v>
      </c>
      <c r="D716" s="5" t="inlineStr">
        <is>
          <t>Asphalt Finisher</t>
        </is>
      </c>
      <c r="E716" s="5" t="inlineStr">
        <is>
          <t>E02</t>
        </is>
      </c>
      <c r="F716" s="5" t="inlineStr">
        <is>
          <t>Jam</t>
        </is>
      </c>
      <c r="G716" s="25" t="n">
        <v>0.008314844503759735</v>
      </c>
      <c r="H716" s="26">
        <f>VLOOKUP(D716,upahbahan,3,FALSE)</f>
        <v/>
      </c>
      <c r="J716" s="26">
        <f>G716*H716</f>
        <v/>
      </c>
    </row>
    <row r="717">
      <c r="C717" s="5" t="n">
        <v>6</v>
      </c>
      <c r="D717" s="5" t="inlineStr">
        <is>
          <t>Tandem Roller</t>
        </is>
      </c>
      <c r="E717" s="5" t="inlineStr">
        <is>
          <t>E17a</t>
        </is>
      </c>
      <c r="F717" s="5" t="inlineStr">
        <is>
          <t>Jam</t>
        </is>
      </c>
      <c r="G717" s="25" t="n">
        <v>0.005663071585688245</v>
      </c>
      <c r="H717" s="26" t="n">
        <v>574449.74</v>
      </c>
      <c r="I717" s="30" t="inlineStr">
        <is>
          <t>harga khusus</t>
        </is>
      </c>
      <c r="J717" s="26">
        <f>G717*H717</f>
        <v/>
      </c>
    </row>
    <row r="718">
      <c r="C718" s="5" t="n">
        <v>7</v>
      </c>
      <c r="D718" s="5" t="inlineStr">
        <is>
          <t>P. Tyre Roller</t>
        </is>
      </c>
      <c r="E718" s="5" t="inlineStr">
        <is>
          <t>E18</t>
        </is>
      </c>
      <c r="F718" s="5" t="inlineStr">
        <is>
          <t>Jam</t>
        </is>
      </c>
      <c r="G718" s="25" t="n">
        <v>0.007441580130725187</v>
      </c>
      <c r="H718" s="26">
        <f>VLOOKUP(D718,upahbahan,3,FALSE)</f>
        <v/>
      </c>
      <c r="J718" s="26">
        <f>G718*H718</f>
        <v/>
      </c>
    </row>
    <row r="719">
      <c r="C719" s="5" t="n">
        <v>8</v>
      </c>
      <c r="D719" s="5" t="inlineStr">
        <is>
          <t>Alat Bantu</t>
        </is>
      </c>
      <c r="F719" s="5" t="inlineStr">
        <is>
          <t>Ls</t>
        </is>
      </c>
      <c r="G719" s="25" t="n">
        <v>1</v>
      </c>
      <c r="H719" s="26">
        <f>VLOOKUP(D719,upahbahan,3,FALSE)</f>
        <v/>
      </c>
      <c r="J719" s="26">
        <f>G719*H719</f>
        <v/>
      </c>
    </row>
    <row r="720">
      <c r="C720" s="27" t="inlineStr">
        <is>
          <t>JUMLAH HARGA PERALATAN</t>
        </is>
      </c>
      <c r="D720" s="28" t="n"/>
      <c r="E720" s="28" t="n"/>
      <c r="F720" s="28" t="n"/>
      <c r="G720" s="28" t="n"/>
      <c r="H720" s="28" t="n"/>
      <c r="I720" s="28" t="n"/>
      <c r="J720" s="29">
        <f>SUM(J712:J719)</f>
        <v/>
      </c>
    </row>
    <row r="721">
      <c r="C721" s="31" t="inlineStr">
        <is>
          <t>D</t>
        </is>
      </c>
      <c r="D721" s="31" t="inlineStr">
        <is>
          <t>Jumlah (A+B+C)</t>
        </is>
      </c>
      <c r="E721" s="32" t="n"/>
      <c r="F721" s="32" t="n"/>
      <c r="G721" s="32" t="n"/>
      <c r="H721" s="32" t="n"/>
      <c r="I721" s="32" t="n"/>
      <c r="J721" s="33">
        <f>J704+J710+J720</f>
        <v/>
      </c>
    </row>
    <row r="722">
      <c r="C722" s="18" t="inlineStr">
        <is>
          <t>E</t>
        </is>
      </c>
      <c r="D722" s="18" t="inlineStr">
        <is>
          <t>Biaya Umum dan Keuntungan 10.0% x D</t>
        </is>
      </c>
      <c r="H722" s="21">
        <f>$Q$8</f>
        <v/>
      </c>
      <c r="J722" s="34">
        <f>J721*H722</f>
        <v/>
      </c>
    </row>
    <row r="723">
      <c r="C723" s="31" t="inlineStr">
        <is>
          <t>F</t>
        </is>
      </c>
      <c r="D723" s="31" t="inlineStr">
        <is>
          <t>Harga Satuan Pekerjaan (D+E)</t>
        </is>
      </c>
      <c r="E723" s="32" t="n"/>
      <c r="F723" s="32" t="n"/>
      <c r="G723" s="32" t="n"/>
      <c r="H723" s="32" t="n"/>
      <c r="I723" s="32" t="n"/>
      <c r="J723" s="33">
        <f>SUM(J721:J722)</f>
        <v/>
      </c>
    </row>
    <row r="725">
      <c r="C725" s="16" t="inlineStr">
        <is>
          <t>F.32</t>
        </is>
      </c>
      <c r="D725" s="17" t="inlineStr">
        <is>
          <t>Laston Lapis Fondasi (AC-Base) dengan mesin gilas pemadatan cerdas (IC)</t>
        </is>
      </c>
      <c r="F725" s="18" t="inlineStr">
        <is>
          <t>Ton</t>
        </is>
      </c>
      <c r="K725" s="22">
        <f>ROUNDDOWN(J749,0)</f>
        <v/>
      </c>
      <c r="M725" s="19" t="inlineStr">
        <is>
          <t>6.3.(6a2)</t>
        </is>
      </c>
    </row>
    <row r="726">
      <c r="C726" s="23" t="inlineStr">
        <is>
          <t>No</t>
        </is>
      </c>
      <c r="D726" s="23" t="inlineStr">
        <is>
          <t>Uraian</t>
        </is>
      </c>
      <c r="E726" s="23" t="inlineStr">
        <is>
          <t>Kode</t>
        </is>
      </c>
      <c r="F726" s="23" t="inlineStr">
        <is>
          <t>Sat.</t>
        </is>
      </c>
      <c r="G726" s="23" t="inlineStr">
        <is>
          <t>Koefisien</t>
        </is>
      </c>
      <c r="H726" s="23" t="inlineStr">
        <is>
          <t>Harga  Satuan (Rp)</t>
        </is>
      </c>
      <c r="J726" s="23" t="inlineStr">
        <is>
          <t>Jumlah Harga (Rp)</t>
        </is>
      </c>
    </row>
    <row r="727">
      <c r="C727" s="24" t="inlineStr">
        <is>
          <t>A</t>
        </is>
      </c>
      <c r="D727" s="24" t="inlineStr">
        <is>
          <t>TENAGA KERJA</t>
        </is>
      </c>
      <c r="E727" s="12" t="n"/>
      <c r="F727" s="12" t="n"/>
      <c r="G727" s="12" t="n"/>
      <c r="H727" s="12" t="n"/>
      <c r="I727" s="12" t="n"/>
      <c r="J727" s="12" t="n"/>
    </row>
    <row r="728">
      <c r="C728" s="5" t="n">
        <v>1</v>
      </c>
      <c r="D728" s="5" t="inlineStr">
        <is>
          <t>Pekerja (L01)</t>
        </is>
      </c>
      <c r="F728" s="5" t="inlineStr">
        <is>
          <t>Jam</t>
        </is>
      </c>
      <c r="G728" s="25" t="n">
        <v>0.2008031532864459</v>
      </c>
      <c r="H728" s="26">
        <f>VLOOKUP(D728,upahbahan,3,FALSE)</f>
        <v/>
      </c>
      <c r="J728" s="26">
        <f>G728*H728</f>
        <v/>
      </c>
    </row>
    <row r="729">
      <c r="C729" s="5" t="n">
        <v>2</v>
      </c>
      <c r="D729" s="5" t="inlineStr">
        <is>
          <t>Mandor (L03)</t>
        </is>
      </c>
      <c r="F729" s="5" t="inlineStr">
        <is>
          <t>Jam</t>
        </is>
      </c>
      <c r="G729" s="25" t="n">
        <v>0.02008037794685617</v>
      </c>
      <c r="H729" s="26">
        <f>VLOOKUP(D729,upahbahan,3,FALSE)</f>
        <v/>
      </c>
      <c r="J729" s="26">
        <f>G729*H729</f>
        <v/>
      </c>
    </row>
    <row r="730">
      <c r="C730" s="27" t="inlineStr">
        <is>
          <t>JUMLAH HARGA TENAGA KERJA</t>
        </is>
      </c>
      <c r="D730" s="28" t="n"/>
      <c r="E730" s="28" t="n"/>
      <c r="F730" s="28" t="n"/>
      <c r="G730" s="28" t="n"/>
      <c r="H730" s="28" t="n"/>
      <c r="I730" s="28" t="n"/>
      <c r="J730" s="29">
        <f>SUM(J728:J729)</f>
        <v/>
      </c>
    </row>
    <row r="731">
      <c r="C731" s="24" t="inlineStr">
        <is>
          <t>B</t>
        </is>
      </c>
      <c r="D731" s="24" t="inlineStr">
        <is>
          <t>BAHAN</t>
        </is>
      </c>
      <c r="E731" s="12" t="n"/>
      <c r="F731" s="12" t="n"/>
      <c r="G731" s="12" t="n"/>
      <c r="H731" s="12" t="n"/>
      <c r="I731" s="12" t="n"/>
      <c r="J731" s="12" t="n"/>
    </row>
    <row r="732">
      <c r="C732" s="5" t="n">
        <v>1</v>
      </c>
      <c r="D732" s="5" t="inlineStr">
        <is>
          <t>Agr Pch Mesin 20-30 (M93)</t>
        </is>
      </c>
      <c r="F732" s="5" t="inlineStr">
        <is>
          <t>M3</t>
        </is>
      </c>
      <c r="G732" s="25" t="n">
        <v>0.1472480219950859</v>
      </c>
      <c r="H732" s="26">
        <f>VLOOKUP(D732,upahbahan,3,FALSE)</f>
        <v/>
      </c>
      <c r="J732" s="26">
        <f>G732*H732</f>
        <v/>
      </c>
    </row>
    <row r="733">
      <c r="C733" s="5" t="n">
        <v>2</v>
      </c>
      <c r="D733" s="5" t="inlineStr">
        <is>
          <t>Agr Pch Mesin 5-10 &amp; (M92)</t>
        </is>
      </c>
      <c r="F733" s="5" t="inlineStr">
        <is>
          <t>M3</t>
        </is>
      </c>
      <c r="G733" s="25" t="n">
        <v>0.3335196992035183</v>
      </c>
      <c r="H733" s="26">
        <f>VLOOKUP(D733,upahbahan,3,FALSE)</f>
        <v/>
      </c>
      <c r="J733" s="26">
        <f>G733*H733</f>
        <v/>
      </c>
    </row>
    <row r="734">
      <c r="C734" s="5" t="n">
        <v>3</v>
      </c>
      <c r="D734" s="5" t="inlineStr">
        <is>
          <t>Agr Pch Mesin 0 - 5 (M91)</t>
        </is>
      </c>
      <c r="F734" s="5" t="inlineStr">
        <is>
          <t>M3</t>
        </is>
      </c>
      <c r="G734" s="25" t="n">
        <v>0.2897519162601805</v>
      </c>
      <c r="H734" s="26">
        <f>VLOOKUP(D734,upahbahan,3,FALSE)</f>
        <v/>
      </c>
      <c r="J734" s="26">
        <f>G734*H734</f>
        <v/>
      </c>
    </row>
    <row r="735">
      <c r="C735" s="5" t="n">
        <v>4</v>
      </c>
      <c r="D735" s="5" t="inlineStr">
        <is>
          <t>Semen (M12)</t>
        </is>
      </c>
      <c r="F735" s="5" t="inlineStr">
        <is>
          <t>Kg</t>
        </is>
      </c>
      <c r="G735" s="25" t="n">
        <v>9.69</v>
      </c>
      <c r="H735" s="26">
        <f>VLOOKUP(D735,upahbahan,3,FALSE)</f>
        <v/>
      </c>
      <c r="J735" s="26">
        <f>G735*H735</f>
        <v/>
      </c>
    </row>
    <row r="736">
      <c r="C736" s="27" t="inlineStr">
        <is>
          <t>JUMLAH HARGA BAHAN</t>
        </is>
      </c>
      <c r="D736" s="28" t="n"/>
      <c r="E736" s="28" t="n"/>
      <c r="F736" s="28" t="n"/>
      <c r="G736" s="28" t="n"/>
      <c r="H736" s="28" t="n"/>
      <c r="I736" s="28" t="n"/>
      <c r="J736" s="29">
        <f>SUM(J732:J735)</f>
        <v/>
      </c>
    </row>
    <row r="737">
      <c r="C737" s="24" t="inlineStr">
        <is>
          <t>C</t>
        </is>
      </c>
      <c r="D737" s="24" t="inlineStr">
        <is>
          <t>PERALATAN</t>
        </is>
      </c>
      <c r="E737" s="12" t="n"/>
      <c r="F737" s="12" t="n"/>
      <c r="G737" s="12" t="n"/>
      <c r="H737" s="12" t="n"/>
      <c r="I737" s="12" t="n"/>
      <c r="J737" s="12" t="n"/>
    </row>
    <row r="738">
      <c r="C738" s="5" t="n">
        <v>1</v>
      </c>
      <c r="D738" s="5" t="inlineStr">
        <is>
          <t>Wheel Loader</t>
        </is>
      </c>
      <c r="E738" s="5" t="inlineStr">
        <is>
          <t>E15</t>
        </is>
      </c>
      <c r="F738" s="5" t="inlineStr">
        <is>
          <t>Jam</t>
        </is>
      </c>
      <c r="G738" s="25" t="n">
        <v>0.01286570740972216</v>
      </c>
      <c r="H738" s="26">
        <f>VLOOKUP(D738,upahbahan,3,FALSE)</f>
        <v/>
      </c>
      <c r="J738" s="26">
        <f>G738*H738</f>
        <v/>
      </c>
    </row>
    <row r="739">
      <c r="C739" s="5" t="n">
        <v>2</v>
      </c>
      <c r="D739" s="5" t="inlineStr">
        <is>
          <t>AMP</t>
        </is>
      </c>
      <c r="E739" s="5" t="inlineStr">
        <is>
          <t>E01</t>
        </is>
      </c>
      <c r="F739" s="5" t="inlineStr">
        <is>
          <t>Jam</t>
        </is>
      </c>
      <c r="G739" s="25" t="n">
        <v>0.02008032129177777</v>
      </c>
      <c r="H739" s="26">
        <f>VLOOKUP(D739,upahbahan,3,FALSE)</f>
        <v/>
      </c>
      <c r="J739" s="26">
        <f>G739*H739</f>
        <v/>
      </c>
    </row>
    <row r="740">
      <c r="C740" s="5" t="n">
        <v>3</v>
      </c>
      <c r="D740" s="5" t="inlineStr">
        <is>
          <t>Genset</t>
        </is>
      </c>
      <c r="E740" s="5" t="inlineStr">
        <is>
          <t>E12</t>
        </is>
      </c>
      <c r="F740" s="5" t="inlineStr">
        <is>
          <t>Jam</t>
        </is>
      </c>
      <c r="G740" s="25" t="n">
        <v>0.02008031878503369</v>
      </c>
      <c r="H740" s="26">
        <f>VLOOKUP(D740,upahbahan,3,FALSE)</f>
        <v/>
      </c>
      <c r="J740" s="26">
        <f>G740*H740</f>
        <v/>
      </c>
    </row>
    <row r="741">
      <c r="C741" s="5" t="n">
        <v>4</v>
      </c>
      <c r="D741" s="5" t="inlineStr">
        <is>
          <t>Dump Truck 10 Ton</t>
        </is>
      </c>
      <c r="E741" s="5" t="inlineStr">
        <is>
          <t>E35</t>
        </is>
      </c>
      <c r="F741" s="5" t="inlineStr">
        <is>
          <t>Jam</t>
        </is>
      </c>
      <c r="G741" s="25" t="n">
        <v>0.1380189408300308</v>
      </c>
      <c r="H741" s="26">
        <f>VLOOKUP(D741,upahbahan,3,FALSE)</f>
        <v/>
      </c>
      <c r="J741" s="26">
        <f>G741*H741</f>
        <v/>
      </c>
    </row>
    <row r="742">
      <c r="C742" s="5" t="n">
        <v>5</v>
      </c>
      <c r="D742" s="5" t="inlineStr">
        <is>
          <t>Asphalt Finisher</t>
        </is>
      </c>
      <c r="E742" s="5" t="inlineStr">
        <is>
          <t>E02</t>
        </is>
      </c>
      <c r="F742" s="5" t="inlineStr">
        <is>
          <t>Jam</t>
        </is>
      </c>
      <c r="G742" s="25" t="n">
        <v>0.008314844503759735</v>
      </c>
      <c r="H742" s="26">
        <f>VLOOKUP(D742,upahbahan,3,FALSE)</f>
        <v/>
      </c>
      <c r="J742" s="26">
        <f>G742*H742</f>
        <v/>
      </c>
    </row>
    <row r="743">
      <c r="C743" s="5" t="n">
        <v>6</v>
      </c>
      <c r="D743" s="5" t="inlineStr">
        <is>
          <t>Tandem Roller With IC</t>
        </is>
      </c>
      <c r="E743" s="5" t="inlineStr">
        <is>
          <t>E17b</t>
        </is>
      </c>
      <c r="F743" s="5" t="inlineStr">
        <is>
          <t>Jam</t>
        </is>
      </c>
      <c r="G743" s="25" t="n">
        <v>0.005663080968644625</v>
      </c>
      <c r="H743" s="26">
        <f>VLOOKUP(D743,upahbahan,3,FALSE)</f>
        <v/>
      </c>
      <c r="J743" s="26">
        <f>G743*H743</f>
        <v/>
      </c>
    </row>
    <row r="744">
      <c r="C744" s="5" t="n">
        <v>7</v>
      </c>
      <c r="D744" s="5" t="inlineStr">
        <is>
          <t>P. Tyre Roller With IC</t>
        </is>
      </c>
      <c r="E744" s="5" t="inlineStr">
        <is>
          <t>E18a</t>
        </is>
      </c>
      <c r="F744" s="5" t="inlineStr">
        <is>
          <t>Jam</t>
        </is>
      </c>
      <c r="G744" s="25" t="n">
        <v>0.007441582226330731</v>
      </c>
      <c r="H744" s="26">
        <f>VLOOKUP(D744,upahbahan,3,FALSE)</f>
        <v/>
      </c>
      <c r="J744" s="26">
        <f>G744*H744</f>
        <v/>
      </c>
    </row>
    <row r="745">
      <c r="C745" s="5" t="n">
        <v>8</v>
      </c>
      <c r="D745" s="5" t="inlineStr">
        <is>
          <t>Alat Bantu</t>
        </is>
      </c>
      <c r="F745" s="5" t="inlineStr">
        <is>
          <t>Ls</t>
        </is>
      </c>
      <c r="G745" s="25" t="n">
        <v>1</v>
      </c>
      <c r="H745" s="26">
        <f>VLOOKUP(D745,upahbahan,3,FALSE)</f>
        <v/>
      </c>
      <c r="J745" s="26">
        <f>G745*H745</f>
        <v/>
      </c>
    </row>
    <row r="746">
      <c r="C746" s="27" t="inlineStr">
        <is>
          <t>JUMLAH HARGA PERALATAN</t>
        </is>
      </c>
      <c r="D746" s="28" t="n"/>
      <c r="E746" s="28" t="n"/>
      <c r="F746" s="28" t="n"/>
      <c r="G746" s="28" t="n"/>
      <c r="H746" s="28" t="n"/>
      <c r="I746" s="28" t="n"/>
      <c r="J746" s="29">
        <f>SUM(J738:J745)</f>
        <v/>
      </c>
    </row>
    <row r="747">
      <c r="C747" s="31" t="inlineStr">
        <is>
          <t>D</t>
        </is>
      </c>
      <c r="D747" s="31" t="inlineStr">
        <is>
          <t>Jumlah (A+B+C)</t>
        </is>
      </c>
      <c r="E747" s="32" t="n"/>
      <c r="F747" s="32" t="n"/>
      <c r="G747" s="32" t="n"/>
      <c r="H747" s="32" t="n"/>
      <c r="I747" s="32" t="n"/>
      <c r="J747" s="33">
        <f>J730+J736+J746</f>
        <v/>
      </c>
    </row>
    <row r="748">
      <c r="C748" s="18" t="inlineStr">
        <is>
          <t>E</t>
        </is>
      </c>
      <c r="D748" s="18" t="inlineStr">
        <is>
          <t>Biaya Umum dan Keuntungan 10.0% x D</t>
        </is>
      </c>
      <c r="H748" s="21">
        <f>$Q$8</f>
        <v/>
      </c>
      <c r="J748" s="34">
        <f>J747*H748</f>
        <v/>
      </c>
    </row>
    <row r="749">
      <c r="C749" s="31" t="inlineStr">
        <is>
          <t>F</t>
        </is>
      </c>
      <c r="D749" s="31" t="inlineStr">
        <is>
          <t>Harga Satuan Pekerjaan (D+E)</t>
        </is>
      </c>
      <c r="E749" s="32" t="n"/>
      <c r="F749" s="32" t="n"/>
      <c r="G749" s="32" t="n"/>
      <c r="H749" s="32" t="n"/>
      <c r="I749" s="32" t="n"/>
      <c r="J749" s="33">
        <f>SUM(J747:J748)</f>
        <v/>
      </c>
    </row>
    <row r="751">
      <c r="C751" s="16" t="inlineStr">
        <is>
          <t>F.33</t>
        </is>
      </c>
      <c r="D751" s="17" t="inlineStr">
        <is>
          <t>Aspal Pen.60/70</t>
        </is>
      </c>
      <c r="F751" s="18" t="inlineStr">
        <is>
          <t>Kilogram</t>
        </is>
      </c>
      <c r="K751" s="22">
        <f>ROUNDDOWN(J762,0)</f>
        <v/>
      </c>
      <c r="M751" s="19" t="inlineStr">
        <is>
          <t>6.3.(7a)</t>
        </is>
      </c>
    </row>
    <row r="752">
      <c r="C752" s="23" t="inlineStr">
        <is>
          <t>No</t>
        </is>
      </c>
      <c r="D752" s="23" t="inlineStr">
        <is>
          <t>Uraian</t>
        </is>
      </c>
      <c r="E752" s="23" t="inlineStr">
        <is>
          <t>Kode</t>
        </is>
      </c>
      <c r="F752" s="23" t="inlineStr">
        <is>
          <t>Sat.</t>
        </is>
      </c>
      <c r="G752" s="23" t="inlineStr">
        <is>
          <t>Koefisien</t>
        </is>
      </c>
      <c r="H752" s="23" t="inlineStr">
        <is>
          <t>Harga  Satuan (Rp)</t>
        </is>
      </c>
      <c r="J752" s="23" t="inlineStr">
        <is>
          <t>Jumlah Harga (Rp)</t>
        </is>
      </c>
    </row>
    <row r="753">
      <c r="C753" s="24" t="inlineStr">
        <is>
          <t>A</t>
        </is>
      </c>
      <c r="D753" s="24" t="inlineStr">
        <is>
          <t>TENAGA KERJA</t>
        </is>
      </c>
      <c r="E753" s="12" t="n"/>
      <c r="F753" s="12" t="n"/>
      <c r="G753" s="12" t="n"/>
      <c r="H753" s="12" t="n"/>
      <c r="I753" s="12" t="n"/>
      <c r="J753" s="12" t="n"/>
    </row>
    <row r="754">
      <c r="C754" s="27" t="inlineStr">
        <is>
          <t>JUMLAH HARGA TENAGA KERJA</t>
        </is>
      </c>
      <c r="D754" s="28" t="n"/>
      <c r="E754" s="28" t="n"/>
      <c r="F754" s="28" t="n"/>
      <c r="G754" s="28" t="n"/>
      <c r="H754" s="28" t="n"/>
      <c r="I754" s="28" t="n"/>
      <c r="J754" s="29" t="n">
        <v>0</v>
      </c>
    </row>
    <row r="755">
      <c r="C755" s="24" t="inlineStr">
        <is>
          <t>B</t>
        </is>
      </c>
      <c r="D755" s="24" t="inlineStr">
        <is>
          <t>BAHAN</t>
        </is>
      </c>
      <c r="E755" s="12" t="n"/>
      <c r="F755" s="12" t="n"/>
      <c r="G755" s="12" t="n"/>
      <c r="H755" s="12" t="n"/>
      <c r="I755" s="12" t="n"/>
      <c r="J755" s="12" t="n"/>
    </row>
    <row r="756">
      <c r="C756" s="5" t="n">
        <v>1</v>
      </c>
      <c r="D756" s="5" t="inlineStr">
        <is>
          <t>Aspal Pen.60/70</t>
        </is>
      </c>
      <c r="E756" s="5" t="inlineStr">
        <is>
          <t>M10</t>
        </is>
      </c>
      <c r="F756" s="5" t="inlineStr">
        <is>
          <t>Kg</t>
        </is>
      </c>
      <c r="G756" s="25" t="n">
        <v>1.019999260550662</v>
      </c>
      <c r="H756" s="26">
        <f>VLOOKUP(D756,upahbahan,3,FALSE)</f>
        <v/>
      </c>
      <c r="J756" s="26">
        <f>G756*H756</f>
        <v/>
      </c>
    </row>
    <row r="757">
      <c r="C757" s="27" t="inlineStr">
        <is>
          <t>JUMLAH HARGA BAHAN</t>
        </is>
      </c>
      <c r="D757" s="28" t="n"/>
      <c r="E757" s="28" t="n"/>
      <c r="F757" s="28" t="n"/>
      <c r="G757" s="28" t="n"/>
      <c r="H757" s="28" t="n"/>
      <c r="I757" s="28" t="n"/>
      <c r="J757" s="29">
        <f>SUM(J756:J756)</f>
        <v/>
      </c>
    </row>
    <row r="758">
      <c r="C758" s="24" t="inlineStr">
        <is>
          <t>C</t>
        </is>
      </c>
      <c r="D758" s="24" t="inlineStr">
        <is>
          <t>PERALATAN</t>
        </is>
      </c>
      <c r="E758" s="12" t="n"/>
      <c r="F758" s="12" t="n"/>
      <c r="G758" s="12" t="n"/>
      <c r="H758" s="12" t="n"/>
      <c r="I758" s="12" t="n"/>
      <c r="J758" s="12" t="n"/>
    </row>
    <row r="759">
      <c r="C759" s="27" t="inlineStr">
        <is>
          <t>JUMLAH HARGA PERALATAN</t>
        </is>
      </c>
      <c r="D759" s="28" t="n"/>
      <c r="E759" s="28" t="n"/>
      <c r="F759" s="28" t="n"/>
      <c r="G759" s="28" t="n"/>
      <c r="H759" s="28" t="n"/>
      <c r="I759" s="28" t="n"/>
      <c r="J759" s="29" t="n">
        <v>0</v>
      </c>
    </row>
    <row r="760">
      <c r="C760" s="31" t="inlineStr">
        <is>
          <t>D</t>
        </is>
      </c>
      <c r="D760" s="31" t="inlineStr">
        <is>
          <t>Jumlah (A+B+C)</t>
        </is>
      </c>
      <c r="E760" s="32" t="n"/>
      <c r="F760" s="32" t="n"/>
      <c r="G760" s="32" t="n"/>
      <c r="H760" s="32" t="n"/>
      <c r="I760" s="32" t="n"/>
      <c r="J760" s="33">
        <f>J754+J757+J759</f>
        <v/>
      </c>
    </row>
    <row r="761">
      <c r="C761" s="18" t="inlineStr">
        <is>
          <t>E</t>
        </is>
      </c>
      <c r="D761" s="18" t="inlineStr">
        <is>
          <t>Biaya Umum dan Keuntungan 10.0% x D</t>
        </is>
      </c>
      <c r="H761" s="21">
        <f>$Q$8</f>
        <v/>
      </c>
      <c r="J761" s="34">
        <f>J760*H761</f>
        <v/>
      </c>
    </row>
    <row r="762">
      <c r="C762" s="31" t="inlineStr">
        <is>
          <t>F</t>
        </is>
      </c>
      <c r="D762" s="31" t="inlineStr">
        <is>
          <t>Harga Satuan Pekerjaan (D+E)</t>
        </is>
      </c>
      <c r="E762" s="32" t="n"/>
      <c r="F762" s="32" t="n"/>
      <c r="G762" s="32" t="n"/>
      <c r="H762" s="32" t="n"/>
      <c r="I762" s="32" t="n"/>
      <c r="J762" s="33">
        <f>SUM(J760:J761)</f>
        <v/>
      </c>
    </row>
    <row r="764">
      <c r="C764" s="16" t="inlineStr">
        <is>
          <t>F.34</t>
        </is>
      </c>
      <c r="D764" s="17" t="inlineStr">
        <is>
          <t>Aspal Modifikasi PG 64V</t>
        </is>
      </c>
      <c r="F764" s="18" t="inlineStr">
        <is>
          <t>Kilogram</t>
        </is>
      </c>
      <c r="K764" s="22">
        <f>ROUNDDOWN(J775,0)</f>
        <v/>
      </c>
      <c r="M764" s="19" t="inlineStr">
        <is>
          <t>6.3.(7b)</t>
        </is>
      </c>
    </row>
    <row r="765">
      <c r="C765" s="23" t="inlineStr">
        <is>
          <t>No</t>
        </is>
      </c>
      <c r="D765" s="23" t="inlineStr">
        <is>
          <t>Uraian</t>
        </is>
      </c>
      <c r="E765" s="23" t="inlineStr">
        <is>
          <t>Kode</t>
        </is>
      </c>
      <c r="F765" s="23" t="inlineStr">
        <is>
          <t>Sat.</t>
        </is>
      </c>
      <c r="G765" s="23" t="inlineStr">
        <is>
          <t>Koefisien</t>
        </is>
      </c>
      <c r="H765" s="23" t="inlineStr">
        <is>
          <t>Harga  Satuan (Rp)</t>
        </is>
      </c>
      <c r="J765" s="23" t="inlineStr">
        <is>
          <t>Jumlah Harga (Rp)</t>
        </is>
      </c>
    </row>
    <row r="766">
      <c r="C766" s="24" t="inlineStr">
        <is>
          <t>A</t>
        </is>
      </c>
      <c r="D766" s="24" t="inlineStr">
        <is>
          <t>TENAGA KERJA</t>
        </is>
      </c>
      <c r="E766" s="12" t="n"/>
      <c r="F766" s="12" t="n"/>
      <c r="G766" s="12" t="n"/>
      <c r="H766" s="12" t="n"/>
      <c r="I766" s="12" t="n"/>
      <c r="J766" s="12" t="n"/>
    </row>
    <row r="767">
      <c r="C767" s="27" t="inlineStr">
        <is>
          <t>JUMLAH HARGA TENAGA KERJA</t>
        </is>
      </c>
      <c r="D767" s="28" t="n"/>
      <c r="E767" s="28" t="n"/>
      <c r="F767" s="28" t="n"/>
      <c r="G767" s="28" t="n"/>
      <c r="H767" s="28" t="n"/>
      <c r="I767" s="28" t="n"/>
      <c r="J767" s="29" t="n">
        <v>0</v>
      </c>
    </row>
    <row r="768">
      <c r="C768" s="24" t="inlineStr">
        <is>
          <t>B</t>
        </is>
      </c>
      <c r="D768" s="24" t="inlineStr">
        <is>
          <t>BAHAN</t>
        </is>
      </c>
      <c r="E768" s="12" t="n"/>
      <c r="F768" s="12" t="n"/>
      <c r="G768" s="12" t="n"/>
      <c r="H768" s="12" t="n"/>
      <c r="I768" s="12" t="n"/>
      <c r="J768" s="12" t="n"/>
    </row>
    <row r="769">
      <c r="C769" s="5" t="n">
        <v>1</v>
      </c>
      <c r="D769" s="5" t="inlineStr">
        <is>
          <t>Aspal Modifikasi PG 64E</t>
        </is>
      </c>
      <c r="E769" s="5" t="inlineStr">
        <is>
          <t>M604</t>
        </is>
      </c>
      <c r="F769" s="5" t="inlineStr">
        <is>
          <t>Kg</t>
        </is>
      </c>
      <c r="G769" s="25" t="n">
        <v>1.02</v>
      </c>
      <c r="H769" s="26">
        <f>VLOOKUP(D769,upahbahan,3,FALSE)</f>
        <v/>
      </c>
      <c r="J769" s="26">
        <f>G769*H769</f>
        <v/>
      </c>
    </row>
    <row r="770">
      <c r="C770" s="27" t="inlineStr">
        <is>
          <t>JUMLAH HARGA BAHAN</t>
        </is>
      </c>
      <c r="D770" s="28" t="n"/>
      <c r="E770" s="28" t="n"/>
      <c r="F770" s="28" t="n"/>
      <c r="G770" s="28" t="n"/>
      <c r="H770" s="28" t="n"/>
      <c r="I770" s="28" t="n"/>
      <c r="J770" s="29">
        <f>SUM(J769:J769)</f>
        <v/>
      </c>
    </row>
    <row r="771">
      <c r="C771" s="24" t="inlineStr">
        <is>
          <t>C</t>
        </is>
      </c>
      <c r="D771" s="24" t="inlineStr">
        <is>
          <t>PERALATAN</t>
        </is>
      </c>
      <c r="E771" s="12" t="n"/>
      <c r="F771" s="12" t="n"/>
      <c r="G771" s="12" t="n"/>
      <c r="H771" s="12" t="n"/>
      <c r="I771" s="12" t="n"/>
      <c r="J771" s="12" t="n"/>
    </row>
    <row r="772">
      <c r="C772" s="27" t="inlineStr">
        <is>
          <t>JUMLAH HARGA PERALATAN</t>
        </is>
      </c>
      <c r="D772" s="28" t="n"/>
      <c r="E772" s="28" t="n"/>
      <c r="F772" s="28" t="n"/>
      <c r="G772" s="28" t="n"/>
      <c r="H772" s="28" t="n"/>
      <c r="I772" s="28" t="n"/>
      <c r="J772" s="29" t="n">
        <v>0</v>
      </c>
    </row>
    <row r="773">
      <c r="C773" s="31" t="inlineStr">
        <is>
          <t>D</t>
        </is>
      </c>
      <c r="D773" s="31" t="inlineStr">
        <is>
          <t>Jumlah (A+B+C)</t>
        </is>
      </c>
      <c r="E773" s="32" t="n"/>
      <c r="F773" s="32" t="n"/>
      <c r="G773" s="32" t="n"/>
      <c r="H773" s="32" t="n"/>
      <c r="I773" s="32" t="n"/>
      <c r="J773" s="33">
        <f>J767+J770+J772</f>
        <v/>
      </c>
    </row>
    <row r="774">
      <c r="C774" s="18" t="inlineStr">
        <is>
          <t>E</t>
        </is>
      </c>
      <c r="D774" s="18" t="inlineStr">
        <is>
          <t>Biaya Umum dan Keuntungan 10.0% x D</t>
        </is>
      </c>
      <c r="H774" s="21">
        <f>$Q$8</f>
        <v/>
      </c>
      <c r="J774" s="34">
        <f>J773*H774</f>
        <v/>
      </c>
    </row>
    <row r="775">
      <c r="C775" s="31" t="inlineStr">
        <is>
          <t>F</t>
        </is>
      </c>
      <c r="D775" s="31" t="inlineStr">
        <is>
          <t>Harga Satuan Pekerjaan (D+E)</t>
        </is>
      </c>
      <c r="E775" s="32" t="n"/>
      <c r="F775" s="32" t="n"/>
      <c r="G775" s="32" t="n"/>
      <c r="H775" s="32" t="n"/>
      <c r="I775" s="32" t="n"/>
      <c r="J775" s="33">
        <f>SUM(J773:J774)</f>
        <v/>
      </c>
    </row>
    <row r="777">
      <c r="C777" s="16" t="inlineStr">
        <is>
          <t>F.35</t>
        </is>
      </c>
      <c r="D777" s="17" t="inlineStr">
        <is>
          <t>Aspal Modifikasi PG 64E</t>
        </is>
      </c>
      <c r="F777" s="18" t="inlineStr">
        <is>
          <t>Kilogram</t>
        </is>
      </c>
      <c r="K777" s="22">
        <f>ROUNDDOWN(J788,0)</f>
        <v/>
      </c>
      <c r="M777" s="19" t="inlineStr">
        <is>
          <t>6.3.(7c)</t>
        </is>
      </c>
    </row>
    <row r="778">
      <c r="C778" s="23" t="inlineStr">
        <is>
          <t>No</t>
        </is>
      </c>
      <c r="D778" s="23" t="inlineStr">
        <is>
          <t>Uraian</t>
        </is>
      </c>
      <c r="E778" s="23" t="inlineStr">
        <is>
          <t>Kode</t>
        </is>
      </c>
      <c r="F778" s="23" t="inlineStr">
        <is>
          <t>Sat.</t>
        </is>
      </c>
      <c r="G778" s="23" t="inlineStr">
        <is>
          <t>Koefisien</t>
        </is>
      </c>
      <c r="H778" s="23" t="inlineStr">
        <is>
          <t>Harga  Satuan (Rp)</t>
        </is>
      </c>
      <c r="J778" s="23" t="inlineStr">
        <is>
          <t>Jumlah Harga (Rp)</t>
        </is>
      </c>
    </row>
    <row r="779">
      <c r="C779" s="24" t="inlineStr">
        <is>
          <t>A</t>
        </is>
      </c>
      <c r="D779" s="24" t="inlineStr">
        <is>
          <t>TENAGA KERJA</t>
        </is>
      </c>
      <c r="E779" s="12" t="n"/>
      <c r="F779" s="12" t="n"/>
      <c r="G779" s="12" t="n"/>
      <c r="H779" s="12" t="n"/>
      <c r="I779" s="12" t="n"/>
      <c r="J779" s="12" t="n"/>
    </row>
    <row r="780">
      <c r="C780" s="27" t="inlineStr">
        <is>
          <t>JUMLAH HARGA TENAGA KERJA</t>
        </is>
      </c>
      <c r="D780" s="28" t="n"/>
      <c r="E780" s="28" t="n"/>
      <c r="F780" s="28" t="n"/>
      <c r="G780" s="28" t="n"/>
      <c r="H780" s="28" t="n"/>
      <c r="I780" s="28" t="n"/>
      <c r="J780" s="29" t="n">
        <v>0</v>
      </c>
    </row>
    <row r="781">
      <c r="C781" s="24" t="inlineStr">
        <is>
          <t>B</t>
        </is>
      </c>
      <c r="D781" s="24" t="inlineStr">
        <is>
          <t>BAHAN</t>
        </is>
      </c>
      <c r="E781" s="12" t="n"/>
      <c r="F781" s="12" t="n"/>
      <c r="G781" s="12" t="n"/>
      <c r="H781" s="12" t="n"/>
      <c r="I781" s="12" t="n"/>
      <c r="J781" s="12" t="n"/>
    </row>
    <row r="782">
      <c r="C782" s="5" t="n">
        <v>1</v>
      </c>
      <c r="D782" s="5" t="inlineStr">
        <is>
          <t>Bahan anti pengelupasa</t>
        </is>
      </c>
      <c r="E782" s="5" t="inlineStr">
        <is>
          <t>M66</t>
        </is>
      </c>
      <c r="F782" s="5" t="inlineStr">
        <is>
          <t>Kg</t>
        </is>
      </c>
      <c r="G782" s="25" t="n">
        <v>1.02</v>
      </c>
      <c r="H782" s="26">
        <f>VLOOKUP(D782,upahbahan,3,FALSE)</f>
        <v/>
      </c>
      <c r="J782" s="26">
        <f>G782*H782</f>
        <v/>
      </c>
    </row>
    <row r="783">
      <c r="C783" s="27" t="inlineStr">
        <is>
          <t>JUMLAH HARGA BAHAN</t>
        </is>
      </c>
      <c r="D783" s="28" t="n"/>
      <c r="E783" s="28" t="n"/>
      <c r="F783" s="28" t="n"/>
      <c r="G783" s="28" t="n"/>
      <c r="H783" s="28" t="n"/>
      <c r="I783" s="28" t="n"/>
      <c r="J783" s="29">
        <f>SUM(J782:J782)</f>
        <v/>
      </c>
    </row>
    <row r="784">
      <c r="C784" s="24" t="inlineStr">
        <is>
          <t>C</t>
        </is>
      </c>
      <c r="D784" s="24" t="inlineStr">
        <is>
          <t>PERALATAN</t>
        </is>
      </c>
      <c r="E784" s="12" t="n"/>
      <c r="F784" s="12" t="n"/>
      <c r="G784" s="12" t="n"/>
      <c r="H784" s="12" t="n"/>
      <c r="I784" s="12" t="n"/>
      <c r="J784" s="12" t="n"/>
    </row>
    <row r="785">
      <c r="C785" s="27" t="inlineStr">
        <is>
          <t>JUMLAH HARGA PERALATAN</t>
        </is>
      </c>
      <c r="D785" s="28" t="n"/>
      <c r="E785" s="28" t="n"/>
      <c r="F785" s="28" t="n"/>
      <c r="G785" s="28" t="n"/>
      <c r="H785" s="28" t="n"/>
      <c r="I785" s="28" t="n"/>
      <c r="J785" s="29" t="n">
        <v>0</v>
      </c>
    </row>
    <row r="786">
      <c r="C786" s="31" t="inlineStr">
        <is>
          <t>D</t>
        </is>
      </c>
      <c r="D786" s="31" t="inlineStr">
        <is>
          <t>Jumlah (A+B+C)</t>
        </is>
      </c>
      <c r="E786" s="32" t="n"/>
      <c r="F786" s="32" t="n"/>
      <c r="G786" s="32" t="n"/>
      <c r="H786" s="32" t="n"/>
      <c r="I786" s="32" t="n"/>
      <c r="J786" s="33">
        <f>J780+J783+J785</f>
        <v/>
      </c>
    </row>
    <row r="787">
      <c r="C787" s="18" t="inlineStr">
        <is>
          <t>E</t>
        </is>
      </c>
      <c r="D787" s="18" t="inlineStr">
        <is>
          <t>Biaya Umum dan Keuntungan 10.0% x D</t>
        </is>
      </c>
      <c r="H787" s="21">
        <f>$Q$8</f>
        <v/>
      </c>
      <c r="J787" s="34">
        <f>J786*H787</f>
        <v/>
      </c>
    </row>
    <row r="788">
      <c r="C788" s="31" t="inlineStr">
        <is>
          <t>F</t>
        </is>
      </c>
      <c r="D788" s="31" t="inlineStr">
        <is>
          <t>Harga Satuan Pekerjaan (D+E)</t>
        </is>
      </c>
      <c r="E788" s="32" t="n"/>
      <c r="F788" s="32" t="n"/>
      <c r="G788" s="32" t="n"/>
      <c r="H788" s="32" t="n"/>
      <c r="I788" s="32" t="n"/>
      <c r="J788" s="33">
        <f>SUM(J786:J787)</f>
        <v/>
      </c>
    </row>
    <row r="790">
      <c r="C790" s="16" t="inlineStr">
        <is>
          <t>F.36</t>
        </is>
      </c>
      <c r="D790" s="17" t="inlineStr">
        <is>
          <t>Bahan Anti Pengelupasan</t>
        </is>
      </c>
      <c r="F790" s="18" t="inlineStr">
        <is>
          <t>Kilogram</t>
        </is>
      </c>
      <c r="K790" s="22">
        <f>ROUNDDOWN(J801,0)</f>
        <v/>
      </c>
      <c r="M790" s="19" t="inlineStr">
        <is>
          <t>6.3.(8)</t>
        </is>
      </c>
    </row>
    <row r="791">
      <c r="C791" s="23" t="inlineStr">
        <is>
          <t>No</t>
        </is>
      </c>
      <c r="D791" s="23" t="inlineStr">
        <is>
          <t>Uraian</t>
        </is>
      </c>
      <c r="E791" s="23" t="inlineStr">
        <is>
          <t>Kode</t>
        </is>
      </c>
      <c r="F791" s="23" t="inlineStr">
        <is>
          <t>Sat.</t>
        </is>
      </c>
      <c r="G791" s="23" t="inlineStr">
        <is>
          <t>Koefisien</t>
        </is>
      </c>
      <c r="H791" s="23" t="inlineStr">
        <is>
          <t>Harga  Satuan (Rp)</t>
        </is>
      </c>
      <c r="J791" s="23" t="inlineStr">
        <is>
          <t>Jumlah Harga (Rp)</t>
        </is>
      </c>
    </row>
    <row r="792">
      <c r="C792" s="24" t="inlineStr">
        <is>
          <t>A</t>
        </is>
      </c>
      <c r="D792" s="24" t="inlineStr">
        <is>
          <t>TENAGA KERJA</t>
        </is>
      </c>
      <c r="E792" s="12" t="n"/>
      <c r="F792" s="12" t="n"/>
      <c r="G792" s="12" t="n"/>
      <c r="H792" s="12" t="n"/>
      <c r="I792" s="12" t="n"/>
      <c r="J792" s="12" t="n"/>
    </row>
    <row r="793">
      <c r="C793" s="27" t="inlineStr">
        <is>
          <t>JUMLAH HARGA TENAGA KERJA</t>
        </is>
      </c>
      <c r="D793" s="28" t="n"/>
      <c r="E793" s="28" t="n"/>
      <c r="F793" s="28" t="n"/>
      <c r="G793" s="28" t="n"/>
      <c r="H793" s="28" t="n"/>
      <c r="I793" s="28" t="n"/>
      <c r="J793" s="29" t="n">
        <v>0</v>
      </c>
    </row>
    <row r="794">
      <c r="C794" s="24" t="inlineStr">
        <is>
          <t>B</t>
        </is>
      </c>
      <c r="D794" s="24" t="inlineStr">
        <is>
          <t>BAHAN</t>
        </is>
      </c>
      <c r="E794" s="12" t="n"/>
      <c r="F794" s="12" t="n"/>
      <c r="G794" s="12" t="n"/>
      <c r="H794" s="12" t="n"/>
      <c r="I794" s="12" t="n"/>
      <c r="J794" s="12" t="n"/>
    </row>
    <row r="795">
      <c r="C795" s="5" t="n">
        <v>1</v>
      </c>
      <c r="D795" s="5" t="inlineStr">
        <is>
          <t>Bahan anti pengelupasa</t>
        </is>
      </c>
      <c r="E795" s="5" t="inlineStr">
        <is>
          <t>M66</t>
        </is>
      </c>
      <c r="F795" s="5" t="inlineStr">
        <is>
          <t>Kg</t>
        </is>
      </c>
      <c r="G795" s="25" t="n">
        <v>1.02</v>
      </c>
      <c r="H795" s="26">
        <f>VLOOKUP(D795,upahbahan,3,FALSE)</f>
        <v/>
      </c>
      <c r="J795" s="26">
        <f>G795*H795</f>
        <v/>
      </c>
    </row>
    <row r="796">
      <c r="C796" s="27" t="inlineStr">
        <is>
          <t>JUMLAH HARGA BAHAN</t>
        </is>
      </c>
      <c r="D796" s="28" t="n"/>
      <c r="E796" s="28" t="n"/>
      <c r="F796" s="28" t="n"/>
      <c r="G796" s="28" t="n"/>
      <c r="H796" s="28" t="n"/>
      <c r="I796" s="28" t="n"/>
      <c r="J796" s="29">
        <f>SUM(J795:J795)</f>
        <v/>
      </c>
    </row>
    <row r="797">
      <c r="C797" s="24" t="inlineStr">
        <is>
          <t>C</t>
        </is>
      </c>
      <c r="D797" s="24" t="inlineStr">
        <is>
          <t>PERALATAN</t>
        </is>
      </c>
      <c r="E797" s="12" t="n"/>
      <c r="F797" s="12" t="n"/>
      <c r="G797" s="12" t="n"/>
      <c r="H797" s="12" t="n"/>
      <c r="I797" s="12" t="n"/>
      <c r="J797" s="12" t="n"/>
    </row>
    <row r="798">
      <c r="C798" s="27" t="inlineStr">
        <is>
          <t>JUMLAH HARGA PERALATAN</t>
        </is>
      </c>
      <c r="D798" s="28" t="n"/>
      <c r="E798" s="28" t="n"/>
      <c r="F798" s="28" t="n"/>
      <c r="G798" s="28" t="n"/>
      <c r="H798" s="28" t="n"/>
      <c r="I798" s="28" t="n"/>
      <c r="J798" s="29" t="n">
        <v>0</v>
      </c>
    </row>
    <row r="799">
      <c r="C799" s="31" t="inlineStr">
        <is>
          <t>D</t>
        </is>
      </c>
      <c r="D799" s="31" t="inlineStr">
        <is>
          <t>Jumlah (A+B+C)</t>
        </is>
      </c>
      <c r="E799" s="32" t="n"/>
      <c r="F799" s="32" t="n"/>
      <c r="G799" s="32" t="n"/>
      <c r="H799" s="32" t="n"/>
      <c r="I799" s="32" t="n"/>
      <c r="J799" s="33">
        <f>J793+J796+J798</f>
        <v/>
      </c>
    </row>
    <row r="800">
      <c r="C800" s="18" t="inlineStr">
        <is>
          <t>E</t>
        </is>
      </c>
      <c r="D800" s="18" t="inlineStr">
        <is>
          <t>Biaya Umum dan Keuntungan 10.0% x D</t>
        </is>
      </c>
      <c r="H800" s="21">
        <f>$Q$8</f>
        <v/>
      </c>
      <c r="J800" s="34">
        <f>J799*H800</f>
        <v/>
      </c>
    </row>
    <row r="801">
      <c r="C801" s="31" t="inlineStr">
        <is>
          <t>F</t>
        </is>
      </c>
      <c r="D801" s="31" t="inlineStr">
        <is>
          <t>Harga Satuan Pekerjaan (D+E)</t>
        </is>
      </c>
      <c r="E801" s="32" t="n"/>
      <c r="F801" s="32" t="n"/>
      <c r="G801" s="32" t="n"/>
      <c r="H801" s="32" t="n"/>
      <c r="I801" s="32" t="n"/>
      <c r="J801" s="33">
        <f>SUM(J799:J800)</f>
        <v/>
      </c>
    </row>
    <row r="803">
      <c r="C803" s="16" t="inlineStr">
        <is>
          <t>F.37</t>
        </is>
      </c>
      <c r="D803" s="17" t="inlineStr">
        <is>
          <t>Campuran Beraspal Dingin E20</t>
        </is>
      </c>
      <c r="F803" s="18" t="inlineStr">
        <is>
          <t>Meter Kubik</t>
        </is>
      </c>
      <c r="K803" s="22">
        <f>ROUNDDOWN(J825,0)</f>
        <v/>
      </c>
      <c r="M803" s="19" t="inlineStr">
        <is>
          <t>6.4.(1)</t>
        </is>
      </c>
    </row>
    <row r="804">
      <c r="C804" s="23" t="inlineStr">
        <is>
          <t>No</t>
        </is>
      </c>
      <c r="D804" s="23" t="inlineStr">
        <is>
          <t>Uraian</t>
        </is>
      </c>
      <c r="E804" s="23" t="inlineStr">
        <is>
          <t>Kode</t>
        </is>
      </c>
      <c r="F804" s="23" t="inlineStr">
        <is>
          <t>Sat.</t>
        </is>
      </c>
      <c r="G804" s="23" t="inlineStr">
        <is>
          <t>Koefisien</t>
        </is>
      </c>
      <c r="H804" s="23" t="inlineStr">
        <is>
          <t>Harga  Satuan (Rp)</t>
        </is>
      </c>
      <c r="J804" s="23" t="inlineStr">
        <is>
          <t>Jumlah Harga (Rp)</t>
        </is>
      </c>
    </row>
    <row r="805">
      <c r="C805" s="24" t="inlineStr">
        <is>
          <t>A</t>
        </is>
      </c>
      <c r="D805" s="24" t="inlineStr">
        <is>
          <t>TENAGA KERJA</t>
        </is>
      </c>
      <c r="E805" s="12" t="n"/>
      <c r="F805" s="12" t="n"/>
      <c r="G805" s="12" t="n"/>
      <c r="H805" s="12" t="n"/>
      <c r="I805" s="12" t="n"/>
      <c r="J805" s="12" t="n"/>
    </row>
    <row r="806">
      <c r="C806" s="5" t="n">
        <v>1</v>
      </c>
      <c r="D806" s="5" t="inlineStr">
        <is>
          <t>Pekerja</t>
        </is>
      </c>
      <c r="E806" s="5" t="inlineStr">
        <is>
          <t>L01</t>
        </is>
      </c>
      <c r="F806" s="5" t="inlineStr">
        <is>
          <t>Jam</t>
        </is>
      </c>
      <c r="G806" s="25" t="n">
        <v>0.9638555698727442</v>
      </c>
      <c r="H806" s="26">
        <f>VLOOKUP(D806,upahbahan,3,FALSE)</f>
        <v/>
      </c>
      <c r="J806" s="26">
        <f>G806*H806</f>
        <v/>
      </c>
    </row>
    <row r="807">
      <c r="C807" s="5" t="n">
        <v>2</v>
      </c>
      <c r="D807" s="5" t="inlineStr">
        <is>
          <t>Mandor</t>
        </is>
      </c>
      <c r="E807" s="5" t="inlineStr">
        <is>
          <t>L03</t>
        </is>
      </c>
      <c r="F807" s="5" t="inlineStr">
        <is>
          <t>Jam</t>
        </is>
      </c>
      <c r="G807" s="25" t="n">
        <v>0.08032121160088879</v>
      </c>
      <c r="H807" s="26">
        <f>VLOOKUP(D807,upahbahan,3,FALSE)</f>
        <v/>
      </c>
      <c r="J807" s="26">
        <f>G807*H807</f>
        <v/>
      </c>
    </row>
    <row r="808">
      <c r="C808" s="27" t="inlineStr">
        <is>
          <t>JUMLAH HARGA TENAGA KERJA</t>
        </is>
      </c>
      <c r="D808" s="28" t="n"/>
      <c r="E808" s="28" t="n"/>
      <c r="F808" s="28" t="n"/>
      <c r="G808" s="28" t="n"/>
      <c r="H808" s="28" t="n"/>
      <c r="I808" s="28" t="n"/>
      <c r="J808" s="29">
        <f>SUM(J806:J807)</f>
        <v/>
      </c>
    </row>
    <row r="809">
      <c r="C809" s="24" t="inlineStr">
        <is>
          <t>B</t>
        </is>
      </c>
      <c r="D809" s="24" t="inlineStr">
        <is>
          <t>BAHAN</t>
        </is>
      </c>
      <c r="E809" s="12" t="n"/>
      <c r="F809" s="12" t="n"/>
      <c r="G809" s="12" t="n"/>
      <c r="H809" s="12" t="n"/>
      <c r="I809" s="12" t="n"/>
      <c r="J809" s="12" t="n"/>
    </row>
    <row r="810">
      <c r="C810" s="5" t="n">
        <v>1</v>
      </c>
      <c r="D810" s="5" t="inlineStr">
        <is>
          <t>Agr Pch Mesin 5-10, 10-15 &amp; 15-20</t>
        </is>
      </c>
      <c r="E810" s="5" t="inlineStr">
        <is>
          <t>M92</t>
        </is>
      </c>
      <c r="F810" s="5" t="inlineStr">
        <is>
          <t>M3</t>
        </is>
      </c>
      <c r="G810" s="25" t="n">
        <v>0.7624166723726077</v>
      </c>
      <c r="H810" s="26">
        <f>VLOOKUP(D810,upahbahan,3,FALSE)</f>
        <v/>
      </c>
      <c r="J810" s="26">
        <f>G810*H810</f>
        <v/>
      </c>
    </row>
    <row r="811">
      <c r="C811" s="5" t="n">
        <v>2</v>
      </c>
      <c r="D811" s="5" t="inlineStr">
        <is>
          <t>Agr Pch Mesin 0 - 5</t>
        </is>
      </c>
      <c r="E811" s="5" t="inlineStr">
        <is>
          <t>M91</t>
        </is>
      </c>
      <c r="F811" s="5" t="inlineStr">
        <is>
          <t>M3</t>
        </is>
      </c>
      <c r="G811" s="25" t="n">
        <v>0.03863357825834034</v>
      </c>
      <c r="H811" s="26">
        <f>VLOOKUP(D811,upahbahan,3,FALSE)</f>
        <v/>
      </c>
      <c r="J811" s="26">
        <f>G811*H811</f>
        <v/>
      </c>
    </row>
    <row r="812">
      <c r="C812" s="5" t="n">
        <v>3</v>
      </c>
      <c r="D812" s="5" t="inlineStr">
        <is>
          <t>Aspal Emulsi CSS-1 atau SS-1</t>
        </is>
      </c>
      <c r="E812" s="5" t="inlineStr">
        <is>
          <t>M31a</t>
        </is>
      </c>
      <c r="F812" s="5" t="inlineStr">
        <is>
          <t>Kg</t>
        </is>
      </c>
      <c r="G812" s="25" t="n">
        <v>66.21052666666667</v>
      </c>
      <c r="H812" s="26">
        <f>VLOOKUP(D812,upahbahan,3,FALSE)</f>
        <v/>
      </c>
      <c r="J812" s="26">
        <f>G812*H812</f>
        <v/>
      </c>
    </row>
    <row r="813">
      <c r="C813" s="27" t="inlineStr">
        <is>
          <t>JUMLAH HARGA BAHAN</t>
        </is>
      </c>
      <c r="D813" s="28" t="n"/>
      <c r="E813" s="28" t="n"/>
      <c r="F813" s="28" t="n"/>
      <c r="G813" s="28" t="n"/>
      <c r="H813" s="28" t="n"/>
      <c r="I813" s="28" t="n"/>
      <c r="J813" s="29">
        <f>SUM(J810:J812)</f>
        <v/>
      </c>
    </row>
    <row r="814">
      <c r="C814" s="24" t="inlineStr">
        <is>
          <t>C</t>
        </is>
      </c>
      <c r="D814" s="24" t="inlineStr">
        <is>
          <t>PERALATAN</t>
        </is>
      </c>
      <c r="E814" s="12" t="n"/>
      <c r="F814" s="12" t="n"/>
      <c r="G814" s="12" t="n"/>
      <c r="H814" s="12" t="n"/>
      <c r="I814" s="12" t="n"/>
      <c r="J814" s="12" t="n"/>
    </row>
    <row r="815">
      <c r="C815" s="5" t="n">
        <v>1</v>
      </c>
      <c r="D815" s="5" t="inlineStr">
        <is>
          <t>Concrrete Mixer</t>
        </is>
      </c>
      <c r="E815" s="5" t="inlineStr">
        <is>
          <t>E06</t>
        </is>
      </c>
      <c r="F815" s="5" t="inlineStr">
        <is>
          <t>Jam</t>
        </is>
      </c>
      <c r="G815" s="25" t="n">
        <v>0.08032124614793051</v>
      </c>
      <c r="H815" s="26">
        <f>VLOOKUP(D815,upahbahan,3,FALSE)</f>
        <v/>
      </c>
      <c r="J815" s="26">
        <f>G815*H815</f>
        <v/>
      </c>
    </row>
    <row r="816">
      <c r="C816" s="5" t="n">
        <v>2</v>
      </c>
      <c r="D816" s="5" t="inlineStr">
        <is>
          <t>Water Tank Truck</t>
        </is>
      </c>
      <c r="E816" s="5" t="inlineStr">
        <is>
          <t>E23</t>
        </is>
      </c>
      <c r="F816" s="5" t="inlineStr">
        <is>
          <t>Jam</t>
        </is>
      </c>
      <c r="G816" s="25" t="n">
        <v>0.01329528389337732</v>
      </c>
      <c r="H816" s="26">
        <f>VLOOKUP(D816,upahbahan,3,FALSE)</f>
        <v/>
      </c>
      <c r="J816" s="26">
        <f>G816*H816</f>
        <v/>
      </c>
    </row>
    <row r="817">
      <c r="C817" s="5" t="n">
        <v>3</v>
      </c>
      <c r="D817" s="5" t="inlineStr">
        <is>
          <t>DUMP TRUCK TRONTON 10 TON</t>
        </is>
      </c>
      <c r="E817" s="5" t="inlineStr">
        <is>
          <t>E35</t>
        </is>
      </c>
      <c r="F817" s="5" t="inlineStr">
        <is>
          <t>Jam</t>
        </is>
      </c>
      <c r="G817" s="25" t="n">
        <v>0.1869249592618346</v>
      </c>
      <c r="H817" s="26">
        <f>VLOOKUP(D817,upahbahan,3,FALSE)</f>
        <v/>
      </c>
      <c r="J817" s="26">
        <f>G817*H817</f>
        <v/>
      </c>
    </row>
    <row r="818">
      <c r="C818" s="5" t="n">
        <v>4</v>
      </c>
      <c r="D818" s="5" t="inlineStr">
        <is>
          <t>ASPHALT FINISHER</t>
        </is>
      </c>
      <c r="E818" s="5" t="inlineStr">
        <is>
          <t>E02</t>
        </is>
      </c>
      <c r="F818" s="5" t="inlineStr">
        <is>
          <t>Jam</t>
        </is>
      </c>
      <c r="G818" s="25" t="n">
        <v>0.03515463173437769</v>
      </c>
      <c r="H818" s="26">
        <f>VLOOKUP(D818,upahbahan,3,FALSE)</f>
        <v/>
      </c>
      <c r="J818" s="26">
        <f>G818*H818</f>
        <v/>
      </c>
    </row>
    <row r="819">
      <c r="C819" s="5" t="n">
        <v>5</v>
      </c>
      <c r="D819" s="5" t="inlineStr">
        <is>
          <t>Tandem Roller</t>
        </is>
      </c>
      <c r="E819" s="5" t="inlineStr">
        <is>
          <t>E17a</t>
        </is>
      </c>
      <c r="F819" s="5" t="inlineStr">
        <is>
          <t>Jam</t>
        </is>
      </c>
      <c r="G819" s="25" t="n">
        <v>0.02921167655154653</v>
      </c>
      <c r="H819" s="26" t="n">
        <v>574449.74</v>
      </c>
      <c r="I819" s="30" t="inlineStr">
        <is>
          <t>harga khusus</t>
        </is>
      </c>
      <c r="J819" s="26">
        <f>G819*H819</f>
        <v/>
      </c>
    </row>
    <row r="820">
      <c r="C820" s="5" t="n">
        <v>6</v>
      </c>
      <c r="D820" s="5" t="inlineStr">
        <is>
          <t>PNEUMATIC TIRE ROLLER</t>
        </is>
      </c>
      <c r="E820" s="5" t="inlineStr">
        <is>
          <t>E18</t>
        </is>
      </c>
      <c r="F820" s="5" t="inlineStr">
        <is>
          <t>Jam</t>
        </is>
      </c>
      <c r="G820" s="25" t="n">
        <v>0.03209183495427342</v>
      </c>
      <c r="H820" s="26">
        <f>VLOOKUP(D820,upahbahan,3,FALSE)</f>
        <v/>
      </c>
      <c r="J820" s="26">
        <f>G820*H820</f>
        <v/>
      </c>
    </row>
    <row r="821">
      <c r="C821" s="5" t="n">
        <v>7</v>
      </c>
      <c r="D821" s="5" t="inlineStr">
        <is>
          <t>Alat Bantu</t>
        </is>
      </c>
      <c r="F821" s="5" t="inlineStr">
        <is>
          <t>Ls</t>
        </is>
      </c>
      <c r="G821" s="25" t="n">
        <v>1</v>
      </c>
      <c r="H821" s="26">
        <f>VLOOKUP(D821,upahbahan,3,FALSE)</f>
        <v/>
      </c>
      <c r="J821" s="26">
        <f>G821*H821</f>
        <v/>
      </c>
    </row>
    <row r="822">
      <c r="C822" s="27" t="inlineStr">
        <is>
          <t>JUMLAH HARGA PERALATAN</t>
        </is>
      </c>
      <c r="D822" s="28" t="n"/>
      <c r="E822" s="28" t="n"/>
      <c r="F822" s="28" t="n"/>
      <c r="G822" s="28" t="n"/>
      <c r="H822" s="28" t="n"/>
      <c r="I822" s="28" t="n"/>
      <c r="J822" s="29">
        <f>SUM(J815:J821)</f>
        <v/>
      </c>
    </row>
    <row r="823">
      <c r="C823" s="31" t="inlineStr">
        <is>
          <t>D</t>
        </is>
      </c>
      <c r="D823" s="31" t="inlineStr">
        <is>
          <t>Jumlah (A+B+C)</t>
        </is>
      </c>
      <c r="E823" s="32" t="n"/>
      <c r="F823" s="32" t="n"/>
      <c r="G823" s="32" t="n"/>
      <c r="H823" s="32" t="n"/>
      <c r="I823" s="32" t="n"/>
      <c r="J823" s="33">
        <f>J808+J813+J822</f>
        <v/>
      </c>
    </row>
    <row r="824">
      <c r="C824" s="18" t="inlineStr">
        <is>
          <t>E</t>
        </is>
      </c>
      <c r="D824" s="18" t="inlineStr">
        <is>
          <t>Biaya Umum dan Keuntungan 10.0% x D</t>
        </is>
      </c>
      <c r="H824" s="21">
        <f>$Q$8</f>
        <v/>
      </c>
      <c r="J824" s="34">
        <f>J823*H824</f>
        <v/>
      </c>
    </row>
    <row r="825">
      <c r="C825" s="31" t="inlineStr">
        <is>
          <t>F</t>
        </is>
      </c>
      <c r="D825" s="31" t="inlineStr">
        <is>
          <t>Harga Satuan Pekerjaan (D+E)</t>
        </is>
      </c>
      <c r="E825" s="32" t="n"/>
      <c r="F825" s="32" t="n"/>
      <c r="G825" s="32" t="n"/>
      <c r="H825" s="32" t="n"/>
      <c r="I825" s="32" t="n"/>
      <c r="J825" s="33">
        <f>SUM(J823:J824)</f>
        <v/>
      </c>
    </row>
    <row r="827">
      <c r="C827" s="16" t="inlineStr">
        <is>
          <t>F.38</t>
        </is>
      </c>
      <c r="D827" s="17" t="inlineStr">
        <is>
          <t>Campuran Beraspal Dingin E10</t>
        </is>
      </c>
      <c r="F827" s="18" t="inlineStr">
        <is>
          <t>Meter Kubik</t>
        </is>
      </c>
      <c r="K827" s="22">
        <f>ROUNDDOWN(J849,0)</f>
        <v/>
      </c>
      <c r="M827" s="19" t="inlineStr">
        <is>
          <t>6.4.(2)</t>
        </is>
      </c>
    </row>
    <row r="828">
      <c r="C828" s="23" t="inlineStr">
        <is>
          <t>No</t>
        </is>
      </c>
      <c r="D828" s="23" t="inlineStr">
        <is>
          <t>Uraian</t>
        </is>
      </c>
      <c r="E828" s="23" t="inlineStr">
        <is>
          <t>Kode</t>
        </is>
      </c>
      <c r="F828" s="23" t="inlineStr">
        <is>
          <t>Sat.</t>
        </is>
      </c>
      <c r="G828" s="23" t="inlineStr">
        <is>
          <t>Koefisien</t>
        </is>
      </c>
      <c r="H828" s="23" t="inlineStr">
        <is>
          <t>Harga  Satuan (Rp)</t>
        </is>
      </c>
      <c r="J828" s="23" t="inlineStr">
        <is>
          <t>Jumlah Harga (Rp)</t>
        </is>
      </c>
    </row>
    <row r="829">
      <c r="C829" s="24" t="inlineStr">
        <is>
          <t>A</t>
        </is>
      </c>
      <c r="D829" s="24" t="inlineStr">
        <is>
          <t>TENAGA KERJA</t>
        </is>
      </c>
      <c r="E829" s="12" t="n"/>
      <c r="F829" s="12" t="n"/>
      <c r="G829" s="12" t="n"/>
      <c r="H829" s="12" t="n"/>
      <c r="I829" s="12" t="n"/>
      <c r="J829" s="12" t="n"/>
    </row>
    <row r="830">
      <c r="C830" s="5" t="n">
        <v>1</v>
      </c>
      <c r="D830" s="5" t="inlineStr">
        <is>
          <t>Pekerja</t>
        </is>
      </c>
      <c r="E830" s="5" t="inlineStr">
        <is>
          <t>L01</t>
        </is>
      </c>
      <c r="F830" s="5" t="inlineStr">
        <is>
          <t>Jam</t>
        </is>
      </c>
      <c r="G830" s="25" t="n">
        <v>0.8032129748939536</v>
      </c>
      <c r="H830" s="26">
        <f>VLOOKUP(D830,upahbahan,3,FALSE)</f>
        <v/>
      </c>
      <c r="J830" s="26">
        <f>G830*H830</f>
        <v/>
      </c>
    </row>
    <row r="831">
      <c r="C831" s="5" t="n">
        <v>2</v>
      </c>
      <c r="D831" s="5" t="inlineStr">
        <is>
          <t>Mandor</t>
        </is>
      </c>
      <c r="E831" s="5" t="inlineStr">
        <is>
          <t>L03</t>
        </is>
      </c>
      <c r="F831" s="5" t="inlineStr">
        <is>
          <t>Jam</t>
        </is>
      </c>
      <c r="G831" s="25" t="n">
        <v>0.08032121160088879</v>
      </c>
      <c r="H831" s="26">
        <f>VLOOKUP(D831,upahbahan,3,FALSE)</f>
        <v/>
      </c>
      <c r="J831" s="26">
        <f>G831*H831</f>
        <v/>
      </c>
    </row>
    <row r="832">
      <c r="C832" s="27" t="inlineStr">
        <is>
          <t>JUMLAH HARGA TENAGA KERJA</t>
        </is>
      </c>
      <c r="D832" s="28" t="n"/>
      <c r="E832" s="28" t="n"/>
      <c r="F832" s="28" t="n"/>
      <c r="G832" s="28" t="n"/>
      <c r="H832" s="28" t="n"/>
      <c r="I832" s="28" t="n"/>
      <c r="J832" s="29">
        <f>SUM(J830:J831)</f>
        <v/>
      </c>
    </row>
    <row r="833">
      <c r="C833" s="24" t="inlineStr">
        <is>
          <t>B</t>
        </is>
      </c>
      <c r="D833" s="24" t="inlineStr">
        <is>
          <t>BAHAN</t>
        </is>
      </c>
      <c r="E833" s="12" t="n"/>
      <c r="F833" s="12" t="n"/>
      <c r="G833" s="12" t="n"/>
      <c r="H833" s="12" t="n"/>
      <c r="I833" s="12" t="n"/>
      <c r="J833" s="12" t="n"/>
    </row>
    <row r="834">
      <c r="C834" s="5" t="n">
        <v>1</v>
      </c>
      <c r="D834" s="5" t="inlineStr">
        <is>
          <t>Agr Pch Mesin 5-10</t>
        </is>
      </c>
      <c r="E834" s="5" t="inlineStr">
        <is>
          <t>M92</t>
        </is>
      </c>
      <c r="F834" s="5" t="inlineStr">
        <is>
          <t>M3</t>
        </is>
      </c>
      <c r="G834" s="25" t="n">
        <v>0.3695833512338063</v>
      </c>
      <c r="H834" s="26">
        <f>VLOOKUP(D834,upahbahan,3,FALSE)</f>
        <v/>
      </c>
      <c r="J834" s="26">
        <f>G834*H834</f>
        <v/>
      </c>
    </row>
    <row r="835">
      <c r="C835" s="5" t="n">
        <v>2</v>
      </c>
      <c r="D835" s="5" t="inlineStr">
        <is>
          <t>Agr Pch Mesin 0 - 5</t>
        </is>
      </c>
      <c r="E835" s="5" t="inlineStr">
        <is>
          <t>M91</t>
        </is>
      </c>
      <c r="F835" s="5" t="inlineStr">
        <is>
          <t>M3</t>
        </is>
      </c>
      <c r="G835" s="25" t="n">
        <v>0.4131870315245257</v>
      </c>
      <c r="H835" s="26">
        <f>VLOOKUP(D835,upahbahan,3,FALSE)</f>
        <v/>
      </c>
      <c r="J835" s="26">
        <f>G835*H835</f>
        <v/>
      </c>
    </row>
    <row r="836">
      <c r="C836" s="5" t="n">
        <v>3</v>
      </c>
      <c r="D836" s="5" t="inlineStr">
        <is>
          <t>Aspal Emulsi CSS-1 atau SS-1</t>
        </is>
      </c>
      <c r="E836" s="5" t="inlineStr">
        <is>
          <t>M31a</t>
        </is>
      </c>
      <c r="F836" s="5" t="inlineStr">
        <is>
          <t>Kg</t>
        </is>
      </c>
      <c r="G836" s="25" t="n">
        <v>74.2631580952381</v>
      </c>
      <c r="H836" s="26">
        <f>VLOOKUP(D836,upahbahan,3,FALSE)</f>
        <v/>
      </c>
      <c r="J836" s="26">
        <f>G836*H836</f>
        <v/>
      </c>
    </row>
    <row r="837">
      <c r="C837" s="27" t="inlineStr">
        <is>
          <t>JUMLAH HARGA BAHAN</t>
        </is>
      </c>
      <c r="D837" s="28" t="n"/>
      <c r="E837" s="28" t="n"/>
      <c r="F837" s="28" t="n"/>
      <c r="G837" s="28" t="n"/>
      <c r="H837" s="28" t="n"/>
      <c r="I837" s="28" t="n"/>
      <c r="J837" s="29">
        <f>SUM(J834:J836)</f>
        <v/>
      </c>
    </row>
    <row r="838">
      <c r="C838" s="24" t="inlineStr">
        <is>
          <t>C</t>
        </is>
      </c>
      <c r="D838" s="24" t="inlineStr">
        <is>
          <t>PERALATAN</t>
        </is>
      </c>
      <c r="E838" s="12" t="n"/>
      <c r="F838" s="12" t="n"/>
      <c r="G838" s="12" t="n"/>
      <c r="H838" s="12" t="n"/>
      <c r="I838" s="12" t="n"/>
      <c r="J838" s="12" t="n"/>
    </row>
    <row r="839">
      <c r="C839" s="5" t="n">
        <v>1</v>
      </c>
      <c r="D839" s="5" t="inlineStr">
        <is>
          <t>Concrrete Mixer</t>
        </is>
      </c>
      <c r="E839" s="5" t="inlineStr">
        <is>
          <t>E06</t>
        </is>
      </c>
      <c r="F839" s="5" t="inlineStr">
        <is>
          <t>Jam</t>
        </is>
      </c>
      <c r="G839" s="25" t="n">
        <v>0.08032124614793051</v>
      </c>
      <c r="H839" s="26">
        <f>VLOOKUP(D839,upahbahan,3,FALSE)</f>
        <v/>
      </c>
      <c r="J839" s="26">
        <f>G839*H839</f>
        <v/>
      </c>
    </row>
    <row r="840">
      <c r="C840" s="5" t="n">
        <v>2</v>
      </c>
      <c r="D840" s="5" t="inlineStr">
        <is>
          <t>Water Tank Truck</t>
        </is>
      </c>
      <c r="E840" s="5" t="inlineStr">
        <is>
          <t>E23</t>
        </is>
      </c>
      <c r="F840" s="5" t="inlineStr">
        <is>
          <t>Jam</t>
        </is>
      </c>
      <c r="G840" s="25" t="n">
        <v>0.01491227329412719</v>
      </c>
      <c r="H840" s="26">
        <f>VLOOKUP(D840,upahbahan,3,FALSE)</f>
        <v/>
      </c>
      <c r="J840" s="26">
        <f>G840*H840</f>
        <v/>
      </c>
    </row>
    <row r="841">
      <c r="C841" s="5" t="n">
        <v>3</v>
      </c>
      <c r="D841" s="5" t="inlineStr">
        <is>
          <t>DUMP TRUCK TRONTON 10 TON</t>
        </is>
      </c>
      <c r="E841" s="5" t="inlineStr">
        <is>
          <t>E35</t>
        </is>
      </c>
      <c r="F841" s="5" t="inlineStr">
        <is>
          <t>Jam</t>
        </is>
      </c>
      <c r="G841" s="25" t="n">
        <v>0.1905338386704928</v>
      </c>
      <c r="H841" s="26">
        <f>VLOOKUP(D841,upahbahan,3,FALSE)</f>
        <v/>
      </c>
      <c r="J841" s="26">
        <f>G841*H841</f>
        <v/>
      </c>
    </row>
    <row r="842">
      <c r="C842" s="5" t="n">
        <v>4</v>
      </c>
      <c r="D842" s="5" t="inlineStr">
        <is>
          <t>ASPHALT FINISHER</t>
        </is>
      </c>
      <c r="E842" s="5" t="inlineStr">
        <is>
          <t>E02</t>
        </is>
      </c>
      <c r="F842" s="5" t="inlineStr">
        <is>
          <t>Jam</t>
        </is>
      </c>
      <c r="G842" s="25" t="n">
        <v>0.07030923360672124</v>
      </c>
      <c r="H842" s="26">
        <f>VLOOKUP(D842,upahbahan,3,FALSE)</f>
        <v/>
      </c>
      <c r="J842" s="26">
        <f>G842*H842</f>
        <v/>
      </c>
    </row>
    <row r="843">
      <c r="C843" s="5" t="n">
        <v>5</v>
      </c>
      <c r="D843" s="5" t="inlineStr">
        <is>
          <t>Tandem Roller</t>
        </is>
      </c>
      <c r="E843" s="5" t="inlineStr">
        <is>
          <t>E17a</t>
        </is>
      </c>
      <c r="F843" s="5" t="inlineStr">
        <is>
          <t>Jam</t>
        </is>
      </c>
      <c r="G843" s="25" t="n">
        <v>0.05842335310309306</v>
      </c>
      <c r="H843" s="26" t="n">
        <v>574449.74</v>
      </c>
      <c r="I843" s="30" t="inlineStr">
        <is>
          <t>harga khusus</t>
        </is>
      </c>
      <c r="J843" s="26">
        <f>G843*H843</f>
        <v/>
      </c>
    </row>
    <row r="844">
      <c r="C844" s="5" t="n">
        <v>6</v>
      </c>
      <c r="D844" s="5" t="inlineStr">
        <is>
          <t>PNEUMATIC TIRE ROLLER</t>
        </is>
      </c>
      <c r="E844" s="5" t="inlineStr">
        <is>
          <t>E18</t>
        </is>
      </c>
      <c r="F844" s="5" t="inlineStr">
        <is>
          <t>Jam</t>
        </is>
      </c>
      <c r="G844" s="25" t="n">
        <v>0.06418366990854685</v>
      </c>
      <c r="H844" s="26">
        <f>VLOOKUP(D844,upahbahan,3,FALSE)</f>
        <v/>
      </c>
      <c r="J844" s="26">
        <f>G844*H844</f>
        <v/>
      </c>
    </row>
    <row r="845">
      <c r="C845" s="5" t="n">
        <v>7</v>
      </c>
      <c r="D845" s="5" t="inlineStr">
        <is>
          <t>Alat Bantu</t>
        </is>
      </c>
      <c r="F845" s="5" t="inlineStr">
        <is>
          <t>Ls</t>
        </is>
      </c>
      <c r="G845" s="25" t="n">
        <v>1</v>
      </c>
      <c r="H845" s="26">
        <f>VLOOKUP(D845,upahbahan,3,FALSE)</f>
        <v/>
      </c>
      <c r="J845" s="26">
        <f>G845*H845</f>
        <v/>
      </c>
    </row>
    <row r="846">
      <c r="C846" s="27" t="inlineStr">
        <is>
          <t>JUMLAH HARGA PERALATAN</t>
        </is>
      </c>
      <c r="D846" s="28" t="n"/>
      <c r="E846" s="28" t="n"/>
      <c r="F846" s="28" t="n"/>
      <c r="G846" s="28" t="n"/>
      <c r="H846" s="28" t="n"/>
      <c r="I846" s="28" t="n"/>
      <c r="J846" s="29">
        <f>SUM(J839:J845)</f>
        <v/>
      </c>
    </row>
    <row r="847">
      <c r="C847" s="31" t="inlineStr">
        <is>
          <t>D</t>
        </is>
      </c>
      <c r="D847" s="31" t="inlineStr">
        <is>
          <t>Jumlah (A+B+C)</t>
        </is>
      </c>
      <c r="E847" s="32" t="n"/>
      <c r="F847" s="32" t="n"/>
      <c r="G847" s="32" t="n"/>
      <c r="H847" s="32" t="n"/>
      <c r="I847" s="32" t="n"/>
      <c r="J847" s="33">
        <f>J832+J837+J846</f>
        <v/>
      </c>
    </row>
    <row r="848">
      <c r="C848" s="18" t="inlineStr">
        <is>
          <t>E</t>
        </is>
      </c>
      <c r="D848" s="18" t="inlineStr">
        <is>
          <t>Biaya Umum dan Keuntungan 10.0% x D</t>
        </is>
      </c>
      <c r="H848" s="21">
        <f>$Q$8</f>
        <v/>
      </c>
      <c r="J848" s="34">
        <f>J847*H848</f>
        <v/>
      </c>
    </row>
    <row r="849">
      <c r="C849" s="31" t="inlineStr">
        <is>
          <t>F</t>
        </is>
      </c>
      <c r="D849" s="31" t="inlineStr">
        <is>
          <t>Harga Satuan Pekerjaan (D+E)</t>
        </is>
      </c>
      <c r="E849" s="32" t="n"/>
      <c r="F849" s="32" t="n"/>
      <c r="G849" s="32" t="n"/>
      <c r="H849" s="32" t="n"/>
      <c r="I849" s="35" t="inlineStr">
        <is>
          <t>cek: sumber Rp 1.418.119</t>
        </is>
      </c>
      <c r="J849" s="33">
        <f>SUM(J847:J848)</f>
        <v/>
      </c>
    </row>
    <row r="851">
      <c r="C851" s="16" t="inlineStr">
        <is>
          <t>F.39</t>
        </is>
      </c>
      <c r="D851" s="17" t="inlineStr">
        <is>
          <t>Laston Lapis Aus Asbuton Butir (AC-WC Asbuton Butir)</t>
        </is>
      </c>
      <c r="F851" s="18" t="inlineStr">
        <is>
          <t>Ton</t>
        </is>
      </c>
      <c r="K851" s="22">
        <f>ROUNDDOWN(J874,0)</f>
        <v/>
      </c>
      <c r="M851" s="19" t="inlineStr">
        <is>
          <t>6.5.(1a)</t>
        </is>
      </c>
    </row>
    <row r="852">
      <c r="C852" s="23" t="inlineStr">
        <is>
          <t>No</t>
        </is>
      </c>
      <c r="D852" s="23" t="inlineStr">
        <is>
          <t>Uraian</t>
        </is>
      </c>
      <c r="E852" s="23" t="inlineStr">
        <is>
          <t>Kode</t>
        </is>
      </c>
      <c r="F852" s="23" t="inlineStr">
        <is>
          <t>Sat.</t>
        </is>
      </c>
      <c r="G852" s="23" t="inlineStr">
        <is>
          <t>Koefisien</t>
        </is>
      </c>
      <c r="H852" s="23" t="inlineStr">
        <is>
          <t>Harga  Satuan (Rp)</t>
        </is>
      </c>
      <c r="J852" s="23" t="inlineStr">
        <is>
          <t>Jumlah Harga (Rp)</t>
        </is>
      </c>
    </row>
    <row r="853">
      <c r="C853" s="24" t="inlineStr">
        <is>
          <t>A</t>
        </is>
      </c>
      <c r="D853" s="24" t="inlineStr">
        <is>
          <t>TENAGA KERJA</t>
        </is>
      </c>
      <c r="E853" s="12" t="n"/>
      <c r="F853" s="12" t="n"/>
      <c r="G853" s="12" t="n"/>
      <c r="H853" s="12" t="n"/>
      <c r="I853" s="12" t="n"/>
      <c r="J853" s="12" t="n"/>
    </row>
    <row r="854">
      <c r="C854" s="5" t="n">
        <v>1</v>
      </c>
      <c r="D854" s="5" t="inlineStr">
        <is>
          <t>Pekerja (L01)</t>
        </is>
      </c>
      <c r="F854" s="5" t="inlineStr">
        <is>
          <t>Jam</t>
        </is>
      </c>
      <c r="G854" s="25" t="n">
        <v>0.2008031532864459</v>
      </c>
      <c r="H854" s="26">
        <f>VLOOKUP(D854,upahbahan,3,FALSE)</f>
        <v/>
      </c>
      <c r="J854" s="26">
        <f>G854*H854</f>
        <v/>
      </c>
    </row>
    <row r="855">
      <c r="C855" s="5" t="n">
        <v>2</v>
      </c>
      <c r="D855" s="5" t="inlineStr">
        <is>
          <t>Mandor (L03)</t>
        </is>
      </c>
      <c r="F855" s="5" t="inlineStr">
        <is>
          <t>Jam</t>
        </is>
      </c>
      <c r="G855" s="25" t="n">
        <v>0.02008037794685617</v>
      </c>
      <c r="H855" s="26">
        <f>VLOOKUP(D855,upahbahan,3,FALSE)</f>
        <v/>
      </c>
      <c r="J855" s="26">
        <f>G855*H855</f>
        <v/>
      </c>
    </row>
    <row r="856">
      <c r="C856" s="27" t="inlineStr">
        <is>
          <t>JUMLAH HARGA TENAGA KERJA</t>
        </is>
      </c>
      <c r="D856" s="28" t="n"/>
      <c r="E856" s="28" t="n"/>
      <c r="F856" s="28" t="n"/>
      <c r="G856" s="28" t="n"/>
      <c r="H856" s="28" t="n"/>
      <c r="I856" s="28" t="n"/>
      <c r="J856" s="29">
        <f>SUM(J854:J855)</f>
        <v/>
      </c>
    </row>
    <row r="857">
      <c r="C857" s="24" t="inlineStr">
        <is>
          <t>B</t>
        </is>
      </c>
      <c r="D857" s="24" t="inlineStr">
        <is>
          <t>BAHAN</t>
        </is>
      </c>
      <c r="E857" s="12" t="n"/>
      <c r="F857" s="12" t="n"/>
      <c r="G857" s="12" t="n"/>
      <c r="H857" s="12" t="n"/>
      <c r="I857" s="12" t="n"/>
      <c r="J857" s="12" t="n"/>
    </row>
    <row r="858">
      <c r="C858" s="5" t="n">
        <v>1</v>
      </c>
      <c r="D858" s="5" t="inlineStr">
        <is>
          <t>Agr Pch Mesin 5-10 &amp; 10-15 (M92)</t>
        </is>
      </c>
      <c r="F858" s="5" t="inlineStr">
        <is>
          <t>M3</t>
        </is>
      </c>
      <c r="G858" s="25" t="n">
        <v>0.3358333498853217</v>
      </c>
      <c r="H858" s="26">
        <f>VLOOKUP(D858,upahbahan,3,FALSE)</f>
        <v/>
      </c>
      <c r="J858" s="26">
        <f>G858*H858</f>
        <v/>
      </c>
    </row>
    <row r="859">
      <c r="C859" s="5" t="n">
        <v>2</v>
      </c>
      <c r="D859" s="5" t="inlineStr">
        <is>
          <t>Agr Pch Mesin 0 - 5 (M91)</t>
        </is>
      </c>
      <c r="F859" s="5" t="inlineStr">
        <is>
          <t>M3</t>
        </is>
      </c>
      <c r="G859" s="25" t="n">
        <v>0.3823282447761766</v>
      </c>
      <c r="H859" s="26">
        <f>VLOOKUP(D859,upahbahan,3,FALSE)</f>
        <v/>
      </c>
      <c r="J859" s="26">
        <f>G859*H859</f>
        <v/>
      </c>
    </row>
    <row r="860">
      <c r="C860" s="5" t="n">
        <v>3</v>
      </c>
      <c r="D860" s="5" t="inlineStr">
        <is>
          <t>Zeolit (M159)</t>
        </is>
      </c>
      <c r="F860" s="5" t="inlineStr">
        <is>
          <t>Kg</t>
        </is>
      </c>
      <c r="G860" s="25" t="n">
        <v>11.934</v>
      </c>
      <c r="H860" s="26">
        <f>VLOOKUP(D860,upahbahan,3,FALSE)</f>
        <v/>
      </c>
      <c r="J860" s="26">
        <f>G860*H860</f>
        <v/>
      </c>
    </row>
    <row r="861">
      <c r="C861" s="27" t="inlineStr">
        <is>
          <t>JUMLAH HARGA BAHAN</t>
        </is>
      </c>
      <c r="D861" s="28" t="n"/>
      <c r="E861" s="28" t="n"/>
      <c r="F861" s="28" t="n"/>
      <c r="G861" s="28" t="n"/>
      <c r="H861" s="28" t="n"/>
      <c r="I861" s="28" t="n"/>
      <c r="J861" s="29">
        <f>SUM(J858:J860)</f>
        <v/>
      </c>
    </row>
    <row r="862">
      <c r="C862" s="24" t="inlineStr">
        <is>
          <t>C</t>
        </is>
      </c>
      <c r="D862" s="24" t="inlineStr">
        <is>
          <t>PERALATAN</t>
        </is>
      </c>
      <c r="E862" s="12" t="n"/>
      <c r="F862" s="12" t="n"/>
      <c r="G862" s="12" t="n"/>
      <c r="H862" s="12" t="n"/>
      <c r="I862" s="12" t="n"/>
      <c r="J862" s="12" t="n"/>
    </row>
    <row r="863">
      <c r="C863" s="5" t="n">
        <v>1</v>
      </c>
      <c r="D863" s="5" t="inlineStr">
        <is>
          <t>Wheel Loader</t>
        </is>
      </c>
      <c r="E863" s="5" t="inlineStr">
        <is>
          <t>E15</t>
        </is>
      </c>
      <c r="F863" s="5" t="inlineStr">
        <is>
          <t>Jam</t>
        </is>
      </c>
      <c r="G863" s="25" t="n">
        <v>0.003061410842268451</v>
      </c>
      <c r="H863" s="26">
        <f>VLOOKUP(D863,upahbahan,3,FALSE)</f>
        <v/>
      </c>
      <c r="J863" s="26">
        <f>G863*H863</f>
        <v/>
      </c>
    </row>
    <row r="864">
      <c r="C864" s="5" t="n">
        <v>2</v>
      </c>
      <c r="D864" s="5" t="inlineStr">
        <is>
          <t>AMP</t>
        </is>
      </c>
      <c r="E864" s="5" t="inlineStr">
        <is>
          <t>E01</t>
        </is>
      </c>
      <c r="F864" s="5" t="inlineStr">
        <is>
          <t>Jam</t>
        </is>
      </c>
      <c r="G864" s="25" t="n">
        <v>0.02008032129177777</v>
      </c>
      <c r="H864" s="26">
        <f>VLOOKUP(D864,upahbahan,3,FALSE)</f>
        <v/>
      </c>
      <c r="J864" s="26">
        <f>G864*H864</f>
        <v/>
      </c>
    </row>
    <row r="865">
      <c r="C865" s="5" t="n">
        <v>3</v>
      </c>
      <c r="D865" s="5" t="inlineStr">
        <is>
          <t>Genset</t>
        </is>
      </c>
      <c r="E865" s="5" t="inlineStr">
        <is>
          <t>E12</t>
        </is>
      </c>
      <c r="F865" s="5" t="inlineStr">
        <is>
          <t>Jam</t>
        </is>
      </c>
      <c r="G865" s="25" t="n">
        <v>0.02008031878503369</v>
      </c>
      <c r="H865" s="26">
        <f>VLOOKUP(D865,upahbahan,3,FALSE)</f>
        <v/>
      </c>
      <c r="J865" s="26">
        <f>G865*H865</f>
        <v/>
      </c>
    </row>
    <row r="866">
      <c r="C866" s="5" t="n">
        <v>4</v>
      </c>
      <c r="D866" s="5" t="inlineStr">
        <is>
          <t>Dump Truck 10 Ton</t>
        </is>
      </c>
      <c r="E866" s="5" t="inlineStr">
        <is>
          <t>E35</t>
        </is>
      </c>
      <c r="F866" s="5" t="inlineStr">
        <is>
          <t>Jam</t>
        </is>
      </c>
      <c r="G866" s="25" t="n">
        <v>0.148059096496417</v>
      </c>
      <c r="H866" s="26">
        <f>VLOOKUP(D866,upahbahan,3,FALSE)</f>
        <v/>
      </c>
      <c r="J866" s="26">
        <f>G866*H866</f>
        <v/>
      </c>
    </row>
    <row r="867">
      <c r="C867" s="5" t="n">
        <v>5</v>
      </c>
      <c r="D867" s="5" t="inlineStr">
        <is>
          <t>Asp. Finisher</t>
        </is>
      </c>
      <c r="E867" s="5" t="inlineStr">
        <is>
          <t>E02</t>
        </is>
      </c>
      <c r="F867" s="5" t="inlineStr">
        <is>
          <t>Jam</t>
        </is>
      </c>
      <c r="G867" s="25" t="n">
        <v>0.01548928778660423</v>
      </c>
      <c r="H867" s="26">
        <f>VLOOKUP(D867,upahbahan,3,FALSE)</f>
        <v/>
      </c>
      <c r="J867" s="26">
        <f>G867*H867</f>
        <v/>
      </c>
    </row>
    <row r="868">
      <c r="C868" s="5" t="n">
        <v>6</v>
      </c>
      <c r="D868" s="5" t="inlineStr">
        <is>
          <t>Tandem Roller</t>
        </is>
      </c>
      <c r="E868" s="5" t="inlineStr">
        <is>
          <t>E17a</t>
        </is>
      </c>
      <c r="F868" s="5" t="inlineStr">
        <is>
          <t>Jam</t>
        </is>
      </c>
      <c r="G868" s="25" t="n">
        <v>0.01261844073599894</v>
      </c>
      <c r="H868" s="26" t="n">
        <v>574449.74</v>
      </c>
      <c r="I868" s="30" t="inlineStr">
        <is>
          <t>harga khusus</t>
        </is>
      </c>
      <c r="J868" s="26">
        <f>G868*H868</f>
        <v/>
      </c>
    </row>
    <row r="869">
      <c r="C869" s="5" t="n">
        <v>7</v>
      </c>
      <c r="D869" s="5" t="inlineStr">
        <is>
          <t>P. Tyre Roller</t>
        </is>
      </c>
      <c r="E869" s="5" t="inlineStr">
        <is>
          <t>E18</t>
        </is>
      </c>
      <c r="F869" s="5" t="inlineStr">
        <is>
          <t>Jam</t>
        </is>
      </c>
      <c r="G869" s="25" t="n">
        <v>0.01386256709171882</v>
      </c>
      <c r="H869" s="26">
        <f>VLOOKUP(D869,upahbahan,3,FALSE)</f>
        <v/>
      </c>
      <c r="J869" s="26">
        <f>G869*H869</f>
        <v/>
      </c>
    </row>
    <row r="870">
      <c r="C870" s="5" t="n">
        <v>8</v>
      </c>
      <c r="D870" s="5" t="inlineStr">
        <is>
          <t>Alat Bantu</t>
        </is>
      </c>
      <c r="F870" s="5" t="inlineStr">
        <is>
          <t>Ls</t>
        </is>
      </c>
      <c r="G870" s="25" t="n">
        <v>1</v>
      </c>
      <c r="H870" s="26">
        <f>VLOOKUP(D870,upahbahan,3,FALSE)</f>
        <v/>
      </c>
      <c r="J870" s="26">
        <f>G870*H870</f>
        <v/>
      </c>
    </row>
    <row r="871">
      <c r="C871" s="27" t="inlineStr">
        <is>
          <t>JUMLAH HARGA PERALATAN</t>
        </is>
      </c>
      <c r="D871" s="28" t="n"/>
      <c r="E871" s="28" t="n"/>
      <c r="F871" s="28" t="n"/>
      <c r="G871" s="28" t="n"/>
      <c r="H871" s="28" t="n"/>
      <c r="I871" s="28" t="n"/>
      <c r="J871" s="29">
        <f>SUM(J863:J870)</f>
        <v/>
      </c>
    </row>
    <row r="872">
      <c r="C872" s="31" t="inlineStr">
        <is>
          <t>D</t>
        </is>
      </c>
      <c r="D872" s="31" t="inlineStr">
        <is>
          <t>Jumlah (A+B+C)</t>
        </is>
      </c>
      <c r="E872" s="32" t="n"/>
      <c r="F872" s="32" t="n"/>
      <c r="G872" s="32" t="n"/>
      <c r="H872" s="32" t="n"/>
      <c r="I872" s="32" t="n"/>
      <c r="J872" s="33">
        <f>J856+J861+J871</f>
        <v/>
      </c>
    </row>
    <row r="873">
      <c r="C873" s="18" t="inlineStr">
        <is>
          <t>E</t>
        </is>
      </c>
      <c r="D873" s="18" t="inlineStr">
        <is>
          <t>Biaya Umum dan Keuntungan 10.0% x D</t>
        </is>
      </c>
      <c r="H873" s="21">
        <f>$Q$8</f>
        <v/>
      </c>
      <c r="J873" s="34">
        <f>J872*H873</f>
        <v/>
      </c>
    </row>
    <row r="874">
      <c r="C874" s="31" t="inlineStr">
        <is>
          <t>F</t>
        </is>
      </c>
      <c r="D874" s="31" t="inlineStr">
        <is>
          <t>Harga Satuan Pekerjaan (D+E)</t>
        </is>
      </c>
      <c r="E874" s="32" t="n"/>
      <c r="F874" s="32" t="n"/>
      <c r="G874" s="32" t="n"/>
      <c r="H874" s="32" t="n"/>
      <c r="I874" s="32" t="n"/>
      <c r="J874" s="33">
        <f>SUM(J872:J873)</f>
        <v/>
      </c>
    </row>
    <row r="876">
      <c r="C876" s="16" t="inlineStr">
        <is>
          <t>F.40</t>
        </is>
      </c>
      <c r="D876" s="17" t="inlineStr">
        <is>
          <t>Laston Lapis Aus Asbuton Butir (AC-WC Asbuton Butir) dengan Mesin Gilas Pemadatan Cerdas (IC)</t>
        </is>
      </c>
      <c r="F876" s="18" t="inlineStr">
        <is>
          <t>Ton</t>
        </is>
      </c>
      <c r="K876" s="22">
        <f>ROUNDDOWN(J899,0)</f>
        <v/>
      </c>
      <c r="M876" s="19" t="inlineStr">
        <is>
          <t>6.5.(1b)</t>
        </is>
      </c>
    </row>
    <row r="877">
      <c r="C877" s="23" t="inlineStr">
        <is>
          <t>No</t>
        </is>
      </c>
      <c r="D877" s="23" t="inlineStr">
        <is>
          <t>Uraian</t>
        </is>
      </c>
      <c r="E877" s="23" t="inlineStr">
        <is>
          <t>Kode</t>
        </is>
      </c>
      <c r="F877" s="23" t="inlineStr">
        <is>
          <t>Sat.</t>
        </is>
      </c>
      <c r="G877" s="23" t="inlineStr">
        <is>
          <t>Koefisien</t>
        </is>
      </c>
      <c r="H877" s="23" t="inlineStr">
        <is>
          <t>Harga  Satuan (Rp)</t>
        </is>
      </c>
      <c r="J877" s="23" t="inlineStr">
        <is>
          <t>Jumlah Harga (Rp)</t>
        </is>
      </c>
    </row>
    <row r="878">
      <c r="C878" s="24" t="inlineStr">
        <is>
          <t>A</t>
        </is>
      </c>
      <c r="D878" s="24" t="inlineStr">
        <is>
          <t>TENAGA KERJA</t>
        </is>
      </c>
      <c r="E878" s="12" t="n"/>
      <c r="F878" s="12" t="n"/>
      <c r="G878" s="12" t="n"/>
      <c r="H878" s="12" t="n"/>
      <c r="I878" s="12" t="n"/>
      <c r="J878" s="12" t="n"/>
    </row>
    <row r="879">
      <c r="C879" s="5" t="n">
        <v>1</v>
      </c>
      <c r="D879" s="5" t="inlineStr">
        <is>
          <t>Pekerja (L01)</t>
        </is>
      </c>
      <c r="F879" s="5" t="inlineStr">
        <is>
          <t>Jam</t>
        </is>
      </c>
      <c r="G879" s="25" t="n">
        <v>0.2008031532864459</v>
      </c>
      <c r="H879" s="26">
        <f>VLOOKUP(D879,upahbahan,3,FALSE)</f>
        <v/>
      </c>
      <c r="J879" s="26">
        <f>G879*H879</f>
        <v/>
      </c>
    </row>
    <row r="880">
      <c r="C880" s="5" t="n">
        <v>2</v>
      </c>
      <c r="D880" s="5" t="inlineStr">
        <is>
          <t>Mandor (L03)</t>
        </is>
      </c>
      <c r="F880" s="5" t="inlineStr">
        <is>
          <t>Jam</t>
        </is>
      </c>
      <c r="G880" s="25" t="n">
        <v>0.02008037794685617</v>
      </c>
      <c r="H880" s="26">
        <f>VLOOKUP(D880,upahbahan,3,FALSE)</f>
        <v/>
      </c>
      <c r="J880" s="26">
        <f>G880*H880</f>
        <v/>
      </c>
    </row>
    <row r="881">
      <c r="C881" s="27" t="inlineStr">
        <is>
          <t>JUMLAH HARGA TENAGA KERJA</t>
        </is>
      </c>
      <c r="D881" s="28" t="n"/>
      <c r="E881" s="28" t="n"/>
      <c r="F881" s="28" t="n"/>
      <c r="G881" s="28" t="n"/>
      <c r="H881" s="28" t="n"/>
      <c r="I881" s="28" t="n"/>
      <c r="J881" s="29">
        <f>SUM(J879:J880)</f>
        <v/>
      </c>
    </row>
    <row r="882">
      <c r="C882" s="24" t="inlineStr">
        <is>
          <t>B</t>
        </is>
      </c>
      <c r="D882" s="24" t="inlineStr">
        <is>
          <t>BAHAN</t>
        </is>
      </c>
      <c r="E882" s="12" t="n"/>
      <c r="F882" s="12" t="n"/>
      <c r="G882" s="12" t="n"/>
      <c r="H882" s="12" t="n"/>
      <c r="I882" s="12" t="n"/>
      <c r="J882" s="12" t="n"/>
    </row>
    <row r="883">
      <c r="C883" s="5" t="n">
        <v>1</v>
      </c>
      <c r="D883" s="5" t="inlineStr">
        <is>
          <t>Agr Pch Mesin 5-10 &amp; 10-15 (M92)</t>
        </is>
      </c>
      <c r="F883" s="5" t="inlineStr">
        <is>
          <t>M3</t>
        </is>
      </c>
      <c r="G883" s="25" t="n">
        <v>0.3358333498853217</v>
      </c>
      <c r="H883" s="26">
        <f>VLOOKUP(D883,upahbahan,3,FALSE)</f>
        <v/>
      </c>
      <c r="J883" s="26">
        <f>G883*H883</f>
        <v/>
      </c>
    </row>
    <row r="884">
      <c r="C884" s="5" t="n">
        <v>2</v>
      </c>
      <c r="D884" s="5" t="inlineStr">
        <is>
          <t>Agr Pch Mesin 0 - 5 (M91)</t>
        </is>
      </c>
      <c r="F884" s="5" t="inlineStr">
        <is>
          <t>M3</t>
        </is>
      </c>
      <c r="G884" s="25" t="n">
        <v>0.3823282447761766</v>
      </c>
      <c r="H884" s="26">
        <f>VLOOKUP(D884,upahbahan,3,FALSE)</f>
        <v/>
      </c>
      <c r="J884" s="26">
        <f>G884*H884</f>
        <v/>
      </c>
    </row>
    <row r="885">
      <c r="C885" s="5" t="n">
        <v>3</v>
      </c>
      <c r="D885" s="5" t="inlineStr">
        <is>
          <t>Zeolit (M159)</t>
        </is>
      </c>
      <c r="F885" s="5" t="inlineStr">
        <is>
          <t>Kg</t>
        </is>
      </c>
      <c r="G885" s="25" t="n">
        <v>11.934</v>
      </c>
      <c r="H885" s="26">
        <f>VLOOKUP(D885,upahbahan,3,FALSE)</f>
        <v/>
      </c>
      <c r="J885" s="26">
        <f>G885*H885</f>
        <v/>
      </c>
    </row>
    <row r="886">
      <c r="C886" s="27" t="inlineStr">
        <is>
          <t>JUMLAH HARGA BAHAN</t>
        </is>
      </c>
      <c r="D886" s="28" t="n"/>
      <c r="E886" s="28" t="n"/>
      <c r="F886" s="28" t="n"/>
      <c r="G886" s="28" t="n"/>
      <c r="H886" s="28" t="n"/>
      <c r="I886" s="28" t="n"/>
      <c r="J886" s="29">
        <f>SUM(J883:J885)</f>
        <v/>
      </c>
    </row>
    <row r="887">
      <c r="C887" s="24" t="inlineStr">
        <is>
          <t>C</t>
        </is>
      </c>
      <c r="D887" s="24" t="inlineStr">
        <is>
          <t>PERALATAN</t>
        </is>
      </c>
      <c r="E887" s="12" t="n"/>
      <c r="F887" s="12" t="n"/>
      <c r="G887" s="12" t="n"/>
      <c r="H887" s="12" t="n"/>
      <c r="I887" s="12" t="n"/>
      <c r="J887" s="12" t="n"/>
    </row>
    <row r="888">
      <c r="C888" s="5" t="n">
        <v>1</v>
      </c>
      <c r="D888" s="5" t="inlineStr">
        <is>
          <t>Wheel Loader</t>
        </is>
      </c>
      <c r="E888" s="5" t="inlineStr">
        <is>
          <t>E15</t>
        </is>
      </c>
      <c r="F888" s="5" t="inlineStr">
        <is>
          <t>Jam</t>
        </is>
      </c>
      <c r="G888" s="25" t="n">
        <v>0.003061410842268451</v>
      </c>
      <c r="H888" s="26">
        <f>VLOOKUP(D888,upahbahan,3,FALSE)</f>
        <v/>
      </c>
      <c r="J888" s="26">
        <f>G888*H888</f>
        <v/>
      </c>
    </row>
    <row r="889">
      <c r="C889" s="5" t="n">
        <v>2</v>
      </c>
      <c r="D889" s="5" t="inlineStr">
        <is>
          <t>AMP</t>
        </is>
      </c>
      <c r="E889" s="5" t="inlineStr">
        <is>
          <t>E01</t>
        </is>
      </c>
      <c r="F889" s="5" t="inlineStr">
        <is>
          <t>Jam</t>
        </is>
      </c>
      <c r="G889" s="25" t="n">
        <v>0.02008032129177777</v>
      </c>
      <c r="H889" s="26">
        <f>VLOOKUP(D889,upahbahan,3,FALSE)</f>
        <v/>
      </c>
      <c r="J889" s="26">
        <f>G889*H889</f>
        <v/>
      </c>
    </row>
    <row r="890">
      <c r="C890" s="5" t="n">
        <v>3</v>
      </c>
      <c r="D890" s="5" t="inlineStr">
        <is>
          <t>Genset</t>
        </is>
      </c>
      <c r="E890" s="5" t="inlineStr">
        <is>
          <t>E12</t>
        </is>
      </c>
      <c r="F890" s="5" t="inlineStr">
        <is>
          <t>Jam</t>
        </is>
      </c>
      <c r="G890" s="25" t="n">
        <v>0.02008031878503369</v>
      </c>
      <c r="H890" s="26">
        <f>VLOOKUP(D890,upahbahan,3,FALSE)</f>
        <v/>
      </c>
      <c r="J890" s="26">
        <f>G890*H890</f>
        <v/>
      </c>
    </row>
    <row r="891">
      <c r="C891" s="5" t="n">
        <v>4</v>
      </c>
      <c r="D891" s="5" t="inlineStr">
        <is>
          <t>Dump Truck 10 Ton</t>
        </is>
      </c>
      <c r="E891" s="5" t="inlineStr">
        <is>
          <t>E35</t>
        </is>
      </c>
      <c r="F891" s="5" t="inlineStr">
        <is>
          <t>Jam</t>
        </is>
      </c>
      <c r="G891" s="25" t="n">
        <v>0.148059096496417</v>
      </c>
      <c r="H891" s="26">
        <f>VLOOKUP(D891,upahbahan,3,FALSE)</f>
        <v/>
      </c>
      <c r="J891" s="26">
        <f>G891*H891</f>
        <v/>
      </c>
    </row>
    <row r="892">
      <c r="C892" s="5" t="n">
        <v>5</v>
      </c>
      <c r="D892" s="5" t="inlineStr">
        <is>
          <t>Asp. Finisher</t>
        </is>
      </c>
      <c r="E892" s="5" t="inlineStr">
        <is>
          <t>E02</t>
        </is>
      </c>
      <c r="F892" s="5" t="inlineStr">
        <is>
          <t>Jam</t>
        </is>
      </c>
      <c r="G892" s="25" t="n">
        <v>0.01548928778660423</v>
      </c>
      <c r="H892" s="26">
        <f>VLOOKUP(D892,upahbahan,3,FALSE)</f>
        <v/>
      </c>
      <c r="J892" s="26">
        <f>G892*H892</f>
        <v/>
      </c>
    </row>
    <row r="893">
      <c r="C893" s="5" t="n">
        <v>6</v>
      </c>
      <c r="D893" s="5" t="inlineStr">
        <is>
          <t>Tandem Roller With IC</t>
        </is>
      </c>
      <c r="E893" s="5" t="inlineStr">
        <is>
          <t>E17b</t>
        </is>
      </c>
      <c r="F893" s="5" t="inlineStr">
        <is>
          <t>Jam</t>
        </is>
      </c>
      <c r="G893" s="25" t="n">
        <v>0.0126184352923312</v>
      </c>
      <c r="H893" s="26">
        <f>VLOOKUP(D893,upahbahan,3,FALSE)</f>
        <v/>
      </c>
      <c r="J893" s="26">
        <f>G893*H893</f>
        <v/>
      </c>
    </row>
    <row r="894">
      <c r="C894" s="5" t="n">
        <v>7</v>
      </c>
      <c r="D894" s="5" t="inlineStr">
        <is>
          <t>P. Tyre Roller With IC</t>
        </is>
      </c>
      <c r="E894" s="5" t="inlineStr">
        <is>
          <t>E18a</t>
        </is>
      </c>
      <c r="F894" s="5" t="inlineStr">
        <is>
          <t>Jam</t>
        </is>
      </c>
      <c r="G894" s="25" t="n">
        <v>0.01386256875485218</v>
      </c>
      <c r="H894" s="26">
        <f>VLOOKUP(D894,upahbahan,3,FALSE)</f>
        <v/>
      </c>
      <c r="J894" s="26">
        <f>G894*H894</f>
        <v/>
      </c>
    </row>
    <row r="895">
      <c r="C895" s="5" t="n">
        <v>8</v>
      </c>
      <c r="D895" s="5" t="inlineStr">
        <is>
          <t>Alat Bantu</t>
        </is>
      </c>
      <c r="F895" s="5" t="inlineStr">
        <is>
          <t>Ls</t>
        </is>
      </c>
      <c r="G895" s="25" t="n">
        <v>1</v>
      </c>
      <c r="H895" s="26">
        <f>VLOOKUP(D895,upahbahan,3,FALSE)</f>
        <v/>
      </c>
      <c r="J895" s="26">
        <f>G895*H895</f>
        <v/>
      </c>
    </row>
    <row r="896">
      <c r="C896" s="27" t="inlineStr">
        <is>
          <t>JUMLAH HARGA PERALATAN</t>
        </is>
      </c>
      <c r="D896" s="28" t="n"/>
      <c r="E896" s="28" t="n"/>
      <c r="F896" s="28" t="n"/>
      <c r="G896" s="28" t="n"/>
      <c r="H896" s="28" t="n"/>
      <c r="I896" s="28" t="n"/>
      <c r="J896" s="29">
        <f>SUM(J888:J895)</f>
        <v/>
      </c>
    </row>
    <row r="897">
      <c r="C897" s="31" t="inlineStr">
        <is>
          <t>D</t>
        </is>
      </c>
      <c r="D897" s="31" t="inlineStr">
        <is>
          <t>Jumlah (A+B+C)</t>
        </is>
      </c>
      <c r="E897" s="32" t="n"/>
      <c r="F897" s="32" t="n"/>
      <c r="G897" s="32" t="n"/>
      <c r="H897" s="32" t="n"/>
      <c r="I897" s="32" t="n"/>
      <c r="J897" s="33">
        <f>J881+J886+J896</f>
        <v/>
      </c>
    </row>
    <row r="898">
      <c r="C898" s="18" t="inlineStr">
        <is>
          <t>E</t>
        </is>
      </c>
      <c r="D898" s="18" t="inlineStr">
        <is>
          <t>Biaya Umum dan Keuntungan 10.0% x D</t>
        </is>
      </c>
      <c r="H898" s="21">
        <f>$Q$8</f>
        <v/>
      </c>
      <c r="J898" s="34">
        <f>J897*H898</f>
        <v/>
      </c>
    </row>
    <row r="899">
      <c r="C899" s="31" t="inlineStr">
        <is>
          <t>F</t>
        </is>
      </c>
      <c r="D899" s="31" t="inlineStr">
        <is>
          <t>Harga Satuan Pekerjaan (D+E)</t>
        </is>
      </c>
      <c r="E899" s="32" t="n"/>
      <c r="F899" s="32" t="n"/>
      <c r="G899" s="32" t="n"/>
      <c r="H899" s="32" t="n"/>
      <c r="I899" s="32" t="n"/>
      <c r="J899" s="33">
        <f>SUM(J897:J898)</f>
        <v/>
      </c>
    </row>
    <row r="901">
      <c r="C901" s="16" t="inlineStr">
        <is>
          <t>F.41</t>
        </is>
      </c>
      <c r="D901" s="17" t="inlineStr">
        <is>
          <t>Laston Lapis Antara Asbuton Butir (AC-BC Asbuton Butir)</t>
        </is>
      </c>
      <c r="F901" s="18" t="inlineStr">
        <is>
          <t>Ton</t>
        </is>
      </c>
      <c r="K901" s="22">
        <f>ROUNDDOWN(J924,0)</f>
        <v/>
      </c>
      <c r="M901" s="19" t="inlineStr">
        <is>
          <t>6.5.(2a)</t>
        </is>
      </c>
    </row>
    <row r="902">
      <c r="C902" s="23" t="inlineStr">
        <is>
          <t>No</t>
        </is>
      </c>
      <c r="D902" s="23" t="inlineStr">
        <is>
          <t>Uraian</t>
        </is>
      </c>
      <c r="E902" s="23" t="inlineStr">
        <is>
          <t>Kode</t>
        </is>
      </c>
      <c r="F902" s="23" t="inlineStr">
        <is>
          <t>Sat.</t>
        </is>
      </c>
      <c r="G902" s="23" t="inlineStr">
        <is>
          <t>Koefisien</t>
        </is>
      </c>
      <c r="H902" s="23" t="inlineStr">
        <is>
          <t>Harga  Satuan (Rp)</t>
        </is>
      </c>
      <c r="J902" s="23" t="inlineStr">
        <is>
          <t>Jumlah Harga (Rp)</t>
        </is>
      </c>
    </row>
    <row r="903">
      <c r="C903" s="24" t="inlineStr">
        <is>
          <t>A</t>
        </is>
      </c>
      <c r="D903" s="24" t="inlineStr">
        <is>
          <t>TENAGA KERJA</t>
        </is>
      </c>
      <c r="E903" s="12" t="n"/>
      <c r="F903" s="12" t="n"/>
      <c r="G903" s="12" t="n"/>
      <c r="H903" s="12" t="n"/>
      <c r="I903" s="12" t="n"/>
      <c r="J903" s="12" t="n"/>
    </row>
    <row r="904">
      <c r="C904" s="5" t="n">
        <v>1</v>
      </c>
      <c r="D904" s="5" t="inlineStr">
        <is>
          <t>Pekerja (L01)</t>
        </is>
      </c>
      <c r="F904" s="5" t="inlineStr">
        <is>
          <t>Jam</t>
        </is>
      </c>
      <c r="G904" s="25" t="n">
        <v>0.2008031532864459</v>
      </c>
      <c r="H904" s="26">
        <f>VLOOKUP(D904,upahbahan,3,FALSE)</f>
        <v/>
      </c>
      <c r="J904" s="26">
        <f>G904*H904</f>
        <v/>
      </c>
    </row>
    <row r="905">
      <c r="C905" s="5" t="n">
        <v>2</v>
      </c>
      <c r="D905" s="5" t="inlineStr">
        <is>
          <t>Mandor (L03)</t>
        </is>
      </c>
      <c r="F905" s="5" t="inlineStr">
        <is>
          <t>Jam</t>
        </is>
      </c>
      <c r="G905" s="25" t="n">
        <v>0.02008037794685617</v>
      </c>
      <c r="H905" s="26">
        <f>VLOOKUP(D905,upahbahan,3,FALSE)</f>
        <v/>
      </c>
      <c r="J905" s="26">
        <f>G905*H905</f>
        <v/>
      </c>
    </row>
    <row r="906">
      <c r="C906" s="27" t="inlineStr">
        <is>
          <t>JUMLAH HARGA TENAGA KERJA</t>
        </is>
      </c>
      <c r="D906" s="28" t="n"/>
      <c r="E906" s="28" t="n"/>
      <c r="F906" s="28" t="n"/>
      <c r="G906" s="28" t="n"/>
      <c r="H906" s="28" t="n"/>
      <c r="I906" s="28" t="n"/>
      <c r="J906" s="29">
        <f>SUM(J904:J905)</f>
        <v/>
      </c>
    </row>
    <row r="907">
      <c r="C907" s="24" t="inlineStr">
        <is>
          <t>B</t>
        </is>
      </c>
      <c r="D907" s="24" t="inlineStr">
        <is>
          <t>BAHAN</t>
        </is>
      </c>
      <c r="E907" s="12" t="n"/>
      <c r="F907" s="12" t="n"/>
      <c r="G907" s="12" t="n"/>
      <c r="H907" s="12" t="n"/>
      <c r="I907" s="12" t="n"/>
      <c r="J907" s="12" t="n"/>
    </row>
    <row r="908">
      <c r="C908" s="5" t="n">
        <v>1</v>
      </c>
      <c r="D908" s="5" t="inlineStr">
        <is>
          <t>Agr Pch Mesin 5-10 &amp; 10-15 (M92)</t>
        </is>
      </c>
      <c r="F908" s="5" t="inlineStr">
        <is>
          <t>M3</t>
        </is>
      </c>
      <c r="G908" s="25" t="n">
        <v>0.3863504096759899</v>
      </c>
      <c r="H908" s="26">
        <f>VLOOKUP(D908,upahbahan,3,FALSE)</f>
        <v/>
      </c>
      <c r="J908" s="26">
        <f>G908*H908</f>
        <v/>
      </c>
    </row>
    <row r="909">
      <c r="C909" s="5" t="n">
        <v>2</v>
      </c>
      <c r="D909" s="5" t="inlineStr">
        <is>
          <t>Agr Pch Mesin 0 - 5 (M91)</t>
        </is>
      </c>
      <c r="F909" s="5" t="inlineStr">
        <is>
          <t>M3</t>
        </is>
      </c>
      <c r="G909" s="25" t="n">
        <v>0.3343969440100913</v>
      </c>
      <c r="H909" s="26">
        <f>VLOOKUP(D909,upahbahan,3,FALSE)</f>
        <v/>
      </c>
      <c r="J909" s="26">
        <f>G909*H909</f>
        <v/>
      </c>
    </row>
    <row r="910">
      <c r="C910" s="5" t="n">
        <v>3</v>
      </c>
      <c r="D910" s="5" t="inlineStr">
        <is>
          <t>Zeolit (M159)</t>
        </is>
      </c>
      <c r="F910" s="5" t="inlineStr">
        <is>
          <t>Kg</t>
        </is>
      </c>
      <c r="G910" s="25" t="n">
        <v>11.934</v>
      </c>
      <c r="H910" s="26">
        <f>VLOOKUP(D910,upahbahan,3,FALSE)</f>
        <v/>
      </c>
      <c r="J910" s="26">
        <f>G910*H910</f>
        <v/>
      </c>
    </row>
    <row r="911">
      <c r="C911" s="27" t="inlineStr">
        <is>
          <t>JUMLAH HARGA BAHAN</t>
        </is>
      </c>
      <c r="D911" s="28" t="n"/>
      <c r="E911" s="28" t="n"/>
      <c r="F911" s="28" t="n"/>
      <c r="G911" s="28" t="n"/>
      <c r="H911" s="28" t="n"/>
      <c r="I911" s="28" t="n"/>
      <c r="J911" s="29">
        <f>SUM(J908:J910)</f>
        <v/>
      </c>
    </row>
    <row r="912">
      <c r="C912" s="24" t="inlineStr">
        <is>
          <t>C</t>
        </is>
      </c>
      <c r="D912" s="24" t="inlineStr">
        <is>
          <t>PERALATAN</t>
        </is>
      </c>
      <c r="E912" s="12" t="n"/>
      <c r="F912" s="12" t="n"/>
      <c r="G912" s="12" t="n"/>
      <c r="H912" s="12" t="n"/>
      <c r="I912" s="12" t="n"/>
      <c r="J912" s="12" t="n"/>
    </row>
    <row r="913">
      <c r="C913" s="5" t="n">
        <v>1</v>
      </c>
      <c r="D913" s="5" t="inlineStr">
        <is>
          <t>Wheel Loader</t>
        </is>
      </c>
      <c r="E913" s="5" t="inlineStr">
        <is>
          <t>E15</t>
        </is>
      </c>
      <c r="F913" s="5" t="inlineStr">
        <is>
          <t>Jam</t>
        </is>
      </c>
      <c r="G913" s="25" t="n">
        <v>0.01283043364744906</v>
      </c>
      <c r="H913" s="26">
        <f>VLOOKUP(D913,upahbahan,3,FALSE)</f>
        <v/>
      </c>
      <c r="J913" s="26">
        <f>G913*H913</f>
        <v/>
      </c>
    </row>
    <row r="914">
      <c r="C914" s="5" t="n">
        <v>2</v>
      </c>
      <c r="D914" s="5" t="inlineStr">
        <is>
          <t>AMP</t>
        </is>
      </c>
      <c r="E914" s="5" t="inlineStr">
        <is>
          <t>E01</t>
        </is>
      </c>
      <c r="F914" s="5" t="inlineStr">
        <is>
          <t>Jam</t>
        </is>
      </c>
      <c r="G914" s="25" t="n">
        <v>0.02008032129177777</v>
      </c>
      <c r="H914" s="26">
        <f>VLOOKUP(D914,upahbahan,3,FALSE)</f>
        <v/>
      </c>
      <c r="J914" s="26">
        <f>G914*H914</f>
        <v/>
      </c>
    </row>
    <row r="915">
      <c r="C915" s="5" t="n">
        <v>3</v>
      </c>
      <c r="D915" s="5" t="inlineStr">
        <is>
          <t>Genset</t>
        </is>
      </c>
      <c r="E915" s="5" t="inlineStr">
        <is>
          <t>E12</t>
        </is>
      </c>
      <c r="F915" s="5" t="inlineStr">
        <is>
          <t>Jam</t>
        </is>
      </c>
      <c r="G915" s="25" t="n">
        <v>0.02008031878503369</v>
      </c>
      <c r="H915" s="26">
        <f>VLOOKUP(D915,upahbahan,3,FALSE)</f>
        <v/>
      </c>
      <c r="J915" s="26">
        <f>G915*H915</f>
        <v/>
      </c>
    </row>
    <row r="916">
      <c r="C916" s="5" t="n">
        <v>4</v>
      </c>
      <c r="D916" s="5" t="inlineStr">
        <is>
          <t>Dump Truck 10 Ton</t>
        </is>
      </c>
      <c r="E916" s="5" t="inlineStr">
        <is>
          <t>E35</t>
        </is>
      </c>
      <c r="F916" s="5" t="inlineStr">
        <is>
          <t>Jam</t>
        </is>
      </c>
      <c r="G916" s="25" t="n">
        <v>0.1380189408300308</v>
      </c>
      <c r="H916" s="26">
        <f>VLOOKUP(D916,upahbahan,3,FALSE)</f>
        <v/>
      </c>
      <c r="J916" s="26">
        <f>G916*H916</f>
        <v/>
      </c>
    </row>
    <row r="917">
      <c r="C917" s="5" t="n">
        <v>5</v>
      </c>
      <c r="D917" s="5" t="inlineStr">
        <is>
          <t>Asp. Finisher</t>
        </is>
      </c>
      <c r="E917" s="5" t="inlineStr">
        <is>
          <t>E02</t>
        </is>
      </c>
      <c r="F917" s="5" t="inlineStr">
        <is>
          <t>Jam</t>
        </is>
      </c>
      <c r="G917" s="25" t="n">
        <v>0.008260943532177552</v>
      </c>
      <c r="H917" s="26">
        <f>VLOOKUP(D917,upahbahan,3,FALSE)</f>
        <v/>
      </c>
      <c r="J917" s="26">
        <f>G917*H917</f>
        <v/>
      </c>
    </row>
    <row r="918">
      <c r="C918" s="5" t="n">
        <v>6</v>
      </c>
      <c r="D918" s="5" t="inlineStr">
        <is>
          <t>Tandem Roller</t>
        </is>
      </c>
      <c r="E918" s="5" t="inlineStr">
        <is>
          <t>E17a</t>
        </is>
      </c>
      <c r="F918" s="5" t="inlineStr">
        <is>
          <t>Jam</t>
        </is>
      </c>
      <c r="G918" s="25" t="n">
        <v>0.008412293823999294</v>
      </c>
      <c r="H918" s="26" t="n">
        <v>574449.74</v>
      </c>
      <c r="I918" s="30" t="inlineStr">
        <is>
          <t>harga khusus</t>
        </is>
      </c>
      <c r="J918" s="26">
        <f>G918*H918</f>
        <v/>
      </c>
    </row>
    <row r="919">
      <c r="C919" s="5" t="n">
        <v>7</v>
      </c>
      <c r="D919" s="5" t="inlineStr">
        <is>
          <t>P. Tyre Roller</t>
        </is>
      </c>
      <c r="E919" s="5" t="inlineStr">
        <is>
          <t>E18</t>
        </is>
      </c>
      <c r="F919" s="5" t="inlineStr">
        <is>
          <t>Jam</t>
        </is>
      </c>
      <c r="G919" s="25" t="n">
        <v>0.009241716636516304</v>
      </c>
      <c r="H919" s="26">
        <f>VLOOKUP(D919,upahbahan,3,FALSE)</f>
        <v/>
      </c>
      <c r="J919" s="26">
        <f>G919*H919</f>
        <v/>
      </c>
    </row>
    <row r="920">
      <c r="C920" s="5" t="n">
        <v>8</v>
      </c>
      <c r="D920" s="5" t="inlineStr">
        <is>
          <t>Alat Bantu</t>
        </is>
      </c>
      <c r="F920" s="5" t="inlineStr">
        <is>
          <t>Ls</t>
        </is>
      </c>
      <c r="G920" s="25" t="n">
        <v>1</v>
      </c>
      <c r="H920" s="26">
        <f>VLOOKUP(D920,upahbahan,3,FALSE)</f>
        <v/>
      </c>
      <c r="J920" s="26">
        <f>G920*H920</f>
        <v/>
      </c>
    </row>
    <row r="921">
      <c r="C921" s="27" t="inlineStr">
        <is>
          <t>JUMLAH HARGA PERALATAN</t>
        </is>
      </c>
      <c r="D921" s="28" t="n"/>
      <c r="E921" s="28" t="n"/>
      <c r="F921" s="28" t="n"/>
      <c r="G921" s="28" t="n"/>
      <c r="H921" s="28" t="n"/>
      <c r="I921" s="28" t="n"/>
      <c r="J921" s="29">
        <f>SUM(J913:J920)</f>
        <v/>
      </c>
    </row>
    <row r="922">
      <c r="C922" s="31" t="inlineStr">
        <is>
          <t>D</t>
        </is>
      </c>
      <c r="D922" s="31" t="inlineStr">
        <is>
          <t>Jumlah (A+B+C)</t>
        </is>
      </c>
      <c r="E922" s="32" t="n"/>
      <c r="F922" s="32" t="n"/>
      <c r="G922" s="32" t="n"/>
      <c r="H922" s="32" t="n"/>
      <c r="I922" s="32" t="n"/>
      <c r="J922" s="33">
        <f>J906+J911+J921</f>
        <v/>
      </c>
    </row>
    <row r="923">
      <c r="C923" s="18" t="inlineStr">
        <is>
          <t>E</t>
        </is>
      </c>
      <c r="D923" s="18" t="inlineStr">
        <is>
          <t>Biaya Umum dan Keuntungan 10.0% x D</t>
        </is>
      </c>
      <c r="H923" s="21">
        <f>$Q$8</f>
        <v/>
      </c>
      <c r="J923" s="34">
        <f>J922*H923</f>
        <v/>
      </c>
    </row>
    <row r="924">
      <c r="C924" s="31" t="inlineStr">
        <is>
          <t>F</t>
        </is>
      </c>
      <c r="D924" s="31" t="inlineStr">
        <is>
          <t>Harga Satuan Pekerjaan (D+E)</t>
        </is>
      </c>
      <c r="E924" s="32" t="n"/>
      <c r="F924" s="32" t="n"/>
      <c r="G924" s="32" t="n"/>
      <c r="H924" s="32" t="n"/>
      <c r="I924" s="32" t="n"/>
      <c r="J924" s="33">
        <f>SUM(J922:J923)</f>
        <v/>
      </c>
    </row>
    <row r="926">
      <c r="C926" s="16" t="inlineStr">
        <is>
          <t>F.42</t>
        </is>
      </c>
      <c r="D926" s="17" t="inlineStr">
        <is>
          <t>Laston Lapis Antara Asbuton Butir (AC-BC Asbuton Butir) dengan Mesin Gilas Pemadatan Cerdas (IC)</t>
        </is>
      </c>
      <c r="F926" s="18" t="inlineStr">
        <is>
          <t>Ton</t>
        </is>
      </c>
      <c r="K926" s="22">
        <f>ROUNDDOWN(J949,0)</f>
        <v/>
      </c>
      <c r="M926" s="19" t="inlineStr">
        <is>
          <t>6.5.(2b)</t>
        </is>
      </c>
    </row>
    <row r="927">
      <c r="C927" s="23" t="inlineStr">
        <is>
          <t>No</t>
        </is>
      </c>
      <c r="D927" s="23" t="inlineStr">
        <is>
          <t>Uraian</t>
        </is>
      </c>
      <c r="E927" s="23" t="inlineStr">
        <is>
          <t>Kode</t>
        </is>
      </c>
      <c r="F927" s="23" t="inlineStr">
        <is>
          <t>Sat.</t>
        </is>
      </c>
      <c r="G927" s="23" t="inlineStr">
        <is>
          <t>Koefisien</t>
        </is>
      </c>
      <c r="H927" s="23" t="inlineStr">
        <is>
          <t>Harga  Satuan (Rp)</t>
        </is>
      </c>
      <c r="J927" s="23" t="inlineStr">
        <is>
          <t>Jumlah Harga (Rp)</t>
        </is>
      </c>
    </row>
    <row r="928">
      <c r="C928" s="24" t="inlineStr">
        <is>
          <t>A</t>
        </is>
      </c>
      <c r="D928" s="24" t="inlineStr">
        <is>
          <t>TENAGA KERJA</t>
        </is>
      </c>
      <c r="E928" s="12" t="n"/>
      <c r="F928" s="12" t="n"/>
      <c r="G928" s="12" t="n"/>
      <c r="H928" s="12" t="n"/>
      <c r="I928" s="12" t="n"/>
      <c r="J928" s="12" t="n"/>
    </row>
    <row r="929">
      <c r="C929" s="5" t="n">
        <v>1</v>
      </c>
      <c r="D929" s="5" t="inlineStr">
        <is>
          <t>Pekerja (L01)</t>
        </is>
      </c>
      <c r="F929" s="5" t="inlineStr">
        <is>
          <t>Jam</t>
        </is>
      </c>
      <c r="G929" s="25" t="n">
        <v>0.2008031532864459</v>
      </c>
      <c r="H929" s="26">
        <f>VLOOKUP(D929,upahbahan,3,FALSE)</f>
        <v/>
      </c>
      <c r="J929" s="26">
        <f>G929*H929</f>
        <v/>
      </c>
    </row>
    <row r="930">
      <c r="C930" s="5" t="n">
        <v>2</v>
      </c>
      <c r="D930" s="5" t="inlineStr">
        <is>
          <t>Mandor (L03)</t>
        </is>
      </c>
      <c r="F930" s="5" t="inlineStr">
        <is>
          <t>Jam</t>
        </is>
      </c>
      <c r="G930" s="25" t="n">
        <v>0.02008037794685617</v>
      </c>
      <c r="H930" s="26">
        <f>VLOOKUP(D930,upahbahan,3,FALSE)</f>
        <v/>
      </c>
      <c r="J930" s="26">
        <f>G930*H930</f>
        <v/>
      </c>
    </row>
    <row r="931">
      <c r="C931" s="27" t="inlineStr">
        <is>
          <t>JUMLAH HARGA TENAGA KERJA</t>
        </is>
      </c>
      <c r="D931" s="28" t="n"/>
      <c r="E931" s="28" t="n"/>
      <c r="F931" s="28" t="n"/>
      <c r="G931" s="28" t="n"/>
      <c r="H931" s="28" t="n"/>
      <c r="I931" s="28" t="n"/>
      <c r="J931" s="29">
        <f>SUM(J929:J930)</f>
        <v/>
      </c>
    </row>
    <row r="932">
      <c r="C932" s="24" t="inlineStr">
        <is>
          <t>B</t>
        </is>
      </c>
      <c r="D932" s="24" t="inlineStr">
        <is>
          <t>BAHAN</t>
        </is>
      </c>
      <c r="E932" s="12" t="n"/>
      <c r="F932" s="12" t="n"/>
      <c r="G932" s="12" t="n"/>
      <c r="H932" s="12" t="n"/>
      <c r="I932" s="12" t="n"/>
      <c r="J932" s="12" t="n"/>
    </row>
    <row r="933">
      <c r="C933" s="5" t="n">
        <v>1</v>
      </c>
      <c r="D933" s="5" t="inlineStr">
        <is>
          <t>Agr Pch Mesin 5-10 &amp; 10-15 (M92)</t>
        </is>
      </c>
      <c r="F933" s="5" t="inlineStr">
        <is>
          <t>M3</t>
        </is>
      </c>
      <c r="G933" s="25" t="n">
        <v>0.3863504096759899</v>
      </c>
      <c r="H933" s="26">
        <f>VLOOKUP(D933,upahbahan,3,FALSE)</f>
        <v/>
      </c>
      <c r="J933" s="26">
        <f>G933*H933</f>
        <v/>
      </c>
    </row>
    <row r="934">
      <c r="C934" s="5" t="n">
        <v>2</v>
      </c>
      <c r="D934" s="5" t="inlineStr">
        <is>
          <t>Agr Pch Mesin 0 - 5 (M91) 0,00 0,00</t>
        </is>
      </c>
      <c r="F934" s="5" t="inlineStr">
        <is>
          <t>M3</t>
        </is>
      </c>
      <c r="G934" s="25" t="n">
        <v>0.3343969440100913</v>
      </c>
      <c r="H934" s="26">
        <f>VLOOKUP(D934,upahbahan,3,FALSE)</f>
        <v/>
      </c>
      <c r="J934" s="26">
        <f>G934*H934</f>
        <v/>
      </c>
    </row>
    <row r="935">
      <c r="C935" s="5" t="n">
        <v>3</v>
      </c>
      <c r="D935" s="5" t="inlineStr">
        <is>
          <t>Zeolit (M159)</t>
        </is>
      </c>
      <c r="F935" s="5" t="inlineStr">
        <is>
          <t>Kg</t>
        </is>
      </c>
      <c r="G935" s="25" t="n">
        <v>11.934</v>
      </c>
      <c r="H935" s="26">
        <f>VLOOKUP(D935,upahbahan,3,FALSE)</f>
        <v/>
      </c>
      <c r="J935" s="26">
        <f>G935*H935</f>
        <v/>
      </c>
    </row>
    <row r="936">
      <c r="C936" s="27" t="inlineStr">
        <is>
          <t>JUMLAH HARGA BAHAN</t>
        </is>
      </c>
      <c r="D936" s="28" t="n"/>
      <c r="E936" s="28" t="n"/>
      <c r="F936" s="28" t="n"/>
      <c r="G936" s="28" t="n"/>
      <c r="H936" s="28" t="n"/>
      <c r="I936" s="28" t="n"/>
      <c r="J936" s="29">
        <f>SUM(J933:J935)</f>
        <v/>
      </c>
    </row>
    <row r="937">
      <c r="C937" s="24" t="inlineStr">
        <is>
          <t>C</t>
        </is>
      </c>
      <c r="D937" s="24" t="inlineStr">
        <is>
          <t>PERALATAN</t>
        </is>
      </c>
      <c r="E937" s="12" t="n"/>
      <c r="F937" s="12" t="n"/>
      <c r="G937" s="12" t="n"/>
      <c r="H937" s="12" t="n"/>
      <c r="I937" s="12" t="n"/>
      <c r="J937" s="12" t="n"/>
    </row>
    <row r="938">
      <c r="C938" s="5" t="n">
        <v>1</v>
      </c>
      <c r="D938" s="5" t="inlineStr">
        <is>
          <t>Wheel Loader</t>
        </is>
      </c>
      <c r="E938" s="5" t="inlineStr">
        <is>
          <t>E15</t>
        </is>
      </c>
      <c r="F938" s="5" t="inlineStr">
        <is>
          <t>Jam</t>
        </is>
      </c>
      <c r="G938" s="25" t="n">
        <v>0.01283043364744906</v>
      </c>
      <c r="H938" s="26">
        <f>VLOOKUP(D938,upahbahan,3,FALSE)</f>
        <v/>
      </c>
      <c r="J938" s="26">
        <f>G938*H938</f>
        <v/>
      </c>
    </row>
    <row r="939">
      <c r="C939" s="5" t="n">
        <v>2</v>
      </c>
      <c r="D939" s="5" t="inlineStr">
        <is>
          <t>AMP</t>
        </is>
      </c>
      <c r="E939" s="5" t="inlineStr">
        <is>
          <t>E01</t>
        </is>
      </c>
      <c r="F939" s="5" t="inlineStr">
        <is>
          <t>Jam</t>
        </is>
      </c>
      <c r="G939" s="25" t="n">
        <v>0.02008032129177777</v>
      </c>
      <c r="H939" s="26">
        <f>VLOOKUP(D939,upahbahan,3,FALSE)</f>
        <v/>
      </c>
      <c r="J939" s="26">
        <f>G939*H939</f>
        <v/>
      </c>
    </row>
    <row r="940">
      <c r="C940" s="5" t="n">
        <v>3</v>
      </c>
      <c r="D940" s="5" t="inlineStr">
        <is>
          <t>Genset</t>
        </is>
      </c>
      <c r="E940" s="5" t="inlineStr">
        <is>
          <t>E12</t>
        </is>
      </c>
      <c r="F940" s="5" t="inlineStr">
        <is>
          <t>Jam</t>
        </is>
      </c>
      <c r="G940" s="25" t="n">
        <v>0.02008031878503369</v>
      </c>
      <c r="H940" s="26">
        <f>VLOOKUP(D940,upahbahan,3,FALSE)</f>
        <v/>
      </c>
      <c r="J940" s="26">
        <f>G940*H940</f>
        <v/>
      </c>
    </row>
    <row r="941">
      <c r="C941" s="5" t="n">
        <v>4</v>
      </c>
      <c r="D941" s="5" t="inlineStr">
        <is>
          <t>Dump Truck 10 Ton</t>
        </is>
      </c>
      <c r="E941" s="5" t="inlineStr">
        <is>
          <t>E35</t>
        </is>
      </c>
      <c r="F941" s="5" t="inlineStr">
        <is>
          <t>Jam</t>
        </is>
      </c>
      <c r="G941" s="25" t="n">
        <v>0.1380189408300308</v>
      </c>
      <c r="H941" s="26">
        <f>VLOOKUP(D941,upahbahan,3,FALSE)</f>
        <v/>
      </c>
      <c r="J941" s="26">
        <f>G941*H941</f>
        <v/>
      </c>
    </row>
    <row r="942">
      <c r="C942" s="5" t="n">
        <v>5</v>
      </c>
      <c r="D942" s="5" t="inlineStr">
        <is>
          <t>Asp. Finisher</t>
        </is>
      </c>
      <c r="E942" s="5" t="inlineStr">
        <is>
          <t>E02</t>
        </is>
      </c>
      <c r="F942" s="5" t="inlineStr">
        <is>
          <t>Jam</t>
        </is>
      </c>
      <c r="G942" s="25" t="n">
        <v>0.008260943532177552</v>
      </c>
      <c r="H942" s="26">
        <f>VLOOKUP(D942,upahbahan,3,FALSE)</f>
        <v/>
      </c>
      <c r="J942" s="26">
        <f>G942*H942</f>
        <v/>
      </c>
    </row>
    <row r="943">
      <c r="C943" s="5" t="n">
        <v>6</v>
      </c>
      <c r="D943" s="5" t="inlineStr">
        <is>
          <t>Tandem Roller With IC</t>
        </is>
      </c>
      <c r="E943" s="5" t="inlineStr">
        <is>
          <t>E17b</t>
        </is>
      </c>
      <c r="F943" s="5" t="inlineStr">
        <is>
          <t>Jam</t>
        </is>
      </c>
      <c r="G943" s="25" t="n">
        <v>0.008412295216310869</v>
      </c>
      <c r="H943" s="26">
        <f>VLOOKUP(D943,upahbahan,3,FALSE)</f>
        <v/>
      </c>
      <c r="J943" s="26">
        <f>G943*H943</f>
        <v/>
      </c>
    </row>
    <row r="944">
      <c r="C944" s="5" t="n">
        <v>7</v>
      </c>
      <c r="D944" s="5" t="inlineStr">
        <is>
          <t>P. Tyre Roller With IC</t>
        </is>
      </c>
      <c r="E944" s="5" t="inlineStr">
        <is>
          <t>E18a</t>
        </is>
      </c>
      <c r="F944" s="5" t="inlineStr">
        <is>
          <t>Jam</t>
        </is>
      </c>
      <c r="G944" s="25" t="n">
        <v>0.009241702326941704</v>
      </c>
      <c r="H944" s="26">
        <f>VLOOKUP(D944,upahbahan,3,FALSE)</f>
        <v/>
      </c>
      <c r="J944" s="26">
        <f>G944*H944</f>
        <v/>
      </c>
    </row>
    <row r="945">
      <c r="C945" s="5" t="n">
        <v>8</v>
      </c>
      <c r="D945" s="5" t="inlineStr">
        <is>
          <t>Alat Bantu</t>
        </is>
      </c>
      <c r="F945" s="5" t="inlineStr">
        <is>
          <t>Ls</t>
        </is>
      </c>
      <c r="G945" s="25" t="n">
        <v>1</v>
      </c>
      <c r="H945" s="26">
        <f>VLOOKUP(D945,upahbahan,3,FALSE)</f>
        <v/>
      </c>
      <c r="J945" s="26">
        <f>G945*H945</f>
        <v/>
      </c>
    </row>
    <row r="946">
      <c r="C946" s="27" t="inlineStr">
        <is>
          <t>JUMLAH HARGA PERALATAN</t>
        </is>
      </c>
      <c r="D946" s="28" t="n"/>
      <c r="E946" s="28" t="n"/>
      <c r="F946" s="28" t="n"/>
      <c r="G946" s="28" t="n"/>
      <c r="H946" s="28" t="n"/>
      <c r="I946" s="28" t="n"/>
      <c r="J946" s="29">
        <f>SUM(J938:J945)</f>
        <v/>
      </c>
    </row>
    <row r="947">
      <c r="C947" s="31" t="inlineStr">
        <is>
          <t>D</t>
        </is>
      </c>
      <c r="D947" s="31" t="inlineStr">
        <is>
          <t>Jumlah (A+B+C)</t>
        </is>
      </c>
      <c r="E947" s="32" t="n"/>
      <c r="F947" s="32" t="n"/>
      <c r="G947" s="32" t="n"/>
      <c r="H947" s="32" t="n"/>
      <c r="I947" s="32" t="n"/>
      <c r="J947" s="33">
        <f>J931+J936+J946</f>
        <v/>
      </c>
    </row>
    <row r="948">
      <c r="C948" s="18" t="inlineStr">
        <is>
          <t>E</t>
        </is>
      </c>
      <c r="D948" s="18" t="inlineStr">
        <is>
          <t>Biaya Umum dan Keuntungan 10.0% x D</t>
        </is>
      </c>
      <c r="H948" s="21">
        <f>$Q$8</f>
        <v/>
      </c>
      <c r="J948" s="34">
        <f>J947*H948</f>
        <v/>
      </c>
    </row>
    <row r="949">
      <c r="C949" s="31" t="inlineStr">
        <is>
          <t>F</t>
        </is>
      </c>
      <c r="D949" s="31" t="inlineStr">
        <is>
          <t>Harga Satuan Pekerjaan (D+E)</t>
        </is>
      </c>
      <c r="E949" s="32" t="n"/>
      <c r="F949" s="32" t="n"/>
      <c r="G949" s="32" t="n"/>
      <c r="H949" s="32" t="n"/>
      <c r="I949" s="32" t="n"/>
      <c r="J949" s="33">
        <f>SUM(J947:J948)</f>
        <v/>
      </c>
    </row>
    <row r="951">
      <c r="C951" s="16" t="inlineStr">
        <is>
          <t>F.43</t>
        </is>
      </c>
      <c r="D951" s="17" t="inlineStr">
        <is>
          <t>Total Aspal Keras dan Bitumen dari Asbuton</t>
        </is>
      </c>
      <c r="F951" s="18" t="inlineStr">
        <is>
          <t>Kilogram</t>
        </is>
      </c>
      <c r="K951" s="22">
        <f>ROUNDDOWN(J963,0)</f>
        <v/>
      </c>
      <c r="M951" s="19" t="inlineStr">
        <is>
          <t>6.5.(3)</t>
        </is>
      </c>
    </row>
    <row r="952">
      <c r="C952" s="23" t="inlineStr">
        <is>
          <t>No</t>
        </is>
      </c>
      <c r="D952" s="23" t="inlineStr">
        <is>
          <t>Uraian</t>
        </is>
      </c>
      <c r="E952" s="23" t="inlineStr">
        <is>
          <t>Kode</t>
        </is>
      </c>
      <c r="F952" s="23" t="inlineStr">
        <is>
          <t>Sat.</t>
        </is>
      </c>
      <c r="G952" s="23" t="inlineStr">
        <is>
          <t>Koefisien</t>
        </is>
      </c>
      <c r="H952" s="23" t="inlineStr">
        <is>
          <t>Harga  Satuan (Rp)</t>
        </is>
      </c>
      <c r="J952" s="23" t="inlineStr">
        <is>
          <t>Jumlah Harga (Rp)</t>
        </is>
      </c>
    </row>
    <row r="953">
      <c r="C953" s="24" t="inlineStr">
        <is>
          <t>A</t>
        </is>
      </c>
      <c r="D953" s="24" t="inlineStr">
        <is>
          <t>TENAGA KERJA</t>
        </is>
      </c>
      <c r="E953" s="12" t="n"/>
      <c r="F953" s="12" t="n"/>
      <c r="G953" s="12" t="n"/>
      <c r="H953" s="12" t="n"/>
      <c r="I953" s="12" t="n"/>
      <c r="J953" s="12" t="n"/>
    </row>
    <row r="954">
      <c r="C954" s="27" t="inlineStr">
        <is>
          <t>JUMLAH HARGA TENAGA KERJA</t>
        </is>
      </c>
      <c r="D954" s="28" t="n"/>
      <c r="E954" s="28" t="n"/>
      <c r="F954" s="28" t="n"/>
      <c r="G954" s="28" t="n"/>
      <c r="H954" s="28" t="n"/>
      <c r="I954" s="28" t="n"/>
      <c r="J954" s="29" t="n">
        <v>0</v>
      </c>
    </row>
    <row r="955">
      <c r="C955" s="24" t="inlineStr">
        <is>
          <t>B</t>
        </is>
      </c>
      <c r="D955" s="24" t="inlineStr">
        <is>
          <t>BAHAN</t>
        </is>
      </c>
      <c r="E955" s="12" t="n"/>
      <c r="F955" s="12" t="n"/>
      <c r="G955" s="12" t="n"/>
      <c r="H955" s="12" t="n"/>
      <c r="I955" s="12" t="n"/>
      <c r="J955" s="12" t="n"/>
    </row>
    <row r="956">
      <c r="C956" s="5" t="n">
        <v>1</v>
      </c>
      <c r="D956" s="5" t="inlineStr">
        <is>
          <t>Aspal Pen.60/70</t>
        </is>
      </c>
      <c r="E956" s="5" t="inlineStr">
        <is>
          <t>M10</t>
        </is>
      </c>
      <c r="F956" s="5" t="inlineStr">
        <is>
          <t>Kg</t>
        </is>
      </c>
      <c r="G956" s="25" t="n">
        <v>0.5728087414287867</v>
      </c>
      <c r="H956" s="26">
        <f>VLOOKUP(D956,upahbahan,3,FALSE)</f>
        <v/>
      </c>
      <c r="J956" s="26">
        <f>G956*H956</f>
        <v/>
      </c>
    </row>
    <row r="957">
      <c r="C957" s="5" t="n">
        <v>2</v>
      </c>
      <c r="D957" s="5" t="inlineStr">
        <is>
          <t>Asbuton B 5/20</t>
        </is>
      </c>
      <c r="E957" s="5" t="inlineStr">
        <is>
          <t>M161</t>
        </is>
      </c>
      <c r="F957" s="5" t="inlineStr">
        <is>
          <t>Kg</t>
        </is>
      </c>
      <c r="G957" s="25" t="n">
        <v>0.447191</v>
      </c>
      <c r="H957" s="26">
        <f>VLOOKUP(D957,upahbahan,3,FALSE)</f>
        <v/>
      </c>
      <c r="J957" s="26">
        <f>G957*H957</f>
        <v/>
      </c>
    </row>
    <row r="958">
      <c r="C958" s="27" t="inlineStr">
        <is>
          <t>JUMLAH HARGA BAHAN</t>
        </is>
      </c>
      <c r="D958" s="28" t="n"/>
      <c r="E958" s="28" t="n"/>
      <c r="F958" s="28" t="n"/>
      <c r="G958" s="28" t="n"/>
      <c r="H958" s="28" t="n"/>
      <c r="I958" s="28" t="n"/>
      <c r="J958" s="29">
        <f>SUM(J956:J957)</f>
        <v/>
      </c>
    </row>
    <row r="959">
      <c r="C959" s="24" t="inlineStr">
        <is>
          <t>C</t>
        </is>
      </c>
      <c r="D959" s="24" t="inlineStr">
        <is>
          <t>PERALATAN</t>
        </is>
      </c>
      <c r="E959" s="12" t="n"/>
      <c r="F959" s="12" t="n"/>
      <c r="G959" s="12" t="n"/>
      <c r="H959" s="12" t="n"/>
      <c r="I959" s="12" t="n"/>
      <c r="J959" s="12" t="n"/>
    </row>
    <row r="960">
      <c r="C960" s="27" t="inlineStr">
        <is>
          <t>JUMLAH HARGA PERALATAN</t>
        </is>
      </c>
      <c r="D960" s="28" t="n"/>
      <c r="E960" s="28" t="n"/>
      <c r="F960" s="28" t="n"/>
      <c r="G960" s="28" t="n"/>
      <c r="H960" s="28" t="n"/>
      <c r="I960" s="28" t="n"/>
      <c r="J960" s="29" t="n">
        <v>0</v>
      </c>
    </row>
    <row r="961">
      <c r="C961" s="31" t="inlineStr">
        <is>
          <t>D</t>
        </is>
      </c>
      <c r="D961" s="31" t="inlineStr">
        <is>
          <t>Jumlah (A+B+C)</t>
        </is>
      </c>
      <c r="E961" s="32" t="n"/>
      <c r="F961" s="32" t="n"/>
      <c r="G961" s="32" t="n"/>
      <c r="H961" s="32" t="n"/>
      <c r="I961" s="32" t="n"/>
      <c r="J961" s="33">
        <f>J954+J958+J960</f>
        <v/>
      </c>
    </row>
    <row r="962">
      <c r="C962" s="18" t="inlineStr">
        <is>
          <t>E</t>
        </is>
      </c>
      <c r="D962" s="18" t="inlineStr">
        <is>
          <t>Biaya Umum dan Keuntungan 10.0% x D</t>
        </is>
      </c>
      <c r="H962" s="21">
        <f>$Q$8</f>
        <v/>
      </c>
      <c r="J962" s="34">
        <f>J961*H962</f>
        <v/>
      </c>
    </row>
    <row r="963">
      <c r="C963" s="31" t="inlineStr">
        <is>
          <t>F</t>
        </is>
      </c>
      <c r="D963" s="31" t="inlineStr">
        <is>
          <t>Harga Satuan Pekerjaan (D+E)</t>
        </is>
      </c>
      <c r="E963" s="32" t="n"/>
      <c r="F963" s="32" t="n"/>
      <c r="G963" s="32" t="n"/>
      <c r="H963" s="32" t="n"/>
      <c r="I963" s="32" t="n"/>
      <c r="J963" s="33">
        <f>SUM(J961:J962)</f>
        <v/>
      </c>
    </row>
    <row r="965">
      <c r="C965" s="16" t="inlineStr">
        <is>
          <t>F.44</t>
        </is>
      </c>
      <c r="D965" s="17" t="inlineStr">
        <is>
          <t>CPHMA Kemasan</t>
        </is>
      </c>
      <c r="F965" s="18" t="inlineStr">
        <is>
          <t>Ton</t>
        </is>
      </c>
      <c r="K965" s="22">
        <f>ROUNDDOWN(J983,0)</f>
        <v/>
      </c>
      <c r="M965" s="19" t="inlineStr">
        <is>
          <t>6.6.(1)</t>
        </is>
      </c>
    </row>
    <row r="966">
      <c r="C966" s="23" t="inlineStr">
        <is>
          <t>No</t>
        </is>
      </c>
      <c r="D966" s="23" t="inlineStr">
        <is>
          <t>Uraian</t>
        </is>
      </c>
      <c r="E966" s="23" t="inlineStr">
        <is>
          <t>Kode</t>
        </is>
      </c>
      <c r="F966" s="23" t="inlineStr">
        <is>
          <t>Sat.</t>
        </is>
      </c>
      <c r="G966" s="23" t="inlineStr">
        <is>
          <t>Koefisien</t>
        </is>
      </c>
      <c r="H966" s="23" t="inlineStr">
        <is>
          <t>Harga  Satuan (Rp)</t>
        </is>
      </c>
      <c r="J966" s="23" t="inlineStr">
        <is>
          <t>Jumlah Harga (Rp)</t>
        </is>
      </c>
    </row>
    <row r="967">
      <c r="C967" s="24" t="inlineStr">
        <is>
          <t>A</t>
        </is>
      </c>
      <c r="D967" s="24" t="inlineStr">
        <is>
          <t>TENAGA KERJA</t>
        </is>
      </c>
      <c r="E967" s="12" t="n"/>
      <c r="F967" s="12" t="n"/>
      <c r="G967" s="12" t="n"/>
      <c r="H967" s="12" t="n"/>
      <c r="I967" s="12" t="n"/>
      <c r="J967" s="12" t="n"/>
    </row>
    <row r="968">
      <c r="C968" s="5" t="n">
        <v>1</v>
      </c>
      <c r="D968" s="5" t="inlineStr">
        <is>
          <t>Pekerja</t>
        </is>
      </c>
      <c r="E968" s="5" t="inlineStr">
        <is>
          <t>L01</t>
        </is>
      </c>
      <c r="F968" s="5" t="inlineStr">
        <is>
          <t>Jam</t>
        </is>
      </c>
      <c r="G968" s="25" t="n">
        <v>0.1990190113133123</v>
      </c>
      <c r="H968" s="26">
        <f>VLOOKUP(D968,upahbahan,3,FALSE)</f>
        <v/>
      </c>
      <c r="J968" s="26">
        <f>G968*H968</f>
        <v/>
      </c>
    </row>
    <row r="969">
      <c r="C969" s="5" t="n">
        <v>2</v>
      </c>
      <c r="D969" s="5" t="inlineStr">
        <is>
          <t>Mandor</t>
        </is>
      </c>
      <c r="E969" s="5" t="inlineStr">
        <is>
          <t>L03</t>
        </is>
      </c>
      <c r="F969" s="5" t="inlineStr">
        <is>
          <t>Jam</t>
        </is>
      </c>
      <c r="G969" s="25" t="n">
        <v>0.01990176695798769</v>
      </c>
      <c r="H969" s="26">
        <f>VLOOKUP(D969,upahbahan,3,FALSE)</f>
        <v/>
      </c>
      <c r="J969" s="26">
        <f>G969*H969</f>
        <v/>
      </c>
    </row>
    <row r="970">
      <c r="C970" s="27" t="inlineStr">
        <is>
          <t>JUMLAH HARGA TENAGA KERJA</t>
        </is>
      </c>
      <c r="D970" s="28" t="n"/>
      <c r="E970" s="28" t="n"/>
      <c r="F970" s="28" t="n"/>
      <c r="G970" s="28" t="n"/>
      <c r="H970" s="28" t="n"/>
      <c r="I970" s="28" t="n"/>
      <c r="J970" s="29">
        <f>SUM(J968:J969)</f>
        <v/>
      </c>
    </row>
    <row r="971">
      <c r="C971" s="24" t="inlineStr">
        <is>
          <t>B</t>
        </is>
      </c>
      <c r="D971" s="24" t="inlineStr">
        <is>
          <t>BAHAN</t>
        </is>
      </c>
      <c r="E971" s="12" t="n"/>
      <c r="F971" s="12" t="n"/>
      <c r="G971" s="12" t="n"/>
      <c r="H971" s="12" t="n"/>
      <c r="I971" s="12" t="n"/>
      <c r="J971" s="12" t="n"/>
    </row>
    <row r="972">
      <c r="C972" s="5" t="n">
        <v>1</v>
      </c>
      <c r="D972" s="5" t="inlineStr">
        <is>
          <t>CPHMA Kemasan</t>
        </is>
      </c>
      <c r="E972" s="5" t="inlineStr">
        <is>
          <t>M162a</t>
        </is>
      </c>
      <c r="F972" s="5" t="inlineStr">
        <is>
          <t>M3</t>
        </is>
      </c>
      <c r="G972" s="25" t="n">
        <v>1.02</v>
      </c>
      <c r="H972" s="26">
        <f>VLOOKUP(D972,upahbahan,3,FALSE)</f>
        <v/>
      </c>
      <c r="J972" s="26">
        <f>G972*H972</f>
        <v/>
      </c>
    </row>
    <row r="973">
      <c r="C973" s="27" t="inlineStr">
        <is>
          <t>JUMLAH HARGA BAHAN</t>
        </is>
      </c>
      <c r="D973" s="28" t="n"/>
      <c r="E973" s="28" t="n"/>
      <c r="F973" s="28" t="n"/>
      <c r="G973" s="28" t="n"/>
      <c r="H973" s="28" t="n"/>
      <c r="I973" s="28" t="n"/>
      <c r="J973" s="29">
        <f>SUM(J972:J972)</f>
        <v/>
      </c>
    </row>
    <row r="974">
      <c r="C974" s="24" t="inlineStr">
        <is>
          <t>C</t>
        </is>
      </c>
      <c r="D974" s="24" t="inlineStr">
        <is>
          <t>PERALATAN</t>
        </is>
      </c>
      <c r="E974" s="12" t="n"/>
      <c r="F974" s="12" t="n"/>
      <c r="G974" s="12" t="n"/>
      <c r="H974" s="12" t="n"/>
      <c r="I974" s="12" t="n"/>
      <c r="J974" s="12" t="n"/>
    </row>
    <row r="975">
      <c r="C975" s="5" t="n">
        <v>1</v>
      </c>
      <c r="D975" s="5" t="inlineStr">
        <is>
          <t>DUMP TRUCK TRONTON 10 TON</t>
        </is>
      </c>
      <c r="E975" s="5" t="inlineStr">
        <is>
          <t>E35</t>
        </is>
      </c>
      <c r="F975" s="5" t="inlineStr">
        <is>
          <t>Jam</t>
        </is>
      </c>
      <c r="G975" s="25" t="n">
        <v>0.1413804419879212</v>
      </c>
      <c r="H975" s="26">
        <f>VLOOKUP(D975,upahbahan,3,FALSE)</f>
        <v/>
      </c>
      <c r="J975" s="26">
        <f>G975*H975</f>
        <v/>
      </c>
    </row>
    <row r="976">
      <c r="C976" s="5" t="n">
        <v>2</v>
      </c>
      <c r="D976" s="5" t="inlineStr">
        <is>
          <t>Tandem Roller</t>
        </is>
      </c>
      <c r="E976" s="5" t="inlineStr">
        <is>
          <t>E17a</t>
        </is>
      </c>
      <c r="F976" s="5" t="inlineStr">
        <is>
          <t>Jam</t>
        </is>
      </c>
      <c r="G976" s="25" t="n">
        <v>0.0181157711029689</v>
      </c>
      <c r="H976" s="26" t="n">
        <v>574449.74</v>
      </c>
      <c r="I976" s="30" t="inlineStr">
        <is>
          <t>harga khusus</t>
        </is>
      </c>
      <c r="J976" s="26">
        <f>G976*H976</f>
        <v/>
      </c>
    </row>
    <row r="977">
      <c r="C977" s="5" t="n">
        <v>3</v>
      </c>
      <c r="D977" s="5" t="inlineStr">
        <is>
          <t>P. Tyre Roller</t>
        </is>
      </c>
      <c r="E977" s="5" t="inlineStr">
        <is>
          <t>E18</t>
        </is>
      </c>
      <c r="F977" s="5" t="inlineStr">
        <is>
          <t>Jam</t>
        </is>
      </c>
      <c r="G977" s="25" t="n">
        <v>0.01990191278421349</v>
      </c>
      <c r="H977" s="26">
        <f>VLOOKUP(D977,upahbahan,3,FALSE)</f>
        <v/>
      </c>
      <c r="J977" s="26">
        <f>G977*H977</f>
        <v/>
      </c>
    </row>
    <row r="978">
      <c r="C978" s="5" t="n">
        <v>4</v>
      </c>
      <c r="D978" s="5" t="inlineStr">
        <is>
          <t>Asp. Finisher</t>
        </is>
      </c>
      <c r="E978" s="5" t="inlineStr">
        <is>
          <t>E02</t>
        </is>
      </c>
      <c r="F978" s="5" t="inlineStr">
        <is>
          <t>Jam</t>
        </is>
      </c>
      <c r="G978" s="25" t="n">
        <v>0.01778988875705464</v>
      </c>
      <c r="H978" s="26">
        <f>VLOOKUP(D978,upahbahan,3,FALSE)</f>
        <v/>
      </c>
      <c r="J978" s="26">
        <f>G978*H978</f>
        <v/>
      </c>
    </row>
    <row r="979">
      <c r="C979" s="5" t="n">
        <v>5</v>
      </c>
      <c r="D979" s="5" t="inlineStr">
        <is>
          <t>Alat Bantu</t>
        </is>
      </c>
      <c r="F979" s="5" t="inlineStr">
        <is>
          <t>Ls</t>
        </is>
      </c>
      <c r="G979" s="25" t="n">
        <v>1</v>
      </c>
      <c r="H979" s="26">
        <f>VLOOKUP(D979,upahbahan,3,FALSE)</f>
        <v/>
      </c>
      <c r="J979" s="26">
        <f>G979*H979</f>
        <v/>
      </c>
    </row>
    <row r="980">
      <c r="C980" s="27" t="inlineStr">
        <is>
          <t>JUMLAH HARGA PERALATAN</t>
        </is>
      </c>
      <c r="D980" s="28" t="n"/>
      <c r="E980" s="28" t="n"/>
      <c r="F980" s="28" t="n"/>
      <c r="G980" s="28" t="n"/>
      <c r="H980" s="28" t="n"/>
      <c r="I980" s="28" t="n"/>
      <c r="J980" s="29">
        <f>SUM(J975:J979)</f>
        <v/>
      </c>
    </row>
    <row r="981">
      <c r="C981" s="31" t="inlineStr">
        <is>
          <t>D</t>
        </is>
      </c>
      <c r="D981" s="31" t="inlineStr">
        <is>
          <t>Jumlah (A+B+C)</t>
        </is>
      </c>
      <c r="E981" s="32" t="n"/>
      <c r="F981" s="32" t="n"/>
      <c r="G981" s="32" t="n"/>
      <c r="H981" s="32" t="n"/>
      <c r="I981" s="32" t="n"/>
      <c r="J981" s="33">
        <f>J970+J973+J980</f>
        <v/>
      </c>
    </row>
    <row r="982">
      <c r="C982" s="18" t="inlineStr">
        <is>
          <t>E</t>
        </is>
      </c>
      <c r="D982" s="18" t="inlineStr">
        <is>
          <t>Biaya Umum dan Keuntungan 15.0% x D</t>
        </is>
      </c>
      <c r="H982" s="21" t="n">
        <v>0.15</v>
      </c>
      <c r="J982" s="34">
        <f>J981*H982</f>
        <v/>
      </c>
    </row>
    <row r="983">
      <c r="C983" s="31" t="inlineStr">
        <is>
          <t>F</t>
        </is>
      </c>
      <c r="D983" s="31" t="inlineStr">
        <is>
          <t>Harga Satuan Pekerjaan (D+E)</t>
        </is>
      </c>
      <c r="E983" s="32" t="n"/>
      <c r="F983" s="32" t="n"/>
      <c r="G983" s="32" t="n"/>
      <c r="H983" s="32" t="n"/>
      <c r="I983" s="32" t="n"/>
      <c r="J983" s="33">
        <f>SUM(J981:J982)</f>
        <v/>
      </c>
    </row>
    <row r="985">
      <c r="C985" s="16" t="inlineStr">
        <is>
          <t>F.45</t>
        </is>
      </c>
      <c r="D985" s="17" t="inlineStr">
        <is>
          <t>CPHMA Curah</t>
        </is>
      </c>
      <c r="F985" s="18" t="inlineStr">
        <is>
          <t>Ton</t>
        </is>
      </c>
      <c r="K985" s="22">
        <f>ROUNDDOWN(J1003,0)</f>
        <v/>
      </c>
      <c r="M985" s="19" t="inlineStr">
        <is>
          <t>6.6.(2)</t>
        </is>
      </c>
    </row>
    <row r="986">
      <c r="C986" s="23" t="inlineStr">
        <is>
          <t>No</t>
        </is>
      </c>
      <c r="D986" s="23" t="inlineStr">
        <is>
          <t>Uraian</t>
        </is>
      </c>
      <c r="E986" s="23" t="inlineStr">
        <is>
          <t>Kode</t>
        </is>
      </c>
      <c r="F986" s="23" t="inlineStr">
        <is>
          <t>Sat.</t>
        </is>
      </c>
      <c r="G986" s="23" t="inlineStr">
        <is>
          <t>Koefisien</t>
        </is>
      </c>
      <c r="H986" s="23" t="inlineStr">
        <is>
          <t>Harga  Satuan (Rp)</t>
        </is>
      </c>
      <c r="J986" s="23" t="inlineStr">
        <is>
          <t>Jumlah Harga (Rp)</t>
        </is>
      </c>
    </row>
    <row r="987">
      <c r="C987" s="24" t="inlineStr">
        <is>
          <t>A</t>
        </is>
      </c>
      <c r="D987" s="24" t="inlineStr">
        <is>
          <t>TENAGA KERJA</t>
        </is>
      </c>
      <c r="E987" s="12" t="n"/>
      <c r="F987" s="12" t="n"/>
      <c r="G987" s="12" t="n"/>
      <c r="H987" s="12" t="n"/>
      <c r="I987" s="12" t="n"/>
      <c r="J987" s="12" t="n"/>
    </row>
    <row r="988">
      <c r="C988" s="5" t="n">
        <v>1</v>
      </c>
      <c r="D988" s="5" t="inlineStr">
        <is>
          <t>Pekerja (L01)</t>
        </is>
      </c>
      <c r="F988" s="5" t="inlineStr">
        <is>
          <t>Jam</t>
        </is>
      </c>
      <c r="G988" s="25" t="n">
        <v>0.1990190113133123</v>
      </c>
      <c r="H988" s="26">
        <f>VLOOKUP(D988,upahbahan,3,FALSE)</f>
        <v/>
      </c>
      <c r="J988" s="26">
        <f>G988*H988</f>
        <v/>
      </c>
    </row>
    <row r="989">
      <c r="C989" s="5" t="n">
        <v>2</v>
      </c>
      <c r="D989" s="5" t="inlineStr">
        <is>
          <t>Mandor (L03)</t>
        </is>
      </c>
      <c r="F989" s="5" t="inlineStr">
        <is>
          <t>Jam</t>
        </is>
      </c>
      <c r="G989" s="25" t="n">
        <v>0.01990176695798769</v>
      </c>
      <c r="H989" s="26">
        <f>VLOOKUP(D989,upahbahan,3,FALSE)</f>
        <v/>
      </c>
      <c r="J989" s="26">
        <f>G989*H989</f>
        <v/>
      </c>
    </row>
    <row r="990">
      <c r="C990" s="27" t="inlineStr">
        <is>
          <t>JUMLAH HARGA TENAGA KERJA</t>
        </is>
      </c>
      <c r="D990" s="28" t="n"/>
      <c r="E990" s="28" t="n"/>
      <c r="F990" s="28" t="n"/>
      <c r="G990" s="28" t="n"/>
      <c r="H990" s="28" t="n"/>
      <c r="I990" s="28" t="n"/>
      <c r="J990" s="29">
        <f>SUM(J988:J989)</f>
        <v/>
      </c>
    </row>
    <row r="991">
      <c r="C991" s="24" t="inlineStr">
        <is>
          <t>B</t>
        </is>
      </c>
      <c r="D991" s="24" t="inlineStr">
        <is>
          <t>BAHAN</t>
        </is>
      </c>
      <c r="E991" s="12" t="n"/>
      <c r="F991" s="12" t="n"/>
      <c r="G991" s="12" t="n"/>
      <c r="H991" s="12" t="n"/>
      <c r="I991" s="12" t="n"/>
      <c r="J991" s="12" t="n"/>
    </row>
    <row r="992">
      <c r="C992" s="5" t="n">
        <v>1</v>
      </c>
      <c r="D992" s="5" t="inlineStr">
        <is>
          <t>CPHMA Curah (M162b)</t>
        </is>
      </c>
      <c r="F992" s="5" t="inlineStr">
        <is>
          <t>M3</t>
        </is>
      </c>
      <c r="G992" s="25" t="n">
        <v>1.02</v>
      </c>
      <c r="H992" s="26">
        <f>VLOOKUP(D992,upahbahan,3,FALSE)</f>
        <v/>
      </c>
      <c r="J992" s="26">
        <f>G992*H992</f>
        <v/>
      </c>
    </row>
    <row r="993">
      <c r="C993" s="27" t="inlineStr">
        <is>
          <t>JUMLAH HARGA BAHAN</t>
        </is>
      </c>
      <c r="D993" s="28" t="n"/>
      <c r="E993" s="28" t="n"/>
      <c r="F993" s="28" t="n"/>
      <c r="G993" s="28" t="n"/>
      <c r="H993" s="28" t="n"/>
      <c r="I993" s="28" t="n"/>
      <c r="J993" s="29">
        <f>SUM(J992:J992)</f>
        <v/>
      </c>
    </row>
    <row r="994">
      <c r="C994" s="24" t="inlineStr">
        <is>
          <t>C</t>
        </is>
      </c>
      <c r="D994" s="24" t="inlineStr">
        <is>
          <t>PERALATAN</t>
        </is>
      </c>
      <c r="E994" s="12" t="n"/>
      <c r="F994" s="12" t="n"/>
      <c r="G994" s="12" t="n"/>
      <c r="H994" s="12" t="n"/>
      <c r="I994" s="12" t="n"/>
      <c r="J994" s="12" t="n"/>
    </row>
    <row r="995">
      <c r="C995" s="5" t="n">
        <v>1</v>
      </c>
      <c r="D995" s="5" t="inlineStr">
        <is>
          <t>Dump Truck 10 Ton</t>
        </is>
      </c>
      <c r="E995" s="5" t="inlineStr">
        <is>
          <t>E35</t>
        </is>
      </c>
      <c r="F995" s="5" t="inlineStr">
        <is>
          <t>Jam</t>
        </is>
      </c>
      <c r="G995" s="25" t="n">
        <v>0.1146066890055073</v>
      </c>
      <c r="H995" s="26">
        <f>VLOOKUP(D995,upahbahan,3,FALSE)</f>
        <v/>
      </c>
      <c r="J995" s="26">
        <f>G995*H995</f>
        <v/>
      </c>
    </row>
    <row r="996">
      <c r="C996" s="5" t="n">
        <v>2</v>
      </c>
      <c r="D996" s="5" t="inlineStr">
        <is>
          <t>Tandem Roller</t>
        </is>
      </c>
      <c r="E996" s="5" t="inlineStr">
        <is>
          <t>E17a</t>
        </is>
      </c>
      <c r="F996" s="5" t="inlineStr">
        <is>
          <t>Jam</t>
        </is>
      </c>
      <c r="G996" s="25" t="n">
        <v>0.0181157711029689</v>
      </c>
      <c r="H996" s="26" t="n">
        <v>574449.74</v>
      </c>
      <c r="I996" s="30" t="inlineStr">
        <is>
          <t>harga khusus</t>
        </is>
      </c>
      <c r="J996" s="26">
        <f>G996*H996</f>
        <v/>
      </c>
    </row>
    <row r="997">
      <c r="C997" s="5" t="n">
        <v>3</v>
      </c>
      <c r="D997" s="5" t="inlineStr">
        <is>
          <t>P. Tyre Roller</t>
        </is>
      </c>
      <c r="E997" s="5" t="inlineStr">
        <is>
          <t>E18</t>
        </is>
      </c>
      <c r="F997" s="5" t="inlineStr">
        <is>
          <t>Jam</t>
        </is>
      </c>
      <c r="G997" s="25" t="n">
        <v>0.01990191278421349</v>
      </c>
      <c r="H997" s="26">
        <f>VLOOKUP(D997,upahbahan,3,FALSE)</f>
        <v/>
      </c>
      <c r="J997" s="26">
        <f>G997*H997</f>
        <v/>
      </c>
    </row>
    <row r="998">
      <c r="C998" s="5" t="n">
        <v>4</v>
      </c>
      <c r="D998" s="5" t="inlineStr">
        <is>
          <t>Asp. Finisher</t>
        </is>
      </c>
      <c r="E998" s="5" t="inlineStr">
        <is>
          <t>E02</t>
        </is>
      </c>
      <c r="F998" s="5" t="inlineStr">
        <is>
          <t>Jam</t>
        </is>
      </c>
      <c r="G998" s="25" t="n">
        <v>0.01778988875705464</v>
      </c>
      <c r="H998" s="26">
        <f>VLOOKUP(D998,upahbahan,3,FALSE)</f>
        <v/>
      </c>
      <c r="J998" s="26">
        <f>G998*H998</f>
        <v/>
      </c>
    </row>
    <row r="999">
      <c r="C999" s="5" t="n">
        <v>5</v>
      </c>
      <c r="D999" s="5" t="inlineStr">
        <is>
          <t>Alat Bantu</t>
        </is>
      </c>
      <c r="F999" s="5" t="inlineStr">
        <is>
          <t>Ls</t>
        </is>
      </c>
      <c r="G999" s="25" t="n">
        <v>1</v>
      </c>
      <c r="H999" s="26">
        <f>VLOOKUP(D999,upahbahan,3,FALSE)</f>
        <v/>
      </c>
      <c r="J999" s="26">
        <f>G999*H999</f>
        <v/>
      </c>
    </row>
    <row r="1000">
      <c r="C1000" s="27" t="inlineStr">
        <is>
          <t>JUMLAH HARGA PERALATAN</t>
        </is>
      </c>
      <c r="D1000" s="28" t="n"/>
      <c r="E1000" s="28" t="n"/>
      <c r="F1000" s="28" t="n"/>
      <c r="G1000" s="28" t="n"/>
      <c r="H1000" s="28" t="n"/>
      <c r="I1000" s="28" t="n"/>
      <c r="J1000" s="29">
        <f>SUM(J995:J999)</f>
        <v/>
      </c>
    </row>
    <row r="1001">
      <c r="C1001" s="31" t="inlineStr">
        <is>
          <t>D</t>
        </is>
      </c>
      <c r="D1001" s="31" t="inlineStr">
        <is>
          <t>Jumlah (A+B+C)</t>
        </is>
      </c>
      <c r="E1001" s="32" t="n"/>
      <c r="F1001" s="32" t="n"/>
      <c r="G1001" s="32" t="n"/>
      <c r="H1001" s="32" t="n"/>
      <c r="I1001" s="32" t="n"/>
      <c r="J1001" s="33">
        <f>J990+J993+J1000</f>
        <v/>
      </c>
    </row>
    <row r="1002">
      <c r="C1002" s="18" t="inlineStr">
        <is>
          <t>E</t>
        </is>
      </c>
      <c r="D1002" s="18" t="inlineStr">
        <is>
          <t>Biaya Umum dan Keuntungan 15.0% x D</t>
        </is>
      </c>
      <c r="H1002" s="21" t="n">
        <v>0.15</v>
      </c>
      <c r="J1002" s="34">
        <f>J1001*H1002</f>
        <v/>
      </c>
    </row>
    <row r="1003">
      <c r="C1003" s="31" t="inlineStr">
        <is>
          <t>F</t>
        </is>
      </c>
      <c r="D1003" s="31" t="inlineStr">
        <is>
          <t>Harga Satuan Pekerjaan (D+E)</t>
        </is>
      </c>
      <c r="E1003" s="32" t="n"/>
      <c r="F1003" s="32" t="n"/>
      <c r="G1003" s="32" t="n"/>
      <c r="H1003" s="32" t="n"/>
      <c r="I1003" s="32" t="n"/>
      <c r="J1003" s="33">
        <f>SUM(J1001:J1002)</f>
        <v/>
      </c>
    </row>
    <row r="1005">
      <c r="C1005" s="16" t="inlineStr">
        <is>
          <t>F.46</t>
        </is>
      </c>
      <c r="D1005" s="17" t="inlineStr">
        <is>
          <t>Lapis Penetrasi Makadam</t>
        </is>
      </c>
      <c r="F1005" s="18" t="inlineStr">
        <is>
          <t>Meter Kubik</t>
        </is>
      </c>
      <c r="K1005" s="22">
        <f>ROUNDDOWN(J1028,0)</f>
        <v/>
      </c>
      <c r="M1005" s="19" t="inlineStr">
        <is>
          <t>6.7.(1)</t>
        </is>
      </c>
    </row>
    <row r="1006">
      <c r="C1006" s="23" t="inlineStr">
        <is>
          <t>No</t>
        </is>
      </c>
      <c r="D1006" s="23" t="inlineStr">
        <is>
          <t>Uraian</t>
        </is>
      </c>
      <c r="E1006" s="23" t="inlineStr">
        <is>
          <t>Kode</t>
        </is>
      </c>
      <c r="F1006" s="23" t="inlineStr">
        <is>
          <t>Sat.</t>
        </is>
      </c>
      <c r="G1006" s="23" t="inlineStr">
        <is>
          <t>Koefisien</t>
        </is>
      </c>
      <c r="H1006" s="23" t="inlineStr">
        <is>
          <t>Harga  Satuan (Rp)</t>
        </is>
      </c>
      <c r="J1006" s="23" t="inlineStr">
        <is>
          <t>Jumlah Harga (Rp)</t>
        </is>
      </c>
    </row>
    <row r="1007">
      <c r="C1007" s="24" t="inlineStr">
        <is>
          <t>A</t>
        </is>
      </c>
      <c r="D1007" s="24" t="inlineStr">
        <is>
          <t>TENAGA KERJA</t>
        </is>
      </c>
      <c r="E1007" s="12" t="n"/>
      <c r="F1007" s="12" t="n"/>
      <c r="G1007" s="12" t="n"/>
      <c r="H1007" s="12" t="n"/>
      <c r="I1007" s="12" t="n"/>
      <c r="J1007" s="12" t="n"/>
    </row>
    <row r="1008">
      <c r="C1008" s="5" t="n">
        <v>1</v>
      </c>
      <c r="D1008" s="5" t="inlineStr">
        <is>
          <t>Pekerja (L01)</t>
        </is>
      </c>
      <c r="F1008" s="5" t="inlineStr">
        <is>
          <t>Jam</t>
        </is>
      </c>
      <c r="G1008" s="25" t="n">
        <v>1.448899091795045</v>
      </c>
      <c r="H1008" s="26">
        <f>VLOOKUP(D1008,upahbahan,3,FALSE)</f>
        <v/>
      </c>
      <c r="J1008" s="26">
        <f>G1008*H1008</f>
        <v/>
      </c>
    </row>
    <row r="1009">
      <c r="C1009" s="5" t="n">
        <v>2</v>
      </c>
      <c r="D1009" s="5" t="inlineStr">
        <is>
          <t>Mandor (L03)</t>
        </is>
      </c>
      <c r="F1009" s="5" t="inlineStr">
        <is>
          <t>Jam</t>
        </is>
      </c>
      <c r="G1009" s="25" t="n">
        <v>0.0934774869103661</v>
      </c>
      <c r="H1009" s="26">
        <f>VLOOKUP(D1009,upahbahan,3,FALSE)</f>
        <v/>
      </c>
      <c r="J1009" s="26">
        <f>G1009*H1009</f>
        <v/>
      </c>
    </row>
    <row r="1010">
      <c r="C1010" s="27" t="inlineStr">
        <is>
          <t>JUMLAH HARGA TENAGA KERJA</t>
        </is>
      </c>
      <c r="D1010" s="28" t="n"/>
      <c r="E1010" s="28" t="n"/>
      <c r="F1010" s="28" t="n"/>
      <c r="G1010" s="28" t="n"/>
      <c r="H1010" s="28" t="n"/>
      <c r="I1010" s="28" t="n"/>
      <c r="J1010" s="29">
        <f>SUM(J1008:J1009)</f>
        <v/>
      </c>
    </row>
    <row r="1011">
      <c r="C1011" s="24" t="inlineStr">
        <is>
          <t>B</t>
        </is>
      </c>
      <c r="D1011" s="24" t="inlineStr">
        <is>
          <t>BAHAN</t>
        </is>
      </c>
      <c r="E1011" s="12" t="n"/>
      <c r="F1011" s="12" t="n"/>
      <c r="G1011" s="12" t="n"/>
      <c r="H1011" s="12" t="n"/>
      <c r="I1011" s="12" t="n"/>
      <c r="J1011" s="12" t="n"/>
    </row>
    <row r="1012">
      <c r="C1012" s="5" t="n">
        <v>1</v>
      </c>
      <c r="D1012" s="5" t="inlineStr">
        <is>
          <t>Agg Pokok (M92)</t>
        </is>
      </c>
      <c r="F1012" s="5" t="inlineStr">
        <is>
          <t>M3</t>
        </is>
      </c>
      <c r="G1012" s="25" t="n">
        <v>1.333333354486034</v>
      </c>
      <c r="H1012" s="26">
        <f>VLOOKUP(D1012,upahbahan,3,FALSE)</f>
        <v/>
      </c>
      <c r="J1012" s="26">
        <f>G1012*H1012</f>
        <v/>
      </c>
    </row>
    <row r="1013">
      <c r="C1013" s="5" t="n">
        <v>2</v>
      </c>
      <c r="D1013" s="5" t="inlineStr">
        <is>
          <t>Agg Pengunci (M92)</t>
        </is>
      </c>
      <c r="F1013" s="5" t="inlineStr">
        <is>
          <t>M3</t>
        </is>
      </c>
      <c r="G1013" s="25" t="n">
        <v>0.4166666613784914</v>
      </c>
      <c r="H1013" s="26">
        <f>VLOOKUP(D1013,upahbahan,3,FALSE)</f>
        <v/>
      </c>
      <c r="J1013" s="26">
        <f>G1013*H1013</f>
        <v/>
      </c>
    </row>
    <row r="1014">
      <c r="C1014" s="5" t="n">
        <v>3</v>
      </c>
      <c r="D1014" s="5" t="inlineStr">
        <is>
          <t>Agg Penutup (M92)</t>
        </is>
      </c>
      <c r="F1014" s="5" t="inlineStr">
        <is>
          <t>Kg</t>
        </is>
      </c>
      <c r="G1014" s="25" t="n">
        <v>0.2333333481402239</v>
      </c>
      <c r="H1014" s="26">
        <f>VLOOKUP(D1014,upahbahan,3,FALSE)</f>
        <v/>
      </c>
      <c r="J1014" s="26">
        <f>G1014*H1014</f>
        <v/>
      </c>
    </row>
    <row r="1015">
      <c r="C1015" s="5" t="n">
        <v>4</v>
      </c>
      <c r="D1015" s="5" t="inlineStr">
        <is>
          <t>Aspal Pen 60/70 (M10)</t>
        </is>
      </c>
      <c r="F1015" s="5" t="inlineStr">
        <is>
          <t>Kg</t>
        </is>
      </c>
      <c r="G1015" s="25" t="n">
        <v>81.59997781651987</v>
      </c>
      <c r="H1015" s="26">
        <f>VLOOKUP(D1015,upahbahan,3,FALSE)</f>
        <v/>
      </c>
      <c r="J1015" s="26">
        <f>G1015*H1015</f>
        <v/>
      </c>
    </row>
    <row r="1016">
      <c r="C1016" s="27" t="inlineStr">
        <is>
          <t>JUMLAH HARGA BAHAN</t>
        </is>
      </c>
      <c r="D1016" s="28" t="n"/>
      <c r="E1016" s="28" t="n"/>
      <c r="F1016" s="28" t="n"/>
      <c r="G1016" s="28" t="n"/>
      <c r="H1016" s="28" t="n"/>
      <c r="I1016" s="28" t="n"/>
      <c r="J1016" s="29">
        <f>SUM(J1012:J1015)</f>
        <v/>
      </c>
    </row>
    <row r="1017">
      <c r="C1017" s="24" t="inlineStr">
        <is>
          <t>C</t>
        </is>
      </c>
      <c r="D1017" s="24" t="inlineStr">
        <is>
          <t>PERALATAN</t>
        </is>
      </c>
      <c r="E1017" s="12" t="n"/>
      <c r="F1017" s="12" t="n"/>
      <c r="G1017" s="12" t="n"/>
      <c r="H1017" s="12" t="n"/>
      <c r="I1017" s="12" t="n"/>
      <c r="J1017" s="12" t="n"/>
    </row>
    <row r="1018">
      <c r="C1018" s="5" t="n">
        <v>1</v>
      </c>
      <c r="D1018" s="5" t="inlineStr">
        <is>
          <t>Wheel Loader</t>
        </is>
      </c>
      <c r="E1018" s="5" t="inlineStr">
        <is>
          <t>E15</t>
        </is>
      </c>
      <c r="F1018" s="5" t="inlineStr">
        <is>
          <t>Jam</t>
        </is>
      </c>
      <c r="G1018" s="25" t="n">
        <v>0.00708716846721806</v>
      </c>
      <c r="H1018" s="26">
        <f>VLOOKUP(D1018,upahbahan,3,FALSE)</f>
        <v/>
      </c>
      <c r="J1018" s="26">
        <f>G1018*H1018</f>
        <v/>
      </c>
    </row>
    <row r="1019">
      <c r="C1019" s="5" t="n">
        <v>2</v>
      </c>
      <c r="D1019" s="5" t="inlineStr">
        <is>
          <t>Dump Truck 10 Ton (1)</t>
        </is>
      </c>
      <c r="E1019" s="5" t="inlineStr">
        <is>
          <t>E35</t>
        </is>
      </c>
      <c r="F1019" s="5" t="inlineStr">
        <is>
          <t>Jam</t>
        </is>
      </c>
      <c r="G1019" s="25" t="n">
        <v>0.1335613802791387</v>
      </c>
      <c r="H1019" s="26">
        <f>VLOOKUP(D1019,upahbahan,3,FALSE)</f>
        <v/>
      </c>
      <c r="J1019" s="26">
        <f>G1019*H1019</f>
        <v/>
      </c>
    </row>
    <row r="1020">
      <c r="C1020" s="5" t="n">
        <v>3</v>
      </c>
      <c r="D1020" s="5" t="inlineStr">
        <is>
          <t>Dump Truck 10 Ton (2)</t>
        </is>
      </c>
      <c r="E1020" s="5" t="inlineStr">
        <is>
          <t>E35</t>
        </is>
      </c>
      <c r="F1020" s="5" t="inlineStr">
        <is>
          <t>Jam</t>
        </is>
      </c>
      <c r="G1020" s="25" t="n">
        <v>0.134594083716569</v>
      </c>
      <c r="H1020" s="26">
        <f>VLOOKUP(D1020,upahbahan,3,FALSE)</f>
        <v/>
      </c>
      <c r="J1020" s="26">
        <f>G1020*H1020</f>
        <v/>
      </c>
    </row>
    <row r="1021">
      <c r="C1021" s="5" t="n">
        <v>4</v>
      </c>
      <c r="D1021" s="5" t="inlineStr">
        <is>
          <t>Dump Truck 10 Ton (3)</t>
        </is>
      </c>
      <c r="E1021" s="5" t="inlineStr">
        <is>
          <t>E35</t>
        </is>
      </c>
      <c r="F1021" s="5" t="inlineStr">
        <is>
          <t>Jam</t>
        </is>
      </c>
      <c r="G1021" s="25" t="n">
        <v>0.1364300039644788</v>
      </c>
      <c r="H1021" s="26">
        <f>VLOOKUP(D1021,upahbahan,3,FALSE)</f>
        <v/>
      </c>
      <c r="J1021" s="26">
        <f>G1021*H1021</f>
        <v/>
      </c>
    </row>
    <row r="1022">
      <c r="C1022" s="5" t="n">
        <v>5</v>
      </c>
      <c r="D1022" s="5" t="inlineStr">
        <is>
          <t>Tandem Roller</t>
        </is>
      </c>
      <c r="E1022" s="5" t="inlineStr">
        <is>
          <t>E17</t>
        </is>
      </c>
      <c r="F1022" s="5" t="inlineStr">
        <is>
          <t>Jam</t>
        </is>
      </c>
      <c r="G1022" s="25" t="n">
        <v>0.04673868516846121</v>
      </c>
      <c r="H1022" s="26">
        <f>VLOOKUP(D1022,upahbahan,3,FALSE)</f>
        <v/>
      </c>
      <c r="J1022" s="26">
        <f>G1022*H1022</f>
        <v/>
      </c>
    </row>
    <row r="1023">
      <c r="C1023" s="5" t="n">
        <v>6</v>
      </c>
      <c r="D1023" s="5" t="inlineStr">
        <is>
          <t>Asphalt Distributor</t>
        </is>
      </c>
      <c r="E1023" s="5" t="inlineStr">
        <is>
          <t>E41</t>
        </is>
      </c>
      <c r="F1023" s="5" t="inlineStr">
        <is>
          <t>Jam</t>
        </is>
      </c>
      <c r="G1023" s="25" t="n">
        <v>0.001414739156746169</v>
      </c>
      <c r="H1023" s="26">
        <f>VLOOKUP(D1023,upahbahan,3,FALSE)</f>
        <v/>
      </c>
      <c r="J1023" s="26">
        <f>G1023*H1023</f>
        <v/>
      </c>
    </row>
    <row r="1024">
      <c r="C1024" s="5" t="n">
        <v>7</v>
      </c>
      <c r="D1024" s="5" t="inlineStr">
        <is>
          <t>Alat Bantu</t>
        </is>
      </c>
      <c r="F1024" s="5" t="inlineStr">
        <is>
          <t>Ls</t>
        </is>
      </c>
      <c r="G1024" s="25" t="n">
        <v>1</v>
      </c>
      <c r="H1024" s="26">
        <f>VLOOKUP(D1024,upahbahan,3,FALSE)</f>
        <v/>
      </c>
      <c r="J1024" s="26">
        <f>G1024*H1024</f>
        <v/>
      </c>
    </row>
    <row r="1025">
      <c r="C1025" s="27" t="inlineStr">
        <is>
          <t>JUMLAH HARGA PERALATAN</t>
        </is>
      </c>
      <c r="D1025" s="28" t="n"/>
      <c r="E1025" s="28" t="n"/>
      <c r="F1025" s="28" t="n"/>
      <c r="G1025" s="28" t="n"/>
      <c r="H1025" s="28" t="n"/>
      <c r="I1025" s="28" t="n"/>
      <c r="J1025" s="29">
        <f>SUM(J1018:J1024)</f>
        <v/>
      </c>
    </row>
    <row r="1026">
      <c r="C1026" s="31" t="inlineStr">
        <is>
          <t>D</t>
        </is>
      </c>
      <c r="D1026" s="31" t="inlineStr">
        <is>
          <t>Jumlah (A+B+C)</t>
        </is>
      </c>
      <c r="E1026" s="32" t="n"/>
      <c r="F1026" s="32" t="n"/>
      <c r="G1026" s="32" t="n"/>
      <c r="H1026" s="32" t="n"/>
      <c r="I1026" s="32" t="n"/>
      <c r="J1026" s="33">
        <f>J1010+J1016+J1025</f>
        <v/>
      </c>
    </row>
    <row r="1027">
      <c r="C1027" s="18" t="inlineStr">
        <is>
          <t>E</t>
        </is>
      </c>
      <c r="D1027" s="18" t="inlineStr">
        <is>
          <t>Biaya Umum dan Keuntungan 10.0% x D</t>
        </is>
      </c>
      <c r="H1027" s="21">
        <f>$Q$8</f>
        <v/>
      </c>
      <c r="J1027" s="34">
        <f>J1026*H1027</f>
        <v/>
      </c>
    </row>
    <row r="1028">
      <c r="C1028" s="31" t="inlineStr">
        <is>
          <t>F</t>
        </is>
      </c>
      <c r="D1028" s="31" t="inlineStr">
        <is>
          <t>Harga Satuan Pekerjaan (D+E)</t>
        </is>
      </c>
      <c r="E1028" s="32" t="n"/>
      <c r="F1028" s="32" t="n"/>
      <c r="G1028" s="32" t="n"/>
      <c r="H1028" s="32" t="n"/>
      <c r="I1028" s="32" t="n"/>
      <c r="J1028" s="33">
        <f>SUM(J1026:J1027)</f>
        <v/>
      </c>
    </row>
    <row r="1030">
      <c r="C1030" s="16" t="inlineStr">
        <is>
          <t>F.47</t>
        </is>
      </c>
      <c r="D1030" s="17" t="inlineStr">
        <is>
          <t>Lapis Penetrasi Makadam Asbuton</t>
        </is>
      </c>
      <c r="F1030" s="18" t="inlineStr">
        <is>
          <t>Meter Kubik</t>
        </is>
      </c>
      <c r="K1030" s="22">
        <f>ROUNDDOWN(J1054,0)</f>
        <v/>
      </c>
      <c r="M1030" s="19" t="inlineStr">
        <is>
          <t>6.7.(2)</t>
        </is>
      </c>
    </row>
    <row r="1031">
      <c r="C1031" s="23" t="inlineStr">
        <is>
          <t>No</t>
        </is>
      </c>
      <c r="D1031" s="23" t="inlineStr">
        <is>
          <t>Uraian</t>
        </is>
      </c>
      <c r="E1031" s="23" t="inlineStr">
        <is>
          <t>Kode</t>
        </is>
      </c>
      <c r="F1031" s="23" t="inlineStr">
        <is>
          <t>Sat.</t>
        </is>
      </c>
      <c r="G1031" s="23" t="inlineStr">
        <is>
          <t>Koefisien</t>
        </is>
      </c>
      <c r="H1031" s="23" t="inlineStr">
        <is>
          <t>Harga  Satuan (Rp)</t>
        </is>
      </c>
      <c r="J1031" s="23" t="inlineStr">
        <is>
          <t>Jumlah Harga (Rp)</t>
        </is>
      </c>
    </row>
    <row r="1032">
      <c r="C1032" s="24" t="inlineStr">
        <is>
          <t>A</t>
        </is>
      </c>
      <c r="D1032" s="24" t="inlineStr">
        <is>
          <t>TENAGA KERJA</t>
        </is>
      </c>
      <c r="E1032" s="12" t="n"/>
      <c r="F1032" s="12" t="n"/>
      <c r="G1032" s="12" t="n"/>
      <c r="H1032" s="12" t="n"/>
      <c r="I1032" s="12" t="n"/>
      <c r="J1032" s="12" t="n"/>
    </row>
    <row r="1033">
      <c r="C1033" s="5" t="n">
        <v>1</v>
      </c>
      <c r="D1033" s="5" t="inlineStr">
        <is>
          <t>Pekerja (L01)</t>
        </is>
      </c>
      <c r="F1033" s="5" t="inlineStr">
        <is>
          <t>Jam</t>
        </is>
      </c>
      <c r="G1033" s="25" t="n">
        <v>0.2111252755616683</v>
      </c>
      <c r="H1033" s="26">
        <f>VLOOKUP(D1033,upahbahan,3,FALSE)</f>
        <v/>
      </c>
      <c r="J1033" s="26">
        <f>G1033*H1033</f>
        <v/>
      </c>
    </row>
    <row r="1034">
      <c r="C1034" s="5" t="n">
        <v>2</v>
      </c>
      <c r="D1034" s="5" t="inlineStr">
        <is>
          <t>Mandor (L03)</t>
        </is>
      </c>
      <c r="F1034" s="5" t="inlineStr">
        <is>
          <t>Jam</t>
        </is>
      </c>
      <c r="G1034" s="25" t="n">
        <v>0.01362096406707128</v>
      </c>
      <c r="H1034" s="26">
        <f>VLOOKUP(D1034,upahbahan,3,FALSE)</f>
        <v/>
      </c>
      <c r="J1034" s="26">
        <f>G1034*H1034</f>
        <v/>
      </c>
    </row>
    <row r="1035">
      <c r="C1035" s="27" t="inlineStr">
        <is>
          <t>JUMLAH HARGA TENAGA KERJA</t>
        </is>
      </c>
      <c r="D1035" s="28" t="n"/>
      <c r="E1035" s="28" t="n"/>
      <c r="F1035" s="28" t="n"/>
      <c r="G1035" s="28" t="n"/>
      <c r="H1035" s="28" t="n"/>
      <c r="I1035" s="28" t="n"/>
      <c r="J1035" s="29">
        <f>SUM(J1033:J1034)</f>
        <v/>
      </c>
    </row>
    <row r="1036">
      <c r="C1036" s="24" t="inlineStr">
        <is>
          <t>B</t>
        </is>
      </c>
      <c r="D1036" s="24" t="inlineStr">
        <is>
          <t>BAHAN</t>
        </is>
      </c>
      <c r="E1036" s="12" t="n"/>
      <c r="F1036" s="12" t="n"/>
      <c r="G1036" s="12" t="n"/>
      <c r="H1036" s="12" t="n"/>
      <c r="I1036" s="12" t="n"/>
      <c r="J1036" s="12" t="n"/>
    </row>
    <row r="1037">
      <c r="C1037" s="5" t="n">
        <v>1</v>
      </c>
      <c r="D1037" s="5" t="inlineStr">
        <is>
          <t>Agg Pokok (M92)</t>
        </is>
      </c>
      <c r="F1037" s="5" t="inlineStr">
        <is>
          <t>M3</t>
        </is>
      </c>
      <c r="G1037" s="25" t="n">
        <v>1.405511837506137</v>
      </c>
      <c r="H1037" s="26">
        <f>VLOOKUP(D1037,upahbahan,3,FALSE)</f>
        <v/>
      </c>
      <c r="J1037" s="26">
        <f>G1037*H1037</f>
        <v/>
      </c>
    </row>
    <row r="1038">
      <c r="C1038" s="5" t="n">
        <v>2</v>
      </c>
      <c r="D1038" s="5" t="inlineStr">
        <is>
          <t>Agg Pengunci (M92)</t>
        </is>
      </c>
      <c r="F1038" s="5" t="inlineStr">
        <is>
          <t>M3</t>
        </is>
      </c>
      <c r="G1038" s="25" t="n">
        <v>0.3141732275469845</v>
      </c>
      <c r="H1038" s="26">
        <f>VLOOKUP(D1038,upahbahan,3,FALSE)</f>
        <v/>
      </c>
      <c r="J1038" s="26">
        <f>G1038*H1038</f>
        <v/>
      </c>
    </row>
    <row r="1039">
      <c r="C1039" s="5" t="n">
        <v>3</v>
      </c>
      <c r="D1039" s="5" t="inlineStr">
        <is>
          <t>Agg Penutup (M92)</t>
        </is>
      </c>
      <c r="F1039" s="5" t="inlineStr">
        <is>
          <t>Kg</t>
        </is>
      </c>
      <c r="G1039" s="25" t="n">
        <v>0.1653543319578366</v>
      </c>
      <c r="H1039" s="26">
        <f>VLOOKUP(D1039,upahbahan,3,FALSE)</f>
        <v/>
      </c>
      <c r="J1039" s="26">
        <f>G1039*H1039</f>
        <v/>
      </c>
    </row>
    <row r="1040">
      <c r="C1040" s="5" t="n">
        <v>4</v>
      </c>
      <c r="D1040" s="5" t="inlineStr">
        <is>
          <t>Aspal Emulsi CRS (M31b)</t>
        </is>
      </c>
      <c r="F1040" s="5" t="inlineStr">
        <is>
          <t>liter</t>
        </is>
      </c>
      <c r="G1040" s="25" t="n">
        <v>16.32</v>
      </c>
      <c r="H1040" s="26">
        <f>VLOOKUP(D1040,upahbahan,3,FALSE)</f>
        <v/>
      </c>
      <c r="J1040" s="26">
        <f>G1040*H1040</f>
        <v/>
      </c>
    </row>
    <row r="1041">
      <c r="C1041" s="5" t="n">
        <v>5</v>
      </c>
      <c r="D1041" s="5" t="inlineStr">
        <is>
          <t>Asbuton 50/30 (M163)</t>
        </is>
      </c>
      <c r="F1041" s="5" t="inlineStr">
        <is>
          <t>Kg</t>
        </is>
      </c>
      <c r="G1041" s="25" t="n">
        <v>110.16</v>
      </c>
      <c r="H1041" s="26">
        <f>VLOOKUP(D1041,upahbahan,3,FALSE)</f>
        <v/>
      </c>
      <c r="J1041" s="26">
        <f>G1041*H1041</f>
        <v/>
      </c>
    </row>
    <row r="1042">
      <c r="C1042" s="27" t="inlineStr">
        <is>
          <t>JUMLAH HARGA BAHAN</t>
        </is>
      </c>
      <c r="D1042" s="28" t="n"/>
      <c r="E1042" s="28" t="n"/>
      <c r="F1042" s="28" t="n"/>
      <c r="G1042" s="28" t="n"/>
      <c r="H1042" s="28" t="n"/>
      <c r="I1042" s="28" t="n"/>
      <c r="J1042" s="29">
        <f>SUM(J1037:J1041)</f>
        <v/>
      </c>
    </row>
    <row r="1043">
      <c r="C1043" s="24" t="inlineStr">
        <is>
          <t>C</t>
        </is>
      </c>
      <c r="D1043" s="24" t="inlineStr">
        <is>
          <t>PERALATAN</t>
        </is>
      </c>
      <c r="E1043" s="12" t="n"/>
      <c r="F1043" s="12" t="n"/>
      <c r="G1043" s="12" t="n"/>
      <c r="H1043" s="12" t="n"/>
      <c r="I1043" s="12" t="n"/>
      <c r="J1043" s="12" t="n"/>
    </row>
    <row r="1044">
      <c r="C1044" s="5" t="n">
        <v>1</v>
      </c>
      <c r="D1044" s="5" t="inlineStr">
        <is>
          <t>Wheel Loader</t>
        </is>
      </c>
      <c r="E1044" s="5" t="inlineStr">
        <is>
          <t>E15</t>
        </is>
      </c>
      <c r="F1044" s="5" t="inlineStr">
        <is>
          <t>Jam</t>
        </is>
      </c>
      <c r="G1044" s="25" t="n">
        <v>0.00708716846721806</v>
      </c>
      <c r="H1044" s="26">
        <f>VLOOKUP(D1044,upahbahan,3,FALSE)</f>
        <v/>
      </c>
      <c r="J1044" s="26">
        <f>G1044*H1044</f>
        <v/>
      </c>
    </row>
    <row r="1045">
      <c r="C1045" s="5" t="n">
        <v>2</v>
      </c>
      <c r="D1045" s="5" t="inlineStr">
        <is>
          <t>Dump Truck 10 Ton (1)</t>
        </is>
      </c>
      <c r="E1045" s="5" t="inlineStr">
        <is>
          <t>E35</t>
        </is>
      </c>
      <c r="F1045" s="5" t="inlineStr">
        <is>
          <t>Jam</t>
        </is>
      </c>
      <c r="G1045" s="25" t="n">
        <v>0.1345399595120995</v>
      </c>
      <c r="H1045" s="26">
        <f>VLOOKUP(D1045,upahbahan,3,FALSE)</f>
        <v/>
      </c>
      <c r="J1045" s="26">
        <f>G1045*H1045</f>
        <v/>
      </c>
    </row>
    <row r="1046">
      <c r="C1046" s="5" t="n">
        <v>3</v>
      </c>
      <c r="D1046" s="5" t="inlineStr">
        <is>
          <t>Dump Truck 10 Ton (2)</t>
        </is>
      </c>
      <c r="E1046" s="5" t="inlineStr">
        <is>
          <t>E35</t>
        </is>
      </c>
      <c r="F1046" s="5" t="inlineStr">
        <is>
          <t>Jam</t>
        </is>
      </c>
      <c r="G1046" s="25" t="n">
        <v>0.1355726629495298</v>
      </c>
      <c r="H1046" s="26">
        <f>VLOOKUP(D1046,upahbahan,3,FALSE)</f>
        <v/>
      </c>
      <c r="J1046" s="26">
        <f>G1046*H1046</f>
        <v/>
      </c>
    </row>
    <row r="1047">
      <c r="C1047" s="5" t="n">
        <v>4</v>
      </c>
      <c r="D1047" s="5" t="inlineStr">
        <is>
          <t>Dump Truck 10 Ton (3)</t>
        </is>
      </c>
      <c r="E1047" s="5" t="inlineStr">
        <is>
          <t>E35</t>
        </is>
      </c>
      <c r="F1047" s="5" t="inlineStr">
        <is>
          <t>Jam</t>
        </is>
      </c>
      <c r="G1047" s="25" t="n">
        <v>0.2382026254446559</v>
      </c>
      <c r="H1047" s="26">
        <f>VLOOKUP(D1047,upahbahan,3,FALSE)</f>
        <v/>
      </c>
      <c r="J1047" s="26">
        <f>G1047*H1047</f>
        <v/>
      </c>
    </row>
    <row r="1048">
      <c r="C1048" s="5" t="n">
        <v>5</v>
      </c>
      <c r="D1048" s="5" t="inlineStr">
        <is>
          <t>Tandem Roller</t>
        </is>
      </c>
      <c r="E1048" s="5" t="inlineStr">
        <is>
          <t>E17</t>
        </is>
      </c>
      <c r="F1048" s="5" t="inlineStr">
        <is>
          <t>Jam</t>
        </is>
      </c>
      <c r="G1048" s="25" t="n">
        <v>0.04673868516846121</v>
      </c>
      <c r="H1048" s="26">
        <f>VLOOKUP(D1048,upahbahan,3,FALSE)</f>
        <v/>
      </c>
      <c r="J1048" s="26">
        <f>G1048*H1048</f>
        <v/>
      </c>
    </row>
    <row r="1049">
      <c r="C1049" s="5" t="n">
        <v>6</v>
      </c>
      <c r="D1049" s="5" t="inlineStr">
        <is>
          <t>Asphalt Distributor</t>
        </is>
      </c>
      <c r="E1049" s="5" t="inlineStr">
        <is>
          <t>E41</t>
        </is>
      </c>
      <c r="F1049" s="5" t="inlineStr">
        <is>
          <t>Jam</t>
        </is>
      </c>
      <c r="G1049" s="25" t="n">
        <v>0.0001254753048024093</v>
      </c>
      <c r="H1049" s="26">
        <f>VLOOKUP(D1049,upahbahan,3,FALSE)</f>
        <v/>
      </c>
      <c r="J1049" s="26">
        <f>G1049*H1049</f>
        <v/>
      </c>
    </row>
    <row r="1050">
      <c r="C1050" s="5" t="n">
        <v>7</v>
      </c>
      <c r="D1050" s="5" t="inlineStr">
        <is>
          <t>Alat Bantu</t>
        </is>
      </c>
      <c r="F1050" s="5" t="inlineStr">
        <is>
          <t>Ls</t>
        </is>
      </c>
      <c r="G1050" s="25" t="n">
        <v>1</v>
      </c>
      <c r="H1050" s="26">
        <f>VLOOKUP(D1050,upahbahan,3,FALSE)</f>
        <v/>
      </c>
      <c r="J1050" s="26">
        <f>G1050*H1050</f>
        <v/>
      </c>
    </row>
    <row r="1051">
      <c r="C1051" s="27" t="inlineStr">
        <is>
          <t>JUMLAH HARGA PERALATAN</t>
        </is>
      </c>
      <c r="D1051" s="28" t="n"/>
      <c r="E1051" s="28" t="n"/>
      <c r="F1051" s="28" t="n"/>
      <c r="G1051" s="28" t="n"/>
      <c r="H1051" s="28" t="n"/>
      <c r="I1051" s="28" t="n"/>
      <c r="J1051" s="29">
        <f>SUM(J1044:J1050)</f>
        <v/>
      </c>
    </row>
    <row r="1052">
      <c r="C1052" s="31" t="inlineStr">
        <is>
          <t>D</t>
        </is>
      </c>
      <c r="D1052" s="31" t="inlineStr">
        <is>
          <t>Jumlah (A+B+C)</t>
        </is>
      </c>
      <c r="E1052" s="32" t="n"/>
      <c r="F1052" s="32" t="n"/>
      <c r="G1052" s="32" t="n"/>
      <c r="H1052" s="32" t="n"/>
      <c r="I1052" s="32" t="n"/>
      <c r="J1052" s="33">
        <f>J1035+J1042+J1051</f>
        <v/>
      </c>
    </row>
    <row r="1053">
      <c r="C1053" s="18" t="inlineStr">
        <is>
          <t>E</t>
        </is>
      </c>
      <c r="D1053" s="18" t="inlineStr">
        <is>
          <t>Biaya Umum dan Keuntungan 10.0% x D</t>
        </is>
      </c>
      <c r="H1053" s="21">
        <f>$Q$8</f>
        <v/>
      </c>
      <c r="J1053" s="34">
        <f>J1052*H1053</f>
        <v/>
      </c>
    </row>
    <row r="1054">
      <c r="C1054" s="31" t="inlineStr">
        <is>
          <t>F</t>
        </is>
      </c>
      <c r="D1054" s="31" t="inlineStr">
        <is>
          <t>Harga Satuan Pekerjaan (D+E)</t>
        </is>
      </c>
      <c r="E1054" s="32" t="n"/>
      <c r="F1054" s="32" t="n"/>
      <c r="G1054" s="32" t="n"/>
      <c r="H1054" s="32" t="n"/>
      <c r="I1054" s="32" t="n"/>
      <c r="J1054" s="33">
        <f>SUM(J1052:J1053)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C2:Q4456"/>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G.1</t>
        </is>
      </c>
      <c r="D2" s="17" t="inlineStr">
        <is>
          <t>Beton struktur, fc’50 MPa</t>
        </is>
      </c>
      <c r="F2" s="18" t="inlineStr">
        <is>
          <t>Meter Kubik</t>
        </is>
      </c>
      <c r="K2" s="22">
        <f>ROUNDDOWN(J31,0)</f>
        <v/>
      </c>
      <c r="M2" s="19" t="inlineStr">
        <is>
          <t>7.1.(1a2)</t>
        </is>
      </c>
    </row>
    <row r="3">
      <c r="C3" s="23" t="inlineStr">
        <is>
          <t>No</t>
        </is>
      </c>
      <c r="D3" s="23" t="inlineStr">
        <is>
          <t>Uraian</t>
        </is>
      </c>
      <c r="E3" s="23" t="inlineStr">
        <is>
          <t>Kode</t>
        </is>
      </c>
      <c r="F3" s="23" t="inlineStr">
        <is>
          <t>Sat.</t>
        </is>
      </c>
      <c r="G3" s="23" t="inlineStr">
        <is>
          <t>Koefisien</t>
        </is>
      </c>
      <c r="H3" s="23" t="inlineStr">
        <is>
          <t>Harga  Satuan (Rp)</t>
        </is>
      </c>
      <c r="J3" s="23" t="inlineStr">
        <is>
          <t>Jumlah Harga (Rp)</t>
        </is>
      </c>
    </row>
    <row r="4">
      <c r="C4" s="24" t="inlineStr">
        <is>
          <t>A</t>
        </is>
      </c>
      <c r="D4" s="24" t="inlineStr">
        <is>
          <t>TENAGA KERJA</t>
        </is>
      </c>
      <c r="E4" s="12" t="n"/>
      <c r="F4" s="12" t="n"/>
      <c r="G4" s="12" t="n"/>
      <c r="H4" s="12" t="n"/>
      <c r="I4" s="12" t="n"/>
      <c r="J4" s="12" t="n"/>
    </row>
    <row r="5">
      <c r="C5" s="5" t="n">
        <v>1</v>
      </c>
      <c r="D5" s="5" t="inlineStr">
        <is>
          <t>Pekerja</t>
        </is>
      </c>
      <c r="E5" s="5" t="inlineStr">
        <is>
          <t>L01</t>
        </is>
      </c>
      <c r="F5" s="5" t="inlineStr">
        <is>
          <t>jam</t>
        </is>
      </c>
      <c r="G5" s="25" t="n">
        <v>0.9638555698727442</v>
      </c>
      <c r="H5" s="26">
        <f>VLOOKUP(D5,upahbahan,3,FALSE)</f>
        <v/>
      </c>
      <c r="J5" s="26">
        <f>G5*H5</f>
        <v/>
      </c>
    </row>
    <row r="6">
      <c r="C6" s="5" t="n">
        <v>2</v>
      </c>
      <c r="D6" s="5" t="inlineStr">
        <is>
          <t>Tukang</t>
        </is>
      </c>
      <c r="E6" s="5" t="inlineStr">
        <is>
          <t>L02</t>
        </is>
      </c>
      <c r="F6" s="5" t="inlineStr">
        <is>
          <t>jam</t>
        </is>
      </c>
      <c r="G6" s="25" t="n">
        <v>0.5301202662608336</v>
      </c>
      <c r="H6" s="26">
        <f>VLOOKUP(D6,upahbahan,3,FALSE)</f>
        <v/>
      </c>
      <c r="J6" s="26">
        <f>G6*H6</f>
        <v/>
      </c>
    </row>
    <row r="7">
      <c r="C7" s="5" t="n">
        <v>3</v>
      </c>
      <c r="D7" s="5" t="inlineStr">
        <is>
          <t>Mandor</t>
        </is>
      </c>
      <c r="E7" s="5" t="inlineStr">
        <is>
          <t>L03</t>
        </is>
      </c>
      <c r="F7" s="5" t="inlineStr">
        <is>
          <t>jam</t>
        </is>
      </c>
      <c r="G7" s="25" t="n">
        <v>0.09638569407029528</v>
      </c>
      <c r="H7" s="26">
        <f>VLOOKUP(D7,upahbahan,3,FALSE)</f>
        <v/>
      </c>
      <c r="J7" s="26">
        <f>G7*H7</f>
        <v/>
      </c>
      <c r="N7" s="18" t="inlineStr">
        <is>
          <t>Catatan:</t>
        </is>
      </c>
    </row>
    <row r="8">
      <c r="C8" s="27" t="inlineStr">
        <is>
          <t>JUMLAH HARGA TENAGA KERJA</t>
        </is>
      </c>
      <c r="D8" s="28" t="n"/>
      <c r="E8" s="28" t="n"/>
      <c r="F8" s="28" t="n"/>
      <c r="G8" s="28" t="n"/>
      <c r="H8" s="28" t="n"/>
      <c r="I8" s="28" t="n"/>
      <c r="J8" s="29">
        <f>SUM(J5:J7)</f>
        <v/>
      </c>
      <c r="N8" t="inlineStr">
        <is>
          <t>Biaya Umum dan Keuntungan</t>
        </is>
      </c>
      <c r="O8" s="21" t="n">
        <v>0.1</v>
      </c>
      <c r="Q8" s="21" t="n">
        <v>0.1</v>
      </c>
    </row>
    <row r="9">
      <c r="C9" s="24" t="inlineStr">
        <is>
          <t>B</t>
        </is>
      </c>
      <c r="D9" s="24" t="inlineStr">
        <is>
          <t>BAHAN</t>
        </is>
      </c>
      <c r="E9" s="12" t="n"/>
      <c r="F9" s="12" t="n"/>
      <c r="G9" s="12" t="n"/>
      <c r="H9" s="12" t="n"/>
      <c r="I9" s="12" t="n"/>
      <c r="J9" s="12" t="n"/>
    </row>
    <row r="10">
      <c r="C10" s="5" t="n">
        <v>1</v>
      </c>
      <c r="D10" s="5" t="inlineStr">
        <is>
          <t>Semen (PC)</t>
        </is>
      </c>
      <c r="E10" s="5" t="inlineStr">
        <is>
          <t>M12</t>
        </is>
      </c>
      <c r="F10" s="5" t="inlineStr">
        <is>
          <t>Kg</t>
        </is>
      </c>
      <c r="G10" s="25" t="n">
        <v>386.35925625</v>
      </c>
      <c r="H10" s="26">
        <f>VLOOKUP(D10,upahbahan,3,FALSE)</f>
        <v/>
      </c>
      <c r="J10" s="26">
        <f>G10*H10</f>
        <v/>
      </c>
    </row>
    <row r="11">
      <c r="C11" s="5" t="n">
        <v>2</v>
      </c>
      <c r="D11" s="5" t="inlineStr">
        <is>
          <t>Agregat Halus</t>
        </is>
      </c>
      <c r="E11" s="5" t="inlineStr">
        <is>
          <t>M01a</t>
        </is>
      </c>
      <c r="F11" s="5" t="inlineStr">
        <is>
          <t>M3</t>
        </is>
      </c>
      <c r="G11" s="25" t="n">
        <v>0.5431578791469195</v>
      </c>
      <c r="H11" s="26">
        <f>VLOOKUP(D11,upahbahan,3,FALSE)</f>
        <v/>
      </c>
      <c r="J11" s="26">
        <f>G11*H11</f>
        <v/>
      </c>
    </row>
    <row r="12">
      <c r="C12" s="5" t="n">
        <v>3</v>
      </c>
      <c r="D12" s="5" t="inlineStr">
        <is>
          <t>Agregat Kasar</t>
        </is>
      </c>
      <c r="E12" s="5" t="inlineStr">
        <is>
          <t>M03</t>
        </is>
      </c>
      <c r="F12" s="5" t="inlineStr">
        <is>
          <t>M3</t>
        </is>
      </c>
      <c r="G12" s="25" t="n">
        <v>0.9200984438233024</v>
      </c>
      <c r="H12" s="26">
        <f>VLOOKUP(D12,upahbahan,3,FALSE)</f>
        <v/>
      </c>
      <c r="J12" s="26">
        <f>G12*H12</f>
        <v/>
      </c>
    </row>
    <row r="13">
      <c r="C13" s="5" t="n">
        <v>4</v>
      </c>
      <c r="D13" s="5" t="inlineStr">
        <is>
          <t>Multipleks Phenolic 12 mm</t>
        </is>
      </c>
      <c r="E13" s="5" t="inlineStr">
        <is>
          <t>M73a</t>
        </is>
      </c>
      <c r="F13" s="5" t="inlineStr">
        <is>
          <t>Lbr</t>
        </is>
      </c>
      <c r="G13" s="25" t="n">
        <v>0.4451169047619048</v>
      </c>
      <c r="H13" s="26">
        <f>VLOOKUP(D13,upahbahan,3,FALSE)</f>
        <v/>
      </c>
      <c r="J13" s="26">
        <f>G13*H13</f>
        <v/>
      </c>
    </row>
    <row r="14">
      <c r="C14" s="5" t="n">
        <v>5</v>
      </c>
      <c r="D14" s="5" t="inlineStr">
        <is>
          <t>Kayu Kaso</t>
        </is>
      </c>
      <c r="E14" s="5" t="inlineStr">
        <is>
          <t>M19</t>
        </is>
      </c>
      <c r="F14" s="5" t="inlineStr">
        <is>
          <t>M3</t>
        </is>
      </c>
      <c r="G14" s="25" t="n">
        <v>0.014</v>
      </c>
      <c r="H14" s="26">
        <f>VLOOKUP(D14,upahbahan,3,FALSE)</f>
        <v/>
      </c>
      <c r="J14" s="26">
        <f>G14*H14</f>
        <v/>
      </c>
    </row>
    <row r="15">
      <c r="C15" s="5" t="n">
        <v>6</v>
      </c>
      <c r="D15" s="5" t="inlineStr">
        <is>
          <t>Paku</t>
        </is>
      </c>
      <c r="E15" s="5" t="inlineStr">
        <is>
          <t>M18</t>
        </is>
      </c>
      <c r="F15" s="5" t="inlineStr">
        <is>
          <t>Kg</t>
        </is>
      </c>
      <c r="G15" s="25" t="n">
        <v>1.7955</v>
      </c>
      <c r="H15" s="26">
        <f>VLOOKUP(D15,upahbahan,3,FALSE)</f>
        <v/>
      </c>
      <c r="J15" s="26">
        <f>G15*H15</f>
        <v/>
      </c>
    </row>
    <row r="16">
      <c r="C16" s="5" t="n">
        <v>7</v>
      </c>
      <c r="D16" s="5" t="inlineStr">
        <is>
          <t>Air</t>
        </is>
      </c>
      <c r="E16" s="5" t="inlineStr">
        <is>
          <t>M170</t>
        </is>
      </c>
      <c r="F16" s="5" t="inlineStr">
        <is>
          <t>Ltr</t>
        </is>
      </c>
      <c r="G16" s="25" t="n">
        <v>183.8976109215017</v>
      </c>
      <c r="H16" s="26">
        <f>VLOOKUP(D16,upahbahan,3,FALSE)</f>
        <v/>
      </c>
      <c r="J16" s="26">
        <f>G16*H16</f>
        <v/>
      </c>
    </row>
    <row r="17">
      <c r="C17" s="5" t="n">
        <v>8</v>
      </c>
      <c r="D17" s="5" t="inlineStr">
        <is>
          <t>Super Plastizier</t>
        </is>
      </c>
      <c r="E17" s="5" t="inlineStr">
        <is>
          <t>M182</t>
        </is>
      </c>
      <c r="F17" s="5" t="inlineStr">
        <is>
          <t>Kg</t>
        </is>
      </c>
      <c r="G17" s="25" t="n">
        <v>7.714</v>
      </c>
      <c r="H17" s="26">
        <f>VLOOKUP(D17,upahbahan,3,FALSE)</f>
        <v/>
      </c>
      <c r="J17" s="26">
        <f>G17*H17</f>
        <v/>
      </c>
    </row>
    <row r="18">
      <c r="C18" s="5" t="n">
        <v>9</v>
      </c>
      <c r="D18" s="5" t="inlineStr">
        <is>
          <t>Fly Ash</t>
        </is>
      </c>
      <c r="E18" s="5" t="inlineStr">
        <is>
          <t>M05</t>
        </is>
      </c>
      <c r="F18" s="5" t="inlineStr">
        <is>
          <t>Kg</t>
        </is>
      </c>
      <c r="G18" s="25" t="n">
        <v>128.905</v>
      </c>
      <c r="H18" s="26">
        <f>VLOOKUP(D18,upahbahan,3,FALSE)</f>
        <v/>
      </c>
      <c r="J18" s="26">
        <f>G18*H18</f>
        <v/>
      </c>
    </row>
    <row r="19">
      <c r="C19" s="27" t="inlineStr">
        <is>
          <t>JUMLAH HARGA BAHAN</t>
        </is>
      </c>
      <c r="D19" s="28" t="n"/>
      <c r="E19" s="28" t="n"/>
      <c r="F19" s="28" t="n"/>
      <c r="G19" s="28" t="n"/>
      <c r="H19" s="28" t="n"/>
      <c r="I19" s="28" t="n"/>
      <c r="J19" s="29">
        <f>SUM(J10:J18)</f>
        <v/>
      </c>
    </row>
    <row r="20">
      <c r="C20" s="24" t="inlineStr">
        <is>
          <t>C</t>
        </is>
      </c>
      <c r="D20" s="24" t="inlineStr">
        <is>
          <t>PERALATAN</t>
        </is>
      </c>
      <c r="E20" s="12" t="n"/>
      <c r="F20" s="12" t="n"/>
      <c r="G20" s="12" t="n"/>
      <c r="H20" s="12" t="n"/>
      <c r="I20" s="12" t="n"/>
      <c r="J20" s="12" t="n"/>
    </row>
    <row r="21">
      <c r="C21" s="5" t="n">
        <v>1</v>
      </c>
      <c r="D21" s="5" t="inlineStr">
        <is>
          <t>Wheel Loader</t>
        </is>
      </c>
      <c r="E21" s="5" t="inlineStr">
        <is>
          <t>E15</t>
        </is>
      </c>
      <c r="F21" s="5" t="inlineStr">
        <is>
          <t>jam</t>
        </is>
      </c>
      <c r="G21" s="25" t="n">
        <v>0.00708716846721806</v>
      </c>
      <c r="H21" s="26">
        <f>VLOOKUP(D21,upahbahan,3,FALSE)</f>
        <v/>
      </c>
      <c r="J21" s="26">
        <f>G21*H21</f>
        <v/>
      </c>
    </row>
    <row r="22">
      <c r="C22" s="5" t="n">
        <v>2</v>
      </c>
      <c r="D22" s="5" t="inlineStr">
        <is>
          <t>Concrete Batching Plant</t>
        </is>
      </c>
      <c r="E22" s="5" t="inlineStr">
        <is>
          <t>E80</t>
        </is>
      </c>
      <c r="F22" s="5" t="inlineStr">
        <is>
          <t>jam</t>
        </is>
      </c>
      <c r="G22" s="25" t="n">
        <v>0.04819276839666298</v>
      </c>
      <c r="H22" s="26" t="n">
        <v>717241.22</v>
      </c>
      <c r="I22" s="30" t="inlineStr">
        <is>
          <t>harga khusus</t>
        </is>
      </c>
      <c r="J22" s="26">
        <f>G22*H22</f>
        <v/>
      </c>
    </row>
    <row r="23">
      <c r="C23" s="5" t="n">
        <v>3</v>
      </c>
      <c r="D23" s="5" t="inlineStr">
        <is>
          <t>Truck Mixer</t>
        </is>
      </c>
      <c r="E23" s="5" t="inlineStr">
        <is>
          <t>E49</t>
        </is>
      </c>
      <c r="F23" s="5" t="inlineStr">
        <is>
          <t>jam</t>
        </is>
      </c>
      <c r="G23" s="25" t="n">
        <v>0.2618122916524956</v>
      </c>
      <c r="H23" s="26" t="n">
        <v>847088.38</v>
      </c>
      <c r="I23" s="30" t="inlineStr">
        <is>
          <t>harga khusus</t>
        </is>
      </c>
      <c r="J23" s="26">
        <f>G23*H23</f>
        <v/>
      </c>
    </row>
    <row r="24">
      <c r="C24" s="5" t="n">
        <v>4</v>
      </c>
      <c r="D24" s="5" t="inlineStr">
        <is>
          <t>Concrete Pump</t>
        </is>
      </c>
      <c r="E24" s="5" t="inlineStr">
        <is>
          <t>E28</t>
        </is>
      </c>
      <c r="F24" s="5" t="inlineStr">
        <is>
          <t>jam</t>
        </is>
      </c>
      <c r="G24" s="25" t="n">
        <v>0.005020071717508804</v>
      </c>
      <c r="H24" s="26" t="n">
        <v>571804.58</v>
      </c>
      <c r="I24" s="30" t="inlineStr">
        <is>
          <t>harga khusus</t>
        </is>
      </c>
      <c r="J24" s="26">
        <f>G24*H24</f>
        <v/>
      </c>
    </row>
    <row r="25">
      <c r="C25" s="5" t="n">
        <v>5</v>
      </c>
      <c r="D25" s="5" t="inlineStr">
        <is>
          <t>Concrete Vibrator</t>
        </is>
      </c>
      <c r="E25" s="5" t="inlineStr">
        <is>
          <t>E20</t>
        </is>
      </c>
      <c r="F25" s="5" t="inlineStr">
        <is>
          <t>jam</t>
        </is>
      </c>
      <c r="G25" s="25" t="n">
        <v>0.2891565686706972</v>
      </c>
      <c r="H25" s="26">
        <f>VLOOKUP(D25,upahbahan,3,FALSE)</f>
        <v/>
      </c>
      <c r="J25" s="26">
        <f>G25*H25</f>
        <v/>
      </c>
    </row>
    <row r="26">
      <c r="C26" s="5" t="n">
        <v>6</v>
      </c>
      <c r="D26" s="5" t="inlineStr">
        <is>
          <t>Water Tank Truck</t>
        </is>
      </c>
      <c r="E26" s="5" t="inlineStr">
        <is>
          <t>E23</t>
        </is>
      </c>
      <c r="F26" s="5" t="inlineStr">
        <is>
          <t>jam</t>
        </is>
      </c>
      <c r="G26" s="25" t="n">
        <v>0.03692725378378734</v>
      </c>
      <c r="H26" s="26">
        <f>VLOOKUP(D26,upahbahan,3,FALSE)</f>
        <v/>
      </c>
      <c r="J26" s="26">
        <f>G26*H26</f>
        <v/>
      </c>
    </row>
    <row r="27">
      <c r="C27" s="5" t="n">
        <v>7</v>
      </c>
      <c r="D27" s="5" t="inlineStr">
        <is>
          <t>Alat Bantu</t>
        </is>
      </c>
      <c r="F27" s="5" t="inlineStr">
        <is>
          <t>Ls</t>
        </is>
      </c>
      <c r="G27" s="25" t="n">
        <v>1</v>
      </c>
      <c r="H27" s="26">
        <f>VLOOKUP(D27,upahbahan,3,FALSE)</f>
        <v/>
      </c>
      <c r="J27" s="26">
        <f>G27*H27</f>
        <v/>
      </c>
    </row>
    <row r="28">
      <c r="C28" s="27" t="inlineStr">
        <is>
          <t>JUMLAH HARGA PERALATAN</t>
        </is>
      </c>
      <c r="D28" s="28" t="n"/>
      <c r="E28" s="28" t="n"/>
      <c r="F28" s="28" t="n"/>
      <c r="G28" s="28" t="n"/>
      <c r="H28" s="28" t="n"/>
      <c r="I28" s="28" t="n"/>
      <c r="J28" s="29">
        <f>SUM(J21:J27)</f>
        <v/>
      </c>
    </row>
    <row r="29">
      <c r="C29" s="31" t="inlineStr">
        <is>
          <t>D</t>
        </is>
      </c>
      <c r="D29" s="31" t="inlineStr">
        <is>
          <t>Jumlah (A+B+C)</t>
        </is>
      </c>
      <c r="E29" s="32" t="n"/>
      <c r="F29" s="32" t="n"/>
      <c r="G29" s="32" t="n"/>
      <c r="H29" s="32" t="n"/>
      <c r="I29" s="32" t="n"/>
      <c r="J29" s="33">
        <f>J8+J19+J28</f>
        <v/>
      </c>
    </row>
    <row r="30">
      <c r="C30" s="18" t="inlineStr">
        <is>
          <t>E</t>
        </is>
      </c>
      <c r="D30" s="18" t="inlineStr">
        <is>
          <t>Biaya Umum dan Keuntungan 10.0% x D</t>
        </is>
      </c>
      <c r="H30" s="21">
        <f>$Q$8</f>
        <v/>
      </c>
      <c r="J30" s="34">
        <f>J29*H30</f>
        <v/>
      </c>
    </row>
    <row r="31">
      <c r="C31" s="31" t="inlineStr">
        <is>
          <t>F</t>
        </is>
      </c>
      <c r="D31" s="31" t="inlineStr">
        <is>
          <t>Harga Satuan Pekerjaan (D+E)</t>
        </is>
      </c>
      <c r="E31" s="32" t="n"/>
      <c r="F31" s="32" t="n"/>
      <c r="G31" s="32" t="n"/>
      <c r="H31" s="32" t="n"/>
      <c r="I31" s="32" t="n"/>
      <c r="J31" s="33">
        <f>SUM(J29:J30)</f>
        <v/>
      </c>
    </row>
    <row r="33">
      <c r="C33" s="16" t="inlineStr">
        <is>
          <t>G.2</t>
        </is>
      </c>
      <c r="D33" s="17" t="inlineStr">
        <is>
          <t>Beton struktur massa, fc’50 MPa</t>
        </is>
      </c>
      <c r="F33" s="18" t="inlineStr">
        <is>
          <t>Meter Kubik</t>
        </is>
      </c>
      <c r="K33" s="22">
        <f>ROUNDDOWN(J63,0)</f>
        <v/>
      </c>
      <c r="M33" s="19" t="inlineStr">
        <is>
          <t>7.1.(1b)</t>
        </is>
      </c>
    </row>
    <row r="34">
      <c r="C34" s="23" t="inlineStr">
        <is>
          <t>No</t>
        </is>
      </c>
      <c r="D34" s="23" t="inlineStr">
        <is>
          <t>Uraian</t>
        </is>
      </c>
      <c r="E34" s="23" t="inlineStr">
        <is>
          <t>Kode</t>
        </is>
      </c>
      <c r="F34" s="23" t="inlineStr">
        <is>
          <t>Sat.</t>
        </is>
      </c>
      <c r="G34" s="23" t="inlineStr">
        <is>
          <t>Koefisien</t>
        </is>
      </c>
      <c r="H34" s="23" t="inlineStr">
        <is>
          <t>Harga  Satuan (Rp)</t>
        </is>
      </c>
      <c r="J34" s="23" t="inlineStr">
        <is>
          <t>Jumlah Harga (Rp)</t>
        </is>
      </c>
    </row>
    <row r="35">
      <c r="C35" s="24" t="inlineStr">
        <is>
          <t>A</t>
        </is>
      </c>
      <c r="D35" s="24" t="inlineStr">
        <is>
          <t>TENAGA KERJA</t>
        </is>
      </c>
      <c r="E35" s="12" t="n"/>
      <c r="F35" s="12" t="n"/>
      <c r="G35" s="12" t="n"/>
      <c r="H35" s="12" t="n"/>
      <c r="I35" s="12" t="n"/>
      <c r="J35" s="12" t="n"/>
    </row>
    <row r="36">
      <c r="C36" s="5" t="n">
        <v>1</v>
      </c>
      <c r="D36" s="5" t="inlineStr">
        <is>
          <t>Pekerja</t>
        </is>
      </c>
      <c r="E36" s="5" t="inlineStr">
        <is>
          <t>L01</t>
        </is>
      </c>
      <c r="F36" s="5" t="inlineStr">
        <is>
          <t>jam</t>
        </is>
      </c>
      <c r="G36" s="25" t="n">
        <v>0.9638555698727442</v>
      </c>
      <c r="H36" s="26">
        <f>VLOOKUP(D36,upahbahan,3,FALSE)</f>
        <v/>
      </c>
      <c r="J36" s="26">
        <f>G36*H36</f>
        <v/>
      </c>
    </row>
    <row r="37">
      <c r="C37" s="5" t="n">
        <v>2</v>
      </c>
      <c r="D37" s="5" t="inlineStr">
        <is>
          <t>Tukang</t>
        </is>
      </c>
      <c r="E37" s="5" t="inlineStr">
        <is>
          <t>L02</t>
        </is>
      </c>
      <c r="F37" s="5" t="inlineStr">
        <is>
          <t>jam</t>
        </is>
      </c>
      <c r="G37" s="25" t="n">
        <v>0.5301202662608336</v>
      </c>
      <c r="H37" s="26">
        <f>VLOOKUP(D37,upahbahan,3,FALSE)</f>
        <v/>
      </c>
      <c r="J37" s="26">
        <f>G37*H37</f>
        <v/>
      </c>
    </row>
    <row r="38">
      <c r="C38" s="5" t="n">
        <v>3</v>
      </c>
      <c r="D38" s="5" t="inlineStr">
        <is>
          <t>Mandor</t>
        </is>
      </c>
      <c r="E38" s="5" t="inlineStr">
        <is>
          <t>L03</t>
        </is>
      </c>
      <c r="F38" s="5" t="inlineStr">
        <is>
          <t>jam</t>
        </is>
      </c>
      <c r="G38" s="25" t="n">
        <v>0.09638569407029528</v>
      </c>
      <c r="H38" s="26">
        <f>VLOOKUP(D38,upahbahan,3,FALSE)</f>
        <v/>
      </c>
      <c r="J38" s="26">
        <f>G38*H38</f>
        <v/>
      </c>
    </row>
    <row r="39">
      <c r="C39" s="27" t="inlineStr">
        <is>
          <t>JUMLAH HARGA TENAGA KERJA</t>
        </is>
      </c>
      <c r="D39" s="28" t="n"/>
      <c r="E39" s="28" t="n"/>
      <c r="F39" s="28" t="n"/>
      <c r="G39" s="28" t="n"/>
      <c r="H39" s="28" t="n"/>
      <c r="I39" s="28" t="n"/>
      <c r="J39" s="29">
        <f>SUM(J36:J38)</f>
        <v/>
      </c>
    </row>
    <row r="40">
      <c r="C40" s="24" t="inlineStr">
        <is>
          <t>B</t>
        </is>
      </c>
      <c r="D40" s="24" t="inlineStr">
        <is>
          <t>BAHAN</t>
        </is>
      </c>
      <c r="E40" s="12" t="n"/>
      <c r="F40" s="12" t="n"/>
      <c r="G40" s="12" t="n"/>
      <c r="H40" s="12" t="n"/>
      <c r="I40" s="12" t="n"/>
      <c r="J40" s="12" t="n"/>
    </row>
    <row r="41">
      <c r="C41" s="5" t="n">
        <v>1</v>
      </c>
      <c r="D41" s="5" t="inlineStr">
        <is>
          <t>Semen (PC)</t>
        </is>
      </c>
      <c r="E41" s="5" t="inlineStr">
        <is>
          <t>M12</t>
        </is>
      </c>
      <c r="F41" s="5" t="inlineStr">
        <is>
          <t>Kg</t>
        </is>
      </c>
      <c r="G41" s="25" t="n">
        <v>335.965</v>
      </c>
      <c r="H41" s="26">
        <f>VLOOKUP(D41,upahbahan,3,FALSE)</f>
        <v/>
      </c>
      <c r="J41" s="26">
        <f>G41*H41</f>
        <v/>
      </c>
    </row>
    <row r="42">
      <c r="C42" s="5" t="n">
        <v>2</v>
      </c>
      <c r="D42" s="5" t="inlineStr">
        <is>
          <t>Agregat Halus</t>
        </is>
      </c>
      <c r="E42" s="5" t="inlineStr">
        <is>
          <t>M01a</t>
        </is>
      </c>
      <c r="F42" s="5" t="inlineStr">
        <is>
          <t>M3</t>
        </is>
      </c>
      <c r="G42" s="25" t="n">
        <v>0.4388909952606635</v>
      </c>
      <c r="H42" s="26">
        <f>VLOOKUP(D42,upahbahan,3,FALSE)</f>
        <v/>
      </c>
      <c r="J42" s="26">
        <f>G42*H42</f>
        <v/>
      </c>
    </row>
    <row r="43">
      <c r="C43" s="5" t="n">
        <v>3</v>
      </c>
      <c r="D43" s="5" t="inlineStr">
        <is>
          <t>Agregat Kasar</t>
        </is>
      </c>
      <c r="E43" s="5" t="inlineStr">
        <is>
          <t>M03</t>
        </is>
      </c>
      <c r="F43" s="5" t="inlineStr">
        <is>
          <t>M3</t>
        </is>
      </c>
      <c r="G43" s="25" t="n">
        <v>1.117322862577228</v>
      </c>
      <c r="H43" s="26">
        <f>VLOOKUP(D43,upahbahan,3,FALSE)</f>
        <v/>
      </c>
      <c r="J43" s="26">
        <f>G43*H43</f>
        <v/>
      </c>
    </row>
    <row r="44">
      <c r="C44" s="5" t="n">
        <v>4</v>
      </c>
      <c r="D44" s="5" t="inlineStr">
        <is>
          <t>Multipleks Phenolic 12 mm</t>
        </is>
      </c>
      <c r="E44" s="5" t="inlineStr">
        <is>
          <t>M73a</t>
        </is>
      </c>
      <c r="F44" s="5" t="inlineStr">
        <is>
          <t>lbr</t>
        </is>
      </c>
      <c r="G44" s="25" t="n">
        <v>0.4451169047619048</v>
      </c>
      <c r="H44" s="26">
        <f>VLOOKUP(D44,upahbahan,3,FALSE)</f>
        <v/>
      </c>
      <c r="J44" s="26">
        <f>G44*H44</f>
        <v/>
      </c>
    </row>
    <row r="45">
      <c r="C45" s="5" t="n">
        <v>5</v>
      </c>
      <c r="D45" s="5" t="inlineStr">
        <is>
          <t>Kayu Kaso</t>
        </is>
      </c>
      <c r="E45" s="5" t="inlineStr">
        <is>
          <t>M19</t>
        </is>
      </c>
      <c r="F45" s="5" t="inlineStr">
        <is>
          <t>M3</t>
        </is>
      </c>
      <c r="G45" s="25" t="n">
        <v>0.014</v>
      </c>
      <c r="H45" s="26">
        <f>VLOOKUP(D45,upahbahan,3,FALSE)</f>
        <v/>
      </c>
      <c r="J45" s="26">
        <f>G45*H45</f>
        <v/>
      </c>
    </row>
    <row r="46">
      <c r="C46" s="5" t="n">
        <v>6</v>
      </c>
      <c r="D46" s="5" t="inlineStr">
        <is>
          <t>Paku</t>
        </is>
      </c>
      <c r="E46" s="5" t="inlineStr">
        <is>
          <t>M18</t>
        </is>
      </c>
      <c r="F46" s="5" t="inlineStr">
        <is>
          <t>Kg</t>
        </is>
      </c>
      <c r="G46" s="25" t="n">
        <v>0</v>
      </c>
      <c r="H46" s="26">
        <f>VLOOKUP(D46,upahbahan,3,FALSE)</f>
        <v/>
      </c>
      <c r="J46" s="26">
        <f>G46*H46</f>
        <v/>
      </c>
    </row>
    <row r="47">
      <c r="C47" s="5" t="n">
        <v>7</v>
      </c>
      <c r="D47" s="5" t="inlineStr">
        <is>
          <t>Air</t>
        </is>
      </c>
      <c r="E47" s="5" t="inlineStr">
        <is>
          <t>M170</t>
        </is>
      </c>
      <c r="F47" s="5" t="inlineStr">
        <is>
          <t>Ltr</t>
        </is>
      </c>
      <c r="G47" s="25" t="n">
        <v>166.7242320819113</v>
      </c>
      <c r="H47" s="26">
        <f>VLOOKUP(D47,upahbahan,3,FALSE)</f>
        <v/>
      </c>
      <c r="J47" s="26">
        <f>G47*H47</f>
        <v/>
      </c>
    </row>
    <row r="48">
      <c r="C48" s="5" t="n">
        <v>8</v>
      </c>
      <c r="D48" s="5" t="inlineStr">
        <is>
          <t>Super Plastizier</t>
        </is>
      </c>
      <c r="E48" s="5" t="inlineStr">
        <is>
          <t>M182</t>
        </is>
      </c>
      <c r="F48" s="5" t="inlineStr">
        <is>
          <t>Kg</t>
        </is>
      </c>
      <c r="G48" s="25" t="n">
        <v>6.699</v>
      </c>
      <c r="H48" s="26">
        <f>VLOOKUP(D48,upahbahan,3,FALSE)</f>
        <v/>
      </c>
      <c r="J48" s="26">
        <f>G48*H48</f>
        <v/>
      </c>
    </row>
    <row r="49">
      <c r="C49" s="5" t="n">
        <v>9</v>
      </c>
      <c r="D49" s="5" t="inlineStr">
        <is>
          <t>Fly Ash</t>
        </is>
      </c>
      <c r="E49" s="5" t="inlineStr">
        <is>
          <t>M05</t>
        </is>
      </c>
      <c r="F49" s="5" t="inlineStr">
        <is>
          <t>Kg</t>
        </is>
      </c>
      <c r="G49" s="25" t="n">
        <v>112.665</v>
      </c>
      <c r="H49" s="26">
        <f>VLOOKUP(D49,upahbahan,3,FALSE)</f>
        <v/>
      </c>
      <c r="J49" s="26">
        <f>G49*H49</f>
        <v/>
      </c>
    </row>
    <row r="50">
      <c r="C50" s="27" t="inlineStr">
        <is>
          <t>JUMLAH HARGA BAHAN</t>
        </is>
      </c>
      <c r="D50" s="28" t="n"/>
      <c r="E50" s="28" t="n"/>
      <c r="F50" s="28" t="n"/>
      <c r="G50" s="28" t="n"/>
      <c r="H50" s="28" t="n"/>
      <c r="I50" s="28" t="n"/>
      <c r="J50" s="29">
        <f>SUM(J41:J49)</f>
        <v/>
      </c>
    </row>
    <row r="51">
      <c r="C51" s="24" t="inlineStr">
        <is>
          <t>C</t>
        </is>
      </c>
      <c r="D51" s="24" t="inlineStr">
        <is>
          <t>PERALATAN</t>
        </is>
      </c>
      <c r="E51" s="12" t="n"/>
      <c r="F51" s="12" t="n"/>
      <c r="G51" s="12" t="n"/>
      <c r="H51" s="12" t="n"/>
      <c r="I51" s="12" t="n"/>
      <c r="J51" s="12" t="n"/>
    </row>
    <row r="52">
      <c r="C52" s="5" t="n">
        <v>1</v>
      </c>
      <c r="D52" s="5" t="inlineStr">
        <is>
          <t>Wheel Loader</t>
        </is>
      </c>
      <c r="E52" s="5" t="inlineStr">
        <is>
          <t>E15</t>
        </is>
      </c>
      <c r="F52" s="5" t="inlineStr">
        <is>
          <t>jam</t>
        </is>
      </c>
      <c r="G52" s="25" t="n">
        <v>0.007087173260914413</v>
      </c>
      <c r="H52" s="26" t="n">
        <v>591374</v>
      </c>
      <c r="I52" s="30" t="inlineStr">
        <is>
          <t>harga khusus</t>
        </is>
      </c>
      <c r="J52" s="26">
        <f>G52*H52</f>
        <v/>
      </c>
    </row>
    <row r="53">
      <c r="C53" s="5" t="n">
        <v>2</v>
      </c>
      <c r="D53" s="5" t="inlineStr">
        <is>
          <t>Concrete Batching Plant</t>
        </is>
      </c>
      <c r="E53" s="5" t="inlineStr">
        <is>
          <t>E80</t>
        </is>
      </c>
      <c r="F53" s="5" t="inlineStr">
        <is>
          <t>jam</t>
        </is>
      </c>
      <c r="G53" s="25" t="n">
        <v>0.04819278317887572</v>
      </c>
      <c r="H53" s="26">
        <f>VLOOKUP(D53,upahbahan,3,FALSE)</f>
        <v/>
      </c>
      <c r="J53" s="26">
        <f>G53*H53</f>
        <v/>
      </c>
    </row>
    <row r="54">
      <c r="C54" s="5" t="n">
        <v>3</v>
      </c>
      <c r="D54" s="5" t="inlineStr">
        <is>
          <t>Truck Mixer</t>
        </is>
      </c>
      <c r="E54" s="5" t="inlineStr">
        <is>
          <t>E49</t>
        </is>
      </c>
      <c r="F54" s="5" t="inlineStr">
        <is>
          <t>jam</t>
        </is>
      </c>
      <c r="G54" s="25" t="n">
        <v>0.2618124091003532</v>
      </c>
      <c r="H54" s="26">
        <f>VLOOKUP(D54,upahbahan,3,FALSE)</f>
        <v/>
      </c>
      <c r="J54" s="26">
        <f>G54*H54</f>
        <v/>
      </c>
    </row>
    <row r="55">
      <c r="C55" s="5" t="n">
        <v>4</v>
      </c>
      <c r="D55" s="5" t="inlineStr">
        <is>
          <t>Concrete Pump</t>
        </is>
      </c>
      <c r="E55" s="5" t="inlineStr">
        <is>
          <t>E28</t>
        </is>
      </c>
      <c r="F55" s="5" t="inlineStr">
        <is>
          <t>jam</t>
        </is>
      </c>
      <c r="G55" s="25" t="n">
        <v>0.005020068030185116</v>
      </c>
      <c r="H55" s="26">
        <f>VLOOKUP(D55,upahbahan,3,FALSE)</f>
        <v/>
      </c>
      <c r="J55" s="26">
        <f>G55*H55</f>
        <v/>
      </c>
    </row>
    <row r="56">
      <c r="C56" s="5" t="n">
        <v>5</v>
      </c>
      <c r="D56" s="5" t="inlineStr">
        <is>
          <t>Concrete Vibrator</t>
        </is>
      </c>
      <c r="E56" s="5" t="inlineStr">
        <is>
          <t>E20</t>
        </is>
      </c>
      <c r="F56" s="5" t="inlineStr">
        <is>
          <t>jam</t>
        </is>
      </c>
      <c r="G56" s="25" t="n">
        <v>0.2891565686706972</v>
      </c>
      <c r="H56" s="26">
        <f>VLOOKUP(D56,upahbahan,3,FALSE)</f>
        <v/>
      </c>
      <c r="J56" s="26">
        <f>G56*H56</f>
        <v/>
      </c>
    </row>
    <row r="57">
      <c r="C57" s="5" t="n">
        <v>6</v>
      </c>
      <c r="D57" s="5" t="inlineStr">
        <is>
          <t>Water Tank Truck</t>
        </is>
      </c>
      <c r="E57" s="5" t="inlineStr">
        <is>
          <t>E23</t>
        </is>
      </c>
      <c r="F57" s="5" t="inlineStr">
        <is>
          <t>jam</t>
        </is>
      </c>
      <c r="G57" s="25" t="n">
        <v>0.03347871656558316</v>
      </c>
      <c r="H57" s="26" t="n">
        <v>500906</v>
      </c>
      <c r="I57" s="30" t="inlineStr">
        <is>
          <t>harga khusus</t>
        </is>
      </c>
      <c r="J57" s="26">
        <f>G57*H57</f>
        <v/>
      </c>
    </row>
    <row r="58">
      <c r="C58" s="5" t="n">
        <v>7</v>
      </c>
      <c r="D58" s="5" t="inlineStr">
        <is>
          <t>Thermocouple</t>
        </is>
      </c>
      <c r="E58" s="5" t="inlineStr">
        <is>
          <t>M184</t>
        </is>
      </c>
      <c r="F58" s="5" t="inlineStr">
        <is>
          <t>buah</t>
        </is>
      </c>
      <c r="G58" s="25" t="n">
        <v>3</v>
      </c>
      <c r="H58" s="26">
        <f>VLOOKUP(D58,upahbahan,3,FALSE)</f>
        <v/>
      </c>
      <c r="J58" s="26">
        <f>G58*H58</f>
        <v/>
      </c>
    </row>
    <row r="59">
      <c r="C59" s="5" t="n">
        <v>8</v>
      </c>
      <c r="D59" s="5" t="inlineStr">
        <is>
          <t>Alat Bantu</t>
        </is>
      </c>
      <c r="F59" s="5" t="inlineStr">
        <is>
          <t>Ls</t>
        </is>
      </c>
      <c r="G59" s="25" t="n">
        <v>1</v>
      </c>
      <c r="H59" s="26">
        <f>VLOOKUP(D59,upahbahan,3,FALSE)</f>
        <v/>
      </c>
      <c r="J59" s="26">
        <f>G59*H59</f>
        <v/>
      </c>
    </row>
    <row r="60">
      <c r="C60" s="27" t="inlineStr">
        <is>
          <t>JUMLAH HARGA PERALATAN</t>
        </is>
      </c>
      <c r="D60" s="28" t="n"/>
      <c r="E60" s="28" t="n"/>
      <c r="F60" s="28" t="n"/>
      <c r="G60" s="28" t="n"/>
      <c r="H60" s="28" t="n"/>
      <c r="I60" s="28" t="n"/>
      <c r="J60" s="29">
        <f>SUM(J52:J59)</f>
        <v/>
      </c>
    </row>
    <row r="61">
      <c r="C61" s="31" t="inlineStr">
        <is>
          <t>D</t>
        </is>
      </c>
      <c r="D61" s="31" t="inlineStr">
        <is>
          <t>Jumlah (A+B+C)</t>
        </is>
      </c>
      <c r="E61" s="32" t="n"/>
      <c r="F61" s="32" t="n"/>
      <c r="G61" s="32" t="n"/>
      <c r="H61" s="32" t="n"/>
      <c r="I61" s="32" t="n"/>
      <c r="J61" s="33">
        <f>J39+J50+J60</f>
        <v/>
      </c>
    </row>
    <row r="62">
      <c r="C62" s="18" t="inlineStr">
        <is>
          <t>E</t>
        </is>
      </c>
      <c r="D62" s="18" t="inlineStr">
        <is>
          <t>Biaya Umum dan Keuntungan 10.0% x D</t>
        </is>
      </c>
      <c r="H62" s="21">
        <f>$Q$8</f>
        <v/>
      </c>
      <c r="J62" s="34">
        <f>J61*H62</f>
        <v/>
      </c>
    </row>
    <row r="63">
      <c r="C63" s="31" t="inlineStr">
        <is>
          <t>F</t>
        </is>
      </c>
      <c r="D63" s="31" t="inlineStr">
        <is>
          <t>Harga Satuan Pekerjaan (D+E)</t>
        </is>
      </c>
      <c r="E63" s="32" t="n"/>
      <c r="F63" s="32" t="n"/>
      <c r="G63" s="32" t="n"/>
      <c r="H63" s="32" t="n"/>
      <c r="I63" s="32" t="n"/>
      <c r="J63" s="33">
        <f>SUM(J61:J62)</f>
        <v/>
      </c>
    </row>
    <row r="65">
      <c r="C65" s="16" t="inlineStr">
        <is>
          <t>G.3</t>
        </is>
      </c>
      <c r="D65" s="17" t="inlineStr">
        <is>
          <t>Beton struktur memadat sendiri, fc’50 MPa</t>
        </is>
      </c>
      <c r="F65" s="18" t="inlineStr">
        <is>
          <t>Meter Kubik</t>
        </is>
      </c>
      <c r="K65" s="22">
        <f>ROUNDDOWN(J93,0)</f>
        <v/>
      </c>
      <c r="M65" s="19" t="inlineStr">
        <is>
          <t>7.1.(1c)</t>
        </is>
      </c>
    </row>
    <row r="66">
      <c r="C66" s="23" t="inlineStr">
        <is>
          <t>No</t>
        </is>
      </c>
      <c r="D66" s="23" t="inlineStr">
        <is>
          <t>Uraian</t>
        </is>
      </c>
      <c r="E66" s="23" t="inlineStr">
        <is>
          <t>Kode</t>
        </is>
      </c>
      <c r="F66" s="23" t="inlineStr">
        <is>
          <t>Sat.</t>
        </is>
      </c>
      <c r="G66" s="23" t="inlineStr">
        <is>
          <t>Koefisien</t>
        </is>
      </c>
      <c r="H66" s="23" t="inlineStr">
        <is>
          <t>Harga  Satuan (Rp)</t>
        </is>
      </c>
      <c r="J66" s="23" t="inlineStr">
        <is>
          <t>Jumlah Harga (Rp)</t>
        </is>
      </c>
    </row>
    <row r="67">
      <c r="C67" s="24" t="inlineStr">
        <is>
          <t>A</t>
        </is>
      </c>
      <c r="D67" s="24" t="inlineStr">
        <is>
          <t>TENAGA KERJA</t>
        </is>
      </c>
      <c r="E67" s="12" t="n"/>
      <c r="F67" s="12" t="n"/>
      <c r="G67" s="12" t="n"/>
      <c r="H67" s="12" t="n"/>
      <c r="I67" s="12" t="n"/>
      <c r="J67" s="12" t="n"/>
    </row>
    <row r="68">
      <c r="C68" s="5" t="n">
        <v>1</v>
      </c>
      <c r="D68" s="5" t="inlineStr">
        <is>
          <t>Pekerja</t>
        </is>
      </c>
      <c r="E68" s="5" t="inlineStr">
        <is>
          <t>L01</t>
        </is>
      </c>
      <c r="F68" s="5" t="inlineStr">
        <is>
          <t>jam</t>
        </is>
      </c>
      <c r="G68" s="25" t="n">
        <v>0.4819277849363721</v>
      </c>
      <c r="H68" s="26">
        <f>VLOOKUP(D68,upahbahan,3,FALSE)</f>
        <v/>
      </c>
      <c r="J68" s="26">
        <f>G68*H68</f>
        <v/>
      </c>
    </row>
    <row r="69">
      <c r="C69" s="5" t="n">
        <v>2</v>
      </c>
      <c r="D69" s="5" t="inlineStr">
        <is>
          <t>Tukang</t>
        </is>
      </c>
      <c r="E69" s="5" t="inlineStr">
        <is>
          <t>L02</t>
        </is>
      </c>
      <c r="F69" s="5" t="inlineStr">
        <is>
          <t>jam</t>
        </is>
      </c>
      <c r="G69" s="25" t="n">
        <v>0.5301202662608336</v>
      </c>
      <c r="H69" s="26">
        <f>VLOOKUP(D69,upahbahan,3,FALSE)</f>
        <v/>
      </c>
      <c r="J69" s="26">
        <f>G69*H69</f>
        <v/>
      </c>
    </row>
    <row r="70">
      <c r="C70" s="5" t="n">
        <v>3</v>
      </c>
      <c r="D70" s="5" t="inlineStr">
        <is>
          <t>Mandor</t>
        </is>
      </c>
      <c r="E70" s="5" t="inlineStr">
        <is>
          <t>L03</t>
        </is>
      </c>
      <c r="F70" s="5" t="inlineStr">
        <is>
          <t>jam</t>
        </is>
      </c>
      <c r="G70" s="25" t="n">
        <v>0.09638569407029528</v>
      </c>
      <c r="H70" s="26">
        <f>VLOOKUP(D70,upahbahan,3,FALSE)</f>
        <v/>
      </c>
      <c r="J70" s="26">
        <f>G70*H70</f>
        <v/>
      </c>
    </row>
    <row r="71">
      <c r="C71" s="27" t="inlineStr">
        <is>
          <t>JUMLAH HARGA TENAGA KERJA</t>
        </is>
      </c>
      <c r="D71" s="28" t="n"/>
      <c r="E71" s="28" t="n"/>
      <c r="F71" s="28" t="n"/>
      <c r="G71" s="28" t="n"/>
      <c r="H71" s="28" t="n"/>
      <c r="I71" s="28" t="n"/>
      <c r="J71" s="29">
        <f>SUM(J68:J70)</f>
        <v/>
      </c>
    </row>
    <row r="72">
      <c r="C72" s="24" t="inlineStr">
        <is>
          <t>B</t>
        </is>
      </c>
      <c r="D72" s="24" t="inlineStr">
        <is>
          <t>BAHAN</t>
        </is>
      </c>
      <c r="E72" s="12" t="n"/>
      <c r="F72" s="12" t="n"/>
      <c r="G72" s="12" t="n"/>
      <c r="H72" s="12" t="n"/>
      <c r="I72" s="12" t="n"/>
      <c r="J72" s="12" t="n"/>
    </row>
    <row r="73">
      <c r="C73" s="5" t="n">
        <v>1</v>
      </c>
      <c r="D73" s="5" t="inlineStr">
        <is>
          <t>Semen (PC)</t>
        </is>
      </c>
      <c r="E73" s="5" t="inlineStr">
        <is>
          <t>M12</t>
        </is>
      </c>
      <c r="F73" s="5" t="inlineStr">
        <is>
          <t>Kg</t>
        </is>
      </c>
      <c r="G73" s="25" t="n">
        <v>440.51</v>
      </c>
      <c r="H73" s="26">
        <f>VLOOKUP(D73,upahbahan,3,FALSE)</f>
        <v/>
      </c>
      <c r="J73" s="26">
        <f>G73*H73</f>
        <v/>
      </c>
    </row>
    <row r="74">
      <c r="C74" s="5" t="n">
        <v>2</v>
      </c>
      <c r="D74" s="5" t="inlineStr">
        <is>
          <t>Agregat Halus</t>
        </is>
      </c>
      <c r="E74" s="5" t="inlineStr">
        <is>
          <t>M01a</t>
        </is>
      </c>
      <c r="F74" s="5" t="inlineStr">
        <is>
          <t>M3</t>
        </is>
      </c>
      <c r="G74" s="25" t="n">
        <v>0.6820388033175355</v>
      </c>
      <c r="H74" s="26">
        <f>VLOOKUP(D74,upahbahan,3,FALSE)</f>
        <v/>
      </c>
      <c r="J74" s="26">
        <f>G74*H74</f>
        <v/>
      </c>
    </row>
    <row r="75">
      <c r="C75" s="5" t="n">
        <v>3</v>
      </c>
      <c r="D75" s="5" t="inlineStr">
        <is>
          <t>Agregat Kasar</t>
        </is>
      </c>
      <c r="E75" s="5" t="inlineStr">
        <is>
          <t>M03</t>
        </is>
      </c>
      <c r="F75" s="5" t="inlineStr">
        <is>
          <t>M3</t>
        </is>
      </c>
      <c r="G75" s="25" t="n">
        <v>0.7142611106728977</v>
      </c>
      <c r="H75" s="26">
        <f>VLOOKUP(D75,upahbahan,3,FALSE)</f>
        <v/>
      </c>
      <c r="J75" s="26">
        <f>G75*H75</f>
        <v/>
      </c>
    </row>
    <row r="76">
      <c r="C76" s="5" t="n">
        <v>4</v>
      </c>
      <c r="D76" s="5" t="inlineStr">
        <is>
          <t>Multipleks Phenolic 12 mm</t>
        </is>
      </c>
      <c r="E76" s="5" t="inlineStr">
        <is>
          <t>M73a</t>
        </is>
      </c>
      <c r="F76" s="5" t="inlineStr">
        <is>
          <t>lbr</t>
        </is>
      </c>
      <c r="G76" s="25" t="n">
        <v>0.4451169047619048</v>
      </c>
      <c r="H76" s="26">
        <f>VLOOKUP(D76,upahbahan,3,FALSE)</f>
        <v/>
      </c>
      <c r="J76" s="26">
        <f>G76*H76</f>
        <v/>
      </c>
    </row>
    <row r="77">
      <c r="C77" s="5" t="n">
        <v>5</v>
      </c>
      <c r="D77" s="5" t="inlineStr">
        <is>
          <t>Kayu Kaso</t>
        </is>
      </c>
      <c r="E77" s="5" t="inlineStr">
        <is>
          <t>M19</t>
        </is>
      </c>
      <c r="F77" s="5" t="inlineStr">
        <is>
          <t>M3</t>
        </is>
      </c>
      <c r="G77" s="25" t="n">
        <v>0.014</v>
      </c>
      <c r="H77" s="26">
        <f>VLOOKUP(D77,upahbahan,3,FALSE)</f>
        <v/>
      </c>
      <c r="J77" s="26">
        <f>G77*H77</f>
        <v/>
      </c>
    </row>
    <row r="78">
      <c r="C78" s="5" t="n">
        <v>6</v>
      </c>
      <c r="D78" s="5" t="inlineStr">
        <is>
          <t>Paku</t>
        </is>
      </c>
      <c r="E78" s="5" t="inlineStr">
        <is>
          <t>M18</t>
        </is>
      </c>
      <c r="F78" s="5" t="inlineStr">
        <is>
          <t>Kg</t>
        </is>
      </c>
      <c r="G78" s="25" t="n">
        <v>0</v>
      </c>
      <c r="H78" s="26">
        <f>VLOOKUP(D78,upahbahan,3,FALSE)</f>
        <v/>
      </c>
      <c r="J78" s="26">
        <f>G78*H78</f>
        <v/>
      </c>
    </row>
    <row r="79">
      <c r="C79" s="5" t="n">
        <v>7</v>
      </c>
      <c r="D79" s="5" t="inlineStr">
        <is>
          <t>Air</t>
        </is>
      </c>
      <c r="E79" s="5" t="inlineStr">
        <is>
          <t>M170</t>
        </is>
      </c>
      <c r="F79" s="5" t="inlineStr">
        <is>
          <t>Ltr</t>
        </is>
      </c>
      <c r="G79" s="25" t="n">
        <v>182.4491467576792</v>
      </c>
      <c r="H79" s="26">
        <f>VLOOKUP(D79,upahbahan,3,FALSE)</f>
        <v/>
      </c>
      <c r="J79" s="26">
        <f>G79*H79</f>
        <v/>
      </c>
    </row>
    <row r="80">
      <c r="C80" s="5" t="n">
        <v>8</v>
      </c>
      <c r="D80" s="5" t="inlineStr">
        <is>
          <t>Super Plastizier</t>
        </is>
      </c>
      <c r="E80" s="5" t="inlineStr">
        <is>
          <t>M182</t>
        </is>
      </c>
      <c r="F80" s="5" t="inlineStr">
        <is>
          <t>Kg</t>
        </is>
      </c>
      <c r="G80" s="25" t="n">
        <v>8.830500000000001</v>
      </c>
      <c r="H80" s="26">
        <f>VLOOKUP(D80,upahbahan,3,FALSE)</f>
        <v/>
      </c>
      <c r="J80" s="26">
        <f>G80*H80</f>
        <v/>
      </c>
    </row>
    <row r="81">
      <c r="C81" s="5" t="n">
        <v>9</v>
      </c>
      <c r="D81" s="5" t="inlineStr">
        <is>
          <t>Fly ash</t>
        </is>
      </c>
      <c r="E81" s="5" t="inlineStr">
        <is>
          <t>M05</t>
        </is>
      </c>
      <c r="F81" s="5" t="inlineStr">
        <is>
          <t>Kg</t>
        </is>
      </c>
      <c r="G81" s="25" t="n">
        <v>147.175</v>
      </c>
      <c r="H81" s="26">
        <f>VLOOKUP(D81,upahbahan,3,FALSE)</f>
        <v/>
      </c>
      <c r="J81" s="26">
        <f>G81*H81</f>
        <v/>
      </c>
    </row>
    <row r="82">
      <c r="C82" s="27" t="inlineStr">
        <is>
          <t>JUMLAH HARGA BAHAN</t>
        </is>
      </c>
      <c r="D82" s="28" t="n"/>
      <c r="E82" s="28" t="n"/>
      <c r="F82" s="28" t="n"/>
      <c r="G82" s="28" t="n"/>
      <c r="H82" s="28" t="n"/>
      <c r="I82" s="28" t="n"/>
      <c r="J82" s="29">
        <f>SUM(J73:J81)</f>
        <v/>
      </c>
    </row>
    <row r="83">
      <c r="C83" s="24" t="inlineStr">
        <is>
          <t>C</t>
        </is>
      </c>
      <c r="D83" s="24" t="inlineStr">
        <is>
          <t>PERALATAN</t>
        </is>
      </c>
      <c r="E83" s="12" t="n"/>
      <c r="F83" s="12" t="n"/>
      <c r="G83" s="12" t="n"/>
      <c r="H83" s="12" t="n"/>
      <c r="I83" s="12" t="n"/>
      <c r="J83" s="12" t="n"/>
    </row>
    <row r="84">
      <c r="C84" s="5" t="n">
        <v>1</v>
      </c>
      <c r="D84" s="5" t="inlineStr">
        <is>
          <t>Wheel Loader</t>
        </is>
      </c>
      <c r="E84" s="5" t="inlineStr">
        <is>
          <t>E15</t>
        </is>
      </c>
      <c r="F84" s="5" t="inlineStr">
        <is>
          <t>jam</t>
        </is>
      </c>
      <c r="G84" s="25" t="n">
        <v>0.007087173260914413</v>
      </c>
      <c r="H84" s="26" t="n">
        <v>591374</v>
      </c>
      <c r="I84" s="30" t="inlineStr">
        <is>
          <t>harga khusus</t>
        </is>
      </c>
      <c r="J84" s="26">
        <f>G84*H84</f>
        <v/>
      </c>
    </row>
    <row r="85">
      <c r="C85" s="5" t="n">
        <v>2</v>
      </c>
      <c r="D85" s="5" t="inlineStr">
        <is>
          <t>Concrete Batching Plant</t>
        </is>
      </c>
      <c r="E85" s="5" t="inlineStr">
        <is>
          <t>E80</t>
        </is>
      </c>
      <c r="F85" s="5" t="inlineStr">
        <is>
          <t>jam</t>
        </is>
      </c>
      <c r="G85" s="25" t="n">
        <v>0.04819278317887572</v>
      </c>
      <c r="H85" s="26">
        <f>VLOOKUP(D85,upahbahan,3,FALSE)</f>
        <v/>
      </c>
      <c r="J85" s="26">
        <f>G85*H85</f>
        <v/>
      </c>
    </row>
    <row r="86">
      <c r="C86" s="5" t="n">
        <v>3</v>
      </c>
      <c r="D86" s="5" t="inlineStr">
        <is>
          <t>Truck Mixer</t>
        </is>
      </c>
      <c r="E86" s="5" t="inlineStr">
        <is>
          <t>E49</t>
        </is>
      </c>
      <c r="F86" s="5" t="inlineStr">
        <is>
          <t>jam</t>
        </is>
      </c>
      <c r="G86" s="25" t="n">
        <v>0.2618124091003532</v>
      </c>
      <c r="H86" s="26">
        <f>VLOOKUP(D86,upahbahan,3,FALSE)</f>
        <v/>
      </c>
      <c r="J86" s="26">
        <f>G86*H86</f>
        <v/>
      </c>
    </row>
    <row r="87">
      <c r="C87" s="5" t="n">
        <v>4</v>
      </c>
      <c r="D87" s="5" t="inlineStr">
        <is>
          <t>Concrete Pump</t>
        </is>
      </c>
      <c r="E87" s="5" t="inlineStr">
        <is>
          <t>E28</t>
        </is>
      </c>
      <c r="F87" s="5" t="inlineStr">
        <is>
          <t>jam</t>
        </is>
      </c>
      <c r="G87" s="25" t="n">
        <v>0.005020068030185116</v>
      </c>
      <c r="H87" s="26">
        <f>VLOOKUP(D87,upahbahan,3,FALSE)</f>
        <v/>
      </c>
      <c r="J87" s="26">
        <f>G87*H87</f>
        <v/>
      </c>
    </row>
    <row r="88">
      <c r="C88" s="5" t="n">
        <v>5</v>
      </c>
      <c r="D88" s="5" t="inlineStr">
        <is>
          <t>Water Tank Truck</t>
        </is>
      </c>
      <c r="E88" s="5" t="inlineStr">
        <is>
          <t>E23</t>
        </is>
      </c>
      <c r="F88" s="5" t="inlineStr">
        <is>
          <t>jam</t>
        </is>
      </c>
      <c r="G88" s="25" t="n">
        <v>0.03663641481635277</v>
      </c>
      <c r="H88" s="26" t="n">
        <v>500906</v>
      </c>
      <c r="I88" s="30" t="inlineStr">
        <is>
          <t>harga khusus</t>
        </is>
      </c>
      <c r="J88" s="26">
        <f>G88*H88</f>
        <v/>
      </c>
    </row>
    <row r="89">
      <c r="C89" s="5" t="n">
        <v>6</v>
      </c>
      <c r="D89" s="5" t="inlineStr">
        <is>
          <t>Alat Bantu</t>
        </is>
      </c>
      <c r="F89" s="5" t="inlineStr">
        <is>
          <t>Ls</t>
        </is>
      </c>
      <c r="G89" s="25" t="n">
        <v>1</v>
      </c>
      <c r="H89" s="26">
        <f>VLOOKUP(D89,upahbahan,3,FALSE)</f>
        <v/>
      </c>
      <c r="J89" s="26">
        <f>G89*H89</f>
        <v/>
      </c>
    </row>
    <row r="90">
      <c r="C90" s="27" t="inlineStr">
        <is>
          <t>JUMLAH HARGA PERALATAN</t>
        </is>
      </c>
      <c r="D90" s="28" t="n"/>
      <c r="E90" s="28" t="n"/>
      <c r="F90" s="28" t="n"/>
      <c r="G90" s="28" t="n"/>
      <c r="H90" s="28" t="n"/>
      <c r="I90" s="28" t="n"/>
      <c r="J90" s="29">
        <f>SUM(J84:J89)</f>
        <v/>
      </c>
    </row>
    <row r="91">
      <c r="C91" s="31" t="inlineStr">
        <is>
          <t>D</t>
        </is>
      </c>
      <c r="D91" s="31" t="inlineStr">
        <is>
          <t>Jumlah (A+B+C)</t>
        </is>
      </c>
      <c r="E91" s="32" t="n"/>
      <c r="F91" s="32" t="n"/>
      <c r="G91" s="32" t="n"/>
      <c r="H91" s="32" t="n"/>
      <c r="I91" s="32" t="n"/>
      <c r="J91" s="33">
        <f>J71+J82+J90</f>
        <v/>
      </c>
    </row>
    <row r="92">
      <c r="C92" s="18" t="inlineStr">
        <is>
          <t>E</t>
        </is>
      </c>
      <c r="D92" s="18" t="inlineStr">
        <is>
          <t>Biaya Umum dan Keuntungan 10.0% x D</t>
        </is>
      </c>
      <c r="H92" s="21">
        <f>$Q$8</f>
        <v/>
      </c>
      <c r="J92" s="34">
        <f>J91*H92</f>
        <v/>
      </c>
    </row>
    <row r="93">
      <c r="C93" s="31" t="inlineStr">
        <is>
          <t>F</t>
        </is>
      </c>
      <c r="D93" s="31" t="inlineStr">
        <is>
          <t>Harga Satuan Pekerjaan (D+E)</t>
        </is>
      </c>
      <c r="E93" s="32" t="n"/>
      <c r="F93" s="32" t="n"/>
      <c r="G93" s="32" t="n"/>
      <c r="H93" s="32" t="n"/>
      <c r="I93" s="32" t="n"/>
      <c r="J93" s="33">
        <f>SUM(J91:J92)</f>
        <v/>
      </c>
    </row>
    <row r="95">
      <c r="C95" s="16" t="inlineStr">
        <is>
          <t>G.4</t>
        </is>
      </c>
      <c r="D95" s="17" t="inlineStr">
        <is>
          <t>Beton struktur, fc’45 MPa untuk Balok Kepala Pilar Beton Pratekan</t>
        </is>
      </c>
      <c r="F95" s="18" t="inlineStr">
        <is>
          <t>Meter Kubik</t>
        </is>
      </c>
      <c r="K95" s="22">
        <f>ROUNDDOWN(J124,0)</f>
        <v/>
      </c>
      <c r="M95" s="19" t="inlineStr">
        <is>
          <t>7.1.(2a1)</t>
        </is>
      </c>
    </row>
    <row r="96">
      <c r="C96" s="23" t="inlineStr">
        <is>
          <t>No</t>
        </is>
      </c>
      <c r="D96" s="23" t="inlineStr">
        <is>
          <t>Uraian</t>
        </is>
      </c>
      <c r="E96" s="23" t="inlineStr">
        <is>
          <t>Kode</t>
        </is>
      </c>
      <c r="F96" s="23" t="inlineStr">
        <is>
          <t>Sat.</t>
        </is>
      </c>
      <c r="G96" s="23" t="inlineStr">
        <is>
          <t>Koefisien</t>
        </is>
      </c>
      <c r="H96" s="23" t="inlineStr">
        <is>
          <t>Harga  Satuan (Rp)</t>
        </is>
      </c>
      <c r="J96" s="23" t="inlineStr">
        <is>
          <t>Jumlah Harga (Rp)</t>
        </is>
      </c>
    </row>
    <row r="97">
      <c r="C97" s="24" t="inlineStr">
        <is>
          <t>A</t>
        </is>
      </c>
      <c r="D97" s="24" t="inlineStr">
        <is>
          <t>TENAGA KERJA</t>
        </is>
      </c>
      <c r="E97" s="12" t="n"/>
      <c r="F97" s="12" t="n"/>
      <c r="G97" s="12" t="n"/>
      <c r="H97" s="12" t="n"/>
      <c r="I97" s="12" t="n"/>
      <c r="J97" s="12" t="n"/>
    </row>
    <row r="98">
      <c r="C98" s="5" t="n">
        <v>1</v>
      </c>
      <c r="D98" s="5" t="inlineStr">
        <is>
          <t>Pekerja</t>
        </is>
      </c>
      <c r="E98" s="5" t="inlineStr">
        <is>
          <t>L01</t>
        </is>
      </c>
      <c r="F98" s="5" t="inlineStr">
        <is>
          <t>jam</t>
        </is>
      </c>
      <c r="G98" s="25" t="n">
        <v>0.9638555698727442</v>
      </c>
      <c r="H98" s="26">
        <f>VLOOKUP(D98,upahbahan,3,FALSE)</f>
        <v/>
      </c>
      <c r="J98" s="26">
        <f>G98*H98</f>
        <v/>
      </c>
    </row>
    <row r="99">
      <c r="C99" s="5" t="n">
        <v>2</v>
      </c>
      <c r="D99" s="5" t="inlineStr">
        <is>
          <t>Tukang</t>
        </is>
      </c>
      <c r="E99" s="5" t="inlineStr">
        <is>
          <t>L02</t>
        </is>
      </c>
      <c r="F99" s="5" t="inlineStr">
        <is>
          <t>jam</t>
        </is>
      </c>
      <c r="G99" s="25" t="n">
        <v>0.5301202662608336</v>
      </c>
      <c r="H99" s="26">
        <f>VLOOKUP(D99,upahbahan,3,FALSE)</f>
        <v/>
      </c>
      <c r="J99" s="26">
        <f>G99*H99</f>
        <v/>
      </c>
    </row>
    <row r="100">
      <c r="C100" s="5" t="n">
        <v>3</v>
      </c>
      <c r="D100" s="5" t="inlineStr">
        <is>
          <t>Mandor</t>
        </is>
      </c>
      <c r="E100" s="5" t="inlineStr">
        <is>
          <t>L03</t>
        </is>
      </c>
      <c r="F100" s="5" t="inlineStr">
        <is>
          <t>jam</t>
        </is>
      </c>
      <c r="G100" s="25" t="n">
        <v>0.09638569407029528</v>
      </c>
      <c r="H100" s="26">
        <f>VLOOKUP(D100,upahbahan,3,FALSE)</f>
        <v/>
      </c>
      <c r="J100" s="26">
        <f>G100*H100</f>
        <v/>
      </c>
    </row>
    <row r="101">
      <c r="C101" s="27" t="inlineStr">
        <is>
          <t>JUMLAH HARGA TENAGA KERJA</t>
        </is>
      </c>
      <c r="D101" s="28" t="n"/>
      <c r="E101" s="28" t="n"/>
      <c r="F101" s="28" t="n"/>
      <c r="G101" s="28" t="n"/>
      <c r="H101" s="28" t="n"/>
      <c r="I101" s="28" t="n"/>
      <c r="J101" s="29">
        <f>SUM(J98:J100)</f>
        <v/>
      </c>
    </row>
    <row r="102">
      <c r="C102" s="24" t="inlineStr">
        <is>
          <t>B</t>
        </is>
      </c>
      <c r="D102" s="24" t="inlineStr">
        <is>
          <t>BAHAN</t>
        </is>
      </c>
      <c r="E102" s="12" t="n"/>
      <c r="F102" s="12" t="n"/>
      <c r="G102" s="12" t="n"/>
      <c r="H102" s="12" t="n"/>
      <c r="I102" s="12" t="n"/>
      <c r="J102" s="12" t="n"/>
    </row>
    <row r="103">
      <c r="C103" s="5" t="n">
        <v>1</v>
      </c>
      <c r="D103" s="5" t="inlineStr">
        <is>
          <t>Semen (PC)</t>
        </is>
      </c>
      <c r="E103" s="5" t="inlineStr">
        <is>
          <t>M12</t>
        </is>
      </c>
      <c r="F103" s="5" t="inlineStr">
        <is>
          <t>Kg</t>
        </is>
      </c>
      <c r="G103" s="25" t="n">
        <v>363.75045625</v>
      </c>
      <c r="H103" s="26">
        <f>VLOOKUP(D103,upahbahan,3,FALSE)</f>
        <v/>
      </c>
      <c r="J103" s="26">
        <f>G103*H103</f>
        <v/>
      </c>
    </row>
    <row r="104">
      <c r="C104" s="5" t="n">
        <v>2</v>
      </c>
      <c r="D104" s="5" t="inlineStr">
        <is>
          <t>Agregat Halus</t>
        </is>
      </c>
      <c r="E104" s="5" t="inlineStr">
        <is>
          <t>M01a</t>
        </is>
      </c>
      <c r="F104" s="5" t="inlineStr">
        <is>
          <t>M3</t>
        </is>
      </c>
      <c r="G104" s="25" t="n">
        <v>0.550432345971564</v>
      </c>
      <c r="H104" s="26">
        <f>VLOOKUP(D104,upahbahan,3,FALSE)</f>
        <v/>
      </c>
      <c r="J104" s="26">
        <f>G104*H104</f>
        <v/>
      </c>
    </row>
    <row r="105">
      <c r="C105" s="5" t="n">
        <v>3</v>
      </c>
      <c r="D105" s="5" t="inlineStr">
        <is>
          <t>Agregat Kasar</t>
        </is>
      </c>
      <c r="E105" s="5" t="inlineStr">
        <is>
          <t>M03</t>
        </is>
      </c>
      <c r="F105" s="5" t="inlineStr">
        <is>
          <t>M3</t>
        </is>
      </c>
      <c r="G105" s="25" t="n">
        <v>0.9336417354801039</v>
      </c>
      <c r="H105" s="26">
        <f>VLOOKUP(D105,upahbahan,3,FALSE)</f>
        <v/>
      </c>
      <c r="J105" s="26">
        <f>G105*H105</f>
        <v/>
      </c>
    </row>
    <row r="106">
      <c r="C106" s="5" t="n">
        <v>4</v>
      </c>
      <c r="D106" s="5" t="inlineStr">
        <is>
          <t>Multipleks Phenolic 12 mm</t>
        </is>
      </c>
      <c r="E106" s="5" t="inlineStr">
        <is>
          <t>M73a</t>
        </is>
      </c>
      <c r="F106" s="5" t="inlineStr">
        <is>
          <t>Lbr</t>
        </is>
      </c>
      <c r="G106" s="25" t="n">
        <v>0.2083333333333333</v>
      </c>
      <c r="H106" s="26">
        <f>VLOOKUP(D106,upahbahan,3,FALSE)</f>
        <v/>
      </c>
      <c r="J106" s="26">
        <f>G106*H106</f>
        <v/>
      </c>
    </row>
    <row r="107">
      <c r="C107" s="5" t="n">
        <v>5</v>
      </c>
      <c r="D107" s="5" t="inlineStr">
        <is>
          <t>Kayu Kaso</t>
        </is>
      </c>
      <c r="E107" s="5" t="inlineStr">
        <is>
          <t>M19</t>
        </is>
      </c>
      <c r="F107" s="5" t="inlineStr">
        <is>
          <t>M3</t>
        </is>
      </c>
      <c r="G107" s="25" t="n">
        <v>0.02</v>
      </c>
      <c r="H107" s="26">
        <f>VLOOKUP(D107,upahbahan,3,FALSE)</f>
        <v/>
      </c>
      <c r="J107" s="26">
        <f>G107*H107</f>
        <v/>
      </c>
    </row>
    <row r="108">
      <c r="C108" s="5" t="n">
        <v>6</v>
      </c>
      <c r="D108" s="5" t="inlineStr">
        <is>
          <t>Paku</t>
        </is>
      </c>
      <c r="E108" s="5" t="inlineStr">
        <is>
          <t>M18</t>
        </is>
      </c>
      <c r="F108" s="5" t="inlineStr">
        <is>
          <t>Kg</t>
        </is>
      </c>
      <c r="G108" s="25" t="n">
        <v>3.6</v>
      </c>
      <c r="H108" s="26">
        <f>VLOOKUP(D108,upahbahan,3,FALSE)</f>
        <v/>
      </c>
      <c r="J108" s="26">
        <f>G108*H108</f>
        <v/>
      </c>
    </row>
    <row r="109">
      <c r="C109" s="5" t="n">
        <v>7</v>
      </c>
      <c r="D109" s="5" t="inlineStr">
        <is>
          <t>Air</t>
        </is>
      </c>
      <c r="E109" s="5" t="inlineStr">
        <is>
          <t>M170</t>
        </is>
      </c>
      <c r="F109" s="5" t="inlineStr">
        <is>
          <t>Ltr</t>
        </is>
      </c>
      <c r="G109" s="25" t="n">
        <v>184.4054607508532</v>
      </c>
      <c r="H109" s="26">
        <f>VLOOKUP(D109,upahbahan,3,FALSE)</f>
        <v/>
      </c>
      <c r="J109" s="26">
        <f>G109*H109</f>
        <v/>
      </c>
    </row>
    <row r="110">
      <c r="C110" s="5" t="n">
        <v>8</v>
      </c>
      <c r="D110" s="5" t="inlineStr">
        <is>
          <t>Super Plastizier</t>
        </is>
      </c>
      <c r="E110" s="5" t="inlineStr">
        <is>
          <t>M182</t>
        </is>
      </c>
      <c r="F110" s="5" t="inlineStr">
        <is>
          <t>Kg</t>
        </is>
      </c>
      <c r="G110" s="25" t="n">
        <v>7.308</v>
      </c>
      <c r="H110" s="26">
        <f>VLOOKUP(D110,upahbahan,3,FALSE)</f>
        <v/>
      </c>
      <c r="J110" s="26">
        <f>G110*H110</f>
        <v/>
      </c>
    </row>
    <row r="111">
      <c r="C111" s="5" t="n">
        <v>9</v>
      </c>
      <c r="D111" s="5" t="inlineStr">
        <is>
          <t>Fly Ash</t>
        </is>
      </c>
      <c r="E111" s="5" t="inlineStr">
        <is>
          <t>M05</t>
        </is>
      </c>
      <c r="F111" s="5" t="inlineStr">
        <is>
          <t>Kg</t>
        </is>
      </c>
      <c r="G111" s="25" t="n">
        <v>121.8</v>
      </c>
      <c r="H111" s="26">
        <f>VLOOKUP(D111,upahbahan,3,FALSE)</f>
        <v/>
      </c>
      <c r="J111" s="26">
        <f>G111*H111</f>
        <v/>
      </c>
    </row>
    <row r="112">
      <c r="C112" s="27" t="inlineStr">
        <is>
          <t>JUMLAH HARGA BAHAN</t>
        </is>
      </c>
      <c r="D112" s="28" t="n"/>
      <c r="E112" s="28" t="n"/>
      <c r="F112" s="28" t="n"/>
      <c r="G112" s="28" t="n"/>
      <c r="H112" s="28" t="n"/>
      <c r="I112" s="28" t="n"/>
      <c r="J112" s="29">
        <f>SUM(J103:J111)</f>
        <v/>
      </c>
    </row>
    <row r="113">
      <c r="C113" s="24" t="inlineStr">
        <is>
          <t>C</t>
        </is>
      </c>
      <c r="D113" s="24" t="inlineStr">
        <is>
          <t>PERALATAN</t>
        </is>
      </c>
      <c r="E113" s="12" t="n"/>
      <c r="F113" s="12" t="n"/>
      <c r="G113" s="12" t="n"/>
      <c r="H113" s="12" t="n"/>
      <c r="I113" s="12" t="n"/>
      <c r="J113" s="12" t="n"/>
    </row>
    <row r="114">
      <c r="C114" s="5" t="n">
        <v>1</v>
      </c>
      <c r="D114" s="5" t="inlineStr">
        <is>
          <t>Wheel Loader</t>
        </is>
      </c>
      <c r="E114" s="5" t="inlineStr">
        <is>
          <t>E15</t>
        </is>
      </c>
      <c r="F114" s="5" t="inlineStr">
        <is>
          <t>jam</t>
        </is>
      </c>
      <c r="G114" s="25" t="n">
        <v>0.007087173260914413</v>
      </c>
      <c r="H114" s="26" t="n">
        <v>591374</v>
      </c>
      <c r="I114" s="30" t="inlineStr">
        <is>
          <t>harga khusus</t>
        </is>
      </c>
      <c r="J114" s="26">
        <f>G114*H114</f>
        <v/>
      </c>
    </row>
    <row r="115">
      <c r="C115" s="5" t="n">
        <v>2</v>
      </c>
      <c r="D115" s="5" t="inlineStr">
        <is>
          <t>Concrete Batching Plant</t>
        </is>
      </c>
      <c r="E115" s="5" t="inlineStr">
        <is>
          <t>E80</t>
        </is>
      </c>
      <c r="F115" s="5" t="inlineStr">
        <is>
          <t>jam</t>
        </is>
      </c>
      <c r="G115" s="25" t="n">
        <v>0.04819278317887572</v>
      </c>
      <c r="H115" s="26">
        <f>VLOOKUP(D115,upahbahan,3,FALSE)</f>
        <v/>
      </c>
      <c r="J115" s="26">
        <f>G115*H115</f>
        <v/>
      </c>
    </row>
    <row r="116">
      <c r="C116" s="5" t="n">
        <v>3</v>
      </c>
      <c r="D116" s="5" t="inlineStr">
        <is>
          <t>Truck Mixer</t>
        </is>
      </c>
      <c r="E116" s="5" t="inlineStr">
        <is>
          <t>E49</t>
        </is>
      </c>
      <c r="F116" s="5" t="inlineStr">
        <is>
          <t>jam</t>
        </is>
      </c>
      <c r="G116" s="25" t="n">
        <v>0.2618124091003532</v>
      </c>
      <c r="H116" s="26">
        <f>VLOOKUP(D116,upahbahan,3,FALSE)</f>
        <v/>
      </c>
      <c r="J116" s="26">
        <f>G116*H116</f>
        <v/>
      </c>
    </row>
    <row r="117">
      <c r="C117" s="5" t="n">
        <v>4</v>
      </c>
      <c r="D117" s="5" t="inlineStr">
        <is>
          <t>Concrete Pump</t>
        </is>
      </c>
      <c r="E117" s="5" t="inlineStr">
        <is>
          <t>E28</t>
        </is>
      </c>
      <c r="F117" s="5" t="inlineStr">
        <is>
          <t>jam</t>
        </is>
      </c>
      <c r="G117" s="25" t="n">
        <v>0.005020068030185116</v>
      </c>
      <c r="H117" s="26">
        <f>VLOOKUP(D117,upahbahan,3,FALSE)</f>
        <v/>
      </c>
      <c r="J117" s="26">
        <f>G117*H117</f>
        <v/>
      </c>
    </row>
    <row r="118">
      <c r="C118" s="5" t="n">
        <v>5</v>
      </c>
      <c r="D118" s="5" t="inlineStr">
        <is>
          <t>Concrete Vibrator</t>
        </is>
      </c>
      <c r="E118" s="5" t="inlineStr">
        <is>
          <t>E20</t>
        </is>
      </c>
      <c r="F118" s="5" t="inlineStr">
        <is>
          <t>jam</t>
        </is>
      </c>
      <c r="G118" s="25" t="n">
        <v>0.2891565686706972</v>
      </c>
      <c r="H118" s="26">
        <f>VLOOKUP(D118,upahbahan,3,FALSE)</f>
        <v/>
      </c>
      <c r="J118" s="26">
        <f>G118*H118</f>
        <v/>
      </c>
    </row>
    <row r="119">
      <c r="C119" s="5" t="n">
        <v>6</v>
      </c>
      <c r="D119" s="5" t="inlineStr">
        <is>
          <t>Water Tank Truck</t>
        </is>
      </c>
      <c r="E119" s="5" t="inlineStr">
        <is>
          <t>E23</t>
        </is>
      </c>
      <c r="F119" s="5" t="inlineStr">
        <is>
          <t>jam</t>
        </is>
      </c>
      <c r="G119" s="25" t="n">
        <v>0.03702916315636068</v>
      </c>
      <c r="H119" s="26" t="n">
        <v>500906</v>
      </c>
      <c r="I119" s="30" t="inlineStr">
        <is>
          <t>harga khusus</t>
        </is>
      </c>
      <c r="J119" s="26">
        <f>G119*H119</f>
        <v/>
      </c>
    </row>
    <row r="120">
      <c r="C120" s="5" t="n">
        <v>7</v>
      </c>
      <c r="D120" s="5" t="inlineStr">
        <is>
          <t>Alat Bantu</t>
        </is>
      </c>
      <c r="F120" s="5" t="inlineStr">
        <is>
          <t>Ls</t>
        </is>
      </c>
      <c r="G120" s="25" t="n">
        <v>1</v>
      </c>
      <c r="H120" s="26">
        <f>VLOOKUP(D120,upahbahan,3,FALSE)</f>
        <v/>
      </c>
      <c r="J120" s="26">
        <f>G120*H120</f>
        <v/>
      </c>
    </row>
    <row r="121">
      <c r="C121" s="27" t="inlineStr">
        <is>
          <t>JUMLAH HARGA PERALATAN</t>
        </is>
      </c>
      <c r="D121" s="28" t="n"/>
      <c r="E121" s="28" t="n"/>
      <c r="F121" s="28" t="n"/>
      <c r="G121" s="28" t="n"/>
      <c r="H121" s="28" t="n"/>
      <c r="I121" s="28" t="n"/>
      <c r="J121" s="29">
        <f>SUM(J114:J120)</f>
        <v/>
      </c>
    </row>
    <row r="122">
      <c r="C122" s="31" t="inlineStr">
        <is>
          <t>D</t>
        </is>
      </c>
      <c r="D122" s="31" t="inlineStr">
        <is>
          <t>Jumlah (A+B+C)</t>
        </is>
      </c>
      <c r="E122" s="32" t="n"/>
      <c r="F122" s="32" t="n"/>
      <c r="G122" s="32" t="n"/>
      <c r="H122" s="32" t="n"/>
      <c r="I122" s="32" t="n"/>
      <c r="J122" s="33">
        <f>J101+J112+J121</f>
        <v/>
      </c>
    </row>
    <row r="123">
      <c r="C123" s="18" t="inlineStr">
        <is>
          <t>E</t>
        </is>
      </c>
      <c r="D123" s="18" t="inlineStr">
        <is>
          <t>Biaya Umum dan Keuntungan 10.0% x D</t>
        </is>
      </c>
      <c r="H123" s="21">
        <f>$Q$8</f>
        <v/>
      </c>
      <c r="J123" s="34">
        <f>J122*H123</f>
        <v/>
      </c>
    </row>
    <row r="124">
      <c r="C124" s="31" t="inlineStr">
        <is>
          <t>F</t>
        </is>
      </c>
      <c r="D124" s="31" t="inlineStr">
        <is>
          <t>Harga Satuan Pekerjaan (D+E)</t>
        </is>
      </c>
      <c r="E124" s="32" t="n"/>
      <c r="F124" s="32" t="n"/>
      <c r="G124" s="32" t="n"/>
      <c r="H124" s="32" t="n"/>
      <c r="I124" s="32" t="n"/>
      <c r="J124" s="33">
        <f>SUM(J122:J123)</f>
        <v/>
      </c>
    </row>
    <row r="126">
      <c r="C126" s="16" t="inlineStr">
        <is>
          <t>G.5</t>
        </is>
      </c>
      <c r="D126" s="17" t="inlineStr">
        <is>
          <t>Beton struktur, fc’45 MPa</t>
        </is>
      </c>
      <c r="F126" s="18" t="inlineStr">
        <is>
          <t>Meter Kubik</t>
        </is>
      </c>
      <c r="K126" s="22">
        <f>ROUNDDOWN(J155,0)</f>
        <v/>
      </c>
      <c r="M126" s="19" t="inlineStr">
        <is>
          <t>7.1.(2a2)</t>
        </is>
      </c>
    </row>
    <row r="127">
      <c r="C127" s="23" t="inlineStr">
        <is>
          <t>No</t>
        </is>
      </c>
      <c r="D127" s="23" t="inlineStr">
        <is>
          <t>Uraian</t>
        </is>
      </c>
      <c r="E127" s="23" t="inlineStr">
        <is>
          <t>Kode</t>
        </is>
      </c>
      <c r="F127" s="23" t="inlineStr">
        <is>
          <t>Sat.</t>
        </is>
      </c>
      <c r="G127" s="23" t="inlineStr">
        <is>
          <t>Koefisien</t>
        </is>
      </c>
      <c r="H127" s="23" t="inlineStr">
        <is>
          <t>Harga  Satuan (Rp)</t>
        </is>
      </c>
      <c r="J127" s="23" t="inlineStr">
        <is>
          <t>Jumlah Harga (Rp)</t>
        </is>
      </c>
    </row>
    <row r="128">
      <c r="C128" s="24" t="inlineStr">
        <is>
          <t>A</t>
        </is>
      </c>
      <c r="D128" s="24" t="inlineStr">
        <is>
          <t>TENAGA KERJA</t>
        </is>
      </c>
      <c r="E128" s="12" t="n"/>
      <c r="F128" s="12" t="n"/>
      <c r="G128" s="12" t="n"/>
      <c r="H128" s="12" t="n"/>
      <c r="I128" s="12" t="n"/>
      <c r="J128" s="12" t="n"/>
    </row>
    <row r="129">
      <c r="C129" s="5" t="n">
        <v>1</v>
      </c>
      <c r="D129" s="5" t="inlineStr">
        <is>
          <t>Pekerja</t>
        </is>
      </c>
      <c r="E129" s="5" t="inlineStr">
        <is>
          <t>L01</t>
        </is>
      </c>
      <c r="F129" s="5" t="inlineStr">
        <is>
          <t>jam</t>
        </is>
      </c>
      <c r="G129" s="25" t="n">
        <v>0.9638555698727442</v>
      </c>
      <c r="H129" s="26">
        <f>VLOOKUP(D129,upahbahan,3,FALSE)</f>
        <v/>
      </c>
      <c r="J129" s="26">
        <f>G129*H129</f>
        <v/>
      </c>
    </row>
    <row r="130">
      <c r="C130" s="5" t="n">
        <v>2</v>
      </c>
      <c r="D130" s="5" t="inlineStr">
        <is>
          <t>Tukang</t>
        </is>
      </c>
      <c r="E130" s="5" t="inlineStr">
        <is>
          <t>L02</t>
        </is>
      </c>
      <c r="F130" s="5" t="inlineStr">
        <is>
          <t>jam</t>
        </is>
      </c>
      <c r="G130" s="25" t="n">
        <v>0.5301202662608336</v>
      </c>
      <c r="H130" s="26">
        <f>VLOOKUP(D130,upahbahan,3,FALSE)</f>
        <v/>
      </c>
      <c r="J130" s="26">
        <f>G130*H130</f>
        <v/>
      </c>
    </row>
    <row r="131">
      <c r="C131" s="5" t="n">
        <v>3</v>
      </c>
      <c r="D131" s="5" t="inlineStr">
        <is>
          <t>Mandor</t>
        </is>
      </c>
      <c r="E131" s="5" t="inlineStr">
        <is>
          <t>L03</t>
        </is>
      </c>
      <c r="F131" s="5" t="inlineStr">
        <is>
          <t>jam</t>
        </is>
      </c>
      <c r="G131" s="25" t="n">
        <v>0.09638569407029528</v>
      </c>
      <c r="H131" s="26">
        <f>VLOOKUP(D131,upahbahan,3,FALSE)</f>
        <v/>
      </c>
      <c r="J131" s="26">
        <f>G131*H131</f>
        <v/>
      </c>
    </row>
    <row r="132">
      <c r="C132" s="27" t="inlineStr">
        <is>
          <t>JUMLAH HARGA TENAGA KERJA</t>
        </is>
      </c>
      <c r="D132" s="28" t="n"/>
      <c r="E132" s="28" t="n"/>
      <c r="F132" s="28" t="n"/>
      <c r="G132" s="28" t="n"/>
      <c r="H132" s="28" t="n"/>
      <c r="I132" s="28" t="n"/>
      <c r="J132" s="29">
        <f>SUM(J129:J131)</f>
        <v/>
      </c>
    </row>
    <row r="133">
      <c r="C133" s="24" t="inlineStr">
        <is>
          <t>B</t>
        </is>
      </c>
      <c r="D133" s="24" t="inlineStr">
        <is>
          <t>BAHAN</t>
        </is>
      </c>
      <c r="E133" s="12" t="n"/>
      <c r="F133" s="12" t="n"/>
      <c r="G133" s="12" t="n"/>
      <c r="H133" s="12" t="n"/>
      <c r="I133" s="12" t="n"/>
      <c r="J133" s="12" t="n"/>
    </row>
    <row r="134">
      <c r="C134" s="5" t="n">
        <v>1</v>
      </c>
      <c r="D134" s="5" t="inlineStr">
        <is>
          <t>Semen (PC)</t>
        </is>
      </c>
      <c r="E134" s="5" t="inlineStr">
        <is>
          <t>M12</t>
        </is>
      </c>
      <c r="F134" s="5" t="inlineStr">
        <is>
          <t>Kg</t>
        </is>
      </c>
      <c r="G134" s="25" t="n">
        <v>363.75045625</v>
      </c>
      <c r="H134" s="26">
        <f>VLOOKUP(D134,upahbahan,3,FALSE)</f>
        <v/>
      </c>
      <c r="J134" s="26">
        <f>G134*H134</f>
        <v/>
      </c>
    </row>
    <row r="135">
      <c r="C135" s="5" t="n">
        <v>2</v>
      </c>
      <c r="D135" s="5" t="inlineStr">
        <is>
          <t>Agregat Halus</t>
        </is>
      </c>
      <c r="E135" s="5" t="inlineStr">
        <is>
          <t>M01a</t>
        </is>
      </c>
      <c r="F135" s="5" t="inlineStr">
        <is>
          <t>M3</t>
        </is>
      </c>
      <c r="G135" s="25" t="n">
        <v>0.550432345971564</v>
      </c>
      <c r="H135" s="26">
        <f>VLOOKUP(D135,upahbahan,3,FALSE)</f>
        <v/>
      </c>
      <c r="J135" s="26">
        <f>G135*H135</f>
        <v/>
      </c>
    </row>
    <row r="136">
      <c r="C136" s="5" t="n">
        <v>3</v>
      </c>
      <c r="D136" s="5" t="inlineStr">
        <is>
          <t>Agregat Kasar</t>
        </is>
      </c>
      <c r="E136" s="5" t="inlineStr">
        <is>
          <t>M03</t>
        </is>
      </c>
      <c r="F136" s="5" t="inlineStr">
        <is>
          <t>M3</t>
        </is>
      </c>
      <c r="G136" s="25" t="n">
        <v>0.9336417354801039</v>
      </c>
      <c r="H136" s="26">
        <f>VLOOKUP(D136,upahbahan,3,FALSE)</f>
        <v/>
      </c>
      <c r="J136" s="26">
        <f>G136*H136</f>
        <v/>
      </c>
    </row>
    <row r="137">
      <c r="C137" s="5" t="n">
        <v>4</v>
      </c>
      <c r="D137" s="5" t="inlineStr">
        <is>
          <t>Multipleks Phenolic 12 mm</t>
        </is>
      </c>
      <c r="E137" s="5" t="inlineStr">
        <is>
          <t>M73a</t>
        </is>
      </c>
      <c r="F137" s="5" t="inlineStr">
        <is>
          <t>Lbr</t>
        </is>
      </c>
      <c r="G137" s="25" t="n">
        <v>0.4451169047619048</v>
      </c>
      <c r="H137" s="26">
        <f>VLOOKUP(D137,upahbahan,3,FALSE)</f>
        <v/>
      </c>
      <c r="J137" s="26">
        <f>G137*H137</f>
        <v/>
      </c>
    </row>
    <row r="138">
      <c r="C138" s="5" t="n">
        <v>5</v>
      </c>
      <c r="D138" s="5" t="inlineStr">
        <is>
          <t>Kayu Kaso</t>
        </is>
      </c>
      <c r="E138" s="5" t="inlineStr">
        <is>
          <t>M19</t>
        </is>
      </c>
      <c r="F138" s="5" t="inlineStr">
        <is>
          <t>M3</t>
        </is>
      </c>
      <c r="G138" s="25" t="n">
        <v>0.014</v>
      </c>
      <c r="H138" s="26">
        <f>VLOOKUP(D138,upahbahan,3,FALSE)</f>
        <v/>
      </c>
      <c r="J138" s="26">
        <f>G138*H138</f>
        <v/>
      </c>
    </row>
    <row r="139">
      <c r="C139" s="5" t="n">
        <v>6</v>
      </c>
      <c r="D139" s="5" t="inlineStr">
        <is>
          <t>Paku</t>
        </is>
      </c>
      <c r="E139" s="5" t="inlineStr">
        <is>
          <t>M18</t>
        </is>
      </c>
      <c r="F139" s="5" t="inlineStr">
        <is>
          <t>Kg</t>
        </is>
      </c>
      <c r="G139" s="25" t="n">
        <v>0</v>
      </c>
      <c r="H139" s="26">
        <f>VLOOKUP(D139,upahbahan,3,FALSE)</f>
        <v/>
      </c>
      <c r="J139" s="26">
        <f>G139*H139</f>
        <v/>
      </c>
    </row>
    <row r="140">
      <c r="C140" s="5" t="n">
        <v>7</v>
      </c>
      <c r="D140" s="5" t="inlineStr">
        <is>
          <t>Air</t>
        </is>
      </c>
      <c r="E140" s="5" t="inlineStr">
        <is>
          <t>M170</t>
        </is>
      </c>
      <c r="F140" s="5" t="inlineStr">
        <is>
          <t>Ltr</t>
        </is>
      </c>
      <c r="G140" s="25" t="n">
        <v>184.4054607508532</v>
      </c>
      <c r="H140" s="26">
        <f>VLOOKUP(D140,upahbahan,3,FALSE)</f>
        <v/>
      </c>
      <c r="J140" s="26">
        <f>G140*H140</f>
        <v/>
      </c>
    </row>
    <row r="141">
      <c r="C141" s="5" t="n">
        <v>8</v>
      </c>
      <c r="D141" s="5" t="inlineStr">
        <is>
          <t>Super Plastizier</t>
        </is>
      </c>
      <c r="E141" s="5" t="inlineStr">
        <is>
          <t>M182</t>
        </is>
      </c>
      <c r="F141" s="5" t="inlineStr">
        <is>
          <t>Kg</t>
        </is>
      </c>
      <c r="G141" s="25" t="n">
        <v>7.308</v>
      </c>
      <c r="H141" s="26">
        <f>VLOOKUP(D141,upahbahan,3,FALSE)</f>
        <v/>
      </c>
      <c r="J141" s="26">
        <f>G141*H141</f>
        <v/>
      </c>
    </row>
    <row r="142">
      <c r="C142" s="5" t="n">
        <v>9</v>
      </c>
      <c r="D142" s="5" t="inlineStr">
        <is>
          <t>Fly Ash</t>
        </is>
      </c>
      <c r="E142" s="5" t="inlineStr">
        <is>
          <t>M05</t>
        </is>
      </c>
      <c r="F142" s="5" t="inlineStr">
        <is>
          <t>Kg</t>
        </is>
      </c>
      <c r="G142" s="25" t="n">
        <v>121.8</v>
      </c>
      <c r="H142" s="26">
        <f>VLOOKUP(D142,upahbahan,3,FALSE)</f>
        <v/>
      </c>
      <c r="J142" s="26">
        <f>G142*H142</f>
        <v/>
      </c>
    </row>
    <row r="143">
      <c r="C143" s="27" t="inlineStr">
        <is>
          <t>JUMLAH HARGA BAHAN</t>
        </is>
      </c>
      <c r="D143" s="28" t="n"/>
      <c r="E143" s="28" t="n"/>
      <c r="F143" s="28" t="n"/>
      <c r="G143" s="28" t="n"/>
      <c r="H143" s="28" t="n"/>
      <c r="I143" s="28" t="n"/>
      <c r="J143" s="29">
        <f>SUM(J134:J142)</f>
        <v/>
      </c>
    </row>
    <row r="144">
      <c r="C144" s="24" t="inlineStr">
        <is>
          <t>C</t>
        </is>
      </c>
      <c r="D144" s="24" t="inlineStr">
        <is>
          <t>PERALATAN</t>
        </is>
      </c>
      <c r="E144" s="12" t="n"/>
      <c r="F144" s="12" t="n"/>
      <c r="G144" s="12" t="n"/>
      <c r="H144" s="12" t="n"/>
      <c r="I144" s="12" t="n"/>
      <c r="J144" s="12" t="n"/>
    </row>
    <row r="145">
      <c r="C145" s="5" t="n">
        <v>1</v>
      </c>
      <c r="D145" s="5" t="inlineStr">
        <is>
          <t>Wheel Loader</t>
        </is>
      </c>
      <c r="E145" s="5" t="inlineStr">
        <is>
          <t>E15</t>
        </is>
      </c>
      <c r="F145" s="5" t="inlineStr">
        <is>
          <t>jam</t>
        </is>
      </c>
      <c r="G145" s="25" t="n">
        <v>0.007087173260914413</v>
      </c>
      <c r="H145" s="26" t="n">
        <v>591374</v>
      </c>
      <c r="I145" s="30" t="inlineStr">
        <is>
          <t>harga khusus</t>
        </is>
      </c>
      <c r="J145" s="26">
        <f>G145*H145</f>
        <v/>
      </c>
    </row>
    <row r="146">
      <c r="C146" s="5" t="n">
        <v>2</v>
      </c>
      <c r="D146" s="5" t="inlineStr">
        <is>
          <t>Concrete Batching Plant</t>
        </is>
      </c>
      <c r="E146" s="5" t="inlineStr">
        <is>
          <t>E80</t>
        </is>
      </c>
      <c r="F146" s="5" t="inlineStr">
        <is>
          <t>jam</t>
        </is>
      </c>
      <c r="G146" s="25" t="n">
        <v>0.04819278317887572</v>
      </c>
      <c r="H146" s="26">
        <f>VLOOKUP(D146,upahbahan,3,FALSE)</f>
        <v/>
      </c>
      <c r="J146" s="26">
        <f>G146*H146</f>
        <v/>
      </c>
    </row>
    <row r="147">
      <c r="C147" s="5" t="n">
        <v>3</v>
      </c>
      <c r="D147" s="5" t="inlineStr">
        <is>
          <t>Truck Mixer</t>
        </is>
      </c>
      <c r="E147" s="5" t="inlineStr">
        <is>
          <t>E49</t>
        </is>
      </c>
      <c r="F147" s="5" t="inlineStr">
        <is>
          <t>jam</t>
        </is>
      </c>
      <c r="G147" s="25" t="n">
        <v>0.2618124091003532</v>
      </c>
      <c r="H147" s="26">
        <f>VLOOKUP(D147,upahbahan,3,FALSE)</f>
        <v/>
      </c>
      <c r="J147" s="26">
        <f>G147*H147</f>
        <v/>
      </c>
    </row>
    <row r="148">
      <c r="C148" s="5" t="n">
        <v>4</v>
      </c>
      <c r="D148" s="5" t="inlineStr">
        <is>
          <t>Concrete Pump</t>
        </is>
      </c>
      <c r="E148" s="5" t="inlineStr">
        <is>
          <t>E28</t>
        </is>
      </c>
      <c r="F148" s="5" t="inlineStr">
        <is>
          <t>jam</t>
        </is>
      </c>
      <c r="G148" s="25" t="n">
        <v>0.005020068030185116</v>
      </c>
      <c r="H148" s="26">
        <f>VLOOKUP(D148,upahbahan,3,FALSE)</f>
        <v/>
      </c>
      <c r="J148" s="26">
        <f>G148*H148</f>
        <v/>
      </c>
    </row>
    <row r="149">
      <c r="C149" s="5" t="n">
        <v>5</v>
      </c>
      <c r="D149" s="5" t="inlineStr">
        <is>
          <t>Concrete Vibrator</t>
        </is>
      </c>
      <c r="E149" s="5" t="inlineStr">
        <is>
          <t>E20</t>
        </is>
      </c>
      <c r="F149" s="5" t="inlineStr">
        <is>
          <t>jam</t>
        </is>
      </c>
      <c r="G149" s="25" t="n">
        <v>0.2891565686706972</v>
      </c>
      <c r="H149" s="26">
        <f>VLOOKUP(D149,upahbahan,3,FALSE)</f>
        <v/>
      </c>
      <c r="J149" s="26">
        <f>G149*H149</f>
        <v/>
      </c>
    </row>
    <row r="150">
      <c r="C150" s="5" t="n">
        <v>6</v>
      </c>
      <c r="D150" s="5" t="inlineStr">
        <is>
          <t>Water Tank Truck</t>
        </is>
      </c>
      <c r="E150" s="5" t="inlineStr">
        <is>
          <t>E23</t>
        </is>
      </c>
      <c r="F150" s="5" t="inlineStr">
        <is>
          <t>jam</t>
        </is>
      </c>
      <c r="G150" s="25" t="n">
        <v>0.03702916315636068</v>
      </c>
      <c r="H150" s="26" t="n">
        <v>500906</v>
      </c>
      <c r="I150" s="30" t="inlineStr">
        <is>
          <t>harga khusus</t>
        </is>
      </c>
      <c r="J150" s="26">
        <f>G150*H150</f>
        <v/>
      </c>
    </row>
    <row r="151">
      <c r="C151" s="5" t="n">
        <v>7</v>
      </c>
      <c r="D151" s="5" t="inlineStr">
        <is>
          <t>Alat Bantu</t>
        </is>
      </c>
      <c r="F151" s="5" t="inlineStr">
        <is>
          <t>Ls</t>
        </is>
      </c>
      <c r="G151" s="25" t="n">
        <v>1</v>
      </c>
      <c r="H151" s="26">
        <f>VLOOKUP(D151,upahbahan,3,FALSE)</f>
        <v/>
      </c>
      <c r="J151" s="26">
        <f>G151*H151</f>
        <v/>
      </c>
    </row>
    <row r="152">
      <c r="C152" s="27" t="inlineStr">
        <is>
          <t>JUMLAH HARGA PERALATAN</t>
        </is>
      </c>
      <c r="D152" s="28" t="n"/>
      <c r="E152" s="28" t="n"/>
      <c r="F152" s="28" t="n"/>
      <c r="G152" s="28" t="n"/>
      <c r="H152" s="28" t="n"/>
      <c r="I152" s="28" t="n"/>
      <c r="J152" s="29">
        <f>SUM(J145:J151)</f>
        <v/>
      </c>
    </row>
    <row r="153">
      <c r="C153" s="31" t="inlineStr">
        <is>
          <t>D</t>
        </is>
      </c>
      <c r="D153" s="31" t="inlineStr">
        <is>
          <t>Jumlah (A+B+C)</t>
        </is>
      </c>
      <c r="E153" s="32" t="n"/>
      <c r="F153" s="32" t="n"/>
      <c r="G153" s="32" t="n"/>
      <c r="H153" s="32" t="n"/>
      <c r="I153" s="32" t="n"/>
      <c r="J153" s="33">
        <f>J132+J143+J152</f>
        <v/>
      </c>
    </row>
    <row r="154">
      <c r="C154" s="18" t="inlineStr">
        <is>
          <t>E</t>
        </is>
      </c>
      <c r="D154" s="18" t="inlineStr">
        <is>
          <t>Biaya Umum dan Keuntungan 10.0% x D</t>
        </is>
      </c>
      <c r="H154" s="21">
        <f>$Q$8</f>
        <v/>
      </c>
      <c r="J154" s="34">
        <f>J153*H154</f>
        <v/>
      </c>
    </row>
    <row r="155">
      <c r="C155" s="31" t="inlineStr">
        <is>
          <t>F</t>
        </is>
      </c>
      <c r="D155" s="31" t="inlineStr">
        <is>
          <t>Harga Satuan Pekerjaan (D+E)</t>
        </is>
      </c>
      <c r="E155" s="32" t="n"/>
      <c r="F155" s="32" t="n"/>
      <c r="G155" s="32" t="n"/>
      <c r="H155" s="32" t="n"/>
      <c r="I155" s="32" t="n"/>
      <c r="J155" s="33">
        <f>SUM(J153:J154)</f>
        <v/>
      </c>
    </row>
    <row r="157">
      <c r="C157" s="16" t="inlineStr">
        <is>
          <t>G.6</t>
        </is>
      </c>
      <c r="D157" s="17" t="inlineStr">
        <is>
          <t>Beton struktur massa, fc’45 MPa</t>
        </is>
      </c>
      <c r="F157" s="18" t="inlineStr">
        <is>
          <t>Meter Kubik</t>
        </is>
      </c>
      <c r="K157" s="22">
        <f>ROUNDDOWN(J187,0)</f>
        <v/>
      </c>
      <c r="M157" s="19" t="inlineStr">
        <is>
          <t>7.1.(2b)</t>
        </is>
      </c>
    </row>
    <row r="158">
      <c r="C158" s="23" t="inlineStr">
        <is>
          <t>No</t>
        </is>
      </c>
      <c r="D158" s="23" t="inlineStr">
        <is>
          <t>Uraian</t>
        </is>
      </c>
      <c r="E158" s="23" t="inlineStr">
        <is>
          <t>Kode</t>
        </is>
      </c>
      <c r="F158" s="23" t="inlineStr">
        <is>
          <t>Sat.</t>
        </is>
      </c>
      <c r="G158" s="23" t="inlineStr">
        <is>
          <t>Koefisien</t>
        </is>
      </c>
      <c r="H158" s="23" t="inlineStr">
        <is>
          <t>Harga  Satuan (Rp)</t>
        </is>
      </c>
      <c r="J158" s="23" t="inlineStr">
        <is>
          <t>Jumlah Harga (Rp)</t>
        </is>
      </c>
    </row>
    <row r="159">
      <c r="C159" s="24" t="inlineStr">
        <is>
          <t>A</t>
        </is>
      </c>
      <c r="D159" s="24" t="inlineStr">
        <is>
          <t>TENAGA KERJA</t>
        </is>
      </c>
      <c r="E159" s="12" t="n"/>
      <c r="F159" s="12" t="n"/>
      <c r="G159" s="12" t="n"/>
      <c r="H159" s="12" t="n"/>
      <c r="I159" s="12" t="n"/>
      <c r="J159" s="12" t="n"/>
    </row>
    <row r="160">
      <c r="C160" s="5" t="n">
        <v>1</v>
      </c>
      <c r="D160" s="5" t="inlineStr">
        <is>
          <t>Pekerja</t>
        </is>
      </c>
      <c r="E160" s="5" t="inlineStr">
        <is>
          <t>L01</t>
        </is>
      </c>
      <c r="F160" s="5" t="inlineStr">
        <is>
          <t>jam</t>
        </is>
      </c>
      <c r="G160" s="25" t="n">
        <v>0.9638555698727442</v>
      </c>
      <c r="H160" s="26">
        <f>VLOOKUP(D160,upahbahan,3,FALSE)</f>
        <v/>
      </c>
      <c r="J160" s="26">
        <f>G160*H160</f>
        <v/>
      </c>
    </row>
    <row r="161">
      <c r="C161" s="5" t="n">
        <v>2</v>
      </c>
      <c r="D161" s="5" t="inlineStr">
        <is>
          <t>Tukang</t>
        </is>
      </c>
      <c r="E161" s="5" t="inlineStr">
        <is>
          <t>L02</t>
        </is>
      </c>
      <c r="F161" s="5" t="inlineStr">
        <is>
          <t>jam</t>
        </is>
      </c>
      <c r="G161" s="25" t="n">
        <v>0.5301202662608336</v>
      </c>
      <c r="H161" s="26">
        <f>VLOOKUP(D161,upahbahan,3,FALSE)</f>
        <v/>
      </c>
      <c r="J161" s="26">
        <f>G161*H161</f>
        <v/>
      </c>
    </row>
    <row r="162">
      <c r="C162" s="5" t="n">
        <v>3</v>
      </c>
      <c r="D162" s="5" t="inlineStr">
        <is>
          <t>Mandor</t>
        </is>
      </c>
      <c r="E162" s="5" t="inlineStr">
        <is>
          <t>L03</t>
        </is>
      </c>
      <c r="F162" s="5" t="inlineStr">
        <is>
          <t>jam</t>
        </is>
      </c>
      <c r="G162" s="25" t="n">
        <v>0.09638569407029528</v>
      </c>
      <c r="H162" s="26">
        <f>VLOOKUP(D162,upahbahan,3,FALSE)</f>
        <v/>
      </c>
      <c r="J162" s="26">
        <f>G162*H162</f>
        <v/>
      </c>
    </row>
    <row r="163">
      <c r="C163" s="27" t="inlineStr">
        <is>
          <t>JUMLAH HARGA TENAGA KERJA</t>
        </is>
      </c>
      <c r="D163" s="28" t="n"/>
      <c r="E163" s="28" t="n"/>
      <c r="F163" s="28" t="n"/>
      <c r="G163" s="28" t="n"/>
      <c r="H163" s="28" t="n"/>
      <c r="I163" s="28" t="n"/>
      <c r="J163" s="29">
        <f>SUM(J160:J162)</f>
        <v/>
      </c>
    </row>
    <row r="164">
      <c r="C164" s="24" t="inlineStr">
        <is>
          <t>B</t>
        </is>
      </c>
      <c r="D164" s="24" t="inlineStr">
        <is>
          <t>BAHAN</t>
        </is>
      </c>
      <c r="E164" s="12" t="n"/>
      <c r="F164" s="12" t="n"/>
      <c r="G164" s="12" t="n"/>
      <c r="H164" s="12" t="n"/>
      <c r="I164" s="12" t="n"/>
      <c r="J164" s="12" t="n"/>
    </row>
    <row r="165">
      <c r="C165" s="5" t="n">
        <v>1</v>
      </c>
      <c r="D165" s="5" t="inlineStr">
        <is>
          <t>Semen (PC)</t>
        </is>
      </c>
      <c r="E165" s="5" t="inlineStr">
        <is>
          <t>M12</t>
        </is>
      </c>
      <c r="F165" s="5" t="inlineStr">
        <is>
          <t>Kg</t>
        </is>
      </c>
      <c r="G165" s="25" t="n">
        <v>316.68</v>
      </c>
      <c r="H165" s="26">
        <f>VLOOKUP(D165,upahbahan,3,FALSE)</f>
        <v/>
      </c>
      <c r="J165" s="26">
        <f>G165*H165</f>
        <v/>
      </c>
    </row>
    <row r="166">
      <c r="C166" s="5" t="n">
        <v>2</v>
      </c>
      <c r="D166" s="5" t="inlineStr">
        <is>
          <t>Agregat Halus</t>
        </is>
      </c>
      <c r="E166" s="5" t="inlineStr">
        <is>
          <t>M01a</t>
        </is>
      </c>
      <c r="F166" s="5" t="inlineStr">
        <is>
          <t>M3</t>
        </is>
      </c>
      <c r="G166" s="25" t="n">
        <v>0.444548874407583</v>
      </c>
      <c r="H166" s="26">
        <f>VLOOKUP(D166,upahbahan,3,FALSE)</f>
        <v/>
      </c>
      <c r="J166" s="26">
        <f>G166*H166</f>
        <v/>
      </c>
    </row>
    <row r="167">
      <c r="C167" s="5" t="n">
        <v>3</v>
      </c>
      <c r="D167" s="5" t="inlineStr">
        <is>
          <t>Agregat Kasar</t>
        </is>
      </c>
      <c r="E167" s="5" t="inlineStr">
        <is>
          <t>M03</t>
        </is>
      </c>
      <c r="F167" s="5" t="inlineStr">
        <is>
          <t>M3</t>
        </is>
      </c>
      <c r="G167" s="25" t="n">
        <v>1.130019686607085</v>
      </c>
      <c r="H167" s="26">
        <f>VLOOKUP(D167,upahbahan,3,FALSE)</f>
        <v/>
      </c>
      <c r="J167" s="26">
        <f>G167*H167</f>
        <v/>
      </c>
    </row>
    <row r="168">
      <c r="C168" s="5" t="n">
        <v>4</v>
      </c>
      <c r="D168" s="5" t="inlineStr">
        <is>
          <t>Multipleks Phenolic 12 mm</t>
        </is>
      </c>
      <c r="E168" s="5" t="inlineStr">
        <is>
          <t>M73a</t>
        </is>
      </c>
      <c r="F168" s="5" t="inlineStr">
        <is>
          <t>lbr</t>
        </is>
      </c>
      <c r="G168" s="25" t="n">
        <v>0.4451169047619048</v>
      </c>
      <c r="H168" s="26">
        <f>VLOOKUP(D168,upahbahan,3,FALSE)</f>
        <v/>
      </c>
      <c r="J168" s="26">
        <f>G168*H168</f>
        <v/>
      </c>
    </row>
    <row r="169">
      <c r="C169" s="5" t="n">
        <v>5</v>
      </c>
      <c r="D169" s="5" t="inlineStr">
        <is>
          <t>Kayu Kaso</t>
        </is>
      </c>
      <c r="E169" s="5" t="inlineStr">
        <is>
          <t>M19</t>
        </is>
      </c>
      <c r="F169" s="5" t="inlineStr">
        <is>
          <t>M3</t>
        </is>
      </c>
      <c r="G169" s="25" t="n">
        <v>0.014</v>
      </c>
      <c r="H169" s="26">
        <f>VLOOKUP(D169,upahbahan,3,FALSE)</f>
        <v/>
      </c>
      <c r="J169" s="26">
        <f>G169*H169</f>
        <v/>
      </c>
    </row>
    <row r="170">
      <c r="C170" s="5" t="n">
        <v>6</v>
      </c>
      <c r="D170" s="5" t="inlineStr">
        <is>
          <t>Paku</t>
        </is>
      </c>
      <c r="E170" s="5" t="inlineStr">
        <is>
          <t>M18</t>
        </is>
      </c>
      <c r="F170" s="5" t="inlineStr">
        <is>
          <t>Kg</t>
        </is>
      </c>
      <c r="G170" s="25" t="n">
        <v>0</v>
      </c>
      <c r="H170" s="26">
        <f>VLOOKUP(D170,upahbahan,3,FALSE)</f>
        <v/>
      </c>
      <c r="J170" s="26">
        <f>G170*H170</f>
        <v/>
      </c>
    </row>
    <row r="171">
      <c r="C171" s="5" t="n">
        <v>7</v>
      </c>
      <c r="D171" s="5" t="inlineStr">
        <is>
          <t>Air</t>
        </is>
      </c>
      <c r="E171" s="5" t="inlineStr">
        <is>
          <t>M170</t>
        </is>
      </c>
      <c r="F171" s="5" t="inlineStr">
        <is>
          <t>Ltr</t>
        </is>
      </c>
      <c r="G171" s="25" t="n">
        <v>167.1706484641638</v>
      </c>
      <c r="H171" s="26">
        <f>VLOOKUP(D171,upahbahan,3,FALSE)</f>
        <v/>
      </c>
      <c r="J171" s="26">
        <f>G171*H171</f>
        <v/>
      </c>
    </row>
    <row r="172">
      <c r="C172" s="5" t="n">
        <v>8</v>
      </c>
      <c r="D172" s="5" t="inlineStr">
        <is>
          <t>Super Plastizier</t>
        </is>
      </c>
      <c r="E172" s="5" t="inlineStr">
        <is>
          <t>M182</t>
        </is>
      </c>
      <c r="F172" s="5" t="inlineStr">
        <is>
          <t>Kg</t>
        </is>
      </c>
      <c r="G172" s="25" t="n">
        <v>6.293</v>
      </c>
      <c r="H172" s="26">
        <f>VLOOKUP(D172,upahbahan,3,FALSE)</f>
        <v/>
      </c>
      <c r="J172" s="26">
        <f>G172*H172</f>
        <v/>
      </c>
    </row>
    <row r="173">
      <c r="C173" s="5" t="n">
        <v>9</v>
      </c>
      <c r="D173" s="5" t="inlineStr">
        <is>
          <t>Fly Ash</t>
        </is>
      </c>
      <c r="E173" s="5" t="inlineStr">
        <is>
          <t>M05</t>
        </is>
      </c>
      <c r="F173" s="5" t="inlineStr">
        <is>
          <t>Kg</t>
        </is>
      </c>
      <c r="G173" s="25" t="n">
        <v>105.56</v>
      </c>
      <c r="H173" s="26">
        <f>VLOOKUP(D173,upahbahan,3,FALSE)</f>
        <v/>
      </c>
      <c r="J173" s="26">
        <f>G173*H173</f>
        <v/>
      </c>
    </row>
    <row r="174">
      <c r="C174" s="27" t="inlineStr">
        <is>
          <t>JUMLAH HARGA BAHAN</t>
        </is>
      </c>
      <c r="D174" s="28" t="n"/>
      <c r="E174" s="28" t="n"/>
      <c r="F174" s="28" t="n"/>
      <c r="G174" s="28" t="n"/>
      <c r="H174" s="28" t="n"/>
      <c r="I174" s="28" t="n"/>
      <c r="J174" s="29">
        <f>SUM(J165:J173)</f>
        <v/>
      </c>
    </row>
    <row r="175">
      <c r="C175" s="24" t="inlineStr">
        <is>
          <t>C</t>
        </is>
      </c>
      <c r="D175" s="24" t="inlineStr">
        <is>
          <t>PERALATAN</t>
        </is>
      </c>
      <c r="E175" s="12" t="n"/>
      <c r="F175" s="12" t="n"/>
      <c r="G175" s="12" t="n"/>
      <c r="H175" s="12" t="n"/>
      <c r="I175" s="12" t="n"/>
      <c r="J175" s="12" t="n"/>
    </row>
    <row r="176">
      <c r="C176" s="5" t="n">
        <v>1</v>
      </c>
      <c r="D176" s="5" t="inlineStr">
        <is>
          <t>Wheel Loader</t>
        </is>
      </c>
      <c r="E176" s="5" t="inlineStr">
        <is>
          <t>E15</t>
        </is>
      </c>
      <c r="F176" s="5" t="inlineStr">
        <is>
          <t>jam</t>
        </is>
      </c>
      <c r="G176" s="25" t="n">
        <v>0.007087173260914413</v>
      </c>
      <c r="H176" s="26" t="n">
        <v>591374</v>
      </c>
      <c r="I176" s="30" t="inlineStr">
        <is>
          <t>harga khusus</t>
        </is>
      </c>
      <c r="J176" s="26">
        <f>G176*H176</f>
        <v/>
      </c>
    </row>
    <row r="177">
      <c r="C177" s="5" t="n">
        <v>2</v>
      </c>
      <c r="D177" s="5" t="inlineStr">
        <is>
          <t>Concrete Batching Plant</t>
        </is>
      </c>
      <c r="E177" s="5" t="inlineStr">
        <is>
          <t>E80</t>
        </is>
      </c>
      <c r="F177" s="5" t="inlineStr">
        <is>
          <t>jam</t>
        </is>
      </c>
      <c r="G177" s="25" t="n">
        <v>0.04819278317887572</v>
      </c>
      <c r="H177" s="26">
        <f>VLOOKUP(D177,upahbahan,3,FALSE)</f>
        <v/>
      </c>
      <c r="J177" s="26">
        <f>G177*H177</f>
        <v/>
      </c>
    </row>
    <row r="178">
      <c r="C178" s="5" t="n">
        <v>3</v>
      </c>
      <c r="D178" s="5" t="inlineStr">
        <is>
          <t>Truck Mixer</t>
        </is>
      </c>
      <c r="E178" s="5" t="inlineStr">
        <is>
          <t>E49</t>
        </is>
      </c>
      <c r="F178" s="5" t="inlineStr">
        <is>
          <t>jam</t>
        </is>
      </c>
      <c r="G178" s="25" t="n">
        <v>0.2618124091003532</v>
      </c>
      <c r="H178" s="26">
        <f>VLOOKUP(D178,upahbahan,3,FALSE)</f>
        <v/>
      </c>
      <c r="J178" s="26">
        <f>G178*H178</f>
        <v/>
      </c>
    </row>
    <row r="179">
      <c r="C179" s="5" t="n">
        <v>4</v>
      </c>
      <c r="D179" s="5" t="inlineStr">
        <is>
          <t>Concrete Pump</t>
        </is>
      </c>
      <c r="E179" s="5" t="inlineStr">
        <is>
          <t>E28</t>
        </is>
      </c>
      <c r="F179" s="5" t="inlineStr">
        <is>
          <t>jam</t>
        </is>
      </c>
      <c r="G179" s="25" t="n">
        <v>0.005020068030185116</v>
      </c>
      <c r="H179" s="26">
        <f>VLOOKUP(D179,upahbahan,3,FALSE)</f>
        <v/>
      </c>
      <c r="J179" s="26">
        <f>G179*H179</f>
        <v/>
      </c>
    </row>
    <row r="180">
      <c r="C180" s="5" t="n">
        <v>5</v>
      </c>
      <c r="D180" s="5" t="inlineStr">
        <is>
          <t>Concrete Vibrator</t>
        </is>
      </c>
      <c r="E180" s="5" t="inlineStr">
        <is>
          <t>E20</t>
        </is>
      </c>
      <c r="F180" s="5" t="inlineStr">
        <is>
          <t>jam</t>
        </is>
      </c>
      <c r="G180" s="25" t="n">
        <v>0.2891565686706972</v>
      </c>
      <c r="H180" s="26">
        <f>VLOOKUP(D180,upahbahan,3,FALSE)</f>
        <v/>
      </c>
      <c r="J180" s="26">
        <f>G180*H180</f>
        <v/>
      </c>
    </row>
    <row r="181">
      <c r="C181" s="5" t="n">
        <v>6</v>
      </c>
      <c r="D181" s="5" t="inlineStr">
        <is>
          <t>Water Tank Truck</t>
        </is>
      </c>
      <c r="E181" s="5" t="inlineStr">
        <is>
          <t>E23</t>
        </is>
      </c>
      <c r="F181" s="5" t="inlineStr">
        <is>
          <t>jam</t>
        </is>
      </c>
      <c r="G181" s="25" t="n">
        <v>0.03356839406994526</v>
      </c>
      <c r="H181" s="26" t="n">
        <v>500906</v>
      </c>
      <c r="I181" s="30" t="inlineStr">
        <is>
          <t>harga khusus</t>
        </is>
      </c>
      <c r="J181" s="26">
        <f>G181*H181</f>
        <v/>
      </c>
    </row>
    <row r="182">
      <c r="C182" s="5" t="n">
        <v>7</v>
      </c>
      <c r="D182" s="5" t="inlineStr">
        <is>
          <t>Thermocouple</t>
        </is>
      </c>
      <c r="E182" s="5" t="inlineStr">
        <is>
          <t>M184</t>
        </is>
      </c>
      <c r="F182" s="5" t="inlineStr">
        <is>
          <t>buah</t>
        </is>
      </c>
      <c r="G182" s="25" t="n">
        <v>3</v>
      </c>
      <c r="H182" s="26">
        <f>VLOOKUP(D182,upahbahan,3,FALSE)</f>
        <v/>
      </c>
      <c r="J182" s="26">
        <f>G182*H182</f>
        <v/>
      </c>
    </row>
    <row r="183">
      <c r="C183" s="5" t="n">
        <v>8</v>
      </c>
      <c r="D183" s="5" t="inlineStr">
        <is>
          <t>Alat Bantu</t>
        </is>
      </c>
      <c r="F183" s="5" t="inlineStr">
        <is>
          <t>Ls</t>
        </is>
      </c>
      <c r="G183" s="25" t="n">
        <v>1</v>
      </c>
      <c r="H183" s="26">
        <f>VLOOKUP(D183,upahbahan,3,FALSE)</f>
        <v/>
      </c>
      <c r="J183" s="26">
        <f>G183*H183</f>
        <v/>
      </c>
    </row>
    <row r="184">
      <c r="C184" s="27" t="inlineStr">
        <is>
          <t>JUMLAH HARGA PERALATAN</t>
        </is>
      </c>
      <c r="D184" s="28" t="n"/>
      <c r="E184" s="28" t="n"/>
      <c r="F184" s="28" t="n"/>
      <c r="G184" s="28" t="n"/>
      <c r="H184" s="28" t="n"/>
      <c r="I184" s="28" t="n"/>
      <c r="J184" s="29">
        <f>SUM(J176:J183)</f>
        <v/>
      </c>
    </row>
    <row r="185">
      <c r="C185" s="31" t="inlineStr">
        <is>
          <t>D</t>
        </is>
      </c>
      <c r="D185" s="31" t="inlineStr">
        <is>
          <t>Jumlah (A+B+C)</t>
        </is>
      </c>
      <c r="E185" s="32" t="n"/>
      <c r="F185" s="32" t="n"/>
      <c r="G185" s="32" t="n"/>
      <c r="H185" s="32" t="n"/>
      <c r="I185" s="32" t="n"/>
      <c r="J185" s="33">
        <f>J163+J174+J184</f>
        <v/>
      </c>
    </row>
    <row r="186">
      <c r="C186" s="18" t="inlineStr">
        <is>
          <t>E</t>
        </is>
      </c>
      <c r="D186" s="18" t="inlineStr">
        <is>
          <t>Biaya Umum dan Keuntungan 10.0% x D</t>
        </is>
      </c>
      <c r="H186" s="21">
        <f>$Q$8</f>
        <v/>
      </c>
      <c r="J186" s="34">
        <f>J185*H186</f>
        <v/>
      </c>
    </row>
    <row r="187">
      <c r="C187" s="31" t="inlineStr">
        <is>
          <t>F</t>
        </is>
      </c>
      <c r="D187" s="31" t="inlineStr">
        <is>
          <t>Harga Satuan Pekerjaan (D+E)</t>
        </is>
      </c>
      <c r="E187" s="32" t="n"/>
      <c r="F187" s="32" t="n"/>
      <c r="G187" s="32" t="n"/>
      <c r="H187" s="32" t="n"/>
      <c r="I187" s="32" t="n"/>
      <c r="J187" s="33">
        <f>SUM(J185:J186)</f>
        <v/>
      </c>
    </row>
    <row r="189">
      <c r="C189" s="16" t="inlineStr">
        <is>
          <t>G.7</t>
        </is>
      </c>
      <c r="D189" s="17" t="inlineStr">
        <is>
          <t>Beton struktur memadat sendiri, fc’45 MPa</t>
        </is>
      </c>
      <c r="F189" s="18" t="inlineStr">
        <is>
          <t>Meter Kubik</t>
        </is>
      </c>
      <c r="M189" s="19" t="inlineStr">
        <is>
          <t>7.1.(2c)</t>
        </is>
      </c>
    </row>
    <row r="190">
      <c r="D190" s="20" t="inlineStr">
        <is>
          <t>(tidak ada tabel analisa / lembar rekapitulasi kosong pada lampiran)</t>
        </is>
      </c>
    </row>
    <row r="192">
      <c r="C192" s="16" t="inlineStr">
        <is>
          <t>G.8</t>
        </is>
      </c>
      <c r="D192" s="17" t="inlineStr">
        <is>
          <t>Beton struktur, fc’40 MPa</t>
        </is>
      </c>
      <c r="F192" s="18" t="inlineStr">
        <is>
          <t>Meter Kubik</t>
        </is>
      </c>
      <c r="K192" s="22">
        <f>ROUNDDOWN(J221,0)</f>
        <v/>
      </c>
      <c r="M192" s="19" t="inlineStr">
        <is>
          <t>7.1.(3a2)</t>
        </is>
      </c>
    </row>
    <row r="193">
      <c r="C193" s="23" t="inlineStr">
        <is>
          <t>No</t>
        </is>
      </c>
      <c r="D193" s="23" t="inlineStr">
        <is>
          <t>Uraian</t>
        </is>
      </c>
      <c r="E193" s="23" t="inlineStr">
        <is>
          <t>Kode</t>
        </is>
      </c>
      <c r="F193" s="23" t="inlineStr">
        <is>
          <t>Sat.</t>
        </is>
      </c>
      <c r="G193" s="23" t="inlineStr">
        <is>
          <t>Koefisien</t>
        </is>
      </c>
      <c r="H193" s="23" t="inlineStr">
        <is>
          <t>Harga  Satuan (Rp)</t>
        </is>
      </c>
      <c r="J193" s="23" t="inlineStr">
        <is>
          <t>Jumlah Harga (Rp)</t>
        </is>
      </c>
    </row>
    <row r="194">
      <c r="C194" s="24" t="inlineStr">
        <is>
          <t>A</t>
        </is>
      </c>
      <c r="D194" s="24" t="inlineStr">
        <is>
          <t>TENAGA KERJA</t>
        </is>
      </c>
      <c r="E194" s="12" t="n"/>
      <c r="F194" s="12" t="n"/>
      <c r="G194" s="12" t="n"/>
      <c r="H194" s="12" t="n"/>
      <c r="I194" s="12" t="n"/>
      <c r="J194" s="12" t="n"/>
    </row>
    <row r="195">
      <c r="C195" s="5" t="n">
        <v>1</v>
      </c>
      <c r="D195" s="5" t="inlineStr">
        <is>
          <t>Pekerja</t>
        </is>
      </c>
      <c r="E195" s="5" t="inlineStr">
        <is>
          <t>L01</t>
        </is>
      </c>
      <c r="F195" s="5" t="inlineStr">
        <is>
          <t>jam</t>
        </is>
      </c>
      <c r="G195" s="25" t="n">
        <v>0.9638555698727442</v>
      </c>
      <c r="H195" s="26">
        <f>VLOOKUP(D195,upahbahan,3,FALSE)</f>
        <v/>
      </c>
      <c r="J195" s="26">
        <f>G195*H195</f>
        <v/>
      </c>
    </row>
    <row r="196">
      <c r="C196" s="5" t="n">
        <v>2</v>
      </c>
      <c r="D196" s="5" t="inlineStr">
        <is>
          <t>Tukang</t>
        </is>
      </c>
      <c r="E196" s="5" t="inlineStr">
        <is>
          <t>L02</t>
        </is>
      </c>
      <c r="F196" s="5" t="inlineStr">
        <is>
          <t>jam</t>
        </is>
      </c>
      <c r="G196" s="25" t="n">
        <v>0.5301202662608336</v>
      </c>
      <c r="H196" s="26">
        <f>VLOOKUP(D196,upahbahan,3,FALSE)</f>
        <v/>
      </c>
      <c r="J196" s="26">
        <f>G196*H196</f>
        <v/>
      </c>
    </row>
    <row r="197">
      <c r="C197" s="5" t="n">
        <v>3</v>
      </c>
      <c r="D197" s="5" t="inlineStr">
        <is>
          <t>Mandor</t>
        </is>
      </c>
      <c r="E197" s="5" t="inlineStr">
        <is>
          <t>L03</t>
        </is>
      </c>
      <c r="F197" s="5" t="inlineStr">
        <is>
          <t>jam</t>
        </is>
      </c>
      <c r="G197" s="25" t="n">
        <v>0.09638569407029528</v>
      </c>
      <c r="H197" s="26">
        <f>VLOOKUP(D197,upahbahan,3,FALSE)</f>
        <v/>
      </c>
      <c r="J197" s="26">
        <f>G197*H197</f>
        <v/>
      </c>
    </row>
    <row r="198">
      <c r="C198" s="27" t="inlineStr">
        <is>
          <t>JUMLAH HARGA TENAGA KERJA</t>
        </is>
      </c>
      <c r="D198" s="28" t="n"/>
      <c r="E198" s="28" t="n"/>
      <c r="F198" s="28" t="n"/>
      <c r="G198" s="28" t="n"/>
      <c r="H198" s="28" t="n"/>
      <c r="I198" s="28" t="n"/>
      <c r="J198" s="29">
        <f>SUM(J195:J197)</f>
        <v/>
      </c>
    </row>
    <row r="199">
      <c r="C199" s="24" t="inlineStr">
        <is>
          <t>B</t>
        </is>
      </c>
      <c r="D199" s="24" t="inlineStr">
        <is>
          <t>BAHAN</t>
        </is>
      </c>
      <c r="E199" s="12" t="n"/>
      <c r="F199" s="12" t="n"/>
      <c r="G199" s="12" t="n"/>
      <c r="H199" s="12" t="n"/>
      <c r="I199" s="12" t="n"/>
      <c r="J199" s="12" t="n"/>
    </row>
    <row r="200">
      <c r="C200" s="5" t="n">
        <v>1</v>
      </c>
      <c r="D200" s="5" t="inlineStr">
        <is>
          <t>Semen (PC)</t>
        </is>
      </c>
      <c r="E200" s="5" t="inlineStr">
        <is>
          <t>M12</t>
        </is>
      </c>
      <c r="F200" s="5" t="inlineStr">
        <is>
          <t>Kg</t>
        </is>
      </c>
      <c r="G200" s="25" t="n">
        <v>331.85529375</v>
      </c>
      <c r="H200" s="26">
        <f>VLOOKUP(D200,upahbahan,3,FALSE)</f>
        <v/>
      </c>
      <c r="J200" s="26">
        <f>G200*H200</f>
        <v/>
      </c>
    </row>
    <row r="201">
      <c r="C201" s="5" t="n">
        <v>2</v>
      </c>
      <c r="D201" s="5" t="inlineStr">
        <is>
          <t>Agregat Halus</t>
        </is>
      </c>
      <c r="E201" s="5" t="inlineStr">
        <is>
          <t>M01a</t>
        </is>
      </c>
      <c r="F201" s="5" t="inlineStr">
        <is>
          <t>M3</t>
        </is>
      </c>
      <c r="G201" s="25" t="n">
        <v>0.5617481042654029</v>
      </c>
      <c r="H201" s="26">
        <f>VLOOKUP(D201,upahbahan,3,FALSE)</f>
        <v/>
      </c>
      <c r="J201" s="26">
        <f>G201*H201</f>
        <v/>
      </c>
    </row>
    <row r="202">
      <c r="C202" s="5" t="n">
        <v>3</v>
      </c>
      <c r="D202" s="5" t="inlineStr">
        <is>
          <t>Agregat Kasar</t>
        </is>
      </c>
      <c r="E202" s="5" t="inlineStr">
        <is>
          <t>M03</t>
        </is>
      </c>
      <c r="F202" s="5" t="inlineStr">
        <is>
          <t>M3</t>
        </is>
      </c>
      <c r="G202" s="25" t="n">
        <v>0.9522638011695201</v>
      </c>
      <c r="H202" s="26">
        <f>VLOOKUP(D202,upahbahan,3,FALSE)</f>
        <v/>
      </c>
      <c r="J202" s="26">
        <f>G202*H202</f>
        <v/>
      </c>
    </row>
    <row r="203">
      <c r="C203" s="5" t="n">
        <v>4</v>
      </c>
      <c r="D203" s="5" t="inlineStr">
        <is>
          <t>Multipleks Phenolic 12 mm</t>
        </is>
      </c>
      <c r="E203" s="5" t="inlineStr">
        <is>
          <t>M73a</t>
        </is>
      </c>
      <c r="F203" s="5" t="inlineStr">
        <is>
          <t>Lbr</t>
        </is>
      </c>
      <c r="G203" s="25" t="n">
        <v>0.4451169047619048</v>
      </c>
      <c r="H203" s="26">
        <f>VLOOKUP(D203,upahbahan,3,FALSE)</f>
        <v/>
      </c>
      <c r="J203" s="26">
        <f>G203*H203</f>
        <v/>
      </c>
    </row>
    <row r="204">
      <c r="C204" s="5" t="n">
        <v>5</v>
      </c>
      <c r="D204" s="5" t="inlineStr">
        <is>
          <t>Kayu Kaso</t>
        </is>
      </c>
      <c r="E204" s="5" t="inlineStr">
        <is>
          <t>M19</t>
        </is>
      </c>
      <c r="F204" s="5" t="inlineStr">
        <is>
          <t>M3</t>
        </is>
      </c>
      <c r="G204" s="25" t="n">
        <v>0.014</v>
      </c>
      <c r="H204" s="26">
        <f>VLOOKUP(D204,upahbahan,3,FALSE)</f>
        <v/>
      </c>
      <c r="J204" s="26">
        <f>G204*H204</f>
        <v/>
      </c>
    </row>
    <row r="205">
      <c r="C205" s="5" t="n">
        <v>6</v>
      </c>
      <c r="D205" s="5" t="inlineStr">
        <is>
          <t>Paku</t>
        </is>
      </c>
      <c r="E205" s="5" t="inlineStr">
        <is>
          <t>M18</t>
        </is>
      </c>
      <c r="F205" s="5" t="inlineStr">
        <is>
          <t>Kg</t>
        </is>
      </c>
      <c r="G205" s="25" t="n">
        <v>0</v>
      </c>
      <c r="H205" s="26">
        <f>VLOOKUP(D205,upahbahan,3,FALSE)</f>
        <v/>
      </c>
      <c r="J205" s="26">
        <f>G205*H205</f>
        <v/>
      </c>
    </row>
    <row r="206">
      <c r="C206" s="5" t="n">
        <v>7</v>
      </c>
      <c r="D206" s="5" t="inlineStr">
        <is>
          <t>Air</t>
        </is>
      </c>
      <c r="E206" s="5" t="inlineStr">
        <is>
          <t>M170</t>
        </is>
      </c>
      <c r="F206" s="5" t="inlineStr">
        <is>
          <t>Ltr</t>
        </is>
      </c>
      <c r="G206" s="25" t="n">
        <v>185.1358361774744</v>
      </c>
      <c r="H206" s="26">
        <f>VLOOKUP(D206,upahbahan,3,FALSE)</f>
        <v/>
      </c>
      <c r="J206" s="26">
        <f>G206*H206</f>
        <v/>
      </c>
    </row>
    <row r="207">
      <c r="C207" s="5" t="n">
        <v>8</v>
      </c>
      <c r="D207" s="5" t="inlineStr">
        <is>
          <t>Super Plastizier</t>
        </is>
      </c>
      <c r="E207" s="5" t="inlineStr">
        <is>
          <t>M182</t>
        </is>
      </c>
      <c r="F207" s="5" t="inlineStr">
        <is>
          <t>Kg</t>
        </is>
      </c>
      <c r="G207" s="25" t="n">
        <v>6.5975</v>
      </c>
      <c r="H207" s="26">
        <f>VLOOKUP(D207,upahbahan,3,FALSE)</f>
        <v/>
      </c>
      <c r="J207" s="26">
        <f>G207*H207</f>
        <v/>
      </c>
    </row>
    <row r="208">
      <c r="C208" s="5" t="n">
        <v>9</v>
      </c>
      <c r="D208" s="5" t="inlineStr">
        <is>
          <t>Fly Ash</t>
        </is>
      </c>
      <c r="E208" s="5" t="inlineStr">
        <is>
          <t>M05</t>
        </is>
      </c>
      <c r="F208" s="5" t="inlineStr">
        <is>
          <t>Kg</t>
        </is>
      </c>
      <c r="G208" s="25" t="n">
        <v>110.635</v>
      </c>
      <c r="H208" s="26">
        <f>VLOOKUP(D208,upahbahan,3,FALSE)</f>
        <v/>
      </c>
      <c r="J208" s="26">
        <f>G208*H208</f>
        <v/>
      </c>
    </row>
    <row r="209">
      <c r="C209" s="27" t="inlineStr">
        <is>
          <t>JUMLAH HARGA BAHAN</t>
        </is>
      </c>
      <c r="D209" s="28" t="n"/>
      <c r="E209" s="28" t="n"/>
      <c r="F209" s="28" t="n"/>
      <c r="G209" s="28" t="n"/>
      <c r="H209" s="28" t="n"/>
      <c r="I209" s="28" t="n"/>
      <c r="J209" s="29">
        <f>SUM(J200:J208)</f>
        <v/>
      </c>
    </row>
    <row r="210">
      <c r="C210" s="24" t="inlineStr">
        <is>
          <t>C</t>
        </is>
      </c>
      <c r="D210" s="24" t="inlineStr">
        <is>
          <t>PERALATAN</t>
        </is>
      </c>
      <c r="E210" s="12" t="n"/>
      <c r="F210" s="12" t="n"/>
      <c r="G210" s="12" t="n"/>
      <c r="H210" s="12" t="n"/>
      <c r="I210" s="12" t="n"/>
      <c r="J210" s="12" t="n"/>
    </row>
    <row r="211">
      <c r="C211" s="5" t="n">
        <v>1</v>
      </c>
      <c r="D211" s="5" t="inlineStr">
        <is>
          <t>Wheel Loader</t>
        </is>
      </c>
      <c r="E211" s="5" t="inlineStr">
        <is>
          <t>E15</t>
        </is>
      </c>
      <c r="F211" s="5" t="inlineStr">
        <is>
          <t>jam</t>
        </is>
      </c>
      <c r="G211" s="25" t="n">
        <v>0.007087173260914413</v>
      </c>
      <c r="H211" s="26" t="n">
        <v>591374</v>
      </c>
      <c r="I211" s="30" t="inlineStr">
        <is>
          <t>harga khusus</t>
        </is>
      </c>
      <c r="J211" s="26">
        <f>G211*H211</f>
        <v/>
      </c>
    </row>
    <row r="212">
      <c r="C212" s="5" t="n">
        <v>2</v>
      </c>
      <c r="D212" s="5" t="inlineStr">
        <is>
          <t>Concrete Batching Plant</t>
        </is>
      </c>
      <c r="E212" s="5" t="inlineStr">
        <is>
          <t>E80</t>
        </is>
      </c>
      <c r="F212" s="5" t="inlineStr">
        <is>
          <t>jam</t>
        </is>
      </c>
      <c r="G212" s="25" t="n">
        <v>0.04819278317887572</v>
      </c>
      <c r="H212" s="26">
        <f>VLOOKUP(D212,upahbahan,3,FALSE)</f>
        <v/>
      </c>
      <c r="J212" s="26">
        <f>G212*H212</f>
        <v/>
      </c>
    </row>
    <row r="213">
      <c r="C213" s="5" t="n">
        <v>3</v>
      </c>
      <c r="D213" s="5" t="inlineStr">
        <is>
          <t>Truck Mixer</t>
        </is>
      </c>
      <c r="E213" s="5" t="inlineStr">
        <is>
          <t>E49</t>
        </is>
      </c>
      <c r="F213" s="5" t="inlineStr">
        <is>
          <t>jam</t>
        </is>
      </c>
      <c r="G213" s="25" t="n">
        <v>0.2618124091003532</v>
      </c>
      <c r="H213" s="26">
        <f>VLOOKUP(D213,upahbahan,3,FALSE)</f>
        <v/>
      </c>
      <c r="J213" s="26">
        <f>G213*H213</f>
        <v/>
      </c>
    </row>
    <row r="214">
      <c r="C214" s="5" t="n">
        <v>4</v>
      </c>
      <c r="D214" s="5" t="inlineStr">
        <is>
          <t>Concrete Pump</t>
        </is>
      </c>
      <c r="E214" s="5" t="inlineStr">
        <is>
          <t>E28</t>
        </is>
      </c>
      <c r="F214" s="5" t="inlineStr">
        <is>
          <t>jam</t>
        </is>
      </c>
      <c r="G214" s="25" t="n">
        <v>0.005020068030185116</v>
      </c>
      <c r="H214" s="26">
        <f>VLOOKUP(D214,upahbahan,3,FALSE)</f>
        <v/>
      </c>
      <c r="J214" s="26">
        <f>G214*H214</f>
        <v/>
      </c>
    </row>
    <row r="215">
      <c r="C215" s="5" t="n">
        <v>5</v>
      </c>
      <c r="D215" s="5" t="inlineStr">
        <is>
          <t>Concrete Vibrator</t>
        </is>
      </c>
      <c r="E215" s="5" t="inlineStr">
        <is>
          <t>E20</t>
        </is>
      </c>
      <c r="F215" s="5" t="inlineStr">
        <is>
          <t>jam</t>
        </is>
      </c>
      <c r="G215" s="25" t="n">
        <v>0.2891565686706972</v>
      </c>
      <c r="H215" s="26">
        <f>VLOOKUP(D215,upahbahan,3,FALSE)</f>
        <v/>
      </c>
      <c r="J215" s="26">
        <f>G215*H215</f>
        <v/>
      </c>
    </row>
    <row r="216">
      <c r="C216" s="5" t="n">
        <v>6</v>
      </c>
      <c r="D216" s="5" t="inlineStr">
        <is>
          <t>Water Tank Truck</t>
        </is>
      </c>
      <c r="E216" s="5" t="inlineStr">
        <is>
          <t>E23</t>
        </is>
      </c>
      <c r="F216" s="5" t="inlineStr">
        <is>
          <t>jam</t>
        </is>
      </c>
      <c r="G216" s="25" t="n">
        <v>0.0371759172379648</v>
      </c>
      <c r="H216" s="26" t="n">
        <v>500906</v>
      </c>
      <c r="I216" s="30" t="inlineStr">
        <is>
          <t>harga khusus</t>
        </is>
      </c>
      <c r="J216" s="26">
        <f>G216*H216</f>
        <v/>
      </c>
    </row>
    <row r="217">
      <c r="C217" s="5" t="n">
        <v>7</v>
      </c>
      <c r="D217" s="5" t="inlineStr">
        <is>
          <t>Alat Bantu</t>
        </is>
      </c>
      <c r="F217" s="5" t="inlineStr">
        <is>
          <t>Ls</t>
        </is>
      </c>
      <c r="G217" s="25" t="n">
        <v>1</v>
      </c>
      <c r="H217" s="26">
        <f>VLOOKUP(D217,upahbahan,3,FALSE)</f>
        <v/>
      </c>
      <c r="J217" s="26">
        <f>G217*H217</f>
        <v/>
      </c>
    </row>
    <row r="218">
      <c r="C218" s="27" t="inlineStr">
        <is>
          <t>JUMLAH HARGA PERALATAN</t>
        </is>
      </c>
      <c r="D218" s="28" t="n"/>
      <c r="E218" s="28" t="n"/>
      <c r="F218" s="28" t="n"/>
      <c r="G218" s="28" t="n"/>
      <c r="H218" s="28" t="n"/>
      <c r="I218" s="28" t="n"/>
      <c r="J218" s="29">
        <f>SUM(J211:J217)</f>
        <v/>
      </c>
    </row>
    <row r="219">
      <c r="C219" s="31" t="inlineStr">
        <is>
          <t>D</t>
        </is>
      </c>
      <c r="D219" s="31" t="inlineStr">
        <is>
          <t>Jumlah (A+B+C)</t>
        </is>
      </c>
      <c r="E219" s="32" t="n"/>
      <c r="F219" s="32" t="n"/>
      <c r="G219" s="32" t="n"/>
      <c r="H219" s="32" t="n"/>
      <c r="I219" s="32" t="n"/>
      <c r="J219" s="33">
        <f>J198+J209+J218</f>
        <v/>
      </c>
    </row>
    <row r="220">
      <c r="C220" s="18" t="inlineStr">
        <is>
          <t>E</t>
        </is>
      </c>
      <c r="D220" s="18" t="inlineStr">
        <is>
          <t>Biaya Umum dan Keuntungan 10.0% x D</t>
        </is>
      </c>
      <c r="H220" s="21">
        <f>$Q$8</f>
        <v/>
      </c>
      <c r="J220" s="34">
        <f>J219*H220</f>
        <v/>
      </c>
    </row>
    <row r="221">
      <c r="C221" s="31" t="inlineStr">
        <is>
          <t>F</t>
        </is>
      </c>
      <c r="D221" s="31" t="inlineStr">
        <is>
          <t>Harga Satuan Pekerjaan (D+E)</t>
        </is>
      </c>
      <c r="E221" s="32" t="n"/>
      <c r="F221" s="32" t="n"/>
      <c r="G221" s="32" t="n"/>
      <c r="H221" s="32" t="n"/>
      <c r="I221" s="32" t="n"/>
      <c r="J221" s="33">
        <f>SUM(J219:J220)</f>
        <v/>
      </c>
    </row>
    <row r="223">
      <c r="C223" s="16" t="inlineStr">
        <is>
          <t>G.9</t>
        </is>
      </c>
      <c r="D223" s="17" t="inlineStr">
        <is>
          <t>Beton struktur massa, fc’40 MPa</t>
        </is>
      </c>
      <c r="F223" s="18" t="inlineStr">
        <is>
          <t>Meter Kubik</t>
        </is>
      </c>
      <c r="K223" s="22">
        <f>ROUNDDOWN(J253,0)</f>
        <v/>
      </c>
      <c r="M223" s="19" t="inlineStr">
        <is>
          <t>7.1.(3b)</t>
        </is>
      </c>
    </row>
    <row r="224">
      <c r="C224" s="23" t="inlineStr">
        <is>
          <t>No</t>
        </is>
      </c>
      <c r="D224" s="23" t="inlineStr">
        <is>
          <t>Uraian</t>
        </is>
      </c>
      <c r="E224" s="23" t="inlineStr">
        <is>
          <t>Kode</t>
        </is>
      </c>
      <c r="F224" s="23" t="inlineStr">
        <is>
          <t>Sat.</t>
        </is>
      </c>
      <c r="G224" s="23" t="inlineStr">
        <is>
          <t>Koefisien</t>
        </is>
      </c>
      <c r="H224" s="23" t="inlineStr">
        <is>
          <t>Harga  Satuan (Rp)</t>
        </is>
      </c>
      <c r="J224" s="23" t="inlineStr">
        <is>
          <t>Jumlah Harga (Rp)</t>
        </is>
      </c>
    </row>
    <row r="225">
      <c r="C225" s="24" t="inlineStr">
        <is>
          <t>A</t>
        </is>
      </c>
      <c r="D225" s="24" t="inlineStr">
        <is>
          <t>TENAGA KERJA</t>
        </is>
      </c>
      <c r="E225" s="12" t="n"/>
      <c r="F225" s="12" t="n"/>
      <c r="G225" s="12" t="n"/>
      <c r="H225" s="12" t="n"/>
      <c r="I225" s="12" t="n"/>
      <c r="J225" s="12" t="n"/>
    </row>
    <row r="226">
      <c r="C226" s="5" t="n">
        <v>1</v>
      </c>
      <c r="D226" s="5" t="inlineStr">
        <is>
          <t>Pekerja</t>
        </is>
      </c>
      <c r="E226" s="5" t="inlineStr">
        <is>
          <t>L01</t>
        </is>
      </c>
      <c r="F226" s="5" t="inlineStr">
        <is>
          <t>jam</t>
        </is>
      </c>
      <c r="G226" s="25" t="n">
        <v>0.9638555698727442</v>
      </c>
      <c r="H226" s="26">
        <f>VLOOKUP(D226,upahbahan,3,FALSE)</f>
        <v/>
      </c>
      <c r="J226" s="26">
        <f>G226*H226</f>
        <v/>
      </c>
    </row>
    <row r="227">
      <c r="C227" s="5" t="n">
        <v>2</v>
      </c>
      <c r="D227" s="5" t="inlineStr">
        <is>
          <t>Tukang</t>
        </is>
      </c>
      <c r="E227" s="5" t="inlineStr">
        <is>
          <t>L02</t>
        </is>
      </c>
      <c r="F227" s="5" t="inlineStr">
        <is>
          <t>jam</t>
        </is>
      </c>
      <c r="G227" s="25" t="n">
        <v>0.5301202662608336</v>
      </c>
      <c r="H227" s="26">
        <f>VLOOKUP(D227,upahbahan,3,FALSE)</f>
        <v/>
      </c>
      <c r="J227" s="26">
        <f>G227*H227</f>
        <v/>
      </c>
    </row>
    <row r="228">
      <c r="C228" s="5" t="n">
        <v>3</v>
      </c>
      <c r="D228" s="5" t="inlineStr">
        <is>
          <t>Mandor</t>
        </is>
      </c>
      <c r="E228" s="5" t="inlineStr">
        <is>
          <t>L03</t>
        </is>
      </c>
      <c r="F228" s="5" t="inlineStr">
        <is>
          <t>jam</t>
        </is>
      </c>
      <c r="G228" s="25" t="n">
        <v>0.09638569407029528</v>
      </c>
      <c r="H228" s="26">
        <f>VLOOKUP(D228,upahbahan,3,FALSE)</f>
        <v/>
      </c>
      <c r="J228" s="26">
        <f>G228*H228</f>
        <v/>
      </c>
    </row>
    <row r="229">
      <c r="C229" s="27" t="inlineStr">
        <is>
          <t>JUMLAH HARGA TENAGA KERJA</t>
        </is>
      </c>
      <c r="D229" s="28" t="n"/>
      <c r="E229" s="28" t="n"/>
      <c r="F229" s="28" t="n"/>
      <c r="G229" s="28" t="n"/>
      <c r="H229" s="28" t="n"/>
      <c r="I229" s="28" t="n"/>
      <c r="J229" s="29">
        <f>SUM(J226:J228)</f>
        <v/>
      </c>
    </row>
    <row r="230">
      <c r="C230" s="24" t="inlineStr">
        <is>
          <t>B</t>
        </is>
      </c>
      <c r="D230" s="24" t="inlineStr">
        <is>
          <t>BAHAN</t>
        </is>
      </c>
      <c r="E230" s="12" t="n"/>
      <c r="F230" s="12" t="n"/>
      <c r="G230" s="12" t="n"/>
      <c r="H230" s="12" t="n"/>
      <c r="I230" s="12" t="n"/>
      <c r="J230" s="12" t="n"/>
    </row>
    <row r="231">
      <c r="C231" s="5" t="n">
        <v>1</v>
      </c>
      <c r="D231" s="5" t="inlineStr">
        <is>
          <t>Semen (PC)</t>
        </is>
      </c>
      <c r="E231" s="5" t="inlineStr">
        <is>
          <t>M12</t>
        </is>
      </c>
      <c r="F231" s="5" t="inlineStr">
        <is>
          <t>Kg</t>
        </is>
      </c>
      <c r="G231" s="25" t="n">
        <v>288.26</v>
      </c>
      <c r="H231" s="26">
        <f>VLOOKUP(D231,upahbahan,3,FALSE)</f>
        <v/>
      </c>
      <c r="J231" s="26">
        <f>G231*H231</f>
        <v/>
      </c>
    </row>
    <row r="232">
      <c r="C232" s="5" t="n">
        <v>2</v>
      </c>
      <c r="D232" s="5" t="inlineStr">
        <is>
          <t>Agregat Halus</t>
        </is>
      </c>
      <c r="E232" s="5" t="inlineStr">
        <is>
          <t>M01a</t>
        </is>
      </c>
      <c r="F232" s="5" t="inlineStr">
        <is>
          <t>M3</t>
        </is>
      </c>
      <c r="G232" s="25" t="n">
        <v>0.4518232819905214</v>
      </c>
      <c r="H232" s="26">
        <f>VLOOKUP(D232,upahbahan,3,FALSE)</f>
        <v/>
      </c>
      <c r="J232" s="26">
        <f>G232*H232</f>
        <v/>
      </c>
    </row>
    <row r="233">
      <c r="C233" s="5" t="n">
        <v>3</v>
      </c>
      <c r="D233" s="5" t="inlineStr">
        <is>
          <t>Agregat Kasar</t>
        </is>
      </c>
      <c r="E233" s="5" t="inlineStr">
        <is>
          <t>M03</t>
        </is>
      </c>
      <c r="F233" s="5" t="inlineStr">
        <is>
          <t>M3</t>
        </is>
      </c>
      <c r="G233" s="25" t="n">
        <v>1.124094508405628</v>
      </c>
      <c r="H233" s="26">
        <f>VLOOKUP(D233,upahbahan,3,FALSE)</f>
        <v/>
      </c>
      <c r="J233" s="26">
        <f>G233*H233</f>
        <v/>
      </c>
    </row>
    <row r="234">
      <c r="C234" s="5" t="n">
        <v>4</v>
      </c>
      <c r="D234" s="5" t="inlineStr">
        <is>
          <t>Multipleks Phenolic 12 mm</t>
        </is>
      </c>
      <c r="E234" s="5" t="inlineStr">
        <is>
          <t>M73a</t>
        </is>
      </c>
      <c r="F234" s="5" t="inlineStr">
        <is>
          <t>lbr</t>
        </is>
      </c>
      <c r="G234" s="25" t="n">
        <v>0.4451169047619048</v>
      </c>
      <c r="H234" s="26">
        <f>VLOOKUP(D234,upahbahan,3,FALSE)</f>
        <v/>
      </c>
      <c r="J234" s="26">
        <f>G234*H234</f>
        <v/>
      </c>
    </row>
    <row r="235">
      <c r="C235" s="5" t="n">
        <v>5</v>
      </c>
      <c r="D235" s="5" t="inlineStr">
        <is>
          <t>Kayu Kaso</t>
        </is>
      </c>
      <c r="E235" s="5" t="inlineStr">
        <is>
          <t>M19</t>
        </is>
      </c>
      <c r="F235" s="5" t="inlineStr">
        <is>
          <t>M3</t>
        </is>
      </c>
      <c r="G235" s="25" t="n">
        <v>0.014</v>
      </c>
      <c r="H235" s="26">
        <f>VLOOKUP(D235,upahbahan,3,FALSE)</f>
        <v/>
      </c>
      <c r="J235" s="26">
        <f>G235*H235</f>
        <v/>
      </c>
    </row>
    <row r="236">
      <c r="C236" s="5" t="n">
        <v>6</v>
      </c>
      <c r="D236" s="5" t="inlineStr">
        <is>
          <t>Paku</t>
        </is>
      </c>
      <c r="E236" s="5" t="inlineStr">
        <is>
          <t>M18</t>
        </is>
      </c>
      <c r="F236" s="5" t="inlineStr">
        <is>
          <t>Kg</t>
        </is>
      </c>
      <c r="G236" s="25" t="n">
        <v>0</v>
      </c>
      <c r="H236" s="26">
        <f>VLOOKUP(D236,upahbahan,3,FALSE)</f>
        <v/>
      </c>
      <c r="J236" s="26">
        <f>G236*H236</f>
        <v/>
      </c>
    </row>
    <row r="237">
      <c r="C237" s="5" t="n">
        <v>7</v>
      </c>
      <c r="D237" s="5" t="inlineStr">
        <is>
          <t>Air</t>
        </is>
      </c>
      <c r="E237" s="5" t="inlineStr">
        <is>
          <t>M170</t>
        </is>
      </c>
      <c r="F237" s="5" t="inlineStr">
        <is>
          <t>Ltr</t>
        </is>
      </c>
      <c r="G237" s="25" t="n">
        <v>167.2109215017065</v>
      </c>
      <c r="H237" s="26">
        <f>VLOOKUP(D237,upahbahan,3,FALSE)</f>
        <v/>
      </c>
      <c r="J237" s="26">
        <f>G237*H237</f>
        <v/>
      </c>
    </row>
    <row r="238">
      <c r="C238" s="5" t="n">
        <v>8</v>
      </c>
      <c r="D238" s="5" t="inlineStr">
        <is>
          <t>Super Plastizier</t>
        </is>
      </c>
      <c r="E238" s="5" t="inlineStr">
        <is>
          <t>M182</t>
        </is>
      </c>
      <c r="F238" s="5" t="inlineStr">
        <is>
          <t>Kg</t>
        </is>
      </c>
      <c r="G238" s="25" t="n">
        <v>5.7855</v>
      </c>
      <c r="H238" s="26">
        <f>VLOOKUP(D238,upahbahan,3,FALSE)</f>
        <v/>
      </c>
      <c r="J238" s="26">
        <f>G238*H238</f>
        <v/>
      </c>
    </row>
    <row r="239">
      <c r="C239" s="5" t="n">
        <v>9</v>
      </c>
      <c r="D239" s="5" t="inlineStr">
        <is>
          <t>Fly Ash</t>
        </is>
      </c>
      <c r="E239" s="5" t="inlineStr">
        <is>
          <t>M05</t>
        </is>
      </c>
      <c r="F239" s="5" t="inlineStr">
        <is>
          <t>Kg</t>
        </is>
      </c>
      <c r="G239" s="25" t="n">
        <v>96.425</v>
      </c>
      <c r="H239" s="26">
        <f>VLOOKUP(D239,upahbahan,3,FALSE)</f>
        <v/>
      </c>
      <c r="J239" s="26">
        <f>G239*H239</f>
        <v/>
      </c>
    </row>
    <row r="240">
      <c r="C240" s="27" t="inlineStr">
        <is>
          <t>JUMLAH HARGA BAHAN</t>
        </is>
      </c>
      <c r="D240" s="28" t="n"/>
      <c r="E240" s="28" t="n"/>
      <c r="F240" s="28" t="n"/>
      <c r="G240" s="28" t="n"/>
      <c r="H240" s="28" t="n"/>
      <c r="I240" s="28" t="n"/>
      <c r="J240" s="29">
        <f>SUM(J231:J239)</f>
        <v/>
      </c>
    </row>
    <row r="241">
      <c r="C241" s="24" t="inlineStr">
        <is>
          <t>C</t>
        </is>
      </c>
      <c r="D241" s="24" t="inlineStr">
        <is>
          <t>PERALATAN</t>
        </is>
      </c>
      <c r="E241" s="12" t="n"/>
      <c r="F241" s="12" t="n"/>
      <c r="G241" s="12" t="n"/>
      <c r="H241" s="12" t="n"/>
      <c r="I241" s="12" t="n"/>
      <c r="J241" s="12" t="n"/>
    </row>
    <row r="242">
      <c r="C242" s="5" t="n">
        <v>1</v>
      </c>
      <c r="D242" s="5" t="inlineStr">
        <is>
          <t>Wheel Loader</t>
        </is>
      </c>
      <c r="E242" s="5" t="inlineStr">
        <is>
          <t>E15</t>
        </is>
      </c>
      <c r="F242" s="5" t="inlineStr">
        <is>
          <t>jam</t>
        </is>
      </c>
      <c r="G242" s="25" t="n">
        <v>0.007087173260914413</v>
      </c>
      <c r="H242" s="26" t="n">
        <v>591374</v>
      </c>
      <c r="I242" s="30" t="inlineStr">
        <is>
          <t>harga khusus</t>
        </is>
      </c>
      <c r="J242" s="26">
        <f>G242*H242</f>
        <v/>
      </c>
    </row>
    <row r="243">
      <c r="C243" s="5" t="n">
        <v>2</v>
      </c>
      <c r="D243" s="5" t="inlineStr">
        <is>
          <t>Concrete Batching Plant</t>
        </is>
      </c>
      <c r="E243" s="5" t="inlineStr">
        <is>
          <t>E80</t>
        </is>
      </c>
      <c r="F243" s="5" t="inlineStr">
        <is>
          <t>jam</t>
        </is>
      </c>
      <c r="G243" s="25" t="n">
        <v>0.04819278317887572</v>
      </c>
      <c r="H243" s="26">
        <f>VLOOKUP(D243,upahbahan,3,FALSE)</f>
        <v/>
      </c>
      <c r="J243" s="26">
        <f>G243*H243</f>
        <v/>
      </c>
    </row>
    <row r="244">
      <c r="C244" s="5" t="n">
        <v>3</v>
      </c>
      <c r="D244" s="5" t="inlineStr">
        <is>
          <t>Truck Mixer</t>
        </is>
      </c>
      <c r="E244" s="5" t="inlineStr">
        <is>
          <t>E49</t>
        </is>
      </c>
      <c r="F244" s="5" t="inlineStr">
        <is>
          <t>jam</t>
        </is>
      </c>
      <c r="G244" s="25" t="n">
        <v>0.2618124091003532</v>
      </c>
      <c r="H244" s="26">
        <f>VLOOKUP(D244,upahbahan,3,FALSE)</f>
        <v/>
      </c>
      <c r="J244" s="26">
        <f>G244*H244</f>
        <v/>
      </c>
    </row>
    <row r="245">
      <c r="C245" s="5" t="n">
        <v>4</v>
      </c>
      <c r="D245" s="5" t="inlineStr">
        <is>
          <t>Concrete Pump</t>
        </is>
      </c>
      <c r="E245" s="5" t="inlineStr">
        <is>
          <t>E28</t>
        </is>
      </c>
      <c r="F245" s="5" t="inlineStr">
        <is>
          <t>jam</t>
        </is>
      </c>
      <c r="G245" s="25" t="n">
        <v>0.005020068030185116</v>
      </c>
      <c r="H245" s="26">
        <f>VLOOKUP(D245,upahbahan,3,FALSE)</f>
        <v/>
      </c>
      <c r="J245" s="26">
        <f>G245*H245</f>
        <v/>
      </c>
    </row>
    <row r="246">
      <c r="C246" s="5" t="n">
        <v>5</v>
      </c>
      <c r="D246" s="5" t="inlineStr">
        <is>
          <t>Concrete Vibrator</t>
        </is>
      </c>
      <c r="E246" s="5" t="inlineStr">
        <is>
          <t>E20</t>
        </is>
      </c>
      <c r="F246" s="5" t="inlineStr">
        <is>
          <t>jam</t>
        </is>
      </c>
      <c r="G246" s="25" t="n">
        <v>0.2891565686706972</v>
      </c>
      <c r="H246" s="26">
        <f>VLOOKUP(D246,upahbahan,3,FALSE)</f>
        <v/>
      </c>
      <c r="J246" s="26">
        <f>G246*H246</f>
        <v/>
      </c>
    </row>
    <row r="247">
      <c r="C247" s="5" t="n">
        <v>6</v>
      </c>
      <c r="D247" s="5" t="inlineStr">
        <is>
          <t>Water Tank Truck</t>
        </is>
      </c>
      <c r="E247" s="5" t="inlineStr">
        <is>
          <t>E23</t>
        </is>
      </c>
      <c r="F247" s="5" t="inlineStr">
        <is>
          <t>jam</t>
        </is>
      </c>
      <c r="G247" s="25" t="n">
        <v>0.03357653931076889</v>
      </c>
      <c r="H247" s="26" t="n">
        <v>500906</v>
      </c>
      <c r="I247" s="30" t="inlineStr">
        <is>
          <t>harga khusus</t>
        </is>
      </c>
      <c r="J247" s="26">
        <f>G247*H247</f>
        <v/>
      </c>
    </row>
    <row r="248">
      <c r="C248" s="5" t="n">
        <v>7</v>
      </c>
      <c r="D248" s="5" t="inlineStr">
        <is>
          <t>Thermocouple</t>
        </is>
      </c>
      <c r="E248" s="5" t="inlineStr">
        <is>
          <t>M184</t>
        </is>
      </c>
      <c r="F248" s="5" t="inlineStr">
        <is>
          <t>buah</t>
        </is>
      </c>
      <c r="G248" s="25" t="n">
        <v>3</v>
      </c>
      <c r="H248" s="26">
        <f>VLOOKUP(D248,upahbahan,3,FALSE)</f>
        <v/>
      </c>
      <c r="J248" s="26">
        <f>G248*H248</f>
        <v/>
      </c>
    </row>
    <row r="249">
      <c r="C249" s="5" t="n">
        <v>8</v>
      </c>
      <c r="D249" s="5" t="inlineStr">
        <is>
          <t>Alat Bantu</t>
        </is>
      </c>
      <c r="F249" s="5" t="inlineStr">
        <is>
          <t>Ls</t>
        </is>
      </c>
      <c r="G249" s="25" t="n">
        <v>1</v>
      </c>
      <c r="H249" s="26">
        <f>VLOOKUP(D249,upahbahan,3,FALSE)</f>
        <v/>
      </c>
      <c r="J249" s="26">
        <f>G249*H249</f>
        <v/>
      </c>
    </row>
    <row r="250">
      <c r="C250" s="27" t="inlineStr">
        <is>
          <t>JUMLAH HARGA PERALATAN</t>
        </is>
      </c>
      <c r="D250" s="28" t="n"/>
      <c r="E250" s="28" t="n"/>
      <c r="F250" s="28" t="n"/>
      <c r="G250" s="28" t="n"/>
      <c r="H250" s="28" t="n"/>
      <c r="I250" s="28" t="n"/>
      <c r="J250" s="29">
        <f>SUM(J242:J249)</f>
        <v/>
      </c>
    </row>
    <row r="251">
      <c r="C251" s="31" t="inlineStr">
        <is>
          <t>D</t>
        </is>
      </c>
      <c r="D251" s="31" t="inlineStr">
        <is>
          <t>Jumlah (A+B+C)</t>
        </is>
      </c>
      <c r="E251" s="32" t="n"/>
      <c r="F251" s="32" t="n"/>
      <c r="G251" s="32" t="n"/>
      <c r="H251" s="32" t="n"/>
      <c r="I251" s="32" t="n"/>
      <c r="J251" s="33">
        <f>J229+J240+J250</f>
        <v/>
      </c>
    </row>
    <row r="252">
      <c r="C252" s="18" t="inlineStr">
        <is>
          <t>E</t>
        </is>
      </c>
      <c r="D252" s="18" t="inlineStr">
        <is>
          <t>Biaya Umum dan Keuntungan 10.0% x D</t>
        </is>
      </c>
      <c r="H252" s="21">
        <f>$Q$8</f>
        <v/>
      </c>
      <c r="J252" s="34">
        <f>J251*H252</f>
        <v/>
      </c>
    </row>
    <row r="253">
      <c r="C253" s="31" t="inlineStr">
        <is>
          <t>F</t>
        </is>
      </c>
      <c r="D253" s="31" t="inlineStr">
        <is>
          <t>Harga Satuan Pekerjaan (D+E)</t>
        </is>
      </c>
      <c r="E253" s="32" t="n"/>
      <c r="F253" s="32" t="n"/>
      <c r="G253" s="32" t="n"/>
      <c r="H253" s="32" t="n"/>
      <c r="I253" s="32" t="n"/>
      <c r="J253" s="33">
        <f>SUM(J251:J252)</f>
        <v/>
      </c>
    </row>
    <row r="255">
      <c r="C255" s="16" t="inlineStr">
        <is>
          <t>G.10</t>
        </is>
      </c>
      <c r="D255" s="17" t="inlineStr">
        <is>
          <t>Beton struktur memadat sendiri, fc’40 MPa</t>
        </is>
      </c>
      <c r="F255" s="18" t="inlineStr">
        <is>
          <t>Meter Kubik</t>
        </is>
      </c>
      <c r="K255" s="22">
        <f>ROUNDDOWN(J283,0)</f>
        <v/>
      </c>
      <c r="M255" s="19" t="inlineStr">
        <is>
          <t>7.1.(3c)</t>
        </is>
      </c>
    </row>
    <row r="256">
      <c r="C256" s="23" t="inlineStr">
        <is>
          <t>No</t>
        </is>
      </c>
      <c r="D256" s="23" t="inlineStr">
        <is>
          <t>Uraian</t>
        </is>
      </c>
      <c r="E256" s="23" t="inlineStr">
        <is>
          <t>Kode</t>
        </is>
      </c>
      <c r="F256" s="23" t="inlineStr">
        <is>
          <t>Sat.</t>
        </is>
      </c>
      <c r="G256" s="23" t="inlineStr">
        <is>
          <t>Koefisien</t>
        </is>
      </c>
      <c r="H256" s="23" t="inlineStr">
        <is>
          <t>Harga  Satuan (Rp)</t>
        </is>
      </c>
      <c r="J256" s="23" t="inlineStr">
        <is>
          <t>Jumlah Harga (Rp)</t>
        </is>
      </c>
    </row>
    <row r="257">
      <c r="C257" s="24" t="inlineStr">
        <is>
          <t>A</t>
        </is>
      </c>
      <c r="D257" s="24" t="inlineStr">
        <is>
          <t>TENAGA KERJA</t>
        </is>
      </c>
      <c r="E257" s="12" t="n"/>
      <c r="F257" s="12" t="n"/>
      <c r="G257" s="12" t="n"/>
      <c r="H257" s="12" t="n"/>
      <c r="I257" s="12" t="n"/>
      <c r="J257" s="12" t="n"/>
    </row>
    <row r="258">
      <c r="C258" s="5" t="n">
        <v>1</v>
      </c>
      <c r="D258" s="5" t="inlineStr">
        <is>
          <t>Pekerja</t>
        </is>
      </c>
      <c r="E258" s="5" t="inlineStr">
        <is>
          <t>L01</t>
        </is>
      </c>
      <c r="F258" s="5" t="inlineStr">
        <is>
          <t>jam</t>
        </is>
      </c>
      <c r="G258" s="25" t="n">
        <v>0.4819277849363721</v>
      </c>
      <c r="H258" s="26">
        <f>VLOOKUP(D258,upahbahan,3,FALSE)</f>
        <v/>
      </c>
      <c r="J258" s="26">
        <f>G258*H258</f>
        <v/>
      </c>
    </row>
    <row r="259">
      <c r="C259" s="5" t="n">
        <v>2</v>
      </c>
      <c r="D259" s="5" t="inlineStr">
        <is>
          <t>Tukang</t>
        </is>
      </c>
      <c r="E259" s="5" t="inlineStr">
        <is>
          <t>L02</t>
        </is>
      </c>
      <c r="F259" s="5" t="inlineStr">
        <is>
          <t>jam</t>
        </is>
      </c>
      <c r="G259" s="25" t="n">
        <v>0.5301202662608336</v>
      </c>
      <c r="H259" s="26">
        <f>VLOOKUP(D259,upahbahan,3,FALSE)</f>
        <v/>
      </c>
      <c r="J259" s="26">
        <f>G259*H259</f>
        <v/>
      </c>
    </row>
    <row r="260">
      <c r="C260" s="5" t="n">
        <v>3</v>
      </c>
      <c r="D260" s="5" t="inlineStr">
        <is>
          <t>Mandor</t>
        </is>
      </c>
      <c r="E260" s="5" t="inlineStr">
        <is>
          <t>L03</t>
        </is>
      </c>
      <c r="F260" s="5" t="inlineStr">
        <is>
          <t>jam</t>
        </is>
      </c>
      <c r="G260" s="25" t="n">
        <v>0.09638569407029528</v>
      </c>
      <c r="H260" s="26">
        <f>VLOOKUP(D260,upahbahan,3,FALSE)</f>
        <v/>
      </c>
      <c r="J260" s="26">
        <f>G260*H260</f>
        <v/>
      </c>
    </row>
    <row r="261">
      <c r="C261" s="27" t="inlineStr">
        <is>
          <t>JUMLAH HARGA TENAGA KERJA</t>
        </is>
      </c>
      <c r="D261" s="28" t="n"/>
      <c r="E261" s="28" t="n"/>
      <c r="F261" s="28" t="n"/>
      <c r="G261" s="28" t="n"/>
      <c r="H261" s="28" t="n"/>
      <c r="I261" s="28" t="n"/>
      <c r="J261" s="29">
        <f>SUM(J258:J260)</f>
        <v/>
      </c>
    </row>
    <row r="262">
      <c r="C262" s="24" t="inlineStr">
        <is>
          <t>B</t>
        </is>
      </c>
      <c r="D262" s="24" t="inlineStr">
        <is>
          <t>BAHAN</t>
        </is>
      </c>
      <c r="E262" s="12" t="n"/>
      <c r="F262" s="12" t="n"/>
      <c r="G262" s="12" t="n"/>
      <c r="H262" s="12" t="n"/>
      <c r="I262" s="12" t="n"/>
      <c r="J262" s="12" t="n"/>
    </row>
    <row r="263">
      <c r="C263" s="5" t="n">
        <v>1</v>
      </c>
      <c r="D263" s="5" t="inlineStr">
        <is>
          <t>Semen (PC)</t>
        </is>
      </c>
      <c r="E263" s="5" t="inlineStr">
        <is>
          <t>M12</t>
        </is>
      </c>
      <c r="F263" s="5" t="inlineStr">
        <is>
          <t>Kg</t>
        </is>
      </c>
      <c r="G263" s="25" t="n">
        <v>378.595</v>
      </c>
      <c r="H263" s="26">
        <f>VLOOKUP(D263,upahbahan,3,FALSE)</f>
        <v/>
      </c>
      <c r="J263" s="26">
        <f>G263*H263</f>
        <v/>
      </c>
    </row>
    <row r="264">
      <c r="C264" s="5" t="n">
        <v>2</v>
      </c>
      <c r="D264" s="5" t="inlineStr">
        <is>
          <t>Agregat Halus</t>
        </is>
      </c>
      <c r="E264" s="5" t="inlineStr">
        <is>
          <t>M01a</t>
        </is>
      </c>
      <c r="F264" s="5" t="inlineStr">
        <is>
          <t>M3</t>
        </is>
      </c>
      <c r="G264" s="25" t="n">
        <v>0.7108542654028436</v>
      </c>
      <c r="H264" s="26">
        <f>VLOOKUP(D264,upahbahan,3,FALSE)</f>
        <v/>
      </c>
      <c r="J264" s="26">
        <f>G264*H264</f>
        <v/>
      </c>
    </row>
    <row r="265">
      <c r="C265" s="5" t="n">
        <v>3</v>
      </c>
      <c r="D265" s="5" t="inlineStr">
        <is>
          <t>Agregat Kasar</t>
        </is>
      </c>
      <c r="E265" s="5" t="inlineStr">
        <is>
          <t>M03</t>
        </is>
      </c>
      <c r="F265" s="5" t="inlineStr">
        <is>
          <t>M3</t>
        </is>
      </c>
      <c r="G265" s="25" t="n">
        <v>0.744437944924586</v>
      </c>
      <c r="H265" s="26">
        <f>VLOOKUP(D265,upahbahan,3,FALSE)</f>
        <v/>
      </c>
      <c r="J265" s="26">
        <f>G265*H265</f>
        <v/>
      </c>
    </row>
    <row r="266">
      <c r="C266" s="5" t="n">
        <v>4</v>
      </c>
      <c r="D266" s="5" t="inlineStr">
        <is>
          <t>Multipleks Phenolic 12 mm</t>
        </is>
      </c>
      <c r="E266" s="5" t="inlineStr">
        <is>
          <t>M73a</t>
        </is>
      </c>
      <c r="F266" s="5" t="inlineStr">
        <is>
          <t>lbr</t>
        </is>
      </c>
      <c r="G266" s="25" t="n">
        <v>0.4451169047619048</v>
      </c>
      <c r="H266" s="26">
        <f>VLOOKUP(D266,upahbahan,3,FALSE)</f>
        <v/>
      </c>
      <c r="J266" s="26">
        <f>G266*H266</f>
        <v/>
      </c>
    </row>
    <row r="267">
      <c r="C267" s="5" t="n">
        <v>5</v>
      </c>
      <c r="D267" s="5" t="inlineStr">
        <is>
          <t>Kayu Kaso</t>
        </is>
      </c>
      <c r="E267" s="5" t="inlineStr">
        <is>
          <t>M19</t>
        </is>
      </c>
      <c r="F267" s="5" t="inlineStr">
        <is>
          <t>M3</t>
        </is>
      </c>
      <c r="G267" s="25" t="n">
        <v>0.014</v>
      </c>
      <c r="H267" s="26">
        <f>VLOOKUP(D267,upahbahan,3,FALSE)</f>
        <v/>
      </c>
      <c r="J267" s="26">
        <f>G267*H267</f>
        <v/>
      </c>
    </row>
    <row r="268">
      <c r="C268" s="5" t="n">
        <v>6</v>
      </c>
      <c r="D268" s="5" t="inlineStr">
        <is>
          <t>Paku</t>
        </is>
      </c>
      <c r="E268" s="5" t="inlineStr">
        <is>
          <t>M18</t>
        </is>
      </c>
      <c r="F268" s="5" t="inlineStr">
        <is>
          <t>Kg</t>
        </is>
      </c>
      <c r="G268" s="25" t="n">
        <v>0</v>
      </c>
      <c r="H268" s="26">
        <f>VLOOKUP(D268,upahbahan,3,FALSE)</f>
        <v/>
      </c>
      <c r="J268" s="26">
        <f>G268*H268</f>
        <v/>
      </c>
    </row>
    <row r="269">
      <c r="C269" s="5" t="n">
        <v>7</v>
      </c>
      <c r="D269" s="5" t="inlineStr">
        <is>
          <t>Air</t>
        </is>
      </c>
      <c r="E269" s="5" t="inlineStr">
        <is>
          <t>M170</t>
        </is>
      </c>
      <c r="F269" s="5" t="inlineStr">
        <is>
          <t>Ltr</t>
        </is>
      </c>
      <c r="G269" s="25" t="n">
        <v>183.896928327645</v>
      </c>
      <c r="H269" s="26">
        <f>VLOOKUP(D269,upahbahan,3,FALSE)</f>
        <v/>
      </c>
      <c r="J269" s="26">
        <f>G269*H269</f>
        <v/>
      </c>
    </row>
    <row r="270">
      <c r="C270" s="5" t="n">
        <v>8</v>
      </c>
      <c r="D270" s="5" t="inlineStr">
        <is>
          <t>Super Plastizier</t>
        </is>
      </c>
      <c r="E270" s="5" t="inlineStr">
        <is>
          <t>M182</t>
        </is>
      </c>
      <c r="F270" s="5" t="inlineStr">
        <is>
          <t>Kg</t>
        </is>
      </c>
      <c r="G270" s="25" t="n">
        <v>7.6125</v>
      </c>
      <c r="H270" s="26">
        <f>VLOOKUP(D270,upahbahan,3,FALSE)</f>
        <v/>
      </c>
      <c r="J270" s="26">
        <f>G270*H270</f>
        <v/>
      </c>
    </row>
    <row r="271">
      <c r="C271" s="5" t="n">
        <v>9</v>
      </c>
      <c r="D271" s="5" t="inlineStr">
        <is>
          <t>Fly ash</t>
        </is>
      </c>
      <c r="E271" s="5" t="inlineStr">
        <is>
          <t>M05</t>
        </is>
      </c>
      <c r="F271" s="5" t="inlineStr">
        <is>
          <t>Kg</t>
        </is>
      </c>
      <c r="G271" s="25" t="n">
        <v>125.86</v>
      </c>
      <c r="H271" s="26">
        <f>VLOOKUP(D271,upahbahan,3,FALSE)</f>
        <v/>
      </c>
      <c r="J271" s="26">
        <f>G271*H271</f>
        <v/>
      </c>
    </row>
    <row r="272">
      <c r="C272" s="27" t="inlineStr">
        <is>
          <t>JUMLAH HARGA BAHAN</t>
        </is>
      </c>
      <c r="D272" s="28" t="n"/>
      <c r="E272" s="28" t="n"/>
      <c r="F272" s="28" t="n"/>
      <c r="G272" s="28" t="n"/>
      <c r="H272" s="28" t="n"/>
      <c r="I272" s="28" t="n"/>
      <c r="J272" s="29">
        <f>SUM(J263:J271)</f>
        <v/>
      </c>
    </row>
    <row r="273">
      <c r="C273" s="24" t="inlineStr">
        <is>
          <t>C</t>
        </is>
      </c>
      <c r="D273" s="24" t="inlineStr">
        <is>
          <t>PERALATAN</t>
        </is>
      </c>
      <c r="E273" s="12" t="n"/>
      <c r="F273" s="12" t="n"/>
      <c r="G273" s="12" t="n"/>
      <c r="H273" s="12" t="n"/>
      <c r="I273" s="12" t="n"/>
      <c r="J273" s="12" t="n"/>
    </row>
    <row r="274">
      <c r="C274" s="5" t="n">
        <v>1</v>
      </c>
      <c r="D274" s="5" t="inlineStr">
        <is>
          <t>Wheel Loader</t>
        </is>
      </c>
      <c r="E274" s="5" t="inlineStr">
        <is>
          <t>E15</t>
        </is>
      </c>
      <c r="F274" s="5" t="inlineStr">
        <is>
          <t>jam</t>
        </is>
      </c>
      <c r="G274" s="25" t="n">
        <v>0.007087173260914413</v>
      </c>
      <c r="H274" s="26" t="n">
        <v>591374</v>
      </c>
      <c r="I274" s="30" t="inlineStr">
        <is>
          <t>harga khusus</t>
        </is>
      </c>
      <c r="J274" s="26">
        <f>G274*H274</f>
        <v/>
      </c>
    </row>
    <row r="275">
      <c r="C275" s="5" t="n">
        <v>2</v>
      </c>
      <c r="D275" s="5" t="inlineStr">
        <is>
          <t>Concrete Batching Plant</t>
        </is>
      </c>
      <c r="E275" s="5" t="inlineStr">
        <is>
          <t>E80</t>
        </is>
      </c>
      <c r="F275" s="5" t="inlineStr">
        <is>
          <t>jam</t>
        </is>
      </c>
      <c r="G275" s="25" t="n">
        <v>0.04819278317887572</v>
      </c>
      <c r="H275" s="26">
        <f>VLOOKUP(D275,upahbahan,3,FALSE)</f>
        <v/>
      </c>
      <c r="J275" s="26">
        <f>G275*H275</f>
        <v/>
      </c>
    </row>
    <row r="276">
      <c r="C276" s="5" t="n">
        <v>3</v>
      </c>
      <c r="D276" s="5" t="inlineStr">
        <is>
          <t>Truck Mixer</t>
        </is>
      </c>
      <c r="E276" s="5" t="inlineStr">
        <is>
          <t>E49</t>
        </is>
      </c>
      <c r="F276" s="5" t="inlineStr">
        <is>
          <t>jam</t>
        </is>
      </c>
      <c r="G276" s="25" t="n">
        <v>0.2618124091003532</v>
      </c>
      <c r="H276" s="26">
        <f>VLOOKUP(D276,upahbahan,3,FALSE)</f>
        <v/>
      </c>
      <c r="J276" s="26">
        <f>G276*H276</f>
        <v/>
      </c>
    </row>
    <row r="277">
      <c r="C277" s="5" t="n">
        <v>4</v>
      </c>
      <c r="D277" s="5" t="inlineStr">
        <is>
          <t>Concrete Pump</t>
        </is>
      </c>
      <c r="E277" s="5" t="inlineStr">
        <is>
          <t>E28</t>
        </is>
      </c>
      <c r="F277" s="5" t="inlineStr">
        <is>
          <t>jam</t>
        </is>
      </c>
      <c r="G277" s="25" t="n">
        <v>0.005020068030185116</v>
      </c>
      <c r="H277" s="26">
        <f>VLOOKUP(D277,upahbahan,3,FALSE)</f>
        <v/>
      </c>
      <c r="J277" s="26">
        <f>G277*H277</f>
        <v/>
      </c>
    </row>
    <row r="278">
      <c r="C278" s="5" t="n">
        <v>5</v>
      </c>
      <c r="D278" s="5" t="inlineStr">
        <is>
          <t>Water Tank Truck</t>
        </is>
      </c>
      <c r="E278" s="5" t="inlineStr">
        <is>
          <t>E23</t>
        </is>
      </c>
      <c r="F278" s="5" t="inlineStr">
        <is>
          <t>jam</t>
        </is>
      </c>
      <c r="G278" s="25" t="n">
        <v>0.03692706815250766</v>
      </c>
      <c r="H278" s="26" t="n">
        <v>500906</v>
      </c>
      <c r="I278" s="30" t="inlineStr">
        <is>
          <t>harga khusus</t>
        </is>
      </c>
      <c r="J278" s="26">
        <f>G278*H278</f>
        <v/>
      </c>
    </row>
    <row r="279">
      <c r="C279" s="5" t="n">
        <v>6</v>
      </c>
      <c r="D279" s="5" t="inlineStr">
        <is>
          <t>Alat Bantu</t>
        </is>
      </c>
      <c r="F279" s="5" t="inlineStr">
        <is>
          <t>Ls</t>
        </is>
      </c>
      <c r="G279" s="25" t="n">
        <v>1</v>
      </c>
      <c r="H279" s="26">
        <f>VLOOKUP(D279,upahbahan,3,FALSE)</f>
        <v/>
      </c>
      <c r="J279" s="26">
        <f>G279*H279</f>
        <v/>
      </c>
    </row>
    <row r="280">
      <c r="C280" s="27" t="inlineStr">
        <is>
          <t>JUMLAH HARGA PERALATAN</t>
        </is>
      </c>
      <c r="D280" s="28" t="n"/>
      <c r="E280" s="28" t="n"/>
      <c r="F280" s="28" t="n"/>
      <c r="G280" s="28" t="n"/>
      <c r="H280" s="28" t="n"/>
      <c r="I280" s="28" t="n"/>
      <c r="J280" s="29">
        <f>SUM(J274:J279)</f>
        <v/>
      </c>
    </row>
    <row r="281">
      <c r="C281" s="31" t="inlineStr">
        <is>
          <t>D</t>
        </is>
      </c>
      <c r="D281" s="31" t="inlineStr">
        <is>
          <t>Jumlah (A+B+C)</t>
        </is>
      </c>
      <c r="E281" s="32" t="n"/>
      <c r="F281" s="32" t="n"/>
      <c r="G281" s="32" t="n"/>
      <c r="H281" s="32" t="n"/>
      <c r="I281" s="32" t="n"/>
      <c r="J281" s="33">
        <f>J261+J272+J280</f>
        <v/>
      </c>
    </row>
    <row r="282">
      <c r="C282" s="18" t="inlineStr">
        <is>
          <t>E</t>
        </is>
      </c>
      <c r="D282" s="18" t="inlineStr">
        <is>
          <t>Biaya Umum dan Keuntungan 10.0% x D</t>
        </is>
      </c>
      <c r="H282" s="21">
        <f>$Q$8</f>
        <v/>
      </c>
      <c r="J282" s="34">
        <f>J281*H282</f>
        <v/>
      </c>
    </row>
    <row r="283">
      <c r="C283" s="31" t="inlineStr">
        <is>
          <t>F</t>
        </is>
      </c>
      <c r="D283" s="31" t="inlineStr">
        <is>
          <t>Harga Satuan Pekerjaan (D+E)</t>
        </is>
      </c>
      <c r="E283" s="32" t="n"/>
      <c r="F283" s="32" t="n"/>
      <c r="G283" s="32" t="n"/>
      <c r="H283" s="32" t="n"/>
      <c r="I283" s="32" t="n"/>
      <c r="J283" s="33">
        <f>SUM(J281:J282)</f>
        <v/>
      </c>
    </row>
    <row r="285">
      <c r="C285" s="16" t="inlineStr">
        <is>
          <t>G.11</t>
        </is>
      </c>
      <c r="D285" s="17" t="inlineStr">
        <is>
          <t>Beton struktur, fc’35 MPa untuk Lantai Beton Bertulang</t>
        </is>
      </c>
      <c r="F285" s="18" t="inlineStr">
        <is>
          <t>Meter Kubik</t>
        </is>
      </c>
      <c r="K285" s="22">
        <f>ROUNDDOWN(J314,0)</f>
        <v/>
      </c>
      <c r="M285" s="19" t="inlineStr">
        <is>
          <t>7.1.(4a1)</t>
        </is>
      </c>
    </row>
    <row r="286">
      <c r="C286" s="23" t="inlineStr">
        <is>
          <t>No</t>
        </is>
      </c>
      <c r="D286" s="23" t="inlineStr">
        <is>
          <t>Uraian</t>
        </is>
      </c>
      <c r="E286" s="23" t="inlineStr">
        <is>
          <t>Kode</t>
        </is>
      </c>
      <c r="F286" s="23" t="inlineStr">
        <is>
          <t>Sat.</t>
        </is>
      </c>
      <c r="G286" s="23" t="inlineStr">
        <is>
          <t>Koefisien</t>
        </is>
      </c>
      <c r="H286" s="23" t="inlineStr">
        <is>
          <t>Harga  Satuan (Rp)</t>
        </is>
      </c>
      <c r="J286" s="23" t="inlineStr">
        <is>
          <t>Jumlah Harga (Rp)</t>
        </is>
      </c>
    </row>
    <row r="287">
      <c r="C287" s="24" t="inlineStr">
        <is>
          <t>A</t>
        </is>
      </c>
      <c r="D287" s="24" t="inlineStr">
        <is>
          <t>TENAGA KERJA</t>
        </is>
      </c>
      <c r="E287" s="12" t="n"/>
      <c r="F287" s="12" t="n"/>
      <c r="G287" s="12" t="n"/>
      <c r="H287" s="12" t="n"/>
      <c r="I287" s="12" t="n"/>
      <c r="J287" s="12" t="n"/>
    </row>
    <row r="288">
      <c r="C288" s="5" t="n">
        <v>1</v>
      </c>
      <c r="D288" s="5" t="inlineStr">
        <is>
          <t>Pekerja</t>
        </is>
      </c>
      <c r="E288" s="5" t="inlineStr">
        <is>
          <t>L01</t>
        </is>
      </c>
      <c r="F288" s="5" t="inlineStr">
        <is>
          <t>jam</t>
        </is>
      </c>
      <c r="G288" s="25" t="n">
        <v>0.9638555698727442</v>
      </c>
      <c r="H288" s="26">
        <f>VLOOKUP(D288,upahbahan,3,FALSE)</f>
        <v/>
      </c>
      <c r="J288" s="26">
        <f>G288*H288</f>
        <v/>
      </c>
    </row>
    <row r="289">
      <c r="C289" s="5" t="n">
        <v>2</v>
      </c>
      <c r="D289" s="5" t="inlineStr">
        <is>
          <t>Tukang</t>
        </is>
      </c>
      <c r="E289" s="5" t="inlineStr">
        <is>
          <t>L02</t>
        </is>
      </c>
      <c r="F289" s="5" t="inlineStr">
        <is>
          <t>jam</t>
        </is>
      </c>
      <c r="G289" s="25" t="n">
        <v>0.5301202662608336</v>
      </c>
      <c r="H289" s="26">
        <f>VLOOKUP(D289,upahbahan,3,FALSE)</f>
        <v/>
      </c>
      <c r="J289" s="26">
        <f>G289*H289</f>
        <v/>
      </c>
    </row>
    <row r="290">
      <c r="C290" s="5" t="n">
        <v>3</v>
      </c>
      <c r="D290" s="5" t="inlineStr">
        <is>
          <t>Mandor</t>
        </is>
      </c>
      <c r="E290" s="5" t="inlineStr">
        <is>
          <t>L03</t>
        </is>
      </c>
      <c r="F290" s="5" t="inlineStr">
        <is>
          <t>jam</t>
        </is>
      </c>
      <c r="G290" s="25" t="n">
        <v>0.09638569407029528</v>
      </c>
      <c r="H290" s="26">
        <f>VLOOKUP(D290,upahbahan,3,FALSE)</f>
        <v/>
      </c>
      <c r="J290" s="26">
        <f>G290*H290</f>
        <v/>
      </c>
    </row>
    <row r="291">
      <c r="C291" s="27" t="inlineStr">
        <is>
          <t>JUMLAH HARGA TENAGA KERJA</t>
        </is>
      </c>
      <c r="D291" s="28" t="n"/>
      <c r="E291" s="28" t="n"/>
      <c r="F291" s="28" t="n"/>
      <c r="G291" s="28" t="n"/>
      <c r="H291" s="28" t="n"/>
      <c r="I291" s="28" t="n"/>
      <c r="J291" s="29">
        <f>SUM(J288:J290)</f>
        <v/>
      </c>
    </row>
    <row r="292">
      <c r="C292" s="24" t="inlineStr">
        <is>
          <t>B</t>
        </is>
      </c>
      <c r="D292" s="24" t="inlineStr">
        <is>
          <t>BAHAN</t>
        </is>
      </c>
      <c r="E292" s="12" t="n"/>
      <c r="F292" s="12" t="n"/>
      <c r="G292" s="12" t="n"/>
      <c r="H292" s="12" t="n"/>
      <c r="I292" s="12" t="n"/>
      <c r="J292" s="12" t="n"/>
    </row>
    <row r="293">
      <c r="C293" s="5" t="n">
        <v>1</v>
      </c>
      <c r="D293" s="5" t="inlineStr">
        <is>
          <t>Semen (PC)</t>
        </is>
      </c>
      <c r="E293" s="5" t="inlineStr">
        <is>
          <t>M12</t>
        </is>
      </c>
      <c r="F293" s="5" t="inlineStr">
        <is>
          <t>Kg</t>
        </is>
      </c>
      <c r="G293" s="25" t="n">
        <v>294.13295</v>
      </c>
      <c r="H293" s="26">
        <f>VLOOKUP(D293,upahbahan,3,FALSE)</f>
        <v/>
      </c>
      <c r="J293" s="26">
        <f>G293*H293</f>
        <v/>
      </c>
    </row>
    <row r="294">
      <c r="C294" s="5" t="n">
        <v>2</v>
      </c>
      <c r="D294" s="5" t="inlineStr">
        <is>
          <t>Agregat Halus</t>
        </is>
      </c>
      <c r="E294" s="5" t="inlineStr">
        <is>
          <t>M01a</t>
        </is>
      </c>
      <c r="F294" s="5" t="inlineStr">
        <is>
          <t>M3</t>
        </is>
      </c>
      <c r="G294" s="25" t="n">
        <v>0.5746804502369668</v>
      </c>
      <c r="H294" s="26">
        <f>VLOOKUP(D294,upahbahan,3,FALSE)</f>
        <v/>
      </c>
      <c r="J294" s="26">
        <f>G294*H294</f>
        <v/>
      </c>
    </row>
    <row r="295">
      <c r="C295" s="5" t="n">
        <v>3</v>
      </c>
      <c r="D295" s="5" t="inlineStr">
        <is>
          <t>Agregat Kasar</t>
        </is>
      </c>
      <c r="E295" s="5" t="inlineStr">
        <is>
          <t>M03</t>
        </is>
      </c>
      <c r="F295" s="5" t="inlineStr">
        <is>
          <t>M3</t>
        </is>
      </c>
      <c r="G295" s="25" t="n">
        <v>0.9751181098065043</v>
      </c>
      <c r="H295" s="26">
        <f>VLOOKUP(D295,upahbahan,3,FALSE)</f>
        <v/>
      </c>
      <c r="J295" s="26">
        <f>G295*H295</f>
        <v/>
      </c>
    </row>
    <row r="296">
      <c r="C296" s="5" t="n">
        <v>4</v>
      </c>
      <c r="D296" s="5" t="inlineStr">
        <is>
          <t>Multipleks Phenolic 12 mm</t>
        </is>
      </c>
      <c r="E296" s="5" t="inlineStr">
        <is>
          <t>M73a</t>
        </is>
      </c>
      <c r="F296" s="5" t="inlineStr">
        <is>
          <t>Lbr</t>
        </is>
      </c>
      <c r="G296" s="25" t="n">
        <v>0.1041666666666667</v>
      </c>
      <c r="H296" s="26">
        <f>VLOOKUP(D296,upahbahan,3,FALSE)</f>
        <v/>
      </c>
      <c r="J296" s="26">
        <f>G296*H296</f>
        <v/>
      </c>
    </row>
    <row r="297">
      <c r="C297" s="5" t="n">
        <v>5</v>
      </c>
      <c r="D297" s="5" t="inlineStr">
        <is>
          <t>Kayu Kaso</t>
        </is>
      </c>
      <c r="E297" s="5" t="inlineStr">
        <is>
          <t>M19</t>
        </is>
      </c>
      <c r="F297" s="5" t="inlineStr">
        <is>
          <t>M3</t>
        </is>
      </c>
      <c r="G297" s="25" t="n">
        <v>0.01</v>
      </c>
      <c r="H297" s="26">
        <f>VLOOKUP(D297,upahbahan,3,FALSE)</f>
        <v/>
      </c>
      <c r="J297" s="26">
        <f>G297*H297</f>
        <v/>
      </c>
    </row>
    <row r="298">
      <c r="C298" s="5" t="n">
        <v>6</v>
      </c>
      <c r="D298" s="5" t="inlineStr">
        <is>
          <t>Paku</t>
        </is>
      </c>
      <c r="E298" s="5" t="inlineStr">
        <is>
          <t>M18</t>
        </is>
      </c>
      <c r="F298" s="5" t="inlineStr">
        <is>
          <t>Kg</t>
        </is>
      </c>
      <c r="G298" s="25" t="n">
        <v>0.72</v>
      </c>
      <c r="H298" s="26">
        <f>VLOOKUP(D298,upahbahan,3,FALSE)</f>
        <v/>
      </c>
      <c r="J298" s="26">
        <f>G298*H298</f>
        <v/>
      </c>
    </row>
    <row r="299">
      <c r="C299" s="5" t="n">
        <v>7</v>
      </c>
      <c r="D299" s="5" t="inlineStr">
        <is>
          <t>Air</t>
        </is>
      </c>
      <c r="E299" s="5" t="inlineStr">
        <is>
          <t>M170</t>
        </is>
      </c>
      <c r="F299" s="5" t="inlineStr">
        <is>
          <t>Ltr</t>
        </is>
      </c>
      <c r="G299" s="25" t="n">
        <v>186.0088737201365</v>
      </c>
      <c r="H299" s="26">
        <f>VLOOKUP(D299,upahbahan,3,FALSE)</f>
        <v/>
      </c>
      <c r="J299" s="26">
        <f>G299*H299</f>
        <v/>
      </c>
    </row>
    <row r="300">
      <c r="C300" s="5" t="n">
        <v>8</v>
      </c>
      <c r="D300" s="5" t="inlineStr">
        <is>
          <t>Super Plastizier</t>
        </is>
      </c>
      <c r="E300" s="5" t="inlineStr">
        <is>
          <t>M182</t>
        </is>
      </c>
      <c r="F300" s="5" t="inlineStr">
        <is>
          <t>Kg</t>
        </is>
      </c>
      <c r="G300" s="25" t="n">
        <v>5.887</v>
      </c>
      <c r="H300" s="26">
        <f>VLOOKUP(D300,upahbahan,3,FALSE)</f>
        <v/>
      </c>
      <c r="J300" s="26">
        <f>G300*H300</f>
        <v/>
      </c>
    </row>
    <row r="301">
      <c r="C301" s="5" t="n">
        <v>9</v>
      </c>
      <c r="D301" s="5" t="inlineStr">
        <is>
          <t>Fly Ash</t>
        </is>
      </c>
      <c r="E301" s="5" t="inlineStr">
        <is>
          <t>M05</t>
        </is>
      </c>
      <c r="F301" s="5" t="inlineStr">
        <is>
          <t>Kg</t>
        </is>
      </c>
      <c r="G301" s="25" t="n">
        <v>97.44</v>
      </c>
      <c r="H301" s="26">
        <f>VLOOKUP(D301,upahbahan,3,FALSE)</f>
        <v/>
      </c>
      <c r="J301" s="26">
        <f>G301*H301</f>
        <v/>
      </c>
    </row>
    <row r="302">
      <c r="C302" s="27" t="inlineStr">
        <is>
          <t>JUMLAH HARGA BAHAN</t>
        </is>
      </c>
      <c r="D302" s="28" t="n"/>
      <c r="E302" s="28" t="n"/>
      <c r="F302" s="28" t="n"/>
      <c r="G302" s="28" t="n"/>
      <c r="H302" s="28" t="n"/>
      <c r="I302" s="28" t="n"/>
      <c r="J302" s="29">
        <f>SUM(J293:J301)</f>
        <v/>
      </c>
    </row>
    <row r="303">
      <c r="C303" s="24" t="inlineStr">
        <is>
          <t>C</t>
        </is>
      </c>
      <c r="D303" s="24" t="inlineStr">
        <is>
          <t>PERALATAN</t>
        </is>
      </c>
      <c r="E303" s="12" t="n"/>
      <c r="F303" s="12" t="n"/>
      <c r="G303" s="12" t="n"/>
      <c r="H303" s="12" t="n"/>
      <c r="I303" s="12" t="n"/>
      <c r="J303" s="12" t="n"/>
    </row>
    <row r="304">
      <c r="C304" s="5" t="n">
        <v>1</v>
      </c>
      <c r="D304" s="5" t="inlineStr">
        <is>
          <t>Wheel Loader</t>
        </is>
      </c>
      <c r="E304" s="5" t="inlineStr">
        <is>
          <t>E15</t>
        </is>
      </c>
      <c r="F304" s="5" t="inlineStr">
        <is>
          <t>jam</t>
        </is>
      </c>
      <c r="G304" s="25" t="n">
        <v>0.007087173260914413</v>
      </c>
      <c r="H304" s="26" t="n">
        <v>591374</v>
      </c>
      <c r="I304" s="30" t="inlineStr">
        <is>
          <t>harga khusus</t>
        </is>
      </c>
      <c r="J304" s="26">
        <f>G304*H304</f>
        <v/>
      </c>
    </row>
    <row r="305">
      <c r="C305" s="5" t="n">
        <v>2</v>
      </c>
      <c r="D305" s="5" t="inlineStr">
        <is>
          <t>Concrete Batching Plant</t>
        </is>
      </c>
      <c r="E305" s="5" t="inlineStr">
        <is>
          <t>E80</t>
        </is>
      </c>
      <c r="F305" s="5" t="inlineStr">
        <is>
          <t>jam</t>
        </is>
      </c>
      <c r="G305" s="25" t="n">
        <v>0.04819278317887572</v>
      </c>
      <c r="H305" s="26">
        <f>VLOOKUP(D305,upahbahan,3,FALSE)</f>
        <v/>
      </c>
      <c r="J305" s="26">
        <f>G305*H305</f>
        <v/>
      </c>
    </row>
    <row r="306">
      <c r="C306" s="5" t="n">
        <v>3</v>
      </c>
      <c r="D306" s="5" t="inlineStr">
        <is>
          <t>Truck Mixer</t>
        </is>
      </c>
      <c r="E306" s="5" t="inlineStr">
        <is>
          <t>E49</t>
        </is>
      </c>
      <c r="F306" s="5" t="inlineStr">
        <is>
          <t>jam</t>
        </is>
      </c>
      <c r="G306" s="25" t="n">
        <v>0.2618124091003532</v>
      </c>
      <c r="H306" s="26">
        <f>VLOOKUP(D306,upahbahan,3,FALSE)</f>
        <v/>
      </c>
      <c r="J306" s="26">
        <f>G306*H306</f>
        <v/>
      </c>
    </row>
    <row r="307">
      <c r="C307" s="5" t="n">
        <v>4</v>
      </c>
      <c r="D307" s="5" t="inlineStr">
        <is>
          <t>Concrete Pump</t>
        </is>
      </c>
      <c r="E307" s="5" t="inlineStr">
        <is>
          <t>E28</t>
        </is>
      </c>
      <c r="F307" s="5" t="inlineStr">
        <is>
          <t>jam</t>
        </is>
      </c>
      <c r="G307" s="25" t="n">
        <v>0.005020068030185116</v>
      </c>
      <c r="H307" s="26">
        <f>VLOOKUP(D307,upahbahan,3,FALSE)</f>
        <v/>
      </c>
      <c r="J307" s="26">
        <f>G307*H307</f>
        <v/>
      </c>
    </row>
    <row r="308">
      <c r="C308" s="5" t="n">
        <v>5</v>
      </c>
      <c r="D308" s="5" t="inlineStr">
        <is>
          <t>Concrete Vibrator</t>
        </is>
      </c>
      <c r="E308" s="5" t="inlineStr">
        <is>
          <t>E20</t>
        </is>
      </c>
      <c r="F308" s="5" t="inlineStr">
        <is>
          <t>jam</t>
        </is>
      </c>
      <c r="G308" s="25" t="n">
        <v>0.2891565686706972</v>
      </c>
      <c r="H308" s="26">
        <f>VLOOKUP(D308,upahbahan,3,FALSE)</f>
        <v/>
      </c>
      <c r="J308" s="26">
        <f>G308*H308</f>
        <v/>
      </c>
    </row>
    <row r="309">
      <c r="C309" s="5" t="n">
        <v>6</v>
      </c>
      <c r="D309" s="5" t="inlineStr">
        <is>
          <t>Water Tank Truck</t>
        </is>
      </c>
      <c r="E309" s="5" t="inlineStr">
        <is>
          <t>E23</t>
        </is>
      </c>
      <c r="F309" s="5" t="inlineStr">
        <is>
          <t>jam</t>
        </is>
      </c>
      <c r="G309" s="25" t="n">
        <v>0.03735119962627718</v>
      </c>
      <c r="H309" s="26" t="n">
        <v>500906</v>
      </c>
      <c r="I309" s="30" t="inlineStr">
        <is>
          <t>harga khusus</t>
        </is>
      </c>
      <c r="J309" s="26">
        <f>G309*H309</f>
        <v/>
      </c>
    </row>
    <row r="310">
      <c r="C310" s="5" t="n">
        <v>7</v>
      </c>
      <c r="D310" s="5" t="inlineStr">
        <is>
          <t>Alat Bantu</t>
        </is>
      </c>
      <c r="F310" s="5" t="inlineStr">
        <is>
          <t>Ls</t>
        </is>
      </c>
      <c r="G310" s="25" t="n">
        <v>1</v>
      </c>
      <c r="H310" s="26">
        <f>VLOOKUP(D310,upahbahan,3,FALSE)</f>
        <v/>
      </c>
      <c r="J310" s="26">
        <f>G310*H310</f>
        <v/>
      </c>
    </row>
    <row r="311">
      <c r="C311" s="27" t="inlineStr">
        <is>
          <t>JUMLAH HARGA PERALATAN</t>
        </is>
      </c>
      <c r="D311" s="28" t="n"/>
      <c r="E311" s="28" t="n"/>
      <c r="F311" s="28" t="n"/>
      <c r="G311" s="28" t="n"/>
      <c r="H311" s="28" t="n"/>
      <c r="I311" s="28" t="n"/>
      <c r="J311" s="29">
        <f>SUM(J304:J310)</f>
        <v/>
      </c>
    </row>
    <row r="312">
      <c r="C312" s="31" t="inlineStr">
        <is>
          <t>D</t>
        </is>
      </c>
      <c r="D312" s="31" t="inlineStr">
        <is>
          <t>Jumlah (A+B+C)</t>
        </is>
      </c>
      <c r="E312" s="32" t="n"/>
      <c r="F312" s="32" t="n"/>
      <c r="G312" s="32" t="n"/>
      <c r="H312" s="32" t="n"/>
      <c r="I312" s="32" t="n"/>
      <c r="J312" s="33">
        <f>J291+J302+J311</f>
        <v/>
      </c>
    </row>
    <row r="313">
      <c r="C313" s="18" t="inlineStr">
        <is>
          <t>E</t>
        </is>
      </c>
      <c r="D313" s="18" t="inlineStr">
        <is>
          <t>Biaya Umum dan Keuntungan 10.0% x D</t>
        </is>
      </c>
      <c r="H313" s="21">
        <f>$Q$8</f>
        <v/>
      </c>
      <c r="J313" s="34">
        <f>J312*H313</f>
        <v/>
      </c>
    </row>
    <row r="314">
      <c r="C314" s="31" t="inlineStr">
        <is>
          <t>F</t>
        </is>
      </c>
      <c r="D314" s="31" t="inlineStr">
        <is>
          <t>Harga Satuan Pekerjaan (D+E)</t>
        </is>
      </c>
      <c r="E314" s="32" t="n"/>
      <c r="F314" s="32" t="n"/>
      <c r="G314" s="32" t="n"/>
      <c r="H314" s="32" t="n"/>
      <c r="I314" s="32" t="n"/>
      <c r="J314" s="33">
        <f>SUM(J312:J313)</f>
        <v/>
      </c>
    </row>
    <row r="316">
      <c r="C316" s="16" t="inlineStr">
        <is>
          <t>G.12</t>
        </is>
      </c>
      <c r="D316" s="17" t="inlineStr">
        <is>
          <t>Beton struktur, fc’35 MPa untuk Diafragma dari Gelagar Beton Pratekan)</t>
        </is>
      </c>
      <c r="F316" s="18" t="inlineStr">
        <is>
          <t>Meter Kubik</t>
        </is>
      </c>
      <c r="K316" s="22">
        <f>ROUNDDOWN(J345,0)</f>
        <v/>
      </c>
      <c r="M316" s="19" t="inlineStr">
        <is>
          <t>7.1.(4a2)</t>
        </is>
      </c>
    </row>
    <row r="317">
      <c r="C317" s="23" t="inlineStr">
        <is>
          <t>No</t>
        </is>
      </c>
      <c r="D317" s="23" t="inlineStr">
        <is>
          <t>Uraian</t>
        </is>
      </c>
      <c r="E317" s="23" t="inlineStr">
        <is>
          <t>Kode</t>
        </is>
      </c>
      <c r="F317" s="23" t="inlineStr">
        <is>
          <t>Sat.</t>
        </is>
      </c>
      <c r="G317" s="23" t="inlineStr">
        <is>
          <t>Koefisien</t>
        </is>
      </c>
      <c r="H317" s="23" t="inlineStr">
        <is>
          <t>Harga  Satuan (Rp)</t>
        </is>
      </c>
      <c r="J317" s="23" t="inlineStr">
        <is>
          <t>Jumlah Harga (Rp)</t>
        </is>
      </c>
    </row>
    <row r="318">
      <c r="C318" s="24" t="inlineStr">
        <is>
          <t>A</t>
        </is>
      </c>
      <c r="D318" s="24" t="inlineStr">
        <is>
          <t>TENAGA KERJA</t>
        </is>
      </c>
      <c r="E318" s="12" t="n"/>
      <c r="F318" s="12" t="n"/>
      <c r="G318" s="12" t="n"/>
      <c r="H318" s="12" t="n"/>
      <c r="I318" s="12" t="n"/>
      <c r="J318" s="12" t="n"/>
    </row>
    <row r="319">
      <c r="C319" s="5" t="n">
        <v>1</v>
      </c>
      <c r="D319" s="5" t="inlineStr">
        <is>
          <t>Pekerja</t>
        </is>
      </c>
      <c r="E319" s="5" t="inlineStr">
        <is>
          <t>L01</t>
        </is>
      </c>
      <c r="F319" s="5" t="inlineStr">
        <is>
          <t>jam</t>
        </is>
      </c>
      <c r="G319" s="25" t="n">
        <v>0.9638555698727442</v>
      </c>
      <c r="H319" s="26">
        <f>VLOOKUP(D319,upahbahan,3,FALSE)</f>
        <v/>
      </c>
      <c r="J319" s="26">
        <f>G319*H319</f>
        <v/>
      </c>
    </row>
    <row r="320">
      <c r="C320" s="5" t="n">
        <v>2</v>
      </c>
      <c r="D320" s="5" t="inlineStr">
        <is>
          <t>Tukang</t>
        </is>
      </c>
      <c r="E320" s="5" t="inlineStr">
        <is>
          <t>L02</t>
        </is>
      </c>
      <c r="F320" s="5" t="inlineStr">
        <is>
          <t>jam</t>
        </is>
      </c>
      <c r="G320" s="25" t="n">
        <v>0.5301202662608336</v>
      </c>
      <c r="H320" s="26">
        <f>VLOOKUP(D320,upahbahan,3,FALSE)</f>
        <v/>
      </c>
      <c r="J320" s="26">
        <f>G320*H320</f>
        <v/>
      </c>
    </row>
    <row r="321">
      <c r="C321" s="5" t="n">
        <v>3</v>
      </c>
      <c r="D321" s="5" t="inlineStr">
        <is>
          <t>Mandor</t>
        </is>
      </c>
      <c r="E321" s="5" t="inlineStr">
        <is>
          <t>L03</t>
        </is>
      </c>
      <c r="F321" s="5" t="inlineStr">
        <is>
          <t>jam</t>
        </is>
      </c>
      <c r="G321" s="25" t="n">
        <v>0.09638569407029528</v>
      </c>
      <c r="H321" s="26">
        <f>VLOOKUP(D321,upahbahan,3,FALSE)</f>
        <v/>
      </c>
      <c r="J321" s="26">
        <f>G321*H321</f>
        <v/>
      </c>
    </row>
    <row r="322">
      <c r="C322" s="27" t="inlineStr">
        <is>
          <t>JUMLAH HARGA TENAGA KERJA</t>
        </is>
      </c>
      <c r="D322" s="28" t="n"/>
      <c r="E322" s="28" t="n"/>
      <c r="F322" s="28" t="n"/>
      <c r="G322" s="28" t="n"/>
      <c r="H322" s="28" t="n"/>
      <c r="I322" s="28" t="n"/>
      <c r="J322" s="29">
        <f>SUM(J319:J321)</f>
        <v/>
      </c>
    </row>
    <row r="323">
      <c r="C323" s="24" t="inlineStr">
        <is>
          <t>B</t>
        </is>
      </c>
      <c r="D323" s="24" t="inlineStr">
        <is>
          <t>BAHAN</t>
        </is>
      </c>
      <c r="E323" s="12" t="n"/>
      <c r="F323" s="12" t="n"/>
      <c r="G323" s="12" t="n"/>
      <c r="H323" s="12" t="n"/>
      <c r="I323" s="12" t="n"/>
      <c r="J323" s="12" t="n"/>
    </row>
    <row r="324">
      <c r="C324" s="5" t="n">
        <v>1</v>
      </c>
      <c r="D324" s="5" t="inlineStr">
        <is>
          <t>Semen (PC)</t>
        </is>
      </c>
      <c r="E324" s="5" t="inlineStr">
        <is>
          <t>M12</t>
        </is>
      </c>
      <c r="F324" s="5" t="inlineStr">
        <is>
          <t>Kg</t>
        </is>
      </c>
      <c r="G324" s="25" t="n">
        <v>294.13295</v>
      </c>
      <c r="H324" s="26">
        <f>VLOOKUP(D324,upahbahan,3,FALSE)</f>
        <v/>
      </c>
      <c r="J324" s="26">
        <f>G324*H324</f>
        <v/>
      </c>
    </row>
    <row r="325">
      <c r="C325" s="5" t="n">
        <v>2</v>
      </c>
      <c r="D325" s="5" t="inlineStr">
        <is>
          <t>Agregat Halus</t>
        </is>
      </c>
      <c r="E325" s="5" t="inlineStr">
        <is>
          <t>M01a</t>
        </is>
      </c>
      <c r="F325" s="5" t="inlineStr">
        <is>
          <t>M3</t>
        </is>
      </c>
      <c r="G325" s="25" t="n">
        <v>0.5746804502369668</v>
      </c>
      <c r="H325" s="26">
        <f>VLOOKUP(D325,upahbahan,3,FALSE)</f>
        <v/>
      </c>
      <c r="J325" s="26">
        <f>G325*H325</f>
        <v/>
      </c>
    </row>
    <row r="326">
      <c r="C326" s="5" t="n">
        <v>3</v>
      </c>
      <c r="D326" s="5" t="inlineStr">
        <is>
          <t>Agregat Kasar</t>
        </is>
      </c>
      <c r="E326" s="5" t="inlineStr">
        <is>
          <t>M03</t>
        </is>
      </c>
      <c r="F326" s="5" t="inlineStr">
        <is>
          <t>M3</t>
        </is>
      </c>
      <c r="G326" s="25" t="n">
        <v>0.9751181098065043</v>
      </c>
      <c r="H326" s="26">
        <f>VLOOKUP(D326,upahbahan,3,FALSE)</f>
        <v/>
      </c>
      <c r="J326" s="26">
        <f>G326*H326</f>
        <v/>
      </c>
    </row>
    <row r="327">
      <c r="C327" s="5" t="n">
        <v>4</v>
      </c>
      <c r="D327" s="5" t="inlineStr">
        <is>
          <t>Multipleks Phenolic 12 mm</t>
        </is>
      </c>
      <c r="E327" s="5" t="inlineStr">
        <is>
          <t>M73a</t>
        </is>
      </c>
      <c r="F327" s="5" t="inlineStr">
        <is>
          <t>Lbr</t>
        </is>
      </c>
      <c r="G327" s="25" t="n">
        <v>0.2777777619047619</v>
      </c>
      <c r="H327" s="26">
        <f>VLOOKUP(D327,upahbahan,3,FALSE)</f>
        <v/>
      </c>
      <c r="J327" s="26">
        <f>G327*H327</f>
        <v/>
      </c>
    </row>
    <row r="328">
      <c r="C328" s="5" t="n">
        <v>5</v>
      </c>
      <c r="D328" s="5" t="inlineStr">
        <is>
          <t>Kayu Kaso</t>
        </is>
      </c>
      <c r="E328" s="5" t="inlineStr">
        <is>
          <t>M19</t>
        </is>
      </c>
      <c r="F328" s="5" t="inlineStr">
        <is>
          <t>M3</t>
        </is>
      </c>
      <c r="G328" s="25" t="n">
        <v>0.03</v>
      </c>
      <c r="H328" s="26">
        <f>VLOOKUP(D328,upahbahan,3,FALSE)</f>
        <v/>
      </c>
      <c r="J328" s="26">
        <f>G328*H328</f>
        <v/>
      </c>
    </row>
    <row r="329">
      <c r="C329" s="5" t="n">
        <v>6</v>
      </c>
      <c r="D329" s="5" t="inlineStr">
        <is>
          <t>Paku</t>
        </is>
      </c>
      <c r="E329" s="5" t="inlineStr">
        <is>
          <t>M18</t>
        </is>
      </c>
      <c r="F329" s="5" t="inlineStr">
        <is>
          <t>Kg</t>
        </is>
      </c>
      <c r="G329" s="25" t="n">
        <v>2.754</v>
      </c>
      <c r="H329" s="26">
        <f>VLOOKUP(D329,upahbahan,3,FALSE)</f>
        <v/>
      </c>
      <c r="J329" s="26">
        <f>G329*H329</f>
        <v/>
      </c>
    </row>
    <row r="330">
      <c r="C330" s="5" t="n">
        <v>7</v>
      </c>
      <c r="D330" s="5" t="inlineStr">
        <is>
          <t>Air</t>
        </is>
      </c>
      <c r="E330" s="5" t="inlineStr">
        <is>
          <t>M170</t>
        </is>
      </c>
      <c r="F330" s="5" t="inlineStr">
        <is>
          <t>Ltr</t>
        </is>
      </c>
      <c r="G330" s="25" t="n">
        <v>186.0088737201365</v>
      </c>
      <c r="H330" s="26">
        <f>VLOOKUP(D330,upahbahan,3,FALSE)</f>
        <v/>
      </c>
      <c r="J330" s="26">
        <f>G330*H330</f>
        <v/>
      </c>
    </row>
    <row r="331">
      <c r="C331" s="5" t="n">
        <v>8</v>
      </c>
      <c r="D331" s="5" t="inlineStr">
        <is>
          <t>Super Plastizier</t>
        </is>
      </c>
      <c r="E331" s="5" t="inlineStr">
        <is>
          <t>M182</t>
        </is>
      </c>
      <c r="F331" s="5" t="inlineStr">
        <is>
          <t>Kg</t>
        </is>
      </c>
      <c r="G331" s="25" t="n">
        <v>5.887</v>
      </c>
      <c r="H331" s="26">
        <f>VLOOKUP(D331,upahbahan,3,FALSE)</f>
        <v/>
      </c>
      <c r="J331" s="26">
        <f>G331*H331</f>
        <v/>
      </c>
    </row>
    <row r="332">
      <c r="C332" s="5" t="n">
        <v>9</v>
      </c>
      <c r="D332" s="5" t="inlineStr">
        <is>
          <t>Fly Ash</t>
        </is>
      </c>
      <c r="E332" s="5" t="inlineStr">
        <is>
          <t>M05</t>
        </is>
      </c>
      <c r="F332" s="5" t="inlineStr">
        <is>
          <t>Kg</t>
        </is>
      </c>
      <c r="G332" s="25" t="n">
        <v>97.44</v>
      </c>
      <c r="H332" s="26">
        <f>VLOOKUP(D332,upahbahan,3,FALSE)</f>
        <v/>
      </c>
      <c r="J332" s="26">
        <f>G332*H332</f>
        <v/>
      </c>
    </row>
    <row r="333">
      <c r="C333" s="27" t="inlineStr">
        <is>
          <t>JUMLAH HARGA BAHAN</t>
        </is>
      </c>
      <c r="D333" s="28" t="n"/>
      <c r="E333" s="28" t="n"/>
      <c r="F333" s="28" t="n"/>
      <c r="G333" s="28" t="n"/>
      <c r="H333" s="28" t="n"/>
      <c r="I333" s="28" t="n"/>
      <c r="J333" s="29">
        <f>SUM(J324:J332)</f>
        <v/>
      </c>
    </row>
    <row r="334">
      <c r="C334" s="24" t="inlineStr">
        <is>
          <t>C</t>
        </is>
      </c>
      <c r="D334" s="24" t="inlineStr">
        <is>
          <t>PERALATAN</t>
        </is>
      </c>
      <c r="E334" s="12" t="n"/>
      <c r="F334" s="12" t="n"/>
      <c r="G334" s="12" t="n"/>
      <c r="H334" s="12" t="n"/>
      <c r="I334" s="12" t="n"/>
      <c r="J334" s="12" t="n"/>
    </row>
    <row r="335">
      <c r="C335" s="5" t="n">
        <v>1</v>
      </c>
      <c r="D335" s="5" t="inlineStr">
        <is>
          <t>Wheel Loader</t>
        </is>
      </c>
      <c r="E335" s="5" t="inlineStr">
        <is>
          <t>E15</t>
        </is>
      </c>
      <c r="F335" s="5" t="inlineStr">
        <is>
          <t>jam</t>
        </is>
      </c>
      <c r="G335" s="25" t="n">
        <v>0.007087173260914413</v>
      </c>
      <c r="H335" s="26" t="n">
        <v>591374</v>
      </c>
      <c r="I335" s="30" t="inlineStr">
        <is>
          <t>harga khusus</t>
        </is>
      </c>
      <c r="J335" s="26">
        <f>G335*H335</f>
        <v/>
      </c>
    </row>
    <row r="336">
      <c r="C336" s="5" t="n">
        <v>2</v>
      </c>
      <c r="D336" s="5" t="inlineStr">
        <is>
          <t>Concrete Batching Plant</t>
        </is>
      </c>
      <c r="E336" s="5" t="inlineStr">
        <is>
          <t>E80</t>
        </is>
      </c>
      <c r="F336" s="5" t="inlineStr">
        <is>
          <t>jam</t>
        </is>
      </c>
      <c r="G336" s="25" t="n">
        <v>0.04819278317887572</v>
      </c>
      <c r="H336" s="26">
        <f>VLOOKUP(D336,upahbahan,3,FALSE)</f>
        <v/>
      </c>
      <c r="J336" s="26">
        <f>G336*H336</f>
        <v/>
      </c>
    </row>
    <row r="337">
      <c r="C337" s="5" t="n">
        <v>3</v>
      </c>
      <c r="D337" s="5" t="inlineStr">
        <is>
          <t>Truck Mixer</t>
        </is>
      </c>
      <c r="E337" s="5" t="inlineStr">
        <is>
          <t>E49</t>
        </is>
      </c>
      <c r="F337" s="5" t="inlineStr">
        <is>
          <t>jam</t>
        </is>
      </c>
      <c r="G337" s="25" t="n">
        <v>0.2618124091003532</v>
      </c>
      <c r="H337" s="26">
        <f>VLOOKUP(D337,upahbahan,3,FALSE)</f>
        <v/>
      </c>
      <c r="J337" s="26">
        <f>G337*H337</f>
        <v/>
      </c>
    </row>
    <row r="338">
      <c r="C338" s="5" t="n">
        <v>4</v>
      </c>
      <c r="D338" s="5" t="inlineStr">
        <is>
          <t>Concrete Pump</t>
        </is>
      </c>
      <c r="E338" s="5" t="inlineStr">
        <is>
          <t>E28</t>
        </is>
      </c>
      <c r="F338" s="5" t="inlineStr">
        <is>
          <t>jam</t>
        </is>
      </c>
      <c r="G338" s="25" t="n">
        <v>0.005020068030185116</v>
      </c>
      <c r="H338" s="26">
        <f>VLOOKUP(D338,upahbahan,3,FALSE)</f>
        <v/>
      </c>
      <c r="J338" s="26">
        <f>G338*H338</f>
        <v/>
      </c>
    </row>
    <row r="339">
      <c r="C339" s="5" t="n">
        <v>5</v>
      </c>
      <c r="D339" s="5" t="inlineStr">
        <is>
          <t>Concrete Vibrator</t>
        </is>
      </c>
      <c r="E339" s="5" t="inlineStr">
        <is>
          <t>E20</t>
        </is>
      </c>
      <c r="F339" s="5" t="inlineStr">
        <is>
          <t>jam</t>
        </is>
      </c>
      <c r="G339" s="25" t="n">
        <v>0.2891565686706972</v>
      </c>
      <c r="H339" s="26">
        <f>VLOOKUP(D339,upahbahan,3,FALSE)</f>
        <v/>
      </c>
      <c r="J339" s="26">
        <f>G339*H339</f>
        <v/>
      </c>
    </row>
    <row r="340">
      <c r="C340" s="5" t="n">
        <v>6</v>
      </c>
      <c r="D340" s="5" t="inlineStr">
        <is>
          <t>Water Tank Truck</t>
        </is>
      </c>
      <c r="E340" s="5" t="inlineStr">
        <is>
          <t>E23</t>
        </is>
      </c>
      <c r="F340" s="5" t="inlineStr">
        <is>
          <t>jam</t>
        </is>
      </c>
      <c r="G340" s="25" t="n">
        <v>0.03735119962627718</v>
      </c>
      <c r="H340" s="26" t="n">
        <v>500906</v>
      </c>
      <c r="I340" s="30" t="inlineStr">
        <is>
          <t>harga khusus</t>
        </is>
      </c>
      <c r="J340" s="26">
        <f>G340*H340</f>
        <v/>
      </c>
    </row>
    <row r="341">
      <c r="C341" s="5" t="n">
        <v>7</v>
      </c>
      <c r="D341" s="5" t="inlineStr">
        <is>
          <t>Alat Bantu</t>
        </is>
      </c>
      <c r="F341" s="5" t="inlineStr">
        <is>
          <t>Ls</t>
        </is>
      </c>
      <c r="G341" s="25" t="n">
        <v>1</v>
      </c>
      <c r="H341" s="26">
        <f>VLOOKUP(D341,upahbahan,3,FALSE)</f>
        <v/>
      </c>
      <c r="J341" s="26">
        <f>G341*H341</f>
        <v/>
      </c>
    </row>
    <row r="342">
      <c r="C342" s="27" t="inlineStr">
        <is>
          <t>JUMLAH HARGA PERALATAN</t>
        </is>
      </c>
      <c r="D342" s="28" t="n"/>
      <c r="E342" s="28" t="n"/>
      <c r="F342" s="28" t="n"/>
      <c r="G342" s="28" t="n"/>
      <c r="H342" s="28" t="n"/>
      <c r="I342" s="28" t="n"/>
      <c r="J342" s="29">
        <f>SUM(J335:J341)</f>
        <v/>
      </c>
    </row>
    <row r="343">
      <c r="C343" s="31" t="inlineStr">
        <is>
          <t>D</t>
        </is>
      </c>
      <c r="D343" s="31" t="inlineStr">
        <is>
          <t>Jumlah (A+B+C)</t>
        </is>
      </c>
      <c r="E343" s="32" t="n"/>
      <c r="F343" s="32" t="n"/>
      <c r="G343" s="32" t="n"/>
      <c r="H343" s="32" t="n"/>
      <c r="I343" s="32" t="n"/>
      <c r="J343" s="33">
        <f>J322+J333+J342</f>
        <v/>
      </c>
    </row>
    <row r="344">
      <c r="C344" s="18" t="inlineStr">
        <is>
          <t>E</t>
        </is>
      </c>
      <c r="D344" s="18" t="inlineStr">
        <is>
          <t>Biaya Umum dan Keuntungan 10.0% x D</t>
        </is>
      </c>
      <c r="H344" s="21">
        <f>$Q$8</f>
        <v/>
      </c>
      <c r="J344" s="34">
        <f>J343*H344</f>
        <v/>
      </c>
    </row>
    <row r="345">
      <c r="C345" s="31" t="inlineStr">
        <is>
          <t>F</t>
        </is>
      </c>
      <c r="D345" s="31" t="inlineStr">
        <is>
          <t>Harga Satuan Pekerjaan (D+E)</t>
        </is>
      </c>
      <c r="E345" s="32" t="n"/>
      <c r="F345" s="32" t="n"/>
      <c r="G345" s="32" t="n"/>
      <c r="H345" s="32" t="n"/>
      <c r="I345" s="32" t="n"/>
      <c r="J345" s="33">
        <f>SUM(J343:J344)</f>
        <v/>
      </c>
    </row>
    <row r="347">
      <c r="C347" s="16" t="inlineStr">
        <is>
          <t>G.13</t>
        </is>
      </c>
      <c r="D347" s="17" t="inlineStr">
        <is>
          <t>Beton struktur, fc’35 MPa untuk Balok Kepala Pilar (Pier Head)</t>
        </is>
      </c>
      <c r="F347" s="18" t="inlineStr">
        <is>
          <t>Meter Kubik</t>
        </is>
      </c>
      <c r="K347" s="22">
        <f>ROUNDDOWN(J376,0)</f>
        <v/>
      </c>
      <c r="M347" s="19" t="inlineStr">
        <is>
          <t>7.1.(4a3)</t>
        </is>
      </c>
    </row>
    <row r="348">
      <c r="C348" s="23" t="inlineStr">
        <is>
          <t>No</t>
        </is>
      </c>
      <c r="D348" s="23" t="inlineStr">
        <is>
          <t>Uraian</t>
        </is>
      </c>
      <c r="E348" s="23" t="inlineStr">
        <is>
          <t>Kode</t>
        </is>
      </c>
      <c r="F348" s="23" t="inlineStr">
        <is>
          <t>Sat.</t>
        </is>
      </c>
      <c r="G348" s="23" t="inlineStr">
        <is>
          <t>Koefisien</t>
        </is>
      </c>
      <c r="H348" s="23" t="inlineStr">
        <is>
          <t>Harga  Satuan (Rp)</t>
        </is>
      </c>
      <c r="J348" s="23" t="inlineStr">
        <is>
          <t>Jumlah Harga (Rp)</t>
        </is>
      </c>
    </row>
    <row r="349">
      <c r="C349" s="24" t="inlineStr">
        <is>
          <t>A</t>
        </is>
      </c>
      <c r="D349" s="24" t="inlineStr">
        <is>
          <t>TENAGA KERJA</t>
        </is>
      </c>
      <c r="E349" s="12" t="n"/>
      <c r="F349" s="12" t="n"/>
      <c r="G349" s="12" t="n"/>
      <c r="H349" s="12" t="n"/>
      <c r="I349" s="12" t="n"/>
      <c r="J349" s="12" t="n"/>
    </row>
    <row r="350">
      <c r="C350" s="5" t="n">
        <v>1</v>
      </c>
      <c r="D350" s="5" t="inlineStr">
        <is>
          <t>Pekerja</t>
        </is>
      </c>
      <c r="E350" s="5" t="inlineStr">
        <is>
          <t>L01</t>
        </is>
      </c>
      <c r="F350" s="5" t="inlineStr">
        <is>
          <t>jam</t>
        </is>
      </c>
      <c r="G350" s="25" t="n">
        <v>0.9638555698727442</v>
      </c>
      <c r="H350" s="26">
        <f>VLOOKUP(D350,upahbahan,3,FALSE)</f>
        <v/>
      </c>
      <c r="J350" s="26">
        <f>G350*H350</f>
        <v/>
      </c>
    </row>
    <row r="351">
      <c r="C351" s="5" t="n">
        <v>2</v>
      </c>
      <c r="D351" s="5" t="inlineStr">
        <is>
          <t>Tukang</t>
        </is>
      </c>
      <c r="E351" s="5" t="inlineStr">
        <is>
          <t>L02</t>
        </is>
      </c>
      <c r="F351" s="5" t="inlineStr">
        <is>
          <t>jam</t>
        </is>
      </c>
      <c r="G351" s="25" t="n">
        <v>0.5301202662608336</v>
      </c>
      <c r="H351" s="26">
        <f>VLOOKUP(D351,upahbahan,3,FALSE)</f>
        <v/>
      </c>
      <c r="J351" s="26">
        <f>G351*H351</f>
        <v/>
      </c>
    </row>
    <row r="352">
      <c r="C352" s="5" t="n">
        <v>3</v>
      </c>
      <c r="D352" s="5" t="inlineStr">
        <is>
          <t>Mandor</t>
        </is>
      </c>
      <c r="E352" s="5" t="inlineStr">
        <is>
          <t>L03</t>
        </is>
      </c>
      <c r="F352" s="5" t="inlineStr">
        <is>
          <t>jam</t>
        </is>
      </c>
      <c r="G352" s="25" t="n">
        <v>0.09638569407029528</v>
      </c>
      <c r="H352" s="26">
        <f>VLOOKUP(D352,upahbahan,3,FALSE)</f>
        <v/>
      </c>
      <c r="J352" s="26">
        <f>G352*H352</f>
        <v/>
      </c>
    </row>
    <row r="353">
      <c r="C353" s="27" t="inlineStr">
        <is>
          <t>JUMLAH HARGA TENAGA KERJA</t>
        </is>
      </c>
      <c r="D353" s="28" t="n"/>
      <c r="E353" s="28" t="n"/>
      <c r="F353" s="28" t="n"/>
      <c r="G353" s="28" t="n"/>
      <c r="H353" s="28" t="n"/>
      <c r="I353" s="28" t="n"/>
      <c r="J353" s="29">
        <f>SUM(J350:J352)</f>
        <v/>
      </c>
    </row>
    <row r="354">
      <c r="C354" s="24" t="inlineStr">
        <is>
          <t>B</t>
        </is>
      </c>
      <c r="D354" s="24" t="inlineStr">
        <is>
          <t>BAHAN</t>
        </is>
      </c>
      <c r="E354" s="12" t="n"/>
      <c r="F354" s="12" t="n"/>
      <c r="G354" s="12" t="n"/>
      <c r="H354" s="12" t="n"/>
      <c r="I354" s="12" t="n"/>
      <c r="J354" s="12" t="n"/>
    </row>
    <row r="355">
      <c r="C355" s="5" t="n">
        <v>1</v>
      </c>
      <c r="D355" s="5" t="inlineStr">
        <is>
          <t>Semen (PC)</t>
        </is>
      </c>
      <c r="E355" s="5" t="inlineStr">
        <is>
          <t>M12</t>
        </is>
      </c>
      <c r="F355" s="5" t="inlineStr">
        <is>
          <t>Kg</t>
        </is>
      </c>
      <c r="G355" s="25" t="n">
        <v>294.13295</v>
      </c>
      <c r="H355" s="26">
        <f>VLOOKUP(D355,upahbahan,3,FALSE)</f>
        <v/>
      </c>
      <c r="J355" s="26">
        <f>G355*H355</f>
        <v/>
      </c>
    </row>
    <row r="356">
      <c r="C356" s="5" t="n">
        <v>2</v>
      </c>
      <c r="D356" s="5" t="inlineStr">
        <is>
          <t>Agregat Halus</t>
        </is>
      </c>
      <c r="E356" s="5" t="inlineStr">
        <is>
          <t>M01a</t>
        </is>
      </c>
      <c r="F356" s="5" t="inlineStr">
        <is>
          <t>M3</t>
        </is>
      </c>
      <c r="G356" s="25" t="n">
        <v>0.5746804502369668</v>
      </c>
      <c r="H356" s="26">
        <f>VLOOKUP(D356,upahbahan,3,FALSE)</f>
        <v/>
      </c>
      <c r="J356" s="26">
        <f>G356*H356</f>
        <v/>
      </c>
    </row>
    <row r="357">
      <c r="C357" s="5" t="n">
        <v>3</v>
      </c>
      <c r="D357" s="5" t="inlineStr">
        <is>
          <t>Agregat Kasar</t>
        </is>
      </c>
      <c r="E357" s="5" t="inlineStr">
        <is>
          <t>M03</t>
        </is>
      </c>
      <c r="F357" s="5" t="inlineStr">
        <is>
          <t>M3</t>
        </is>
      </c>
      <c r="G357" s="25" t="n">
        <v>0.9751181098065043</v>
      </c>
      <c r="H357" s="26">
        <f>VLOOKUP(D357,upahbahan,3,FALSE)</f>
        <v/>
      </c>
      <c r="J357" s="26">
        <f>G357*H357</f>
        <v/>
      </c>
    </row>
    <row r="358">
      <c r="C358" s="5" t="n">
        <v>4</v>
      </c>
      <c r="D358" s="5" t="inlineStr">
        <is>
          <t>Multipleks Phenolic 12 mm</t>
        </is>
      </c>
      <c r="E358" s="5" t="inlineStr">
        <is>
          <t>M73a</t>
        </is>
      </c>
      <c r="F358" s="5" t="inlineStr">
        <is>
          <t>Lbr</t>
        </is>
      </c>
      <c r="G358" s="25" t="n">
        <v>0.2083333333333333</v>
      </c>
      <c r="H358" s="26">
        <f>VLOOKUP(D358,upahbahan,3,FALSE)</f>
        <v/>
      </c>
      <c r="J358" s="26">
        <f>G358*H358</f>
        <v/>
      </c>
    </row>
    <row r="359">
      <c r="C359" s="5" t="n">
        <v>5</v>
      </c>
      <c r="D359" s="5" t="inlineStr">
        <is>
          <t>Kayu Kaso</t>
        </is>
      </c>
      <c r="E359" s="5" t="inlineStr">
        <is>
          <t>M19</t>
        </is>
      </c>
      <c r="F359" s="5" t="inlineStr">
        <is>
          <t>M3</t>
        </is>
      </c>
      <c r="G359" s="25" t="n">
        <v>0.02</v>
      </c>
      <c r="H359" s="26">
        <f>VLOOKUP(D359,upahbahan,3,FALSE)</f>
        <v/>
      </c>
      <c r="J359" s="26">
        <f>G359*H359</f>
        <v/>
      </c>
    </row>
    <row r="360">
      <c r="C360" s="5" t="n">
        <v>6</v>
      </c>
      <c r="D360" s="5" t="inlineStr">
        <is>
          <t>Paku</t>
        </is>
      </c>
      <c r="E360" s="5" t="inlineStr">
        <is>
          <t>M18</t>
        </is>
      </c>
      <c r="F360" s="5" t="inlineStr">
        <is>
          <t>Kg</t>
        </is>
      </c>
      <c r="G360" s="25" t="n">
        <v>3.6</v>
      </c>
      <c r="H360" s="26">
        <f>VLOOKUP(D360,upahbahan,3,FALSE)</f>
        <v/>
      </c>
      <c r="J360" s="26">
        <f>G360*H360</f>
        <v/>
      </c>
    </row>
    <row r="361">
      <c r="C361" s="5" t="n">
        <v>7</v>
      </c>
      <c r="D361" s="5" t="inlineStr">
        <is>
          <t>Air</t>
        </is>
      </c>
      <c r="E361" s="5" t="inlineStr">
        <is>
          <t>M170</t>
        </is>
      </c>
      <c r="F361" s="5" t="inlineStr">
        <is>
          <t>Ltr</t>
        </is>
      </c>
      <c r="G361" s="25" t="n">
        <v>186.0088737201365</v>
      </c>
      <c r="H361" s="26">
        <f>VLOOKUP(D361,upahbahan,3,FALSE)</f>
        <v/>
      </c>
      <c r="J361" s="26">
        <f>G361*H361</f>
        <v/>
      </c>
    </row>
    <row r="362">
      <c r="C362" s="5" t="n">
        <v>8</v>
      </c>
      <c r="D362" s="5" t="inlineStr">
        <is>
          <t>Super Plastizier</t>
        </is>
      </c>
      <c r="E362" s="5" t="inlineStr">
        <is>
          <t>M182</t>
        </is>
      </c>
      <c r="F362" s="5" t="inlineStr">
        <is>
          <t>Kg</t>
        </is>
      </c>
      <c r="G362" s="25" t="n">
        <v>5.887</v>
      </c>
      <c r="H362" s="26">
        <f>VLOOKUP(D362,upahbahan,3,FALSE)</f>
        <v/>
      </c>
      <c r="J362" s="26">
        <f>G362*H362</f>
        <v/>
      </c>
    </row>
    <row r="363">
      <c r="C363" s="5" t="n">
        <v>9</v>
      </c>
      <c r="D363" s="5" t="inlineStr">
        <is>
          <t>Fly Ash</t>
        </is>
      </c>
      <c r="E363" s="5" t="inlineStr">
        <is>
          <t>M05</t>
        </is>
      </c>
      <c r="F363" s="5" t="inlineStr">
        <is>
          <t>Kg</t>
        </is>
      </c>
      <c r="G363" s="25" t="n">
        <v>97.44</v>
      </c>
      <c r="H363" s="26">
        <f>VLOOKUP(D363,upahbahan,3,FALSE)</f>
        <v/>
      </c>
      <c r="J363" s="26">
        <f>G363*H363</f>
        <v/>
      </c>
    </row>
    <row r="364">
      <c r="C364" s="27" t="inlineStr">
        <is>
          <t>JUMLAH HARGA BAHAN</t>
        </is>
      </c>
      <c r="D364" s="28" t="n"/>
      <c r="E364" s="28" t="n"/>
      <c r="F364" s="28" t="n"/>
      <c r="G364" s="28" t="n"/>
      <c r="H364" s="28" t="n"/>
      <c r="I364" s="28" t="n"/>
      <c r="J364" s="29">
        <f>SUM(J355:J363)</f>
        <v/>
      </c>
    </row>
    <row r="365">
      <c r="C365" s="24" t="inlineStr">
        <is>
          <t>C</t>
        </is>
      </c>
      <c r="D365" s="24" t="inlineStr">
        <is>
          <t>PERALATAN</t>
        </is>
      </c>
      <c r="E365" s="12" t="n"/>
      <c r="F365" s="12" t="n"/>
      <c r="G365" s="12" t="n"/>
      <c r="H365" s="12" t="n"/>
      <c r="I365" s="12" t="n"/>
      <c r="J365" s="12" t="n"/>
    </row>
    <row r="366">
      <c r="C366" s="5" t="n">
        <v>1</v>
      </c>
      <c r="D366" s="5" t="inlineStr">
        <is>
          <t>Wheel Loader</t>
        </is>
      </c>
      <c r="E366" s="5" t="inlineStr">
        <is>
          <t>E15</t>
        </is>
      </c>
      <c r="F366" s="5" t="inlineStr">
        <is>
          <t>jam</t>
        </is>
      </c>
      <c r="G366" s="25" t="n">
        <v>0.007087173260914413</v>
      </c>
      <c r="H366" s="26" t="n">
        <v>591374</v>
      </c>
      <c r="I366" s="30" t="inlineStr">
        <is>
          <t>harga khusus</t>
        </is>
      </c>
      <c r="J366" s="26">
        <f>G366*H366</f>
        <v/>
      </c>
    </row>
    <row r="367">
      <c r="C367" s="5" t="n">
        <v>2</v>
      </c>
      <c r="D367" s="5" t="inlineStr">
        <is>
          <t>Concrete Batching Plant</t>
        </is>
      </c>
      <c r="E367" s="5" t="inlineStr">
        <is>
          <t>E80</t>
        </is>
      </c>
      <c r="F367" s="5" t="inlineStr">
        <is>
          <t>jam</t>
        </is>
      </c>
      <c r="G367" s="25" t="n">
        <v>0.04819278317887572</v>
      </c>
      <c r="H367" s="26">
        <f>VLOOKUP(D367,upahbahan,3,FALSE)</f>
        <v/>
      </c>
      <c r="J367" s="26">
        <f>G367*H367</f>
        <v/>
      </c>
    </row>
    <row r="368">
      <c r="C368" s="5" t="n">
        <v>3</v>
      </c>
      <c r="D368" s="5" t="inlineStr">
        <is>
          <t>Truck Mixer</t>
        </is>
      </c>
      <c r="E368" s="5" t="inlineStr">
        <is>
          <t>E49</t>
        </is>
      </c>
      <c r="F368" s="5" t="inlineStr">
        <is>
          <t>jam</t>
        </is>
      </c>
      <c r="G368" s="25" t="n">
        <v>0.2618124091003532</v>
      </c>
      <c r="H368" s="26">
        <f>VLOOKUP(D368,upahbahan,3,FALSE)</f>
        <v/>
      </c>
      <c r="J368" s="26">
        <f>G368*H368</f>
        <v/>
      </c>
    </row>
    <row r="369">
      <c r="C369" s="5" t="n">
        <v>4</v>
      </c>
      <c r="D369" s="5" t="inlineStr">
        <is>
          <t>Concrete Pump</t>
        </is>
      </c>
      <c r="E369" s="5" t="inlineStr">
        <is>
          <t>E28</t>
        </is>
      </c>
      <c r="F369" s="5" t="inlineStr">
        <is>
          <t>jam</t>
        </is>
      </c>
      <c r="G369" s="25" t="n">
        <v>0.005020068030185116</v>
      </c>
      <c r="H369" s="26">
        <f>VLOOKUP(D369,upahbahan,3,FALSE)</f>
        <v/>
      </c>
      <c r="J369" s="26">
        <f>G369*H369</f>
        <v/>
      </c>
    </row>
    <row r="370">
      <c r="C370" s="5" t="n">
        <v>5</v>
      </c>
      <c r="D370" s="5" t="inlineStr">
        <is>
          <t>Concrete Vibrator</t>
        </is>
      </c>
      <c r="E370" s="5" t="inlineStr">
        <is>
          <t>E20</t>
        </is>
      </c>
      <c r="F370" s="5" t="inlineStr">
        <is>
          <t>jam</t>
        </is>
      </c>
      <c r="G370" s="25" t="n">
        <v>0.2891565686706972</v>
      </c>
      <c r="H370" s="26">
        <f>VLOOKUP(D370,upahbahan,3,FALSE)</f>
        <v/>
      </c>
      <c r="J370" s="26">
        <f>G370*H370</f>
        <v/>
      </c>
    </row>
    <row r="371">
      <c r="C371" s="5" t="n">
        <v>6</v>
      </c>
      <c r="D371" s="5" t="inlineStr">
        <is>
          <t>Water Tank Truck</t>
        </is>
      </c>
      <c r="E371" s="5" t="inlineStr">
        <is>
          <t>E23</t>
        </is>
      </c>
      <c r="F371" s="5" t="inlineStr">
        <is>
          <t>jam</t>
        </is>
      </c>
      <c r="G371" s="25" t="n">
        <v>0.03735119962627718</v>
      </c>
      <c r="H371" s="26" t="n">
        <v>500906</v>
      </c>
      <c r="I371" s="30" t="inlineStr">
        <is>
          <t>harga khusus</t>
        </is>
      </c>
      <c r="J371" s="26">
        <f>G371*H371</f>
        <v/>
      </c>
    </row>
    <row r="372">
      <c r="C372" s="5" t="n">
        <v>7</v>
      </c>
      <c r="D372" s="5" t="inlineStr">
        <is>
          <t>Alat Bantu</t>
        </is>
      </c>
      <c r="F372" s="5" t="inlineStr">
        <is>
          <t>Ls</t>
        </is>
      </c>
      <c r="G372" s="25" t="n">
        <v>1</v>
      </c>
      <c r="H372" s="26">
        <f>VLOOKUP(D372,upahbahan,3,FALSE)</f>
        <v/>
      </c>
      <c r="J372" s="26">
        <f>G372*H372</f>
        <v/>
      </c>
    </row>
    <row r="373">
      <c r="C373" s="27" t="inlineStr">
        <is>
          <t>JUMLAH HARGA PERALATAN</t>
        </is>
      </c>
      <c r="D373" s="28" t="n"/>
      <c r="E373" s="28" t="n"/>
      <c r="F373" s="28" t="n"/>
      <c r="G373" s="28" t="n"/>
      <c r="H373" s="28" t="n"/>
      <c r="I373" s="28" t="n"/>
      <c r="J373" s="29">
        <f>SUM(J366:J372)</f>
        <v/>
      </c>
    </row>
    <row r="374">
      <c r="C374" s="31" t="inlineStr">
        <is>
          <t>D</t>
        </is>
      </c>
      <c r="D374" s="31" t="inlineStr">
        <is>
          <t>Jumlah (A+B+C)</t>
        </is>
      </c>
      <c r="E374" s="32" t="n"/>
      <c r="F374" s="32" t="n"/>
      <c r="G374" s="32" t="n"/>
      <c r="H374" s="32" t="n"/>
      <c r="I374" s="32" t="n"/>
      <c r="J374" s="33">
        <f>J353+J364+J373</f>
        <v/>
      </c>
    </row>
    <row r="375">
      <c r="C375" s="18" t="inlineStr">
        <is>
          <t>E</t>
        </is>
      </c>
      <c r="D375" s="18" t="inlineStr">
        <is>
          <t>Biaya Umum dan Keuntungan 10.0% x D</t>
        </is>
      </c>
      <c r="H375" s="21">
        <f>$Q$8</f>
        <v/>
      </c>
      <c r="J375" s="34">
        <f>J374*H375</f>
        <v/>
      </c>
    </row>
    <row r="376">
      <c r="C376" s="31" t="inlineStr">
        <is>
          <t>F</t>
        </is>
      </c>
      <c r="D376" s="31" t="inlineStr">
        <is>
          <t>Harga Satuan Pekerjaan (D+E)</t>
        </is>
      </c>
      <c r="E376" s="32" t="n"/>
      <c r="F376" s="32" t="n"/>
      <c r="G376" s="32" t="n"/>
      <c r="H376" s="32" t="n"/>
      <c r="I376" s="32" t="n"/>
      <c r="J376" s="33">
        <f>SUM(J374:J375)</f>
        <v/>
      </c>
    </row>
    <row r="378">
      <c r="C378" s="16" t="inlineStr">
        <is>
          <t>G.14</t>
        </is>
      </c>
      <c r="D378" s="17" t="inlineStr">
        <is>
          <t>Beton struktur, fc’35 MPa untuk Balok Fondasi (Pile Cap)</t>
        </is>
      </c>
      <c r="F378" s="18" t="inlineStr">
        <is>
          <t>Meter Kubik</t>
        </is>
      </c>
      <c r="K378" s="22">
        <f>ROUNDDOWN(J407,0)</f>
        <v/>
      </c>
      <c r="M378" s="19" t="inlineStr">
        <is>
          <t>7.1.(4a4)</t>
        </is>
      </c>
    </row>
    <row r="379">
      <c r="C379" s="23" t="inlineStr">
        <is>
          <t>No</t>
        </is>
      </c>
      <c r="D379" s="23" t="inlineStr">
        <is>
          <t>Uraian</t>
        </is>
      </c>
      <c r="E379" s="23" t="inlineStr">
        <is>
          <t>Kode</t>
        </is>
      </c>
      <c r="F379" s="23" t="inlineStr">
        <is>
          <t>Sat.</t>
        </is>
      </c>
      <c r="G379" s="23" t="inlineStr">
        <is>
          <t>Koefisien</t>
        </is>
      </c>
      <c r="H379" s="23" t="inlineStr">
        <is>
          <t>Harga  Satuan (Rp)</t>
        </is>
      </c>
      <c r="J379" s="23" t="inlineStr">
        <is>
          <t>Jumlah Harga (Rp)</t>
        </is>
      </c>
    </row>
    <row r="380">
      <c r="C380" s="24" t="inlineStr">
        <is>
          <t>A</t>
        </is>
      </c>
      <c r="D380" s="24" t="inlineStr">
        <is>
          <t>TENAGA KERJA</t>
        </is>
      </c>
      <c r="E380" s="12" t="n"/>
      <c r="F380" s="12" t="n"/>
      <c r="G380" s="12" t="n"/>
      <c r="H380" s="12" t="n"/>
      <c r="I380" s="12" t="n"/>
      <c r="J380" s="12" t="n"/>
    </row>
    <row r="381">
      <c r="C381" s="5" t="n">
        <v>1</v>
      </c>
      <c r="D381" s="5" t="inlineStr">
        <is>
          <t>Pekerja</t>
        </is>
      </c>
      <c r="E381" s="5" t="inlineStr">
        <is>
          <t>L01</t>
        </is>
      </c>
      <c r="F381" s="5" t="inlineStr">
        <is>
          <t>jam</t>
        </is>
      </c>
      <c r="G381" s="25" t="n">
        <v>0.9638555698727442</v>
      </c>
      <c r="H381" s="26">
        <f>VLOOKUP(D381,upahbahan,3,FALSE)</f>
        <v/>
      </c>
      <c r="J381" s="26">
        <f>G381*H381</f>
        <v/>
      </c>
    </row>
    <row r="382">
      <c r="C382" s="5" t="n">
        <v>2</v>
      </c>
      <c r="D382" s="5" t="inlineStr">
        <is>
          <t>Tukang</t>
        </is>
      </c>
      <c r="E382" s="5" t="inlineStr">
        <is>
          <t>L02</t>
        </is>
      </c>
      <c r="F382" s="5" t="inlineStr">
        <is>
          <t>jam</t>
        </is>
      </c>
      <c r="G382" s="25" t="n">
        <v>0.5301202662608336</v>
      </c>
      <c r="H382" s="26">
        <f>VLOOKUP(D382,upahbahan,3,FALSE)</f>
        <v/>
      </c>
      <c r="J382" s="26">
        <f>G382*H382</f>
        <v/>
      </c>
    </row>
    <row r="383">
      <c r="C383" s="5" t="n">
        <v>3</v>
      </c>
      <c r="D383" s="5" t="inlineStr">
        <is>
          <t>Mandor</t>
        </is>
      </c>
      <c r="E383" s="5" t="inlineStr">
        <is>
          <t>L03</t>
        </is>
      </c>
      <c r="F383" s="5" t="inlineStr">
        <is>
          <t>jam</t>
        </is>
      </c>
      <c r="G383" s="25" t="n">
        <v>0.09638569407029528</v>
      </c>
      <c r="H383" s="26">
        <f>VLOOKUP(D383,upahbahan,3,FALSE)</f>
        <v/>
      </c>
      <c r="J383" s="26">
        <f>G383*H383</f>
        <v/>
      </c>
    </row>
    <row r="384">
      <c r="C384" s="27" t="inlineStr">
        <is>
          <t>JUMLAH HARGA TENAGA KERJA</t>
        </is>
      </c>
      <c r="D384" s="28" t="n"/>
      <c r="E384" s="28" t="n"/>
      <c r="F384" s="28" t="n"/>
      <c r="G384" s="28" t="n"/>
      <c r="H384" s="28" t="n"/>
      <c r="I384" s="28" t="n"/>
      <c r="J384" s="29">
        <f>SUM(J381:J383)</f>
        <v/>
      </c>
    </row>
    <row r="385">
      <c r="C385" s="24" t="inlineStr">
        <is>
          <t>B</t>
        </is>
      </c>
      <c r="D385" s="24" t="inlineStr">
        <is>
          <t>BAHAN</t>
        </is>
      </c>
      <c r="E385" s="12" t="n"/>
      <c r="F385" s="12" t="n"/>
      <c r="G385" s="12" t="n"/>
      <c r="H385" s="12" t="n"/>
      <c r="I385" s="12" t="n"/>
      <c r="J385" s="12" t="n"/>
    </row>
    <row r="386">
      <c r="C386" s="5" t="n">
        <v>1</v>
      </c>
      <c r="D386" s="5" t="inlineStr">
        <is>
          <t>Semen (PC)</t>
        </is>
      </c>
      <c r="E386" s="5" t="inlineStr">
        <is>
          <t>M12</t>
        </is>
      </c>
      <c r="F386" s="5" t="inlineStr">
        <is>
          <t>Kg</t>
        </is>
      </c>
      <c r="G386" s="25" t="n">
        <v>294.13295</v>
      </c>
      <c r="H386" s="26">
        <f>VLOOKUP(D386,upahbahan,3,FALSE)</f>
        <v/>
      </c>
      <c r="J386" s="26">
        <f>G386*H386</f>
        <v/>
      </c>
    </row>
    <row r="387">
      <c r="C387" s="5" t="n">
        <v>2</v>
      </c>
      <c r="D387" s="5" t="inlineStr">
        <is>
          <t>Agregat Halus</t>
        </is>
      </c>
      <c r="E387" s="5" t="inlineStr">
        <is>
          <t>M01a</t>
        </is>
      </c>
      <c r="F387" s="5" t="inlineStr">
        <is>
          <t>M3</t>
        </is>
      </c>
      <c r="G387" s="25" t="n">
        <v>0.5746804502369668</v>
      </c>
      <c r="H387" s="26">
        <f>VLOOKUP(D387,upahbahan,3,FALSE)</f>
        <v/>
      </c>
      <c r="J387" s="26">
        <f>G387*H387</f>
        <v/>
      </c>
    </row>
    <row r="388">
      <c r="C388" s="5" t="n">
        <v>3</v>
      </c>
      <c r="D388" s="5" t="inlineStr">
        <is>
          <t>Agregat Kasar</t>
        </is>
      </c>
      <c r="E388" s="5" t="inlineStr">
        <is>
          <t>M03</t>
        </is>
      </c>
      <c r="F388" s="5" t="inlineStr">
        <is>
          <t>M3</t>
        </is>
      </c>
      <c r="G388" s="25" t="n">
        <v>0.9751181098065043</v>
      </c>
      <c r="H388" s="26">
        <f>VLOOKUP(D388,upahbahan,3,FALSE)</f>
        <v/>
      </c>
      <c r="J388" s="26">
        <f>G388*H388</f>
        <v/>
      </c>
    </row>
    <row r="389">
      <c r="C389" s="5" t="n">
        <v>4</v>
      </c>
      <c r="D389" s="5" t="inlineStr">
        <is>
          <t>Multipleks Phenolic 12 mm</t>
        </is>
      </c>
      <c r="E389" s="5" t="inlineStr">
        <is>
          <t>M73a</t>
        </is>
      </c>
      <c r="F389" s="5" t="inlineStr">
        <is>
          <t>Lbr</t>
        </is>
      </c>
      <c r="G389" s="25" t="n">
        <v>0.06944442857142857</v>
      </c>
      <c r="H389" s="26">
        <f>VLOOKUP(D389,upahbahan,3,FALSE)</f>
        <v/>
      </c>
      <c r="J389" s="26">
        <f>G389*H389</f>
        <v/>
      </c>
    </row>
    <row r="390">
      <c r="C390" s="5" t="n">
        <v>5</v>
      </c>
      <c r="D390" s="5" t="inlineStr">
        <is>
          <t>Kayu Kaso</t>
        </is>
      </c>
      <c r="E390" s="5" t="inlineStr">
        <is>
          <t>M19</t>
        </is>
      </c>
      <c r="F390" s="5" t="inlineStr">
        <is>
          <t>M3</t>
        </is>
      </c>
      <c r="G390" s="25" t="n">
        <v>0.01</v>
      </c>
      <c r="H390" s="26">
        <f>VLOOKUP(D390,upahbahan,3,FALSE)</f>
        <v/>
      </c>
      <c r="J390" s="26">
        <f>G390*H390</f>
        <v/>
      </c>
    </row>
    <row r="391">
      <c r="C391" s="5" t="n">
        <v>6</v>
      </c>
      <c r="D391" s="5" t="inlineStr">
        <is>
          <t>Paku</t>
        </is>
      </c>
      <c r="E391" s="5" t="inlineStr">
        <is>
          <t>M18</t>
        </is>
      </c>
      <c r="F391" s="5" t="inlineStr">
        <is>
          <t>Kg</t>
        </is>
      </c>
      <c r="G391" s="25" t="n">
        <v>4.5</v>
      </c>
      <c r="H391" s="26">
        <f>VLOOKUP(D391,upahbahan,3,FALSE)</f>
        <v/>
      </c>
      <c r="J391" s="26">
        <f>G391*H391</f>
        <v/>
      </c>
    </row>
    <row r="392">
      <c r="C392" s="5" t="n">
        <v>7</v>
      </c>
      <c r="D392" s="5" t="inlineStr">
        <is>
          <t>Air</t>
        </is>
      </c>
      <c r="E392" s="5" t="inlineStr">
        <is>
          <t>M170</t>
        </is>
      </c>
      <c r="F392" s="5" t="inlineStr">
        <is>
          <t>Ltr</t>
        </is>
      </c>
      <c r="G392" s="25" t="n">
        <v>186.0088737201365</v>
      </c>
      <c r="H392" s="26">
        <f>VLOOKUP(D392,upahbahan,3,FALSE)</f>
        <v/>
      </c>
      <c r="J392" s="26">
        <f>G392*H392</f>
        <v/>
      </c>
    </row>
    <row r="393">
      <c r="C393" s="5" t="n">
        <v>8</v>
      </c>
      <c r="D393" s="5" t="inlineStr">
        <is>
          <t>Super Plastizier</t>
        </is>
      </c>
      <c r="E393" s="5" t="inlineStr">
        <is>
          <t>M182</t>
        </is>
      </c>
      <c r="F393" s="5" t="inlineStr">
        <is>
          <t>Kg</t>
        </is>
      </c>
      <c r="G393" s="25" t="n">
        <v>5.887</v>
      </c>
      <c r="H393" s="26">
        <f>VLOOKUP(D393,upahbahan,3,FALSE)</f>
        <v/>
      </c>
      <c r="J393" s="26">
        <f>G393*H393</f>
        <v/>
      </c>
    </row>
    <row r="394">
      <c r="C394" s="5" t="n">
        <v>9</v>
      </c>
      <c r="D394" s="5" t="inlineStr">
        <is>
          <t>Fly Ash</t>
        </is>
      </c>
      <c r="E394" s="5" t="inlineStr">
        <is>
          <t>M05</t>
        </is>
      </c>
      <c r="F394" s="5" t="inlineStr">
        <is>
          <t>Kg</t>
        </is>
      </c>
      <c r="G394" s="25" t="n">
        <v>97.44</v>
      </c>
      <c r="H394" s="26">
        <f>VLOOKUP(D394,upahbahan,3,FALSE)</f>
        <v/>
      </c>
      <c r="J394" s="26">
        <f>G394*H394</f>
        <v/>
      </c>
    </row>
    <row r="395">
      <c r="C395" s="27" t="inlineStr">
        <is>
          <t>JUMLAH HARGA BAHAN</t>
        </is>
      </c>
      <c r="D395" s="28" t="n"/>
      <c r="E395" s="28" t="n"/>
      <c r="F395" s="28" t="n"/>
      <c r="G395" s="28" t="n"/>
      <c r="H395" s="28" t="n"/>
      <c r="I395" s="28" t="n"/>
      <c r="J395" s="29">
        <f>SUM(J386:J394)</f>
        <v/>
      </c>
    </row>
    <row r="396">
      <c r="C396" s="24" t="inlineStr">
        <is>
          <t>C</t>
        </is>
      </c>
      <c r="D396" s="24" t="inlineStr">
        <is>
          <t>PERALATAN</t>
        </is>
      </c>
      <c r="E396" s="12" t="n"/>
      <c r="F396" s="12" t="n"/>
      <c r="G396" s="12" t="n"/>
      <c r="H396" s="12" t="n"/>
      <c r="I396" s="12" t="n"/>
      <c r="J396" s="12" t="n"/>
    </row>
    <row r="397">
      <c r="C397" s="5" t="n">
        <v>1</v>
      </c>
      <c r="D397" s="5" t="inlineStr">
        <is>
          <t>Wheel Loader</t>
        </is>
      </c>
      <c r="E397" s="5" t="inlineStr">
        <is>
          <t>E15</t>
        </is>
      </c>
      <c r="F397" s="5" t="inlineStr">
        <is>
          <t>jam</t>
        </is>
      </c>
      <c r="G397" s="25" t="n">
        <v>0.007087173260914413</v>
      </c>
      <c r="H397" s="26" t="n">
        <v>591374</v>
      </c>
      <c r="I397" s="30" t="inlineStr">
        <is>
          <t>harga khusus</t>
        </is>
      </c>
      <c r="J397" s="26">
        <f>G397*H397</f>
        <v/>
      </c>
    </row>
    <row r="398">
      <c r="C398" s="5" t="n">
        <v>2</v>
      </c>
      <c r="D398" s="5" t="inlineStr">
        <is>
          <t>Concrete Batching Plant</t>
        </is>
      </c>
      <c r="E398" s="5" t="inlineStr">
        <is>
          <t>E80</t>
        </is>
      </c>
      <c r="F398" s="5" t="inlineStr">
        <is>
          <t>jam</t>
        </is>
      </c>
      <c r="G398" s="25" t="n">
        <v>0.04819278317887572</v>
      </c>
      <c r="H398" s="26">
        <f>VLOOKUP(D398,upahbahan,3,FALSE)</f>
        <v/>
      </c>
      <c r="J398" s="26">
        <f>G398*H398</f>
        <v/>
      </c>
    </row>
    <row r="399">
      <c r="C399" s="5" t="n">
        <v>3</v>
      </c>
      <c r="D399" s="5" t="inlineStr">
        <is>
          <t>Truck Mixer</t>
        </is>
      </c>
      <c r="E399" s="5" t="inlineStr">
        <is>
          <t>E49</t>
        </is>
      </c>
      <c r="F399" s="5" t="inlineStr">
        <is>
          <t>jam</t>
        </is>
      </c>
      <c r="G399" s="25" t="n">
        <v>0.2618124091003532</v>
      </c>
      <c r="H399" s="26">
        <f>VLOOKUP(D399,upahbahan,3,FALSE)</f>
        <v/>
      </c>
      <c r="J399" s="26">
        <f>G399*H399</f>
        <v/>
      </c>
    </row>
    <row r="400">
      <c r="C400" s="5" t="n">
        <v>4</v>
      </c>
      <c r="D400" s="5" t="inlineStr">
        <is>
          <t>Concrete Pump</t>
        </is>
      </c>
      <c r="E400" s="5" t="inlineStr">
        <is>
          <t>E28</t>
        </is>
      </c>
      <c r="F400" s="5" t="inlineStr">
        <is>
          <t>jam</t>
        </is>
      </c>
      <c r="G400" s="25" t="n">
        <v>0.005020068030185116</v>
      </c>
      <c r="H400" s="26">
        <f>VLOOKUP(D400,upahbahan,3,FALSE)</f>
        <v/>
      </c>
      <c r="J400" s="26">
        <f>G400*H400</f>
        <v/>
      </c>
    </row>
    <row r="401">
      <c r="C401" s="5" t="n">
        <v>5</v>
      </c>
      <c r="D401" s="5" t="inlineStr">
        <is>
          <t>Concrete Vibrator</t>
        </is>
      </c>
      <c r="E401" s="5" t="inlineStr">
        <is>
          <t>E20</t>
        </is>
      </c>
      <c r="F401" s="5" t="inlineStr">
        <is>
          <t>jam</t>
        </is>
      </c>
      <c r="G401" s="25" t="n">
        <v>0.2891565686706972</v>
      </c>
      <c r="H401" s="26">
        <f>VLOOKUP(D401,upahbahan,3,FALSE)</f>
        <v/>
      </c>
      <c r="J401" s="26">
        <f>G401*H401</f>
        <v/>
      </c>
    </row>
    <row r="402">
      <c r="C402" s="5" t="n">
        <v>6</v>
      </c>
      <c r="D402" s="5" t="inlineStr">
        <is>
          <t>Water Tank Truck</t>
        </is>
      </c>
      <c r="E402" s="5" t="inlineStr">
        <is>
          <t>E23</t>
        </is>
      </c>
      <c r="F402" s="5" t="inlineStr">
        <is>
          <t>jam</t>
        </is>
      </c>
      <c r="G402" s="25" t="n">
        <v>0.03735119962627718</v>
      </c>
      <c r="H402" s="26" t="n">
        <v>500906</v>
      </c>
      <c r="I402" s="30" t="inlineStr">
        <is>
          <t>harga khusus</t>
        </is>
      </c>
      <c r="J402" s="26">
        <f>G402*H402</f>
        <v/>
      </c>
    </row>
    <row r="403">
      <c r="C403" s="5" t="n">
        <v>7</v>
      </c>
      <c r="D403" s="5" t="inlineStr">
        <is>
          <t>Alat Bantu</t>
        </is>
      </c>
      <c r="F403" s="5" t="inlineStr">
        <is>
          <t>Ls</t>
        </is>
      </c>
      <c r="G403" s="25" t="n">
        <v>1</v>
      </c>
      <c r="H403" s="26">
        <f>VLOOKUP(D403,upahbahan,3,FALSE)</f>
        <v/>
      </c>
      <c r="J403" s="26">
        <f>G403*H403</f>
        <v/>
      </c>
    </row>
    <row r="404">
      <c r="C404" s="27" t="inlineStr">
        <is>
          <t>JUMLAH HARGA PERALATAN</t>
        </is>
      </c>
      <c r="D404" s="28" t="n"/>
      <c r="E404" s="28" t="n"/>
      <c r="F404" s="28" t="n"/>
      <c r="G404" s="28" t="n"/>
      <c r="H404" s="28" t="n"/>
      <c r="I404" s="28" t="n"/>
      <c r="J404" s="29">
        <f>SUM(J397:J403)</f>
        <v/>
      </c>
    </row>
    <row r="405">
      <c r="C405" s="31" t="inlineStr">
        <is>
          <t>D</t>
        </is>
      </c>
      <c r="D405" s="31" t="inlineStr">
        <is>
          <t>Jumlah (A+B+C)</t>
        </is>
      </c>
      <c r="E405" s="32" t="n"/>
      <c r="F405" s="32" t="n"/>
      <c r="G405" s="32" t="n"/>
      <c r="H405" s="32" t="n"/>
      <c r="I405" s="32" t="n"/>
      <c r="J405" s="33">
        <f>J384+J395+J404</f>
        <v/>
      </c>
    </row>
    <row r="406">
      <c r="C406" s="18" t="inlineStr">
        <is>
          <t>E</t>
        </is>
      </c>
      <c r="D406" s="18" t="inlineStr">
        <is>
          <t>Biaya Umum dan Keuntungan 10.0% x D</t>
        </is>
      </c>
      <c r="H406" s="21">
        <f>$Q$8</f>
        <v/>
      </c>
      <c r="J406" s="34">
        <f>J405*H406</f>
        <v/>
      </c>
    </row>
    <row r="407">
      <c r="C407" s="31" t="inlineStr">
        <is>
          <t>F</t>
        </is>
      </c>
      <c r="D407" s="31" t="inlineStr">
        <is>
          <t>Harga Satuan Pekerjaan (D+E)</t>
        </is>
      </c>
      <c r="E407" s="32" t="n"/>
      <c r="F407" s="32" t="n"/>
      <c r="G407" s="32" t="n"/>
      <c r="H407" s="32" t="n"/>
      <c r="I407" s="32" t="n"/>
      <c r="J407" s="33">
        <f>SUM(J405:J406)</f>
        <v/>
      </c>
    </row>
    <row r="409">
      <c r="C409" s="16" t="inlineStr">
        <is>
          <t>G.15</t>
        </is>
      </c>
      <c r="D409" s="17" t="inlineStr">
        <is>
          <t>Beton struktur, fc’35 MPa untuk Kolom/Dinding Pilar</t>
        </is>
      </c>
      <c r="F409" s="18" t="inlineStr">
        <is>
          <t>Meter Kubik</t>
        </is>
      </c>
      <c r="K409" s="22">
        <f>ROUNDDOWN(J438,0)</f>
        <v/>
      </c>
      <c r="M409" s="19" t="inlineStr">
        <is>
          <t>7.1.(4a5)</t>
        </is>
      </c>
    </row>
    <row r="410">
      <c r="C410" s="23" t="inlineStr">
        <is>
          <t>No</t>
        </is>
      </c>
      <c r="D410" s="23" t="inlineStr">
        <is>
          <t>Uraian</t>
        </is>
      </c>
      <c r="E410" s="23" t="inlineStr">
        <is>
          <t>Kode</t>
        </is>
      </c>
      <c r="F410" s="23" t="inlineStr">
        <is>
          <t>Sat.</t>
        </is>
      </c>
      <c r="G410" s="23" t="inlineStr">
        <is>
          <t>Koefisien</t>
        </is>
      </c>
      <c r="H410" s="23" t="inlineStr">
        <is>
          <t>Harga  Satuan (Rp)</t>
        </is>
      </c>
      <c r="J410" s="23" t="inlineStr">
        <is>
          <t>Jumlah Harga (Rp)</t>
        </is>
      </c>
    </row>
    <row r="411">
      <c r="C411" s="24" t="inlineStr">
        <is>
          <t>A</t>
        </is>
      </c>
      <c r="D411" s="24" t="inlineStr">
        <is>
          <t>TENAGA KERJA</t>
        </is>
      </c>
      <c r="E411" s="12" t="n"/>
      <c r="F411" s="12" t="n"/>
      <c r="G411" s="12" t="n"/>
      <c r="H411" s="12" t="n"/>
      <c r="I411" s="12" t="n"/>
      <c r="J411" s="12" t="n"/>
    </row>
    <row r="412">
      <c r="C412" s="5" t="n">
        <v>1</v>
      </c>
      <c r="D412" s="5" t="inlineStr">
        <is>
          <t>Pekerja</t>
        </is>
      </c>
      <c r="E412" s="5" t="inlineStr">
        <is>
          <t>L01</t>
        </is>
      </c>
      <c r="F412" s="5" t="inlineStr">
        <is>
          <t>jam</t>
        </is>
      </c>
      <c r="G412" s="25" t="n">
        <v>0.9638555698727442</v>
      </c>
      <c r="H412" s="26">
        <f>VLOOKUP(D412,upahbahan,3,FALSE)</f>
        <v/>
      </c>
      <c r="J412" s="26">
        <f>G412*H412</f>
        <v/>
      </c>
    </row>
    <row r="413">
      <c r="C413" s="5" t="n">
        <v>2</v>
      </c>
      <c r="D413" s="5" t="inlineStr">
        <is>
          <t>Tukang</t>
        </is>
      </c>
      <c r="E413" s="5" t="inlineStr">
        <is>
          <t>L02</t>
        </is>
      </c>
      <c r="F413" s="5" t="inlineStr">
        <is>
          <t>jam</t>
        </is>
      </c>
      <c r="G413" s="25" t="n">
        <v>0.5301202662608336</v>
      </c>
      <c r="H413" s="26">
        <f>VLOOKUP(D413,upahbahan,3,FALSE)</f>
        <v/>
      </c>
      <c r="J413" s="26">
        <f>G413*H413</f>
        <v/>
      </c>
    </row>
    <row r="414">
      <c r="C414" s="5" t="n">
        <v>3</v>
      </c>
      <c r="D414" s="5" t="inlineStr">
        <is>
          <t>Mandor</t>
        </is>
      </c>
      <c r="E414" s="5" t="inlineStr">
        <is>
          <t>L03</t>
        </is>
      </c>
      <c r="F414" s="5" t="inlineStr">
        <is>
          <t>jam</t>
        </is>
      </c>
      <c r="G414" s="25" t="n">
        <v>0.09638569407029528</v>
      </c>
      <c r="H414" s="26">
        <f>VLOOKUP(D414,upahbahan,3,FALSE)</f>
        <v/>
      </c>
      <c r="J414" s="26">
        <f>G414*H414</f>
        <v/>
      </c>
    </row>
    <row r="415">
      <c r="C415" s="27" t="inlineStr">
        <is>
          <t>JUMLAH HARGA TENAGA KERJA</t>
        </is>
      </c>
      <c r="D415" s="28" t="n"/>
      <c r="E415" s="28" t="n"/>
      <c r="F415" s="28" t="n"/>
      <c r="G415" s="28" t="n"/>
      <c r="H415" s="28" t="n"/>
      <c r="I415" s="28" t="n"/>
      <c r="J415" s="29">
        <f>SUM(J412:J414)</f>
        <v/>
      </c>
    </row>
    <row r="416">
      <c r="C416" s="24" t="inlineStr">
        <is>
          <t>B</t>
        </is>
      </c>
      <c r="D416" s="24" t="inlineStr">
        <is>
          <t>BAHAN</t>
        </is>
      </c>
      <c r="E416" s="12" t="n"/>
      <c r="F416" s="12" t="n"/>
      <c r="G416" s="12" t="n"/>
      <c r="H416" s="12" t="n"/>
      <c r="I416" s="12" t="n"/>
      <c r="J416" s="12" t="n"/>
    </row>
    <row r="417">
      <c r="C417" s="5" t="n">
        <v>1</v>
      </c>
      <c r="D417" s="5" t="inlineStr">
        <is>
          <t>Semen (PC)</t>
        </is>
      </c>
      <c r="E417" s="5" t="inlineStr">
        <is>
          <t>M12</t>
        </is>
      </c>
      <c r="F417" s="5" t="inlineStr">
        <is>
          <t>Kg</t>
        </is>
      </c>
      <c r="G417" s="25" t="n">
        <v>294.13295</v>
      </c>
      <c r="H417" s="26">
        <f>VLOOKUP(D417,upahbahan,3,FALSE)</f>
        <v/>
      </c>
      <c r="J417" s="26">
        <f>G417*H417</f>
        <v/>
      </c>
    </row>
    <row r="418">
      <c r="C418" s="5" t="n">
        <v>2</v>
      </c>
      <c r="D418" s="5" t="inlineStr">
        <is>
          <t>Agregat Halus</t>
        </is>
      </c>
      <c r="E418" s="5" t="inlineStr">
        <is>
          <t>M01a</t>
        </is>
      </c>
      <c r="F418" s="5" t="inlineStr">
        <is>
          <t>M3</t>
        </is>
      </c>
      <c r="G418" s="25" t="n">
        <v>0.5746804502369668</v>
      </c>
      <c r="H418" s="26">
        <f>VLOOKUP(D418,upahbahan,3,FALSE)</f>
        <v/>
      </c>
      <c r="J418" s="26">
        <f>G418*H418</f>
        <v/>
      </c>
    </row>
    <row r="419">
      <c r="C419" s="5" t="n">
        <v>3</v>
      </c>
      <c r="D419" s="5" t="inlineStr">
        <is>
          <t>Agregat Kasar</t>
        </is>
      </c>
      <c r="E419" s="5" t="inlineStr">
        <is>
          <t>M03</t>
        </is>
      </c>
      <c r="F419" s="5" t="inlineStr">
        <is>
          <t>M3</t>
        </is>
      </c>
      <c r="G419" s="25" t="n">
        <v>0.9751181098065043</v>
      </c>
      <c r="H419" s="26">
        <f>VLOOKUP(D419,upahbahan,3,FALSE)</f>
        <v/>
      </c>
      <c r="J419" s="26">
        <f>G419*H419</f>
        <v/>
      </c>
    </row>
    <row r="420">
      <c r="C420" s="5" t="n">
        <v>4</v>
      </c>
      <c r="D420" s="5" t="inlineStr">
        <is>
          <t>Multipleks Phenolic 12 mm</t>
        </is>
      </c>
      <c r="E420" s="5" t="inlineStr">
        <is>
          <t>M73a</t>
        </is>
      </c>
      <c r="F420" s="5" t="inlineStr">
        <is>
          <t>Lbr</t>
        </is>
      </c>
      <c r="G420" s="25" t="n">
        <v>0.1736110952380953</v>
      </c>
      <c r="H420" s="26">
        <f>VLOOKUP(D420,upahbahan,3,FALSE)</f>
        <v/>
      </c>
      <c r="J420" s="26">
        <f>G420*H420</f>
        <v/>
      </c>
    </row>
    <row r="421">
      <c r="C421" s="5" t="n">
        <v>5</v>
      </c>
      <c r="D421" s="5" t="inlineStr">
        <is>
          <t>Kayu Kaso</t>
        </is>
      </c>
      <c r="E421" s="5" t="inlineStr">
        <is>
          <t>M19</t>
        </is>
      </c>
      <c r="F421" s="5" t="inlineStr">
        <is>
          <t>M3</t>
        </is>
      </c>
      <c r="G421" s="25" t="n">
        <v>0.02</v>
      </c>
      <c r="H421" s="26">
        <f>VLOOKUP(D421,upahbahan,3,FALSE)</f>
        <v/>
      </c>
      <c r="J421" s="26">
        <f>G421*H421</f>
        <v/>
      </c>
    </row>
    <row r="422">
      <c r="C422" s="5" t="n">
        <v>6</v>
      </c>
      <c r="D422" s="5" t="inlineStr">
        <is>
          <t>Paku</t>
        </is>
      </c>
      <c r="E422" s="5" t="inlineStr">
        <is>
          <t>M18</t>
        </is>
      </c>
      <c r="F422" s="5" t="inlineStr">
        <is>
          <t>Kg</t>
        </is>
      </c>
      <c r="G422" s="25" t="n">
        <v>3.6</v>
      </c>
      <c r="H422" s="26">
        <f>VLOOKUP(D422,upahbahan,3,FALSE)</f>
        <v/>
      </c>
      <c r="J422" s="26">
        <f>G422*H422</f>
        <v/>
      </c>
    </row>
    <row r="423">
      <c r="C423" s="5" t="n">
        <v>7</v>
      </c>
      <c r="D423" s="5" t="inlineStr">
        <is>
          <t>Air</t>
        </is>
      </c>
      <c r="E423" s="5" t="inlineStr">
        <is>
          <t>M170</t>
        </is>
      </c>
      <c r="F423" s="5" t="inlineStr">
        <is>
          <t>Ltr</t>
        </is>
      </c>
      <c r="G423" s="25" t="n">
        <v>186.0088737201365</v>
      </c>
      <c r="H423" s="26">
        <f>VLOOKUP(D423,upahbahan,3,FALSE)</f>
        <v/>
      </c>
      <c r="J423" s="26">
        <f>G423*H423</f>
        <v/>
      </c>
    </row>
    <row r="424">
      <c r="C424" s="5" t="n">
        <v>8</v>
      </c>
      <c r="D424" s="5" t="inlineStr">
        <is>
          <t>Super Plastizier</t>
        </is>
      </c>
      <c r="E424" s="5" t="inlineStr">
        <is>
          <t>M182</t>
        </is>
      </c>
      <c r="F424" s="5" t="inlineStr">
        <is>
          <t>Kg</t>
        </is>
      </c>
      <c r="G424" s="25" t="n">
        <v>5.887</v>
      </c>
      <c r="H424" s="26">
        <f>VLOOKUP(D424,upahbahan,3,FALSE)</f>
        <v/>
      </c>
      <c r="J424" s="26">
        <f>G424*H424</f>
        <v/>
      </c>
    </row>
    <row r="425">
      <c r="C425" s="5" t="n">
        <v>9</v>
      </c>
      <c r="D425" s="5" t="inlineStr">
        <is>
          <t>Fly Ash</t>
        </is>
      </c>
      <c r="E425" s="5" t="inlineStr">
        <is>
          <t>M05</t>
        </is>
      </c>
      <c r="F425" s="5" t="inlineStr">
        <is>
          <t>Kg</t>
        </is>
      </c>
      <c r="G425" s="25" t="n">
        <v>97.44</v>
      </c>
      <c r="H425" s="26">
        <f>VLOOKUP(D425,upahbahan,3,FALSE)</f>
        <v/>
      </c>
      <c r="J425" s="26">
        <f>G425*H425</f>
        <v/>
      </c>
    </row>
    <row r="426">
      <c r="C426" s="27" t="inlineStr">
        <is>
          <t>JUMLAH HARGA BAHAN</t>
        </is>
      </c>
      <c r="D426" s="28" t="n"/>
      <c r="E426" s="28" t="n"/>
      <c r="F426" s="28" t="n"/>
      <c r="G426" s="28" t="n"/>
      <c r="H426" s="28" t="n"/>
      <c r="I426" s="28" t="n"/>
      <c r="J426" s="29">
        <f>SUM(J417:J425)</f>
        <v/>
      </c>
    </row>
    <row r="427">
      <c r="C427" s="24" t="inlineStr">
        <is>
          <t>C</t>
        </is>
      </c>
      <c r="D427" s="24" t="inlineStr">
        <is>
          <t>PERALATAN</t>
        </is>
      </c>
      <c r="E427" s="12" t="n"/>
      <c r="F427" s="12" t="n"/>
      <c r="G427" s="12" t="n"/>
      <c r="H427" s="12" t="n"/>
      <c r="I427" s="12" t="n"/>
      <c r="J427" s="12" t="n"/>
    </row>
    <row r="428">
      <c r="C428" s="5" t="n">
        <v>1</v>
      </c>
      <c r="D428" s="5" t="inlineStr">
        <is>
          <t>Wheel Loader</t>
        </is>
      </c>
      <c r="E428" s="5" t="inlineStr">
        <is>
          <t>E15</t>
        </is>
      </c>
      <c r="F428" s="5" t="inlineStr">
        <is>
          <t>jam</t>
        </is>
      </c>
      <c r="G428" s="25" t="n">
        <v>0.007087173260914413</v>
      </c>
      <c r="H428" s="26" t="n">
        <v>591374</v>
      </c>
      <c r="I428" s="30" t="inlineStr">
        <is>
          <t>harga khusus</t>
        </is>
      </c>
      <c r="J428" s="26">
        <f>G428*H428</f>
        <v/>
      </c>
    </row>
    <row r="429">
      <c r="C429" s="5" t="n">
        <v>2</v>
      </c>
      <c r="D429" s="5" t="inlineStr">
        <is>
          <t>Concrete Batching Plant</t>
        </is>
      </c>
      <c r="E429" s="5" t="inlineStr">
        <is>
          <t>E80</t>
        </is>
      </c>
      <c r="F429" s="5" t="inlineStr">
        <is>
          <t>jam</t>
        </is>
      </c>
      <c r="G429" s="25" t="n">
        <v>0.04819278317887572</v>
      </c>
      <c r="H429" s="26">
        <f>VLOOKUP(D429,upahbahan,3,FALSE)</f>
        <v/>
      </c>
      <c r="J429" s="26">
        <f>G429*H429</f>
        <v/>
      </c>
    </row>
    <row r="430">
      <c r="C430" s="5" t="n">
        <v>3</v>
      </c>
      <c r="D430" s="5" t="inlineStr">
        <is>
          <t>Truck Mixer</t>
        </is>
      </c>
      <c r="E430" s="5" t="inlineStr">
        <is>
          <t>E49</t>
        </is>
      </c>
      <c r="F430" s="5" t="inlineStr">
        <is>
          <t>jam</t>
        </is>
      </c>
      <c r="G430" s="25" t="n">
        <v>0.2618124091003532</v>
      </c>
      <c r="H430" s="26">
        <f>VLOOKUP(D430,upahbahan,3,FALSE)</f>
        <v/>
      </c>
      <c r="J430" s="26">
        <f>G430*H430</f>
        <v/>
      </c>
    </row>
    <row r="431">
      <c r="C431" s="5" t="n">
        <v>4</v>
      </c>
      <c r="D431" s="5" t="inlineStr">
        <is>
          <t>Concrete Pump</t>
        </is>
      </c>
      <c r="E431" s="5" t="inlineStr">
        <is>
          <t>E28</t>
        </is>
      </c>
      <c r="F431" s="5" t="inlineStr">
        <is>
          <t>jam</t>
        </is>
      </c>
      <c r="G431" s="25" t="n">
        <v>0.005020068030185116</v>
      </c>
      <c r="H431" s="26">
        <f>VLOOKUP(D431,upahbahan,3,FALSE)</f>
        <v/>
      </c>
      <c r="J431" s="26">
        <f>G431*H431</f>
        <v/>
      </c>
    </row>
    <row r="432">
      <c r="C432" s="5" t="n">
        <v>5</v>
      </c>
      <c r="D432" s="5" t="inlineStr">
        <is>
          <t>Concrete Vibrator</t>
        </is>
      </c>
      <c r="E432" s="5" t="inlineStr">
        <is>
          <t>E20</t>
        </is>
      </c>
      <c r="F432" s="5" t="inlineStr">
        <is>
          <t>jam</t>
        </is>
      </c>
      <c r="G432" s="25" t="n">
        <v>0.2891565686706972</v>
      </c>
      <c r="H432" s="26">
        <f>VLOOKUP(D432,upahbahan,3,FALSE)</f>
        <v/>
      </c>
      <c r="J432" s="26">
        <f>G432*H432</f>
        <v/>
      </c>
    </row>
    <row r="433">
      <c r="C433" s="5" t="n">
        <v>6</v>
      </c>
      <c r="D433" s="5" t="inlineStr">
        <is>
          <t>Water Tank Truck</t>
        </is>
      </c>
      <c r="E433" s="5" t="inlineStr">
        <is>
          <t>E23</t>
        </is>
      </c>
      <c r="F433" s="5" t="inlineStr">
        <is>
          <t>jam</t>
        </is>
      </c>
      <c r="G433" s="25" t="n">
        <v>0.03735119962627718</v>
      </c>
      <c r="H433" s="26" t="n">
        <v>500906</v>
      </c>
      <c r="I433" s="30" t="inlineStr">
        <is>
          <t>harga khusus</t>
        </is>
      </c>
      <c r="J433" s="26">
        <f>G433*H433</f>
        <v/>
      </c>
    </row>
    <row r="434">
      <c r="C434" s="5" t="n">
        <v>7</v>
      </c>
      <c r="D434" s="5" t="inlineStr">
        <is>
          <t>Alat Bantu</t>
        </is>
      </c>
      <c r="F434" s="5" t="inlineStr">
        <is>
          <t>Ls</t>
        </is>
      </c>
      <c r="G434" s="25" t="n">
        <v>1</v>
      </c>
      <c r="H434" s="26">
        <f>VLOOKUP(D434,upahbahan,3,FALSE)</f>
        <v/>
      </c>
      <c r="J434" s="26">
        <f>G434*H434</f>
        <v/>
      </c>
    </row>
    <row r="435">
      <c r="C435" s="27" t="inlineStr">
        <is>
          <t>JUMLAH HARGA PERALATAN</t>
        </is>
      </c>
      <c r="D435" s="28" t="n"/>
      <c r="E435" s="28" t="n"/>
      <c r="F435" s="28" t="n"/>
      <c r="G435" s="28" t="n"/>
      <c r="H435" s="28" t="n"/>
      <c r="I435" s="28" t="n"/>
      <c r="J435" s="29">
        <f>SUM(J428:J434)</f>
        <v/>
      </c>
    </row>
    <row r="436">
      <c r="C436" s="31" t="inlineStr">
        <is>
          <t>D</t>
        </is>
      </c>
      <c r="D436" s="31" t="inlineStr">
        <is>
          <t>Jumlah (A+B+C)</t>
        </is>
      </c>
      <c r="E436" s="32" t="n"/>
      <c r="F436" s="32" t="n"/>
      <c r="G436" s="32" t="n"/>
      <c r="H436" s="32" t="n"/>
      <c r="I436" s="32" t="n"/>
      <c r="J436" s="33">
        <f>J415+J426+J435</f>
        <v/>
      </c>
    </row>
    <row r="437">
      <c r="C437" s="18" t="inlineStr">
        <is>
          <t>E</t>
        </is>
      </c>
      <c r="D437" s="18" t="inlineStr">
        <is>
          <t>Biaya Umum dan Keuntungan 10.0% x D</t>
        </is>
      </c>
      <c r="H437" s="21">
        <f>$Q$8</f>
        <v/>
      </c>
      <c r="J437" s="34">
        <f>J436*H437</f>
        <v/>
      </c>
    </row>
    <row r="438">
      <c r="C438" s="31" t="inlineStr">
        <is>
          <t>F</t>
        </is>
      </c>
      <c r="D438" s="31" t="inlineStr">
        <is>
          <t>Harga Satuan Pekerjaan (D+E)</t>
        </is>
      </c>
      <c r="E438" s="32" t="n"/>
      <c r="F438" s="32" t="n"/>
      <c r="G438" s="32" t="n"/>
      <c r="H438" s="32" t="n"/>
      <c r="I438" s="32" t="n"/>
      <c r="J438" s="33">
        <f>SUM(J436:J437)</f>
        <v/>
      </c>
    </row>
    <row r="440">
      <c r="C440" s="16" t="inlineStr">
        <is>
          <t>G.16</t>
        </is>
      </c>
      <c r="D440" s="17" t="inlineStr">
        <is>
          <t>Beton struktur, fc’35 MPa untuk Kepala Jembatan (Abutment) termasuk pelat injak</t>
        </is>
      </c>
      <c r="F440" s="18" t="inlineStr">
        <is>
          <t>Meter Kubik</t>
        </is>
      </c>
      <c r="K440" s="22">
        <f>ROUNDDOWN(J469,0)</f>
        <v/>
      </c>
      <c r="M440" s="19" t="inlineStr">
        <is>
          <t>7.1.(4a6)</t>
        </is>
      </c>
    </row>
    <row r="441">
      <c r="C441" s="23" t="inlineStr">
        <is>
          <t>No</t>
        </is>
      </c>
      <c r="D441" s="23" t="inlineStr">
        <is>
          <t>Uraian</t>
        </is>
      </c>
      <c r="E441" s="23" t="inlineStr">
        <is>
          <t>Kode</t>
        </is>
      </c>
      <c r="F441" s="23" t="inlineStr">
        <is>
          <t>Sat.</t>
        </is>
      </c>
      <c r="G441" s="23" t="inlineStr">
        <is>
          <t>Koefisien</t>
        </is>
      </c>
      <c r="H441" s="23" t="inlineStr">
        <is>
          <t>Harga  Satuan (Rp)</t>
        </is>
      </c>
      <c r="J441" s="23" t="inlineStr">
        <is>
          <t>Jumlah Harga (Rp)</t>
        </is>
      </c>
    </row>
    <row r="442">
      <c r="C442" s="24" t="inlineStr">
        <is>
          <t>A</t>
        </is>
      </c>
      <c r="D442" s="24" t="inlineStr">
        <is>
          <t>TENAGA KERJA</t>
        </is>
      </c>
      <c r="E442" s="12" t="n"/>
      <c r="F442" s="12" t="n"/>
      <c r="G442" s="12" t="n"/>
      <c r="H442" s="12" t="n"/>
      <c r="I442" s="12" t="n"/>
      <c r="J442" s="12" t="n"/>
    </row>
    <row r="443">
      <c r="C443" s="5" t="n">
        <v>1</v>
      </c>
      <c r="D443" s="5" t="inlineStr">
        <is>
          <t>Pekerja</t>
        </is>
      </c>
      <c r="E443" s="5" t="inlineStr">
        <is>
          <t>L01</t>
        </is>
      </c>
      <c r="F443" s="5" t="inlineStr">
        <is>
          <t>jam</t>
        </is>
      </c>
      <c r="G443" s="25" t="n">
        <v>0.9638555698727442</v>
      </c>
      <c r="H443" s="26">
        <f>VLOOKUP(D443,upahbahan,3,FALSE)</f>
        <v/>
      </c>
      <c r="J443" s="26">
        <f>G443*H443</f>
        <v/>
      </c>
    </row>
    <row r="444">
      <c r="C444" s="5" t="n">
        <v>2</v>
      </c>
      <c r="D444" s="5" t="inlineStr">
        <is>
          <t>Tukang</t>
        </is>
      </c>
      <c r="E444" s="5" t="inlineStr">
        <is>
          <t>L02</t>
        </is>
      </c>
      <c r="F444" s="5" t="inlineStr">
        <is>
          <t>jam</t>
        </is>
      </c>
      <c r="G444" s="25" t="n">
        <v>0.5301202662608336</v>
      </c>
      <c r="H444" s="26">
        <f>VLOOKUP(D444,upahbahan,3,FALSE)</f>
        <v/>
      </c>
      <c r="J444" s="26">
        <f>G444*H444</f>
        <v/>
      </c>
    </row>
    <row r="445">
      <c r="C445" s="5" t="n">
        <v>3</v>
      </c>
      <c r="D445" s="5" t="inlineStr">
        <is>
          <t>Mandor</t>
        </is>
      </c>
      <c r="E445" s="5" t="inlineStr">
        <is>
          <t>L03</t>
        </is>
      </c>
      <c r="F445" s="5" t="inlineStr">
        <is>
          <t>jam</t>
        </is>
      </c>
      <c r="G445" s="25" t="n">
        <v>0.09638569407029528</v>
      </c>
      <c r="H445" s="26">
        <f>VLOOKUP(D445,upahbahan,3,FALSE)</f>
        <v/>
      </c>
      <c r="J445" s="26">
        <f>G445*H445</f>
        <v/>
      </c>
    </row>
    <row r="446">
      <c r="C446" s="27" t="inlineStr">
        <is>
          <t>JUMLAH HARGA TENAGA KERJA</t>
        </is>
      </c>
      <c r="D446" s="28" t="n"/>
      <c r="E446" s="28" t="n"/>
      <c r="F446" s="28" t="n"/>
      <c r="G446" s="28" t="n"/>
      <c r="H446" s="28" t="n"/>
      <c r="I446" s="28" t="n"/>
      <c r="J446" s="29">
        <f>SUM(J443:J445)</f>
        <v/>
      </c>
    </row>
    <row r="447">
      <c r="C447" s="24" t="inlineStr">
        <is>
          <t>B</t>
        </is>
      </c>
      <c r="D447" s="24" t="inlineStr">
        <is>
          <t>BAHAN</t>
        </is>
      </c>
      <c r="E447" s="12" t="n"/>
      <c r="F447" s="12" t="n"/>
      <c r="G447" s="12" t="n"/>
      <c r="H447" s="12" t="n"/>
      <c r="I447" s="12" t="n"/>
      <c r="J447" s="12" t="n"/>
    </row>
    <row r="448">
      <c r="C448" s="5" t="n">
        <v>1</v>
      </c>
      <c r="D448" s="5" t="inlineStr">
        <is>
          <t>Semen (PC)</t>
        </is>
      </c>
      <c r="E448" s="5" t="inlineStr">
        <is>
          <t>M12</t>
        </is>
      </c>
      <c r="F448" s="5" t="inlineStr">
        <is>
          <t>Kg</t>
        </is>
      </c>
      <c r="G448" s="25" t="n">
        <v>294.13295</v>
      </c>
      <c r="H448" s="26">
        <f>VLOOKUP(D448,upahbahan,3,FALSE)</f>
        <v/>
      </c>
      <c r="J448" s="26">
        <f>G448*H448</f>
        <v/>
      </c>
    </row>
    <row r="449">
      <c r="C449" s="5" t="n">
        <v>2</v>
      </c>
      <c r="D449" s="5" t="inlineStr">
        <is>
          <t>Agregat Halus</t>
        </is>
      </c>
      <c r="E449" s="5" t="inlineStr">
        <is>
          <t>M01a</t>
        </is>
      </c>
      <c r="F449" s="5" t="inlineStr">
        <is>
          <t>M3</t>
        </is>
      </c>
      <c r="G449" s="25" t="n">
        <v>0.5746804502369668</v>
      </c>
      <c r="H449" s="26">
        <f>VLOOKUP(D449,upahbahan,3,FALSE)</f>
        <v/>
      </c>
      <c r="J449" s="26">
        <f>G449*H449</f>
        <v/>
      </c>
    </row>
    <row r="450">
      <c r="C450" s="5" t="n">
        <v>3</v>
      </c>
      <c r="D450" s="5" t="inlineStr">
        <is>
          <t>Agregat Kasar</t>
        </is>
      </c>
      <c r="E450" s="5" t="inlineStr">
        <is>
          <t>M03</t>
        </is>
      </c>
      <c r="F450" s="5" t="inlineStr">
        <is>
          <t>M3</t>
        </is>
      </c>
      <c r="G450" s="25" t="n">
        <v>0.9751181098065043</v>
      </c>
      <c r="H450" s="26">
        <f>VLOOKUP(D450,upahbahan,3,FALSE)</f>
        <v/>
      </c>
      <c r="J450" s="26">
        <f>G450*H450</f>
        <v/>
      </c>
    </row>
    <row r="451">
      <c r="C451" s="5" t="n">
        <v>4</v>
      </c>
      <c r="D451" s="5" t="inlineStr">
        <is>
          <t>Multipleks Phenolic 12 mm</t>
        </is>
      </c>
      <c r="E451" s="5" t="inlineStr">
        <is>
          <t>M73a</t>
        </is>
      </c>
      <c r="F451" s="5" t="inlineStr">
        <is>
          <t>Lbr</t>
        </is>
      </c>
      <c r="G451" s="25" t="n">
        <v>0.5936791904761904</v>
      </c>
      <c r="H451" s="26">
        <f>VLOOKUP(D451,upahbahan,3,FALSE)</f>
        <v/>
      </c>
      <c r="J451" s="26">
        <f>G451*H451</f>
        <v/>
      </c>
    </row>
    <row r="452">
      <c r="C452" s="5" t="n">
        <v>5</v>
      </c>
      <c r="D452" s="5" t="inlineStr">
        <is>
          <t>Kayu Kaso</t>
        </is>
      </c>
      <c r="E452" s="5" t="inlineStr">
        <is>
          <t>M19</t>
        </is>
      </c>
      <c r="F452" s="5" t="inlineStr">
        <is>
          <t>M3</t>
        </is>
      </c>
      <c r="G452" s="25" t="n">
        <v>0.01918464</v>
      </c>
      <c r="H452" s="26">
        <f>VLOOKUP(D452,upahbahan,3,FALSE)</f>
        <v/>
      </c>
      <c r="J452" s="26">
        <f>G452*H452</f>
        <v/>
      </c>
    </row>
    <row r="453">
      <c r="C453" s="5" t="n">
        <v>6</v>
      </c>
      <c r="D453" s="5" t="inlineStr">
        <is>
          <t>Paku</t>
        </is>
      </c>
      <c r="E453" s="5" t="inlineStr">
        <is>
          <t>M18</t>
        </is>
      </c>
      <c r="F453" s="5" t="inlineStr">
        <is>
          <t>Kg</t>
        </is>
      </c>
      <c r="G453" s="25" t="n">
        <v>0.1781038888888889</v>
      </c>
      <c r="H453" s="26">
        <f>VLOOKUP(D453,upahbahan,3,FALSE)</f>
        <v/>
      </c>
      <c r="J453" s="26">
        <f>G453*H453</f>
        <v/>
      </c>
    </row>
    <row r="454">
      <c r="C454" s="5" t="n">
        <v>7</v>
      </c>
      <c r="D454" s="5" t="inlineStr">
        <is>
          <t>Air</t>
        </is>
      </c>
      <c r="E454" s="5" t="inlineStr">
        <is>
          <t>M170</t>
        </is>
      </c>
      <c r="F454" s="5" t="inlineStr">
        <is>
          <t>Ltr</t>
        </is>
      </c>
      <c r="G454" s="25" t="n">
        <v>186.0088737201365</v>
      </c>
      <c r="H454" s="26">
        <f>VLOOKUP(D454,upahbahan,3,FALSE)</f>
        <v/>
      </c>
      <c r="J454" s="26">
        <f>G454*H454</f>
        <v/>
      </c>
    </row>
    <row r="455">
      <c r="C455" s="5" t="n">
        <v>8</v>
      </c>
      <c r="D455" s="5" t="inlineStr">
        <is>
          <t>Super Plastizier</t>
        </is>
      </c>
      <c r="E455" s="5" t="inlineStr">
        <is>
          <t>M182</t>
        </is>
      </c>
      <c r="F455" s="5" t="inlineStr">
        <is>
          <t>Kg</t>
        </is>
      </c>
      <c r="G455" s="25" t="n">
        <v>5.887</v>
      </c>
      <c r="H455" s="26">
        <f>VLOOKUP(D455,upahbahan,3,FALSE)</f>
        <v/>
      </c>
      <c r="J455" s="26">
        <f>G455*H455</f>
        <v/>
      </c>
    </row>
    <row r="456">
      <c r="C456" s="5" t="n">
        <v>9</v>
      </c>
      <c r="D456" s="5" t="inlineStr">
        <is>
          <t>Fly Ash</t>
        </is>
      </c>
      <c r="E456" s="5" t="inlineStr">
        <is>
          <t>M05</t>
        </is>
      </c>
      <c r="F456" s="5" t="inlineStr">
        <is>
          <t>Kg</t>
        </is>
      </c>
      <c r="G456" s="25" t="n">
        <v>97.44</v>
      </c>
      <c r="H456" s="26">
        <f>VLOOKUP(D456,upahbahan,3,FALSE)</f>
        <v/>
      </c>
      <c r="J456" s="26">
        <f>G456*H456</f>
        <v/>
      </c>
    </row>
    <row r="457">
      <c r="C457" s="27" t="inlineStr">
        <is>
          <t>JUMLAH HARGA BAHAN</t>
        </is>
      </c>
      <c r="D457" s="28" t="n"/>
      <c r="E457" s="28" t="n"/>
      <c r="F457" s="28" t="n"/>
      <c r="G457" s="28" t="n"/>
      <c r="H457" s="28" t="n"/>
      <c r="I457" s="28" t="n"/>
      <c r="J457" s="29">
        <f>SUM(J448:J456)</f>
        <v/>
      </c>
    </row>
    <row r="458">
      <c r="C458" s="24" t="inlineStr">
        <is>
          <t>C</t>
        </is>
      </c>
      <c r="D458" s="24" t="inlineStr">
        <is>
          <t>PERALATAN</t>
        </is>
      </c>
      <c r="E458" s="12" t="n"/>
      <c r="F458" s="12" t="n"/>
      <c r="G458" s="12" t="n"/>
      <c r="H458" s="12" t="n"/>
      <c r="I458" s="12" t="n"/>
      <c r="J458" s="12" t="n"/>
    </row>
    <row r="459">
      <c r="C459" s="5" t="n">
        <v>1</v>
      </c>
      <c r="D459" s="5" t="inlineStr">
        <is>
          <t>Wheel Loader</t>
        </is>
      </c>
      <c r="E459" s="5" t="inlineStr">
        <is>
          <t>E15</t>
        </is>
      </c>
      <c r="F459" s="5" t="inlineStr">
        <is>
          <t>jam</t>
        </is>
      </c>
      <c r="G459" s="25" t="n">
        <v>0.007087173260914413</v>
      </c>
      <c r="H459" s="26" t="n">
        <v>591374</v>
      </c>
      <c r="I459" s="30" t="inlineStr">
        <is>
          <t>harga khusus</t>
        </is>
      </c>
      <c r="J459" s="26">
        <f>G459*H459</f>
        <v/>
      </c>
    </row>
    <row r="460">
      <c r="C460" s="5" t="n">
        <v>2</v>
      </c>
      <c r="D460" s="5" t="inlineStr">
        <is>
          <t>Concrete Batching Plant</t>
        </is>
      </c>
      <c r="E460" s="5" t="inlineStr">
        <is>
          <t>E80</t>
        </is>
      </c>
      <c r="F460" s="5" t="inlineStr">
        <is>
          <t>jam</t>
        </is>
      </c>
      <c r="G460" s="25" t="n">
        <v>0.04819278317887572</v>
      </c>
      <c r="H460" s="26">
        <f>VLOOKUP(D460,upahbahan,3,FALSE)</f>
        <v/>
      </c>
      <c r="J460" s="26">
        <f>G460*H460</f>
        <v/>
      </c>
    </row>
    <row r="461">
      <c r="C461" s="5" t="n">
        <v>3</v>
      </c>
      <c r="D461" s="5" t="inlineStr">
        <is>
          <t>Truck Mixer</t>
        </is>
      </c>
      <c r="E461" s="5" t="inlineStr">
        <is>
          <t>E49</t>
        </is>
      </c>
      <c r="F461" s="5" t="inlineStr">
        <is>
          <t>jam</t>
        </is>
      </c>
      <c r="G461" s="25" t="n">
        <v>0.2618124091003532</v>
      </c>
      <c r="H461" s="26">
        <f>VLOOKUP(D461,upahbahan,3,FALSE)</f>
        <v/>
      </c>
      <c r="J461" s="26">
        <f>G461*H461</f>
        <v/>
      </c>
    </row>
    <row r="462">
      <c r="C462" s="5" t="n">
        <v>4</v>
      </c>
      <c r="D462" s="5" t="inlineStr">
        <is>
          <t>Concrete Pump</t>
        </is>
      </c>
      <c r="E462" s="5" t="inlineStr">
        <is>
          <t>E28</t>
        </is>
      </c>
      <c r="F462" s="5" t="inlineStr">
        <is>
          <t>jam</t>
        </is>
      </c>
      <c r="G462" s="25" t="n">
        <v>0.005020068030185116</v>
      </c>
      <c r="H462" s="26">
        <f>VLOOKUP(D462,upahbahan,3,FALSE)</f>
        <v/>
      </c>
      <c r="J462" s="26">
        <f>G462*H462</f>
        <v/>
      </c>
    </row>
    <row r="463">
      <c r="C463" s="5" t="n">
        <v>5</v>
      </c>
      <c r="D463" s="5" t="inlineStr">
        <is>
          <t>Concrete Vibrator</t>
        </is>
      </c>
      <c r="E463" s="5" t="inlineStr">
        <is>
          <t>E20</t>
        </is>
      </c>
      <c r="F463" s="5" t="inlineStr">
        <is>
          <t>jam</t>
        </is>
      </c>
      <c r="G463" s="25" t="n">
        <v>0.2891565686706972</v>
      </c>
      <c r="H463" s="26">
        <f>VLOOKUP(D463,upahbahan,3,FALSE)</f>
        <v/>
      </c>
      <c r="J463" s="26">
        <f>G463*H463</f>
        <v/>
      </c>
    </row>
    <row r="464">
      <c r="C464" s="5" t="n">
        <v>6</v>
      </c>
      <c r="D464" s="5" t="inlineStr">
        <is>
          <t>Water Tank Truck</t>
        </is>
      </c>
      <c r="E464" s="5" t="inlineStr">
        <is>
          <t>E23</t>
        </is>
      </c>
      <c r="F464" s="5" t="inlineStr">
        <is>
          <t>jam</t>
        </is>
      </c>
      <c r="G464" s="25" t="n">
        <v>0.03735119962627718</v>
      </c>
      <c r="H464" s="26" t="n">
        <v>500906</v>
      </c>
      <c r="I464" s="30" t="inlineStr">
        <is>
          <t>harga khusus</t>
        </is>
      </c>
      <c r="J464" s="26">
        <f>G464*H464</f>
        <v/>
      </c>
    </row>
    <row r="465">
      <c r="C465" s="5" t="n">
        <v>7</v>
      </c>
      <c r="D465" s="5" t="inlineStr">
        <is>
          <t>Alat Bantu</t>
        </is>
      </c>
      <c r="F465" s="5" t="inlineStr">
        <is>
          <t>Ls</t>
        </is>
      </c>
      <c r="G465" s="25" t="n">
        <v>1</v>
      </c>
      <c r="H465" s="26">
        <f>VLOOKUP(D465,upahbahan,3,FALSE)</f>
        <v/>
      </c>
      <c r="J465" s="26">
        <f>G465*H465</f>
        <v/>
      </c>
    </row>
    <row r="466">
      <c r="C466" s="27" t="inlineStr">
        <is>
          <t>JUMLAH HARGA PERALATAN</t>
        </is>
      </c>
      <c r="D466" s="28" t="n"/>
      <c r="E466" s="28" t="n"/>
      <c r="F466" s="28" t="n"/>
      <c r="G466" s="28" t="n"/>
      <c r="H466" s="28" t="n"/>
      <c r="I466" s="28" t="n"/>
      <c r="J466" s="29">
        <f>SUM(J459:J465)</f>
        <v/>
      </c>
    </row>
    <row r="467">
      <c r="C467" s="31" t="inlineStr">
        <is>
          <t>D</t>
        </is>
      </c>
      <c r="D467" s="31" t="inlineStr">
        <is>
          <t>Jumlah (A+B+C)</t>
        </is>
      </c>
      <c r="E467" s="32" t="n"/>
      <c r="F467" s="32" t="n"/>
      <c r="G467" s="32" t="n"/>
      <c r="H467" s="32" t="n"/>
      <c r="I467" s="32" t="n"/>
      <c r="J467" s="33">
        <f>J446+J457+J466</f>
        <v/>
      </c>
    </row>
    <row r="468">
      <c r="C468" s="18" t="inlineStr">
        <is>
          <t>E</t>
        </is>
      </c>
      <c r="D468" s="18" t="inlineStr">
        <is>
          <t>Biaya Umum dan Keuntungan 10.0% x D</t>
        </is>
      </c>
      <c r="H468" s="21">
        <f>$Q$8</f>
        <v/>
      </c>
      <c r="J468" s="34">
        <f>J467*H468</f>
        <v/>
      </c>
    </row>
    <row r="469">
      <c r="C469" s="31" t="inlineStr">
        <is>
          <t>F</t>
        </is>
      </c>
      <c r="D469" s="31" t="inlineStr">
        <is>
          <t>Harga Satuan Pekerjaan (D+E)</t>
        </is>
      </c>
      <c r="E469" s="32" t="n"/>
      <c r="F469" s="32" t="n"/>
      <c r="G469" s="32" t="n"/>
      <c r="H469" s="32" t="n"/>
      <c r="I469" s="32" t="n"/>
      <c r="J469" s="33">
        <f>SUM(J467:J468)</f>
        <v/>
      </c>
    </row>
    <row r="471">
      <c r="C471" s="16" t="inlineStr">
        <is>
          <t>G.17</t>
        </is>
      </c>
      <c r="D471" s="17" t="inlineStr">
        <is>
          <t>Beton struktur, fc’35 MPa</t>
        </is>
      </c>
      <c r="F471" s="18" t="inlineStr">
        <is>
          <t>Meter Kubik</t>
        </is>
      </c>
      <c r="K471" s="22">
        <f>ROUNDDOWN(J500,0)</f>
        <v/>
      </c>
      <c r="M471" s="19" t="inlineStr">
        <is>
          <t>7.1.(4a7)</t>
        </is>
      </c>
    </row>
    <row r="472">
      <c r="C472" s="23" t="inlineStr">
        <is>
          <t>No</t>
        </is>
      </c>
      <c r="D472" s="23" t="inlineStr">
        <is>
          <t>Uraian</t>
        </is>
      </c>
      <c r="E472" s="23" t="inlineStr">
        <is>
          <t>Kode</t>
        </is>
      </c>
      <c r="F472" s="23" t="inlineStr">
        <is>
          <t>Sat.</t>
        </is>
      </c>
      <c r="G472" s="23" t="inlineStr">
        <is>
          <t>Koefisien</t>
        </is>
      </c>
      <c r="H472" s="23" t="inlineStr">
        <is>
          <t>Harga  Satuan (Rp)</t>
        </is>
      </c>
      <c r="J472" s="23" t="inlineStr">
        <is>
          <t>Jumlah Harga (Rp)</t>
        </is>
      </c>
    </row>
    <row r="473">
      <c r="C473" s="24" t="inlineStr">
        <is>
          <t>A</t>
        </is>
      </c>
      <c r="D473" s="24" t="inlineStr">
        <is>
          <t>TENAGA KERJA</t>
        </is>
      </c>
      <c r="E473" s="12" t="n"/>
      <c r="F473" s="12" t="n"/>
      <c r="G473" s="12" t="n"/>
      <c r="H473" s="12" t="n"/>
      <c r="I473" s="12" t="n"/>
      <c r="J473" s="12" t="n"/>
    </row>
    <row r="474">
      <c r="C474" s="5" t="n">
        <v>1</v>
      </c>
      <c r="D474" s="5" t="inlineStr">
        <is>
          <t>Pekerja</t>
        </is>
      </c>
      <c r="E474" s="5" t="inlineStr">
        <is>
          <t>L01</t>
        </is>
      </c>
      <c r="F474" s="5" t="inlineStr">
        <is>
          <t>jam</t>
        </is>
      </c>
      <c r="G474" s="25" t="n">
        <v>0.9638555698727442</v>
      </c>
      <c r="H474" s="26">
        <f>VLOOKUP(D474,upahbahan,3,FALSE)</f>
        <v/>
      </c>
      <c r="J474" s="26">
        <f>G474*H474</f>
        <v/>
      </c>
    </row>
    <row r="475">
      <c r="C475" s="5" t="n">
        <v>2</v>
      </c>
      <c r="D475" s="5" t="inlineStr">
        <is>
          <t>Tukang</t>
        </is>
      </c>
      <c r="E475" s="5" t="inlineStr">
        <is>
          <t>L02</t>
        </is>
      </c>
      <c r="F475" s="5" t="inlineStr">
        <is>
          <t>jam</t>
        </is>
      </c>
      <c r="G475" s="25" t="n">
        <v>0.5301202662608336</v>
      </c>
      <c r="H475" s="26">
        <f>VLOOKUP(D475,upahbahan,3,FALSE)</f>
        <v/>
      </c>
      <c r="J475" s="26">
        <f>G475*H475</f>
        <v/>
      </c>
    </row>
    <row r="476">
      <c r="C476" s="5" t="n">
        <v>3</v>
      </c>
      <c r="D476" s="5" t="inlineStr">
        <is>
          <t>Mandor</t>
        </is>
      </c>
      <c r="E476" s="5" t="inlineStr">
        <is>
          <t>L03</t>
        </is>
      </c>
      <c r="F476" s="5" t="inlineStr">
        <is>
          <t>jam</t>
        </is>
      </c>
      <c r="G476" s="25" t="n">
        <v>0.09638569407029528</v>
      </c>
      <c r="H476" s="26">
        <f>VLOOKUP(D476,upahbahan,3,FALSE)</f>
        <v/>
      </c>
      <c r="J476" s="26">
        <f>G476*H476</f>
        <v/>
      </c>
    </row>
    <row r="477">
      <c r="C477" s="27" t="inlineStr">
        <is>
          <t>JUMLAH HARGA TENAGA KERJA</t>
        </is>
      </c>
      <c r="D477" s="28" t="n"/>
      <c r="E477" s="28" t="n"/>
      <c r="F477" s="28" t="n"/>
      <c r="G477" s="28" t="n"/>
      <c r="H477" s="28" t="n"/>
      <c r="I477" s="28" t="n"/>
      <c r="J477" s="29">
        <f>SUM(J474:J476)</f>
        <v/>
      </c>
    </row>
    <row r="478">
      <c r="C478" s="24" t="inlineStr">
        <is>
          <t>B</t>
        </is>
      </c>
      <c r="D478" s="24" t="inlineStr">
        <is>
          <t>BAHAN</t>
        </is>
      </c>
      <c r="E478" s="12" t="n"/>
      <c r="F478" s="12" t="n"/>
      <c r="G478" s="12" t="n"/>
      <c r="H478" s="12" t="n"/>
      <c r="I478" s="12" t="n"/>
      <c r="J478" s="12" t="n"/>
    </row>
    <row r="479">
      <c r="C479" s="5" t="n">
        <v>1</v>
      </c>
      <c r="D479" s="5" t="inlineStr">
        <is>
          <t>Semen (PC)</t>
        </is>
      </c>
      <c r="E479" s="5" t="inlineStr">
        <is>
          <t>M12</t>
        </is>
      </c>
      <c r="F479" s="5" t="inlineStr">
        <is>
          <t>Kg</t>
        </is>
      </c>
      <c r="G479" s="25" t="n">
        <v>294.13295</v>
      </c>
      <c r="H479" s="26">
        <f>VLOOKUP(D479,upahbahan,3,FALSE)</f>
        <v/>
      </c>
      <c r="J479" s="26">
        <f>G479*H479</f>
        <v/>
      </c>
    </row>
    <row r="480">
      <c r="C480" s="5" t="n">
        <v>2</v>
      </c>
      <c r="D480" s="5" t="inlineStr">
        <is>
          <t>Agregat Halus</t>
        </is>
      </c>
      <c r="E480" s="5" t="inlineStr">
        <is>
          <t>M01a</t>
        </is>
      </c>
      <c r="F480" s="5" t="inlineStr">
        <is>
          <t>M3</t>
        </is>
      </c>
      <c r="G480" s="25" t="n">
        <v>0.5746804502369668</v>
      </c>
      <c r="H480" s="26">
        <f>VLOOKUP(D480,upahbahan,3,FALSE)</f>
        <v/>
      </c>
      <c r="J480" s="26">
        <f>G480*H480</f>
        <v/>
      </c>
    </row>
    <row r="481">
      <c r="C481" s="5" t="n">
        <v>3</v>
      </c>
      <c r="D481" s="5" t="inlineStr">
        <is>
          <t>Agregat Kasar</t>
        </is>
      </c>
      <c r="E481" s="5" t="inlineStr">
        <is>
          <t>M03</t>
        </is>
      </c>
      <c r="F481" s="5" t="inlineStr">
        <is>
          <t>M3</t>
        </is>
      </c>
      <c r="G481" s="25" t="n">
        <v>0.9751181098065043</v>
      </c>
      <c r="H481" s="26">
        <f>VLOOKUP(D481,upahbahan,3,FALSE)</f>
        <v/>
      </c>
      <c r="J481" s="26">
        <f>G481*H481</f>
        <v/>
      </c>
    </row>
    <row r="482">
      <c r="C482" s="5" t="n">
        <v>4</v>
      </c>
      <c r="D482" s="5" t="inlineStr">
        <is>
          <t>Multipleks Phenolic 12 mm</t>
        </is>
      </c>
      <c r="E482" s="5" t="inlineStr">
        <is>
          <t>M73a</t>
        </is>
      </c>
      <c r="F482" s="5" t="inlineStr">
        <is>
          <t>Lbr</t>
        </is>
      </c>
      <c r="G482" s="25" t="n">
        <v>0.4451169047619048</v>
      </c>
      <c r="H482" s="26">
        <f>VLOOKUP(D482,upahbahan,3,FALSE)</f>
        <v/>
      </c>
      <c r="J482" s="26">
        <f>G482*H482</f>
        <v/>
      </c>
    </row>
    <row r="483">
      <c r="C483" s="5" t="n">
        <v>5</v>
      </c>
      <c r="D483" s="5" t="inlineStr">
        <is>
          <t>Kayu Kaso</t>
        </is>
      </c>
      <c r="E483" s="5" t="inlineStr">
        <is>
          <t>M19</t>
        </is>
      </c>
      <c r="F483" s="5" t="inlineStr">
        <is>
          <t>M3</t>
        </is>
      </c>
      <c r="G483" s="25" t="n">
        <v>0.014</v>
      </c>
      <c r="H483" s="26">
        <f>VLOOKUP(D483,upahbahan,3,FALSE)</f>
        <v/>
      </c>
      <c r="J483" s="26">
        <f>G483*H483</f>
        <v/>
      </c>
    </row>
    <row r="484">
      <c r="C484" s="5" t="n">
        <v>6</v>
      </c>
      <c r="D484" s="5" t="inlineStr">
        <is>
          <t>Paku</t>
        </is>
      </c>
      <c r="E484" s="5" t="inlineStr">
        <is>
          <t>M18</t>
        </is>
      </c>
      <c r="F484" s="5" t="inlineStr">
        <is>
          <t>Kg</t>
        </is>
      </c>
      <c r="G484" s="25" t="n">
        <v>0</v>
      </c>
      <c r="H484" s="26">
        <f>VLOOKUP(D484,upahbahan,3,FALSE)</f>
        <v/>
      </c>
      <c r="J484" s="26">
        <f>G484*H484</f>
        <v/>
      </c>
    </row>
    <row r="485">
      <c r="C485" s="5" t="n">
        <v>7</v>
      </c>
      <c r="D485" s="5" t="inlineStr">
        <is>
          <t>Air</t>
        </is>
      </c>
      <c r="E485" s="5" t="inlineStr">
        <is>
          <t>M170</t>
        </is>
      </c>
      <c r="F485" s="5" t="inlineStr">
        <is>
          <t>Ltr</t>
        </is>
      </c>
      <c r="G485" s="25" t="n">
        <v>186.0088737201365</v>
      </c>
      <c r="H485" s="26">
        <f>VLOOKUP(D485,upahbahan,3,FALSE)</f>
        <v/>
      </c>
      <c r="J485" s="26">
        <f>G485*H485</f>
        <v/>
      </c>
    </row>
    <row r="486">
      <c r="C486" s="5" t="n">
        <v>8</v>
      </c>
      <c r="D486" s="5" t="inlineStr">
        <is>
          <t>Super Plastizier</t>
        </is>
      </c>
      <c r="E486" s="5" t="inlineStr">
        <is>
          <t>M182</t>
        </is>
      </c>
      <c r="F486" s="5" t="inlineStr">
        <is>
          <t>Kg</t>
        </is>
      </c>
      <c r="G486" s="25" t="n">
        <v>5.887</v>
      </c>
      <c r="H486" s="26">
        <f>VLOOKUP(D486,upahbahan,3,FALSE)</f>
        <v/>
      </c>
      <c r="J486" s="26">
        <f>G486*H486</f>
        <v/>
      </c>
    </row>
    <row r="487">
      <c r="C487" s="5" t="n">
        <v>9</v>
      </c>
      <c r="D487" s="5" t="inlineStr">
        <is>
          <t>Fly Ash</t>
        </is>
      </c>
      <c r="E487" s="5" t="inlineStr">
        <is>
          <t>M05</t>
        </is>
      </c>
      <c r="F487" s="5" t="inlineStr">
        <is>
          <t>Kg</t>
        </is>
      </c>
      <c r="G487" s="25" t="n">
        <v>97.44</v>
      </c>
      <c r="H487" s="26">
        <f>VLOOKUP(D487,upahbahan,3,FALSE)</f>
        <v/>
      </c>
      <c r="J487" s="26">
        <f>G487*H487</f>
        <v/>
      </c>
    </row>
    <row r="488">
      <c r="C488" s="27" t="inlineStr">
        <is>
          <t>JUMLAH HARGA BAHAN</t>
        </is>
      </c>
      <c r="D488" s="28" t="n"/>
      <c r="E488" s="28" t="n"/>
      <c r="F488" s="28" t="n"/>
      <c r="G488" s="28" t="n"/>
      <c r="H488" s="28" t="n"/>
      <c r="I488" s="28" t="n"/>
      <c r="J488" s="29">
        <f>SUM(J479:J487)</f>
        <v/>
      </c>
    </row>
    <row r="489">
      <c r="C489" s="24" t="inlineStr">
        <is>
          <t>C</t>
        </is>
      </c>
      <c r="D489" s="24" t="inlineStr">
        <is>
          <t>PERALATAN</t>
        </is>
      </c>
      <c r="E489" s="12" t="n"/>
      <c r="F489" s="12" t="n"/>
      <c r="G489" s="12" t="n"/>
      <c r="H489" s="12" t="n"/>
      <c r="I489" s="12" t="n"/>
      <c r="J489" s="12" t="n"/>
    </row>
    <row r="490">
      <c r="C490" s="5" t="n">
        <v>1</v>
      </c>
      <c r="D490" s="5" t="inlineStr">
        <is>
          <t>Wheel Loader</t>
        </is>
      </c>
      <c r="E490" s="5" t="inlineStr">
        <is>
          <t>E15</t>
        </is>
      </c>
      <c r="F490" s="5" t="inlineStr">
        <is>
          <t>jam</t>
        </is>
      </c>
      <c r="G490" s="25" t="n">
        <v>0.007087173260914413</v>
      </c>
      <c r="H490" s="26" t="n">
        <v>591374</v>
      </c>
      <c r="I490" s="30" t="inlineStr">
        <is>
          <t>harga khusus</t>
        </is>
      </c>
      <c r="J490" s="26">
        <f>G490*H490</f>
        <v/>
      </c>
    </row>
    <row r="491">
      <c r="C491" s="5" t="n">
        <v>2</v>
      </c>
      <c r="D491" s="5" t="inlineStr">
        <is>
          <t>Concrete Batching Plant</t>
        </is>
      </c>
      <c r="E491" s="5" t="inlineStr">
        <is>
          <t>E80</t>
        </is>
      </c>
      <c r="F491" s="5" t="inlineStr">
        <is>
          <t>jam</t>
        </is>
      </c>
      <c r="G491" s="25" t="n">
        <v>0.04819278317887572</v>
      </c>
      <c r="H491" s="26">
        <f>VLOOKUP(D491,upahbahan,3,FALSE)</f>
        <v/>
      </c>
      <c r="J491" s="26">
        <f>G491*H491</f>
        <v/>
      </c>
    </row>
    <row r="492">
      <c r="C492" s="5" t="n">
        <v>3</v>
      </c>
      <c r="D492" s="5" t="inlineStr">
        <is>
          <t>Truck Mixer</t>
        </is>
      </c>
      <c r="E492" s="5" t="inlineStr">
        <is>
          <t>E49</t>
        </is>
      </c>
      <c r="F492" s="5" t="inlineStr">
        <is>
          <t>jam</t>
        </is>
      </c>
      <c r="G492" s="25" t="n">
        <v>0.2618124091003532</v>
      </c>
      <c r="H492" s="26">
        <f>VLOOKUP(D492,upahbahan,3,FALSE)</f>
        <v/>
      </c>
      <c r="J492" s="26">
        <f>G492*H492</f>
        <v/>
      </c>
    </row>
    <row r="493">
      <c r="C493" s="5" t="n">
        <v>4</v>
      </c>
      <c r="D493" s="5" t="inlineStr">
        <is>
          <t>Concrete Pump</t>
        </is>
      </c>
      <c r="E493" s="5" t="inlineStr">
        <is>
          <t>E28</t>
        </is>
      </c>
      <c r="F493" s="5" t="inlineStr">
        <is>
          <t>jam</t>
        </is>
      </c>
      <c r="G493" s="25" t="n">
        <v>0.005020068030185116</v>
      </c>
      <c r="H493" s="26">
        <f>VLOOKUP(D493,upahbahan,3,FALSE)</f>
        <v/>
      </c>
      <c r="J493" s="26">
        <f>G493*H493</f>
        <v/>
      </c>
    </row>
    <row r="494">
      <c r="C494" s="5" t="n">
        <v>5</v>
      </c>
      <c r="D494" s="5" t="inlineStr">
        <is>
          <t>Concrete Vibrator</t>
        </is>
      </c>
      <c r="E494" s="5" t="inlineStr">
        <is>
          <t>E20</t>
        </is>
      </c>
      <c r="F494" s="5" t="inlineStr">
        <is>
          <t>jam</t>
        </is>
      </c>
      <c r="G494" s="25" t="n">
        <v>0.2891565686706972</v>
      </c>
      <c r="H494" s="26">
        <f>VLOOKUP(D494,upahbahan,3,FALSE)</f>
        <v/>
      </c>
      <c r="J494" s="26">
        <f>G494*H494</f>
        <v/>
      </c>
    </row>
    <row r="495">
      <c r="C495" s="5" t="n">
        <v>6</v>
      </c>
      <c r="D495" s="5" t="inlineStr">
        <is>
          <t>Water Tank Truck</t>
        </is>
      </c>
      <c r="E495" s="5" t="inlineStr">
        <is>
          <t>E23</t>
        </is>
      </c>
      <c r="F495" s="5" t="inlineStr">
        <is>
          <t>jam</t>
        </is>
      </c>
      <c r="G495" s="25" t="n">
        <v>0.03735119962627718</v>
      </c>
      <c r="H495" s="26" t="n">
        <v>500906</v>
      </c>
      <c r="I495" s="30" t="inlineStr">
        <is>
          <t>harga khusus</t>
        </is>
      </c>
      <c r="J495" s="26">
        <f>G495*H495</f>
        <v/>
      </c>
    </row>
    <row r="496">
      <c r="C496" s="5" t="n">
        <v>7</v>
      </c>
      <c r="D496" s="5" t="inlineStr">
        <is>
          <t>Alat Bantu</t>
        </is>
      </c>
      <c r="F496" s="5" t="inlineStr">
        <is>
          <t>Ls</t>
        </is>
      </c>
      <c r="G496" s="25" t="n">
        <v>1</v>
      </c>
      <c r="H496" s="26">
        <f>VLOOKUP(D496,upahbahan,3,FALSE)</f>
        <v/>
      </c>
      <c r="J496" s="26">
        <f>G496*H496</f>
        <v/>
      </c>
    </row>
    <row r="497">
      <c r="C497" s="27" t="inlineStr">
        <is>
          <t>JUMLAH HARGA PERALATAN</t>
        </is>
      </c>
      <c r="D497" s="28" t="n"/>
      <c r="E497" s="28" t="n"/>
      <c r="F497" s="28" t="n"/>
      <c r="G497" s="28" t="n"/>
      <c r="H497" s="28" t="n"/>
      <c r="I497" s="28" t="n"/>
      <c r="J497" s="29">
        <f>SUM(J490:J496)</f>
        <v/>
      </c>
    </row>
    <row r="498">
      <c r="C498" s="31" t="inlineStr">
        <is>
          <t>D</t>
        </is>
      </c>
      <c r="D498" s="31" t="inlineStr">
        <is>
          <t>Jumlah (A+B+C)</t>
        </is>
      </c>
      <c r="E498" s="32" t="n"/>
      <c r="F498" s="32" t="n"/>
      <c r="G498" s="32" t="n"/>
      <c r="H498" s="32" t="n"/>
      <c r="I498" s="32" t="n"/>
      <c r="J498" s="33">
        <f>J477+J488+J497</f>
        <v/>
      </c>
    </row>
    <row r="499">
      <c r="C499" s="18" t="inlineStr">
        <is>
          <t>E</t>
        </is>
      </c>
      <c r="D499" s="18" t="inlineStr">
        <is>
          <t>Biaya Umum dan Keuntungan 10.0% x D</t>
        </is>
      </c>
      <c r="H499" s="21">
        <f>$Q$8</f>
        <v/>
      </c>
      <c r="J499" s="34">
        <f>J498*H499</f>
        <v/>
      </c>
    </row>
    <row r="500">
      <c r="C500" s="31" t="inlineStr">
        <is>
          <t>F</t>
        </is>
      </c>
      <c r="D500" s="31" t="inlineStr">
        <is>
          <t>Harga Satuan Pekerjaan (D+E)</t>
        </is>
      </c>
      <c r="E500" s="32" t="n"/>
      <c r="F500" s="32" t="n"/>
      <c r="G500" s="32" t="n"/>
      <c r="H500" s="32" t="n"/>
      <c r="I500" s="32" t="n"/>
      <c r="J500" s="33">
        <f>SUM(J498:J499)</f>
        <v/>
      </c>
    </row>
    <row r="502">
      <c r="C502" s="16" t="inlineStr">
        <is>
          <t>G.18</t>
        </is>
      </c>
      <c r="D502" s="17" t="inlineStr">
        <is>
          <t>Beton struktur massa, fc’35 MPa</t>
        </is>
      </c>
      <c r="F502" s="18" t="inlineStr">
        <is>
          <t>Meter Kubik</t>
        </is>
      </c>
      <c r="K502" s="22">
        <f>ROUNDDOWN(J532,0)</f>
        <v/>
      </c>
      <c r="M502" s="19" t="inlineStr">
        <is>
          <t>7.1.(4b)</t>
        </is>
      </c>
    </row>
    <row r="503">
      <c r="C503" s="23" t="inlineStr">
        <is>
          <t>No</t>
        </is>
      </c>
      <c r="D503" s="23" t="inlineStr">
        <is>
          <t>Uraian</t>
        </is>
      </c>
      <c r="E503" s="23" t="inlineStr">
        <is>
          <t>Kode</t>
        </is>
      </c>
      <c r="F503" s="23" t="inlineStr">
        <is>
          <t>Sat.</t>
        </is>
      </c>
      <c r="G503" s="23" t="inlineStr">
        <is>
          <t>Koefisien</t>
        </is>
      </c>
      <c r="H503" s="23" t="inlineStr">
        <is>
          <t>Harga  Satuan (Rp)</t>
        </is>
      </c>
      <c r="J503" s="23" t="inlineStr">
        <is>
          <t>Jumlah Harga (Rp)</t>
        </is>
      </c>
    </row>
    <row r="504">
      <c r="C504" s="24" t="inlineStr">
        <is>
          <t>A</t>
        </is>
      </c>
      <c r="D504" s="24" t="inlineStr">
        <is>
          <t>TENAGA KERJA</t>
        </is>
      </c>
      <c r="E504" s="12" t="n"/>
      <c r="F504" s="12" t="n"/>
      <c r="G504" s="12" t="n"/>
      <c r="H504" s="12" t="n"/>
      <c r="I504" s="12" t="n"/>
      <c r="J504" s="12" t="n"/>
    </row>
    <row r="505">
      <c r="C505" s="5" t="n">
        <v>1</v>
      </c>
      <c r="D505" s="5" t="inlineStr">
        <is>
          <t>Pekerja</t>
        </is>
      </c>
      <c r="E505" s="5" t="inlineStr">
        <is>
          <t>L01</t>
        </is>
      </c>
      <c r="F505" s="5" t="inlineStr">
        <is>
          <t>jam</t>
        </is>
      </c>
      <c r="G505" s="25" t="n">
        <v>0.9638555698727442</v>
      </c>
      <c r="H505" s="26">
        <f>VLOOKUP(D505,upahbahan,3,FALSE)</f>
        <v/>
      </c>
      <c r="J505" s="26">
        <f>G505*H505</f>
        <v/>
      </c>
    </row>
    <row r="506">
      <c r="C506" s="5" t="n">
        <v>2</v>
      </c>
      <c r="D506" s="5" t="inlineStr">
        <is>
          <t>Tukang</t>
        </is>
      </c>
      <c r="E506" s="5" t="inlineStr">
        <is>
          <t>L02</t>
        </is>
      </c>
      <c r="F506" s="5" t="inlineStr">
        <is>
          <t>jam</t>
        </is>
      </c>
      <c r="G506" s="25" t="n">
        <v>0.5301202662608336</v>
      </c>
      <c r="H506" s="26">
        <f>VLOOKUP(D506,upahbahan,3,FALSE)</f>
        <v/>
      </c>
      <c r="J506" s="26">
        <f>G506*H506</f>
        <v/>
      </c>
    </row>
    <row r="507">
      <c r="C507" s="5" t="n">
        <v>3</v>
      </c>
      <c r="D507" s="5" t="inlineStr">
        <is>
          <t>Mandor</t>
        </is>
      </c>
      <c r="E507" s="5" t="inlineStr">
        <is>
          <t>L03</t>
        </is>
      </c>
      <c r="F507" s="5" t="inlineStr">
        <is>
          <t>jam</t>
        </is>
      </c>
      <c r="G507" s="25" t="n">
        <v>0.09638569407029528</v>
      </c>
      <c r="H507" s="26">
        <f>VLOOKUP(D507,upahbahan,3,FALSE)</f>
        <v/>
      </c>
      <c r="J507" s="26">
        <f>G507*H507</f>
        <v/>
      </c>
    </row>
    <row r="508">
      <c r="C508" s="27" t="inlineStr">
        <is>
          <t>JUMLAH HARGA TENAGA KERJA</t>
        </is>
      </c>
      <c r="D508" s="28" t="n"/>
      <c r="E508" s="28" t="n"/>
      <c r="F508" s="28" t="n"/>
      <c r="G508" s="28" t="n"/>
      <c r="H508" s="28" t="n"/>
      <c r="I508" s="28" t="n"/>
      <c r="J508" s="29">
        <f>SUM(J505:J507)</f>
        <v/>
      </c>
    </row>
    <row r="509">
      <c r="C509" s="24" t="inlineStr">
        <is>
          <t>B</t>
        </is>
      </c>
      <c r="D509" s="24" t="inlineStr">
        <is>
          <t>BAHAN</t>
        </is>
      </c>
      <c r="E509" s="12" t="n"/>
      <c r="F509" s="12" t="n"/>
      <c r="G509" s="12" t="n"/>
      <c r="H509" s="12" t="n"/>
      <c r="I509" s="12" t="n"/>
      <c r="J509" s="12" t="n"/>
    </row>
    <row r="510">
      <c r="C510" s="5" t="n">
        <v>1</v>
      </c>
      <c r="D510" s="5" t="inlineStr">
        <is>
          <t>Semen (PC)</t>
        </is>
      </c>
      <c r="E510" s="5" t="inlineStr">
        <is>
          <t>M12</t>
        </is>
      </c>
      <c r="F510" s="5" t="inlineStr">
        <is>
          <t>Kg</t>
        </is>
      </c>
      <c r="G510" s="25" t="n">
        <v>255.78</v>
      </c>
      <c r="H510" s="26">
        <f>VLOOKUP(D510,upahbahan,3,FALSE)</f>
        <v/>
      </c>
      <c r="J510" s="26">
        <f>G510*H510</f>
        <v/>
      </c>
    </row>
    <row r="511">
      <c r="C511" s="5" t="n">
        <v>2</v>
      </c>
      <c r="D511" s="5" t="inlineStr">
        <is>
          <t>Agregat Halus</t>
        </is>
      </c>
      <c r="E511" s="5" t="inlineStr">
        <is>
          <t>M01a</t>
        </is>
      </c>
      <c r="F511" s="5" t="inlineStr">
        <is>
          <t>M3</t>
        </is>
      </c>
      <c r="G511" s="25" t="n">
        <v>0.4607142772511849</v>
      </c>
      <c r="H511" s="26">
        <f>VLOOKUP(D511,upahbahan,3,FALSE)</f>
        <v/>
      </c>
      <c r="J511" s="26">
        <f>G511*H511</f>
        <v/>
      </c>
    </row>
    <row r="512">
      <c r="C512" s="5" t="n">
        <v>3</v>
      </c>
      <c r="D512" s="5" t="inlineStr">
        <is>
          <t>Agregat Kasar</t>
        </is>
      </c>
      <c r="E512" s="5" t="inlineStr">
        <is>
          <t>M03</t>
        </is>
      </c>
      <c r="F512" s="5" t="inlineStr">
        <is>
          <t>M3</t>
        </is>
      </c>
      <c r="G512" s="25" t="n">
        <v>1.171496092662536</v>
      </c>
      <c r="H512" s="26">
        <f>VLOOKUP(D512,upahbahan,3,FALSE)</f>
        <v/>
      </c>
      <c r="J512" s="26">
        <f>G512*H512</f>
        <v/>
      </c>
    </row>
    <row r="513">
      <c r="C513" s="5" t="n">
        <v>4</v>
      </c>
      <c r="D513" s="5" t="inlineStr">
        <is>
          <t>Multipleks Phenolic 12 mm</t>
        </is>
      </c>
      <c r="E513" s="5" t="inlineStr">
        <is>
          <t>M73a</t>
        </is>
      </c>
      <c r="F513" s="5" t="inlineStr">
        <is>
          <t>lbr</t>
        </is>
      </c>
      <c r="G513" s="25" t="n">
        <v>0.4451169047619048</v>
      </c>
      <c r="H513" s="26">
        <f>VLOOKUP(D513,upahbahan,3,FALSE)</f>
        <v/>
      </c>
      <c r="J513" s="26">
        <f>G513*H513</f>
        <v/>
      </c>
    </row>
    <row r="514">
      <c r="C514" s="5" t="n">
        <v>5</v>
      </c>
      <c r="D514" s="5" t="inlineStr">
        <is>
          <t>Kayu Kaso</t>
        </is>
      </c>
      <c r="E514" s="5" t="inlineStr">
        <is>
          <t>M19</t>
        </is>
      </c>
      <c r="F514" s="5" t="inlineStr">
        <is>
          <t>M3</t>
        </is>
      </c>
      <c r="G514" s="25" t="n">
        <v>0.014</v>
      </c>
      <c r="H514" s="26">
        <f>VLOOKUP(D514,upahbahan,3,FALSE)</f>
        <v/>
      </c>
      <c r="J514" s="26">
        <f>G514*H514</f>
        <v/>
      </c>
    </row>
    <row r="515">
      <c r="C515" s="5" t="n">
        <v>6</v>
      </c>
      <c r="D515" s="5" t="inlineStr">
        <is>
          <t>Paku</t>
        </is>
      </c>
      <c r="E515" s="5" t="inlineStr">
        <is>
          <t>M18</t>
        </is>
      </c>
      <c r="F515" s="5" t="inlineStr">
        <is>
          <t>Kg</t>
        </is>
      </c>
      <c r="G515" s="25" t="n">
        <v>0</v>
      </c>
      <c r="H515" s="26">
        <f>VLOOKUP(D515,upahbahan,3,FALSE)</f>
        <v/>
      </c>
      <c r="J515" s="26">
        <f>G515*H515</f>
        <v/>
      </c>
    </row>
    <row r="516">
      <c r="C516" s="5" t="n">
        <v>7</v>
      </c>
      <c r="D516" s="5" t="inlineStr">
        <is>
          <t>Air</t>
        </is>
      </c>
      <c r="E516" s="5" t="inlineStr">
        <is>
          <t>M170</t>
        </is>
      </c>
      <c r="F516" s="5" t="inlineStr">
        <is>
          <t>Ltr</t>
        </is>
      </c>
      <c r="G516" s="25" t="n">
        <v>168.5713310580205</v>
      </c>
      <c r="H516" s="26">
        <f>VLOOKUP(D516,upahbahan,3,FALSE)</f>
        <v/>
      </c>
      <c r="J516" s="26">
        <f>G516*H516</f>
        <v/>
      </c>
    </row>
    <row r="517">
      <c r="C517" s="5" t="n">
        <v>8</v>
      </c>
      <c r="D517" s="5" t="inlineStr">
        <is>
          <t>Super Plastizier</t>
        </is>
      </c>
      <c r="E517" s="5" t="inlineStr">
        <is>
          <t>M182</t>
        </is>
      </c>
      <c r="F517" s="5" t="inlineStr">
        <is>
          <t>Kg</t>
        </is>
      </c>
      <c r="G517" s="25" t="n">
        <v>5.075</v>
      </c>
      <c r="H517" s="26">
        <f>VLOOKUP(D517,upahbahan,3,FALSE)</f>
        <v/>
      </c>
      <c r="J517" s="26">
        <f>G517*H517</f>
        <v/>
      </c>
    </row>
    <row r="518">
      <c r="C518" s="5" t="n">
        <v>9</v>
      </c>
      <c r="D518" s="5" t="inlineStr">
        <is>
          <t>Fly Ash</t>
        </is>
      </c>
      <c r="E518" s="5" t="inlineStr">
        <is>
          <t>M05</t>
        </is>
      </c>
      <c r="F518" s="5" t="inlineStr">
        <is>
          <t>Kg</t>
        </is>
      </c>
      <c r="G518" s="25" t="n">
        <v>85.26000000000001</v>
      </c>
      <c r="H518" s="26">
        <f>VLOOKUP(D518,upahbahan,3,FALSE)</f>
        <v/>
      </c>
      <c r="J518" s="26">
        <f>G518*H518</f>
        <v/>
      </c>
    </row>
    <row r="519">
      <c r="C519" s="27" t="inlineStr">
        <is>
          <t>JUMLAH HARGA BAHAN</t>
        </is>
      </c>
      <c r="D519" s="28" t="n"/>
      <c r="E519" s="28" t="n"/>
      <c r="F519" s="28" t="n"/>
      <c r="G519" s="28" t="n"/>
      <c r="H519" s="28" t="n"/>
      <c r="I519" s="28" t="n"/>
      <c r="J519" s="29">
        <f>SUM(J510:J518)</f>
        <v/>
      </c>
    </row>
    <row r="520">
      <c r="C520" s="24" t="inlineStr">
        <is>
          <t>C</t>
        </is>
      </c>
      <c r="D520" s="24" t="inlineStr">
        <is>
          <t>PERALATAN</t>
        </is>
      </c>
      <c r="E520" s="12" t="n"/>
      <c r="F520" s="12" t="n"/>
      <c r="G520" s="12" t="n"/>
      <c r="H520" s="12" t="n"/>
      <c r="I520" s="12" t="n"/>
      <c r="J520" s="12" t="n"/>
    </row>
    <row r="521">
      <c r="C521" s="5" t="n">
        <v>1</v>
      </c>
      <c r="D521" s="5" t="inlineStr">
        <is>
          <t>Wheel Loader</t>
        </is>
      </c>
      <c r="E521" s="5" t="inlineStr">
        <is>
          <t>E15</t>
        </is>
      </c>
      <c r="F521" s="5" t="inlineStr">
        <is>
          <t>jam</t>
        </is>
      </c>
      <c r="G521" s="25" t="n">
        <v>0.007087173260914413</v>
      </c>
      <c r="H521" s="26" t="n">
        <v>591374</v>
      </c>
      <c r="I521" s="30" t="inlineStr">
        <is>
          <t>harga khusus</t>
        </is>
      </c>
      <c r="J521" s="26">
        <f>G521*H521</f>
        <v/>
      </c>
    </row>
    <row r="522">
      <c r="C522" s="5" t="n">
        <v>2</v>
      </c>
      <c r="D522" s="5" t="inlineStr">
        <is>
          <t>Concrete Batching Plant</t>
        </is>
      </c>
      <c r="E522" s="5" t="inlineStr">
        <is>
          <t>E80</t>
        </is>
      </c>
      <c r="F522" s="5" t="inlineStr">
        <is>
          <t>jam</t>
        </is>
      </c>
      <c r="G522" s="25" t="n">
        <v>0.04819278317887572</v>
      </c>
      <c r="H522" s="26">
        <f>VLOOKUP(D522,upahbahan,3,FALSE)</f>
        <v/>
      </c>
      <c r="J522" s="26">
        <f>G522*H522</f>
        <v/>
      </c>
    </row>
    <row r="523">
      <c r="C523" s="5" t="n">
        <v>3</v>
      </c>
      <c r="D523" s="5" t="inlineStr">
        <is>
          <t>Truck Mixer</t>
        </is>
      </c>
      <c r="E523" s="5" t="inlineStr">
        <is>
          <t>E49</t>
        </is>
      </c>
      <c r="F523" s="5" t="inlineStr">
        <is>
          <t>jam</t>
        </is>
      </c>
      <c r="G523" s="25" t="n">
        <v>0.2618124091003532</v>
      </c>
      <c r="H523" s="26">
        <f>VLOOKUP(D523,upahbahan,3,FALSE)</f>
        <v/>
      </c>
      <c r="J523" s="26">
        <f>G523*H523</f>
        <v/>
      </c>
    </row>
    <row r="524">
      <c r="C524" s="5" t="n">
        <v>4</v>
      </c>
      <c r="D524" s="5" t="inlineStr">
        <is>
          <t>Concrete Pump</t>
        </is>
      </c>
      <c r="E524" s="5" t="inlineStr">
        <is>
          <t>E28</t>
        </is>
      </c>
      <c r="F524" s="5" t="inlineStr">
        <is>
          <t>jam</t>
        </is>
      </c>
      <c r="G524" s="25" t="n">
        <v>0.005020068030185116</v>
      </c>
      <c r="H524" s="26">
        <f>VLOOKUP(D524,upahbahan,3,FALSE)</f>
        <v/>
      </c>
      <c r="J524" s="26">
        <f>G524*H524</f>
        <v/>
      </c>
    </row>
    <row r="525">
      <c r="C525" s="5" t="n">
        <v>5</v>
      </c>
      <c r="D525" s="5" t="inlineStr">
        <is>
          <t>Concrete Vibrator</t>
        </is>
      </c>
      <c r="E525" s="5" t="inlineStr">
        <is>
          <t>E20</t>
        </is>
      </c>
      <c r="F525" s="5" t="inlineStr">
        <is>
          <t>jam</t>
        </is>
      </c>
      <c r="G525" s="25" t="n">
        <v>0.2891565686706972</v>
      </c>
      <c r="H525" s="26">
        <f>VLOOKUP(D525,upahbahan,3,FALSE)</f>
        <v/>
      </c>
      <c r="J525" s="26">
        <f>G525*H525</f>
        <v/>
      </c>
    </row>
    <row r="526">
      <c r="C526" s="5" t="n">
        <v>6</v>
      </c>
      <c r="D526" s="5" t="inlineStr">
        <is>
          <t>Water Tank Truck</t>
        </is>
      </c>
      <c r="E526" s="5" t="inlineStr">
        <is>
          <t>E23</t>
        </is>
      </c>
      <c r="F526" s="5" t="inlineStr">
        <is>
          <t>jam</t>
        </is>
      </c>
      <c r="G526" s="25" t="n">
        <v>0.03384964444426699</v>
      </c>
      <c r="H526" s="26" t="n">
        <v>500906</v>
      </c>
      <c r="I526" s="30" t="inlineStr">
        <is>
          <t>harga khusus</t>
        </is>
      </c>
      <c r="J526" s="26">
        <f>G526*H526</f>
        <v/>
      </c>
    </row>
    <row r="527">
      <c r="C527" s="5" t="n">
        <v>7</v>
      </c>
      <c r="D527" s="5" t="inlineStr">
        <is>
          <t>Thermocouple</t>
        </is>
      </c>
      <c r="E527" s="5" t="inlineStr">
        <is>
          <t>M184</t>
        </is>
      </c>
      <c r="F527" s="5" t="inlineStr">
        <is>
          <t>buah</t>
        </is>
      </c>
      <c r="G527" s="25" t="n">
        <v>3</v>
      </c>
      <c r="H527" s="26">
        <f>VLOOKUP(D527,upahbahan,3,FALSE)</f>
        <v/>
      </c>
      <c r="J527" s="26">
        <f>G527*H527</f>
        <v/>
      </c>
    </row>
    <row r="528">
      <c r="C528" s="5" t="n">
        <v>8</v>
      </c>
      <c r="D528" s="5" t="inlineStr">
        <is>
          <t>Alat Bantu</t>
        </is>
      </c>
      <c r="F528" s="5" t="inlineStr">
        <is>
          <t>Ls</t>
        </is>
      </c>
      <c r="G528" s="25" t="n">
        <v>1</v>
      </c>
      <c r="H528" s="26">
        <f>VLOOKUP(D528,upahbahan,3,FALSE)</f>
        <v/>
      </c>
      <c r="J528" s="26">
        <f>G528*H528</f>
        <v/>
      </c>
    </row>
    <row r="529">
      <c r="C529" s="27" t="inlineStr">
        <is>
          <t>JUMLAH HARGA PERALATAN</t>
        </is>
      </c>
      <c r="D529" s="28" t="n"/>
      <c r="E529" s="28" t="n"/>
      <c r="F529" s="28" t="n"/>
      <c r="G529" s="28" t="n"/>
      <c r="H529" s="28" t="n"/>
      <c r="I529" s="28" t="n"/>
      <c r="J529" s="29">
        <f>SUM(J521:J528)</f>
        <v/>
      </c>
    </row>
    <row r="530">
      <c r="C530" s="31" t="inlineStr">
        <is>
          <t>D</t>
        </is>
      </c>
      <c r="D530" s="31" t="inlineStr">
        <is>
          <t>Jumlah (A+B+C)</t>
        </is>
      </c>
      <c r="E530" s="32" t="n"/>
      <c r="F530" s="32" t="n"/>
      <c r="G530" s="32" t="n"/>
      <c r="H530" s="32" t="n"/>
      <c r="I530" s="32" t="n"/>
      <c r="J530" s="33">
        <f>J508+J519+J529</f>
        <v/>
      </c>
    </row>
    <row r="531">
      <c r="C531" s="18" t="inlineStr">
        <is>
          <t>E</t>
        </is>
      </c>
      <c r="D531" s="18" t="inlineStr">
        <is>
          <t>Biaya Umum dan Keuntungan 10.0% x D</t>
        </is>
      </c>
      <c r="H531" s="21">
        <f>$Q$8</f>
        <v/>
      </c>
      <c r="J531" s="34">
        <f>J530*H531</f>
        <v/>
      </c>
    </row>
    <row r="532">
      <c r="C532" s="31" t="inlineStr">
        <is>
          <t>F</t>
        </is>
      </c>
      <c r="D532" s="31" t="inlineStr">
        <is>
          <t>Harga Satuan Pekerjaan (D+E)</t>
        </is>
      </c>
      <c r="E532" s="32" t="n"/>
      <c r="F532" s="32" t="n"/>
      <c r="G532" s="32" t="n"/>
      <c r="H532" s="32" t="n"/>
      <c r="I532" s="32" t="n"/>
      <c r="J532" s="33">
        <f>SUM(J530:J531)</f>
        <v/>
      </c>
    </row>
    <row r="534">
      <c r="C534" s="16" t="inlineStr">
        <is>
          <t>G.19</t>
        </is>
      </c>
      <c r="D534" s="17" t="inlineStr">
        <is>
          <t>Beton struktur memadat sendiri, fc’35 MPa untuk Isian Tiang Pancang</t>
        </is>
      </c>
      <c r="F534" s="18" t="inlineStr">
        <is>
          <t>Meter Kubik</t>
        </is>
      </c>
      <c r="K534" s="22">
        <f>ROUNDDOWN(J562,0)</f>
        <v/>
      </c>
      <c r="M534" s="19" t="inlineStr">
        <is>
          <t>7.1.(4c1)</t>
        </is>
      </c>
    </row>
    <row r="535">
      <c r="C535" s="23" t="inlineStr">
        <is>
          <t>No</t>
        </is>
      </c>
      <c r="D535" s="23" t="inlineStr">
        <is>
          <t>Uraian</t>
        </is>
      </c>
      <c r="E535" s="23" t="inlineStr">
        <is>
          <t>Kode</t>
        </is>
      </c>
      <c r="F535" s="23" t="inlineStr">
        <is>
          <t>Sat.</t>
        </is>
      </c>
      <c r="G535" s="23" t="inlineStr">
        <is>
          <t>Koefisien</t>
        </is>
      </c>
      <c r="H535" s="23" t="inlineStr">
        <is>
          <t>Harga  Satuan (Rp)</t>
        </is>
      </c>
      <c r="J535" s="23" t="inlineStr">
        <is>
          <t>Jumlah Harga (Rp)</t>
        </is>
      </c>
    </row>
    <row r="536">
      <c r="C536" s="24" t="inlineStr">
        <is>
          <t>A</t>
        </is>
      </c>
      <c r="D536" s="24" t="inlineStr">
        <is>
          <t>TENAGA KERJA</t>
        </is>
      </c>
      <c r="E536" s="12" t="n"/>
      <c r="F536" s="12" t="n"/>
      <c r="G536" s="12" t="n"/>
      <c r="H536" s="12" t="n"/>
      <c r="I536" s="12" t="n"/>
      <c r="J536" s="12" t="n"/>
    </row>
    <row r="537">
      <c r="C537" s="5" t="n">
        <v>1</v>
      </c>
      <c r="D537" s="5" t="inlineStr">
        <is>
          <t>Pekerja</t>
        </is>
      </c>
      <c r="E537" s="5" t="inlineStr">
        <is>
          <t>L01</t>
        </is>
      </c>
      <c r="F537" s="5" t="inlineStr">
        <is>
          <t>jam</t>
        </is>
      </c>
      <c r="G537" s="25" t="n">
        <v>0.4819277849363721</v>
      </c>
      <c r="H537" s="26">
        <f>VLOOKUP(D537,upahbahan,3,FALSE)</f>
        <v/>
      </c>
      <c r="J537" s="26">
        <f>G537*H537</f>
        <v/>
      </c>
    </row>
    <row r="538">
      <c r="C538" s="5" t="n">
        <v>2</v>
      </c>
      <c r="D538" s="5" t="inlineStr">
        <is>
          <t>Tukang</t>
        </is>
      </c>
      <c r="E538" s="5" t="inlineStr">
        <is>
          <t>L02</t>
        </is>
      </c>
      <c r="F538" s="5" t="inlineStr">
        <is>
          <t>jam</t>
        </is>
      </c>
      <c r="G538" s="25" t="n">
        <v>0.5301202662608336</v>
      </c>
      <c r="H538" s="26">
        <f>VLOOKUP(D538,upahbahan,3,FALSE)</f>
        <v/>
      </c>
      <c r="J538" s="26">
        <f>G538*H538</f>
        <v/>
      </c>
    </row>
    <row r="539">
      <c r="C539" s="5" t="n">
        <v>3</v>
      </c>
      <c r="D539" s="5" t="inlineStr">
        <is>
          <t>Mandor</t>
        </is>
      </c>
      <c r="E539" s="5" t="inlineStr">
        <is>
          <t>L03</t>
        </is>
      </c>
      <c r="F539" s="5" t="inlineStr">
        <is>
          <t>jam</t>
        </is>
      </c>
      <c r="G539" s="25" t="n">
        <v>0.09638569407029528</v>
      </c>
      <c r="H539" s="26">
        <f>VLOOKUP(D539,upahbahan,3,FALSE)</f>
        <v/>
      </c>
      <c r="J539" s="26">
        <f>G539*H539</f>
        <v/>
      </c>
    </row>
    <row r="540">
      <c r="C540" s="27" t="inlineStr">
        <is>
          <t>JUMLAH HARGA TENAGA KERJA</t>
        </is>
      </c>
      <c r="D540" s="28" t="n"/>
      <c r="E540" s="28" t="n"/>
      <c r="F540" s="28" t="n"/>
      <c r="G540" s="28" t="n"/>
      <c r="H540" s="28" t="n"/>
      <c r="I540" s="28" t="n"/>
      <c r="J540" s="29">
        <f>SUM(J537:J539)</f>
        <v/>
      </c>
    </row>
    <row r="541">
      <c r="C541" s="24" t="inlineStr">
        <is>
          <t>B</t>
        </is>
      </c>
      <c r="D541" s="24" t="inlineStr">
        <is>
          <t>BAHAN</t>
        </is>
      </c>
      <c r="E541" s="12" t="n"/>
      <c r="F541" s="12" t="n"/>
      <c r="G541" s="12" t="n"/>
      <c r="H541" s="12" t="n"/>
      <c r="I541" s="12" t="n"/>
      <c r="J541" s="12" t="n"/>
    </row>
    <row r="542">
      <c r="C542" s="5" t="n">
        <v>1</v>
      </c>
      <c r="D542" s="5" t="inlineStr">
        <is>
          <t>Semen (PC)</t>
        </is>
      </c>
      <c r="E542" s="5" t="inlineStr">
        <is>
          <t>M12</t>
        </is>
      </c>
      <c r="F542" s="5" t="inlineStr">
        <is>
          <t>Kg</t>
        </is>
      </c>
      <c r="G542" s="25" t="n">
        <v>334.95</v>
      </c>
      <c r="H542" s="26">
        <f>VLOOKUP(D542,upahbahan,3,FALSE)</f>
        <v/>
      </c>
      <c r="J542" s="26">
        <f>G542*H542</f>
        <v/>
      </c>
    </row>
    <row r="543">
      <c r="C543" s="5" t="n">
        <v>2</v>
      </c>
      <c r="D543" s="5" t="inlineStr">
        <is>
          <t>Agregat Halus</t>
        </is>
      </c>
      <c r="E543" s="5" t="inlineStr">
        <is>
          <t>M01a</t>
        </is>
      </c>
      <c r="F543" s="5" t="inlineStr">
        <is>
          <t>M3</t>
        </is>
      </c>
      <c r="G543" s="25" t="n">
        <v>0.7309944312796208</v>
      </c>
      <c r="H543" s="26">
        <f>VLOOKUP(D543,upahbahan,3,FALSE)</f>
        <v/>
      </c>
      <c r="J543" s="26">
        <f>G543*H543</f>
        <v/>
      </c>
    </row>
    <row r="544">
      <c r="C544" s="5" t="n">
        <v>3</v>
      </c>
      <c r="D544" s="5" t="inlineStr">
        <is>
          <t>Agregat Kasar</t>
        </is>
      </c>
      <c r="E544" s="5" t="inlineStr">
        <is>
          <t>M03</t>
        </is>
      </c>
      <c r="F544" s="5" t="inlineStr">
        <is>
          <t>M3</t>
        </is>
      </c>
      <c r="G544" s="25" t="n">
        <v>0.7655295778532237</v>
      </c>
      <c r="H544" s="26">
        <f>VLOOKUP(D544,upahbahan,3,FALSE)</f>
        <v/>
      </c>
      <c r="J544" s="26">
        <f>G544*H544</f>
        <v/>
      </c>
    </row>
    <row r="545">
      <c r="C545" s="5" t="n">
        <v>4</v>
      </c>
      <c r="D545" s="5" t="inlineStr">
        <is>
          <t>Multipleks Phenolic 12 mm</t>
        </is>
      </c>
      <c r="E545" s="5" t="inlineStr">
        <is>
          <t>M73a</t>
        </is>
      </c>
      <c r="F545" s="5" t="inlineStr">
        <is>
          <t>lbr</t>
        </is>
      </c>
      <c r="G545" s="25" t="n">
        <v>0.1157407619047619</v>
      </c>
      <c r="H545" s="26">
        <f>VLOOKUP(D545,upahbahan,3,FALSE)</f>
        <v/>
      </c>
      <c r="J545" s="26">
        <f>G545*H545</f>
        <v/>
      </c>
    </row>
    <row r="546">
      <c r="C546" s="5" t="n">
        <v>5</v>
      </c>
      <c r="D546" s="5" t="inlineStr">
        <is>
          <t>Kayu Kaso</t>
        </is>
      </c>
      <c r="E546" s="5" t="inlineStr">
        <is>
          <t>M19</t>
        </is>
      </c>
      <c r="F546" s="5" t="inlineStr">
        <is>
          <t>M3</t>
        </is>
      </c>
      <c r="G546" s="25" t="n">
        <v>0.01188959636363636</v>
      </c>
      <c r="H546" s="26">
        <f>VLOOKUP(D546,upahbahan,3,FALSE)</f>
        <v/>
      </c>
      <c r="J546" s="26">
        <f>G546*H546</f>
        <v/>
      </c>
    </row>
    <row r="547">
      <c r="C547" s="5" t="n">
        <v>6</v>
      </c>
      <c r="D547" s="5" t="inlineStr">
        <is>
          <t>Paku</t>
        </is>
      </c>
      <c r="E547" s="5" t="inlineStr">
        <is>
          <t>M18</t>
        </is>
      </c>
      <c r="F547" s="5" t="inlineStr">
        <is>
          <t>Kg</t>
        </is>
      </c>
      <c r="G547" s="25" t="n">
        <v>0.1</v>
      </c>
      <c r="H547" s="26">
        <f>VLOOKUP(D547,upahbahan,3,FALSE)</f>
        <v/>
      </c>
      <c r="J547" s="26">
        <f>G547*H547</f>
        <v/>
      </c>
    </row>
    <row r="548">
      <c r="C548" s="5" t="n">
        <v>7</v>
      </c>
      <c r="D548" s="5" t="inlineStr">
        <is>
          <t>Air</t>
        </is>
      </c>
      <c r="E548" s="5" t="inlineStr">
        <is>
          <t>M170</t>
        </is>
      </c>
      <c r="F548" s="5" t="inlineStr">
        <is>
          <t>Ltr</t>
        </is>
      </c>
      <c r="G548" s="25" t="n">
        <v>184.9085324232082</v>
      </c>
      <c r="H548" s="26">
        <f>VLOOKUP(D548,upahbahan,3,FALSE)</f>
        <v/>
      </c>
      <c r="J548" s="26">
        <f>G548*H548</f>
        <v/>
      </c>
    </row>
    <row r="549">
      <c r="C549" s="5" t="n">
        <v>8</v>
      </c>
      <c r="D549" s="5" t="inlineStr">
        <is>
          <t>Super Plastizier</t>
        </is>
      </c>
      <c r="E549" s="5" t="inlineStr">
        <is>
          <t>M182</t>
        </is>
      </c>
      <c r="F549" s="5" t="inlineStr">
        <is>
          <t>Kg</t>
        </is>
      </c>
      <c r="G549" s="25" t="n">
        <v>6.699</v>
      </c>
      <c r="H549" s="26">
        <f>VLOOKUP(D549,upahbahan,3,FALSE)</f>
        <v/>
      </c>
      <c r="J549" s="26">
        <f>G549*H549</f>
        <v/>
      </c>
    </row>
    <row r="550">
      <c r="C550" s="5" t="n">
        <v>9</v>
      </c>
      <c r="D550" s="5" t="inlineStr">
        <is>
          <t>Fly ash</t>
        </is>
      </c>
      <c r="E550" s="5" t="inlineStr">
        <is>
          <t>M05</t>
        </is>
      </c>
      <c r="F550" s="5" t="inlineStr">
        <is>
          <t>Kg</t>
        </is>
      </c>
      <c r="G550" s="25" t="n">
        <v>111.65</v>
      </c>
      <c r="H550" s="26">
        <f>VLOOKUP(D550,upahbahan,3,FALSE)</f>
        <v/>
      </c>
      <c r="J550" s="26">
        <f>G550*H550</f>
        <v/>
      </c>
    </row>
    <row r="551">
      <c r="C551" s="27" t="inlineStr">
        <is>
          <t>JUMLAH HARGA BAHAN</t>
        </is>
      </c>
      <c r="D551" s="28" t="n"/>
      <c r="E551" s="28" t="n"/>
      <c r="F551" s="28" t="n"/>
      <c r="G551" s="28" t="n"/>
      <c r="H551" s="28" t="n"/>
      <c r="I551" s="28" t="n"/>
      <c r="J551" s="29">
        <f>SUM(J542:J550)</f>
        <v/>
      </c>
    </row>
    <row r="552">
      <c r="C552" s="24" t="inlineStr">
        <is>
          <t>C</t>
        </is>
      </c>
      <c r="D552" s="24" t="inlineStr">
        <is>
          <t>PERALATAN</t>
        </is>
      </c>
      <c r="E552" s="12" t="n"/>
      <c r="F552" s="12" t="n"/>
      <c r="G552" s="12" t="n"/>
      <c r="H552" s="12" t="n"/>
      <c r="I552" s="12" t="n"/>
      <c r="J552" s="12" t="n"/>
    </row>
    <row r="553">
      <c r="C553" s="5" t="n">
        <v>1</v>
      </c>
      <c r="D553" s="5" t="inlineStr">
        <is>
          <t>Wheel Loader</t>
        </is>
      </c>
      <c r="E553" s="5" t="inlineStr">
        <is>
          <t>E15</t>
        </is>
      </c>
      <c r="F553" s="5" t="inlineStr">
        <is>
          <t>jam</t>
        </is>
      </c>
      <c r="G553" s="25" t="n">
        <v>0.007087173260914413</v>
      </c>
      <c r="H553" s="26" t="n">
        <v>591374</v>
      </c>
      <c r="I553" s="30" t="inlineStr">
        <is>
          <t>harga khusus</t>
        </is>
      </c>
      <c r="J553" s="26">
        <f>G553*H553</f>
        <v/>
      </c>
    </row>
    <row r="554">
      <c r="C554" s="5" t="n">
        <v>2</v>
      </c>
      <c r="D554" s="5" t="inlineStr">
        <is>
          <t>Concrete Batching Plant</t>
        </is>
      </c>
      <c r="E554" s="5" t="inlineStr">
        <is>
          <t>E80</t>
        </is>
      </c>
      <c r="F554" s="5" t="inlineStr">
        <is>
          <t>jam</t>
        </is>
      </c>
      <c r="G554" s="25" t="n">
        <v>0.04819278317887572</v>
      </c>
      <c r="H554" s="26">
        <f>VLOOKUP(D554,upahbahan,3,FALSE)</f>
        <v/>
      </c>
      <c r="J554" s="26">
        <f>G554*H554</f>
        <v/>
      </c>
    </row>
    <row r="555">
      <c r="C555" s="5" t="n">
        <v>3</v>
      </c>
      <c r="D555" s="5" t="inlineStr">
        <is>
          <t>Truck Mixer</t>
        </is>
      </c>
      <c r="E555" s="5" t="inlineStr">
        <is>
          <t>E49</t>
        </is>
      </c>
      <c r="F555" s="5" t="inlineStr">
        <is>
          <t>jam</t>
        </is>
      </c>
      <c r="G555" s="25" t="n">
        <v>0.2618124091003532</v>
      </c>
      <c r="H555" s="26">
        <f>VLOOKUP(D555,upahbahan,3,FALSE)</f>
        <v/>
      </c>
      <c r="J555" s="26">
        <f>G555*H555</f>
        <v/>
      </c>
    </row>
    <row r="556">
      <c r="C556" s="5" t="n">
        <v>4</v>
      </c>
      <c r="D556" s="5" t="inlineStr">
        <is>
          <t>Concrete Pump</t>
        </is>
      </c>
      <c r="E556" s="5" t="inlineStr">
        <is>
          <t>E28</t>
        </is>
      </c>
      <c r="F556" s="5" t="inlineStr">
        <is>
          <t>jam</t>
        </is>
      </c>
      <c r="G556" s="25" t="n">
        <v>0.005020068030185116</v>
      </c>
      <c r="H556" s="26">
        <f>VLOOKUP(D556,upahbahan,3,FALSE)</f>
        <v/>
      </c>
      <c r="J556" s="26">
        <f>G556*H556</f>
        <v/>
      </c>
    </row>
    <row r="557">
      <c r="C557" s="5" t="n">
        <v>5</v>
      </c>
      <c r="D557" s="5" t="inlineStr">
        <is>
          <t>Water Tank Truck</t>
        </is>
      </c>
      <c r="E557" s="5" t="inlineStr">
        <is>
          <t>E23</t>
        </is>
      </c>
      <c r="F557" s="5" t="inlineStr">
        <is>
          <t>jam</t>
        </is>
      </c>
      <c r="G557" s="25" t="n">
        <v>0.03713020007745964</v>
      </c>
      <c r="H557" s="26" t="n">
        <v>500906</v>
      </c>
      <c r="I557" s="30" t="inlineStr">
        <is>
          <t>harga khusus</t>
        </is>
      </c>
      <c r="J557" s="26">
        <f>G557*H557</f>
        <v/>
      </c>
    </row>
    <row r="558">
      <c r="C558" s="5" t="n">
        <v>6</v>
      </c>
      <c r="D558" s="5" t="inlineStr">
        <is>
          <t>Alat Bantu</t>
        </is>
      </c>
      <c r="F558" s="5" t="inlineStr">
        <is>
          <t>Ls</t>
        </is>
      </c>
      <c r="G558" s="25" t="n">
        <v>1</v>
      </c>
      <c r="H558" s="26">
        <f>VLOOKUP(D558,upahbahan,3,FALSE)</f>
        <v/>
      </c>
      <c r="J558" s="26">
        <f>G558*H558</f>
        <v/>
      </c>
    </row>
    <row r="559">
      <c r="C559" s="27" t="inlineStr">
        <is>
          <t>JUMLAH HARGA PERALATAN</t>
        </is>
      </c>
      <c r="D559" s="28" t="n"/>
      <c r="E559" s="28" t="n"/>
      <c r="F559" s="28" t="n"/>
      <c r="G559" s="28" t="n"/>
      <c r="H559" s="28" t="n"/>
      <c r="I559" s="28" t="n"/>
      <c r="J559" s="29">
        <f>SUM(J553:J558)</f>
        <v/>
      </c>
    </row>
    <row r="560">
      <c r="C560" s="31" t="inlineStr">
        <is>
          <t>D</t>
        </is>
      </c>
      <c r="D560" s="31" t="inlineStr">
        <is>
          <t>Jumlah (A+B+C)</t>
        </is>
      </c>
      <c r="E560" s="32" t="n"/>
      <c r="F560" s="32" t="n"/>
      <c r="G560" s="32" t="n"/>
      <c r="H560" s="32" t="n"/>
      <c r="I560" s="32" t="n"/>
      <c r="J560" s="33">
        <f>J540+J551+J559</f>
        <v/>
      </c>
    </row>
    <row r="561">
      <c r="C561" s="18" t="inlineStr">
        <is>
          <t>E</t>
        </is>
      </c>
      <c r="D561" s="18" t="inlineStr">
        <is>
          <t>Biaya Umum dan Keuntungan 10.0% x D</t>
        </is>
      </c>
      <c r="H561" s="21">
        <f>$Q$8</f>
        <v/>
      </c>
      <c r="J561" s="34">
        <f>J560*H561</f>
        <v/>
      </c>
    </row>
    <row r="562">
      <c r="C562" s="31" t="inlineStr">
        <is>
          <t>F</t>
        </is>
      </c>
      <c r="D562" s="31" t="inlineStr">
        <is>
          <t>Harga Satuan Pekerjaan (D+E)</t>
        </is>
      </c>
      <c r="E562" s="32" t="n"/>
      <c r="F562" s="32" t="n"/>
      <c r="G562" s="32" t="n"/>
      <c r="H562" s="32" t="n"/>
      <c r="I562" s="32" t="n"/>
      <c r="J562" s="33">
        <f>SUM(J560:J561)</f>
        <v/>
      </c>
    </row>
    <row r="564">
      <c r="C564" s="16" t="inlineStr">
        <is>
          <t>G.20</t>
        </is>
      </c>
      <c r="D564" s="17" t="inlineStr">
        <is>
          <t>Beton struktur memadat sendiri, fc’35 MPa</t>
        </is>
      </c>
      <c r="F564" s="18" t="inlineStr">
        <is>
          <t>Meter Kubik</t>
        </is>
      </c>
      <c r="K564" s="22">
        <f>ROUNDDOWN(J592,0)</f>
        <v/>
      </c>
      <c r="M564" s="19" t="inlineStr">
        <is>
          <t>7.1.(4c2)</t>
        </is>
      </c>
    </row>
    <row r="565">
      <c r="C565" s="23" t="inlineStr">
        <is>
          <t>No</t>
        </is>
      </c>
      <c r="D565" s="23" t="inlineStr">
        <is>
          <t>Uraian</t>
        </is>
      </c>
      <c r="E565" s="23" t="inlineStr">
        <is>
          <t>Kode</t>
        </is>
      </c>
      <c r="F565" s="23" t="inlineStr">
        <is>
          <t>Sat.</t>
        </is>
      </c>
      <c r="G565" s="23" t="inlineStr">
        <is>
          <t>Koefisien</t>
        </is>
      </c>
      <c r="H565" s="23" t="inlineStr">
        <is>
          <t>Harga  Satuan (Rp)</t>
        </is>
      </c>
      <c r="J565" s="23" t="inlineStr">
        <is>
          <t>Jumlah Harga (Rp)</t>
        </is>
      </c>
    </row>
    <row r="566">
      <c r="C566" s="24" t="inlineStr">
        <is>
          <t>A</t>
        </is>
      </c>
      <c r="D566" s="24" t="inlineStr">
        <is>
          <t>TENAGA KERJA</t>
        </is>
      </c>
      <c r="E566" s="12" t="n"/>
      <c r="F566" s="12" t="n"/>
      <c r="G566" s="12" t="n"/>
      <c r="H566" s="12" t="n"/>
      <c r="I566" s="12" t="n"/>
      <c r="J566" s="12" t="n"/>
    </row>
    <row r="567">
      <c r="C567" s="5" t="n">
        <v>1</v>
      </c>
      <c r="D567" s="5" t="inlineStr">
        <is>
          <t>Pekerja</t>
        </is>
      </c>
      <c r="E567" s="5" t="inlineStr">
        <is>
          <t>L01</t>
        </is>
      </c>
      <c r="F567" s="5" t="inlineStr">
        <is>
          <t>jam</t>
        </is>
      </c>
      <c r="G567" s="25" t="n">
        <v>0.4819277849363721</v>
      </c>
      <c r="H567" s="26">
        <f>VLOOKUP(D567,upahbahan,3,FALSE)</f>
        <v/>
      </c>
      <c r="J567" s="26">
        <f>G567*H567</f>
        <v/>
      </c>
    </row>
    <row r="568">
      <c r="C568" s="5" t="n">
        <v>2</v>
      </c>
      <c r="D568" s="5" t="inlineStr">
        <is>
          <t>Tukang</t>
        </is>
      </c>
      <c r="E568" s="5" t="inlineStr">
        <is>
          <t>L02</t>
        </is>
      </c>
      <c r="F568" s="5" t="inlineStr">
        <is>
          <t>jam</t>
        </is>
      </c>
      <c r="G568" s="25" t="n">
        <v>0.5301202662608336</v>
      </c>
      <c r="H568" s="26">
        <f>VLOOKUP(D568,upahbahan,3,FALSE)</f>
        <v/>
      </c>
      <c r="J568" s="26">
        <f>G568*H568</f>
        <v/>
      </c>
    </row>
    <row r="569">
      <c r="C569" s="5" t="n">
        <v>3</v>
      </c>
      <c r="D569" s="5" t="inlineStr">
        <is>
          <t>Mandor</t>
        </is>
      </c>
      <c r="E569" s="5" t="inlineStr">
        <is>
          <t>L03</t>
        </is>
      </c>
      <c r="F569" s="5" t="inlineStr">
        <is>
          <t>jam</t>
        </is>
      </c>
      <c r="G569" s="25" t="n">
        <v>0.09638569407029528</v>
      </c>
      <c r="H569" s="26">
        <f>VLOOKUP(D569,upahbahan,3,FALSE)</f>
        <v/>
      </c>
      <c r="J569" s="26">
        <f>G569*H569</f>
        <v/>
      </c>
    </row>
    <row r="570">
      <c r="C570" s="27" t="inlineStr">
        <is>
          <t>JUMLAH HARGA TENAGA KERJA</t>
        </is>
      </c>
      <c r="D570" s="28" t="n"/>
      <c r="E570" s="28" t="n"/>
      <c r="F570" s="28" t="n"/>
      <c r="G570" s="28" t="n"/>
      <c r="H570" s="28" t="n"/>
      <c r="I570" s="28" t="n"/>
      <c r="J570" s="29">
        <f>SUM(J567:J569)</f>
        <v/>
      </c>
    </row>
    <row r="571">
      <c r="C571" s="24" t="inlineStr">
        <is>
          <t>B</t>
        </is>
      </c>
      <c r="D571" s="24" t="inlineStr">
        <is>
          <t>BAHAN</t>
        </is>
      </c>
      <c r="E571" s="12" t="n"/>
      <c r="F571" s="12" t="n"/>
      <c r="G571" s="12" t="n"/>
      <c r="H571" s="12" t="n"/>
      <c r="I571" s="12" t="n"/>
      <c r="J571" s="12" t="n"/>
    </row>
    <row r="572">
      <c r="C572" s="5" t="n">
        <v>1</v>
      </c>
      <c r="D572" s="5" t="inlineStr">
        <is>
          <t>Semen (PC)</t>
        </is>
      </c>
      <c r="E572" s="5" t="inlineStr">
        <is>
          <t>M12</t>
        </is>
      </c>
      <c r="F572" s="5" t="inlineStr">
        <is>
          <t>Kg</t>
        </is>
      </c>
      <c r="G572" s="25" t="n">
        <v>334.95</v>
      </c>
      <c r="H572" s="26">
        <f>VLOOKUP(D572,upahbahan,3,FALSE)</f>
        <v/>
      </c>
      <c r="J572" s="26">
        <f>G572*H572</f>
        <v/>
      </c>
    </row>
    <row r="573">
      <c r="C573" s="5" t="n">
        <v>2</v>
      </c>
      <c r="D573" s="5" t="inlineStr">
        <is>
          <t>Agregat Halus</t>
        </is>
      </c>
      <c r="E573" s="5" t="inlineStr">
        <is>
          <t>M01a</t>
        </is>
      </c>
      <c r="F573" s="5" t="inlineStr">
        <is>
          <t>M3</t>
        </is>
      </c>
      <c r="G573" s="25" t="n">
        <v>0.7309944312796208</v>
      </c>
      <c r="H573" s="26">
        <f>VLOOKUP(D573,upahbahan,3,FALSE)</f>
        <v/>
      </c>
      <c r="J573" s="26">
        <f>G573*H573</f>
        <v/>
      </c>
    </row>
    <row r="574">
      <c r="C574" s="5" t="n">
        <v>3</v>
      </c>
      <c r="D574" s="5" t="inlineStr">
        <is>
          <t>Agregat Kasar</t>
        </is>
      </c>
      <c r="E574" s="5" t="inlineStr">
        <is>
          <t>M03</t>
        </is>
      </c>
      <c r="F574" s="5" t="inlineStr">
        <is>
          <t>M3</t>
        </is>
      </c>
      <c r="G574" s="25" t="n">
        <v>0.7655295778532237</v>
      </c>
      <c r="H574" s="26">
        <f>VLOOKUP(D574,upahbahan,3,FALSE)</f>
        <v/>
      </c>
      <c r="J574" s="26">
        <f>G574*H574</f>
        <v/>
      </c>
    </row>
    <row r="575">
      <c r="C575" s="5" t="n">
        <v>4</v>
      </c>
      <c r="D575" s="5" t="inlineStr">
        <is>
          <t>Multipleks Phenolic 12 mm</t>
        </is>
      </c>
      <c r="E575" s="5" t="inlineStr">
        <is>
          <t>M73a</t>
        </is>
      </c>
      <c r="F575" s="5" t="inlineStr">
        <is>
          <t>lbr</t>
        </is>
      </c>
      <c r="G575" s="25" t="n">
        <v>0.4451169047619048</v>
      </c>
      <c r="H575" s="26">
        <f>VLOOKUP(D575,upahbahan,3,FALSE)</f>
        <v/>
      </c>
      <c r="J575" s="26">
        <f>G575*H575</f>
        <v/>
      </c>
    </row>
    <row r="576">
      <c r="C576" s="5" t="n">
        <v>5</v>
      </c>
      <c r="D576" s="5" t="inlineStr">
        <is>
          <t>Kayu Kaso</t>
        </is>
      </c>
      <c r="E576" s="5" t="inlineStr">
        <is>
          <t>M19</t>
        </is>
      </c>
      <c r="F576" s="5" t="inlineStr">
        <is>
          <t>M3</t>
        </is>
      </c>
      <c r="G576" s="25" t="n">
        <v>0.014</v>
      </c>
      <c r="H576" s="26">
        <f>VLOOKUP(D576,upahbahan,3,FALSE)</f>
        <v/>
      </c>
      <c r="J576" s="26">
        <f>G576*H576</f>
        <v/>
      </c>
    </row>
    <row r="577">
      <c r="C577" s="5" t="n">
        <v>6</v>
      </c>
      <c r="D577" s="5" t="inlineStr">
        <is>
          <t>Paku</t>
        </is>
      </c>
      <c r="E577" s="5" t="inlineStr">
        <is>
          <t>M18</t>
        </is>
      </c>
      <c r="F577" s="5" t="inlineStr">
        <is>
          <t>Kg</t>
        </is>
      </c>
      <c r="G577" s="25" t="n">
        <v>0</v>
      </c>
      <c r="H577" s="26">
        <f>VLOOKUP(D577,upahbahan,3,FALSE)</f>
        <v/>
      </c>
      <c r="J577" s="26">
        <f>G577*H577</f>
        <v/>
      </c>
    </row>
    <row r="578">
      <c r="C578" s="5" t="n">
        <v>7</v>
      </c>
      <c r="D578" s="5" t="inlineStr">
        <is>
          <t>Air</t>
        </is>
      </c>
      <c r="E578" s="5" t="inlineStr">
        <is>
          <t>M170</t>
        </is>
      </c>
      <c r="F578" s="5" t="inlineStr">
        <is>
          <t>Ltr</t>
        </is>
      </c>
      <c r="G578" s="25" t="n">
        <v>184.9085324232082</v>
      </c>
      <c r="H578" s="26">
        <f>VLOOKUP(D578,upahbahan,3,FALSE)</f>
        <v/>
      </c>
      <c r="J578" s="26">
        <f>G578*H578</f>
        <v/>
      </c>
    </row>
    <row r="579">
      <c r="C579" s="5" t="n">
        <v>8</v>
      </c>
      <c r="D579" s="5" t="inlineStr">
        <is>
          <t>Super Plastizier</t>
        </is>
      </c>
      <c r="E579" s="5" t="inlineStr">
        <is>
          <t>M182</t>
        </is>
      </c>
      <c r="F579" s="5" t="inlineStr">
        <is>
          <t>Kg</t>
        </is>
      </c>
      <c r="G579" s="25" t="n">
        <v>6.699</v>
      </c>
      <c r="H579" s="26">
        <f>VLOOKUP(D579,upahbahan,3,FALSE)</f>
        <v/>
      </c>
      <c r="J579" s="26">
        <f>G579*H579</f>
        <v/>
      </c>
    </row>
    <row r="580">
      <c r="C580" s="5" t="n">
        <v>9</v>
      </c>
      <c r="D580" s="5" t="inlineStr">
        <is>
          <t>Fly ash</t>
        </is>
      </c>
      <c r="E580" s="5" t="inlineStr">
        <is>
          <t>M05</t>
        </is>
      </c>
      <c r="F580" s="5" t="inlineStr">
        <is>
          <t>Kg</t>
        </is>
      </c>
      <c r="G580" s="25" t="n">
        <v>111.65</v>
      </c>
      <c r="H580" s="26">
        <f>VLOOKUP(D580,upahbahan,3,FALSE)</f>
        <v/>
      </c>
      <c r="J580" s="26">
        <f>G580*H580</f>
        <v/>
      </c>
    </row>
    <row r="581">
      <c r="C581" s="27" t="inlineStr">
        <is>
          <t>JUMLAH HARGA BAHAN</t>
        </is>
      </c>
      <c r="D581" s="28" t="n"/>
      <c r="E581" s="28" t="n"/>
      <c r="F581" s="28" t="n"/>
      <c r="G581" s="28" t="n"/>
      <c r="H581" s="28" t="n"/>
      <c r="I581" s="28" t="n"/>
      <c r="J581" s="29">
        <f>SUM(J572:J580)</f>
        <v/>
      </c>
    </row>
    <row r="582">
      <c r="C582" s="24" t="inlineStr">
        <is>
          <t>C</t>
        </is>
      </c>
      <c r="D582" s="24" t="inlineStr">
        <is>
          <t>PERALATAN</t>
        </is>
      </c>
      <c r="E582" s="12" t="n"/>
      <c r="F582" s="12" t="n"/>
      <c r="G582" s="12" t="n"/>
      <c r="H582" s="12" t="n"/>
      <c r="I582" s="12" t="n"/>
      <c r="J582" s="12" t="n"/>
    </row>
    <row r="583">
      <c r="C583" s="5" t="n">
        <v>1</v>
      </c>
      <c r="D583" s="5" t="inlineStr">
        <is>
          <t>Wheel Loader</t>
        </is>
      </c>
      <c r="E583" s="5" t="inlineStr">
        <is>
          <t>E15</t>
        </is>
      </c>
      <c r="F583" s="5" t="inlineStr">
        <is>
          <t>jam</t>
        </is>
      </c>
      <c r="G583" s="25" t="n">
        <v>0.007087173260914413</v>
      </c>
      <c r="H583" s="26" t="n">
        <v>591374</v>
      </c>
      <c r="I583" s="30" t="inlineStr">
        <is>
          <t>harga khusus</t>
        </is>
      </c>
      <c r="J583" s="26">
        <f>G583*H583</f>
        <v/>
      </c>
    </row>
    <row r="584">
      <c r="C584" s="5" t="n">
        <v>2</v>
      </c>
      <c r="D584" s="5" t="inlineStr">
        <is>
          <t>Concrete Batching Plant</t>
        </is>
      </c>
      <c r="E584" s="5" t="inlineStr">
        <is>
          <t>E80</t>
        </is>
      </c>
      <c r="F584" s="5" t="inlineStr">
        <is>
          <t>jam</t>
        </is>
      </c>
      <c r="G584" s="25" t="n">
        <v>0.04819278317887572</v>
      </c>
      <c r="H584" s="26">
        <f>VLOOKUP(D584,upahbahan,3,FALSE)</f>
        <v/>
      </c>
      <c r="J584" s="26">
        <f>G584*H584</f>
        <v/>
      </c>
    </row>
    <row r="585">
      <c r="C585" s="5" t="n">
        <v>3</v>
      </c>
      <c r="D585" s="5" t="inlineStr">
        <is>
          <t>Truck Mixer</t>
        </is>
      </c>
      <c r="E585" s="5" t="inlineStr">
        <is>
          <t>E49</t>
        </is>
      </c>
      <c r="F585" s="5" t="inlineStr">
        <is>
          <t>jam</t>
        </is>
      </c>
      <c r="G585" s="25" t="n">
        <v>0.2618124091003532</v>
      </c>
      <c r="H585" s="26">
        <f>VLOOKUP(D585,upahbahan,3,FALSE)</f>
        <v/>
      </c>
      <c r="J585" s="26">
        <f>G585*H585</f>
        <v/>
      </c>
    </row>
    <row r="586">
      <c r="C586" s="5" t="n">
        <v>4</v>
      </c>
      <c r="D586" s="5" t="inlineStr">
        <is>
          <t>Concrete Pump</t>
        </is>
      </c>
      <c r="E586" s="5" t="inlineStr">
        <is>
          <t>E28</t>
        </is>
      </c>
      <c r="F586" s="5" t="inlineStr">
        <is>
          <t>jam</t>
        </is>
      </c>
      <c r="G586" s="25" t="n">
        <v>0.005020068030185116</v>
      </c>
      <c r="H586" s="26">
        <f>VLOOKUP(D586,upahbahan,3,FALSE)</f>
        <v/>
      </c>
      <c r="J586" s="26">
        <f>G586*H586</f>
        <v/>
      </c>
    </row>
    <row r="587">
      <c r="C587" s="5" t="n">
        <v>5</v>
      </c>
      <c r="D587" s="5" t="inlineStr">
        <is>
          <t>Water Tank Truck</t>
        </is>
      </c>
      <c r="E587" s="5" t="inlineStr">
        <is>
          <t>E23</t>
        </is>
      </c>
      <c r="F587" s="5" t="inlineStr">
        <is>
          <t>jam</t>
        </is>
      </c>
      <c r="G587" s="25" t="n">
        <v>0.03713020007745964</v>
      </c>
      <c r="H587" s="26" t="n">
        <v>500906</v>
      </c>
      <c r="I587" s="30" t="inlineStr">
        <is>
          <t>harga khusus</t>
        </is>
      </c>
      <c r="J587" s="26">
        <f>G587*H587</f>
        <v/>
      </c>
    </row>
    <row r="588">
      <c r="C588" s="5" t="n">
        <v>6</v>
      </c>
      <c r="D588" s="5" t="inlineStr">
        <is>
          <t>Alat Bantu</t>
        </is>
      </c>
      <c r="F588" s="5" t="inlineStr">
        <is>
          <t>Ls</t>
        </is>
      </c>
      <c r="G588" s="25" t="n">
        <v>1</v>
      </c>
      <c r="H588" s="26">
        <f>VLOOKUP(D588,upahbahan,3,FALSE)</f>
        <v/>
      </c>
      <c r="J588" s="26">
        <f>G588*H588</f>
        <v/>
      </c>
    </row>
    <row r="589">
      <c r="C589" s="27" t="inlineStr">
        <is>
          <t>JUMLAH HARGA PERALATAN</t>
        </is>
      </c>
      <c r="D589" s="28" t="n"/>
      <c r="E589" s="28" t="n"/>
      <c r="F589" s="28" t="n"/>
      <c r="G589" s="28" t="n"/>
      <c r="H589" s="28" t="n"/>
      <c r="I589" s="28" t="n"/>
      <c r="J589" s="29">
        <f>SUM(J583:J588)</f>
        <v/>
      </c>
    </row>
    <row r="590">
      <c r="C590" s="31" t="inlineStr">
        <is>
          <t>D</t>
        </is>
      </c>
      <c r="D590" s="31" t="inlineStr">
        <is>
          <t>Jumlah (A+B+C)</t>
        </is>
      </c>
      <c r="E590" s="32" t="n"/>
      <c r="F590" s="32" t="n"/>
      <c r="G590" s="32" t="n"/>
      <c r="H590" s="32" t="n"/>
      <c r="I590" s="32" t="n"/>
      <c r="J590" s="33">
        <f>J570+J581+J589</f>
        <v/>
      </c>
    </row>
    <row r="591">
      <c r="C591" s="18" t="inlineStr">
        <is>
          <t>E</t>
        </is>
      </c>
      <c r="D591" s="18" t="inlineStr">
        <is>
          <t>Biaya Umum dan Keuntungan 10.0% x D</t>
        </is>
      </c>
      <c r="H591" s="21">
        <f>$Q$8</f>
        <v/>
      </c>
      <c r="J591" s="34">
        <f>J590*H591</f>
        <v/>
      </c>
    </row>
    <row r="592">
      <c r="C592" s="31" t="inlineStr">
        <is>
          <t>F</t>
        </is>
      </c>
      <c r="D592" s="31" t="inlineStr">
        <is>
          <t>Harga Satuan Pekerjaan (D+E)</t>
        </is>
      </c>
      <c r="E592" s="32" t="n"/>
      <c r="F592" s="32" t="n"/>
      <c r="G592" s="32" t="n"/>
      <c r="H592" s="32" t="n"/>
      <c r="I592" s="32" t="n"/>
      <c r="J592" s="33">
        <f>SUM(J590:J591)</f>
        <v/>
      </c>
    </row>
    <row r="594">
      <c r="C594" s="16" t="inlineStr">
        <is>
          <t>G.21</t>
        </is>
      </c>
      <c r="D594" s="17" t="inlineStr">
        <is>
          <t>Beton struktur, fc’30 MPa untuk Kepala Jembatan, Balok Fondasi Pilar, Dinding Penahan Tanah</t>
        </is>
      </c>
      <c r="F594" s="18" t="inlineStr">
        <is>
          <t>Meter Kubik</t>
        </is>
      </c>
      <c r="K594" s="22">
        <f>ROUNDDOWN(J623,0)</f>
        <v/>
      </c>
      <c r="M594" s="19" t="inlineStr">
        <is>
          <t>7.1.(5a1)</t>
        </is>
      </c>
    </row>
    <row r="595">
      <c r="C595" s="23" t="inlineStr">
        <is>
          <t>No</t>
        </is>
      </c>
      <c r="D595" s="23" t="inlineStr">
        <is>
          <t>Uraian</t>
        </is>
      </c>
      <c r="E595" s="23" t="inlineStr">
        <is>
          <t>Kode</t>
        </is>
      </c>
      <c r="F595" s="23" t="inlineStr">
        <is>
          <t>Sat.</t>
        </is>
      </c>
      <c r="G595" s="23" t="inlineStr">
        <is>
          <t>Koefisien</t>
        </is>
      </c>
      <c r="H595" s="23" t="inlineStr">
        <is>
          <t>Harga  Satuan (Rp)</t>
        </is>
      </c>
      <c r="J595" s="23" t="inlineStr">
        <is>
          <t>Jumlah Harga (Rp)</t>
        </is>
      </c>
    </row>
    <row r="596">
      <c r="C596" s="24" t="inlineStr">
        <is>
          <t>A</t>
        </is>
      </c>
      <c r="D596" s="24" t="inlineStr">
        <is>
          <t>TENAGA KERJA</t>
        </is>
      </c>
      <c r="E596" s="12" t="n"/>
      <c r="F596" s="12" t="n"/>
      <c r="G596" s="12" t="n"/>
      <c r="H596" s="12" t="n"/>
      <c r="I596" s="12" t="n"/>
      <c r="J596" s="12" t="n"/>
    </row>
    <row r="597">
      <c r="C597" s="5" t="n">
        <v>1</v>
      </c>
      <c r="D597" s="5" t="inlineStr">
        <is>
          <t>Pekerja</t>
        </is>
      </c>
      <c r="E597" s="5" t="inlineStr">
        <is>
          <t>L01</t>
        </is>
      </c>
      <c r="F597" s="5" t="inlineStr">
        <is>
          <t>jam</t>
        </is>
      </c>
      <c r="G597" s="25" t="n">
        <v>0.9638555698727442</v>
      </c>
      <c r="H597" s="26">
        <f>VLOOKUP(D597,upahbahan,3,FALSE)</f>
        <v/>
      </c>
      <c r="J597" s="26">
        <f>G597*H597</f>
        <v/>
      </c>
    </row>
    <row r="598">
      <c r="C598" s="5" t="n">
        <v>2</v>
      </c>
      <c r="D598" s="5" t="inlineStr">
        <is>
          <t>Tukang</t>
        </is>
      </c>
      <c r="E598" s="5" t="inlineStr">
        <is>
          <t>L02</t>
        </is>
      </c>
      <c r="F598" s="5" t="inlineStr">
        <is>
          <t>jam</t>
        </is>
      </c>
      <c r="G598" s="25" t="n">
        <v>0.5301202662608336</v>
      </c>
      <c r="H598" s="26">
        <f>VLOOKUP(D598,upahbahan,3,FALSE)</f>
        <v/>
      </c>
      <c r="J598" s="26">
        <f>G598*H598</f>
        <v/>
      </c>
    </row>
    <row r="599">
      <c r="C599" s="5" t="n">
        <v>3</v>
      </c>
      <c r="D599" s="5" t="inlineStr">
        <is>
          <t>Mandor</t>
        </is>
      </c>
      <c r="E599" s="5" t="inlineStr">
        <is>
          <t>L03</t>
        </is>
      </c>
      <c r="F599" s="5" t="inlineStr">
        <is>
          <t>jam</t>
        </is>
      </c>
      <c r="G599" s="25" t="n">
        <v>0.09638569407029528</v>
      </c>
      <c r="H599" s="26">
        <f>VLOOKUP(D599,upahbahan,3,FALSE)</f>
        <v/>
      </c>
      <c r="J599" s="26">
        <f>G599*H599</f>
        <v/>
      </c>
    </row>
    <row r="600">
      <c r="C600" s="27" t="inlineStr">
        <is>
          <t>JUMLAH HARGA TENAGA KERJA</t>
        </is>
      </c>
      <c r="D600" s="28" t="n"/>
      <c r="E600" s="28" t="n"/>
      <c r="F600" s="28" t="n"/>
      <c r="G600" s="28" t="n"/>
      <c r="H600" s="28" t="n"/>
      <c r="I600" s="28" t="n"/>
      <c r="J600" s="29">
        <f>SUM(J597:J599)</f>
        <v/>
      </c>
    </row>
    <row r="601">
      <c r="C601" s="24" t="inlineStr">
        <is>
          <t>B</t>
        </is>
      </c>
      <c r="D601" s="24" t="inlineStr">
        <is>
          <t>BAHAN</t>
        </is>
      </c>
      <c r="E601" s="12" t="n"/>
      <c r="F601" s="12" t="n"/>
      <c r="G601" s="12" t="n"/>
      <c r="H601" s="12" t="n"/>
      <c r="I601" s="12" t="n"/>
      <c r="J601" s="12" t="n"/>
    </row>
    <row r="602">
      <c r="C602" s="5" t="n">
        <v>1</v>
      </c>
      <c r="D602" s="5" t="inlineStr">
        <is>
          <t>Semen (PC)</t>
        </is>
      </c>
      <c r="E602" s="5" t="inlineStr">
        <is>
          <t>M12</t>
        </is>
      </c>
      <c r="F602" s="5" t="inlineStr">
        <is>
          <t>Kg</t>
        </is>
      </c>
      <c r="G602" s="25" t="n">
        <v>260.49156875</v>
      </c>
      <c r="H602" s="26">
        <f>VLOOKUP(D602,upahbahan,3,FALSE)</f>
        <v/>
      </c>
      <c r="J602" s="26">
        <f>G602*H602</f>
        <v/>
      </c>
    </row>
    <row r="603">
      <c r="C603" s="5" t="n">
        <v>2</v>
      </c>
      <c r="D603" s="5" t="inlineStr">
        <is>
          <t>Agregat Halus</t>
        </is>
      </c>
      <c r="E603" s="5" t="inlineStr">
        <is>
          <t>M01a</t>
        </is>
      </c>
      <c r="F603" s="5" t="inlineStr">
        <is>
          <t>M3</t>
        </is>
      </c>
      <c r="G603" s="25" t="n">
        <v>0.5868045023696683</v>
      </c>
      <c r="H603" s="26">
        <f>VLOOKUP(D603,upahbahan,3,FALSE)</f>
        <v/>
      </c>
      <c r="J603" s="26">
        <f>G603*H603</f>
        <v/>
      </c>
    </row>
    <row r="604">
      <c r="C604" s="5" t="n">
        <v>3</v>
      </c>
      <c r="D604" s="5" t="inlineStr">
        <is>
          <t>Agregat Kasar</t>
        </is>
      </c>
      <c r="E604" s="5" t="inlineStr">
        <is>
          <t>M03</t>
        </is>
      </c>
      <c r="F604" s="5" t="inlineStr">
        <is>
          <t>M3</t>
        </is>
      </c>
      <c r="G604" s="25" t="n">
        <v>0.9945866431228646</v>
      </c>
      <c r="H604" s="26">
        <f>VLOOKUP(D604,upahbahan,3,FALSE)</f>
        <v/>
      </c>
      <c r="J604" s="26">
        <f>G604*H604</f>
        <v/>
      </c>
    </row>
    <row r="605">
      <c r="C605" s="5" t="n">
        <v>4</v>
      </c>
      <c r="D605" s="5" t="inlineStr">
        <is>
          <t>Multipleks Phenolic 12 mm</t>
        </is>
      </c>
      <c r="E605" s="5" t="inlineStr">
        <is>
          <t>M73a</t>
        </is>
      </c>
      <c r="F605" s="5" t="inlineStr">
        <is>
          <t>Lbr</t>
        </is>
      </c>
      <c r="G605" s="25" t="n">
        <v>0.5936791904761904</v>
      </c>
      <c r="H605" s="26">
        <f>VLOOKUP(D605,upahbahan,3,FALSE)</f>
        <v/>
      </c>
      <c r="J605" s="26">
        <f>G605*H605</f>
        <v/>
      </c>
    </row>
    <row r="606">
      <c r="C606" s="5" t="n">
        <v>5</v>
      </c>
      <c r="D606" s="5" t="inlineStr">
        <is>
          <t>Kayu Kaso</t>
        </is>
      </c>
      <c r="E606" s="5" t="inlineStr">
        <is>
          <t>M19</t>
        </is>
      </c>
      <c r="F606" s="5" t="inlineStr">
        <is>
          <t>M3</t>
        </is>
      </c>
      <c r="G606" s="25" t="n">
        <v>0.01918464</v>
      </c>
      <c r="H606" s="26">
        <f>VLOOKUP(D606,upahbahan,3,FALSE)</f>
        <v/>
      </c>
      <c r="J606" s="26">
        <f>G606*H606</f>
        <v/>
      </c>
    </row>
    <row r="607">
      <c r="C607" s="5" t="n">
        <v>6</v>
      </c>
      <c r="D607" s="5" t="inlineStr">
        <is>
          <t>Paku</t>
        </is>
      </c>
      <c r="E607" s="5" t="inlineStr">
        <is>
          <t>M18</t>
        </is>
      </c>
      <c r="F607" s="5" t="inlineStr">
        <is>
          <t>Kg</t>
        </is>
      </c>
      <c r="G607" s="25" t="n">
        <v>0.5129388888888888</v>
      </c>
      <c r="H607" s="26">
        <f>VLOOKUP(D607,upahbahan,3,FALSE)</f>
        <v/>
      </c>
      <c r="J607" s="26">
        <f>G607*H607</f>
        <v/>
      </c>
    </row>
    <row r="608">
      <c r="C608" s="5" t="n">
        <v>7</v>
      </c>
      <c r="D608" s="5" t="inlineStr">
        <is>
          <t>Air</t>
        </is>
      </c>
      <c r="E608" s="5" t="inlineStr">
        <is>
          <t>M170</t>
        </is>
      </c>
      <c r="F608" s="5" t="inlineStr">
        <is>
          <t>Ltr</t>
        </is>
      </c>
      <c r="G608" s="25" t="n">
        <v>186.780204778157</v>
      </c>
      <c r="H608" s="26">
        <f>VLOOKUP(D608,upahbahan,3,FALSE)</f>
        <v/>
      </c>
      <c r="J608" s="26">
        <f>G608*H608</f>
        <v/>
      </c>
    </row>
    <row r="609">
      <c r="C609" s="5" t="n">
        <v>8</v>
      </c>
      <c r="D609" s="5" t="inlineStr">
        <is>
          <t>Super Plastizier</t>
        </is>
      </c>
      <c r="E609" s="5" t="inlineStr">
        <is>
          <t>M182</t>
        </is>
      </c>
      <c r="F609" s="5" t="inlineStr">
        <is>
          <t>Kg</t>
        </is>
      </c>
      <c r="G609" s="25" t="n">
        <v>5.1765</v>
      </c>
      <c r="H609" s="26">
        <f>VLOOKUP(D609,upahbahan,3,FALSE)</f>
        <v/>
      </c>
      <c r="J609" s="26">
        <f>G609*H609</f>
        <v/>
      </c>
    </row>
    <row r="610">
      <c r="C610" s="5" t="n">
        <v>9</v>
      </c>
      <c r="D610" s="5" t="inlineStr">
        <is>
          <t>Fly ash</t>
        </is>
      </c>
      <c r="E610" s="5" t="inlineStr">
        <is>
          <t>M05</t>
        </is>
      </c>
      <c r="F610" s="5" t="inlineStr">
        <is>
          <t>Kg</t>
        </is>
      </c>
      <c r="G610" s="25" t="n">
        <v>86.27500000000001</v>
      </c>
      <c r="H610" s="26">
        <f>VLOOKUP(D610,upahbahan,3,FALSE)</f>
        <v/>
      </c>
      <c r="J610" s="26">
        <f>G610*H610</f>
        <v/>
      </c>
    </row>
    <row r="611">
      <c r="C611" s="27" t="inlineStr">
        <is>
          <t>JUMLAH HARGA BAHAN</t>
        </is>
      </c>
      <c r="D611" s="28" t="n"/>
      <c r="E611" s="28" t="n"/>
      <c r="F611" s="28" t="n"/>
      <c r="G611" s="28" t="n"/>
      <c r="H611" s="28" t="n"/>
      <c r="I611" s="28" t="n"/>
      <c r="J611" s="29">
        <f>SUM(J602:J610)</f>
        <v/>
      </c>
    </row>
    <row r="612">
      <c r="C612" s="24" t="inlineStr">
        <is>
          <t>C</t>
        </is>
      </c>
      <c r="D612" s="24" t="inlineStr">
        <is>
          <t>PERALATAN</t>
        </is>
      </c>
      <c r="E612" s="12" t="n"/>
      <c r="F612" s="12" t="n"/>
      <c r="G612" s="12" t="n"/>
      <c r="H612" s="12" t="n"/>
      <c r="I612" s="12" t="n"/>
      <c r="J612" s="12" t="n"/>
    </row>
    <row r="613">
      <c r="C613" s="5" t="n">
        <v>1</v>
      </c>
      <c r="D613" s="5" t="inlineStr">
        <is>
          <t>Wheel Loader</t>
        </is>
      </c>
      <c r="E613" s="5" t="inlineStr">
        <is>
          <t>E15</t>
        </is>
      </c>
      <c r="F613" s="5" t="inlineStr">
        <is>
          <t>jam</t>
        </is>
      </c>
      <c r="G613" s="25" t="n">
        <v>0.007087173260914413</v>
      </c>
      <c r="H613" s="26" t="n">
        <v>591374</v>
      </c>
      <c r="I613" s="30" t="inlineStr">
        <is>
          <t>harga khusus</t>
        </is>
      </c>
      <c r="J613" s="26">
        <f>G613*H613</f>
        <v/>
      </c>
    </row>
    <row r="614">
      <c r="C614" s="5" t="n">
        <v>2</v>
      </c>
      <c r="D614" s="5" t="inlineStr">
        <is>
          <t>Concrete Batching Plant</t>
        </is>
      </c>
      <c r="E614" s="5" t="inlineStr">
        <is>
          <t>E80</t>
        </is>
      </c>
      <c r="F614" s="5" t="inlineStr">
        <is>
          <t>jam</t>
        </is>
      </c>
      <c r="G614" s="25" t="n">
        <v>0.04819278317887572</v>
      </c>
      <c r="H614" s="26">
        <f>VLOOKUP(D614,upahbahan,3,FALSE)</f>
        <v/>
      </c>
      <c r="J614" s="26">
        <f>G614*H614</f>
        <v/>
      </c>
    </row>
    <row r="615">
      <c r="C615" s="5" t="n">
        <v>3</v>
      </c>
      <c r="D615" s="5" t="inlineStr">
        <is>
          <t>Truck Mixer</t>
        </is>
      </c>
      <c r="E615" s="5" t="inlineStr">
        <is>
          <t>E49</t>
        </is>
      </c>
      <c r="F615" s="5" t="inlineStr">
        <is>
          <t>jam</t>
        </is>
      </c>
      <c r="G615" s="25" t="n">
        <v>0.2618124091003532</v>
      </c>
      <c r="H615" s="26">
        <f>VLOOKUP(D615,upahbahan,3,FALSE)</f>
        <v/>
      </c>
      <c r="J615" s="26">
        <f>G615*H615</f>
        <v/>
      </c>
    </row>
    <row r="616">
      <c r="C616" s="5" t="n">
        <v>4</v>
      </c>
      <c r="D616" s="5" t="inlineStr">
        <is>
          <t>Concrete Pump</t>
        </is>
      </c>
      <c r="E616" s="5" t="inlineStr">
        <is>
          <t>E28</t>
        </is>
      </c>
      <c r="F616" s="5" t="inlineStr">
        <is>
          <t>jam</t>
        </is>
      </c>
      <c r="G616" s="25" t="n">
        <v>0.005020068030185116</v>
      </c>
      <c r="H616" s="26">
        <f>VLOOKUP(D616,upahbahan,3,FALSE)</f>
        <v/>
      </c>
      <c r="J616" s="26">
        <f>G616*H616</f>
        <v/>
      </c>
    </row>
    <row r="617">
      <c r="C617" s="5" t="n">
        <v>5</v>
      </c>
      <c r="D617" s="5" t="inlineStr">
        <is>
          <t>Concrete Vibrator</t>
        </is>
      </c>
      <c r="E617" s="5" t="inlineStr">
        <is>
          <t>E20</t>
        </is>
      </c>
      <c r="F617" s="5" t="inlineStr">
        <is>
          <t>jam</t>
        </is>
      </c>
      <c r="G617" s="25" t="n">
        <v>0.2891565686706972</v>
      </c>
      <c r="H617" s="26">
        <f>VLOOKUP(D617,upahbahan,3,FALSE)</f>
        <v/>
      </c>
      <c r="J617" s="26">
        <f>G617*H617</f>
        <v/>
      </c>
    </row>
    <row r="618">
      <c r="C618" s="5" t="n">
        <v>6</v>
      </c>
      <c r="D618" s="5" t="inlineStr">
        <is>
          <t>Water Tank Truck</t>
        </is>
      </c>
      <c r="E618" s="5" t="inlineStr">
        <is>
          <t>E23</t>
        </is>
      </c>
      <c r="F618" s="5" t="inlineStr">
        <is>
          <t>jam</t>
        </is>
      </c>
      <c r="G618" s="25" t="n">
        <v>0.03750609894870494</v>
      </c>
      <c r="H618" s="26" t="n">
        <v>500906</v>
      </c>
      <c r="I618" s="30" t="inlineStr">
        <is>
          <t>harga khusus</t>
        </is>
      </c>
      <c r="J618" s="26">
        <f>G618*H618</f>
        <v/>
      </c>
    </row>
    <row r="619">
      <c r="C619" s="5" t="n">
        <v>7</v>
      </c>
      <c r="D619" s="5" t="inlineStr">
        <is>
          <t>Alat Bantu</t>
        </is>
      </c>
      <c r="F619" s="5" t="inlineStr">
        <is>
          <t>Ls</t>
        </is>
      </c>
      <c r="G619" s="25" t="n">
        <v>1</v>
      </c>
      <c r="H619" s="26">
        <f>VLOOKUP(D619,upahbahan,3,FALSE)</f>
        <v/>
      </c>
      <c r="J619" s="26">
        <f>G619*H619</f>
        <v/>
      </c>
    </row>
    <row r="620">
      <c r="C620" s="27" t="inlineStr">
        <is>
          <t>JUMLAH HARGA PERALATAN</t>
        </is>
      </c>
      <c r="D620" s="28" t="n"/>
      <c r="E620" s="28" t="n"/>
      <c r="F620" s="28" t="n"/>
      <c r="G620" s="28" t="n"/>
      <c r="H620" s="28" t="n"/>
      <c r="I620" s="28" t="n"/>
      <c r="J620" s="29">
        <f>SUM(J613:J619)</f>
        <v/>
      </c>
    </row>
    <row r="621">
      <c r="C621" s="31" t="inlineStr">
        <is>
          <t>D</t>
        </is>
      </c>
      <c r="D621" s="31" t="inlineStr">
        <is>
          <t>Jumlah (A+B+C)</t>
        </is>
      </c>
      <c r="E621" s="32" t="n"/>
      <c r="F621" s="32" t="n"/>
      <c r="G621" s="32" t="n"/>
      <c r="H621" s="32" t="n"/>
      <c r="I621" s="32" t="n"/>
      <c r="J621" s="33">
        <f>J600+J611+J620</f>
        <v/>
      </c>
    </row>
    <row r="622">
      <c r="C622" s="18" t="inlineStr">
        <is>
          <t>E</t>
        </is>
      </c>
      <c r="D622" s="18" t="inlineStr">
        <is>
          <t>Biaya Umum dan Keuntungan 10.0% x D</t>
        </is>
      </c>
      <c r="H622" s="21">
        <f>$Q$8</f>
        <v/>
      </c>
      <c r="J622" s="34">
        <f>J621*H622</f>
        <v/>
      </c>
    </row>
    <row r="623">
      <c r="C623" s="31" t="inlineStr">
        <is>
          <t>F</t>
        </is>
      </c>
      <c r="D623" s="31" t="inlineStr">
        <is>
          <t>Harga Satuan Pekerjaan (D+E)</t>
        </is>
      </c>
      <c r="E623" s="32" t="n"/>
      <c r="F623" s="32" t="n"/>
      <c r="G623" s="32" t="n"/>
      <c r="H623" s="32" t="n"/>
      <c r="I623" s="32" t="n"/>
      <c r="J623" s="33">
        <f>SUM(J621:J622)</f>
        <v/>
      </c>
    </row>
    <row r="625">
      <c r="C625" s="16" t="inlineStr">
        <is>
          <t>G.22</t>
        </is>
      </c>
      <c r="D625" s="17" t="inlineStr">
        <is>
          <t>Beton struktur, fc’30 MPa untuk Dinding Sayap Gorong- gorong Kotak</t>
        </is>
      </c>
      <c r="F625" s="18" t="inlineStr">
        <is>
          <t>Meter Kubik</t>
        </is>
      </c>
      <c r="K625" s="22">
        <f>ROUNDDOWN(J654,0)</f>
        <v/>
      </c>
      <c r="M625" s="19" t="inlineStr">
        <is>
          <t>7.1.(5a2)</t>
        </is>
      </c>
    </row>
    <row r="626">
      <c r="C626" s="23" t="inlineStr">
        <is>
          <t>No</t>
        </is>
      </c>
      <c r="D626" s="23" t="inlineStr">
        <is>
          <t>Uraian</t>
        </is>
      </c>
      <c r="E626" s="23" t="inlineStr">
        <is>
          <t>Kode</t>
        </is>
      </c>
      <c r="F626" s="23" t="inlineStr">
        <is>
          <t>Sat.</t>
        </is>
      </c>
      <c r="G626" s="23" t="inlineStr">
        <is>
          <t>Koefisien</t>
        </is>
      </c>
      <c r="H626" s="23" t="inlineStr">
        <is>
          <t>Harga  Satuan (Rp)</t>
        </is>
      </c>
      <c r="J626" s="23" t="inlineStr">
        <is>
          <t>Jumlah Harga (Rp)</t>
        </is>
      </c>
    </row>
    <row r="627">
      <c r="C627" s="24" t="inlineStr">
        <is>
          <t>A</t>
        </is>
      </c>
      <c r="D627" s="24" t="inlineStr">
        <is>
          <t>TENAGA KERJA</t>
        </is>
      </c>
      <c r="E627" s="12" t="n"/>
      <c r="F627" s="12" t="n"/>
      <c r="G627" s="12" t="n"/>
      <c r="H627" s="12" t="n"/>
      <c r="I627" s="12" t="n"/>
      <c r="J627" s="12" t="n"/>
    </row>
    <row r="628">
      <c r="C628" s="5" t="n">
        <v>1</v>
      </c>
      <c r="D628" s="5" t="inlineStr">
        <is>
          <t>Pekerja</t>
        </is>
      </c>
      <c r="E628" s="5" t="inlineStr">
        <is>
          <t>L01</t>
        </is>
      </c>
      <c r="F628" s="5" t="inlineStr">
        <is>
          <t>jam</t>
        </is>
      </c>
      <c r="G628" s="25" t="n">
        <v>0.9638555698727442</v>
      </c>
      <c r="H628" s="26">
        <f>VLOOKUP(D628,upahbahan,3,FALSE)</f>
        <v/>
      </c>
      <c r="J628" s="26">
        <f>G628*H628</f>
        <v/>
      </c>
    </row>
    <row r="629">
      <c r="C629" s="5" t="n">
        <v>2</v>
      </c>
      <c r="D629" s="5" t="inlineStr">
        <is>
          <t>Tukang</t>
        </is>
      </c>
      <c r="E629" s="5" t="inlineStr">
        <is>
          <t>L02</t>
        </is>
      </c>
      <c r="F629" s="5" t="inlineStr">
        <is>
          <t>jam</t>
        </is>
      </c>
      <c r="G629" s="25" t="n">
        <v>0.5301202662608336</v>
      </c>
      <c r="H629" s="26">
        <f>VLOOKUP(D629,upahbahan,3,FALSE)</f>
        <v/>
      </c>
      <c r="J629" s="26">
        <f>G629*H629</f>
        <v/>
      </c>
    </row>
    <row r="630">
      <c r="C630" s="5" t="n">
        <v>3</v>
      </c>
      <c r="D630" s="5" t="inlineStr">
        <is>
          <t>Mandor</t>
        </is>
      </c>
      <c r="E630" s="5" t="inlineStr">
        <is>
          <t>L03</t>
        </is>
      </c>
      <c r="F630" s="5" t="inlineStr">
        <is>
          <t>jam</t>
        </is>
      </c>
      <c r="G630" s="25" t="n">
        <v>0.09638569407029528</v>
      </c>
      <c r="H630" s="26">
        <f>VLOOKUP(D630,upahbahan,3,FALSE)</f>
        <v/>
      </c>
      <c r="J630" s="26">
        <f>G630*H630</f>
        <v/>
      </c>
    </row>
    <row r="631">
      <c r="C631" s="27" t="inlineStr">
        <is>
          <t>JUMLAH HARGA TENAGA KERJA</t>
        </is>
      </c>
      <c r="D631" s="28" t="n"/>
      <c r="E631" s="28" t="n"/>
      <c r="F631" s="28" t="n"/>
      <c r="G631" s="28" t="n"/>
      <c r="H631" s="28" t="n"/>
      <c r="I631" s="28" t="n"/>
      <c r="J631" s="29">
        <f>SUM(J628:J630)</f>
        <v/>
      </c>
    </row>
    <row r="632">
      <c r="C632" s="24" t="inlineStr">
        <is>
          <t>B</t>
        </is>
      </c>
      <c r="D632" s="24" t="inlineStr">
        <is>
          <t>BAHAN</t>
        </is>
      </c>
      <c r="E632" s="12" t="n"/>
      <c r="F632" s="12" t="n"/>
      <c r="G632" s="12" t="n"/>
      <c r="H632" s="12" t="n"/>
      <c r="I632" s="12" t="n"/>
      <c r="J632" s="12" t="n"/>
    </row>
    <row r="633">
      <c r="C633" s="5" t="n">
        <v>1</v>
      </c>
      <c r="D633" s="5" t="inlineStr">
        <is>
          <t>Semen (PC)</t>
        </is>
      </c>
      <c r="E633" s="5" t="inlineStr">
        <is>
          <t>M12</t>
        </is>
      </c>
      <c r="F633" s="5" t="inlineStr">
        <is>
          <t>Kg</t>
        </is>
      </c>
      <c r="G633" s="25" t="n">
        <v>260.49156875</v>
      </c>
      <c r="H633" s="26">
        <f>VLOOKUP(D633,upahbahan,3,FALSE)</f>
        <v/>
      </c>
      <c r="J633" s="26">
        <f>G633*H633</f>
        <v/>
      </c>
    </row>
    <row r="634">
      <c r="C634" s="5" t="n">
        <v>2</v>
      </c>
      <c r="D634" s="5" t="inlineStr">
        <is>
          <t>Agregat Halus</t>
        </is>
      </c>
      <c r="E634" s="5" t="inlineStr">
        <is>
          <t>M01a</t>
        </is>
      </c>
      <c r="F634" s="5" t="inlineStr">
        <is>
          <t>M3</t>
        </is>
      </c>
      <c r="G634" s="25" t="n">
        <v>0.5868045023696683</v>
      </c>
      <c r="H634" s="26">
        <f>VLOOKUP(D634,upahbahan,3,FALSE)</f>
        <v/>
      </c>
      <c r="J634" s="26">
        <f>G634*H634</f>
        <v/>
      </c>
    </row>
    <row r="635">
      <c r="C635" s="5" t="n">
        <v>3</v>
      </c>
      <c r="D635" s="5" t="inlineStr">
        <is>
          <t>Agregat Kasar</t>
        </is>
      </c>
      <c r="E635" s="5" t="inlineStr">
        <is>
          <t>M03</t>
        </is>
      </c>
      <c r="F635" s="5" t="inlineStr">
        <is>
          <t>M3</t>
        </is>
      </c>
      <c r="G635" s="25" t="n">
        <v>0.9945866431228646</v>
      </c>
      <c r="H635" s="26">
        <f>VLOOKUP(D635,upahbahan,3,FALSE)</f>
        <v/>
      </c>
      <c r="J635" s="26">
        <f>G635*H635</f>
        <v/>
      </c>
    </row>
    <row r="636">
      <c r="C636" s="5" t="n">
        <v>4</v>
      </c>
      <c r="D636" s="5" t="inlineStr">
        <is>
          <t>Multipleks Phenolic 12 mm</t>
        </is>
      </c>
      <c r="E636" s="5" t="inlineStr">
        <is>
          <t>M73a</t>
        </is>
      </c>
      <c r="F636" s="5" t="inlineStr">
        <is>
          <t>Lbr</t>
        </is>
      </c>
      <c r="G636" s="25" t="n">
        <v>0.4340277619047619</v>
      </c>
      <c r="H636" s="26">
        <f>VLOOKUP(D636,upahbahan,3,FALSE)</f>
        <v/>
      </c>
      <c r="J636" s="26">
        <f>G636*H636</f>
        <v/>
      </c>
    </row>
    <row r="637">
      <c r="C637" s="5" t="n">
        <v>5</v>
      </c>
      <c r="D637" s="5" t="inlineStr">
        <is>
          <t>Kayu Kaso</t>
        </is>
      </c>
      <c r="E637" s="5" t="inlineStr">
        <is>
          <t>M19</t>
        </is>
      </c>
      <c r="F637" s="5" t="inlineStr">
        <is>
          <t>M3</t>
        </is>
      </c>
      <c r="G637" s="25" t="n">
        <v>0.01239583272727273</v>
      </c>
      <c r="H637" s="26">
        <f>VLOOKUP(D637,upahbahan,3,FALSE)</f>
        <v/>
      </c>
      <c r="J637" s="26">
        <f>G637*H637</f>
        <v/>
      </c>
    </row>
    <row r="638">
      <c r="C638" s="5" t="n">
        <v>6</v>
      </c>
      <c r="D638" s="5" t="inlineStr">
        <is>
          <t>Paku</t>
        </is>
      </c>
      <c r="E638" s="5" t="inlineStr">
        <is>
          <t>M18</t>
        </is>
      </c>
      <c r="F638" s="5" t="inlineStr">
        <is>
          <t>Kg</t>
        </is>
      </c>
      <c r="G638" s="25" t="n">
        <v>0.45</v>
      </c>
      <c r="H638" s="26">
        <f>VLOOKUP(D638,upahbahan,3,FALSE)</f>
        <v/>
      </c>
      <c r="J638" s="26">
        <f>G638*H638</f>
        <v/>
      </c>
    </row>
    <row r="639">
      <c r="C639" s="5" t="n">
        <v>7</v>
      </c>
      <c r="D639" s="5" t="inlineStr">
        <is>
          <t>Air</t>
        </is>
      </c>
      <c r="E639" s="5" t="inlineStr">
        <is>
          <t>M170</t>
        </is>
      </c>
      <c r="F639" s="5" t="inlineStr">
        <is>
          <t>Ltr</t>
        </is>
      </c>
      <c r="G639" s="25" t="n">
        <v>186.780204778157</v>
      </c>
      <c r="H639" s="26">
        <f>VLOOKUP(D639,upahbahan,3,FALSE)</f>
        <v/>
      </c>
      <c r="J639" s="26">
        <f>G639*H639</f>
        <v/>
      </c>
    </row>
    <row r="640">
      <c r="C640" s="5" t="n">
        <v>8</v>
      </c>
      <c r="D640" s="5" t="inlineStr">
        <is>
          <t>Super Plastizier</t>
        </is>
      </c>
      <c r="E640" s="5" t="inlineStr">
        <is>
          <t>M182</t>
        </is>
      </c>
      <c r="F640" s="5" t="inlineStr">
        <is>
          <t>Kg</t>
        </is>
      </c>
      <c r="G640" s="25" t="n">
        <v>5.1765</v>
      </c>
      <c r="H640" s="26">
        <f>VLOOKUP(D640,upahbahan,3,FALSE)</f>
        <v/>
      </c>
      <c r="J640" s="26">
        <f>G640*H640</f>
        <v/>
      </c>
    </row>
    <row r="641">
      <c r="C641" s="5" t="n">
        <v>9</v>
      </c>
      <c r="D641" s="5" t="inlineStr">
        <is>
          <t>Fly ash</t>
        </is>
      </c>
      <c r="E641" s="5" t="inlineStr">
        <is>
          <t>M05</t>
        </is>
      </c>
      <c r="F641" s="5" t="inlineStr">
        <is>
          <t>Kg</t>
        </is>
      </c>
      <c r="G641" s="25" t="n">
        <v>86.27500000000001</v>
      </c>
      <c r="H641" s="26">
        <f>VLOOKUP(D641,upahbahan,3,FALSE)</f>
        <v/>
      </c>
      <c r="J641" s="26">
        <f>G641*H641</f>
        <v/>
      </c>
    </row>
    <row r="642">
      <c r="C642" s="27" t="inlineStr">
        <is>
          <t>JUMLAH HARGA BAHAN</t>
        </is>
      </c>
      <c r="D642" s="28" t="n"/>
      <c r="E642" s="28" t="n"/>
      <c r="F642" s="28" t="n"/>
      <c r="G642" s="28" t="n"/>
      <c r="H642" s="28" t="n"/>
      <c r="I642" s="28" t="n"/>
      <c r="J642" s="29">
        <f>SUM(J633:J641)</f>
        <v/>
      </c>
    </row>
    <row r="643">
      <c r="C643" s="24" t="inlineStr">
        <is>
          <t>C</t>
        </is>
      </c>
      <c r="D643" s="24" t="inlineStr">
        <is>
          <t>PERALATAN</t>
        </is>
      </c>
      <c r="E643" s="12" t="n"/>
      <c r="F643" s="12" t="n"/>
      <c r="G643" s="12" t="n"/>
      <c r="H643" s="12" t="n"/>
      <c r="I643" s="12" t="n"/>
      <c r="J643" s="12" t="n"/>
    </row>
    <row r="644">
      <c r="C644" s="5" t="n">
        <v>1</v>
      </c>
      <c r="D644" s="5" t="inlineStr">
        <is>
          <t>Wheel Loader</t>
        </is>
      </c>
      <c r="E644" s="5" t="inlineStr">
        <is>
          <t>E15</t>
        </is>
      </c>
      <c r="F644" s="5" t="inlineStr">
        <is>
          <t>jam</t>
        </is>
      </c>
      <c r="G644" s="25" t="n">
        <v>0.007087173260914413</v>
      </c>
      <c r="H644" s="26" t="n">
        <v>591374</v>
      </c>
      <c r="I644" s="30" t="inlineStr">
        <is>
          <t>harga khusus</t>
        </is>
      </c>
      <c r="J644" s="26">
        <f>G644*H644</f>
        <v/>
      </c>
    </row>
    <row r="645">
      <c r="C645" s="5" t="n">
        <v>2</v>
      </c>
      <c r="D645" s="5" t="inlineStr">
        <is>
          <t>Concrete Batching Plant</t>
        </is>
      </c>
      <c r="E645" s="5" t="inlineStr">
        <is>
          <t>E80</t>
        </is>
      </c>
      <c r="F645" s="5" t="inlineStr">
        <is>
          <t>jam</t>
        </is>
      </c>
      <c r="G645" s="25" t="n">
        <v>0.04819278317887572</v>
      </c>
      <c r="H645" s="26">
        <f>VLOOKUP(D645,upahbahan,3,FALSE)</f>
        <v/>
      </c>
      <c r="J645" s="26">
        <f>G645*H645</f>
        <v/>
      </c>
    </row>
    <row r="646">
      <c r="C646" s="5" t="n">
        <v>3</v>
      </c>
      <c r="D646" s="5" t="inlineStr">
        <is>
          <t>Truck Mixer</t>
        </is>
      </c>
      <c r="E646" s="5" t="inlineStr">
        <is>
          <t>E49</t>
        </is>
      </c>
      <c r="F646" s="5" t="inlineStr">
        <is>
          <t>jam</t>
        </is>
      </c>
      <c r="G646" s="25" t="n">
        <v>0.2618124091003532</v>
      </c>
      <c r="H646" s="26">
        <f>VLOOKUP(D646,upahbahan,3,FALSE)</f>
        <v/>
      </c>
      <c r="J646" s="26">
        <f>G646*H646</f>
        <v/>
      </c>
    </row>
    <row r="647">
      <c r="C647" s="5" t="n">
        <v>4</v>
      </c>
      <c r="D647" s="5" t="inlineStr">
        <is>
          <t>Concrete Pump</t>
        </is>
      </c>
      <c r="E647" s="5" t="inlineStr">
        <is>
          <t>E28</t>
        </is>
      </c>
      <c r="F647" s="5" t="inlineStr">
        <is>
          <t>jam</t>
        </is>
      </c>
      <c r="G647" s="25" t="n">
        <v>0.005020068030185116</v>
      </c>
      <c r="H647" s="26">
        <f>VLOOKUP(D647,upahbahan,3,FALSE)</f>
        <v/>
      </c>
      <c r="J647" s="26">
        <f>G647*H647</f>
        <v/>
      </c>
    </row>
    <row r="648">
      <c r="C648" s="5" t="n">
        <v>5</v>
      </c>
      <c r="D648" s="5" t="inlineStr">
        <is>
          <t>Concrete Vibrator</t>
        </is>
      </c>
      <c r="E648" s="5" t="inlineStr">
        <is>
          <t>E20</t>
        </is>
      </c>
      <c r="F648" s="5" t="inlineStr">
        <is>
          <t>jam</t>
        </is>
      </c>
      <c r="G648" s="25" t="n">
        <v>0.2891565686706972</v>
      </c>
      <c r="H648" s="26">
        <f>VLOOKUP(D648,upahbahan,3,FALSE)</f>
        <v/>
      </c>
      <c r="J648" s="26">
        <f>G648*H648</f>
        <v/>
      </c>
    </row>
    <row r="649">
      <c r="C649" s="5" t="n">
        <v>6</v>
      </c>
      <c r="D649" s="5" t="inlineStr">
        <is>
          <t>Water Tank Truck</t>
        </is>
      </c>
      <c r="E649" s="5" t="inlineStr">
        <is>
          <t>E23</t>
        </is>
      </c>
      <c r="F649" s="5" t="inlineStr">
        <is>
          <t>jam</t>
        </is>
      </c>
      <c r="G649" s="25" t="n">
        <v>0.03750609894870494</v>
      </c>
      <c r="H649" s="26" t="n">
        <v>500906</v>
      </c>
      <c r="I649" s="30" t="inlineStr">
        <is>
          <t>harga khusus</t>
        </is>
      </c>
      <c r="J649" s="26">
        <f>G649*H649</f>
        <v/>
      </c>
    </row>
    <row r="650">
      <c r="C650" s="5" t="n">
        <v>7</v>
      </c>
      <c r="D650" s="5" t="inlineStr">
        <is>
          <t>Alat Bantu</t>
        </is>
      </c>
      <c r="F650" s="5" t="inlineStr">
        <is>
          <t>Ls</t>
        </is>
      </c>
      <c r="G650" s="25" t="n">
        <v>1</v>
      </c>
      <c r="H650" s="26">
        <f>VLOOKUP(D650,upahbahan,3,FALSE)</f>
        <v/>
      </c>
      <c r="J650" s="26">
        <f>G650*H650</f>
        <v/>
      </c>
    </row>
    <row r="651">
      <c r="C651" s="27" t="inlineStr">
        <is>
          <t>JUMLAH HARGA PERALATAN</t>
        </is>
      </c>
      <c r="D651" s="28" t="n"/>
      <c r="E651" s="28" t="n"/>
      <c r="F651" s="28" t="n"/>
      <c r="G651" s="28" t="n"/>
      <c r="H651" s="28" t="n"/>
      <c r="I651" s="28" t="n"/>
      <c r="J651" s="29">
        <f>SUM(J644:J650)</f>
        <v/>
      </c>
    </row>
    <row r="652">
      <c r="C652" s="31" t="inlineStr">
        <is>
          <t>D</t>
        </is>
      </c>
      <c r="D652" s="31" t="inlineStr">
        <is>
          <t>Jumlah (A+B+C)</t>
        </is>
      </c>
      <c r="E652" s="32" t="n"/>
      <c r="F652" s="32" t="n"/>
      <c r="G652" s="32" t="n"/>
      <c r="H652" s="32" t="n"/>
      <c r="I652" s="32" t="n"/>
      <c r="J652" s="33">
        <f>J631+J642+J651</f>
        <v/>
      </c>
    </row>
    <row r="653">
      <c r="C653" s="18" t="inlineStr">
        <is>
          <t>E</t>
        </is>
      </c>
      <c r="D653" s="18" t="inlineStr">
        <is>
          <t>Biaya Umum dan Keuntungan 10.0% x D</t>
        </is>
      </c>
      <c r="H653" s="21">
        <f>$Q$8</f>
        <v/>
      </c>
      <c r="J653" s="34">
        <f>J652*H653</f>
        <v/>
      </c>
    </row>
    <row r="654">
      <c r="C654" s="31" t="inlineStr">
        <is>
          <t>F</t>
        </is>
      </c>
      <c r="D654" s="31" t="inlineStr">
        <is>
          <t>Harga Satuan Pekerjaan (D+E)</t>
        </is>
      </c>
      <c r="E654" s="32" t="n"/>
      <c r="F654" s="32" t="n"/>
      <c r="G654" s="32" t="n"/>
      <c r="H654" s="32" t="n"/>
      <c r="I654" s="32" t="n"/>
      <c r="J654" s="33">
        <f>SUM(J652:J653)</f>
        <v/>
      </c>
    </row>
    <row r="656">
      <c r="C656" s="16" t="inlineStr">
        <is>
          <t>G.23</t>
        </is>
      </c>
      <c r="D656" s="17" t="inlineStr">
        <is>
          <t>Beton struktur, fc’30 MPa untuk Pelat Beton Pracetak (Precast Slab)</t>
        </is>
      </c>
      <c r="F656" s="18" t="inlineStr">
        <is>
          <t>Meter Kubik</t>
        </is>
      </c>
      <c r="K656" s="22">
        <f>ROUNDDOWN(J685,0)</f>
        <v/>
      </c>
      <c r="M656" s="19" t="inlineStr">
        <is>
          <t>7.1.(5a3)</t>
        </is>
      </c>
    </row>
    <row r="657">
      <c r="C657" s="23" t="inlineStr">
        <is>
          <t>No</t>
        </is>
      </c>
      <c r="D657" s="23" t="inlineStr">
        <is>
          <t>Uraian</t>
        </is>
      </c>
      <c r="E657" s="23" t="inlineStr">
        <is>
          <t>Kode</t>
        </is>
      </c>
      <c r="F657" s="23" t="inlineStr">
        <is>
          <t>Sat.</t>
        </is>
      </c>
      <c r="G657" s="23" t="inlineStr">
        <is>
          <t>Koefisien</t>
        </is>
      </c>
      <c r="H657" s="23" t="inlineStr">
        <is>
          <t>Harga  Satuan (Rp)</t>
        </is>
      </c>
      <c r="J657" s="23" t="inlineStr">
        <is>
          <t>Jumlah Harga (Rp)</t>
        </is>
      </c>
    </row>
    <row r="658">
      <c r="C658" s="24" t="inlineStr">
        <is>
          <t>A</t>
        </is>
      </c>
      <c r="D658" s="24" t="inlineStr">
        <is>
          <t>TENAGA KERJA</t>
        </is>
      </c>
      <c r="E658" s="12" t="n"/>
      <c r="F658" s="12" t="n"/>
      <c r="G658" s="12" t="n"/>
      <c r="H658" s="12" t="n"/>
      <c r="I658" s="12" t="n"/>
      <c r="J658" s="12" t="n"/>
    </row>
    <row r="659">
      <c r="C659" s="5" t="n">
        <v>1</v>
      </c>
      <c r="D659" s="5" t="inlineStr">
        <is>
          <t>Pekerja</t>
        </is>
      </c>
      <c r="E659" s="5" t="inlineStr">
        <is>
          <t>L01</t>
        </is>
      </c>
      <c r="F659" s="5" t="inlineStr">
        <is>
          <t>jam</t>
        </is>
      </c>
      <c r="G659" s="25" t="n">
        <v>0.9638555698727442</v>
      </c>
      <c r="H659" s="26">
        <f>VLOOKUP(D659,upahbahan,3,FALSE)</f>
        <v/>
      </c>
      <c r="J659" s="26">
        <f>G659*H659</f>
        <v/>
      </c>
    </row>
    <row r="660">
      <c r="C660" s="5" t="n">
        <v>2</v>
      </c>
      <c r="D660" s="5" t="inlineStr">
        <is>
          <t>Tukang</t>
        </is>
      </c>
      <c r="E660" s="5" t="inlineStr">
        <is>
          <t>L02</t>
        </is>
      </c>
      <c r="F660" s="5" t="inlineStr">
        <is>
          <t>jam</t>
        </is>
      </c>
      <c r="G660" s="25" t="n">
        <v>0.5301202662608336</v>
      </c>
      <c r="H660" s="26">
        <f>VLOOKUP(D660,upahbahan,3,FALSE)</f>
        <v/>
      </c>
      <c r="J660" s="26">
        <f>G660*H660</f>
        <v/>
      </c>
    </row>
    <row r="661">
      <c r="C661" s="5" t="n">
        <v>3</v>
      </c>
      <c r="D661" s="5" t="inlineStr">
        <is>
          <t>Mandor</t>
        </is>
      </c>
      <c r="E661" s="5" t="inlineStr">
        <is>
          <t>L03</t>
        </is>
      </c>
      <c r="F661" s="5" t="inlineStr">
        <is>
          <t>jam</t>
        </is>
      </c>
      <c r="G661" s="25" t="n">
        <v>0.09638569407029528</v>
      </c>
      <c r="H661" s="26">
        <f>VLOOKUP(D661,upahbahan,3,FALSE)</f>
        <v/>
      </c>
      <c r="J661" s="26">
        <f>G661*H661</f>
        <v/>
      </c>
    </row>
    <row r="662">
      <c r="C662" s="27" t="inlineStr">
        <is>
          <t>JUMLAH HARGA TENAGA KERJA</t>
        </is>
      </c>
      <c r="D662" s="28" t="n"/>
      <c r="E662" s="28" t="n"/>
      <c r="F662" s="28" t="n"/>
      <c r="G662" s="28" t="n"/>
      <c r="H662" s="28" t="n"/>
      <c r="I662" s="28" t="n"/>
      <c r="J662" s="29">
        <f>SUM(J659:J661)</f>
        <v/>
      </c>
    </row>
    <row r="663">
      <c r="C663" s="24" t="inlineStr">
        <is>
          <t>B</t>
        </is>
      </c>
      <c r="D663" s="24" t="inlineStr">
        <is>
          <t>BAHAN</t>
        </is>
      </c>
      <c r="E663" s="12" t="n"/>
      <c r="F663" s="12" t="n"/>
      <c r="G663" s="12" t="n"/>
      <c r="H663" s="12" t="n"/>
      <c r="I663" s="12" t="n"/>
      <c r="J663" s="12" t="n"/>
    </row>
    <row r="664">
      <c r="C664" s="5" t="n">
        <v>1</v>
      </c>
      <c r="D664" s="5" t="inlineStr">
        <is>
          <t>Semen (PC)</t>
        </is>
      </c>
      <c r="E664" s="5" t="inlineStr">
        <is>
          <t>M12</t>
        </is>
      </c>
      <c r="F664" s="5" t="inlineStr">
        <is>
          <t>Kg</t>
        </is>
      </c>
      <c r="G664" s="25" t="n">
        <v>260.49156875</v>
      </c>
      <c r="H664" s="26">
        <f>VLOOKUP(D664,upahbahan,3,FALSE)</f>
        <v/>
      </c>
      <c r="J664" s="26">
        <f>G664*H664</f>
        <v/>
      </c>
    </row>
    <row r="665">
      <c r="C665" s="5" t="n">
        <v>2</v>
      </c>
      <c r="D665" s="5" t="inlineStr">
        <is>
          <t>Agregat Halus</t>
        </is>
      </c>
      <c r="E665" s="5" t="inlineStr">
        <is>
          <t>M01a</t>
        </is>
      </c>
      <c r="F665" s="5" t="inlineStr">
        <is>
          <t>M3</t>
        </is>
      </c>
      <c r="G665" s="25" t="n">
        <v>0.5868045023696683</v>
      </c>
      <c r="H665" s="26">
        <f>VLOOKUP(D665,upahbahan,3,FALSE)</f>
        <v/>
      </c>
      <c r="J665" s="26">
        <f>G665*H665</f>
        <v/>
      </c>
    </row>
    <row r="666">
      <c r="C666" s="5" t="n">
        <v>3</v>
      </c>
      <c r="D666" s="5" t="inlineStr">
        <is>
          <t>Agregat Kasar</t>
        </is>
      </c>
      <c r="E666" s="5" t="inlineStr">
        <is>
          <t>M03</t>
        </is>
      </c>
      <c r="F666" s="5" t="inlineStr">
        <is>
          <t>M3</t>
        </is>
      </c>
      <c r="G666" s="25" t="n">
        <v>0.9945866431228646</v>
      </c>
      <c r="H666" s="26">
        <f>VLOOKUP(D666,upahbahan,3,FALSE)</f>
        <v/>
      </c>
      <c r="J666" s="26">
        <f>G666*H666</f>
        <v/>
      </c>
    </row>
    <row r="667">
      <c r="C667" s="5" t="n">
        <v>4</v>
      </c>
      <c r="D667" s="5" t="inlineStr">
        <is>
          <t>Multipleks Phenolic 12 mm</t>
        </is>
      </c>
      <c r="E667" s="5" t="inlineStr">
        <is>
          <t>M73a</t>
        </is>
      </c>
      <c r="F667" s="5" t="inlineStr">
        <is>
          <t>Lbr</t>
        </is>
      </c>
      <c r="G667" s="25" t="n">
        <v>0.5208333333333334</v>
      </c>
      <c r="H667" s="26">
        <f>VLOOKUP(D667,upahbahan,3,FALSE)</f>
        <v/>
      </c>
      <c r="J667" s="26">
        <f>G667*H667</f>
        <v/>
      </c>
    </row>
    <row r="668">
      <c r="C668" s="5" t="n">
        <v>5</v>
      </c>
      <c r="D668" s="5" t="inlineStr">
        <is>
          <t>Kayu Kaso</t>
        </is>
      </c>
      <c r="E668" s="5" t="inlineStr">
        <is>
          <t>M19</t>
        </is>
      </c>
      <c r="F668" s="5" t="inlineStr">
        <is>
          <t>M3</t>
        </is>
      </c>
      <c r="G668" s="25" t="n">
        <v>0.01239583272727273</v>
      </c>
      <c r="H668" s="26">
        <f>VLOOKUP(D668,upahbahan,3,FALSE)</f>
        <v/>
      </c>
      <c r="J668" s="26">
        <f>G668*H668</f>
        <v/>
      </c>
    </row>
    <row r="669">
      <c r="C669" s="5" t="n">
        <v>6</v>
      </c>
      <c r="D669" s="5" t="inlineStr">
        <is>
          <t>Paku</t>
        </is>
      </c>
      <c r="E669" s="5" t="inlineStr">
        <is>
          <t>M18</t>
        </is>
      </c>
      <c r="F669" s="5" t="inlineStr">
        <is>
          <t>Kg</t>
        </is>
      </c>
      <c r="G669" s="25" t="n">
        <v>0.45</v>
      </c>
      <c r="H669" s="26">
        <f>VLOOKUP(D669,upahbahan,3,FALSE)</f>
        <v/>
      </c>
      <c r="J669" s="26">
        <f>G669*H669</f>
        <v/>
      </c>
    </row>
    <row r="670">
      <c r="C670" s="5" t="n">
        <v>7</v>
      </c>
      <c r="D670" s="5" t="inlineStr">
        <is>
          <t>Air</t>
        </is>
      </c>
      <c r="E670" s="5" t="inlineStr">
        <is>
          <t>M170</t>
        </is>
      </c>
      <c r="F670" s="5" t="inlineStr">
        <is>
          <t>Ltr</t>
        </is>
      </c>
      <c r="G670" s="25" t="n">
        <v>186.780204778157</v>
      </c>
      <c r="H670" s="26">
        <f>VLOOKUP(D670,upahbahan,3,FALSE)</f>
        <v/>
      </c>
      <c r="J670" s="26">
        <f>G670*H670</f>
        <v/>
      </c>
    </row>
    <row r="671">
      <c r="C671" s="5" t="n">
        <v>8</v>
      </c>
      <c r="D671" s="5" t="inlineStr">
        <is>
          <t>Super Plastizier</t>
        </is>
      </c>
      <c r="E671" s="5" t="inlineStr">
        <is>
          <t>M182</t>
        </is>
      </c>
      <c r="F671" s="5" t="inlineStr">
        <is>
          <t>Kg</t>
        </is>
      </c>
      <c r="G671" s="25" t="n">
        <v>5.1765</v>
      </c>
      <c r="H671" s="26">
        <f>VLOOKUP(D671,upahbahan,3,FALSE)</f>
        <v/>
      </c>
      <c r="J671" s="26">
        <f>G671*H671</f>
        <v/>
      </c>
    </row>
    <row r="672">
      <c r="C672" s="5" t="n">
        <v>9</v>
      </c>
      <c r="D672" s="5" t="inlineStr">
        <is>
          <t>Fly ash</t>
        </is>
      </c>
      <c r="E672" s="5" t="inlineStr">
        <is>
          <t>M05</t>
        </is>
      </c>
      <c r="F672" s="5" t="inlineStr">
        <is>
          <t>Kg</t>
        </is>
      </c>
      <c r="G672" s="25" t="n">
        <v>86.27500000000001</v>
      </c>
      <c r="H672" s="26">
        <f>VLOOKUP(D672,upahbahan,3,FALSE)</f>
        <v/>
      </c>
      <c r="J672" s="26">
        <f>G672*H672</f>
        <v/>
      </c>
    </row>
    <row r="673">
      <c r="C673" s="27" t="inlineStr">
        <is>
          <t>JUMLAH HARGA BAHAN</t>
        </is>
      </c>
      <c r="D673" s="28" t="n"/>
      <c r="E673" s="28" t="n"/>
      <c r="F673" s="28" t="n"/>
      <c r="G673" s="28" t="n"/>
      <c r="H673" s="28" t="n"/>
      <c r="I673" s="28" t="n"/>
      <c r="J673" s="29">
        <f>SUM(J664:J672)</f>
        <v/>
      </c>
    </row>
    <row r="674">
      <c r="C674" s="24" t="inlineStr">
        <is>
          <t>C</t>
        </is>
      </c>
      <c r="D674" s="24" t="inlineStr">
        <is>
          <t>PERALATAN</t>
        </is>
      </c>
      <c r="E674" s="12" t="n"/>
      <c r="F674" s="12" t="n"/>
      <c r="G674" s="12" t="n"/>
      <c r="H674" s="12" t="n"/>
      <c r="I674" s="12" t="n"/>
      <c r="J674" s="12" t="n"/>
    </row>
    <row r="675">
      <c r="C675" s="5" t="n">
        <v>1</v>
      </c>
      <c r="D675" s="5" t="inlineStr">
        <is>
          <t>Wheel Loader</t>
        </is>
      </c>
      <c r="E675" s="5" t="inlineStr">
        <is>
          <t>E15</t>
        </is>
      </c>
      <c r="F675" s="5" t="inlineStr">
        <is>
          <t>jam</t>
        </is>
      </c>
      <c r="G675" s="25" t="n">
        <v>0.007087173260914413</v>
      </c>
      <c r="H675" s="26" t="n">
        <v>591374</v>
      </c>
      <c r="I675" s="30" t="inlineStr">
        <is>
          <t>harga khusus</t>
        </is>
      </c>
      <c r="J675" s="26">
        <f>G675*H675</f>
        <v/>
      </c>
    </row>
    <row r="676">
      <c r="C676" s="5" t="n">
        <v>2</v>
      </c>
      <c r="D676" s="5" t="inlineStr">
        <is>
          <t>Concrete Batching Plant</t>
        </is>
      </c>
      <c r="E676" s="5" t="inlineStr">
        <is>
          <t>E80</t>
        </is>
      </c>
      <c r="F676" s="5" t="inlineStr">
        <is>
          <t>jam</t>
        </is>
      </c>
      <c r="G676" s="25" t="n">
        <v>0.04819278317887572</v>
      </c>
      <c r="H676" s="26">
        <f>VLOOKUP(D676,upahbahan,3,FALSE)</f>
        <v/>
      </c>
      <c r="J676" s="26">
        <f>G676*H676</f>
        <v/>
      </c>
    </row>
    <row r="677">
      <c r="C677" s="5" t="n">
        <v>3</v>
      </c>
      <c r="D677" s="5" t="inlineStr">
        <is>
          <t>Truck Mixer</t>
        </is>
      </c>
      <c r="E677" s="5" t="inlineStr">
        <is>
          <t>E49</t>
        </is>
      </c>
      <c r="F677" s="5" t="inlineStr">
        <is>
          <t>jam</t>
        </is>
      </c>
      <c r="G677" s="25" t="n">
        <v>0.2618124091003532</v>
      </c>
      <c r="H677" s="26">
        <f>VLOOKUP(D677,upahbahan,3,FALSE)</f>
        <v/>
      </c>
      <c r="J677" s="26">
        <f>G677*H677</f>
        <v/>
      </c>
    </row>
    <row r="678">
      <c r="C678" s="5" t="n">
        <v>4</v>
      </c>
      <c r="D678" s="5" t="inlineStr">
        <is>
          <t>Concrete Pump</t>
        </is>
      </c>
      <c r="E678" s="5" t="inlineStr">
        <is>
          <t>E28</t>
        </is>
      </c>
      <c r="F678" s="5" t="inlineStr">
        <is>
          <t>jam</t>
        </is>
      </c>
      <c r="G678" s="25" t="n">
        <v>0.005020068030185116</v>
      </c>
      <c r="H678" s="26">
        <f>VLOOKUP(D678,upahbahan,3,FALSE)</f>
        <v/>
      </c>
      <c r="J678" s="26">
        <f>G678*H678</f>
        <v/>
      </c>
    </row>
    <row r="679">
      <c r="C679" s="5" t="n">
        <v>5</v>
      </c>
      <c r="D679" s="5" t="inlineStr">
        <is>
          <t>Concrete Vibrator</t>
        </is>
      </c>
      <c r="E679" s="5" t="inlineStr">
        <is>
          <t>E20</t>
        </is>
      </c>
      <c r="F679" s="5" t="inlineStr">
        <is>
          <t>jam</t>
        </is>
      </c>
      <c r="G679" s="25" t="n">
        <v>0.2891565686706972</v>
      </c>
      <c r="H679" s="26">
        <f>VLOOKUP(D679,upahbahan,3,FALSE)</f>
        <v/>
      </c>
      <c r="J679" s="26">
        <f>G679*H679</f>
        <v/>
      </c>
    </row>
    <row r="680">
      <c r="C680" s="5" t="n">
        <v>6</v>
      </c>
      <c r="D680" s="5" t="inlineStr">
        <is>
          <t>Water Tank Truck</t>
        </is>
      </c>
      <c r="E680" s="5" t="inlineStr">
        <is>
          <t>E23</t>
        </is>
      </c>
      <c r="F680" s="5" t="inlineStr">
        <is>
          <t>jam</t>
        </is>
      </c>
      <c r="G680" s="25" t="n">
        <v>0.03750609894870494</v>
      </c>
      <c r="H680" s="26" t="n">
        <v>500906</v>
      </c>
      <c r="I680" s="30" t="inlineStr">
        <is>
          <t>harga khusus</t>
        </is>
      </c>
      <c r="J680" s="26">
        <f>G680*H680</f>
        <v/>
      </c>
    </row>
    <row r="681">
      <c r="C681" s="5" t="n">
        <v>7</v>
      </c>
      <c r="D681" s="5" t="inlineStr">
        <is>
          <t>Alat Bantu</t>
        </is>
      </c>
      <c r="F681" s="5" t="inlineStr">
        <is>
          <t>Ls</t>
        </is>
      </c>
      <c r="G681" s="25" t="n">
        <v>1</v>
      </c>
      <c r="H681" s="26">
        <f>VLOOKUP(D681,upahbahan,3,FALSE)</f>
        <v/>
      </c>
      <c r="J681" s="26">
        <f>G681*H681</f>
        <v/>
      </c>
    </row>
    <row r="682">
      <c r="C682" s="27" t="inlineStr">
        <is>
          <t>JUMLAH HARGA PERALATAN</t>
        </is>
      </c>
      <c r="D682" s="28" t="n"/>
      <c r="E682" s="28" t="n"/>
      <c r="F682" s="28" t="n"/>
      <c r="G682" s="28" t="n"/>
      <c r="H682" s="28" t="n"/>
      <c r="I682" s="28" t="n"/>
      <c r="J682" s="29">
        <f>SUM(J675:J681)</f>
        <v/>
      </c>
    </row>
    <row r="683">
      <c r="C683" s="31" t="inlineStr">
        <is>
          <t>D</t>
        </is>
      </c>
      <c r="D683" s="31" t="inlineStr">
        <is>
          <t>Jumlah (A+B+C)</t>
        </is>
      </c>
      <c r="E683" s="32" t="n"/>
      <c r="F683" s="32" t="n"/>
      <c r="G683" s="32" t="n"/>
      <c r="H683" s="32" t="n"/>
      <c r="I683" s="32" t="n"/>
      <c r="J683" s="33">
        <f>J662+J673+J682</f>
        <v/>
      </c>
    </row>
    <row r="684">
      <c r="C684" s="18" t="inlineStr">
        <is>
          <t>E</t>
        </is>
      </c>
      <c r="D684" s="18" t="inlineStr">
        <is>
          <t>Biaya Umum dan Keuntungan 10.0% x D</t>
        </is>
      </c>
      <c r="H684" s="21">
        <f>$Q$8</f>
        <v/>
      </c>
      <c r="J684" s="34">
        <f>J683*H684</f>
        <v/>
      </c>
    </row>
    <row r="685">
      <c r="C685" s="31" t="inlineStr">
        <is>
          <t>F</t>
        </is>
      </c>
      <c r="D685" s="31" t="inlineStr">
        <is>
          <t>Harga Satuan Pekerjaan (D+E)</t>
        </is>
      </c>
      <c r="E685" s="32" t="n"/>
      <c r="F685" s="32" t="n"/>
      <c r="G685" s="32" t="n"/>
      <c r="H685" s="32" t="n"/>
      <c r="I685" s="32" t="n"/>
      <c r="J685" s="33">
        <f>SUM(J683:J684)</f>
        <v/>
      </c>
    </row>
    <row r="687">
      <c r="C687" s="16" t="inlineStr">
        <is>
          <t>G.24</t>
        </is>
      </c>
      <c r="D687" s="17" t="inlineStr">
        <is>
          <t>Beton struktur, fc’30 MPa</t>
        </is>
      </c>
      <c r="F687" s="18" t="inlineStr">
        <is>
          <t>Meter Kubik</t>
        </is>
      </c>
      <c r="K687" s="22">
        <f>ROUNDDOWN(J716,0)</f>
        <v/>
      </c>
      <c r="M687" s="19" t="inlineStr">
        <is>
          <t>7.1.(5a4)</t>
        </is>
      </c>
    </row>
    <row r="688">
      <c r="C688" s="23" t="inlineStr">
        <is>
          <t>No</t>
        </is>
      </c>
      <c r="D688" s="23" t="inlineStr">
        <is>
          <t>Uraian</t>
        </is>
      </c>
      <c r="E688" s="23" t="inlineStr">
        <is>
          <t>Kode</t>
        </is>
      </c>
      <c r="F688" s="23" t="inlineStr">
        <is>
          <t>Sat.</t>
        </is>
      </c>
      <c r="G688" s="23" t="inlineStr">
        <is>
          <t>Koefisien</t>
        </is>
      </c>
      <c r="H688" s="23" t="inlineStr">
        <is>
          <t>Harga  Satuan (Rp)</t>
        </is>
      </c>
      <c r="J688" s="23" t="inlineStr">
        <is>
          <t>Jumlah Harga (Rp)</t>
        </is>
      </c>
    </row>
    <row r="689">
      <c r="C689" s="24" t="inlineStr">
        <is>
          <t>A</t>
        </is>
      </c>
      <c r="D689" s="24" t="inlineStr">
        <is>
          <t>TENAGA KERJA</t>
        </is>
      </c>
      <c r="E689" s="12" t="n"/>
      <c r="F689" s="12" t="n"/>
      <c r="G689" s="12" t="n"/>
      <c r="H689" s="12" t="n"/>
      <c r="I689" s="12" t="n"/>
      <c r="J689" s="12" t="n"/>
    </row>
    <row r="690">
      <c r="C690" s="5" t="n">
        <v>1</v>
      </c>
      <c r="D690" s="5" t="inlineStr">
        <is>
          <t>Pekerja</t>
        </is>
      </c>
      <c r="E690" s="5" t="inlineStr">
        <is>
          <t>L01</t>
        </is>
      </c>
      <c r="F690" s="5" t="inlineStr">
        <is>
          <t>jam</t>
        </is>
      </c>
      <c r="G690" s="25" t="n">
        <v>0.9638555698727442</v>
      </c>
      <c r="H690" s="26">
        <f>VLOOKUP(D690,upahbahan,3,FALSE)</f>
        <v/>
      </c>
      <c r="J690" s="26">
        <f>G690*H690</f>
        <v/>
      </c>
    </row>
    <row r="691">
      <c r="C691" s="5" t="n">
        <v>2</v>
      </c>
      <c r="D691" s="5" t="inlineStr">
        <is>
          <t>Tukang</t>
        </is>
      </c>
      <c r="E691" s="5" t="inlineStr">
        <is>
          <t>L02</t>
        </is>
      </c>
      <c r="F691" s="5" t="inlineStr">
        <is>
          <t>jam</t>
        </is>
      </c>
      <c r="G691" s="25" t="n">
        <v>0.5301202662608336</v>
      </c>
      <c r="H691" s="26">
        <f>VLOOKUP(D691,upahbahan,3,FALSE)</f>
        <v/>
      </c>
      <c r="J691" s="26">
        <f>G691*H691</f>
        <v/>
      </c>
    </row>
    <row r="692">
      <c r="C692" s="5" t="n">
        <v>3</v>
      </c>
      <c r="D692" s="5" t="inlineStr">
        <is>
          <t>Mandor</t>
        </is>
      </c>
      <c r="E692" s="5" t="inlineStr">
        <is>
          <t>L03</t>
        </is>
      </c>
      <c r="F692" s="5" t="inlineStr">
        <is>
          <t>jam</t>
        </is>
      </c>
      <c r="G692" s="25" t="n">
        <v>0.09638569407029528</v>
      </c>
      <c r="H692" s="26">
        <f>VLOOKUP(D692,upahbahan,3,FALSE)</f>
        <v/>
      </c>
      <c r="J692" s="26">
        <f>G692*H692</f>
        <v/>
      </c>
    </row>
    <row r="693">
      <c r="C693" s="27" t="inlineStr">
        <is>
          <t>JUMLAH HARGA TENAGA KERJA</t>
        </is>
      </c>
      <c r="D693" s="28" t="n"/>
      <c r="E693" s="28" t="n"/>
      <c r="F693" s="28" t="n"/>
      <c r="G693" s="28" t="n"/>
      <c r="H693" s="28" t="n"/>
      <c r="I693" s="28" t="n"/>
      <c r="J693" s="29">
        <f>SUM(J690:J692)</f>
        <v/>
      </c>
    </row>
    <row r="694">
      <c r="C694" s="24" t="inlineStr">
        <is>
          <t>B</t>
        </is>
      </c>
      <c r="D694" s="24" t="inlineStr">
        <is>
          <t>BAHAN</t>
        </is>
      </c>
      <c r="E694" s="12" t="n"/>
      <c r="F694" s="12" t="n"/>
      <c r="G694" s="12" t="n"/>
      <c r="H694" s="12" t="n"/>
      <c r="I694" s="12" t="n"/>
      <c r="J694" s="12" t="n"/>
    </row>
    <row r="695">
      <c r="C695" s="5" t="n">
        <v>1</v>
      </c>
      <c r="D695" s="5" t="inlineStr">
        <is>
          <t>Semen (PC)</t>
        </is>
      </c>
      <c r="E695" s="5" t="inlineStr">
        <is>
          <t>M12</t>
        </is>
      </c>
      <c r="F695" s="5" t="inlineStr">
        <is>
          <t>Kg</t>
        </is>
      </c>
      <c r="G695" s="25" t="n">
        <v>260.49156875</v>
      </c>
      <c r="H695" s="26">
        <f>VLOOKUP(D695,upahbahan,3,FALSE)</f>
        <v/>
      </c>
      <c r="J695" s="26">
        <f>G695*H695</f>
        <v/>
      </c>
    </row>
    <row r="696">
      <c r="C696" s="5" t="n">
        <v>2</v>
      </c>
      <c r="D696" s="5" t="inlineStr">
        <is>
          <t>Agregat Halus</t>
        </is>
      </c>
      <c r="E696" s="5" t="inlineStr">
        <is>
          <t>M01a</t>
        </is>
      </c>
      <c r="F696" s="5" t="inlineStr">
        <is>
          <t>M3</t>
        </is>
      </c>
      <c r="G696" s="25" t="n">
        <v>0.5868045023696683</v>
      </c>
      <c r="H696" s="26">
        <f>VLOOKUP(D696,upahbahan,3,FALSE)</f>
        <v/>
      </c>
      <c r="J696" s="26">
        <f>G696*H696</f>
        <v/>
      </c>
    </row>
    <row r="697">
      <c r="C697" s="5" t="n">
        <v>3</v>
      </c>
      <c r="D697" s="5" t="inlineStr">
        <is>
          <t>Agregat Kasar</t>
        </is>
      </c>
      <c r="E697" s="5" t="inlineStr">
        <is>
          <t>M03</t>
        </is>
      </c>
      <c r="F697" s="5" t="inlineStr">
        <is>
          <t>M3</t>
        </is>
      </c>
      <c r="G697" s="25" t="n">
        <v>0.9945866431228646</v>
      </c>
      <c r="H697" s="26">
        <f>VLOOKUP(D697,upahbahan,3,FALSE)</f>
        <v/>
      </c>
      <c r="J697" s="26">
        <f>G697*H697</f>
        <v/>
      </c>
    </row>
    <row r="698">
      <c r="C698" s="5" t="n">
        <v>4</v>
      </c>
      <c r="D698" s="5" t="inlineStr">
        <is>
          <t>Multipleks Phenolic 12 mm</t>
        </is>
      </c>
      <c r="E698" s="5" t="inlineStr">
        <is>
          <t>M73a</t>
        </is>
      </c>
      <c r="F698" s="5" t="inlineStr">
        <is>
          <t>Lbr</t>
        </is>
      </c>
      <c r="G698" s="25" t="n">
        <v>0.4451169047619048</v>
      </c>
      <c r="H698" s="26">
        <f>VLOOKUP(D698,upahbahan,3,FALSE)</f>
        <v/>
      </c>
      <c r="J698" s="26">
        <f>G698*H698</f>
        <v/>
      </c>
    </row>
    <row r="699">
      <c r="C699" s="5" t="n">
        <v>5</v>
      </c>
      <c r="D699" s="5" t="inlineStr">
        <is>
          <t>Kayu Kaso</t>
        </is>
      </c>
      <c r="E699" s="5" t="inlineStr">
        <is>
          <t>M19</t>
        </is>
      </c>
      <c r="F699" s="5" t="inlineStr">
        <is>
          <t>M3</t>
        </is>
      </c>
      <c r="G699" s="25" t="n">
        <v>0.014</v>
      </c>
      <c r="H699" s="26">
        <f>VLOOKUP(D699,upahbahan,3,FALSE)</f>
        <v/>
      </c>
      <c r="J699" s="26">
        <f>G699*H699</f>
        <v/>
      </c>
    </row>
    <row r="700">
      <c r="C700" s="5" t="n">
        <v>6</v>
      </c>
      <c r="D700" s="5" t="inlineStr">
        <is>
          <t>Paku</t>
        </is>
      </c>
      <c r="E700" s="5" t="inlineStr">
        <is>
          <t>M18</t>
        </is>
      </c>
      <c r="F700" s="5" t="inlineStr">
        <is>
          <t>Kg</t>
        </is>
      </c>
      <c r="G700" s="25" t="n">
        <v>0</v>
      </c>
      <c r="H700" s="26">
        <f>VLOOKUP(D700,upahbahan,3,FALSE)</f>
        <v/>
      </c>
      <c r="J700" s="26">
        <f>G700*H700</f>
        <v/>
      </c>
    </row>
    <row r="701">
      <c r="C701" s="5" t="n">
        <v>7</v>
      </c>
      <c r="D701" s="5" t="inlineStr">
        <is>
          <t>Air</t>
        </is>
      </c>
      <c r="E701" s="5" t="inlineStr">
        <is>
          <t>M170</t>
        </is>
      </c>
      <c r="F701" s="5" t="inlineStr">
        <is>
          <t>Ltr</t>
        </is>
      </c>
      <c r="G701" s="25" t="n">
        <v>186.780204778157</v>
      </c>
      <c r="H701" s="26">
        <f>VLOOKUP(D701,upahbahan,3,FALSE)</f>
        <v/>
      </c>
      <c r="J701" s="26">
        <f>G701*H701</f>
        <v/>
      </c>
    </row>
    <row r="702">
      <c r="C702" s="5" t="n">
        <v>8</v>
      </c>
      <c r="D702" s="5" t="inlineStr">
        <is>
          <t>Super Plastizier</t>
        </is>
      </c>
      <c r="E702" s="5" t="inlineStr">
        <is>
          <t>M182</t>
        </is>
      </c>
      <c r="F702" s="5" t="inlineStr">
        <is>
          <t>Kg</t>
        </is>
      </c>
      <c r="G702" s="25" t="n">
        <v>5.1765</v>
      </c>
      <c r="H702" s="26">
        <f>VLOOKUP(D702,upahbahan,3,FALSE)</f>
        <v/>
      </c>
      <c r="J702" s="26">
        <f>G702*H702</f>
        <v/>
      </c>
    </row>
    <row r="703">
      <c r="C703" s="5" t="n">
        <v>9</v>
      </c>
      <c r="D703" s="5" t="inlineStr">
        <is>
          <t>Fly ash</t>
        </is>
      </c>
      <c r="E703" s="5" t="inlineStr">
        <is>
          <t>M05</t>
        </is>
      </c>
      <c r="F703" s="5" t="inlineStr">
        <is>
          <t>Kg</t>
        </is>
      </c>
      <c r="G703" s="25" t="n">
        <v>86.27500000000001</v>
      </c>
      <c r="H703" s="26">
        <f>VLOOKUP(D703,upahbahan,3,FALSE)</f>
        <v/>
      </c>
      <c r="J703" s="26">
        <f>G703*H703</f>
        <v/>
      </c>
    </row>
    <row r="704">
      <c r="C704" s="27" t="inlineStr">
        <is>
          <t>JUMLAH HARGA BAHAN</t>
        </is>
      </c>
      <c r="D704" s="28" t="n"/>
      <c r="E704" s="28" t="n"/>
      <c r="F704" s="28" t="n"/>
      <c r="G704" s="28" t="n"/>
      <c r="H704" s="28" t="n"/>
      <c r="I704" s="28" t="n"/>
      <c r="J704" s="29">
        <f>SUM(J695:J703)</f>
        <v/>
      </c>
    </row>
    <row r="705">
      <c r="C705" s="24" t="inlineStr">
        <is>
          <t>C</t>
        </is>
      </c>
      <c r="D705" s="24" t="inlineStr">
        <is>
          <t>PERALATAN</t>
        </is>
      </c>
      <c r="E705" s="12" t="n"/>
      <c r="F705" s="12" t="n"/>
      <c r="G705" s="12" t="n"/>
      <c r="H705" s="12" t="n"/>
      <c r="I705" s="12" t="n"/>
      <c r="J705" s="12" t="n"/>
    </row>
    <row r="706">
      <c r="C706" s="5" t="n">
        <v>1</v>
      </c>
      <c r="D706" s="5" t="inlineStr">
        <is>
          <t>Wheel Loader</t>
        </is>
      </c>
      <c r="E706" s="5" t="inlineStr">
        <is>
          <t>E15</t>
        </is>
      </c>
      <c r="F706" s="5" t="inlineStr">
        <is>
          <t>jam</t>
        </is>
      </c>
      <c r="G706" s="25" t="n">
        <v>0.007087173260914413</v>
      </c>
      <c r="H706" s="26" t="n">
        <v>591374</v>
      </c>
      <c r="I706" s="30" t="inlineStr">
        <is>
          <t>harga khusus</t>
        </is>
      </c>
      <c r="J706" s="26">
        <f>G706*H706</f>
        <v/>
      </c>
    </row>
    <row r="707">
      <c r="C707" s="5" t="n">
        <v>2</v>
      </c>
      <c r="D707" s="5" t="inlineStr">
        <is>
          <t>Concrete Batching Plant</t>
        </is>
      </c>
      <c r="E707" s="5" t="inlineStr">
        <is>
          <t>E80</t>
        </is>
      </c>
      <c r="F707" s="5" t="inlineStr">
        <is>
          <t>jam</t>
        </is>
      </c>
      <c r="G707" s="25" t="n">
        <v>0.04819278317887572</v>
      </c>
      <c r="H707" s="26">
        <f>VLOOKUP(D707,upahbahan,3,FALSE)</f>
        <v/>
      </c>
      <c r="J707" s="26">
        <f>G707*H707</f>
        <v/>
      </c>
    </row>
    <row r="708">
      <c r="C708" s="5" t="n">
        <v>3</v>
      </c>
      <c r="D708" s="5" t="inlineStr">
        <is>
          <t>Truck Mixer</t>
        </is>
      </c>
      <c r="E708" s="5" t="inlineStr">
        <is>
          <t>E49</t>
        </is>
      </c>
      <c r="F708" s="5" t="inlineStr">
        <is>
          <t>jam</t>
        </is>
      </c>
      <c r="G708" s="25" t="n">
        <v>0.2618124091003532</v>
      </c>
      <c r="H708" s="26">
        <f>VLOOKUP(D708,upahbahan,3,FALSE)</f>
        <v/>
      </c>
      <c r="J708" s="26">
        <f>G708*H708</f>
        <v/>
      </c>
    </row>
    <row r="709">
      <c r="C709" s="5" t="n">
        <v>4</v>
      </c>
      <c r="D709" s="5" t="inlineStr">
        <is>
          <t>Concrete Pump</t>
        </is>
      </c>
      <c r="E709" s="5" t="inlineStr">
        <is>
          <t>E28</t>
        </is>
      </c>
      <c r="F709" s="5" t="inlineStr">
        <is>
          <t>jam</t>
        </is>
      </c>
      <c r="G709" s="25" t="n">
        <v>0.005020068030185116</v>
      </c>
      <c r="H709" s="26">
        <f>VLOOKUP(D709,upahbahan,3,FALSE)</f>
        <v/>
      </c>
      <c r="J709" s="26">
        <f>G709*H709</f>
        <v/>
      </c>
    </row>
    <row r="710">
      <c r="C710" s="5" t="n">
        <v>5</v>
      </c>
      <c r="D710" s="5" t="inlineStr">
        <is>
          <t>Concrete Vibrator</t>
        </is>
      </c>
      <c r="E710" s="5" t="inlineStr">
        <is>
          <t>E20</t>
        </is>
      </c>
      <c r="F710" s="5" t="inlineStr">
        <is>
          <t>jam</t>
        </is>
      </c>
      <c r="G710" s="25" t="n">
        <v>0.2891565686706972</v>
      </c>
      <c r="H710" s="26">
        <f>VLOOKUP(D710,upahbahan,3,FALSE)</f>
        <v/>
      </c>
      <c r="J710" s="26">
        <f>G710*H710</f>
        <v/>
      </c>
    </row>
    <row r="711">
      <c r="C711" s="5" t="n">
        <v>6</v>
      </c>
      <c r="D711" s="5" t="inlineStr">
        <is>
          <t>Water Tank Truck</t>
        </is>
      </c>
      <c r="E711" s="5" t="inlineStr">
        <is>
          <t>E23</t>
        </is>
      </c>
      <c r="F711" s="5" t="inlineStr">
        <is>
          <t>jam</t>
        </is>
      </c>
      <c r="G711" s="25" t="n">
        <v>0.03750609894870494</v>
      </c>
      <c r="H711" s="26" t="n">
        <v>500906</v>
      </c>
      <c r="I711" s="30" t="inlineStr">
        <is>
          <t>harga khusus</t>
        </is>
      </c>
      <c r="J711" s="26">
        <f>G711*H711</f>
        <v/>
      </c>
    </row>
    <row r="712">
      <c r="C712" s="5" t="n">
        <v>7</v>
      </c>
      <c r="D712" s="5" t="inlineStr">
        <is>
          <t>Alat Bantu</t>
        </is>
      </c>
      <c r="F712" s="5" t="inlineStr">
        <is>
          <t>Ls</t>
        </is>
      </c>
      <c r="G712" s="25" t="n">
        <v>1</v>
      </c>
      <c r="H712" s="26">
        <f>VLOOKUP(D712,upahbahan,3,FALSE)</f>
        <v/>
      </c>
      <c r="J712" s="26">
        <f>G712*H712</f>
        <v/>
      </c>
    </row>
    <row r="713">
      <c r="C713" s="27" t="inlineStr">
        <is>
          <t>JUMLAH HARGA PERALATAN</t>
        </is>
      </c>
      <c r="D713" s="28" t="n"/>
      <c r="E713" s="28" t="n"/>
      <c r="F713" s="28" t="n"/>
      <c r="G713" s="28" t="n"/>
      <c r="H713" s="28" t="n"/>
      <c r="I713" s="28" t="n"/>
      <c r="J713" s="29">
        <f>SUM(J706:J712)</f>
        <v/>
      </c>
    </row>
    <row r="714">
      <c r="C714" s="31" t="inlineStr">
        <is>
          <t>D</t>
        </is>
      </c>
      <c r="D714" s="31" t="inlineStr">
        <is>
          <t>Jumlah (A+B+C)</t>
        </is>
      </c>
      <c r="E714" s="32" t="n"/>
      <c r="F714" s="32" t="n"/>
      <c r="G714" s="32" t="n"/>
      <c r="H714" s="32" t="n"/>
      <c r="I714" s="32" t="n"/>
      <c r="J714" s="33">
        <f>J693+J704+J713</f>
        <v/>
      </c>
    </row>
    <row r="715">
      <c r="C715" s="18" t="inlineStr">
        <is>
          <t>E</t>
        </is>
      </c>
      <c r="D715" s="18" t="inlineStr">
        <is>
          <t>Biaya Umum dan Keuntungan 10.0% x D</t>
        </is>
      </c>
      <c r="H715" s="21">
        <f>$Q$8</f>
        <v/>
      </c>
      <c r="J715" s="34">
        <f>J714*H715</f>
        <v/>
      </c>
    </row>
    <row r="716">
      <c r="C716" s="31" t="inlineStr">
        <is>
          <t>F</t>
        </is>
      </c>
      <c r="D716" s="31" t="inlineStr">
        <is>
          <t>Harga Satuan Pekerjaan (D+E)</t>
        </is>
      </c>
      <c r="E716" s="32" t="n"/>
      <c r="F716" s="32" t="n"/>
      <c r="G716" s="32" t="n"/>
      <c r="H716" s="32" t="n"/>
      <c r="I716" s="32" t="n"/>
      <c r="J716" s="33">
        <f>SUM(J714:J715)</f>
        <v/>
      </c>
    </row>
    <row r="718">
      <c r="C718" s="16" t="inlineStr">
        <is>
          <t>G.25</t>
        </is>
      </c>
      <c r="D718" s="17" t="inlineStr">
        <is>
          <t>Beton struktur massa, fc’30 MPa</t>
        </is>
      </c>
      <c r="F718" s="18" t="inlineStr">
        <is>
          <t>Meter Kubik</t>
        </is>
      </c>
      <c r="K718" s="22">
        <f>ROUNDDOWN(J748,0)</f>
        <v/>
      </c>
      <c r="M718" s="19" t="inlineStr">
        <is>
          <t>7.1.(5b)</t>
        </is>
      </c>
    </row>
    <row r="719">
      <c r="C719" s="23" t="inlineStr">
        <is>
          <t>No</t>
        </is>
      </c>
      <c r="D719" s="23" t="inlineStr">
        <is>
          <t>Uraian</t>
        </is>
      </c>
      <c r="E719" s="23" t="inlineStr">
        <is>
          <t>Kode</t>
        </is>
      </c>
      <c r="F719" s="23" t="inlineStr">
        <is>
          <t>Sat.</t>
        </is>
      </c>
      <c r="G719" s="23" t="inlineStr">
        <is>
          <t>Koefisien</t>
        </is>
      </c>
      <c r="H719" s="23" t="inlineStr">
        <is>
          <t>Harga  Satuan (Rp)</t>
        </is>
      </c>
      <c r="J719" s="23" t="inlineStr">
        <is>
          <t>Jumlah Harga (Rp)</t>
        </is>
      </c>
    </row>
    <row r="720">
      <c r="C720" s="24" t="inlineStr">
        <is>
          <t>A</t>
        </is>
      </c>
      <c r="D720" s="24" t="inlineStr">
        <is>
          <t>TENAGA KERJA</t>
        </is>
      </c>
      <c r="E720" s="12" t="n"/>
      <c r="F720" s="12" t="n"/>
      <c r="G720" s="12" t="n"/>
      <c r="H720" s="12" t="n"/>
      <c r="I720" s="12" t="n"/>
      <c r="J720" s="12" t="n"/>
    </row>
    <row r="721">
      <c r="C721" s="5" t="n">
        <v>1</v>
      </c>
      <c r="D721" s="5" t="inlineStr">
        <is>
          <t>Pekerja</t>
        </is>
      </c>
      <c r="E721" s="5" t="inlineStr">
        <is>
          <t>L01</t>
        </is>
      </c>
      <c r="F721" s="5" t="inlineStr">
        <is>
          <t>jam</t>
        </is>
      </c>
      <c r="G721" s="25" t="n">
        <v>0.9638555698727442</v>
      </c>
      <c r="H721" s="26">
        <f>VLOOKUP(D721,upahbahan,3,FALSE)</f>
        <v/>
      </c>
      <c r="J721" s="26">
        <f>G721*H721</f>
        <v/>
      </c>
    </row>
    <row r="722">
      <c r="C722" s="5" t="n">
        <v>2</v>
      </c>
      <c r="D722" s="5" t="inlineStr">
        <is>
          <t>Tukang</t>
        </is>
      </c>
      <c r="E722" s="5" t="inlineStr">
        <is>
          <t>L02</t>
        </is>
      </c>
      <c r="F722" s="5" t="inlineStr">
        <is>
          <t>jam</t>
        </is>
      </c>
      <c r="G722" s="25" t="n">
        <v>0.5301202662608336</v>
      </c>
      <c r="H722" s="26">
        <f>VLOOKUP(D722,upahbahan,3,FALSE)</f>
        <v/>
      </c>
      <c r="J722" s="26">
        <f>G722*H722</f>
        <v/>
      </c>
    </row>
    <row r="723">
      <c r="C723" s="5" t="n">
        <v>3</v>
      </c>
      <c r="D723" s="5" t="inlineStr">
        <is>
          <t>Mandor</t>
        </is>
      </c>
      <c r="E723" s="5" t="inlineStr">
        <is>
          <t>L03</t>
        </is>
      </c>
      <c r="F723" s="5" t="inlineStr">
        <is>
          <t>jam</t>
        </is>
      </c>
      <c r="G723" s="25" t="n">
        <v>0.09638569407029528</v>
      </c>
      <c r="H723" s="26">
        <f>VLOOKUP(D723,upahbahan,3,FALSE)</f>
        <v/>
      </c>
      <c r="J723" s="26">
        <f>G723*H723</f>
        <v/>
      </c>
    </row>
    <row r="724">
      <c r="C724" s="27" t="inlineStr">
        <is>
          <t>JUMLAH HARGA TENAGA KERJA</t>
        </is>
      </c>
      <c r="D724" s="28" t="n"/>
      <c r="E724" s="28" t="n"/>
      <c r="F724" s="28" t="n"/>
      <c r="G724" s="28" t="n"/>
      <c r="H724" s="28" t="n"/>
      <c r="I724" s="28" t="n"/>
      <c r="J724" s="29">
        <f>SUM(J721:J723)</f>
        <v/>
      </c>
    </row>
    <row r="725">
      <c r="C725" s="24" t="inlineStr">
        <is>
          <t>B</t>
        </is>
      </c>
      <c r="D725" s="24" t="inlineStr">
        <is>
          <t>BAHAN</t>
        </is>
      </c>
      <c r="E725" s="12" t="n"/>
      <c r="F725" s="12" t="n"/>
      <c r="G725" s="12" t="n"/>
      <c r="H725" s="12" t="n"/>
      <c r="I725" s="12" t="n"/>
      <c r="J725" s="12" t="n"/>
    </row>
    <row r="726">
      <c r="C726" s="5" t="n">
        <v>1</v>
      </c>
      <c r="D726" s="5" t="inlineStr">
        <is>
          <t>Semen (PC)</t>
        </is>
      </c>
      <c r="E726" s="5" t="inlineStr">
        <is>
          <t>M12</t>
        </is>
      </c>
      <c r="F726" s="5" t="inlineStr">
        <is>
          <t>Kg</t>
        </is>
      </c>
      <c r="G726" s="25" t="n">
        <v>226.345</v>
      </c>
      <c r="H726" s="26">
        <f>VLOOKUP(D726,upahbahan,3,FALSE)</f>
        <v/>
      </c>
      <c r="J726" s="26">
        <f>G726*H726</f>
        <v/>
      </c>
    </row>
    <row r="727">
      <c r="C727" s="5" t="n">
        <v>2</v>
      </c>
      <c r="D727" s="5" t="inlineStr">
        <is>
          <t>Agregat Halus</t>
        </is>
      </c>
      <c r="E727" s="5" t="inlineStr">
        <is>
          <t>M01a</t>
        </is>
      </c>
      <c r="F727" s="5" t="inlineStr">
        <is>
          <t>M3</t>
        </is>
      </c>
      <c r="G727" s="25" t="n">
        <v>0.4679887440758294</v>
      </c>
      <c r="H727" s="26">
        <f>VLOOKUP(D727,upahbahan,3,FALSE)</f>
        <v/>
      </c>
      <c r="J727" s="26">
        <f>G727*H727</f>
        <v/>
      </c>
    </row>
    <row r="728">
      <c r="C728" s="5" t="n">
        <v>3</v>
      </c>
      <c r="D728" s="5" t="inlineStr">
        <is>
          <t>Agregat Kasar</t>
        </is>
      </c>
      <c r="E728" s="5" t="inlineStr">
        <is>
          <t>M03</t>
        </is>
      </c>
      <c r="F728" s="5" t="inlineStr">
        <is>
          <t>M3</t>
        </is>
      </c>
      <c r="G728" s="25" t="n">
        <v>1.190964594249845</v>
      </c>
      <c r="H728" s="26">
        <f>VLOOKUP(D728,upahbahan,3,FALSE)</f>
        <v/>
      </c>
      <c r="J728" s="26">
        <f>G728*H728</f>
        <v/>
      </c>
    </row>
    <row r="729">
      <c r="C729" s="5" t="n">
        <v>4</v>
      </c>
      <c r="D729" s="5" t="inlineStr">
        <is>
          <t>Multipleks Phenolic 12 mm</t>
        </is>
      </c>
      <c r="E729" s="5" t="inlineStr">
        <is>
          <t>M73a</t>
        </is>
      </c>
      <c r="F729" s="5" t="inlineStr">
        <is>
          <t>lbr</t>
        </is>
      </c>
      <c r="G729" s="25" t="n">
        <v>0.4451169047619048</v>
      </c>
      <c r="H729" s="26">
        <f>VLOOKUP(D729,upahbahan,3,FALSE)</f>
        <v/>
      </c>
      <c r="J729" s="26">
        <f>G729*H729</f>
        <v/>
      </c>
    </row>
    <row r="730">
      <c r="C730" s="5" t="n">
        <v>5</v>
      </c>
      <c r="D730" s="5" t="inlineStr">
        <is>
          <t>Kayu Kaso</t>
        </is>
      </c>
      <c r="E730" s="5" t="inlineStr">
        <is>
          <t>M19</t>
        </is>
      </c>
      <c r="F730" s="5" t="inlineStr">
        <is>
          <t>M3</t>
        </is>
      </c>
      <c r="G730" s="25" t="n">
        <v>0.014</v>
      </c>
      <c r="H730" s="26">
        <f>VLOOKUP(D730,upahbahan,3,FALSE)</f>
        <v/>
      </c>
      <c r="J730" s="26">
        <f>G730*H730</f>
        <v/>
      </c>
    </row>
    <row r="731">
      <c r="C731" s="5" t="n">
        <v>6</v>
      </c>
      <c r="D731" s="5" t="inlineStr">
        <is>
          <t>Paku</t>
        </is>
      </c>
      <c r="E731" s="5" t="inlineStr">
        <is>
          <t>M18</t>
        </is>
      </c>
      <c r="F731" s="5" t="inlineStr">
        <is>
          <t>Kg</t>
        </is>
      </c>
      <c r="G731" s="25" t="n">
        <v>0</v>
      </c>
      <c r="H731" s="26">
        <f>VLOOKUP(D731,upahbahan,3,FALSE)</f>
        <v/>
      </c>
      <c r="J731" s="26">
        <f>G731*H731</f>
        <v/>
      </c>
    </row>
    <row r="732">
      <c r="C732" s="5" t="n">
        <v>7</v>
      </c>
      <c r="D732" s="5" t="inlineStr">
        <is>
          <t>Air</t>
        </is>
      </c>
      <c r="E732" s="5" t="inlineStr">
        <is>
          <t>M170</t>
        </is>
      </c>
      <c r="F732" s="5" t="inlineStr">
        <is>
          <t>Ltr</t>
        </is>
      </c>
      <c r="G732" s="25" t="n">
        <v>169.2204778156996</v>
      </c>
      <c r="H732" s="26">
        <f>VLOOKUP(D732,upahbahan,3,FALSE)</f>
        <v/>
      </c>
      <c r="J732" s="26">
        <f>G732*H732</f>
        <v/>
      </c>
    </row>
    <row r="733">
      <c r="C733" s="5" t="n">
        <v>8</v>
      </c>
      <c r="D733" s="5" t="inlineStr">
        <is>
          <t>Super Plastizier</t>
        </is>
      </c>
      <c r="E733" s="5" t="inlineStr">
        <is>
          <t>M182</t>
        </is>
      </c>
      <c r="F733" s="5" t="inlineStr">
        <is>
          <t>Kg</t>
        </is>
      </c>
      <c r="G733" s="25" t="n">
        <v>4.5675</v>
      </c>
      <c r="H733" s="26">
        <f>VLOOKUP(D733,upahbahan,3,FALSE)</f>
        <v/>
      </c>
      <c r="J733" s="26">
        <f>G733*H733</f>
        <v/>
      </c>
    </row>
    <row r="734">
      <c r="C734" s="5" t="n">
        <v>9</v>
      </c>
      <c r="D734" s="5" t="inlineStr">
        <is>
          <t>Fly ash</t>
        </is>
      </c>
      <c r="E734" s="5" t="inlineStr">
        <is>
          <t>M05</t>
        </is>
      </c>
      <c r="F734" s="5" t="inlineStr">
        <is>
          <t>Kg</t>
        </is>
      </c>
      <c r="G734" s="25" t="n">
        <v>75.11</v>
      </c>
      <c r="H734" s="26">
        <f>VLOOKUP(D734,upahbahan,3,FALSE)</f>
        <v/>
      </c>
      <c r="J734" s="26">
        <f>G734*H734</f>
        <v/>
      </c>
    </row>
    <row r="735">
      <c r="C735" s="27" t="inlineStr">
        <is>
          <t>JUMLAH HARGA BAHAN</t>
        </is>
      </c>
      <c r="D735" s="28" t="n"/>
      <c r="E735" s="28" t="n"/>
      <c r="F735" s="28" t="n"/>
      <c r="G735" s="28" t="n"/>
      <c r="H735" s="28" t="n"/>
      <c r="I735" s="28" t="n"/>
      <c r="J735" s="29">
        <f>SUM(J726:J734)</f>
        <v/>
      </c>
    </row>
    <row r="736">
      <c r="C736" s="24" t="inlineStr">
        <is>
          <t>C</t>
        </is>
      </c>
      <c r="D736" s="24" t="inlineStr">
        <is>
          <t>PERALATAN</t>
        </is>
      </c>
      <c r="E736" s="12" t="n"/>
      <c r="F736" s="12" t="n"/>
      <c r="G736" s="12" t="n"/>
      <c r="H736" s="12" t="n"/>
      <c r="I736" s="12" t="n"/>
      <c r="J736" s="12" t="n"/>
    </row>
    <row r="737">
      <c r="C737" s="5" t="n">
        <v>1</v>
      </c>
      <c r="D737" s="5" t="inlineStr">
        <is>
          <t>Wheel Loader</t>
        </is>
      </c>
      <c r="E737" s="5" t="inlineStr">
        <is>
          <t>E15</t>
        </is>
      </c>
      <c r="F737" s="5" t="inlineStr">
        <is>
          <t>jam</t>
        </is>
      </c>
      <c r="G737" s="25" t="n">
        <v>0.007087173260914413</v>
      </c>
      <c r="H737" s="26" t="n">
        <v>591374</v>
      </c>
      <c r="I737" s="30" t="inlineStr">
        <is>
          <t>harga khusus</t>
        </is>
      </c>
      <c r="J737" s="26">
        <f>G737*H737</f>
        <v/>
      </c>
    </row>
    <row r="738">
      <c r="C738" s="5" t="n">
        <v>2</v>
      </c>
      <c r="D738" s="5" t="inlineStr">
        <is>
          <t>Concrete Batching Plant</t>
        </is>
      </c>
      <c r="E738" s="5" t="inlineStr">
        <is>
          <t>E80</t>
        </is>
      </c>
      <c r="F738" s="5" t="inlineStr">
        <is>
          <t>jam</t>
        </is>
      </c>
      <c r="G738" s="25" t="n">
        <v>0.04819278317887572</v>
      </c>
      <c r="H738" s="26">
        <f>VLOOKUP(D738,upahbahan,3,FALSE)</f>
        <v/>
      </c>
      <c r="J738" s="26">
        <f>G738*H738</f>
        <v/>
      </c>
    </row>
    <row r="739">
      <c r="C739" s="5" t="n">
        <v>3</v>
      </c>
      <c r="D739" s="5" t="inlineStr">
        <is>
          <t>Truck Mixer</t>
        </is>
      </c>
      <c r="E739" s="5" t="inlineStr">
        <is>
          <t>E49</t>
        </is>
      </c>
      <c r="F739" s="5" t="inlineStr">
        <is>
          <t>jam</t>
        </is>
      </c>
      <c r="G739" s="25" t="n">
        <v>0.2618124091003532</v>
      </c>
      <c r="H739" s="26">
        <f>VLOOKUP(D739,upahbahan,3,FALSE)</f>
        <v/>
      </c>
      <c r="J739" s="26">
        <f>G739*H739</f>
        <v/>
      </c>
    </row>
    <row r="740">
      <c r="C740" s="5" t="n">
        <v>4</v>
      </c>
      <c r="D740" s="5" t="inlineStr">
        <is>
          <t>Concrete Pump</t>
        </is>
      </c>
      <c r="E740" s="5" t="inlineStr">
        <is>
          <t>E28</t>
        </is>
      </c>
      <c r="F740" s="5" t="inlineStr">
        <is>
          <t>jam</t>
        </is>
      </c>
      <c r="G740" s="25" t="n">
        <v>0</v>
      </c>
      <c r="H740" s="26">
        <f>VLOOKUP(D740,upahbahan,3,FALSE)</f>
        <v/>
      </c>
      <c r="J740" s="26">
        <f>G740*H740</f>
        <v/>
      </c>
    </row>
    <row r="741">
      <c r="C741" s="5" t="n">
        <v>5</v>
      </c>
      <c r="D741" s="5" t="inlineStr">
        <is>
          <t>Concrete Vibrator</t>
        </is>
      </c>
      <c r="E741" s="5" t="inlineStr">
        <is>
          <t>E20</t>
        </is>
      </c>
      <c r="F741" s="5" t="inlineStr">
        <is>
          <t>jam</t>
        </is>
      </c>
      <c r="G741" s="25" t="n">
        <v>0.2891565686706972</v>
      </c>
      <c r="H741" s="26">
        <f>VLOOKUP(D741,upahbahan,3,FALSE)</f>
        <v/>
      </c>
      <c r="J741" s="26">
        <f>G741*H741</f>
        <v/>
      </c>
    </row>
    <row r="742">
      <c r="C742" s="5" t="n">
        <v>6</v>
      </c>
      <c r="D742" s="5" t="inlineStr">
        <is>
          <t>Water Tank Truck</t>
        </is>
      </c>
      <c r="E742" s="5" t="inlineStr">
        <is>
          <t>E23</t>
        </is>
      </c>
      <c r="F742" s="5" t="inlineStr">
        <is>
          <t>jam</t>
        </is>
      </c>
      <c r="G742" s="25" t="n">
        <v>0.03398008808039832</v>
      </c>
      <c r="H742" s="26" t="n">
        <v>500906</v>
      </c>
      <c r="I742" s="30" t="inlineStr">
        <is>
          <t>harga khusus</t>
        </is>
      </c>
      <c r="J742" s="26">
        <f>G742*H742</f>
        <v/>
      </c>
    </row>
    <row r="743">
      <c r="C743" s="5" t="n">
        <v>7</v>
      </c>
      <c r="D743" s="5" t="inlineStr">
        <is>
          <t>Thermocouple</t>
        </is>
      </c>
      <c r="E743" s="5" t="inlineStr">
        <is>
          <t>M184</t>
        </is>
      </c>
      <c r="F743" s="5" t="inlineStr">
        <is>
          <t>buah</t>
        </is>
      </c>
      <c r="G743" s="25" t="n">
        <v>3</v>
      </c>
      <c r="H743" s="26">
        <f>VLOOKUP(D743,upahbahan,3,FALSE)</f>
        <v/>
      </c>
      <c r="J743" s="26">
        <f>G743*H743</f>
        <v/>
      </c>
    </row>
    <row r="744">
      <c r="C744" s="5" t="n">
        <v>8</v>
      </c>
      <c r="D744" s="5" t="inlineStr">
        <is>
          <t>Alat Bantu</t>
        </is>
      </c>
      <c r="F744" s="5" t="inlineStr">
        <is>
          <t>Ls</t>
        </is>
      </c>
      <c r="G744" s="25" t="n">
        <v>1</v>
      </c>
      <c r="H744" s="26">
        <f>VLOOKUP(D744,upahbahan,3,FALSE)</f>
        <v/>
      </c>
      <c r="J744" s="26">
        <f>G744*H744</f>
        <v/>
      </c>
    </row>
    <row r="745">
      <c r="C745" s="27" t="inlineStr">
        <is>
          <t>JUMLAH HARGA PERALATAN</t>
        </is>
      </c>
      <c r="D745" s="28" t="n"/>
      <c r="E745" s="28" t="n"/>
      <c r="F745" s="28" t="n"/>
      <c r="G745" s="28" t="n"/>
      <c r="H745" s="28" t="n"/>
      <c r="I745" s="28" t="n"/>
      <c r="J745" s="29">
        <f>SUM(J737:J744)</f>
        <v/>
      </c>
    </row>
    <row r="746">
      <c r="C746" s="31" t="inlineStr">
        <is>
          <t>D</t>
        </is>
      </c>
      <c r="D746" s="31" t="inlineStr">
        <is>
          <t>Jumlah (A+B+C)</t>
        </is>
      </c>
      <c r="E746" s="32" t="n"/>
      <c r="F746" s="32" t="n"/>
      <c r="G746" s="32" t="n"/>
      <c r="H746" s="32" t="n"/>
      <c r="I746" s="32" t="n"/>
      <c r="J746" s="33">
        <f>J724+J735+J745</f>
        <v/>
      </c>
    </row>
    <row r="747">
      <c r="C747" s="18" t="inlineStr">
        <is>
          <t>E</t>
        </is>
      </c>
      <c r="D747" s="18" t="inlineStr">
        <is>
          <t>Biaya Umum dan Keuntungan 10.0% x D</t>
        </is>
      </c>
      <c r="H747" s="21">
        <f>$Q$8</f>
        <v/>
      </c>
      <c r="J747" s="34">
        <f>J746*H747</f>
        <v/>
      </c>
    </row>
    <row r="748">
      <c r="C748" s="31" t="inlineStr">
        <is>
          <t>F</t>
        </is>
      </c>
      <c r="D748" s="31" t="inlineStr">
        <is>
          <t>Harga Satuan Pekerjaan (D+E)</t>
        </is>
      </c>
      <c r="E748" s="32" t="n"/>
      <c r="F748" s="32" t="n"/>
      <c r="G748" s="32" t="n"/>
      <c r="H748" s="32" t="n"/>
      <c r="I748" s="32" t="n"/>
      <c r="J748" s="33">
        <f>SUM(J746:J747)</f>
        <v/>
      </c>
    </row>
    <row r="750">
      <c r="C750" s="16" t="inlineStr">
        <is>
          <t>G.26</t>
        </is>
      </c>
      <c r="D750" s="17" t="inlineStr">
        <is>
          <t>Beton struktur memadat sendiri, fc’30 MPa untuk Isian Tiang Pancang</t>
        </is>
      </c>
      <c r="F750" s="18" t="inlineStr">
        <is>
          <t>Meter Kubik</t>
        </is>
      </c>
      <c r="K750" s="22">
        <f>ROUNDDOWN(J778,0)</f>
        <v/>
      </c>
      <c r="M750" s="19" t="inlineStr">
        <is>
          <t>7.1.(5c1)</t>
        </is>
      </c>
    </row>
    <row r="751">
      <c r="C751" s="23" t="inlineStr">
        <is>
          <t>No</t>
        </is>
      </c>
      <c r="D751" s="23" t="inlineStr">
        <is>
          <t>Uraian</t>
        </is>
      </c>
      <c r="E751" s="23" t="inlineStr">
        <is>
          <t>Kode</t>
        </is>
      </c>
      <c r="F751" s="23" t="inlineStr">
        <is>
          <t>Sat.</t>
        </is>
      </c>
      <c r="G751" s="23" t="inlineStr">
        <is>
          <t>Koefisien</t>
        </is>
      </c>
      <c r="H751" s="23" t="inlineStr">
        <is>
          <t>Harga  Satuan (Rp)</t>
        </is>
      </c>
      <c r="J751" s="23" t="inlineStr">
        <is>
          <t>Jumlah Harga (Rp)</t>
        </is>
      </c>
    </row>
    <row r="752">
      <c r="C752" s="24" t="inlineStr">
        <is>
          <t>A</t>
        </is>
      </c>
      <c r="D752" s="24" t="inlineStr">
        <is>
          <t>TENAGA KERJA</t>
        </is>
      </c>
      <c r="E752" s="12" t="n"/>
      <c r="F752" s="12" t="n"/>
      <c r="G752" s="12" t="n"/>
      <c r="H752" s="12" t="n"/>
      <c r="I752" s="12" t="n"/>
      <c r="J752" s="12" t="n"/>
    </row>
    <row r="753">
      <c r="C753" s="5" t="n">
        <v>1</v>
      </c>
      <c r="D753" s="5" t="inlineStr">
        <is>
          <t>Pekerja</t>
        </is>
      </c>
      <c r="E753" s="5" t="inlineStr">
        <is>
          <t>L01</t>
        </is>
      </c>
      <c r="F753" s="5" t="inlineStr">
        <is>
          <t>jam</t>
        </is>
      </c>
      <c r="G753" s="25" t="n">
        <v>0.4819277849363721</v>
      </c>
      <c r="H753" s="26">
        <f>VLOOKUP(D753,upahbahan,3,FALSE)</f>
        <v/>
      </c>
      <c r="J753" s="26">
        <f>G753*H753</f>
        <v/>
      </c>
    </row>
    <row r="754">
      <c r="C754" s="5" t="n">
        <v>2</v>
      </c>
      <c r="D754" s="5" t="inlineStr">
        <is>
          <t>Tukang</t>
        </is>
      </c>
      <c r="E754" s="5" t="inlineStr">
        <is>
          <t>L02</t>
        </is>
      </c>
      <c r="F754" s="5" t="inlineStr">
        <is>
          <t>jam</t>
        </is>
      </c>
      <c r="G754" s="25" t="n">
        <v>0.5301202662608336</v>
      </c>
      <c r="H754" s="26">
        <f>VLOOKUP(D754,upahbahan,3,FALSE)</f>
        <v/>
      </c>
      <c r="J754" s="26">
        <f>G754*H754</f>
        <v/>
      </c>
    </row>
    <row r="755">
      <c r="C755" s="5" t="n">
        <v>3</v>
      </c>
      <c r="D755" s="5" t="inlineStr">
        <is>
          <t>Mandor</t>
        </is>
      </c>
      <c r="E755" s="5" t="inlineStr">
        <is>
          <t>L03</t>
        </is>
      </c>
      <c r="F755" s="5" t="inlineStr">
        <is>
          <t>jam</t>
        </is>
      </c>
      <c r="G755" s="25" t="n">
        <v>0.09638569407029528</v>
      </c>
      <c r="H755" s="26">
        <f>VLOOKUP(D755,upahbahan,3,FALSE)</f>
        <v/>
      </c>
      <c r="J755" s="26">
        <f>G755*H755</f>
        <v/>
      </c>
    </row>
    <row r="756">
      <c r="C756" s="27" t="inlineStr">
        <is>
          <t>JUMLAH HARGA TENAGA KERJA</t>
        </is>
      </c>
      <c r="D756" s="28" t="n"/>
      <c r="E756" s="28" t="n"/>
      <c r="F756" s="28" t="n"/>
      <c r="G756" s="28" t="n"/>
      <c r="H756" s="28" t="n"/>
      <c r="I756" s="28" t="n"/>
      <c r="J756" s="29">
        <f>SUM(J753:J755)</f>
        <v/>
      </c>
    </row>
    <row r="757">
      <c r="C757" s="24" t="inlineStr">
        <is>
          <t>B</t>
        </is>
      </c>
      <c r="D757" s="24" t="inlineStr">
        <is>
          <t>BAHAN</t>
        </is>
      </c>
      <c r="E757" s="12" t="n"/>
      <c r="F757" s="12" t="n"/>
      <c r="G757" s="12" t="n"/>
      <c r="H757" s="12" t="n"/>
      <c r="I757" s="12" t="n"/>
      <c r="J757" s="12" t="n"/>
    </row>
    <row r="758">
      <c r="C758" s="5" t="n">
        <v>1</v>
      </c>
      <c r="D758" s="5" t="inlineStr">
        <is>
          <t>Semen (PC)</t>
        </is>
      </c>
      <c r="E758" s="5" t="inlineStr">
        <is>
          <t>M12</t>
        </is>
      </c>
      <c r="F758" s="5" t="inlineStr">
        <is>
          <t>Kg</t>
        </is>
      </c>
      <c r="G758" s="25" t="n">
        <v>296.38</v>
      </c>
      <c r="H758" s="26">
        <f>VLOOKUP(D758,upahbahan,3,FALSE)</f>
        <v/>
      </c>
      <c r="J758" s="26">
        <f>G758*H758</f>
        <v/>
      </c>
    </row>
    <row r="759">
      <c r="C759" s="5" t="n">
        <v>2</v>
      </c>
      <c r="D759" s="5" t="inlineStr">
        <is>
          <t>Agregat Halus</t>
        </is>
      </c>
      <c r="E759" s="5" t="inlineStr">
        <is>
          <t>M01a</t>
        </is>
      </c>
      <c r="F759" s="5" t="inlineStr">
        <is>
          <t>M3</t>
        </is>
      </c>
      <c r="G759" s="25" t="n">
        <v>0.7491222156398104</v>
      </c>
      <c r="H759" s="26">
        <f>VLOOKUP(D759,upahbahan,3,FALSE)</f>
        <v/>
      </c>
      <c r="J759" s="26">
        <f>G759*H759</f>
        <v/>
      </c>
    </row>
    <row r="760">
      <c r="C760" s="5" t="n">
        <v>3</v>
      </c>
      <c r="D760" s="5" t="inlineStr">
        <is>
          <t>Agregat Kasar</t>
        </is>
      </c>
      <c r="E760" s="5" t="inlineStr">
        <is>
          <t>M03</t>
        </is>
      </c>
      <c r="F760" s="5" t="inlineStr">
        <is>
          <t>M3</t>
        </is>
      </c>
      <c r="G760" s="25" t="n">
        <v>0.7845138306616731</v>
      </c>
      <c r="H760" s="26">
        <f>VLOOKUP(D760,upahbahan,3,FALSE)</f>
        <v/>
      </c>
      <c r="J760" s="26">
        <f>G760*H760</f>
        <v/>
      </c>
    </row>
    <row r="761">
      <c r="C761" s="5" t="n">
        <v>4</v>
      </c>
      <c r="D761" s="5" t="inlineStr">
        <is>
          <t>Multipleks Phenolic 12 mm</t>
        </is>
      </c>
      <c r="E761" s="5" t="inlineStr">
        <is>
          <t>M73a</t>
        </is>
      </c>
      <c r="F761" s="5" t="inlineStr">
        <is>
          <t>lbr</t>
        </is>
      </c>
      <c r="G761" s="25" t="n">
        <v>0.1157407619047619</v>
      </c>
      <c r="H761" s="26">
        <f>VLOOKUP(D761,upahbahan,3,FALSE)</f>
        <v/>
      </c>
      <c r="J761" s="26">
        <f>G761*H761</f>
        <v/>
      </c>
    </row>
    <row r="762">
      <c r="C762" s="5" t="n">
        <v>5</v>
      </c>
      <c r="D762" s="5" t="inlineStr">
        <is>
          <t>Kayu Kaso</t>
        </is>
      </c>
      <c r="E762" s="5" t="inlineStr">
        <is>
          <t>M19</t>
        </is>
      </c>
      <c r="F762" s="5" t="inlineStr">
        <is>
          <t>M3</t>
        </is>
      </c>
      <c r="G762" s="25" t="n">
        <v>0.01188959636363636</v>
      </c>
      <c r="H762" s="26">
        <f>VLOOKUP(D762,upahbahan,3,FALSE)</f>
        <v/>
      </c>
      <c r="J762" s="26">
        <f>G762*H762</f>
        <v/>
      </c>
    </row>
    <row r="763">
      <c r="C763" s="5" t="n">
        <v>6</v>
      </c>
      <c r="D763" s="5" t="inlineStr">
        <is>
          <t>Paku</t>
        </is>
      </c>
      <c r="E763" s="5" t="inlineStr">
        <is>
          <t>M18</t>
        </is>
      </c>
      <c r="F763" s="5" t="inlineStr">
        <is>
          <t>Kg</t>
        </is>
      </c>
      <c r="G763" s="25" t="n">
        <v>0.1</v>
      </c>
      <c r="H763" s="26">
        <f>VLOOKUP(D763,upahbahan,3,FALSE)</f>
        <v/>
      </c>
      <c r="J763" s="26">
        <f>G763*H763</f>
        <v/>
      </c>
    </row>
    <row r="764">
      <c r="C764" s="5" t="n">
        <v>7</v>
      </c>
      <c r="D764" s="5" t="inlineStr">
        <is>
          <t>Air</t>
        </is>
      </c>
      <c r="E764" s="5" t="inlineStr">
        <is>
          <t>M170</t>
        </is>
      </c>
      <c r="F764" s="5" t="inlineStr">
        <is>
          <t>Ltr</t>
        </is>
      </c>
      <c r="G764" s="25" t="n">
        <v>185.8191126279864</v>
      </c>
      <c r="H764" s="26">
        <f>VLOOKUP(D764,upahbahan,3,FALSE)</f>
        <v/>
      </c>
      <c r="J764" s="26">
        <f>G764*H764</f>
        <v/>
      </c>
    </row>
    <row r="765">
      <c r="C765" s="5" t="n">
        <v>8</v>
      </c>
      <c r="D765" s="5" t="inlineStr">
        <is>
          <t>Super Plastizier</t>
        </is>
      </c>
      <c r="E765" s="5" t="inlineStr">
        <is>
          <t>M182</t>
        </is>
      </c>
      <c r="F765" s="5" t="inlineStr">
        <is>
          <t>Kg</t>
        </is>
      </c>
      <c r="G765" s="25" t="n">
        <v>5.887</v>
      </c>
      <c r="H765" s="26">
        <f>VLOOKUP(D765,upahbahan,3,FALSE)</f>
        <v/>
      </c>
      <c r="J765" s="26">
        <f>G765*H765</f>
        <v/>
      </c>
    </row>
    <row r="766">
      <c r="C766" s="5" t="n">
        <v>9</v>
      </c>
      <c r="D766" s="5" t="inlineStr">
        <is>
          <t>Fly ash</t>
        </is>
      </c>
      <c r="E766" s="5" t="inlineStr">
        <is>
          <t>M05</t>
        </is>
      </c>
      <c r="F766" s="5" t="inlineStr">
        <is>
          <t>Kg</t>
        </is>
      </c>
      <c r="G766" s="25" t="n">
        <v>98.455</v>
      </c>
      <c r="H766" s="26">
        <f>VLOOKUP(D766,upahbahan,3,FALSE)</f>
        <v/>
      </c>
      <c r="J766" s="26">
        <f>G766*H766</f>
        <v/>
      </c>
    </row>
    <row r="767">
      <c r="C767" s="27" t="inlineStr">
        <is>
          <t>JUMLAH HARGA BAHAN</t>
        </is>
      </c>
      <c r="D767" s="28" t="n"/>
      <c r="E767" s="28" t="n"/>
      <c r="F767" s="28" t="n"/>
      <c r="G767" s="28" t="n"/>
      <c r="H767" s="28" t="n"/>
      <c r="I767" s="28" t="n"/>
      <c r="J767" s="29">
        <f>SUM(J758:J766)</f>
        <v/>
      </c>
    </row>
    <row r="768">
      <c r="C768" s="24" t="inlineStr">
        <is>
          <t>C</t>
        </is>
      </c>
      <c r="D768" s="24" t="inlineStr">
        <is>
          <t>PERALATAN</t>
        </is>
      </c>
      <c r="E768" s="12" t="n"/>
      <c r="F768" s="12" t="n"/>
      <c r="G768" s="12" t="n"/>
      <c r="H768" s="12" t="n"/>
      <c r="I768" s="12" t="n"/>
      <c r="J768" s="12" t="n"/>
    </row>
    <row r="769">
      <c r="C769" s="5" t="n">
        <v>1</v>
      </c>
      <c r="D769" s="5" t="inlineStr">
        <is>
          <t>Wheel Loader</t>
        </is>
      </c>
      <c r="E769" s="5" t="inlineStr">
        <is>
          <t>E15</t>
        </is>
      </c>
      <c r="F769" s="5" t="inlineStr">
        <is>
          <t>jam</t>
        </is>
      </c>
      <c r="G769" s="25" t="n">
        <v>0.007087173260914413</v>
      </c>
      <c r="H769" s="26" t="n">
        <v>591374</v>
      </c>
      <c r="I769" s="30" t="inlineStr">
        <is>
          <t>harga khusus</t>
        </is>
      </c>
      <c r="J769" s="26">
        <f>G769*H769</f>
        <v/>
      </c>
    </row>
    <row r="770">
      <c r="C770" s="5" t="n">
        <v>2</v>
      </c>
      <c r="D770" s="5" t="inlineStr">
        <is>
          <t>Concrete Batching Plant</t>
        </is>
      </c>
      <c r="E770" s="5" t="inlineStr">
        <is>
          <t>E80</t>
        </is>
      </c>
      <c r="F770" s="5" t="inlineStr">
        <is>
          <t>jam</t>
        </is>
      </c>
      <c r="G770" s="25" t="n">
        <v>0.04819278317887572</v>
      </c>
      <c r="H770" s="26">
        <f>VLOOKUP(D770,upahbahan,3,FALSE)</f>
        <v/>
      </c>
      <c r="J770" s="26">
        <f>G770*H770</f>
        <v/>
      </c>
    </row>
    <row r="771">
      <c r="C771" s="5" t="n">
        <v>3</v>
      </c>
      <c r="D771" s="5" t="inlineStr">
        <is>
          <t>Truck Mixer</t>
        </is>
      </c>
      <c r="E771" s="5" t="inlineStr">
        <is>
          <t>E49</t>
        </is>
      </c>
      <c r="F771" s="5" t="inlineStr">
        <is>
          <t>jam</t>
        </is>
      </c>
      <c r="G771" s="25" t="n">
        <v>0.2618124091003532</v>
      </c>
      <c r="H771" s="26">
        <f>VLOOKUP(D771,upahbahan,3,FALSE)</f>
        <v/>
      </c>
      <c r="J771" s="26">
        <f>G771*H771</f>
        <v/>
      </c>
    </row>
    <row r="772">
      <c r="C772" s="5" t="n">
        <v>4</v>
      </c>
      <c r="D772" s="5" t="inlineStr">
        <is>
          <t>Concrete Pump</t>
        </is>
      </c>
      <c r="E772" s="5" t="inlineStr">
        <is>
          <t>E28</t>
        </is>
      </c>
      <c r="F772" s="5" t="inlineStr">
        <is>
          <t>jam</t>
        </is>
      </c>
      <c r="G772" s="25" t="n">
        <v>0</v>
      </c>
      <c r="H772" s="26">
        <f>VLOOKUP(D772,upahbahan,3,FALSE)</f>
        <v/>
      </c>
      <c r="J772" s="26">
        <f>G772*H772</f>
        <v/>
      </c>
    </row>
    <row r="773">
      <c r="C773" s="5" t="n">
        <v>5</v>
      </c>
      <c r="D773" s="5" t="inlineStr">
        <is>
          <t>Water Tank Truck</t>
        </is>
      </c>
      <c r="E773" s="5" t="inlineStr">
        <is>
          <t>E23</t>
        </is>
      </c>
      <c r="F773" s="5" t="inlineStr">
        <is>
          <t>jam</t>
        </is>
      </c>
      <c r="G773" s="25" t="n">
        <v>0.03731304875565476</v>
      </c>
      <c r="H773" s="26" t="n">
        <v>500906</v>
      </c>
      <c r="I773" s="30" t="inlineStr">
        <is>
          <t>harga khusus</t>
        </is>
      </c>
      <c r="J773" s="26">
        <f>G773*H773</f>
        <v/>
      </c>
    </row>
    <row r="774">
      <c r="C774" s="5" t="n">
        <v>6</v>
      </c>
      <c r="D774" s="5" t="inlineStr">
        <is>
          <t>Alat Bantu</t>
        </is>
      </c>
      <c r="F774" s="5" t="inlineStr">
        <is>
          <t>Ls</t>
        </is>
      </c>
      <c r="G774" s="25" t="n">
        <v>1</v>
      </c>
      <c r="H774" s="26">
        <f>VLOOKUP(D774,upahbahan,3,FALSE)</f>
        <v/>
      </c>
      <c r="J774" s="26">
        <f>G774*H774</f>
        <v/>
      </c>
    </row>
    <row r="775">
      <c r="C775" s="27" t="inlineStr">
        <is>
          <t>JUMLAH HARGA PERALATAN</t>
        </is>
      </c>
      <c r="D775" s="28" t="n"/>
      <c r="E775" s="28" t="n"/>
      <c r="F775" s="28" t="n"/>
      <c r="G775" s="28" t="n"/>
      <c r="H775" s="28" t="n"/>
      <c r="I775" s="28" t="n"/>
      <c r="J775" s="29">
        <f>SUM(J769:J774)</f>
        <v/>
      </c>
    </row>
    <row r="776">
      <c r="C776" s="31" t="inlineStr">
        <is>
          <t>D</t>
        </is>
      </c>
      <c r="D776" s="31" t="inlineStr">
        <is>
          <t>Jumlah (A+B+C)</t>
        </is>
      </c>
      <c r="E776" s="32" t="n"/>
      <c r="F776" s="32" t="n"/>
      <c r="G776" s="32" t="n"/>
      <c r="H776" s="32" t="n"/>
      <c r="I776" s="32" t="n"/>
      <c r="J776" s="33">
        <f>J756+J767+J775</f>
        <v/>
      </c>
    </row>
    <row r="777">
      <c r="C777" s="18" t="inlineStr">
        <is>
          <t>E</t>
        </is>
      </c>
      <c r="D777" s="18" t="inlineStr">
        <is>
          <t>Biaya Umum dan Keuntungan 10.0% x D</t>
        </is>
      </c>
      <c r="H777" s="21">
        <f>$Q$8</f>
        <v/>
      </c>
      <c r="J777" s="34">
        <f>J776*H777</f>
        <v/>
      </c>
    </row>
    <row r="778">
      <c r="C778" s="31" t="inlineStr">
        <is>
          <t>F</t>
        </is>
      </c>
      <c r="D778" s="31" t="inlineStr">
        <is>
          <t>Harga Satuan Pekerjaan (D+E)</t>
        </is>
      </c>
      <c r="E778" s="32" t="n"/>
      <c r="F778" s="32" t="n"/>
      <c r="G778" s="32" t="n"/>
      <c r="H778" s="32" t="n"/>
      <c r="I778" s="32" t="n"/>
      <c r="J778" s="33">
        <f>SUM(J776:J777)</f>
        <v/>
      </c>
    </row>
    <row r="780">
      <c r="C780" s="16" t="inlineStr">
        <is>
          <t>G.27</t>
        </is>
      </c>
      <c r="D780" s="17" t="inlineStr">
        <is>
          <t>Beton struktur memadat sendiri, fc’30 MPa</t>
        </is>
      </c>
      <c r="F780" s="18" t="inlineStr">
        <is>
          <t>Meter Kubik</t>
        </is>
      </c>
      <c r="K780" s="22">
        <f>ROUNDDOWN(J808,0)</f>
        <v/>
      </c>
      <c r="M780" s="19" t="inlineStr">
        <is>
          <t>7.1.(5c2)</t>
        </is>
      </c>
    </row>
    <row r="781">
      <c r="C781" s="23" t="inlineStr">
        <is>
          <t>No</t>
        </is>
      </c>
      <c r="D781" s="23" t="inlineStr">
        <is>
          <t>Uraian</t>
        </is>
      </c>
      <c r="E781" s="23" t="inlineStr">
        <is>
          <t>Kode</t>
        </is>
      </c>
      <c r="F781" s="23" t="inlineStr">
        <is>
          <t>Sat.</t>
        </is>
      </c>
      <c r="G781" s="23" t="inlineStr">
        <is>
          <t>Koefisien</t>
        </is>
      </c>
      <c r="H781" s="23" t="inlineStr">
        <is>
          <t>Harga  Satuan (Rp)</t>
        </is>
      </c>
      <c r="J781" s="23" t="inlineStr">
        <is>
          <t>Jumlah Harga (Rp)</t>
        </is>
      </c>
    </row>
    <row r="782">
      <c r="C782" s="24" t="inlineStr">
        <is>
          <t>A</t>
        </is>
      </c>
      <c r="D782" s="24" t="inlineStr">
        <is>
          <t>TENAGA KERJA</t>
        </is>
      </c>
      <c r="E782" s="12" t="n"/>
      <c r="F782" s="12" t="n"/>
      <c r="G782" s="12" t="n"/>
      <c r="H782" s="12" t="n"/>
      <c r="I782" s="12" t="n"/>
      <c r="J782" s="12" t="n"/>
    </row>
    <row r="783">
      <c r="C783" s="5" t="n">
        <v>1</v>
      </c>
      <c r="D783" s="5" t="inlineStr">
        <is>
          <t>Pekerja</t>
        </is>
      </c>
      <c r="E783" s="5" t="inlineStr">
        <is>
          <t>L01</t>
        </is>
      </c>
      <c r="F783" s="5" t="inlineStr">
        <is>
          <t>jam</t>
        </is>
      </c>
      <c r="G783" s="25" t="n">
        <v>0.4819277849363721</v>
      </c>
      <c r="H783" s="26">
        <f>VLOOKUP(D783,upahbahan,3,FALSE)</f>
        <v/>
      </c>
      <c r="J783" s="26">
        <f>G783*H783</f>
        <v/>
      </c>
    </row>
    <row r="784">
      <c r="C784" s="5" t="n">
        <v>2</v>
      </c>
      <c r="D784" s="5" t="inlineStr">
        <is>
          <t>Tukang</t>
        </is>
      </c>
      <c r="E784" s="5" t="inlineStr">
        <is>
          <t>L02</t>
        </is>
      </c>
      <c r="F784" s="5" t="inlineStr">
        <is>
          <t>jam</t>
        </is>
      </c>
      <c r="G784" s="25" t="n">
        <v>0.5301202662608336</v>
      </c>
      <c r="H784" s="26">
        <f>VLOOKUP(D784,upahbahan,3,FALSE)</f>
        <v/>
      </c>
      <c r="J784" s="26">
        <f>G784*H784</f>
        <v/>
      </c>
    </row>
    <row r="785">
      <c r="C785" s="5" t="n">
        <v>3</v>
      </c>
      <c r="D785" s="5" t="inlineStr">
        <is>
          <t>Mandor</t>
        </is>
      </c>
      <c r="E785" s="5" t="inlineStr">
        <is>
          <t>L03</t>
        </is>
      </c>
      <c r="F785" s="5" t="inlineStr">
        <is>
          <t>jam</t>
        </is>
      </c>
      <c r="G785" s="25" t="n">
        <v>0.09638569407029528</v>
      </c>
      <c r="H785" s="26">
        <f>VLOOKUP(D785,upahbahan,3,FALSE)</f>
        <v/>
      </c>
      <c r="J785" s="26">
        <f>G785*H785</f>
        <v/>
      </c>
    </row>
    <row r="786">
      <c r="C786" s="27" t="inlineStr">
        <is>
          <t>JUMLAH HARGA TENAGA KERJA</t>
        </is>
      </c>
      <c r="D786" s="28" t="n"/>
      <c r="E786" s="28" t="n"/>
      <c r="F786" s="28" t="n"/>
      <c r="G786" s="28" t="n"/>
      <c r="H786" s="28" t="n"/>
      <c r="I786" s="28" t="n"/>
      <c r="J786" s="29">
        <f>SUM(J783:J785)</f>
        <v/>
      </c>
    </row>
    <row r="787">
      <c r="C787" s="24" t="inlineStr">
        <is>
          <t>B</t>
        </is>
      </c>
      <c r="D787" s="24" t="inlineStr">
        <is>
          <t>BAHAN</t>
        </is>
      </c>
      <c r="E787" s="12" t="n"/>
      <c r="F787" s="12" t="n"/>
      <c r="G787" s="12" t="n"/>
      <c r="H787" s="12" t="n"/>
      <c r="I787" s="12" t="n"/>
      <c r="J787" s="12" t="n"/>
    </row>
    <row r="788">
      <c r="C788" s="5" t="n">
        <v>1</v>
      </c>
      <c r="D788" s="5" t="inlineStr">
        <is>
          <t>Semen</t>
        </is>
      </c>
      <c r="E788" s="5" t="inlineStr">
        <is>
          <t>M12</t>
        </is>
      </c>
      <c r="F788" s="5" t="inlineStr">
        <is>
          <t>Kg</t>
        </is>
      </c>
      <c r="G788" s="25" t="n">
        <v>296.38</v>
      </c>
      <c r="H788" s="26">
        <f>VLOOKUP(D788,upahbahan,3,FALSE)</f>
        <v/>
      </c>
      <c r="J788" s="26">
        <f>G788*H788</f>
        <v/>
      </c>
    </row>
    <row r="789">
      <c r="C789" s="5" t="n">
        <v>2</v>
      </c>
      <c r="D789" s="5" t="inlineStr">
        <is>
          <t>Agregat Halus</t>
        </is>
      </c>
      <c r="E789" s="5" t="inlineStr">
        <is>
          <t>M01a</t>
        </is>
      </c>
      <c r="F789" s="5" t="inlineStr">
        <is>
          <t>M3</t>
        </is>
      </c>
      <c r="G789" s="25" t="n">
        <v>0.7491222156398104</v>
      </c>
      <c r="H789" s="26">
        <f>VLOOKUP(D789,upahbahan,3,FALSE)</f>
        <v/>
      </c>
      <c r="J789" s="26">
        <f>G789*H789</f>
        <v/>
      </c>
    </row>
    <row r="790">
      <c r="C790" s="5" t="n">
        <v>3</v>
      </c>
      <c r="D790" s="5" t="inlineStr">
        <is>
          <t>Agregat Kasar</t>
        </is>
      </c>
      <c r="E790" s="5" t="inlineStr">
        <is>
          <t>M03</t>
        </is>
      </c>
      <c r="F790" s="5" t="inlineStr">
        <is>
          <t>M3</t>
        </is>
      </c>
      <c r="G790" s="25" t="n">
        <v>0.7845138306616731</v>
      </c>
      <c r="H790" s="26">
        <f>VLOOKUP(D790,upahbahan,3,FALSE)</f>
        <v/>
      </c>
      <c r="J790" s="26">
        <f>G790*H790</f>
        <v/>
      </c>
    </row>
    <row r="791">
      <c r="C791" s="5" t="n">
        <v>4</v>
      </c>
      <c r="D791" s="5" t="inlineStr">
        <is>
          <t>Multipleks Phenolic 12 mm</t>
        </is>
      </c>
      <c r="E791" s="5" t="inlineStr">
        <is>
          <t>M73a</t>
        </is>
      </c>
      <c r="F791" s="5" t="inlineStr">
        <is>
          <t>lbr</t>
        </is>
      </c>
      <c r="G791" s="25" t="n">
        <v>0.4451169047619048</v>
      </c>
      <c r="H791" s="26">
        <f>VLOOKUP(D791,upahbahan,3,FALSE)</f>
        <v/>
      </c>
      <c r="J791" s="26">
        <f>G791*H791</f>
        <v/>
      </c>
    </row>
    <row r="792">
      <c r="C792" s="5" t="n">
        <v>5</v>
      </c>
      <c r="D792" s="5" t="inlineStr">
        <is>
          <t>Kayu Perancah</t>
        </is>
      </c>
      <c r="E792" s="5" t="inlineStr">
        <is>
          <t>M19</t>
        </is>
      </c>
      <c r="F792" s="5" t="inlineStr">
        <is>
          <t>M3</t>
        </is>
      </c>
      <c r="G792" s="25" t="n">
        <v>0.014</v>
      </c>
      <c r="H792" s="26">
        <f>VLOOKUP(D792,upahbahan,3,FALSE)</f>
        <v/>
      </c>
      <c r="J792" s="26">
        <f>G792*H792</f>
        <v/>
      </c>
    </row>
    <row r="793">
      <c r="C793" s="5" t="n">
        <v>6</v>
      </c>
      <c r="D793" s="5" t="inlineStr">
        <is>
          <t>Paku</t>
        </is>
      </c>
      <c r="E793" s="5" t="inlineStr">
        <is>
          <t>M18</t>
        </is>
      </c>
      <c r="F793" s="5" t="inlineStr">
        <is>
          <t>Kg</t>
        </is>
      </c>
      <c r="G793" s="25" t="n">
        <v>0</v>
      </c>
      <c r="H793" s="26">
        <f>VLOOKUP(D793,upahbahan,3,FALSE)</f>
        <v/>
      </c>
      <c r="J793" s="26">
        <f>G793*H793</f>
        <v/>
      </c>
    </row>
    <row r="794">
      <c r="C794" s="5" t="n">
        <v>7</v>
      </c>
      <c r="D794" s="5" t="inlineStr">
        <is>
          <t>Air</t>
        </is>
      </c>
      <c r="E794" s="5" t="inlineStr">
        <is>
          <t>M170</t>
        </is>
      </c>
      <c r="F794" s="5" t="inlineStr">
        <is>
          <t>Ltr</t>
        </is>
      </c>
      <c r="G794" s="25" t="n">
        <v>185.8191126279864</v>
      </c>
      <c r="H794" s="26">
        <f>VLOOKUP(D794,upahbahan,3,FALSE)</f>
        <v/>
      </c>
      <c r="J794" s="26">
        <f>G794*H794</f>
        <v/>
      </c>
    </row>
    <row r="795">
      <c r="C795" s="5" t="n">
        <v>8</v>
      </c>
      <c r="D795" s="5" t="inlineStr">
        <is>
          <t>Super Plastizier</t>
        </is>
      </c>
      <c r="E795" s="5" t="inlineStr">
        <is>
          <t>M182</t>
        </is>
      </c>
      <c r="F795" s="5" t="inlineStr">
        <is>
          <t>Kg</t>
        </is>
      </c>
      <c r="G795" s="25" t="n">
        <v>5.887</v>
      </c>
      <c r="H795" s="26">
        <f>VLOOKUP(D795,upahbahan,3,FALSE)</f>
        <v/>
      </c>
      <c r="J795" s="26">
        <f>G795*H795</f>
        <v/>
      </c>
    </row>
    <row r="796">
      <c r="C796" s="5" t="n">
        <v>9</v>
      </c>
      <c r="D796" s="5" t="inlineStr">
        <is>
          <t>Fly ash</t>
        </is>
      </c>
      <c r="E796" s="5" t="inlineStr">
        <is>
          <t>M05</t>
        </is>
      </c>
      <c r="F796" s="5" t="inlineStr">
        <is>
          <t>Kg</t>
        </is>
      </c>
      <c r="G796" s="25" t="n">
        <v>98.455</v>
      </c>
      <c r="H796" s="26">
        <f>VLOOKUP(D796,upahbahan,3,FALSE)</f>
        <v/>
      </c>
      <c r="J796" s="26">
        <f>G796*H796</f>
        <v/>
      </c>
    </row>
    <row r="797">
      <c r="C797" s="27" t="inlineStr">
        <is>
          <t>JUMLAH HARGA BAHAN</t>
        </is>
      </c>
      <c r="D797" s="28" t="n"/>
      <c r="E797" s="28" t="n"/>
      <c r="F797" s="28" t="n"/>
      <c r="G797" s="28" t="n"/>
      <c r="H797" s="28" t="n"/>
      <c r="I797" s="28" t="n"/>
      <c r="J797" s="29">
        <f>SUM(J788:J796)</f>
        <v/>
      </c>
    </row>
    <row r="798">
      <c r="C798" s="24" t="inlineStr">
        <is>
          <t>C</t>
        </is>
      </c>
      <c r="D798" s="24" t="inlineStr">
        <is>
          <t>PERALATAN</t>
        </is>
      </c>
      <c r="E798" s="12" t="n"/>
      <c r="F798" s="12" t="n"/>
      <c r="G798" s="12" t="n"/>
      <c r="H798" s="12" t="n"/>
      <c r="I798" s="12" t="n"/>
      <c r="J798" s="12" t="n"/>
    </row>
    <row r="799">
      <c r="C799" s="5" t="n">
        <v>1</v>
      </c>
      <c r="D799" s="5" t="inlineStr">
        <is>
          <t>Wheel Loader</t>
        </is>
      </c>
      <c r="E799" s="5" t="inlineStr">
        <is>
          <t>E15</t>
        </is>
      </c>
      <c r="F799" s="5" t="inlineStr">
        <is>
          <t>jam</t>
        </is>
      </c>
      <c r="G799" s="25" t="n">
        <v>0.007087173260914413</v>
      </c>
      <c r="H799" s="26" t="n">
        <v>591374</v>
      </c>
      <c r="I799" s="30" t="inlineStr">
        <is>
          <t>harga khusus</t>
        </is>
      </c>
      <c r="J799" s="26">
        <f>G799*H799</f>
        <v/>
      </c>
    </row>
    <row r="800">
      <c r="C800" s="5" t="n">
        <v>2</v>
      </c>
      <c r="D800" s="5" t="inlineStr">
        <is>
          <t>Concrete Batching Plant</t>
        </is>
      </c>
      <c r="E800" s="5" t="inlineStr">
        <is>
          <t>E80</t>
        </is>
      </c>
      <c r="F800" s="5" t="inlineStr">
        <is>
          <t>jam</t>
        </is>
      </c>
      <c r="G800" s="25" t="n">
        <v>0.04819278317887572</v>
      </c>
      <c r="H800" s="26">
        <f>VLOOKUP(D800,upahbahan,3,FALSE)</f>
        <v/>
      </c>
      <c r="J800" s="26">
        <f>G800*H800</f>
        <v/>
      </c>
    </row>
    <row r="801">
      <c r="C801" s="5" t="n">
        <v>3</v>
      </c>
      <c r="D801" s="5" t="inlineStr">
        <is>
          <t>Truck Mixer</t>
        </is>
      </c>
      <c r="E801" s="5" t="inlineStr">
        <is>
          <t>E49</t>
        </is>
      </c>
      <c r="F801" s="5" t="inlineStr">
        <is>
          <t>jam</t>
        </is>
      </c>
      <c r="G801" s="25" t="n">
        <v>0.2618124091003532</v>
      </c>
      <c r="H801" s="26">
        <f>VLOOKUP(D801,upahbahan,3,FALSE)</f>
        <v/>
      </c>
      <c r="J801" s="26">
        <f>G801*H801</f>
        <v/>
      </c>
    </row>
    <row r="802">
      <c r="C802" s="5" t="n">
        <v>4</v>
      </c>
      <c r="D802" s="5" t="inlineStr">
        <is>
          <t>Concrete Pump</t>
        </is>
      </c>
      <c r="E802" s="5" t="inlineStr">
        <is>
          <t>E28</t>
        </is>
      </c>
      <c r="F802" s="5" t="inlineStr">
        <is>
          <t>jam</t>
        </is>
      </c>
      <c r="G802" s="25" t="n">
        <v>0.005020068030185116</v>
      </c>
      <c r="H802" s="26">
        <f>VLOOKUP(D802,upahbahan,3,FALSE)</f>
        <v/>
      </c>
      <c r="J802" s="26">
        <f>G802*H802</f>
        <v/>
      </c>
    </row>
    <row r="803">
      <c r="C803" s="5" t="n">
        <v>5</v>
      </c>
      <c r="D803" s="5" t="inlineStr">
        <is>
          <t>Water Tank Truck</t>
        </is>
      </c>
      <c r="E803" s="5" t="inlineStr">
        <is>
          <t>E23</t>
        </is>
      </c>
      <c r="F803" s="5" t="inlineStr">
        <is>
          <t>jam</t>
        </is>
      </c>
      <c r="G803" s="25" t="n">
        <v>0.03731304875565476</v>
      </c>
      <c r="H803" s="26" t="n">
        <v>500906</v>
      </c>
      <c r="I803" s="30" t="inlineStr">
        <is>
          <t>harga khusus</t>
        </is>
      </c>
      <c r="J803" s="26">
        <f>G803*H803</f>
        <v/>
      </c>
    </row>
    <row r="804">
      <c r="C804" s="5" t="n">
        <v>6</v>
      </c>
      <c r="D804" s="5" t="inlineStr">
        <is>
          <t>Alat Bantu</t>
        </is>
      </c>
      <c r="F804" s="5" t="inlineStr">
        <is>
          <t>Ls</t>
        </is>
      </c>
      <c r="G804" s="25" t="n">
        <v>1</v>
      </c>
      <c r="H804" s="26">
        <f>VLOOKUP(D804,upahbahan,3,FALSE)</f>
        <v/>
      </c>
      <c r="J804" s="26">
        <f>G804*H804</f>
        <v/>
      </c>
    </row>
    <row r="805">
      <c r="C805" s="27" t="inlineStr">
        <is>
          <t>JUMLAH HARGA PERALATAN</t>
        </is>
      </c>
      <c r="D805" s="28" t="n"/>
      <c r="E805" s="28" t="n"/>
      <c r="F805" s="28" t="n"/>
      <c r="G805" s="28" t="n"/>
      <c r="H805" s="28" t="n"/>
      <c r="I805" s="28" t="n"/>
      <c r="J805" s="29">
        <f>SUM(J799:J804)</f>
        <v/>
      </c>
    </row>
    <row r="806">
      <c r="C806" s="31" t="inlineStr">
        <is>
          <t>D</t>
        </is>
      </c>
      <c r="D806" s="31" t="inlineStr">
        <is>
          <t>Jumlah (A+B+C)</t>
        </is>
      </c>
      <c r="E806" s="32" t="n"/>
      <c r="F806" s="32" t="n"/>
      <c r="G806" s="32" t="n"/>
      <c r="H806" s="32" t="n"/>
      <c r="I806" s="32" t="n"/>
      <c r="J806" s="33">
        <f>J786+J797+J805</f>
        <v/>
      </c>
    </row>
    <row r="807">
      <c r="C807" s="18" t="inlineStr">
        <is>
          <t>E</t>
        </is>
      </c>
      <c r="D807" s="18" t="inlineStr">
        <is>
          <t>Biaya Umum dan Keuntungan 10.0% x D</t>
        </is>
      </c>
      <c r="H807" s="21">
        <f>$Q$8</f>
        <v/>
      </c>
      <c r="J807" s="34">
        <f>J806*H807</f>
        <v/>
      </c>
    </row>
    <row r="808">
      <c r="C808" s="31" t="inlineStr">
        <is>
          <t>F</t>
        </is>
      </c>
      <c r="D808" s="31" t="inlineStr">
        <is>
          <t>Harga Satuan Pekerjaan (D+E)</t>
        </is>
      </c>
      <c r="E808" s="32" t="n"/>
      <c r="F808" s="32" t="n"/>
      <c r="G808" s="32" t="n"/>
      <c r="H808" s="32" t="n"/>
      <c r="I808" s="32" t="n"/>
      <c r="J808" s="33">
        <f>SUM(J806:J807)</f>
        <v/>
      </c>
    </row>
    <row r="810">
      <c r="C810" s="16" t="inlineStr">
        <is>
          <t>G.28</t>
        </is>
      </c>
      <c r="D810" s="17" t="inlineStr">
        <is>
          <t>Beton struktur, fc’25 MPa</t>
        </is>
      </c>
      <c r="F810" s="18" t="inlineStr">
        <is>
          <t>Meter Kubik</t>
        </is>
      </c>
      <c r="K810" s="22">
        <f>ROUNDDOWN(J838,0)</f>
        <v/>
      </c>
      <c r="M810" s="19" t="inlineStr">
        <is>
          <t>7.1.(6a)</t>
        </is>
      </c>
    </row>
    <row r="811">
      <c r="C811" s="23" t="inlineStr">
        <is>
          <t>No</t>
        </is>
      </c>
      <c r="D811" s="23" t="inlineStr">
        <is>
          <t>Uraian</t>
        </is>
      </c>
      <c r="E811" s="23" t="inlineStr">
        <is>
          <t>Kode</t>
        </is>
      </c>
      <c r="F811" s="23" t="inlineStr">
        <is>
          <t>Sat.</t>
        </is>
      </c>
      <c r="G811" s="23" t="inlineStr">
        <is>
          <t>Koefisien</t>
        </is>
      </c>
      <c r="H811" s="23" t="inlineStr">
        <is>
          <t>Harga  Satuan (Rp)</t>
        </is>
      </c>
      <c r="J811" s="23" t="inlineStr">
        <is>
          <t>Jumlah Harga (Rp)</t>
        </is>
      </c>
    </row>
    <row r="812">
      <c r="C812" s="24" t="inlineStr">
        <is>
          <t>A</t>
        </is>
      </c>
      <c r="D812" s="24" t="inlineStr">
        <is>
          <t>TENAGA KERJA</t>
        </is>
      </c>
      <c r="E812" s="12" t="n"/>
      <c r="F812" s="12" t="n"/>
      <c r="G812" s="12" t="n"/>
      <c r="H812" s="12" t="n"/>
      <c r="I812" s="12" t="n"/>
      <c r="J812" s="12" t="n"/>
    </row>
    <row r="813">
      <c r="C813" s="5" t="n">
        <v>1</v>
      </c>
      <c r="D813" s="5" t="inlineStr">
        <is>
          <t>Pekerja</t>
        </is>
      </c>
      <c r="E813" s="5" t="inlineStr">
        <is>
          <t>L01</t>
        </is>
      </c>
      <c r="F813" s="5" t="inlineStr">
        <is>
          <t>jam</t>
        </is>
      </c>
      <c r="G813" s="25" t="n">
        <v>0.4819277849363721</v>
      </c>
      <c r="H813" s="26">
        <f>VLOOKUP(D813,upahbahan,3,FALSE)</f>
        <v/>
      </c>
      <c r="J813" s="26">
        <f>G813*H813</f>
        <v/>
      </c>
    </row>
    <row r="814">
      <c r="C814" s="5" t="n">
        <v>2</v>
      </c>
      <c r="D814" s="5" t="inlineStr">
        <is>
          <t>Tukang</t>
        </is>
      </c>
      <c r="E814" s="5" t="inlineStr">
        <is>
          <t>L02</t>
        </is>
      </c>
      <c r="F814" s="5" t="inlineStr">
        <is>
          <t>jam</t>
        </is>
      </c>
      <c r="G814" s="25" t="n">
        <v>0.5301202662608336</v>
      </c>
      <c r="H814" s="26">
        <f>VLOOKUP(D814,upahbahan,3,FALSE)</f>
        <v/>
      </c>
      <c r="J814" s="26">
        <f>G814*H814</f>
        <v/>
      </c>
    </row>
    <row r="815">
      <c r="C815" s="5" t="n">
        <v>3</v>
      </c>
      <c r="D815" s="5" t="inlineStr">
        <is>
          <t>Mandor</t>
        </is>
      </c>
      <c r="E815" s="5" t="inlineStr">
        <is>
          <t>L03</t>
        </is>
      </c>
      <c r="F815" s="5" t="inlineStr">
        <is>
          <t>jam</t>
        </is>
      </c>
      <c r="G815" s="25" t="n">
        <v>0.09638569407029528</v>
      </c>
      <c r="H815" s="26">
        <f>VLOOKUP(D815,upahbahan,3,FALSE)</f>
        <v/>
      </c>
      <c r="J815" s="26">
        <f>G815*H815</f>
        <v/>
      </c>
    </row>
    <row r="816">
      <c r="C816" s="27" t="inlineStr">
        <is>
          <t>JUMLAH HARGA TENAGA KERJA</t>
        </is>
      </c>
      <c r="D816" s="28" t="n"/>
      <c r="E816" s="28" t="n"/>
      <c r="F816" s="28" t="n"/>
      <c r="G816" s="28" t="n"/>
      <c r="H816" s="28" t="n"/>
      <c r="I816" s="28" t="n"/>
      <c r="J816" s="29">
        <f>SUM(J813:J815)</f>
        <v/>
      </c>
    </row>
    <row r="817">
      <c r="C817" s="24" t="inlineStr">
        <is>
          <t>B</t>
        </is>
      </c>
      <c r="D817" s="24" t="inlineStr">
        <is>
          <t>BAHAN</t>
        </is>
      </c>
      <c r="E817" s="12" t="n"/>
      <c r="F817" s="12" t="n"/>
      <c r="G817" s="12" t="n"/>
      <c r="H817" s="12" t="n"/>
      <c r="I817" s="12" t="n"/>
      <c r="J817" s="12" t="n"/>
    </row>
    <row r="818">
      <c r="C818" s="5" t="n">
        <v>1</v>
      </c>
      <c r="D818" s="5" t="inlineStr">
        <is>
          <t>Semen (PC)</t>
        </is>
      </c>
      <c r="E818" s="5" t="inlineStr">
        <is>
          <t>M12</t>
        </is>
      </c>
      <c r="F818" s="5" t="inlineStr">
        <is>
          <t>Kg</t>
        </is>
      </c>
      <c r="G818" s="25" t="n">
        <v>304.76218125</v>
      </c>
      <c r="H818" s="26">
        <f>VLOOKUP(D818,upahbahan,3,FALSE)</f>
        <v/>
      </c>
      <c r="J818" s="26">
        <f>G818*H818</f>
        <v/>
      </c>
    </row>
    <row r="819">
      <c r="C819" s="5" t="n">
        <v>2</v>
      </c>
      <c r="D819" s="5" t="inlineStr">
        <is>
          <t>Agregat Halus</t>
        </is>
      </c>
      <c r="E819" s="5" t="inlineStr">
        <is>
          <t>M01a</t>
        </is>
      </c>
      <c r="F819" s="5" t="inlineStr">
        <is>
          <t>M3</t>
        </is>
      </c>
      <c r="G819" s="25" t="n">
        <v>0.5973120260663507</v>
      </c>
      <c r="H819" s="26">
        <f>VLOOKUP(D819,upahbahan,3,FALSE)</f>
        <v/>
      </c>
      <c r="J819" s="26">
        <f>G819*H819</f>
        <v/>
      </c>
    </row>
    <row r="820">
      <c r="C820" s="5" t="n">
        <v>3</v>
      </c>
      <c r="D820" s="5" t="inlineStr">
        <is>
          <t>Agregat Kasar</t>
        </is>
      </c>
      <c r="E820" s="5" t="inlineStr">
        <is>
          <t>M03</t>
        </is>
      </c>
      <c r="F820" s="5" t="inlineStr">
        <is>
          <t>M3</t>
        </is>
      </c>
      <c r="G820" s="25" t="n">
        <v>1.013208677083229</v>
      </c>
      <c r="H820" s="26">
        <f>VLOOKUP(D820,upahbahan,3,FALSE)</f>
        <v/>
      </c>
      <c r="J820" s="26">
        <f>G820*H820</f>
        <v/>
      </c>
    </row>
    <row r="821">
      <c r="C821" s="5" t="n">
        <v>4</v>
      </c>
      <c r="D821" s="5" t="inlineStr">
        <is>
          <t>Multipleks Phenolic 12 mm</t>
        </is>
      </c>
      <c r="E821" s="5" t="inlineStr">
        <is>
          <t>M73a</t>
        </is>
      </c>
      <c r="F821" s="5" t="inlineStr">
        <is>
          <t>lbr</t>
        </is>
      </c>
      <c r="G821" s="25" t="n">
        <v>0.4451169047619048</v>
      </c>
      <c r="H821" s="26">
        <f>VLOOKUP(D821,upahbahan,3,FALSE)</f>
        <v/>
      </c>
      <c r="J821" s="26">
        <f>G821*H821</f>
        <v/>
      </c>
    </row>
    <row r="822">
      <c r="C822" s="5" t="n">
        <v>5</v>
      </c>
      <c r="D822" s="5" t="inlineStr">
        <is>
          <t>Kayu Kaso</t>
        </is>
      </c>
      <c r="E822" s="5" t="inlineStr">
        <is>
          <t>M19</t>
        </is>
      </c>
      <c r="F822" s="5" t="inlineStr">
        <is>
          <t>M3</t>
        </is>
      </c>
      <c r="G822" s="25" t="n">
        <v>0.014</v>
      </c>
      <c r="H822" s="26">
        <f>VLOOKUP(D822,upahbahan,3,FALSE)</f>
        <v/>
      </c>
      <c r="J822" s="26">
        <f>G822*H822</f>
        <v/>
      </c>
    </row>
    <row r="823">
      <c r="C823" s="5" t="n">
        <v>6</v>
      </c>
      <c r="D823" s="5" t="inlineStr">
        <is>
          <t>Paku</t>
        </is>
      </c>
      <c r="E823" s="5" t="inlineStr">
        <is>
          <t>M18</t>
        </is>
      </c>
      <c r="F823" s="5" t="inlineStr">
        <is>
          <t>Kg</t>
        </is>
      </c>
      <c r="G823" s="25" t="n">
        <v>0</v>
      </c>
      <c r="H823" s="26">
        <f>VLOOKUP(D823,upahbahan,3,FALSE)</f>
        <v/>
      </c>
      <c r="J823" s="26">
        <f>G823*H823</f>
        <v/>
      </c>
    </row>
    <row r="824">
      <c r="C824" s="5" t="n">
        <v>7</v>
      </c>
      <c r="D824" s="5" t="inlineStr">
        <is>
          <t>Air</t>
        </is>
      </c>
      <c r="E824" s="5" t="inlineStr">
        <is>
          <t>M170</t>
        </is>
      </c>
      <c r="F824" s="5" t="inlineStr">
        <is>
          <t>Ltr</t>
        </is>
      </c>
      <c r="G824" s="25" t="n">
        <v>344.0627986348123</v>
      </c>
      <c r="H824" s="26">
        <f>VLOOKUP(D824,upahbahan,3,FALSE)</f>
        <v/>
      </c>
      <c r="J824" s="26">
        <f>G824*H824</f>
        <v/>
      </c>
    </row>
    <row r="825">
      <c r="C825" s="5" t="n">
        <v>8</v>
      </c>
      <c r="D825" s="5" t="inlineStr">
        <is>
          <t>Super Plastizier</t>
        </is>
      </c>
      <c r="E825" s="5" t="inlineStr">
        <is>
          <t>M182</t>
        </is>
      </c>
      <c r="F825" s="5" t="inlineStr">
        <is>
          <t>Kg</t>
        </is>
      </c>
      <c r="G825" s="25" t="n">
        <v>4.5675</v>
      </c>
      <c r="H825" s="26">
        <f>VLOOKUP(D825,upahbahan,3,FALSE)</f>
        <v/>
      </c>
      <c r="J825" s="26">
        <f>G825*H825</f>
        <v/>
      </c>
    </row>
    <row r="826">
      <c r="C826" s="27" t="inlineStr">
        <is>
          <t>JUMLAH HARGA BAHAN</t>
        </is>
      </c>
      <c r="D826" s="28" t="n"/>
      <c r="E826" s="28" t="n"/>
      <c r="F826" s="28" t="n"/>
      <c r="G826" s="28" t="n"/>
      <c r="H826" s="28" t="n"/>
      <c r="I826" s="28" t="n"/>
      <c r="J826" s="29">
        <f>SUM(J818:J825)</f>
        <v/>
      </c>
    </row>
    <row r="827">
      <c r="C827" s="24" t="inlineStr">
        <is>
          <t>C</t>
        </is>
      </c>
      <c r="D827" s="24" t="inlineStr">
        <is>
          <t>PERALATAN</t>
        </is>
      </c>
      <c r="E827" s="12" t="n"/>
      <c r="F827" s="12" t="n"/>
      <c r="G827" s="12" t="n"/>
      <c r="H827" s="12" t="n"/>
      <c r="I827" s="12" t="n"/>
      <c r="J827" s="12" t="n"/>
    </row>
    <row r="828">
      <c r="C828" s="5" t="n">
        <v>1</v>
      </c>
      <c r="D828" s="5" t="inlineStr">
        <is>
          <t>Wheel Loader</t>
        </is>
      </c>
      <c r="E828" s="5" t="inlineStr">
        <is>
          <t>E15</t>
        </is>
      </c>
      <c r="F828" s="5" t="inlineStr">
        <is>
          <t>jam</t>
        </is>
      </c>
      <c r="G828" s="25" t="n">
        <v>0.007087173260914413</v>
      </c>
      <c r="H828" s="26" t="n">
        <v>591374</v>
      </c>
      <c r="I828" s="30" t="inlineStr">
        <is>
          <t>harga khusus</t>
        </is>
      </c>
      <c r="J828" s="26">
        <f>G828*H828</f>
        <v/>
      </c>
    </row>
    <row r="829">
      <c r="C829" s="5" t="n">
        <v>2</v>
      </c>
      <c r="D829" s="5" t="inlineStr">
        <is>
          <t>Concrete Batching Plant</t>
        </is>
      </c>
      <c r="E829" s="5" t="inlineStr">
        <is>
          <t>E80</t>
        </is>
      </c>
      <c r="F829" s="5" t="inlineStr">
        <is>
          <t>jam</t>
        </is>
      </c>
      <c r="G829" s="25" t="n">
        <v>0.04819278317887572</v>
      </c>
      <c r="H829" s="26">
        <f>VLOOKUP(D829,upahbahan,3,FALSE)</f>
        <v/>
      </c>
      <c r="J829" s="26">
        <f>G829*H829</f>
        <v/>
      </c>
    </row>
    <row r="830">
      <c r="C830" s="5" t="n">
        <v>3</v>
      </c>
      <c r="D830" s="5" t="inlineStr">
        <is>
          <t>Truck Mixer</t>
        </is>
      </c>
      <c r="E830" s="5" t="inlineStr">
        <is>
          <t>E49</t>
        </is>
      </c>
      <c r="F830" s="5" t="inlineStr">
        <is>
          <t>jam</t>
        </is>
      </c>
      <c r="G830" s="25" t="n">
        <v>0.2618124091003532</v>
      </c>
      <c r="H830" s="26">
        <f>VLOOKUP(D830,upahbahan,3,FALSE)</f>
        <v/>
      </c>
      <c r="J830" s="26">
        <f>G830*H830</f>
        <v/>
      </c>
    </row>
    <row r="831">
      <c r="C831" s="5" t="n">
        <v>4</v>
      </c>
      <c r="D831" s="5" t="inlineStr">
        <is>
          <t>Concrete Pump</t>
        </is>
      </c>
      <c r="E831" s="5" t="inlineStr">
        <is>
          <t>E28</t>
        </is>
      </c>
      <c r="F831" s="5" t="inlineStr">
        <is>
          <t>jam</t>
        </is>
      </c>
      <c r="G831" s="25" t="n">
        <v>0.005020068030185116</v>
      </c>
      <c r="H831" s="26">
        <f>VLOOKUP(D831,upahbahan,3,FALSE)</f>
        <v/>
      </c>
      <c r="J831" s="26">
        <f>G831*H831</f>
        <v/>
      </c>
    </row>
    <row r="832">
      <c r="C832" s="5" t="n">
        <v>5</v>
      </c>
      <c r="D832" s="5" t="inlineStr">
        <is>
          <t>Concrete Vibrator</t>
        </is>
      </c>
      <c r="E832" s="5" t="inlineStr">
        <is>
          <t>E20</t>
        </is>
      </c>
      <c r="F832" s="5" t="inlineStr">
        <is>
          <t>jam</t>
        </is>
      </c>
      <c r="G832" s="25" t="n">
        <v>0.2891565686706972</v>
      </c>
      <c r="H832" s="26">
        <f>VLOOKUP(D832,upahbahan,3,FALSE)</f>
        <v/>
      </c>
      <c r="J832" s="26">
        <f>G832*H832</f>
        <v/>
      </c>
    </row>
    <row r="833">
      <c r="C833" s="5" t="n">
        <v>6</v>
      </c>
      <c r="D833" s="5" t="inlineStr">
        <is>
          <t>Water Tank Truck</t>
        </is>
      </c>
      <c r="E833" s="5" t="inlineStr">
        <is>
          <t>E23</t>
        </is>
      </c>
      <c r="F833" s="5" t="inlineStr">
        <is>
          <t>jam</t>
        </is>
      </c>
      <c r="G833" s="25" t="n">
        <v>0.0690889707849377</v>
      </c>
      <c r="H833" s="26" t="n">
        <v>500906</v>
      </c>
      <c r="I833" s="30" t="inlineStr">
        <is>
          <t>harga khusus</t>
        </is>
      </c>
      <c r="J833" s="26">
        <f>G833*H833</f>
        <v/>
      </c>
    </row>
    <row r="834">
      <c r="C834" s="5" t="n">
        <v>7</v>
      </c>
      <c r="D834" s="5" t="inlineStr">
        <is>
          <t>Alat Bantu</t>
        </is>
      </c>
      <c r="F834" s="5" t="inlineStr">
        <is>
          <t>Ls</t>
        </is>
      </c>
      <c r="G834" s="25" t="n">
        <v>1</v>
      </c>
      <c r="H834" s="26">
        <f>VLOOKUP(D834,upahbahan,3,FALSE)</f>
        <v/>
      </c>
      <c r="J834" s="26">
        <f>G834*H834</f>
        <v/>
      </c>
    </row>
    <row r="835">
      <c r="C835" s="27" t="inlineStr">
        <is>
          <t>JUMLAH HARGA PERALATAN</t>
        </is>
      </c>
      <c r="D835" s="28" t="n"/>
      <c r="E835" s="28" t="n"/>
      <c r="F835" s="28" t="n"/>
      <c r="G835" s="28" t="n"/>
      <c r="H835" s="28" t="n"/>
      <c r="I835" s="28" t="n"/>
      <c r="J835" s="29">
        <f>SUM(J828:J834)</f>
        <v/>
      </c>
    </row>
    <row r="836">
      <c r="C836" s="31" t="inlineStr">
        <is>
          <t>D</t>
        </is>
      </c>
      <c r="D836" s="31" t="inlineStr">
        <is>
          <t>Jumlah (A+B+C)</t>
        </is>
      </c>
      <c r="E836" s="32" t="n"/>
      <c r="F836" s="32" t="n"/>
      <c r="G836" s="32" t="n"/>
      <c r="H836" s="32" t="n"/>
      <c r="I836" s="32" t="n"/>
      <c r="J836" s="33">
        <f>J816+J826+J835</f>
        <v/>
      </c>
    </row>
    <row r="837">
      <c r="C837" s="18" t="inlineStr">
        <is>
          <t>E</t>
        </is>
      </c>
      <c r="D837" s="18" t="inlineStr">
        <is>
          <t>Biaya Umum dan Keuntungan 10.0% x D</t>
        </is>
      </c>
      <c r="H837" s="21">
        <f>$Q$8</f>
        <v/>
      </c>
      <c r="J837" s="34">
        <f>J836*H837</f>
        <v/>
      </c>
    </row>
    <row r="838">
      <c r="C838" s="31" t="inlineStr">
        <is>
          <t>F</t>
        </is>
      </c>
      <c r="D838" s="31" t="inlineStr">
        <is>
          <t>Harga Satuan Pekerjaan (D+E)</t>
        </is>
      </c>
      <c r="E838" s="32" t="n"/>
      <c r="F838" s="32" t="n"/>
      <c r="G838" s="32" t="n"/>
      <c r="H838" s="32" t="n"/>
      <c r="I838" s="32" t="n"/>
      <c r="J838" s="33">
        <f>SUM(J836:J837)</f>
        <v/>
      </c>
    </row>
    <row r="840">
      <c r="C840" s="16" t="inlineStr">
        <is>
          <t>G.29</t>
        </is>
      </c>
      <c r="D840" s="17" t="inlineStr">
        <is>
          <t>Beton struktur massa, fc’25 MPa</t>
        </is>
      </c>
      <c r="F840" s="18" t="inlineStr">
        <is>
          <t>Meter Kubik</t>
        </is>
      </c>
      <c r="K840" s="22">
        <f>ROUNDDOWN(J870,0)</f>
        <v/>
      </c>
      <c r="M840" s="19" t="inlineStr">
        <is>
          <t>7.1.(6b)</t>
        </is>
      </c>
    </row>
    <row r="841">
      <c r="C841" s="23" t="inlineStr">
        <is>
          <t>No</t>
        </is>
      </c>
      <c r="D841" s="23" t="inlineStr">
        <is>
          <t>Uraian</t>
        </is>
      </c>
      <c r="E841" s="23" t="inlineStr">
        <is>
          <t>Kode</t>
        </is>
      </c>
      <c r="F841" s="23" t="inlineStr">
        <is>
          <t>Sat.</t>
        </is>
      </c>
      <c r="G841" s="23" t="inlineStr">
        <is>
          <t>Koefisien</t>
        </is>
      </c>
      <c r="H841" s="23" t="inlineStr">
        <is>
          <t>Harga  Satuan (Rp)</t>
        </is>
      </c>
      <c r="J841" s="23" t="inlineStr">
        <is>
          <t>Jumlah Harga (Rp)</t>
        </is>
      </c>
    </row>
    <row r="842">
      <c r="C842" s="24" t="inlineStr">
        <is>
          <t>A</t>
        </is>
      </c>
      <c r="D842" s="24" t="inlineStr">
        <is>
          <t>TENAGA KERJA</t>
        </is>
      </c>
      <c r="E842" s="12" t="n"/>
      <c r="F842" s="12" t="n"/>
      <c r="G842" s="12" t="n"/>
      <c r="H842" s="12" t="n"/>
      <c r="I842" s="12" t="n"/>
      <c r="J842" s="12" t="n"/>
    </row>
    <row r="843">
      <c r="C843" s="5" t="n">
        <v>1</v>
      </c>
      <c r="D843" s="5" t="inlineStr">
        <is>
          <t>Pekerja</t>
        </is>
      </c>
      <c r="E843" s="5" t="inlineStr">
        <is>
          <t>L01</t>
        </is>
      </c>
      <c r="F843" s="5" t="inlineStr">
        <is>
          <t>jam</t>
        </is>
      </c>
      <c r="G843" s="25" t="n">
        <v>0.4819277849363721</v>
      </c>
      <c r="H843" s="26">
        <f>VLOOKUP(D843,upahbahan,3,FALSE)</f>
        <v/>
      </c>
      <c r="J843" s="26">
        <f>G843*H843</f>
        <v/>
      </c>
    </row>
    <row r="844">
      <c r="C844" s="5" t="n">
        <v>2</v>
      </c>
      <c r="D844" s="5" t="inlineStr">
        <is>
          <t>Tukang</t>
        </is>
      </c>
      <c r="E844" s="5" t="inlineStr">
        <is>
          <t>L02</t>
        </is>
      </c>
      <c r="F844" s="5" t="inlineStr">
        <is>
          <t>jam</t>
        </is>
      </c>
      <c r="G844" s="25" t="n">
        <v>0.5301202662608336</v>
      </c>
      <c r="H844" s="26">
        <f>VLOOKUP(D844,upahbahan,3,FALSE)</f>
        <v/>
      </c>
      <c r="J844" s="26">
        <f>G844*H844</f>
        <v/>
      </c>
    </row>
    <row r="845">
      <c r="C845" s="5" t="n">
        <v>3</v>
      </c>
      <c r="D845" s="5" t="inlineStr">
        <is>
          <t>Mandor</t>
        </is>
      </c>
      <c r="E845" s="5" t="inlineStr">
        <is>
          <t>L03</t>
        </is>
      </c>
      <c r="F845" s="5" t="inlineStr">
        <is>
          <t>jam</t>
        </is>
      </c>
      <c r="G845" s="25" t="n">
        <v>0.09638569407029528</v>
      </c>
      <c r="H845" s="26">
        <f>VLOOKUP(D845,upahbahan,3,FALSE)</f>
        <v/>
      </c>
      <c r="J845" s="26">
        <f>G845*H845</f>
        <v/>
      </c>
    </row>
    <row r="846">
      <c r="C846" s="27" t="inlineStr">
        <is>
          <t>JUMLAH HARGA TENAGA KERJA</t>
        </is>
      </c>
      <c r="D846" s="28" t="n"/>
      <c r="E846" s="28" t="n"/>
      <c r="F846" s="28" t="n"/>
      <c r="G846" s="28" t="n"/>
      <c r="H846" s="28" t="n"/>
      <c r="I846" s="28" t="n"/>
      <c r="J846" s="29">
        <f>SUM(J843:J845)</f>
        <v/>
      </c>
    </row>
    <row r="847">
      <c r="C847" s="24" t="inlineStr">
        <is>
          <t>B</t>
        </is>
      </c>
      <c r="D847" s="24" t="inlineStr">
        <is>
          <t>BAHAN</t>
        </is>
      </c>
      <c r="E847" s="12" t="n"/>
      <c r="F847" s="12" t="n"/>
      <c r="G847" s="12" t="n"/>
      <c r="H847" s="12" t="n"/>
      <c r="I847" s="12" t="n"/>
      <c r="J847" s="12" t="n"/>
    </row>
    <row r="848">
      <c r="C848" s="5" t="n">
        <v>1</v>
      </c>
      <c r="D848" s="5" t="inlineStr">
        <is>
          <t>Semen (PC)</t>
        </is>
      </c>
      <c r="E848" s="5" t="inlineStr">
        <is>
          <t>M12</t>
        </is>
      </c>
      <c r="F848" s="5" t="inlineStr">
        <is>
          <t>Kg</t>
        </is>
      </c>
      <c r="G848" s="25" t="n">
        <v>198.94</v>
      </c>
      <c r="H848" s="26">
        <f>VLOOKUP(D848,upahbahan,3,FALSE)</f>
        <v/>
      </c>
      <c r="J848" s="26">
        <f>G848*H848</f>
        <v/>
      </c>
    </row>
    <row r="849">
      <c r="C849" s="5" t="n">
        <v>2</v>
      </c>
      <c r="D849" s="5" t="inlineStr">
        <is>
          <t>Agregat Halus</t>
        </is>
      </c>
      <c r="E849" s="5" t="inlineStr">
        <is>
          <t>M01a</t>
        </is>
      </c>
      <c r="F849" s="5" t="inlineStr">
        <is>
          <t>M3</t>
        </is>
      </c>
      <c r="G849" s="25" t="n">
        <v>0.4752631516587678</v>
      </c>
      <c r="H849" s="26">
        <f>VLOOKUP(D849,upahbahan,3,FALSE)</f>
        <v/>
      </c>
      <c r="J849" s="26">
        <f>G849*H849</f>
        <v/>
      </c>
    </row>
    <row r="850">
      <c r="C850" s="5" t="n">
        <v>3</v>
      </c>
      <c r="D850" s="5" t="inlineStr">
        <is>
          <t>Agregat Kasar</t>
        </is>
      </c>
      <c r="E850" s="5" t="inlineStr">
        <is>
          <t>M03</t>
        </is>
      </c>
      <c r="F850" s="5" t="inlineStr">
        <is>
          <t>M3</t>
        </is>
      </c>
      <c r="G850" s="25" t="n">
        <v>1.209586628210211</v>
      </c>
      <c r="H850" s="26">
        <f>VLOOKUP(D850,upahbahan,3,FALSE)</f>
        <v/>
      </c>
      <c r="J850" s="26">
        <f>G850*H850</f>
        <v/>
      </c>
    </row>
    <row r="851">
      <c r="C851" s="5" t="n">
        <v>4</v>
      </c>
      <c r="D851" s="5" t="inlineStr">
        <is>
          <t>Multipleks Phenolic 12 mm</t>
        </is>
      </c>
      <c r="E851" s="5" t="inlineStr">
        <is>
          <t>M73a</t>
        </is>
      </c>
      <c r="F851" s="5" t="inlineStr">
        <is>
          <t>lbr</t>
        </is>
      </c>
      <c r="G851" s="25" t="n">
        <v>0.4451169047619048</v>
      </c>
      <c r="H851" s="26">
        <f>VLOOKUP(D851,upahbahan,3,FALSE)</f>
        <v/>
      </c>
      <c r="J851" s="26">
        <f>G851*H851</f>
        <v/>
      </c>
    </row>
    <row r="852">
      <c r="C852" s="5" t="n">
        <v>5</v>
      </c>
      <c r="D852" s="5" t="inlineStr">
        <is>
          <t>Kayu Kaso</t>
        </is>
      </c>
      <c r="E852" s="5" t="inlineStr">
        <is>
          <t>M19</t>
        </is>
      </c>
      <c r="F852" s="5" t="inlineStr">
        <is>
          <t>M3</t>
        </is>
      </c>
      <c r="G852" s="25" t="n">
        <v>0.014</v>
      </c>
      <c r="H852" s="26">
        <f>VLOOKUP(D852,upahbahan,3,FALSE)</f>
        <v/>
      </c>
      <c r="J852" s="26">
        <f>G852*H852</f>
        <v/>
      </c>
    </row>
    <row r="853">
      <c r="C853" s="5" t="n">
        <v>6</v>
      </c>
      <c r="D853" s="5" t="inlineStr">
        <is>
          <t>Paku</t>
        </is>
      </c>
      <c r="E853" s="5" t="inlineStr">
        <is>
          <t>M18</t>
        </is>
      </c>
      <c r="F853" s="5" t="inlineStr">
        <is>
          <t>Kg</t>
        </is>
      </c>
      <c r="G853" s="25" t="n">
        <v>0</v>
      </c>
      <c r="H853" s="26">
        <f>VLOOKUP(D853,upahbahan,3,FALSE)</f>
        <v/>
      </c>
      <c r="J853" s="26">
        <f>G853*H853</f>
        <v/>
      </c>
    </row>
    <row r="854">
      <c r="C854" s="5" t="n">
        <v>7</v>
      </c>
      <c r="D854" s="5" t="inlineStr">
        <is>
          <t>Air</t>
        </is>
      </c>
      <c r="E854" s="5" t="inlineStr">
        <is>
          <t>M170</t>
        </is>
      </c>
      <c r="F854" s="5" t="inlineStr">
        <is>
          <t>Ltr</t>
        </is>
      </c>
      <c r="G854" s="25" t="n">
        <v>169.8498293515358</v>
      </c>
      <c r="H854" s="26">
        <f>VLOOKUP(D854,upahbahan,3,FALSE)</f>
        <v/>
      </c>
      <c r="J854" s="26">
        <f>G854*H854</f>
        <v/>
      </c>
    </row>
    <row r="855">
      <c r="C855" s="5" t="n">
        <v>8</v>
      </c>
      <c r="D855" s="5" t="inlineStr">
        <is>
          <t>Super Plastizier</t>
        </is>
      </c>
      <c r="E855" s="5" t="inlineStr">
        <is>
          <t>M182</t>
        </is>
      </c>
      <c r="F855" s="5" t="inlineStr">
        <is>
          <t>Kg</t>
        </is>
      </c>
      <c r="G855" s="25" t="n">
        <v>3.9585</v>
      </c>
      <c r="H855" s="26">
        <f>VLOOKUP(D855,upahbahan,3,FALSE)</f>
        <v/>
      </c>
      <c r="J855" s="26">
        <f>G855*H855</f>
        <v/>
      </c>
    </row>
    <row r="856">
      <c r="C856" s="5" t="n">
        <v>9</v>
      </c>
      <c r="D856" s="5" t="inlineStr">
        <is>
          <t>Fly Ash</t>
        </is>
      </c>
      <c r="E856" s="5" t="inlineStr">
        <is>
          <t>M05</t>
        </is>
      </c>
      <c r="F856" s="5" t="inlineStr">
        <is>
          <t>Kg</t>
        </is>
      </c>
      <c r="G856" s="25" t="n">
        <v>65.97499999999999</v>
      </c>
      <c r="H856" s="26">
        <f>VLOOKUP(D856,upahbahan,3,FALSE)</f>
        <v/>
      </c>
      <c r="J856" s="26">
        <f>G856*H856</f>
        <v/>
      </c>
    </row>
    <row r="857">
      <c r="C857" s="27" t="inlineStr">
        <is>
          <t>JUMLAH HARGA BAHAN</t>
        </is>
      </c>
      <c r="D857" s="28" t="n"/>
      <c r="E857" s="28" t="n"/>
      <c r="F857" s="28" t="n"/>
      <c r="G857" s="28" t="n"/>
      <c r="H857" s="28" t="n"/>
      <c r="I857" s="28" t="n"/>
      <c r="J857" s="29">
        <f>SUM(J848:J856)</f>
        <v/>
      </c>
    </row>
    <row r="858">
      <c r="C858" s="24" t="inlineStr">
        <is>
          <t>C</t>
        </is>
      </c>
      <c r="D858" s="24" t="inlineStr">
        <is>
          <t>PERALATAN</t>
        </is>
      </c>
      <c r="E858" s="12" t="n"/>
      <c r="F858" s="12" t="n"/>
      <c r="G858" s="12" t="n"/>
      <c r="H858" s="12" t="n"/>
      <c r="I858" s="12" t="n"/>
      <c r="J858" s="12" t="n"/>
    </row>
    <row r="859">
      <c r="C859" s="5" t="n">
        <v>1</v>
      </c>
      <c r="D859" s="5" t="inlineStr">
        <is>
          <t>Wheel Loader</t>
        </is>
      </c>
      <c r="E859" s="5" t="inlineStr">
        <is>
          <t>E15</t>
        </is>
      </c>
      <c r="F859" s="5" t="inlineStr">
        <is>
          <t>jam</t>
        </is>
      </c>
      <c r="G859" s="25" t="n">
        <v>0.007087173260914413</v>
      </c>
      <c r="H859" s="26" t="n">
        <v>591374</v>
      </c>
      <c r="I859" s="30" t="inlineStr">
        <is>
          <t>harga khusus</t>
        </is>
      </c>
      <c r="J859" s="26">
        <f>G859*H859</f>
        <v/>
      </c>
    </row>
    <row r="860">
      <c r="C860" s="5" t="n">
        <v>2</v>
      </c>
      <c r="D860" s="5" t="inlineStr">
        <is>
          <t>Concrete Batching Plant</t>
        </is>
      </c>
      <c r="E860" s="5" t="inlineStr">
        <is>
          <t>E80</t>
        </is>
      </c>
      <c r="F860" s="5" t="inlineStr">
        <is>
          <t>jam</t>
        </is>
      </c>
      <c r="G860" s="25" t="n">
        <v>0.04819278317887572</v>
      </c>
      <c r="H860" s="26">
        <f>VLOOKUP(D860,upahbahan,3,FALSE)</f>
        <v/>
      </c>
      <c r="J860" s="26">
        <f>G860*H860</f>
        <v/>
      </c>
    </row>
    <row r="861">
      <c r="C861" s="5" t="n">
        <v>3</v>
      </c>
      <c r="D861" s="5" t="inlineStr">
        <is>
          <t>Truck Mixer</t>
        </is>
      </c>
      <c r="E861" s="5" t="inlineStr">
        <is>
          <t>E49</t>
        </is>
      </c>
      <c r="F861" s="5" t="inlineStr">
        <is>
          <t>jam</t>
        </is>
      </c>
      <c r="G861" s="25" t="n">
        <v>0.2618124091003532</v>
      </c>
      <c r="H861" s="26">
        <f>VLOOKUP(D861,upahbahan,3,FALSE)</f>
        <v/>
      </c>
      <c r="J861" s="26">
        <f>G861*H861</f>
        <v/>
      </c>
    </row>
    <row r="862">
      <c r="C862" s="5" t="n">
        <v>4</v>
      </c>
      <c r="D862" s="5" t="inlineStr">
        <is>
          <t>Concrete Pump</t>
        </is>
      </c>
      <c r="E862" s="5" t="inlineStr">
        <is>
          <t>E28</t>
        </is>
      </c>
      <c r="F862" s="5" t="inlineStr">
        <is>
          <t>jam</t>
        </is>
      </c>
      <c r="G862" s="25" t="n">
        <v>0</v>
      </c>
      <c r="H862" s="26">
        <f>VLOOKUP(D862,upahbahan,3,FALSE)</f>
        <v/>
      </c>
      <c r="J862" s="26">
        <f>G862*H862</f>
        <v/>
      </c>
    </row>
    <row r="863">
      <c r="C863" s="5" t="n">
        <v>5</v>
      </c>
      <c r="D863" s="5" t="inlineStr">
        <is>
          <t>Concrete Vibrator</t>
        </is>
      </c>
      <c r="E863" s="5" t="inlineStr">
        <is>
          <t>E20</t>
        </is>
      </c>
      <c r="F863" s="5" t="inlineStr">
        <is>
          <t>jam</t>
        </is>
      </c>
      <c r="G863" s="25" t="n">
        <v>0.2891565686706972</v>
      </c>
      <c r="H863" s="26">
        <f>VLOOKUP(D863,upahbahan,3,FALSE)</f>
        <v/>
      </c>
      <c r="J863" s="26">
        <f>G863*H863</f>
        <v/>
      </c>
    </row>
    <row r="864">
      <c r="C864" s="5" t="n">
        <v>6</v>
      </c>
      <c r="D864" s="5" t="inlineStr">
        <is>
          <t>Water Tank Truck</t>
        </is>
      </c>
      <c r="E864" s="5" t="inlineStr">
        <is>
          <t>E23</t>
        </is>
      </c>
      <c r="F864" s="5" t="inlineStr">
        <is>
          <t>jam</t>
        </is>
      </c>
      <c r="G864" s="25" t="n">
        <v>0.03410645909611783</v>
      </c>
      <c r="H864" s="26" t="n">
        <v>500906</v>
      </c>
      <c r="I864" s="30" t="inlineStr">
        <is>
          <t>harga khusus</t>
        </is>
      </c>
      <c r="J864" s="26">
        <f>G864*H864</f>
        <v/>
      </c>
    </row>
    <row r="865">
      <c r="C865" s="5" t="n">
        <v>7</v>
      </c>
      <c r="D865" s="5" t="inlineStr">
        <is>
          <t>Thermocouple</t>
        </is>
      </c>
      <c r="E865" s="5" t="inlineStr">
        <is>
          <t>M184</t>
        </is>
      </c>
      <c r="F865" s="5" t="inlineStr">
        <is>
          <t>buah</t>
        </is>
      </c>
      <c r="G865" s="25" t="n">
        <v>3</v>
      </c>
      <c r="H865" s="26">
        <f>VLOOKUP(D865,upahbahan,3,FALSE)</f>
        <v/>
      </c>
      <c r="J865" s="26">
        <f>G865*H865</f>
        <v/>
      </c>
    </row>
    <row r="866">
      <c r="C866" s="5" t="n">
        <v>8</v>
      </c>
      <c r="D866" s="5" t="inlineStr">
        <is>
          <t>Alat Bantu</t>
        </is>
      </c>
      <c r="F866" s="5" t="inlineStr">
        <is>
          <t>Ls</t>
        </is>
      </c>
      <c r="G866" s="25" t="n">
        <v>1</v>
      </c>
      <c r="H866" s="26">
        <f>VLOOKUP(D866,upahbahan,3,FALSE)</f>
        <v/>
      </c>
      <c r="J866" s="26">
        <f>G866*H866</f>
        <v/>
      </c>
    </row>
    <row r="867">
      <c r="C867" s="27" t="inlineStr">
        <is>
          <t>JUMLAH HARGA PERALATAN</t>
        </is>
      </c>
      <c r="D867" s="28" t="n"/>
      <c r="E867" s="28" t="n"/>
      <c r="F867" s="28" t="n"/>
      <c r="G867" s="28" t="n"/>
      <c r="H867" s="28" t="n"/>
      <c r="I867" s="28" t="n"/>
      <c r="J867" s="29">
        <f>SUM(J859:J866)</f>
        <v/>
      </c>
    </row>
    <row r="868">
      <c r="C868" s="31" t="inlineStr">
        <is>
          <t>D</t>
        </is>
      </c>
      <c r="D868" s="31" t="inlineStr">
        <is>
          <t>Jumlah (A+B+C)</t>
        </is>
      </c>
      <c r="E868" s="32" t="n"/>
      <c r="F868" s="32" t="n"/>
      <c r="G868" s="32" t="n"/>
      <c r="H868" s="32" t="n"/>
      <c r="I868" s="32" t="n"/>
      <c r="J868" s="33">
        <f>J846+J857+J867</f>
        <v/>
      </c>
    </row>
    <row r="869">
      <c r="C869" s="18" t="inlineStr">
        <is>
          <t>E</t>
        </is>
      </c>
      <c r="D869" s="18" t="inlineStr">
        <is>
          <t>Biaya Umum dan Keuntungan 10.0% x D</t>
        </is>
      </c>
      <c r="H869" s="21">
        <f>$Q$8</f>
        <v/>
      </c>
      <c r="J869" s="34">
        <f>J868*H869</f>
        <v/>
      </c>
    </row>
    <row r="870">
      <c r="C870" s="31" t="inlineStr">
        <is>
          <t>F</t>
        </is>
      </c>
      <c r="D870" s="31" t="inlineStr">
        <is>
          <t>Harga Satuan Pekerjaan (D+E)</t>
        </is>
      </c>
      <c r="E870" s="32" t="n"/>
      <c r="F870" s="32" t="n"/>
      <c r="G870" s="32" t="n"/>
      <c r="H870" s="32" t="n"/>
      <c r="I870" s="32" t="n"/>
      <c r="J870" s="33">
        <f>SUM(J868:J869)</f>
        <v/>
      </c>
    </row>
    <row r="872">
      <c r="C872" s="16" t="inlineStr">
        <is>
          <t>G.30</t>
        </is>
      </c>
      <c r="D872" s="17" t="inlineStr">
        <is>
          <t>Beton struktur memadat sendiri, fc’25 MPa</t>
        </is>
      </c>
      <c r="F872" s="18" t="inlineStr">
        <is>
          <t>Meter Kubik</t>
        </is>
      </c>
      <c r="K872" s="22">
        <f>ROUNDDOWN(J900,0)</f>
        <v/>
      </c>
      <c r="M872" s="19" t="inlineStr">
        <is>
          <t>7.1.(6c)</t>
        </is>
      </c>
    </row>
    <row r="873">
      <c r="C873" s="23" t="inlineStr">
        <is>
          <t>No</t>
        </is>
      </c>
      <c r="D873" s="23" t="inlineStr">
        <is>
          <t>Uraian</t>
        </is>
      </c>
      <c r="E873" s="23" t="inlineStr">
        <is>
          <t>Kode</t>
        </is>
      </c>
      <c r="F873" s="23" t="inlineStr">
        <is>
          <t>Sat.</t>
        </is>
      </c>
      <c r="G873" s="23" t="inlineStr">
        <is>
          <t>Koefisien</t>
        </is>
      </c>
      <c r="H873" s="23" t="inlineStr">
        <is>
          <t>Harga  Satuan (Rp)</t>
        </is>
      </c>
      <c r="J873" s="23" t="inlineStr">
        <is>
          <t>Jumlah Harga (Rp)</t>
        </is>
      </c>
    </row>
    <row r="874">
      <c r="C874" s="24" t="inlineStr">
        <is>
          <t>A</t>
        </is>
      </c>
      <c r="D874" s="24" t="inlineStr">
        <is>
          <t>TENAGA KERJA</t>
        </is>
      </c>
      <c r="E874" s="12" t="n"/>
      <c r="F874" s="12" t="n"/>
      <c r="G874" s="12" t="n"/>
      <c r="H874" s="12" t="n"/>
      <c r="I874" s="12" t="n"/>
      <c r="J874" s="12" t="n"/>
    </row>
    <row r="875">
      <c r="C875" s="5" t="n">
        <v>1</v>
      </c>
      <c r="D875" s="5" t="inlineStr">
        <is>
          <t>Pekerja</t>
        </is>
      </c>
      <c r="E875" s="5" t="inlineStr">
        <is>
          <t>L01</t>
        </is>
      </c>
      <c r="F875" s="5" t="inlineStr">
        <is>
          <t>jam</t>
        </is>
      </c>
      <c r="G875" s="25" t="n">
        <v>0.4819277849363721</v>
      </c>
      <c r="H875" s="26">
        <f>VLOOKUP(D875,upahbahan,3,FALSE)</f>
        <v/>
      </c>
      <c r="J875" s="26">
        <f>G875*H875</f>
        <v/>
      </c>
    </row>
    <row r="876">
      <c r="C876" s="5" t="n">
        <v>2</v>
      </c>
      <c r="D876" s="5" t="inlineStr">
        <is>
          <t>Tukang</t>
        </is>
      </c>
      <c r="E876" s="5" t="inlineStr">
        <is>
          <t>L02</t>
        </is>
      </c>
      <c r="F876" s="5" t="inlineStr">
        <is>
          <t>jam</t>
        </is>
      </c>
      <c r="G876" s="25" t="n">
        <v>0.5301202662608336</v>
      </c>
      <c r="H876" s="26">
        <f>VLOOKUP(D876,upahbahan,3,FALSE)</f>
        <v/>
      </c>
      <c r="J876" s="26">
        <f>G876*H876</f>
        <v/>
      </c>
    </row>
    <row r="877">
      <c r="C877" s="5" t="n">
        <v>3</v>
      </c>
      <c r="D877" s="5" t="inlineStr">
        <is>
          <t>Mandor</t>
        </is>
      </c>
      <c r="E877" s="5" t="inlineStr">
        <is>
          <t>L03</t>
        </is>
      </c>
      <c r="F877" s="5" t="inlineStr">
        <is>
          <t>jam</t>
        </is>
      </c>
      <c r="G877" s="25" t="n">
        <v>0.09638569407029528</v>
      </c>
      <c r="H877" s="26">
        <f>VLOOKUP(D877,upahbahan,3,FALSE)</f>
        <v/>
      </c>
      <c r="J877" s="26">
        <f>G877*H877</f>
        <v/>
      </c>
    </row>
    <row r="878">
      <c r="C878" s="27" t="inlineStr">
        <is>
          <t>JUMLAH HARGA TENAGA KERJA</t>
        </is>
      </c>
      <c r="D878" s="28" t="n"/>
      <c r="E878" s="28" t="n"/>
      <c r="F878" s="28" t="n"/>
      <c r="G878" s="28" t="n"/>
      <c r="H878" s="28" t="n"/>
      <c r="I878" s="28" t="n"/>
      <c r="J878" s="29">
        <f>SUM(J875:J877)</f>
        <v/>
      </c>
    </row>
    <row r="879">
      <c r="C879" s="24" t="inlineStr">
        <is>
          <t>B</t>
        </is>
      </c>
      <c r="D879" s="24" t="inlineStr">
        <is>
          <t>BAHAN</t>
        </is>
      </c>
      <c r="E879" s="12" t="n"/>
      <c r="F879" s="12" t="n"/>
      <c r="G879" s="12" t="n"/>
      <c r="H879" s="12" t="n"/>
      <c r="I879" s="12" t="n"/>
      <c r="J879" s="12" t="n"/>
    </row>
    <row r="880">
      <c r="C880" s="5" t="n">
        <v>1</v>
      </c>
      <c r="D880" s="5" t="inlineStr">
        <is>
          <t>Semen (PC)</t>
        </is>
      </c>
      <c r="E880" s="5" t="inlineStr">
        <is>
          <t>M12</t>
        </is>
      </c>
      <c r="F880" s="5" t="inlineStr">
        <is>
          <t>Kg</t>
        </is>
      </c>
      <c r="G880" s="25" t="n">
        <v>260.855</v>
      </c>
      <c r="H880" s="26">
        <f>VLOOKUP(D880,upahbahan,3,FALSE)</f>
        <v/>
      </c>
      <c r="J880" s="26">
        <f>G880*H880</f>
        <v/>
      </c>
    </row>
    <row r="881">
      <c r="C881" s="5" t="n">
        <v>2</v>
      </c>
      <c r="D881" s="5" t="inlineStr">
        <is>
          <t>Agregat Halus</t>
        </is>
      </c>
      <c r="E881" s="5" t="inlineStr">
        <is>
          <t>M01a</t>
        </is>
      </c>
      <c r="F881" s="5" t="inlineStr">
        <is>
          <t>M3</t>
        </is>
      </c>
      <c r="G881" s="25" t="n">
        <v>0.7651325829383887</v>
      </c>
      <c r="H881" s="26">
        <f>VLOOKUP(D881,upahbahan,3,FALSE)</f>
        <v/>
      </c>
      <c r="J881" s="26">
        <f>G881*H881</f>
        <v/>
      </c>
    </row>
    <row r="882">
      <c r="C882" s="5" t="n">
        <v>3</v>
      </c>
      <c r="D882" s="5" t="inlineStr">
        <is>
          <t>Agregat Kasar</t>
        </is>
      </c>
      <c r="E882" s="5" t="inlineStr">
        <is>
          <t>M03</t>
        </is>
      </c>
      <c r="F882" s="5" t="inlineStr">
        <is>
          <t>M3</t>
        </is>
      </c>
      <c r="G882" s="25" t="n">
        <v>0.8012806035423963</v>
      </c>
      <c r="H882" s="26">
        <f>VLOOKUP(D882,upahbahan,3,FALSE)</f>
        <v/>
      </c>
      <c r="J882" s="26">
        <f>G882*H882</f>
        <v/>
      </c>
    </row>
    <row r="883">
      <c r="C883" s="5" t="n">
        <v>4</v>
      </c>
      <c r="D883" s="5" t="inlineStr">
        <is>
          <t>Multipleks Phenolic 12 mm</t>
        </is>
      </c>
      <c r="E883" s="5" t="inlineStr">
        <is>
          <t>M73a</t>
        </is>
      </c>
      <c r="F883" s="5" t="inlineStr">
        <is>
          <t>lbr</t>
        </is>
      </c>
      <c r="G883" s="25" t="n">
        <v>0.4451169047619048</v>
      </c>
      <c r="H883" s="26">
        <f>VLOOKUP(D883,upahbahan,3,FALSE)</f>
        <v/>
      </c>
      <c r="J883" s="26">
        <f>G883*H883</f>
        <v/>
      </c>
    </row>
    <row r="884">
      <c r="C884" s="5" t="n">
        <v>5</v>
      </c>
      <c r="D884" s="5" t="inlineStr">
        <is>
          <t>Kayu Kaso</t>
        </is>
      </c>
      <c r="E884" s="5" t="inlineStr">
        <is>
          <t>M19</t>
        </is>
      </c>
      <c r="F884" s="5" t="inlineStr">
        <is>
          <t>M3</t>
        </is>
      </c>
      <c r="G884" s="25" t="n">
        <v>0.014</v>
      </c>
      <c r="H884" s="26">
        <f>VLOOKUP(D884,upahbahan,3,FALSE)</f>
        <v/>
      </c>
      <c r="J884" s="26">
        <f>G884*H884</f>
        <v/>
      </c>
    </row>
    <row r="885">
      <c r="C885" s="5" t="n">
        <v>6</v>
      </c>
      <c r="D885" s="5" t="inlineStr">
        <is>
          <t>Paku</t>
        </is>
      </c>
      <c r="E885" s="5" t="inlineStr">
        <is>
          <t>M18</t>
        </is>
      </c>
      <c r="F885" s="5" t="inlineStr">
        <is>
          <t>Kg</t>
        </is>
      </c>
      <c r="G885" s="25" t="n">
        <v>0</v>
      </c>
      <c r="H885" s="26">
        <f>VLOOKUP(D885,upahbahan,3,FALSE)</f>
        <v/>
      </c>
      <c r="J885" s="26">
        <f>G885*H885</f>
        <v/>
      </c>
    </row>
    <row r="886">
      <c r="C886" s="5" t="n">
        <v>7</v>
      </c>
      <c r="D886" s="5" t="inlineStr">
        <is>
          <t>Air</t>
        </is>
      </c>
      <c r="E886" s="5" t="inlineStr">
        <is>
          <t>M170</t>
        </is>
      </c>
      <c r="F886" s="5" t="inlineStr">
        <is>
          <t>Ltr</t>
        </is>
      </c>
      <c r="G886" s="25" t="n">
        <v>186.6232081911263</v>
      </c>
      <c r="H886" s="26">
        <f>VLOOKUP(D886,upahbahan,3,FALSE)</f>
        <v/>
      </c>
      <c r="J886" s="26">
        <f>G886*H886</f>
        <v/>
      </c>
    </row>
    <row r="887">
      <c r="C887" s="5" t="n">
        <v>8</v>
      </c>
      <c r="D887" s="5" t="inlineStr">
        <is>
          <t>Super Plastizier</t>
        </is>
      </c>
      <c r="E887" s="5" t="inlineStr">
        <is>
          <t>M182</t>
        </is>
      </c>
      <c r="F887" s="5" t="inlineStr">
        <is>
          <t>Kg</t>
        </is>
      </c>
      <c r="G887" s="25" t="n">
        <v>5.1765</v>
      </c>
      <c r="H887" s="26">
        <f>VLOOKUP(D887,upahbahan,3,FALSE)</f>
        <v/>
      </c>
      <c r="J887" s="26">
        <f>G887*H887</f>
        <v/>
      </c>
    </row>
    <row r="888">
      <c r="C888" s="5" t="n">
        <v>9</v>
      </c>
      <c r="D888" s="5" t="inlineStr">
        <is>
          <t>Fly ash</t>
        </is>
      </c>
      <c r="E888" s="5" t="inlineStr">
        <is>
          <t>M05</t>
        </is>
      </c>
      <c r="F888" s="5" t="inlineStr">
        <is>
          <t>Kg</t>
        </is>
      </c>
      <c r="G888" s="25" t="n">
        <v>87.29000000000001</v>
      </c>
      <c r="H888" s="26">
        <f>VLOOKUP(D888,upahbahan,3,FALSE)</f>
        <v/>
      </c>
      <c r="J888" s="26">
        <f>G888*H888</f>
        <v/>
      </c>
    </row>
    <row r="889">
      <c r="C889" s="27" t="inlineStr">
        <is>
          <t>JUMLAH HARGA BAHAN</t>
        </is>
      </c>
      <c r="D889" s="28" t="n"/>
      <c r="E889" s="28" t="n"/>
      <c r="F889" s="28" t="n"/>
      <c r="G889" s="28" t="n"/>
      <c r="H889" s="28" t="n"/>
      <c r="I889" s="28" t="n"/>
      <c r="J889" s="29">
        <f>SUM(J880:J888)</f>
        <v/>
      </c>
    </row>
    <row r="890">
      <c r="C890" s="24" t="inlineStr">
        <is>
          <t>C</t>
        </is>
      </c>
      <c r="D890" s="24" t="inlineStr">
        <is>
          <t>PERALATAN</t>
        </is>
      </c>
      <c r="E890" s="12" t="n"/>
      <c r="F890" s="12" t="n"/>
      <c r="G890" s="12" t="n"/>
      <c r="H890" s="12" t="n"/>
      <c r="I890" s="12" t="n"/>
      <c r="J890" s="12" t="n"/>
    </row>
    <row r="891">
      <c r="C891" s="5" t="n">
        <v>1</v>
      </c>
      <c r="D891" s="5" t="inlineStr">
        <is>
          <t>Wheel Loader</t>
        </is>
      </c>
      <c r="E891" s="5" t="inlineStr">
        <is>
          <t>E15</t>
        </is>
      </c>
      <c r="F891" s="5" t="inlineStr">
        <is>
          <t>jam</t>
        </is>
      </c>
      <c r="G891" s="25" t="n">
        <v>0.007087173260914413</v>
      </c>
      <c r="H891" s="26" t="n">
        <v>591374</v>
      </c>
      <c r="I891" s="30" t="inlineStr">
        <is>
          <t>harga khusus</t>
        </is>
      </c>
      <c r="J891" s="26">
        <f>G891*H891</f>
        <v/>
      </c>
    </row>
    <row r="892">
      <c r="C892" s="5" t="n">
        <v>2</v>
      </c>
      <c r="D892" s="5" t="inlineStr">
        <is>
          <t>Concrete Batching Plant</t>
        </is>
      </c>
      <c r="E892" s="5" t="inlineStr">
        <is>
          <t>E80</t>
        </is>
      </c>
      <c r="F892" s="5" t="inlineStr">
        <is>
          <t>jam</t>
        </is>
      </c>
      <c r="G892" s="25" t="n">
        <v>0.04819278317887572</v>
      </c>
      <c r="H892" s="26">
        <f>VLOOKUP(D892,upahbahan,3,FALSE)</f>
        <v/>
      </c>
      <c r="J892" s="26">
        <f>G892*H892</f>
        <v/>
      </c>
    </row>
    <row r="893">
      <c r="C893" s="5" t="n">
        <v>3</v>
      </c>
      <c r="D893" s="5" t="inlineStr">
        <is>
          <t>Truck Mixer</t>
        </is>
      </c>
      <c r="E893" s="5" t="inlineStr">
        <is>
          <t>E49</t>
        </is>
      </c>
      <c r="F893" s="5" t="inlineStr">
        <is>
          <t>jam</t>
        </is>
      </c>
      <c r="G893" s="25" t="n">
        <v>0.2618124091003532</v>
      </c>
      <c r="H893" s="26">
        <f>VLOOKUP(D893,upahbahan,3,FALSE)</f>
        <v/>
      </c>
      <c r="J893" s="26">
        <f>G893*H893</f>
        <v/>
      </c>
    </row>
    <row r="894">
      <c r="C894" s="5" t="n">
        <v>4</v>
      </c>
      <c r="D894" s="5" t="inlineStr">
        <is>
          <t>Concrete Pump</t>
        </is>
      </c>
      <c r="E894" s="5" t="inlineStr">
        <is>
          <t>E28</t>
        </is>
      </c>
      <c r="F894" s="5" t="inlineStr">
        <is>
          <t>jam</t>
        </is>
      </c>
      <c r="G894" s="25" t="n">
        <v>0.005020068030185116</v>
      </c>
      <c r="H894" s="26">
        <f>VLOOKUP(D894,upahbahan,3,FALSE)</f>
        <v/>
      </c>
      <c r="J894" s="26">
        <f>G894*H894</f>
        <v/>
      </c>
    </row>
    <row r="895">
      <c r="C895" s="5" t="n">
        <v>5</v>
      </c>
      <c r="D895" s="5" t="inlineStr">
        <is>
          <t>Water Tank Truck</t>
        </is>
      </c>
      <c r="E895" s="5" t="inlineStr">
        <is>
          <t>E23</t>
        </is>
      </c>
      <c r="F895" s="5" t="inlineStr">
        <is>
          <t>jam</t>
        </is>
      </c>
      <c r="G895" s="25" t="n">
        <v>0.0374745361405134</v>
      </c>
      <c r="H895" s="26" t="n">
        <v>500906</v>
      </c>
      <c r="I895" s="30" t="inlineStr">
        <is>
          <t>harga khusus</t>
        </is>
      </c>
      <c r="J895" s="26">
        <f>G895*H895</f>
        <v/>
      </c>
    </row>
    <row r="896">
      <c r="C896" s="5" t="n">
        <v>6</v>
      </c>
      <c r="D896" s="5" t="inlineStr">
        <is>
          <t>Alat Bantu</t>
        </is>
      </c>
      <c r="F896" s="5" t="inlineStr">
        <is>
          <t>Ls</t>
        </is>
      </c>
      <c r="G896" s="25" t="n">
        <v>1</v>
      </c>
      <c r="H896" s="26">
        <f>VLOOKUP(D896,upahbahan,3,FALSE)</f>
        <v/>
      </c>
      <c r="J896" s="26">
        <f>G896*H896</f>
        <v/>
      </c>
    </row>
    <row r="897">
      <c r="C897" s="27" t="inlineStr">
        <is>
          <t>JUMLAH HARGA PERALATAN</t>
        </is>
      </c>
      <c r="D897" s="28" t="n"/>
      <c r="E897" s="28" t="n"/>
      <c r="F897" s="28" t="n"/>
      <c r="G897" s="28" t="n"/>
      <c r="H897" s="28" t="n"/>
      <c r="I897" s="28" t="n"/>
      <c r="J897" s="29">
        <f>SUM(J891:J896)</f>
        <v/>
      </c>
    </row>
    <row r="898">
      <c r="C898" s="31" t="inlineStr">
        <is>
          <t>D</t>
        </is>
      </c>
      <c r="D898" s="31" t="inlineStr">
        <is>
          <t>Jumlah (A+B+C)</t>
        </is>
      </c>
      <c r="E898" s="32" t="n"/>
      <c r="F898" s="32" t="n"/>
      <c r="G898" s="32" t="n"/>
      <c r="H898" s="32" t="n"/>
      <c r="I898" s="32" t="n"/>
      <c r="J898" s="33">
        <f>J878+J889+J897</f>
        <v/>
      </c>
    </row>
    <row r="899">
      <c r="C899" s="18" t="inlineStr">
        <is>
          <t>E</t>
        </is>
      </c>
      <c r="D899" s="18" t="inlineStr">
        <is>
          <t>Biaya Umum dan Keuntungan 10.0% x D</t>
        </is>
      </c>
      <c r="H899" s="21">
        <f>$Q$8</f>
        <v/>
      </c>
      <c r="J899" s="34">
        <f>J898*H899</f>
        <v/>
      </c>
    </row>
    <row r="900">
      <c r="C900" s="31" t="inlineStr">
        <is>
          <t>F</t>
        </is>
      </c>
      <c r="D900" s="31" t="inlineStr">
        <is>
          <t>Harga Satuan Pekerjaan (D+E)</t>
        </is>
      </c>
      <c r="E900" s="32" t="n"/>
      <c r="F900" s="32" t="n"/>
      <c r="G900" s="32" t="n"/>
      <c r="H900" s="32" t="n"/>
      <c r="I900" s="32" t="n"/>
      <c r="J900" s="33">
        <f>SUM(J898:J899)</f>
        <v/>
      </c>
    </row>
    <row r="902">
      <c r="C902" s="16" t="inlineStr">
        <is>
          <t>G.31</t>
        </is>
      </c>
      <c r="D902" s="17" t="inlineStr">
        <is>
          <t>Beton struktur, fc’20 MPa</t>
        </is>
      </c>
      <c r="F902" s="18" t="inlineStr">
        <is>
          <t>Meter Kubik</t>
        </is>
      </c>
      <c r="K902" s="22">
        <f>ROUNDDOWN(J929,0)</f>
        <v/>
      </c>
      <c r="M902" s="19" t="inlineStr">
        <is>
          <t>7.1.(7a)</t>
        </is>
      </c>
    </row>
    <row r="903">
      <c r="C903" s="23" t="inlineStr">
        <is>
          <t>No</t>
        </is>
      </c>
      <c r="D903" s="23" t="inlineStr">
        <is>
          <t>Uraian</t>
        </is>
      </c>
      <c r="E903" s="23" t="inlineStr">
        <is>
          <t>Kode</t>
        </is>
      </c>
      <c r="F903" s="23" t="inlineStr">
        <is>
          <t>Sat.</t>
        </is>
      </c>
      <c r="G903" s="23" t="inlineStr">
        <is>
          <t>Koefisien</t>
        </is>
      </c>
      <c r="H903" s="23" t="inlineStr">
        <is>
          <t>Harga  Satuan (Rp)</t>
        </is>
      </c>
      <c r="J903" s="23" t="inlineStr">
        <is>
          <t>Jumlah Harga (Rp)</t>
        </is>
      </c>
    </row>
    <row r="904">
      <c r="C904" s="24" t="inlineStr">
        <is>
          <t>A</t>
        </is>
      </c>
      <c r="D904" s="24" t="inlineStr">
        <is>
          <t>TENAGA KERJA</t>
        </is>
      </c>
      <c r="E904" s="12" t="n"/>
      <c r="F904" s="12" t="n"/>
      <c r="G904" s="12" t="n"/>
      <c r="H904" s="12" t="n"/>
      <c r="I904" s="12" t="n"/>
      <c r="J904" s="12" t="n"/>
    </row>
    <row r="905">
      <c r="C905" s="5" t="n">
        <v>1</v>
      </c>
      <c r="D905" s="5" t="inlineStr">
        <is>
          <t>Pekerja</t>
        </is>
      </c>
      <c r="E905" s="5" t="inlineStr">
        <is>
          <t>L01</t>
        </is>
      </c>
      <c r="F905" s="5" t="inlineStr">
        <is>
          <t>jam</t>
        </is>
      </c>
      <c r="G905" s="25" t="n">
        <v>0.4819277849363721</v>
      </c>
      <c r="H905" s="26">
        <f>VLOOKUP(D905,upahbahan,3,FALSE)</f>
        <v/>
      </c>
      <c r="J905" s="26">
        <f>G905*H905</f>
        <v/>
      </c>
    </row>
    <row r="906">
      <c r="C906" s="5" t="n">
        <v>2</v>
      </c>
      <c r="D906" s="5" t="inlineStr">
        <is>
          <t>Tukang</t>
        </is>
      </c>
      <c r="E906" s="5" t="inlineStr">
        <is>
          <t>L02</t>
        </is>
      </c>
      <c r="F906" s="5" t="inlineStr">
        <is>
          <t>jam</t>
        </is>
      </c>
      <c r="G906" s="25" t="n">
        <v>0.5301202662608336</v>
      </c>
      <c r="H906" s="26">
        <f>VLOOKUP(D906,upahbahan,3,FALSE)</f>
        <v/>
      </c>
      <c r="J906" s="26">
        <f>G906*H906</f>
        <v/>
      </c>
    </row>
    <row r="907">
      <c r="C907" s="5" t="n">
        <v>3</v>
      </c>
      <c r="D907" s="5" t="inlineStr">
        <is>
          <t>Mandor</t>
        </is>
      </c>
      <c r="E907" s="5" t="inlineStr">
        <is>
          <t>L03</t>
        </is>
      </c>
      <c r="F907" s="5" t="inlineStr">
        <is>
          <t>jam</t>
        </is>
      </c>
      <c r="G907" s="25" t="n">
        <v>0.09638569407029528</v>
      </c>
      <c r="H907" s="26">
        <f>VLOOKUP(D907,upahbahan,3,FALSE)</f>
        <v/>
      </c>
      <c r="J907" s="26">
        <f>G907*H907</f>
        <v/>
      </c>
    </row>
    <row r="908">
      <c r="C908" s="27" t="inlineStr">
        <is>
          <t>JUMLAH HARGA TENAGA KERJA</t>
        </is>
      </c>
      <c r="D908" s="28" t="n"/>
      <c r="E908" s="28" t="n"/>
      <c r="F908" s="28" t="n"/>
      <c r="G908" s="28" t="n"/>
      <c r="H908" s="28" t="n"/>
      <c r="I908" s="28" t="n"/>
      <c r="J908" s="29">
        <f>SUM(J905:J907)</f>
        <v/>
      </c>
    </row>
    <row r="909">
      <c r="C909" s="24" t="inlineStr">
        <is>
          <t>B</t>
        </is>
      </c>
      <c r="D909" s="24" t="inlineStr">
        <is>
          <t>BAHAN</t>
        </is>
      </c>
      <c r="E909" s="12" t="n"/>
      <c r="F909" s="12" t="n"/>
      <c r="G909" s="12" t="n"/>
      <c r="H909" s="12" t="n"/>
      <c r="I909" s="12" t="n"/>
      <c r="J909" s="12" t="n"/>
    </row>
    <row r="910">
      <c r="C910" s="5" t="n">
        <v>1</v>
      </c>
      <c r="D910" s="5" t="inlineStr">
        <is>
          <t>Semen (PC)</t>
        </is>
      </c>
      <c r="E910" s="5" t="inlineStr">
        <is>
          <t>M12</t>
        </is>
      </c>
      <c r="F910" s="5" t="inlineStr">
        <is>
          <t>Kg</t>
        </is>
      </c>
      <c r="G910" s="25" t="n">
        <v>257.856275</v>
      </c>
      <c r="H910" s="26">
        <f>VLOOKUP(D910,upahbahan,3,FALSE)</f>
        <v/>
      </c>
      <c r="J910" s="26">
        <f>G910*H910</f>
        <v/>
      </c>
    </row>
    <row r="911">
      <c r="C911" s="5" t="n">
        <v>2</v>
      </c>
      <c r="D911" s="5" t="inlineStr">
        <is>
          <t>Agregat Halus</t>
        </is>
      </c>
      <c r="E911" s="5" t="inlineStr">
        <is>
          <t>M01a</t>
        </is>
      </c>
      <c r="F911" s="5" t="inlineStr">
        <is>
          <t>M3</t>
        </is>
      </c>
      <c r="G911" s="25" t="n">
        <v>0.6094360781990521</v>
      </c>
      <c r="H911" s="26">
        <f>VLOOKUP(D911,upahbahan,3,FALSE)</f>
        <v/>
      </c>
      <c r="J911" s="26">
        <f>G911*H911</f>
        <v/>
      </c>
    </row>
    <row r="912">
      <c r="C912" s="5" t="n">
        <v>3</v>
      </c>
      <c r="D912" s="5" t="inlineStr">
        <is>
          <t>Agregat Kasar</t>
        </is>
      </c>
      <c r="E912" s="5" t="inlineStr">
        <is>
          <t>M03</t>
        </is>
      </c>
      <c r="F912" s="5" t="inlineStr">
        <is>
          <t>M3</t>
        </is>
      </c>
      <c r="G912" s="25" t="n">
        <v>1.033523646297483</v>
      </c>
      <c r="H912" s="26">
        <f>VLOOKUP(D912,upahbahan,3,FALSE)</f>
        <v/>
      </c>
      <c r="J912" s="26">
        <f>G912*H912</f>
        <v/>
      </c>
    </row>
    <row r="913">
      <c r="C913" s="5" t="n">
        <v>4</v>
      </c>
      <c r="D913" s="5" t="inlineStr">
        <is>
          <t>Multipleks Phenolic 12 mm</t>
        </is>
      </c>
      <c r="E913" s="5" t="inlineStr">
        <is>
          <t>M73a</t>
        </is>
      </c>
      <c r="F913" s="5" t="inlineStr">
        <is>
          <t>lbr</t>
        </is>
      </c>
      <c r="G913" s="25" t="n">
        <v>0.4451169047619048</v>
      </c>
      <c r="H913" s="26">
        <f>VLOOKUP(D913,upahbahan,3,FALSE)</f>
        <v/>
      </c>
      <c r="J913" s="26">
        <f>G913*H913</f>
        <v/>
      </c>
    </row>
    <row r="914">
      <c r="C914" s="5" t="n">
        <v>5</v>
      </c>
      <c r="D914" s="5" t="inlineStr">
        <is>
          <t>Kayu Kaso</t>
        </is>
      </c>
      <c r="E914" s="5" t="inlineStr">
        <is>
          <t>M19</t>
        </is>
      </c>
      <c r="F914" s="5" t="inlineStr">
        <is>
          <t>M3</t>
        </is>
      </c>
      <c r="G914" s="25" t="n">
        <v>0.014</v>
      </c>
      <c r="H914" s="26">
        <f>VLOOKUP(D914,upahbahan,3,FALSE)</f>
        <v/>
      </c>
      <c r="J914" s="26">
        <f>G914*H914</f>
        <v/>
      </c>
    </row>
    <row r="915">
      <c r="C915" s="5" t="n">
        <v>6</v>
      </c>
      <c r="D915" s="5" t="inlineStr">
        <is>
          <t>Paku</t>
        </is>
      </c>
      <c r="E915" s="5" t="inlineStr">
        <is>
          <t>M18</t>
        </is>
      </c>
      <c r="F915" s="5" t="inlineStr">
        <is>
          <t>Kg</t>
        </is>
      </c>
      <c r="G915" s="25" t="n">
        <v>0</v>
      </c>
      <c r="H915" s="26">
        <f>VLOOKUP(D915,upahbahan,3,FALSE)</f>
        <v/>
      </c>
      <c r="J915" s="26">
        <f>G915*H915</f>
        <v/>
      </c>
    </row>
    <row r="916">
      <c r="C916" s="5" t="n">
        <v>7</v>
      </c>
      <c r="D916" s="5" t="inlineStr">
        <is>
          <t>Air</t>
        </is>
      </c>
      <c r="E916" s="5" t="inlineStr">
        <is>
          <t>M170</t>
        </is>
      </c>
      <c r="F916" s="5" t="inlineStr">
        <is>
          <t>Ltr</t>
        </is>
      </c>
      <c r="G916" s="25" t="n">
        <v>188.2825938566553</v>
      </c>
      <c r="H916" s="26">
        <f>VLOOKUP(D916,upahbahan,3,FALSE)</f>
        <v/>
      </c>
      <c r="J916" s="26">
        <f>G916*H916</f>
        <v/>
      </c>
    </row>
    <row r="917">
      <c r="C917" s="5" t="n">
        <v>8</v>
      </c>
      <c r="D917" s="5" t="inlineStr">
        <is>
          <t>Super Plastizier Kg</t>
        </is>
      </c>
      <c r="E917" s="5" t="inlineStr">
        <is>
          <t>M182</t>
        </is>
      </c>
      <c r="F917" s="5" t="inlineStr">
        <is>
          <t>Kg</t>
        </is>
      </c>
      <c r="G917" s="25" t="n">
        <v>3.857</v>
      </c>
      <c r="H917" s="26">
        <f>VLOOKUP(D917,upahbahan,3,FALSE)</f>
        <v/>
      </c>
      <c r="J917" s="26">
        <f>G917*H917</f>
        <v/>
      </c>
    </row>
    <row r="918">
      <c r="C918" s="27" t="inlineStr">
        <is>
          <t>JUMLAH HARGA BAHAN</t>
        </is>
      </c>
      <c r="D918" s="28" t="n"/>
      <c r="E918" s="28" t="n"/>
      <c r="F918" s="28" t="n"/>
      <c r="G918" s="28" t="n"/>
      <c r="H918" s="28" t="n"/>
      <c r="I918" s="28" t="n"/>
      <c r="J918" s="29">
        <f>SUM(J910:J917)</f>
        <v/>
      </c>
    </row>
    <row r="919">
      <c r="C919" s="24" t="inlineStr">
        <is>
          <t>C</t>
        </is>
      </c>
      <c r="D919" s="24" t="inlineStr">
        <is>
          <t>PERALATAN</t>
        </is>
      </c>
      <c r="E919" s="12" t="n"/>
      <c r="F919" s="12" t="n"/>
      <c r="G919" s="12" t="n"/>
      <c r="H919" s="12" t="n"/>
      <c r="I919" s="12" t="n"/>
      <c r="J919" s="12" t="n"/>
    </row>
    <row r="920">
      <c r="C920" s="5" t="n">
        <v>1</v>
      </c>
      <c r="D920" s="5" t="inlineStr">
        <is>
          <t>Wheel Loader</t>
        </is>
      </c>
      <c r="E920" s="5" t="inlineStr">
        <is>
          <t>E15</t>
        </is>
      </c>
      <c r="F920" s="5" t="inlineStr">
        <is>
          <t>jam</t>
        </is>
      </c>
      <c r="G920" s="25" t="n">
        <v>0.007087173260914413</v>
      </c>
      <c r="H920" s="26" t="n">
        <v>591374</v>
      </c>
      <c r="I920" s="30" t="inlineStr">
        <is>
          <t>harga khusus</t>
        </is>
      </c>
      <c r="J920" s="26">
        <f>G920*H920</f>
        <v/>
      </c>
    </row>
    <row r="921">
      <c r="C921" s="5" t="n">
        <v>2</v>
      </c>
      <c r="D921" s="5" t="inlineStr">
        <is>
          <t>Concrete Batching Plant</t>
        </is>
      </c>
      <c r="E921" s="5" t="inlineStr">
        <is>
          <t>E80</t>
        </is>
      </c>
      <c r="F921" s="5" t="inlineStr">
        <is>
          <t>jam</t>
        </is>
      </c>
      <c r="G921" s="25" t="n">
        <v>0.04819278317887572</v>
      </c>
      <c r="H921" s="26">
        <f>VLOOKUP(D921,upahbahan,3,FALSE)</f>
        <v/>
      </c>
      <c r="J921" s="26">
        <f>G921*H921</f>
        <v/>
      </c>
    </row>
    <row r="922">
      <c r="C922" s="5" t="n">
        <v>3</v>
      </c>
      <c r="D922" s="5" t="inlineStr">
        <is>
          <t>Truck Mixer</t>
        </is>
      </c>
      <c r="E922" s="5" t="inlineStr">
        <is>
          <t>E49</t>
        </is>
      </c>
      <c r="F922" s="5" t="inlineStr">
        <is>
          <t>jam</t>
        </is>
      </c>
      <c r="G922" s="25" t="n">
        <v>0.2618124091003532</v>
      </c>
      <c r="H922" s="26">
        <f>VLOOKUP(D922,upahbahan,3,FALSE)</f>
        <v/>
      </c>
      <c r="J922" s="26">
        <f>G922*H922</f>
        <v/>
      </c>
    </row>
    <row r="923">
      <c r="C923" s="5" t="n">
        <v>4</v>
      </c>
      <c r="D923" s="5" t="inlineStr">
        <is>
          <t>Concrete Vibrator</t>
        </is>
      </c>
      <c r="E923" s="5" t="inlineStr">
        <is>
          <t>E20</t>
        </is>
      </c>
      <c r="F923" s="5" t="inlineStr">
        <is>
          <t>jam</t>
        </is>
      </c>
      <c r="G923" s="25" t="n">
        <v>0.2891565686706972</v>
      </c>
      <c r="H923" s="26">
        <f>VLOOKUP(D923,upahbahan,3,FALSE)</f>
        <v/>
      </c>
      <c r="J923" s="26">
        <f>G923*H923</f>
        <v/>
      </c>
    </row>
    <row r="924">
      <c r="C924" s="5" t="n">
        <v>5</v>
      </c>
      <c r="D924" s="5" t="inlineStr">
        <is>
          <t>Water Tank Truck</t>
        </is>
      </c>
      <c r="E924" s="5" t="inlineStr">
        <is>
          <t>E23</t>
        </is>
      </c>
      <c r="F924" s="5" t="inlineStr">
        <is>
          <t>jam</t>
        </is>
      </c>
      <c r="G924" s="25" t="n">
        <v>0.03780775235273684</v>
      </c>
      <c r="H924" s="26" t="n">
        <v>500906</v>
      </c>
      <c r="I924" s="30" t="inlineStr">
        <is>
          <t>harga khusus</t>
        </is>
      </c>
      <c r="J924" s="26">
        <f>G924*H924</f>
        <v/>
      </c>
    </row>
    <row r="925">
      <c r="C925" s="5" t="n">
        <v>6</v>
      </c>
      <c r="D925" s="5" t="inlineStr">
        <is>
          <t>Alat Bantu</t>
        </is>
      </c>
      <c r="F925" s="5" t="inlineStr">
        <is>
          <t>Ls</t>
        </is>
      </c>
      <c r="G925" s="25" t="n">
        <v>1</v>
      </c>
      <c r="H925" s="26">
        <f>VLOOKUP(D925,upahbahan,3,FALSE)</f>
        <v/>
      </c>
      <c r="J925" s="26">
        <f>G925*H925</f>
        <v/>
      </c>
    </row>
    <row r="926">
      <c r="C926" s="27" t="inlineStr">
        <is>
          <t>JUMLAH HARGA PERALATAN</t>
        </is>
      </c>
      <c r="D926" s="28" t="n"/>
      <c r="E926" s="28" t="n"/>
      <c r="F926" s="28" t="n"/>
      <c r="G926" s="28" t="n"/>
      <c r="H926" s="28" t="n"/>
      <c r="I926" s="28" t="n"/>
      <c r="J926" s="29">
        <f>SUM(J920:J925)</f>
        <v/>
      </c>
    </row>
    <row r="927">
      <c r="C927" s="31" t="inlineStr">
        <is>
          <t>D</t>
        </is>
      </c>
      <c r="D927" s="31" t="inlineStr">
        <is>
          <t>Jumlah (A+B+C)</t>
        </is>
      </c>
      <c r="E927" s="32" t="n"/>
      <c r="F927" s="32" t="n"/>
      <c r="G927" s="32" t="n"/>
      <c r="H927" s="32" t="n"/>
      <c r="I927" s="32" t="n"/>
      <c r="J927" s="33">
        <f>J908+J918+J926</f>
        <v/>
      </c>
    </row>
    <row r="928">
      <c r="C928" s="18" t="inlineStr">
        <is>
          <t>E</t>
        </is>
      </c>
      <c r="D928" s="18" t="inlineStr">
        <is>
          <t>Biaya Umum dan Keuntungan 10.0% x D</t>
        </is>
      </c>
      <c r="H928" s="21">
        <f>$Q$8</f>
        <v/>
      </c>
      <c r="J928" s="34">
        <f>J927*H928</f>
        <v/>
      </c>
    </row>
    <row r="929">
      <c r="C929" s="31" t="inlineStr">
        <is>
          <t>F</t>
        </is>
      </c>
      <c r="D929" s="31" t="inlineStr">
        <is>
          <t>Harga Satuan Pekerjaan (D+E)</t>
        </is>
      </c>
      <c r="E929" s="32" t="n"/>
      <c r="F929" s="32" t="n"/>
      <c r="G929" s="32" t="n"/>
      <c r="H929" s="32" t="n"/>
      <c r="I929" s="32" t="n"/>
      <c r="J929" s="33">
        <f>SUM(J927:J928)</f>
        <v/>
      </c>
    </row>
    <row r="931">
      <c r="C931" s="16" t="inlineStr">
        <is>
          <t>G.32</t>
        </is>
      </c>
      <c r="D931" s="17" t="inlineStr">
        <is>
          <t>Beton struktur massa, fc’20 MPa</t>
        </is>
      </c>
      <c r="F931" s="18" t="inlineStr">
        <is>
          <t>Meter Kubik</t>
        </is>
      </c>
      <c r="K931" s="22">
        <f>ROUNDDOWN(J960,0)</f>
        <v/>
      </c>
      <c r="M931" s="19" t="inlineStr">
        <is>
          <t>7.1.(7b)</t>
        </is>
      </c>
    </row>
    <row r="932">
      <c r="C932" s="23" t="inlineStr">
        <is>
          <t>No</t>
        </is>
      </c>
      <c r="D932" s="23" t="inlineStr">
        <is>
          <t>Uraian</t>
        </is>
      </c>
      <c r="E932" s="23" t="inlineStr">
        <is>
          <t>Kode</t>
        </is>
      </c>
      <c r="F932" s="23" t="inlineStr">
        <is>
          <t>Sat.</t>
        </is>
      </c>
      <c r="G932" s="23" t="inlineStr">
        <is>
          <t>Koefisien</t>
        </is>
      </c>
      <c r="H932" s="23" t="inlineStr">
        <is>
          <t>Harga  Satuan (Rp)</t>
        </is>
      </c>
      <c r="J932" s="23" t="inlineStr">
        <is>
          <t>Jumlah Harga (Rp)</t>
        </is>
      </c>
    </row>
    <row r="933">
      <c r="C933" s="24" t="inlineStr">
        <is>
          <t>A</t>
        </is>
      </c>
      <c r="D933" s="24" t="inlineStr">
        <is>
          <t>TENAGA KERJA</t>
        </is>
      </c>
      <c r="E933" s="12" t="n"/>
      <c r="F933" s="12" t="n"/>
      <c r="G933" s="12" t="n"/>
      <c r="H933" s="12" t="n"/>
      <c r="I933" s="12" t="n"/>
      <c r="J933" s="12" t="n"/>
    </row>
    <row r="934">
      <c r="C934" s="5" t="n">
        <v>1</v>
      </c>
      <c r="D934" s="5" t="inlineStr">
        <is>
          <t>Pekerja</t>
        </is>
      </c>
      <c r="E934" s="5" t="inlineStr">
        <is>
          <t>L01</t>
        </is>
      </c>
      <c r="F934" s="5" t="inlineStr">
        <is>
          <t>jam</t>
        </is>
      </c>
      <c r="G934" s="25" t="n">
        <v>0.4819277849363721</v>
      </c>
      <c r="H934" s="26">
        <f>VLOOKUP(D934,upahbahan,3,FALSE)</f>
        <v/>
      </c>
      <c r="J934" s="26">
        <f>G934*H934</f>
        <v/>
      </c>
    </row>
    <row r="935">
      <c r="C935" s="5" t="n">
        <v>2</v>
      </c>
      <c r="D935" s="5" t="inlineStr">
        <is>
          <t>Tukang</t>
        </is>
      </c>
      <c r="E935" s="5" t="inlineStr">
        <is>
          <t>L02</t>
        </is>
      </c>
      <c r="F935" s="5" t="inlineStr">
        <is>
          <t>jam</t>
        </is>
      </c>
      <c r="G935" s="25" t="n">
        <v>0.5301202662608336</v>
      </c>
      <c r="H935" s="26">
        <f>VLOOKUP(D935,upahbahan,3,FALSE)</f>
        <v/>
      </c>
      <c r="J935" s="26">
        <f>G935*H935</f>
        <v/>
      </c>
    </row>
    <row r="936">
      <c r="C936" s="5" t="n">
        <v>3</v>
      </c>
      <c r="D936" s="5" t="inlineStr">
        <is>
          <t>Mandor</t>
        </is>
      </c>
      <c r="E936" s="5" t="inlineStr">
        <is>
          <t>L03</t>
        </is>
      </c>
      <c r="F936" s="5" t="inlineStr">
        <is>
          <t>jam</t>
        </is>
      </c>
      <c r="G936" s="25" t="n">
        <v>0.09638569407029528</v>
      </c>
      <c r="H936" s="26">
        <f>VLOOKUP(D936,upahbahan,3,FALSE)</f>
        <v/>
      </c>
      <c r="J936" s="26">
        <f>G936*H936</f>
        <v/>
      </c>
    </row>
    <row r="937">
      <c r="C937" s="27" t="inlineStr">
        <is>
          <t>JUMLAH HARGA TENAGA KERJA</t>
        </is>
      </c>
      <c r="D937" s="28" t="n"/>
      <c r="E937" s="28" t="n"/>
      <c r="F937" s="28" t="n"/>
      <c r="G937" s="28" t="n"/>
      <c r="H937" s="28" t="n"/>
      <c r="I937" s="28" t="n"/>
      <c r="J937" s="29">
        <f>SUM(J934:J936)</f>
        <v/>
      </c>
    </row>
    <row r="938">
      <c r="C938" s="24" t="inlineStr">
        <is>
          <t>B</t>
        </is>
      </c>
      <c r="D938" s="24" t="inlineStr">
        <is>
          <t>BAHAN</t>
        </is>
      </c>
      <c r="E938" s="12" t="n"/>
      <c r="F938" s="12" t="n"/>
      <c r="G938" s="12" t="n"/>
      <c r="H938" s="12" t="n"/>
      <c r="I938" s="12" t="n"/>
      <c r="J938" s="12" t="n"/>
    </row>
    <row r="939">
      <c r="C939" s="5" t="n">
        <v>1</v>
      </c>
      <c r="D939" s="5" t="inlineStr">
        <is>
          <t>Semen (PC)</t>
        </is>
      </c>
      <c r="E939" s="5" t="inlineStr">
        <is>
          <t>M12</t>
        </is>
      </c>
      <c r="F939" s="5" t="inlineStr">
        <is>
          <t>Kg</t>
        </is>
      </c>
      <c r="G939" s="25" t="n">
        <v>168.49</v>
      </c>
      <c r="H939" s="26">
        <f>VLOOKUP(D939,upahbahan,3,FALSE)</f>
        <v/>
      </c>
      <c r="J939" s="26">
        <f>G939*H939</f>
        <v/>
      </c>
    </row>
    <row r="940">
      <c r="C940" s="5" t="n">
        <v>2</v>
      </c>
      <c r="D940" s="5" t="inlineStr">
        <is>
          <t>Agregat Halus</t>
        </is>
      </c>
      <c r="E940" s="5" t="inlineStr">
        <is>
          <t>M01a</t>
        </is>
      </c>
      <c r="F940" s="5" t="inlineStr">
        <is>
          <t>M3</t>
        </is>
      </c>
      <c r="G940" s="25" t="n">
        <v>0.4833458530805687</v>
      </c>
      <c r="H940" s="26">
        <f>VLOOKUP(D940,upahbahan,3,FALSE)</f>
        <v/>
      </c>
      <c r="J940" s="26">
        <f>G940*H940</f>
        <v/>
      </c>
    </row>
    <row r="941">
      <c r="C941" s="5" t="n">
        <v>3</v>
      </c>
      <c r="D941" s="5" t="inlineStr">
        <is>
          <t>Agregat Kasar</t>
        </is>
      </c>
      <c r="E941" s="5" t="inlineStr">
        <is>
          <t>M03</t>
        </is>
      </c>
      <c r="F941" s="5" t="inlineStr">
        <is>
          <t>M3</t>
        </is>
      </c>
      <c r="G941" s="25" t="n">
        <v>1.229901597424464</v>
      </c>
      <c r="H941" s="26">
        <f>VLOOKUP(D941,upahbahan,3,FALSE)</f>
        <v/>
      </c>
      <c r="J941" s="26">
        <f>G941*H941</f>
        <v/>
      </c>
    </row>
    <row r="942">
      <c r="C942" s="5" t="n">
        <v>4</v>
      </c>
      <c r="D942" s="5" t="inlineStr">
        <is>
          <t>Multipleks Phenolic 12 mm</t>
        </is>
      </c>
      <c r="E942" s="5" t="inlineStr">
        <is>
          <t>M73a</t>
        </is>
      </c>
      <c r="F942" s="5" t="inlineStr">
        <is>
          <t>lbr</t>
        </is>
      </c>
      <c r="G942" s="25" t="n">
        <v>0.4451169047619048</v>
      </c>
      <c r="H942" s="26">
        <f>VLOOKUP(D942,upahbahan,3,FALSE)</f>
        <v/>
      </c>
      <c r="J942" s="26">
        <f>G942*H942</f>
        <v/>
      </c>
    </row>
    <row r="943">
      <c r="C943" s="5" t="n">
        <v>5</v>
      </c>
      <c r="D943" s="5" t="inlineStr">
        <is>
          <t>Kayu Kaso</t>
        </is>
      </c>
      <c r="E943" s="5" t="inlineStr">
        <is>
          <t>M19</t>
        </is>
      </c>
      <c r="F943" s="5" t="inlineStr">
        <is>
          <t>M3</t>
        </is>
      </c>
      <c r="G943" s="25" t="n">
        <v>0.014</v>
      </c>
      <c r="H943" s="26">
        <f>VLOOKUP(D943,upahbahan,3,FALSE)</f>
        <v/>
      </c>
      <c r="J943" s="26">
        <f>G943*H943</f>
        <v/>
      </c>
    </row>
    <row r="944">
      <c r="C944" s="5" t="n">
        <v>6</v>
      </c>
      <c r="D944" s="5" t="inlineStr">
        <is>
          <t>Paku</t>
        </is>
      </c>
      <c r="E944" s="5" t="inlineStr">
        <is>
          <t>M18</t>
        </is>
      </c>
      <c r="F944" s="5" t="inlineStr">
        <is>
          <t>Kg</t>
        </is>
      </c>
      <c r="G944" s="25" t="n">
        <v>0</v>
      </c>
      <c r="H944" s="26">
        <f>VLOOKUP(D944,upahbahan,3,FALSE)</f>
        <v/>
      </c>
      <c r="J944" s="26">
        <f>G944*H944</f>
        <v/>
      </c>
    </row>
    <row r="945">
      <c r="C945" s="5" t="n">
        <v>7</v>
      </c>
      <c r="D945" s="5" t="inlineStr">
        <is>
          <t>Air</t>
        </is>
      </c>
      <c r="E945" s="5" t="inlineStr">
        <is>
          <t>M170</t>
        </is>
      </c>
      <c r="F945" s="5" t="inlineStr">
        <is>
          <t>Ltr</t>
        </is>
      </c>
      <c r="G945" s="25" t="n">
        <v>170.540614334471</v>
      </c>
      <c r="H945" s="26">
        <f>VLOOKUP(D945,upahbahan,3,FALSE)</f>
        <v/>
      </c>
      <c r="J945" s="26">
        <f>G945*H945</f>
        <v/>
      </c>
    </row>
    <row r="946">
      <c r="C946" s="5" t="n">
        <v>8</v>
      </c>
      <c r="D946" s="5" t="inlineStr">
        <is>
          <t>Super Plastizier</t>
        </is>
      </c>
      <c r="E946" s="5" t="inlineStr">
        <is>
          <t>M182</t>
        </is>
      </c>
      <c r="F946" s="5" t="inlineStr">
        <is>
          <t>Kg</t>
        </is>
      </c>
      <c r="G946" s="25" t="n">
        <v>3.3495</v>
      </c>
      <c r="H946" s="26">
        <f>VLOOKUP(D946,upahbahan,3,FALSE)</f>
        <v/>
      </c>
      <c r="J946" s="26">
        <f>G946*H946</f>
        <v/>
      </c>
    </row>
    <row r="947">
      <c r="C947" s="5" t="n">
        <v>9</v>
      </c>
      <c r="D947" s="5" t="inlineStr">
        <is>
          <t>Fly Ash</t>
        </is>
      </c>
      <c r="E947" s="5" t="inlineStr">
        <is>
          <t>M05</t>
        </is>
      </c>
      <c r="F947" s="5" t="inlineStr">
        <is>
          <t>Kg</t>
        </is>
      </c>
      <c r="G947" s="25" t="n">
        <v>55.825</v>
      </c>
      <c r="H947" s="26">
        <f>VLOOKUP(D947,upahbahan,3,FALSE)</f>
        <v/>
      </c>
      <c r="J947" s="26">
        <f>G947*H947</f>
        <v/>
      </c>
    </row>
    <row r="948">
      <c r="C948" s="27" t="inlineStr">
        <is>
          <t>JUMLAH HARGA BAHAN</t>
        </is>
      </c>
      <c r="D948" s="28" t="n"/>
      <c r="E948" s="28" t="n"/>
      <c r="F948" s="28" t="n"/>
      <c r="G948" s="28" t="n"/>
      <c r="H948" s="28" t="n"/>
      <c r="I948" s="28" t="n"/>
      <c r="J948" s="29">
        <f>SUM(J939:J947)</f>
        <v/>
      </c>
    </row>
    <row r="949">
      <c r="C949" s="24" t="inlineStr">
        <is>
          <t>C</t>
        </is>
      </c>
      <c r="D949" s="24" t="inlineStr">
        <is>
          <t>PERALATAN</t>
        </is>
      </c>
      <c r="E949" s="12" t="n"/>
      <c r="F949" s="12" t="n"/>
      <c r="G949" s="12" t="n"/>
      <c r="H949" s="12" t="n"/>
      <c r="I949" s="12" t="n"/>
      <c r="J949" s="12" t="n"/>
    </row>
    <row r="950">
      <c r="C950" s="5" t="n">
        <v>1</v>
      </c>
      <c r="D950" s="5" t="inlineStr">
        <is>
          <t>Wheel Loader</t>
        </is>
      </c>
      <c r="E950" s="5" t="inlineStr">
        <is>
          <t>E15</t>
        </is>
      </c>
      <c r="F950" s="5" t="inlineStr">
        <is>
          <t>jam</t>
        </is>
      </c>
      <c r="G950" s="25" t="n">
        <v>0.007087173260914413</v>
      </c>
      <c r="H950" s="26" t="n">
        <v>591374</v>
      </c>
      <c r="I950" s="30" t="inlineStr">
        <is>
          <t>harga khusus</t>
        </is>
      </c>
      <c r="J950" s="26">
        <f>G950*H950</f>
        <v/>
      </c>
    </row>
    <row r="951">
      <c r="C951" s="5" t="n">
        <v>2</v>
      </c>
      <c r="D951" s="5" t="inlineStr">
        <is>
          <t>Concrete Batching Plant</t>
        </is>
      </c>
      <c r="E951" s="5" t="inlineStr">
        <is>
          <t>E80</t>
        </is>
      </c>
      <c r="F951" s="5" t="inlineStr">
        <is>
          <t>jam</t>
        </is>
      </c>
      <c r="G951" s="25" t="n">
        <v>0.04819278317887572</v>
      </c>
      <c r="H951" s="26">
        <f>VLOOKUP(D951,upahbahan,3,FALSE)</f>
        <v/>
      </c>
      <c r="J951" s="26">
        <f>G951*H951</f>
        <v/>
      </c>
    </row>
    <row r="952">
      <c r="C952" s="5" t="n">
        <v>3</v>
      </c>
      <c r="D952" s="5" t="inlineStr">
        <is>
          <t>Truck Mixer</t>
        </is>
      </c>
      <c r="E952" s="5" t="inlineStr">
        <is>
          <t>E49</t>
        </is>
      </c>
      <c r="F952" s="5" t="inlineStr">
        <is>
          <t>jam</t>
        </is>
      </c>
      <c r="G952" s="25" t="n">
        <v>0.2618124091003532</v>
      </c>
      <c r="H952" s="26">
        <f>VLOOKUP(D952,upahbahan,3,FALSE)</f>
        <v/>
      </c>
      <c r="J952" s="26">
        <f>G952*H952</f>
        <v/>
      </c>
    </row>
    <row r="953">
      <c r="C953" s="5" t="n">
        <v>4</v>
      </c>
      <c r="D953" s="5" t="inlineStr">
        <is>
          <t>Water Tank Truck</t>
        </is>
      </c>
      <c r="E953" s="5" t="inlineStr">
        <is>
          <t>E23</t>
        </is>
      </c>
      <c r="F953" s="5" t="inlineStr">
        <is>
          <t>jam</t>
        </is>
      </c>
      <c r="G953" s="25" t="n">
        <v>0.03424504797307279</v>
      </c>
      <c r="H953" s="26" t="n">
        <v>500906</v>
      </c>
      <c r="I953" s="30" t="inlineStr">
        <is>
          <t>harga khusus</t>
        </is>
      </c>
      <c r="J953" s="26">
        <f>G953*H953</f>
        <v/>
      </c>
    </row>
    <row r="954">
      <c r="C954" s="5" t="n">
        <v>5</v>
      </c>
      <c r="D954" s="5" t="inlineStr">
        <is>
          <t>Concrete Vibrator</t>
        </is>
      </c>
      <c r="E954" s="5" t="inlineStr">
        <is>
          <t>E20</t>
        </is>
      </c>
      <c r="F954" s="5" t="inlineStr">
        <is>
          <t>jam</t>
        </is>
      </c>
      <c r="G954" s="25" t="n">
        <v>0.2891565686706972</v>
      </c>
      <c r="H954" s="26">
        <f>VLOOKUP(D954,upahbahan,3,FALSE)</f>
        <v/>
      </c>
      <c r="J954" s="26">
        <f>G954*H954</f>
        <v/>
      </c>
    </row>
    <row r="955">
      <c r="C955" s="5" t="n">
        <v>6</v>
      </c>
      <c r="D955" s="5" t="inlineStr">
        <is>
          <t>Thermocouple</t>
        </is>
      </c>
      <c r="E955" s="5" t="inlineStr">
        <is>
          <t>M184</t>
        </is>
      </c>
      <c r="F955" s="5" t="inlineStr">
        <is>
          <t>buah</t>
        </is>
      </c>
      <c r="G955" s="25" t="n">
        <v>3</v>
      </c>
      <c r="H955" s="26">
        <f>VLOOKUP(D955,upahbahan,3,FALSE)</f>
        <v/>
      </c>
      <c r="J955" s="26">
        <f>G955*H955</f>
        <v/>
      </c>
    </row>
    <row r="956">
      <c r="C956" s="5" t="n">
        <v>7</v>
      </c>
      <c r="D956" s="5" t="inlineStr">
        <is>
          <t>Alat Bantu</t>
        </is>
      </c>
      <c r="F956" s="5" t="inlineStr">
        <is>
          <t>Ls</t>
        </is>
      </c>
      <c r="G956" s="25" t="n">
        <v>1</v>
      </c>
      <c r="H956" s="26">
        <f>VLOOKUP(D956,upahbahan,3,FALSE)</f>
        <v/>
      </c>
      <c r="J956" s="26">
        <f>G956*H956</f>
        <v/>
      </c>
    </row>
    <row r="957">
      <c r="C957" s="27" t="inlineStr">
        <is>
          <t>JUMLAH HARGA PERALATAN</t>
        </is>
      </c>
      <c r="D957" s="28" t="n"/>
      <c r="E957" s="28" t="n"/>
      <c r="F957" s="28" t="n"/>
      <c r="G957" s="28" t="n"/>
      <c r="H957" s="28" t="n"/>
      <c r="I957" s="28" t="n"/>
      <c r="J957" s="29">
        <f>SUM(J950:J956)</f>
        <v/>
      </c>
    </row>
    <row r="958">
      <c r="C958" s="31" t="inlineStr">
        <is>
          <t>D</t>
        </is>
      </c>
      <c r="D958" s="31" t="inlineStr">
        <is>
          <t>Jumlah (A+B+C)</t>
        </is>
      </c>
      <c r="E958" s="32" t="n"/>
      <c r="F958" s="32" t="n"/>
      <c r="G958" s="32" t="n"/>
      <c r="H958" s="32" t="n"/>
      <c r="I958" s="32" t="n"/>
      <c r="J958" s="33">
        <f>J937+J948+J957</f>
        <v/>
      </c>
    </row>
    <row r="959">
      <c r="C959" s="18" t="inlineStr">
        <is>
          <t>E</t>
        </is>
      </c>
      <c r="D959" s="18" t="inlineStr">
        <is>
          <t>Biaya Umum dan Keuntungan 10.0% x D</t>
        </is>
      </c>
      <c r="H959" s="21">
        <f>$Q$8</f>
        <v/>
      </c>
      <c r="J959" s="34">
        <f>J958*H959</f>
        <v/>
      </c>
    </row>
    <row r="960">
      <c r="C960" s="31" t="inlineStr">
        <is>
          <t>F</t>
        </is>
      </c>
      <c r="D960" s="31" t="inlineStr">
        <is>
          <t>Harga Satuan Pekerjaan (D+E)</t>
        </is>
      </c>
      <c r="E960" s="32" t="n"/>
      <c r="F960" s="32" t="n"/>
      <c r="G960" s="32" t="n"/>
      <c r="H960" s="32" t="n"/>
      <c r="I960" s="32" t="n"/>
      <c r="J960" s="33">
        <f>SUM(J958:J959)</f>
        <v/>
      </c>
    </row>
    <row r="962">
      <c r="C962" s="16" t="inlineStr">
        <is>
          <t>G.33</t>
        </is>
      </c>
      <c r="D962" s="17" t="inlineStr">
        <is>
          <t>Beton struktur memadat sendiri, fc’20 MPa</t>
        </is>
      </c>
      <c r="F962" s="18" t="inlineStr">
        <is>
          <t>Meter Kubik</t>
        </is>
      </c>
      <c r="K962" s="22">
        <f>ROUNDDOWN(J989,0)</f>
        <v/>
      </c>
      <c r="M962" s="19" t="inlineStr">
        <is>
          <t>7.1.(7c)</t>
        </is>
      </c>
    </row>
    <row r="963">
      <c r="C963" s="23" t="inlineStr">
        <is>
          <t>No</t>
        </is>
      </c>
      <c r="D963" s="23" t="inlineStr">
        <is>
          <t>Uraian</t>
        </is>
      </c>
      <c r="E963" s="23" t="inlineStr">
        <is>
          <t>Kode</t>
        </is>
      </c>
      <c r="F963" s="23" t="inlineStr">
        <is>
          <t>Sat.</t>
        </is>
      </c>
      <c r="G963" s="23" t="inlineStr">
        <is>
          <t>Koefisien</t>
        </is>
      </c>
      <c r="H963" s="23" t="inlineStr">
        <is>
          <t>Harga  Satuan (Rp)</t>
        </is>
      </c>
      <c r="J963" s="23" t="inlineStr">
        <is>
          <t>Jumlah Harga (Rp)</t>
        </is>
      </c>
    </row>
    <row r="964">
      <c r="C964" s="24" t="inlineStr">
        <is>
          <t>A</t>
        </is>
      </c>
      <c r="D964" s="24" t="inlineStr">
        <is>
          <t>TENAGA KERJA</t>
        </is>
      </c>
      <c r="E964" s="12" t="n"/>
      <c r="F964" s="12" t="n"/>
      <c r="G964" s="12" t="n"/>
      <c r="H964" s="12" t="n"/>
      <c r="I964" s="12" t="n"/>
      <c r="J964" s="12" t="n"/>
    </row>
    <row r="965">
      <c r="C965" s="5" t="n">
        <v>1</v>
      </c>
      <c r="D965" s="5" t="inlineStr">
        <is>
          <t>Pekerja</t>
        </is>
      </c>
      <c r="E965" s="5" t="inlineStr">
        <is>
          <t>L01</t>
        </is>
      </c>
      <c r="F965" s="5" t="inlineStr">
        <is>
          <t>jam</t>
        </is>
      </c>
      <c r="G965" s="25" t="n">
        <v>0.4819277849363721</v>
      </c>
      <c r="H965" s="26">
        <f>VLOOKUP(D965,upahbahan,3,FALSE)</f>
        <v/>
      </c>
      <c r="J965" s="26">
        <f>G965*H965</f>
        <v/>
      </c>
    </row>
    <row r="966">
      <c r="C966" s="5" t="n">
        <v>2</v>
      </c>
      <c r="D966" s="5" t="inlineStr">
        <is>
          <t>Tukang</t>
        </is>
      </c>
      <c r="E966" s="5" t="inlineStr">
        <is>
          <t>L02</t>
        </is>
      </c>
      <c r="F966" s="5" t="inlineStr">
        <is>
          <t>jam</t>
        </is>
      </c>
      <c r="G966" s="25" t="n">
        <v>0.5301202662608336</v>
      </c>
      <c r="H966" s="26">
        <f>VLOOKUP(D966,upahbahan,3,FALSE)</f>
        <v/>
      </c>
      <c r="J966" s="26">
        <f>G966*H966</f>
        <v/>
      </c>
    </row>
    <row r="967">
      <c r="C967" s="5" t="n">
        <v>3</v>
      </c>
      <c r="D967" s="5" t="inlineStr">
        <is>
          <t>Mandor</t>
        </is>
      </c>
      <c r="E967" s="5" t="inlineStr">
        <is>
          <t>L03</t>
        </is>
      </c>
      <c r="F967" s="5" t="inlineStr">
        <is>
          <t>jam</t>
        </is>
      </c>
      <c r="G967" s="25" t="n">
        <v>0.09638569407029528</v>
      </c>
      <c r="H967" s="26">
        <f>VLOOKUP(D967,upahbahan,3,FALSE)</f>
        <v/>
      </c>
      <c r="J967" s="26">
        <f>G967*H967</f>
        <v/>
      </c>
    </row>
    <row r="968">
      <c r="C968" s="27" t="inlineStr">
        <is>
          <t>JUMLAH HARGA TENAGA KERJA</t>
        </is>
      </c>
      <c r="D968" s="28" t="n"/>
      <c r="E968" s="28" t="n"/>
      <c r="F968" s="28" t="n"/>
      <c r="G968" s="28" t="n"/>
      <c r="H968" s="28" t="n"/>
      <c r="I968" s="28" t="n"/>
      <c r="J968" s="29">
        <f>SUM(J965:J967)</f>
        <v/>
      </c>
    </row>
    <row r="969">
      <c r="C969" s="24" t="inlineStr">
        <is>
          <t>B</t>
        </is>
      </c>
      <c r="D969" s="24" t="inlineStr">
        <is>
          <t>BAHAN</t>
        </is>
      </c>
      <c r="E969" s="12" t="n"/>
      <c r="F969" s="12" t="n"/>
      <c r="G969" s="12" t="n"/>
      <c r="H969" s="12" t="n"/>
      <c r="I969" s="12" t="n"/>
      <c r="J969" s="12" t="n"/>
    </row>
    <row r="970">
      <c r="C970" s="5" t="n">
        <v>1</v>
      </c>
      <c r="D970" s="5" t="inlineStr">
        <is>
          <t>Semen (PC)</t>
        </is>
      </c>
      <c r="E970" s="5" t="inlineStr">
        <is>
          <t>M12</t>
        </is>
      </c>
      <c r="F970" s="5" t="inlineStr">
        <is>
          <t>Kg</t>
        </is>
      </c>
      <c r="G970" s="25" t="n">
        <v>220.255</v>
      </c>
      <c r="H970" s="26">
        <f>VLOOKUP(D970,upahbahan,3,FALSE)</f>
        <v/>
      </c>
      <c r="J970" s="26">
        <f>G970*H970</f>
        <v/>
      </c>
    </row>
    <row r="971">
      <c r="C971" s="5" t="n">
        <v>2</v>
      </c>
      <c r="D971" s="5" t="inlineStr">
        <is>
          <t>Agregat Halus</t>
        </is>
      </c>
      <c r="E971" s="5" t="inlineStr">
        <is>
          <t>M01a</t>
        </is>
      </c>
      <c r="F971" s="5" t="inlineStr">
        <is>
          <t>M3</t>
        </is>
      </c>
      <c r="G971" s="25" t="n">
        <v>0.7840409952606635</v>
      </c>
      <c r="H971" s="26">
        <f>VLOOKUP(D971,upahbahan,3,FALSE)</f>
        <v/>
      </c>
      <c r="J971" s="26">
        <f>G971*H971</f>
        <v/>
      </c>
    </row>
    <row r="972">
      <c r="C972" s="5" t="n">
        <v>3</v>
      </c>
      <c r="D972" s="5" t="inlineStr">
        <is>
          <t>Agregat Kasar</t>
        </is>
      </c>
      <c r="E972" s="5" t="inlineStr">
        <is>
          <t>M03</t>
        </is>
      </c>
      <c r="F972" s="5" t="inlineStr">
        <is>
          <t>M3</t>
        </is>
      </c>
      <c r="G972" s="25" t="n">
        <v>0.8210822918959751</v>
      </c>
      <c r="H972" s="26">
        <f>VLOOKUP(D972,upahbahan,3,FALSE)</f>
        <v/>
      </c>
      <c r="J972" s="26">
        <f>G972*H972</f>
        <v/>
      </c>
    </row>
    <row r="973">
      <c r="C973" s="5" t="n">
        <v>4</v>
      </c>
      <c r="D973" s="5" t="inlineStr">
        <is>
          <t>Multipleks Phenolic 12 mm</t>
        </is>
      </c>
      <c r="E973" s="5" t="inlineStr">
        <is>
          <t>M73a</t>
        </is>
      </c>
      <c r="F973" s="5" t="inlineStr">
        <is>
          <t>lbr</t>
        </is>
      </c>
      <c r="G973" s="25" t="n">
        <v>0.4451169047619048</v>
      </c>
      <c r="H973" s="26">
        <f>VLOOKUP(D973,upahbahan,3,FALSE)</f>
        <v/>
      </c>
      <c r="J973" s="26">
        <f>G973*H973</f>
        <v/>
      </c>
    </row>
    <row r="974">
      <c r="C974" s="5" t="n">
        <v>5</v>
      </c>
      <c r="D974" s="5" t="inlineStr">
        <is>
          <t>Kayu Kaso</t>
        </is>
      </c>
      <c r="E974" s="5" t="inlineStr">
        <is>
          <t>M19</t>
        </is>
      </c>
      <c r="F974" s="5" t="inlineStr">
        <is>
          <t>M3</t>
        </is>
      </c>
      <c r="G974" s="25" t="n">
        <v>0.014</v>
      </c>
      <c r="H974" s="26">
        <f>VLOOKUP(D974,upahbahan,3,FALSE)</f>
        <v/>
      </c>
      <c r="J974" s="26">
        <f>G974*H974</f>
        <v/>
      </c>
    </row>
    <row r="975">
      <c r="C975" s="5" t="n">
        <v>6</v>
      </c>
      <c r="D975" s="5" t="inlineStr">
        <is>
          <t>Paku</t>
        </is>
      </c>
      <c r="E975" s="5" t="inlineStr">
        <is>
          <t>M18</t>
        </is>
      </c>
      <c r="F975" s="5" t="inlineStr">
        <is>
          <t>Kg</t>
        </is>
      </c>
      <c r="G975" s="25" t="n">
        <v>0</v>
      </c>
      <c r="H975" s="26">
        <f>VLOOKUP(D975,upahbahan,3,FALSE)</f>
        <v/>
      </c>
      <c r="J975" s="26">
        <f>G975*H975</f>
        <v/>
      </c>
    </row>
    <row r="976">
      <c r="C976" s="5" t="n">
        <v>7</v>
      </c>
      <c r="D976" s="5" t="inlineStr">
        <is>
          <t>Air</t>
        </is>
      </c>
      <c r="E976" s="5" t="inlineStr">
        <is>
          <t>M170</t>
        </is>
      </c>
      <c r="F976" s="5" t="inlineStr">
        <is>
          <t>Ltr</t>
        </is>
      </c>
      <c r="G976" s="25" t="n">
        <v>187.5726962457338</v>
      </c>
      <c r="H976" s="26">
        <f>VLOOKUP(D976,upahbahan,3,FALSE)</f>
        <v/>
      </c>
      <c r="J976" s="26">
        <f>G976*H976</f>
        <v/>
      </c>
    </row>
    <row r="977">
      <c r="C977" s="5" t="n">
        <v>8</v>
      </c>
      <c r="D977" s="5" t="inlineStr">
        <is>
          <t>Super Plastizier</t>
        </is>
      </c>
      <c r="E977" s="5" t="inlineStr">
        <is>
          <t>M182</t>
        </is>
      </c>
      <c r="F977" s="5" t="inlineStr">
        <is>
          <t>Kg</t>
        </is>
      </c>
      <c r="G977" s="25" t="n">
        <v>4.3645</v>
      </c>
      <c r="H977" s="26">
        <f>VLOOKUP(D977,upahbahan,3,FALSE)</f>
        <v/>
      </c>
      <c r="J977" s="26">
        <f>G977*H977</f>
        <v/>
      </c>
    </row>
    <row r="978">
      <c r="C978" s="5" t="n">
        <v>9</v>
      </c>
      <c r="D978" s="5" t="inlineStr">
        <is>
          <t>Fly Ash</t>
        </is>
      </c>
      <c r="E978" s="5" t="inlineStr">
        <is>
          <t>M05</t>
        </is>
      </c>
      <c r="F978" s="5" t="inlineStr">
        <is>
          <t>Kg</t>
        </is>
      </c>
      <c r="G978" s="25" t="n">
        <v>73.08</v>
      </c>
      <c r="H978" s="26">
        <f>VLOOKUP(D978,upahbahan,3,FALSE)</f>
        <v/>
      </c>
      <c r="J978" s="26">
        <f>G978*H978</f>
        <v/>
      </c>
    </row>
    <row r="979">
      <c r="C979" s="27" t="inlineStr">
        <is>
          <t>JUMLAH HARGA BAHAN</t>
        </is>
      </c>
      <c r="D979" s="28" t="n"/>
      <c r="E979" s="28" t="n"/>
      <c r="F979" s="28" t="n"/>
      <c r="G979" s="28" t="n"/>
      <c r="H979" s="28" t="n"/>
      <c r="I979" s="28" t="n"/>
      <c r="J979" s="29">
        <f>SUM(J970:J978)</f>
        <v/>
      </c>
    </row>
    <row r="980">
      <c r="C980" s="24" t="inlineStr">
        <is>
          <t>C</t>
        </is>
      </c>
      <c r="D980" s="24" t="inlineStr">
        <is>
          <t>PERALATAN</t>
        </is>
      </c>
      <c r="E980" s="12" t="n"/>
      <c r="F980" s="12" t="n"/>
      <c r="G980" s="12" t="n"/>
      <c r="H980" s="12" t="n"/>
      <c r="I980" s="12" t="n"/>
      <c r="J980" s="12" t="n"/>
    </row>
    <row r="981">
      <c r="C981" s="5" t="n">
        <v>1</v>
      </c>
      <c r="D981" s="5" t="inlineStr">
        <is>
          <t>Wheel Loader</t>
        </is>
      </c>
      <c r="E981" s="5" t="inlineStr">
        <is>
          <t>E15</t>
        </is>
      </c>
      <c r="F981" s="5" t="inlineStr">
        <is>
          <t>jam</t>
        </is>
      </c>
      <c r="G981" s="25" t="n">
        <v>0.007087173260914413</v>
      </c>
      <c r="H981" s="26" t="n">
        <v>591374</v>
      </c>
      <c r="I981" s="30" t="inlineStr">
        <is>
          <t>harga khusus</t>
        </is>
      </c>
      <c r="J981" s="26">
        <f>G981*H981</f>
        <v/>
      </c>
    </row>
    <row r="982">
      <c r="C982" s="5" t="n">
        <v>2</v>
      </c>
      <c r="D982" s="5" t="inlineStr">
        <is>
          <t>Concrete Batching Plant</t>
        </is>
      </c>
      <c r="E982" s="5" t="inlineStr">
        <is>
          <t>E80</t>
        </is>
      </c>
      <c r="F982" s="5" t="inlineStr">
        <is>
          <t>jam</t>
        </is>
      </c>
      <c r="G982" s="25" t="n">
        <v>0.04819278317887572</v>
      </c>
      <c r="H982" s="26">
        <f>VLOOKUP(D982,upahbahan,3,FALSE)</f>
        <v/>
      </c>
      <c r="J982" s="26">
        <f>G982*H982</f>
        <v/>
      </c>
    </row>
    <row r="983">
      <c r="C983" s="5" t="n">
        <v>3</v>
      </c>
      <c r="D983" s="5" t="inlineStr">
        <is>
          <t>Truck Mixer</t>
        </is>
      </c>
      <c r="E983" s="5" t="inlineStr">
        <is>
          <t>E49</t>
        </is>
      </c>
      <c r="F983" s="5" t="inlineStr">
        <is>
          <t>jam</t>
        </is>
      </c>
      <c r="G983" s="25" t="n">
        <v>0.2618124091003532</v>
      </c>
      <c r="H983" s="26">
        <f>VLOOKUP(D983,upahbahan,3,FALSE)</f>
        <v/>
      </c>
      <c r="J983" s="26">
        <f>G983*H983</f>
        <v/>
      </c>
    </row>
    <row r="984">
      <c r="C984" s="5" t="n">
        <v>4</v>
      </c>
      <c r="D984" s="5" t="inlineStr">
        <is>
          <t>Water Tank Truck</t>
        </is>
      </c>
      <c r="E984" s="5" t="inlineStr">
        <is>
          <t>E23</t>
        </is>
      </c>
      <c r="F984" s="5" t="inlineStr">
        <is>
          <t>jam</t>
        </is>
      </c>
      <c r="G984" s="25" t="n">
        <v>0.0376652705298</v>
      </c>
      <c r="H984" s="26" t="n">
        <v>500906</v>
      </c>
      <c r="I984" s="30" t="inlineStr">
        <is>
          <t>harga khusus</t>
        </is>
      </c>
      <c r="J984" s="26">
        <f>G984*H984</f>
        <v/>
      </c>
    </row>
    <row r="985">
      <c r="C985" s="5" t="n">
        <v>5</v>
      </c>
      <c r="D985" s="5" t="inlineStr">
        <is>
          <t>Alat Bantu</t>
        </is>
      </c>
      <c r="F985" s="5" t="inlineStr">
        <is>
          <t>Ls</t>
        </is>
      </c>
      <c r="G985" s="25" t="n">
        <v>1</v>
      </c>
      <c r="H985" s="26">
        <f>VLOOKUP(D985,upahbahan,3,FALSE)</f>
        <v/>
      </c>
      <c r="J985" s="26">
        <f>G985*H985</f>
        <v/>
      </c>
    </row>
    <row r="986">
      <c r="C986" s="27" t="inlineStr">
        <is>
          <t>JUMLAH HARGA PERALATAN</t>
        </is>
      </c>
      <c r="D986" s="28" t="n"/>
      <c r="E986" s="28" t="n"/>
      <c r="F986" s="28" t="n"/>
      <c r="G986" s="28" t="n"/>
      <c r="H986" s="28" t="n"/>
      <c r="I986" s="28" t="n"/>
      <c r="J986" s="29">
        <f>SUM(J981:J985)</f>
        <v/>
      </c>
    </row>
    <row r="987">
      <c r="C987" s="31" t="inlineStr">
        <is>
          <t>D</t>
        </is>
      </c>
      <c r="D987" s="31" t="inlineStr">
        <is>
          <t>Jumlah (A+B+C)</t>
        </is>
      </c>
      <c r="E987" s="32" t="n"/>
      <c r="F987" s="32" t="n"/>
      <c r="G987" s="32" t="n"/>
      <c r="H987" s="32" t="n"/>
      <c r="I987" s="32" t="n"/>
      <c r="J987" s="33">
        <f>J968+J979+J986</f>
        <v/>
      </c>
    </row>
    <row r="988">
      <c r="C988" s="18" t="inlineStr">
        <is>
          <t>E</t>
        </is>
      </c>
      <c r="D988" s="18" t="inlineStr">
        <is>
          <t>Biaya Umum dan Keuntungan 10.0% x D</t>
        </is>
      </c>
      <c r="H988" s="21">
        <f>$Q$8</f>
        <v/>
      </c>
      <c r="J988" s="34">
        <f>J987*H988</f>
        <v/>
      </c>
    </row>
    <row r="989">
      <c r="C989" s="31" t="inlineStr">
        <is>
          <t>F</t>
        </is>
      </c>
      <c r="D989" s="31" t="inlineStr">
        <is>
          <t>Harga Satuan Pekerjaan (D+E)</t>
        </is>
      </c>
      <c r="E989" s="32" t="n"/>
      <c r="F989" s="32" t="n"/>
      <c r="G989" s="32" t="n"/>
      <c r="H989" s="32" t="n"/>
      <c r="I989" s="32" t="n"/>
      <c r="J989" s="33">
        <f>SUM(J987:J988)</f>
        <v/>
      </c>
    </row>
    <row r="991">
      <c r="C991" s="16" t="inlineStr">
        <is>
          <t>G.34</t>
        </is>
      </c>
      <c r="D991" s="17" t="inlineStr">
        <is>
          <t>Beton, fc’15 MPa</t>
        </is>
      </c>
      <c r="F991" s="18" t="inlineStr">
        <is>
          <t>Meter Kubik</t>
        </is>
      </c>
      <c r="K991" s="22">
        <f>ROUNDDOWN(J1018,0)</f>
        <v/>
      </c>
      <c r="M991" s="19" t="inlineStr">
        <is>
          <t>7.1.(8)</t>
        </is>
      </c>
    </row>
    <row r="992">
      <c r="C992" s="23" t="inlineStr">
        <is>
          <t>No</t>
        </is>
      </c>
      <c r="D992" s="23" t="inlineStr">
        <is>
          <t>Uraian</t>
        </is>
      </c>
      <c r="E992" s="23" t="inlineStr">
        <is>
          <t>Kode</t>
        </is>
      </c>
      <c r="F992" s="23" t="inlineStr">
        <is>
          <t>Sat.</t>
        </is>
      </c>
      <c r="G992" s="23" t="inlineStr">
        <is>
          <t>Koefisien</t>
        </is>
      </c>
      <c r="H992" s="23" t="inlineStr">
        <is>
          <t>Harga  Satuan (Rp)</t>
        </is>
      </c>
      <c r="J992" s="23" t="inlineStr">
        <is>
          <t>Jumlah Harga (Rp)</t>
        </is>
      </c>
    </row>
    <row r="993">
      <c r="C993" s="24" t="inlineStr">
        <is>
          <t>A</t>
        </is>
      </c>
      <c r="D993" s="24" t="inlineStr">
        <is>
          <t>TENAGA KERJA</t>
        </is>
      </c>
      <c r="E993" s="12" t="n"/>
      <c r="F993" s="12" t="n"/>
      <c r="G993" s="12" t="n"/>
      <c r="H993" s="12" t="n"/>
      <c r="I993" s="12" t="n"/>
      <c r="J993" s="12" t="n"/>
    </row>
    <row r="994">
      <c r="C994" s="5" t="n">
        <v>1</v>
      </c>
      <c r="D994" s="5" t="inlineStr">
        <is>
          <t>Pekerja</t>
        </is>
      </c>
      <c r="E994" s="5" t="inlineStr">
        <is>
          <t>L01</t>
        </is>
      </c>
      <c r="F994" s="5" t="inlineStr">
        <is>
          <t>jam</t>
        </is>
      </c>
      <c r="G994" s="25" t="n">
        <v>0.4819277849363721</v>
      </c>
      <c r="H994" s="26">
        <f>VLOOKUP(D994,upahbahan,3,FALSE)</f>
        <v/>
      </c>
      <c r="J994" s="26">
        <f>G994*H994</f>
        <v/>
      </c>
    </row>
    <row r="995">
      <c r="C995" s="5" t="n">
        <v>2</v>
      </c>
      <c r="D995" s="5" t="inlineStr">
        <is>
          <t>Tukang</t>
        </is>
      </c>
      <c r="E995" s="5" t="inlineStr">
        <is>
          <t>L02</t>
        </is>
      </c>
      <c r="F995" s="5" t="inlineStr">
        <is>
          <t>jam</t>
        </is>
      </c>
      <c r="G995" s="25" t="n">
        <v>0.5301202662608336</v>
      </c>
      <c r="H995" s="26">
        <f>VLOOKUP(D995,upahbahan,3,FALSE)</f>
        <v/>
      </c>
      <c r="J995" s="26">
        <f>G995*H995</f>
        <v/>
      </c>
    </row>
    <row r="996">
      <c r="C996" s="5" t="n">
        <v>3</v>
      </c>
      <c r="D996" s="5" t="inlineStr">
        <is>
          <t>Mandor</t>
        </is>
      </c>
      <c r="E996" s="5" t="inlineStr">
        <is>
          <t>L03</t>
        </is>
      </c>
      <c r="F996" s="5" t="inlineStr">
        <is>
          <t>jam</t>
        </is>
      </c>
      <c r="G996" s="25" t="n">
        <v>0.09638569407029528</v>
      </c>
      <c r="H996" s="26">
        <f>VLOOKUP(D996,upahbahan,3,FALSE)</f>
        <v/>
      </c>
      <c r="J996" s="26">
        <f>G996*H996</f>
        <v/>
      </c>
    </row>
    <row r="997">
      <c r="C997" s="27" t="inlineStr">
        <is>
          <t>JUMLAH HARGA TENAGA KERJA</t>
        </is>
      </c>
      <c r="D997" s="28" t="n"/>
      <c r="E997" s="28" t="n"/>
      <c r="F997" s="28" t="n"/>
      <c r="G997" s="28" t="n"/>
      <c r="H997" s="28" t="n"/>
      <c r="I997" s="28" t="n"/>
      <c r="J997" s="29">
        <f>SUM(J994:J996)</f>
        <v/>
      </c>
    </row>
    <row r="998">
      <c r="C998" s="24" t="inlineStr">
        <is>
          <t>B</t>
        </is>
      </c>
      <c r="D998" s="24" t="inlineStr">
        <is>
          <t>BAHAN</t>
        </is>
      </c>
      <c r="E998" s="12" t="n"/>
      <c r="F998" s="12" t="n"/>
      <c r="G998" s="12" t="n"/>
      <c r="H998" s="12" t="n"/>
      <c r="I998" s="12" t="n"/>
      <c r="J998" s="12" t="n"/>
    </row>
    <row r="999">
      <c r="C999" s="5" t="n">
        <v>1</v>
      </c>
      <c r="D999" s="5" t="inlineStr">
        <is>
          <t>Semen (PC)</t>
        </is>
      </c>
      <c r="E999" s="5" t="inlineStr">
        <is>
          <t>M12</t>
        </is>
      </c>
      <c r="F999" s="5" t="inlineStr">
        <is>
          <t>Kg</t>
        </is>
      </c>
      <c r="G999" s="25" t="n">
        <v>238.525</v>
      </c>
      <c r="H999" s="26">
        <f>VLOOKUP(D999,upahbahan,3,FALSE)</f>
        <v/>
      </c>
      <c r="J999" s="26">
        <f>G999*H999</f>
        <v/>
      </c>
    </row>
    <row r="1000">
      <c r="C1000" s="5" t="n">
        <v>2</v>
      </c>
      <c r="D1000" s="5" t="inlineStr">
        <is>
          <t>Agregat Halus</t>
        </is>
      </c>
      <c r="E1000" s="5" t="inlineStr">
        <is>
          <t>M01a</t>
        </is>
      </c>
      <c r="F1000" s="5" t="inlineStr">
        <is>
          <t>M3</t>
        </is>
      </c>
      <c r="G1000" s="25" t="n">
        <v>0.4655639218009479</v>
      </c>
      <c r="H1000" s="26">
        <f>VLOOKUP(D1000,upahbahan,3,FALSE)</f>
        <v/>
      </c>
      <c r="J1000" s="26">
        <f>G1000*H1000</f>
        <v/>
      </c>
    </row>
    <row r="1001">
      <c r="C1001" s="5" t="n">
        <v>3</v>
      </c>
      <c r="D1001" s="5" t="inlineStr">
        <is>
          <t>Agregat Kasar</t>
        </is>
      </c>
      <c r="E1001" s="5" t="inlineStr">
        <is>
          <t>M03</t>
        </is>
      </c>
      <c r="F1001" s="5" t="inlineStr">
        <is>
          <t>M3</t>
        </is>
      </c>
      <c r="G1001" s="25" t="n">
        <v>1.184192916692394</v>
      </c>
      <c r="H1001" s="26">
        <f>VLOOKUP(D1001,upahbahan,3,FALSE)</f>
        <v/>
      </c>
      <c r="J1001" s="26">
        <f>G1001*H1001</f>
        <v/>
      </c>
    </row>
    <row r="1002">
      <c r="C1002" s="5" t="n">
        <v>4</v>
      </c>
      <c r="D1002" s="5" t="inlineStr">
        <is>
          <t>Multipleks Phenolic 12 mm</t>
        </is>
      </c>
      <c r="E1002" s="5" t="inlineStr">
        <is>
          <t>M73a</t>
        </is>
      </c>
      <c r="F1002" s="5" t="inlineStr">
        <is>
          <t>lbr</t>
        </is>
      </c>
      <c r="G1002" s="25" t="n">
        <v>0.4451169047619048</v>
      </c>
      <c r="H1002" s="26">
        <f>VLOOKUP(D1002,upahbahan,3,FALSE)</f>
        <v/>
      </c>
      <c r="J1002" s="26">
        <f>G1002*H1002</f>
        <v/>
      </c>
    </row>
    <row r="1003">
      <c r="C1003" s="5" t="n">
        <v>5</v>
      </c>
      <c r="D1003" s="5" t="inlineStr">
        <is>
          <t>Kayu Kaso</t>
        </is>
      </c>
      <c r="E1003" s="5" t="inlineStr">
        <is>
          <t>M19</t>
        </is>
      </c>
      <c r="F1003" s="5" t="inlineStr">
        <is>
          <t>M3</t>
        </is>
      </c>
      <c r="G1003" s="25" t="n">
        <v>0.014</v>
      </c>
      <c r="H1003" s="26">
        <f>VLOOKUP(D1003,upahbahan,3,FALSE)</f>
        <v/>
      </c>
      <c r="J1003" s="26">
        <f>G1003*H1003</f>
        <v/>
      </c>
    </row>
    <row r="1004">
      <c r="C1004" s="5" t="n">
        <v>6</v>
      </c>
      <c r="D1004" s="5" t="inlineStr">
        <is>
          <t>Paku</t>
        </is>
      </c>
      <c r="E1004" s="5" t="inlineStr">
        <is>
          <t>M18</t>
        </is>
      </c>
      <c r="F1004" s="5" t="inlineStr">
        <is>
          <t>Kg</t>
        </is>
      </c>
      <c r="G1004" s="25" t="n">
        <v>0</v>
      </c>
      <c r="H1004" s="26">
        <f>VLOOKUP(D1004,upahbahan,3,FALSE)</f>
        <v/>
      </c>
      <c r="J1004" s="26">
        <f>G1004*H1004</f>
        <v/>
      </c>
    </row>
    <row r="1005">
      <c r="C1005" s="5" t="n">
        <v>7</v>
      </c>
      <c r="D1005" s="5" t="inlineStr">
        <is>
          <t>Air</t>
        </is>
      </c>
      <c r="E1005" s="5" t="inlineStr">
        <is>
          <t>M170</t>
        </is>
      </c>
      <c r="F1005" s="5" t="inlineStr">
        <is>
          <t>Ltr</t>
        </is>
      </c>
      <c r="G1005" s="25" t="n">
        <v>196.4027303754266</v>
      </c>
      <c r="H1005" s="26">
        <f>VLOOKUP(D1005,upahbahan,3,FALSE)</f>
        <v/>
      </c>
      <c r="J1005" s="26">
        <f>G1005*H1005</f>
        <v/>
      </c>
    </row>
    <row r="1006">
      <c r="C1006" s="5" t="n">
        <v>8</v>
      </c>
      <c r="D1006" s="5" t="inlineStr">
        <is>
          <t>Plasticizer</t>
        </is>
      </c>
      <c r="E1006" s="5" t="inlineStr">
        <is>
          <t>M171</t>
        </is>
      </c>
      <c r="F1006" s="5" t="inlineStr">
        <is>
          <t>Kg</t>
        </is>
      </c>
      <c r="G1006" s="25" t="n">
        <v>1.827</v>
      </c>
      <c r="H1006" s="26">
        <f>VLOOKUP(D1006,upahbahan,3,FALSE)</f>
        <v/>
      </c>
      <c r="J1006" s="26">
        <f>G1006*H1006</f>
        <v/>
      </c>
    </row>
    <row r="1007">
      <c r="C1007" s="27" t="inlineStr">
        <is>
          <t>JUMLAH HARGA BAHAN</t>
        </is>
      </c>
      <c r="D1007" s="28" t="n"/>
      <c r="E1007" s="28" t="n"/>
      <c r="F1007" s="28" t="n"/>
      <c r="G1007" s="28" t="n"/>
      <c r="H1007" s="28" t="n"/>
      <c r="I1007" s="28" t="n"/>
      <c r="J1007" s="29">
        <f>SUM(J999:J1006)</f>
        <v/>
      </c>
    </row>
    <row r="1008">
      <c r="C1008" s="24" t="inlineStr">
        <is>
          <t>C</t>
        </is>
      </c>
      <c r="D1008" s="24" t="inlineStr">
        <is>
          <t>PERALATAN</t>
        </is>
      </c>
      <c r="E1008" s="12" t="n"/>
      <c r="F1008" s="12" t="n"/>
      <c r="G1008" s="12" t="n"/>
      <c r="H1008" s="12" t="n"/>
      <c r="I1008" s="12" t="n"/>
      <c r="J1008" s="12" t="n"/>
    </row>
    <row r="1009">
      <c r="C1009" s="5" t="n">
        <v>1</v>
      </c>
      <c r="D1009" s="5" t="inlineStr">
        <is>
          <t>Wheel Loader</t>
        </is>
      </c>
      <c r="E1009" s="5" t="inlineStr">
        <is>
          <t>E15</t>
        </is>
      </c>
      <c r="F1009" s="5" t="inlineStr">
        <is>
          <t>jam</t>
        </is>
      </c>
      <c r="G1009" s="25" t="n">
        <v>0.007087173260914413</v>
      </c>
      <c r="H1009" s="26" t="n">
        <v>591374</v>
      </c>
      <c r="I1009" s="30" t="inlineStr">
        <is>
          <t>harga khusus</t>
        </is>
      </c>
      <c r="J1009" s="26">
        <f>G1009*H1009</f>
        <v/>
      </c>
    </row>
    <row r="1010">
      <c r="C1010" s="5" t="n">
        <v>2</v>
      </c>
      <c r="D1010" s="5" t="inlineStr">
        <is>
          <t>Concrete Batching Plant</t>
        </is>
      </c>
      <c r="E1010" s="5" t="inlineStr">
        <is>
          <t>E80</t>
        </is>
      </c>
      <c r="F1010" s="5" t="inlineStr">
        <is>
          <t>jam</t>
        </is>
      </c>
      <c r="G1010" s="25" t="n">
        <v>0.04819278317887572</v>
      </c>
      <c r="H1010" s="26">
        <f>VLOOKUP(D1010,upahbahan,3,FALSE)</f>
        <v/>
      </c>
      <c r="J1010" s="26">
        <f>G1010*H1010</f>
        <v/>
      </c>
    </row>
    <row r="1011">
      <c r="C1011" s="5" t="n">
        <v>3</v>
      </c>
      <c r="D1011" s="5" t="inlineStr">
        <is>
          <t>Truck Mixer</t>
        </is>
      </c>
      <c r="E1011" s="5" t="inlineStr">
        <is>
          <t>E49</t>
        </is>
      </c>
      <c r="F1011" s="5" t="inlineStr">
        <is>
          <t>jam</t>
        </is>
      </c>
      <c r="G1011" s="25" t="n">
        <v>0.2618124091003532</v>
      </c>
      <c r="H1011" s="26">
        <f>VLOOKUP(D1011,upahbahan,3,FALSE)</f>
        <v/>
      </c>
      <c r="J1011" s="26">
        <f>G1011*H1011</f>
        <v/>
      </c>
    </row>
    <row r="1012">
      <c r="C1012" s="5" t="n">
        <v>4</v>
      </c>
      <c r="D1012" s="5" t="inlineStr">
        <is>
          <t>Water Tank Truck</t>
        </is>
      </c>
      <c r="E1012" s="5" t="inlineStr">
        <is>
          <t>E23</t>
        </is>
      </c>
      <c r="F1012" s="5" t="inlineStr">
        <is>
          <t>jam</t>
        </is>
      </c>
      <c r="G1012" s="25" t="n">
        <v>0.03943827784055291</v>
      </c>
      <c r="H1012" s="26" t="n">
        <v>500906</v>
      </c>
      <c r="I1012" s="30" t="inlineStr">
        <is>
          <t>harga khusus</t>
        </is>
      </c>
      <c r="J1012" s="26">
        <f>G1012*H1012</f>
        <v/>
      </c>
    </row>
    <row r="1013">
      <c r="C1013" s="5" t="n">
        <v>5</v>
      </c>
      <c r="D1013" s="5" t="inlineStr">
        <is>
          <t>Concrete Vibrator</t>
        </is>
      </c>
      <c r="E1013" s="5" t="inlineStr">
        <is>
          <t>E20</t>
        </is>
      </c>
      <c r="F1013" s="5" t="inlineStr">
        <is>
          <t>jam</t>
        </is>
      </c>
      <c r="G1013" s="25" t="n">
        <v>0.2891565686706972</v>
      </c>
      <c r="H1013" s="26">
        <f>VLOOKUP(D1013,upahbahan,3,FALSE)</f>
        <v/>
      </c>
      <c r="J1013" s="26">
        <f>G1013*H1013</f>
        <v/>
      </c>
    </row>
    <row r="1014">
      <c r="C1014" s="5" t="n">
        <v>6</v>
      </c>
      <c r="D1014" s="5" t="inlineStr">
        <is>
          <t>Alat Bantu</t>
        </is>
      </c>
      <c r="F1014" s="5" t="inlineStr">
        <is>
          <t>Ls</t>
        </is>
      </c>
      <c r="G1014" s="25" t="n">
        <v>1</v>
      </c>
      <c r="H1014" s="26">
        <f>VLOOKUP(D1014,upahbahan,3,FALSE)</f>
        <v/>
      </c>
      <c r="J1014" s="26">
        <f>G1014*H1014</f>
        <v/>
      </c>
    </row>
    <row r="1015">
      <c r="C1015" s="27" t="inlineStr">
        <is>
          <t>JUMLAH HARGA PERALATAN</t>
        </is>
      </c>
      <c r="D1015" s="28" t="n"/>
      <c r="E1015" s="28" t="n"/>
      <c r="F1015" s="28" t="n"/>
      <c r="G1015" s="28" t="n"/>
      <c r="H1015" s="28" t="n"/>
      <c r="I1015" s="28" t="n"/>
      <c r="J1015" s="29">
        <f>SUM(J1009:J1014)</f>
        <v/>
      </c>
    </row>
    <row r="1016">
      <c r="C1016" s="31" t="inlineStr">
        <is>
          <t>D</t>
        </is>
      </c>
      <c r="D1016" s="31" t="inlineStr">
        <is>
          <t>Jumlah (A+B+C)</t>
        </is>
      </c>
      <c r="E1016" s="32" t="n"/>
      <c r="F1016" s="32" t="n"/>
      <c r="G1016" s="32" t="n"/>
      <c r="H1016" s="32" t="n"/>
      <c r="I1016" s="32" t="n"/>
      <c r="J1016" s="33">
        <f>J997+J1007+J1015</f>
        <v/>
      </c>
    </row>
    <row r="1017">
      <c r="C1017" s="18" t="inlineStr">
        <is>
          <t>E</t>
        </is>
      </c>
      <c r="D1017" s="18" t="inlineStr">
        <is>
          <t>Biaya Umum dan Keuntungan 10.0% x D</t>
        </is>
      </c>
      <c r="H1017" s="21">
        <f>$Q$8</f>
        <v/>
      </c>
      <c r="J1017" s="34">
        <f>J1016*H1017</f>
        <v/>
      </c>
    </row>
    <row r="1018">
      <c r="C1018" s="31" t="inlineStr">
        <is>
          <t>F</t>
        </is>
      </c>
      <c r="D1018" s="31" t="inlineStr">
        <is>
          <t>Harga Satuan Pekerjaan (D+E)</t>
        </is>
      </c>
      <c r="E1018" s="32" t="n"/>
      <c r="F1018" s="32" t="n"/>
      <c r="G1018" s="32" t="n"/>
      <c r="H1018" s="32" t="n"/>
      <c r="I1018" s="32" t="n"/>
      <c r="J1018" s="33">
        <f>SUM(J1016:J1017)</f>
        <v/>
      </c>
    </row>
    <row r="1020">
      <c r="C1020" s="16" t="inlineStr">
        <is>
          <t>G.35</t>
        </is>
      </c>
      <c r="D1020" s="17" t="inlineStr">
        <is>
          <t>Beton Siklop, fc’15 MPa</t>
        </is>
      </c>
      <c r="F1020" s="18" t="inlineStr">
        <is>
          <t>Meter Kubik</t>
        </is>
      </c>
      <c r="K1020" s="22">
        <f>ROUNDDOWN(J1042,0)</f>
        <v/>
      </c>
      <c r="M1020" s="19" t="inlineStr">
        <is>
          <t>7.1.(9)</t>
        </is>
      </c>
    </row>
    <row r="1021">
      <c r="C1021" s="23" t="inlineStr">
        <is>
          <t>No</t>
        </is>
      </c>
      <c r="D1021" s="23" t="inlineStr">
        <is>
          <t>Uraian</t>
        </is>
      </c>
      <c r="E1021" s="23" t="inlineStr">
        <is>
          <t>Kode</t>
        </is>
      </c>
      <c r="F1021" s="23" t="inlineStr">
        <is>
          <t>Sat.</t>
        </is>
      </c>
      <c r="G1021" s="23" t="inlineStr">
        <is>
          <t>Koefisien</t>
        </is>
      </c>
      <c r="H1021" s="23" t="inlineStr">
        <is>
          <t>Harga  Satuan (Rp)</t>
        </is>
      </c>
      <c r="J1021" s="23" t="inlineStr">
        <is>
          <t>Jumlah Harga (Rp)</t>
        </is>
      </c>
    </row>
    <row r="1022">
      <c r="C1022" s="24" t="inlineStr">
        <is>
          <t>A</t>
        </is>
      </c>
      <c r="D1022" s="24" t="inlineStr">
        <is>
          <t>TENAGA KERJA</t>
        </is>
      </c>
      <c r="E1022" s="12" t="n"/>
      <c r="F1022" s="12" t="n"/>
      <c r="G1022" s="12" t="n"/>
      <c r="H1022" s="12" t="n"/>
      <c r="I1022" s="12" t="n"/>
      <c r="J1022" s="12" t="n"/>
    </row>
    <row r="1023">
      <c r="C1023" s="5" t="n">
        <v>1</v>
      </c>
      <c r="D1023" s="5" t="inlineStr">
        <is>
          <t>Pekerja</t>
        </is>
      </c>
      <c r="E1023" s="5" t="inlineStr">
        <is>
          <t>L01</t>
        </is>
      </c>
      <c r="F1023" s="5" t="inlineStr">
        <is>
          <t>jam</t>
        </is>
      </c>
      <c r="G1023" s="25" t="n">
        <v>0.7228914965304732</v>
      </c>
      <c r="H1023" s="26">
        <f>VLOOKUP(D1023,upahbahan,3,FALSE)</f>
        <v/>
      </c>
      <c r="J1023" s="26">
        <f>G1023*H1023</f>
        <v/>
      </c>
    </row>
    <row r="1024">
      <c r="C1024" s="5" t="n">
        <v>2</v>
      </c>
      <c r="D1024" s="5" t="inlineStr">
        <is>
          <t>Tukang</t>
        </is>
      </c>
      <c r="E1024" s="5" t="inlineStr">
        <is>
          <t>L02</t>
        </is>
      </c>
      <c r="F1024" s="5" t="inlineStr">
        <is>
          <t>jam</t>
        </is>
      </c>
      <c r="G1024" s="25" t="n">
        <v>0.2409638512742468</v>
      </c>
      <c r="H1024" s="26">
        <f>VLOOKUP(D1024,upahbahan,3,FALSE)</f>
        <v/>
      </c>
      <c r="J1024" s="26">
        <f>G1024*H1024</f>
        <v/>
      </c>
    </row>
    <row r="1025">
      <c r="C1025" s="5" t="n">
        <v>3</v>
      </c>
      <c r="D1025" s="5" t="inlineStr">
        <is>
          <t>Mandor</t>
        </is>
      </c>
      <c r="E1025" s="5" t="inlineStr">
        <is>
          <t>L03</t>
        </is>
      </c>
      <c r="F1025" s="5" t="inlineStr">
        <is>
          <t>jam</t>
        </is>
      </c>
      <c r="G1025" s="25" t="n">
        <v>0.1204819674946011</v>
      </c>
      <c r="H1025" s="26">
        <f>VLOOKUP(D1025,upahbahan,3,FALSE)</f>
        <v/>
      </c>
      <c r="J1025" s="26">
        <f>G1025*H1025</f>
        <v/>
      </c>
    </row>
    <row r="1026">
      <c r="C1026" s="27" t="inlineStr">
        <is>
          <t>JUMLAH HARGA TENAGA KERJA</t>
        </is>
      </c>
      <c r="D1026" s="28" t="n"/>
      <c r="E1026" s="28" t="n"/>
      <c r="F1026" s="28" t="n"/>
      <c r="G1026" s="28" t="n"/>
      <c r="H1026" s="28" t="n"/>
      <c r="I1026" s="28" t="n"/>
      <c r="J1026" s="29">
        <f>SUM(J1023:J1025)</f>
        <v/>
      </c>
    </row>
    <row r="1027">
      <c r="C1027" s="24" t="inlineStr">
        <is>
          <t>B</t>
        </is>
      </c>
      <c r="D1027" s="24" t="inlineStr">
        <is>
          <t>BAHAN</t>
        </is>
      </c>
      <c r="E1027" s="12" t="n"/>
      <c r="F1027" s="12" t="n"/>
      <c r="G1027" s="12" t="n"/>
      <c r="H1027" s="12" t="n"/>
      <c r="I1027" s="12" t="n"/>
      <c r="J1027" s="12" t="n"/>
    </row>
    <row r="1028">
      <c r="C1028" s="5" t="n">
        <v>1</v>
      </c>
      <c r="D1028" s="5" t="inlineStr">
        <is>
          <t>Semen</t>
        </is>
      </c>
      <c r="E1028" s="5" t="inlineStr">
        <is>
          <t>M12</t>
        </is>
      </c>
      <c r="F1028" s="5" t="inlineStr">
        <is>
          <t>Kg</t>
        </is>
      </c>
      <c r="G1028" s="25" t="n">
        <v>166.9675</v>
      </c>
      <c r="H1028" s="26">
        <f>VLOOKUP(D1028,upahbahan,3,FALSE)</f>
        <v/>
      </c>
      <c r="J1028" s="26">
        <f>G1028*H1028</f>
        <v/>
      </c>
    </row>
    <row r="1029">
      <c r="C1029" s="5" t="n">
        <v>2</v>
      </c>
      <c r="D1029" s="5" t="inlineStr">
        <is>
          <t>Agregat Halus Beton</t>
        </is>
      </c>
      <c r="E1029" s="5" t="inlineStr">
        <is>
          <t>M01a</t>
        </is>
      </c>
      <c r="F1029" s="5" t="inlineStr">
        <is>
          <t>M3</t>
        </is>
      </c>
      <c r="G1029" s="25" t="n">
        <v>0.3258947274881516</v>
      </c>
      <c r="H1029" s="26">
        <f>VLOOKUP(D1029,upahbahan,3,FALSE)</f>
        <v/>
      </c>
      <c r="J1029" s="26">
        <f>G1029*H1029</f>
        <v/>
      </c>
    </row>
    <row r="1030">
      <c r="C1030" s="5" t="n">
        <v>3</v>
      </c>
      <c r="D1030" s="5" t="inlineStr">
        <is>
          <t>Agregat Kasar</t>
        </is>
      </c>
      <c r="E1030" s="5" t="inlineStr">
        <is>
          <t>M03</t>
        </is>
      </c>
      <c r="F1030" s="5" t="inlineStr">
        <is>
          <t>M3</t>
        </is>
      </c>
      <c r="G1030" s="25" t="n">
        <v>0.8289350416846755</v>
      </c>
      <c r="H1030" s="26">
        <f>VLOOKUP(D1030,upahbahan,3,FALSE)</f>
        <v/>
      </c>
      <c r="J1030" s="26">
        <f>G1030*H1030</f>
        <v/>
      </c>
    </row>
    <row r="1031">
      <c r="C1031" s="5" t="n">
        <v>4</v>
      </c>
      <c r="D1031" s="5" t="inlineStr">
        <is>
          <t>Batu Belah</t>
        </is>
      </c>
      <c r="E1031" s="5" t="inlineStr">
        <is>
          <t>M06</t>
        </is>
      </c>
      <c r="F1031" s="5" t="inlineStr">
        <is>
          <t>M3</t>
        </is>
      </c>
      <c r="G1031" s="25" t="n">
        <v>0.7947609277857485</v>
      </c>
      <c r="H1031" s="26">
        <f>VLOOKUP(D1031,upahbahan,3,FALSE)</f>
        <v/>
      </c>
      <c r="J1031" s="26">
        <f>G1031*H1031</f>
        <v/>
      </c>
    </row>
    <row r="1032">
      <c r="C1032" s="5" t="n">
        <v>5</v>
      </c>
      <c r="D1032" s="5" t="inlineStr">
        <is>
          <t>Air</t>
        </is>
      </c>
      <c r="E1032" s="5" t="inlineStr">
        <is>
          <t>M170</t>
        </is>
      </c>
      <c r="F1032" s="5" t="inlineStr">
        <is>
          <t>Kg</t>
        </is>
      </c>
      <c r="G1032" s="25" t="n">
        <v>137.4819112627986</v>
      </c>
      <c r="H1032" s="26">
        <f>VLOOKUP(D1032,upahbahan,3,FALSE)</f>
        <v/>
      </c>
      <c r="J1032" s="26">
        <f>G1032*H1032</f>
        <v/>
      </c>
    </row>
    <row r="1033">
      <c r="C1033" s="5" t="n">
        <v>6</v>
      </c>
      <c r="D1033" s="5" t="inlineStr">
        <is>
          <t>Plasticizer</t>
        </is>
      </c>
      <c r="E1033" s="5" t="inlineStr">
        <is>
          <t>M171</t>
        </is>
      </c>
      <c r="F1033" s="5" t="inlineStr">
        <is>
          <t>Kg</t>
        </is>
      </c>
      <c r="G1033" s="25" t="n">
        <v>1.2789</v>
      </c>
      <c r="H1033" s="26">
        <f>VLOOKUP(D1033,upahbahan,3,FALSE)</f>
        <v/>
      </c>
      <c r="J1033" s="26">
        <f>G1033*H1033</f>
        <v/>
      </c>
    </row>
    <row r="1034">
      <c r="C1034" s="27" t="inlineStr">
        <is>
          <t>JUMLAH HARGA BAHAN</t>
        </is>
      </c>
      <c r="D1034" s="28" t="n"/>
      <c r="E1034" s="28" t="n"/>
      <c r="F1034" s="28" t="n"/>
      <c r="G1034" s="28" t="n"/>
      <c r="H1034" s="28" t="n"/>
      <c r="I1034" s="28" t="n"/>
      <c r="J1034" s="29">
        <f>SUM(J1028:J1033)</f>
        <v/>
      </c>
    </row>
    <row r="1035">
      <c r="C1035" s="24" t="inlineStr">
        <is>
          <t>C</t>
        </is>
      </c>
      <c r="D1035" s="24" t="inlineStr">
        <is>
          <t>PERALATAN</t>
        </is>
      </c>
      <c r="E1035" s="12" t="n"/>
      <c r="F1035" s="12" t="n"/>
      <c r="G1035" s="12" t="n"/>
      <c r="H1035" s="12" t="n"/>
      <c r="I1035" s="12" t="n"/>
      <c r="J1035" s="12" t="n"/>
    </row>
    <row r="1036">
      <c r="C1036" s="5" t="n">
        <v>1</v>
      </c>
      <c r="D1036" s="5" t="inlineStr">
        <is>
          <t>CONCRETE MIXER</t>
        </is>
      </c>
      <c r="E1036" s="5" t="inlineStr">
        <is>
          <t>E06</t>
        </is>
      </c>
      <c r="F1036" s="5" t="inlineStr">
        <is>
          <t>jam</t>
        </is>
      </c>
      <c r="G1036" s="25" t="n">
        <v>0.1204816907302783</v>
      </c>
      <c r="H1036" s="26" t="n">
        <v>119475</v>
      </c>
      <c r="I1036" s="30" t="inlineStr">
        <is>
          <t>harga khusus</t>
        </is>
      </c>
      <c r="J1036" s="26">
        <f>G1036*H1036</f>
        <v/>
      </c>
    </row>
    <row r="1037">
      <c r="C1037" s="5" t="n">
        <v>2</v>
      </c>
      <c r="D1037" s="5" t="inlineStr">
        <is>
          <t>WATER TANK TRUCK</t>
        </is>
      </c>
      <c r="E1037" s="5" t="inlineStr">
        <is>
          <t>E23</t>
        </is>
      </c>
      <c r="F1037" s="5" t="inlineStr">
        <is>
          <t>jam</t>
        </is>
      </c>
      <c r="G1037" s="25" t="n">
        <v>0.0276067964847696</v>
      </c>
      <c r="H1037" s="26" t="n">
        <v>500906</v>
      </c>
      <c r="I1037" s="30" t="inlineStr">
        <is>
          <t>harga khusus</t>
        </is>
      </c>
      <c r="J1037" s="26">
        <f>G1037*H1037</f>
        <v/>
      </c>
    </row>
    <row r="1038">
      <c r="C1038" s="5" t="n">
        <v>3</v>
      </c>
      <c r="D1038" s="5" t="inlineStr">
        <is>
          <t>Alat Bantu</t>
        </is>
      </c>
      <c r="F1038" s="5" t="inlineStr">
        <is>
          <t>Ls</t>
        </is>
      </c>
      <c r="G1038" s="25" t="n">
        <v>1</v>
      </c>
      <c r="H1038" s="26">
        <f>VLOOKUP(D1038,upahbahan,3,FALSE)</f>
        <v/>
      </c>
      <c r="J1038" s="26">
        <f>G1038*H1038</f>
        <v/>
      </c>
    </row>
    <row r="1039">
      <c r="C1039" s="27" t="inlineStr">
        <is>
          <t>JUMLAH HARGA PERALATAN</t>
        </is>
      </c>
      <c r="D1039" s="28" t="n"/>
      <c r="E1039" s="28" t="n"/>
      <c r="F1039" s="28" t="n"/>
      <c r="G1039" s="28" t="n"/>
      <c r="H1039" s="28" t="n"/>
      <c r="I1039" s="28" t="n"/>
      <c r="J1039" s="29">
        <f>SUM(J1036:J1038)</f>
        <v/>
      </c>
    </row>
    <row r="1040">
      <c r="C1040" s="31" t="inlineStr">
        <is>
          <t>D</t>
        </is>
      </c>
      <c r="D1040" s="31" t="inlineStr">
        <is>
          <t>Jumlah (A+B+C)</t>
        </is>
      </c>
      <c r="E1040" s="32" t="n"/>
      <c r="F1040" s="32" t="n"/>
      <c r="G1040" s="32" t="n"/>
      <c r="H1040" s="32" t="n"/>
      <c r="I1040" s="32" t="n"/>
      <c r="J1040" s="33">
        <f>J1026+J1034+J1039</f>
        <v/>
      </c>
    </row>
    <row r="1041">
      <c r="C1041" s="18" t="inlineStr">
        <is>
          <t>E</t>
        </is>
      </c>
      <c r="D1041" s="18" t="inlineStr">
        <is>
          <t>Biaya Umum dan Keuntungan 10.0% x D</t>
        </is>
      </c>
      <c r="H1041" s="21">
        <f>$Q$8</f>
        <v/>
      </c>
      <c r="J1041" s="34">
        <f>J1040*H1041</f>
        <v/>
      </c>
    </row>
    <row r="1042">
      <c r="C1042" s="31" t="inlineStr">
        <is>
          <t>F</t>
        </is>
      </c>
      <c r="D1042" s="31" t="inlineStr">
        <is>
          <t>Harga Satuan Pekerjaan (D+E)</t>
        </is>
      </c>
      <c r="E1042" s="32" t="n"/>
      <c r="F1042" s="32" t="n"/>
      <c r="G1042" s="32" t="n"/>
      <c r="H1042" s="32" t="n"/>
      <c r="I1042" s="32" t="n"/>
      <c r="J1042" s="33">
        <f>SUM(J1040:J1041)</f>
        <v/>
      </c>
    </row>
    <row r="1044">
      <c r="C1044" s="16" t="inlineStr">
        <is>
          <t>G.36</t>
        </is>
      </c>
      <c r="D1044" s="17" t="inlineStr">
        <is>
          <t>Beton, fc’10 MPa</t>
        </is>
      </c>
      <c r="F1044" s="18" t="inlineStr">
        <is>
          <t>Meter Kubik</t>
        </is>
      </c>
      <c r="K1044" s="22">
        <f>ROUNDDOWN(J1068,0)</f>
        <v/>
      </c>
      <c r="M1044" s="19" t="inlineStr">
        <is>
          <t>7.1.(10)</t>
        </is>
      </c>
    </row>
    <row r="1045">
      <c r="C1045" s="23" t="inlineStr">
        <is>
          <t>No</t>
        </is>
      </c>
      <c r="D1045" s="23" t="inlineStr">
        <is>
          <t>Uraian</t>
        </is>
      </c>
      <c r="E1045" s="23" t="inlineStr">
        <is>
          <t>Kode</t>
        </is>
      </c>
      <c r="F1045" s="23" t="inlineStr">
        <is>
          <t>Sat.</t>
        </is>
      </c>
      <c r="G1045" s="23" t="inlineStr">
        <is>
          <t>Koefisien</t>
        </is>
      </c>
      <c r="H1045" s="23" t="inlineStr">
        <is>
          <t>Harga  Satuan (Rp)</t>
        </is>
      </c>
      <c r="J1045" s="23" t="inlineStr">
        <is>
          <t>Jumlah Harga (Rp)</t>
        </is>
      </c>
    </row>
    <row r="1046">
      <c r="C1046" s="24" t="inlineStr">
        <is>
          <t>A</t>
        </is>
      </c>
      <c r="D1046" s="24" t="inlineStr">
        <is>
          <t>TENAGA KERJA</t>
        </is>
      </c>
      <c r="E1046" s="12" t="n"/>
      <c r="F1046" s="12" t="n"/>
      <c r="G1046" s="12" t="n"/>
      <c r="H1046" s="12" t="n"/>
      <c r="I1046" s="12" t="n"/>
      <c r="J1046" s="12" t="n"/>
    </row>
    <row r="1047">
      <c r="C1047" s="5" t="n">
        <v>1</v>
      </c>
      <c r="D1047" s="5" t="inlineStr">
        <is>
          <t>Pekerja</t>
        </is>
      </c>
      <c r="E1047" s="5" t="inlineStr">
        <is>
          <t>L01</t>
        </is>
      </c>
      <c r="F1047" s="5" t="inlineStr">
        <is>
          <t>jam</t>
        </is>
      </c>
      <c r="G1047" s="25" t="n">
        <v>0.9638555698727442</v>
      </c>
      <c r="H1047" s="26">
        <f>VLOOKUP(D1047,upahbahan,3,FALSE)</f>
        <v/>
      </c>
      <c r="J1047" s="26">
        <f>G1047*H1047</f>
        <v/>
      </c>
    </row>
    <row r="1048">
      <c r="C1048" s="5" t="n">
        <v>2</v>
      </c>
      <c r="D1048" s="5" t="inlineStr">
        <is>
          <t>Tukang</t>
        </is>
      </c>
      <c r="E1048" s="5" t="inlineStr">
        <is>
          <t>L02</t>
        </is>
      </c>
      <c r="F1048" s="5" t="inlineStr">
        <is>
          <t>jam</t>
        </is>
      </c>
      <c r="G1048" s="25" t="n">
        <v>0.5301202662608336</v>
      </c>
      <c r="H1048" s="26">
        <f>VLOOKUP(D1048,upahbahan,3,FALSE)</f>
        <v/>
      </c>
      <c r="J1048" s="26">
        <f>G1048*H1048</f>
        <v/>
      </c>
    </row>
    <row r="1049">
      <c r="C1049" s="5" t="n">
        <v>3</v>
      </c>
      <c r="D1049" s="5" t="inlineStr">
        <is>
          <t>Mandor</t>
        </is>
      </c>
      <c r="E1049" s="5" t="inlineStr">
        <is>
          <t>L03</t>
        </is>
      </c>
      <c r="F1049" s="5" t="inlineStr">
        <is>
          <t>jam</t>
        </is>
      </c>
      <c r="G1049" s="25" t="n">
        <v>0.09638569407029528</v>
      </c>
      <c r="H1049" s="26">
        <f>VLOOKUP(D1049,upahbahan,3,FALSE)</f>
        <v/>
      </c>
      <c r="J1049" s="26">
        <f>G1049*H1049</f>
        <v/>
      </c>
    </row>
    <row r="1050">
      <c r="C1050" s="27" t="inlineStr">
        <is>
          <t>JUMLAH HARGA TENAGA KERJA</t>
        </is>
      </c>
      <c r="D1050" s="28" t="n"/>
      <c r="E1050" s="28" t="n"/>
      <c r="F1050" s="28" t="n"/>
      <c r="G1050" s="28" t="n"/>
      <c r="H1050" s="28" t="n"/>
      <c r="I1050" s="28" t="n"/>
      <c r="J1050" s="29">
        <f>SUM(J1047:J1049)</f>
        <v/>
      </c>
    </row>
    <row r="1051">
      <c r="C1051" s="24" t="inlineStr">
        <is>
          <t>B</t>
        </is>
      </c>
      <c r="D1051" s="24" t="inlineStr">
        <is>
          <t>BAHAN</t>
        </is>
      </c>
      <c r="E1051" s="12" t="n"/>
      <c r="F1051" s="12" t="n"/>
      <c r="G1051" s="12" t="n"/>
      <c r="H1051" s="12" t="n"/>
      <c r="I1051" s="12" t="n"/>
      <c r="J1051" s="12" t="n"/>
    </row>
    <row r="1052">
      <c r="C1052" s="5" t="n">
        <v>1</v>
      </c>
      <c r="D1052" s="5" t="inlineStr">
        <is>
          <t>Semen (PC)</t>
        </is>
      </c>
      <c r="E1052" s="5" t="inlineStr">
        <is>
          <t>M12</t>
        </is>
      </c>
      <c r="F1052" s="5" t="inlineStr">
        <is>
          <t>Kg</t>
        </is>
      </c>
      <c r="G1052" s="25" t="n">
        <v>209.09</v>
      </c>
      <c r="H1052" s="26">
        <f>VLOOKUP(D1052,upahbahan,3,FALSE)</f>
        <v/>
      </c>
      <c r="J1052" s="26">
        <f>G1052*H1052</f>
        <v/>
      </c>
    </row>
    <row r="1053">
      <c r="C1053" s="5" t="n">
        <v>2</v>
      </c>
      <c r="D1053" s="5" t="inlineStr">
        <is>
          <t>Agregat Halus</t>
        </is>
      </c>
      <c r="E1053" s="5" t="inlineStr">
        <is>
          <t>M01a</t>
        </is>
      </c>
      <c r="F1053" s="5" t="inlineStr">
        <is>
          <t>M3</t>
        </is>
      </c>
      <c r="G1053" s="25" t="n">
        <v>0.4712218009478673</v>
      </c>
      <c r="H1053" s="26">
        <f>VLOOKUP(D1053,upahbahan,3,FALSE)</f>
        <v/>
      </c>
      <c r="J1053" s="26">
        <f>G1053*H1053</f>
        <v/>
      </c>
    </row>
    <row r="1054">
      <c r="C1054" s="5" t="n">
        <v>3</v>
      </c>
      <c r="D1054" s="5" t="inlineStr">
        <is>
          <t>Agregat Kasar</t>
        </is>
      </c>
      <c r="E1054" s="5" t="inlineStr">
        <is>
          <t>M03</t>
        </is>
      </c>
      <c r="F1054" s="5" t="inlineStr">
        <is>
          <t>M3</t>
        </is>
      </c>
      <c r="G1054" s="25" t="n">
        <v>1.19858270770519</v>
      </c>
      <c r="H1054" s="26">
        <f>VLOOKUP(D1054,upahbahan,3,FALSE)</f>
        <v/>
      </c>
      <c r="J1054" s="26">
        <f>G1054*H1054</f>
        <v/>
      </c>
    </row>
    <row r="1055">
      <c r="C1055" s="5" t="n">
        <v>4</v>
      </c>
      <c r="D1055" s="5" t="inlineStr">
        <is>
          <t>Air</t>
        </is>
      </c>
      <c r="E1055" s="5" t="inlineStr">
        <is>
          <t>M170</t>
        </is>
      </c>
      <c r="F1055" s="5" t="inlineStr">
        <is>
          <t>Ltr</t>
        </is>
      </c>
      <c r="G1055" s="25" t="n">
        <v>196.8894197952218</v>
      </c>
      <c r="H1055" s="26">
        <f>VLOOKUP(D1055,upahbahan,3,FALSE)</f>
        <v/>
      </c>
      <c r="J1055" s="26">
        <f>G1055*H1055</f>
        <v/>
      </c>
    </row>
    <row r="1056">
      <c r="C1056" s="5" t="n">
        <v>5</v>
      </c>
      <c r="D1056" s="5" t="inlineStr">
        <is>
          <t>Plastizier</t>
        </is>
      </c>
      <c r="E1056" s="5" t="inlineStr">
        <is>
          <t>M171</t>
        </is>
      </c>
      <c r="F1056" s="5" t="inlineStr">
        <is>
          <t>Kg</t>
        </is>
      </c>
      <c r="G1056" s="25" t="n">
        <v>1.5225</v>
      </c>
      <c r="H1056" s="26">
        <f>VLOOKUP(D1056,upahbahan,3,FALSE)</f>
        <v/>
      </c>
      <c r="J1056" s="26">
        <f>G1056*H1056</f>
        <v/>
      </c>
    </row>
    <row r="1057">
      <c r="C1057" s="27" t="inlineStr">
        <is>
          <t>JUMLAH HARGA BAHAN</t>
        </is>
      </c>
      <c r="D1057" s="28" t="n"/>
      <c r="E1057" s="28" t="n"/>
      <c r="F1057" s="28" t="n"/>
      <c r="G1057" s="28" t="n"/>
      <c r="H1057" s="28" t="n"/>
      <c r="I1057" s="28" t="n"/>
      <c r="J1057" s="29">
        <f>SUM(J1052:J1056)</f>
        <v/>
      </c>
    </row>
    <row r="1058">
      <c r="C1058" s="24" t="inlineStr">
        <is>
          <t>C</t>
        </is>
      </c>
      <c r="D1058" s="24" t="inlineStr">
        <is>
          <t>PERALATAN</t>
        </is>
      </c>
      <c r="E1058" s="12" t="n"/>
      <c r="F1058" s="12" t="n"/>
      <c r="G1058" s="12" t="n"/>
      <c r="H1058" s="12" t="n"/>
      <c r="I1058" s="12" t="n"/>
      <c r="J1058" s="12" t="n"/>
    </row>
    <row r="1059">
      <c r="C1059" s="5" t="n">
        <v>1</v>
      </c>
      <c r="D1059" s="5" t="inlineStr">
        <is>
          <t>Wheel Loader</t>
        </is>
      </c>
      <c r="E1059" s="5" t="inlineStr">
        <is>
          <t>E15</t>
        </is>
      </c>
      <c r="F1059" s="5" t="inlineStr">
        <is>
          <t>jam</t>
        </is>
      </c>
      <c r="G1059" s="25" t="n">
        <v>0.007087173260914413</v>
      </c>
      <c r="H1059" s="26" t="n">
        <v>591374</v>
      </c>
      <c r="I1059" s="30" t="inlineStr">
        <is>
          <t>harga khusus</t>
        </is>
      </c>
      <c r="J1059" s="26">
        <f>G1059*H1059</f>
        <v/>
      </c>
    </row>
    <row r="1060">
      <c r="C1060" s="5" t="n">
        <v>2</v>
      </c>
      <c r="D1060" s="5" t="inlineStr">
        <is>
          <t>Concrete Batching Plant</t>
        </is>
      </c>
      <c r="E1060" s="5" t="inlineStr">
        <is>
          <t>E80</t>
        </is>
      </c>
      <c r="F1060" s="5" t="inlineStr">
        <is>
          <t>jam</t>
        </is>
      </c>
      <c r="G1060" s="25" t="n">
        <v>0.04819278317887572</v>
      </c>
      <c r="H1060" s="26">
        <f>VLOOKUP(D1060,upahbahan,3,FALSE)</f>
        <v/>
      </c>
      <c r="J1060" s="26">
        <f>G1060*H1060</f>
        <v/>
      </c>
    </row>
    <row r="1061">
      <c r="C1061" s="5" t="n">
        <v>3</v>
      </c>
      <c r="D1061" s="5" t="inlineStr">
        <is>
          <t>Truck Mixer</t>
        </is>
      </c>
      <c r="E1061" s="5" t="inlineStr">
        <is>
          <t>E49</t>
        </is>
      </c>
      <c r="F1061" s="5" t="inlineStr">
        <is>
          <t>jam</t>
        </is>
      </c>
      <c r="G1061" s="25" t="n">
        <v>0.2618124091003532</v>
      </c>
      <c r="H1061" s="26">
        <f>VLOOKUP(D1061,upahbahan,3,FALSE)</f>
        <v/>
      </c>
      <c r="J1061" s="26">
        <f>G1061*H1061</f>
        <v/>
      </c>
    </row>
    <row r="1062">
      <c r="C1062" s="5" t="n">
        <v>4</v>
      </c>
      <c r="D1062" s="5" t="inlineStr">
        <is>
          <t>Water TankTruck</t>
        </is>
      </c>
      <c r="E1062" s="5" t="inlineStr">
        <is>
          <t>E23</t>
        </is>
      </c>
      <c r="F1062" s="5" t="inlineStr">
        <is>
          <t>jam</t>
        </is>
      </c>
      <c r="G1062" s="25" t="n">
        <v>0.03953610058573864</v>
      </c>
      <c r="H1062" s="26">
        <f>VLOOKUP(D1062,upahbahan,3,FALSE)</f>
        <v/>
      </c>
      <c r="J1062" s="26">
        <f>G1062*H1062</f>
        <v/>
      </c>
    </row>
    <row r="1063">
      <c r="C1063" s="5" t="n">
        <v>5</v>
      </c>
      <c r="D1063" s="5" t="inlineStr">
        <is>
          <t>Concrete Vibrator</t>
        </is>
      </c>
      <c r="E1063" s="5" t="inlineStr">
        <is>
          <t>E20</t>
        </is>
      </c>
      <c r="F1063" s="5" t="inlineStr">
        <is>
          <t>jam</t>
        </is>
      </c>
      <c r="G1063" s="25" t="n">
        <v>0.2891565686706972</v>
      </c>
      <c r="H1063" s="26">
        <f>VLOOKUP(D1063,upahbahan,3,FALSE)</f>
        <v/>
      </c>
      <c r="J1063" s="26">
        <f>G1063*H1063</f>
        <v/>
      </c>
    </row>
    <row r="1064">
      <c r="C1064" s="5" t="n">
        <v>6</v>
      </c>
      <c r="D1064" s="5" t="inlineStr">
        <is>
          <t>Alat Bantu</t>
        </is>
      </c>
      <c r="F1064" s="5" t="inlineStr">
        <is>
          <t>Ls</t>
        </is>
      </c>
      <c r="G1064" s="25" t="n">
        <v>1</v>
      </c>
      <c r="H1064" s="26">
        <f>VLOOKUP(D1064,upahbahan,3,FALSE)</f>
        <v/>
      </c>
      <c r="J1064" s="26">
        <f>G1064*H1064</f>
        <v/>
      </c>
    </row>
    <row r="1065">
      <c r="C1065" s="27" t="inlineStr">
        <is>
          <t>JUMLAH HARGA PERALATAN</t>
        </is>
      </c>
      <c r="D1065" s="28" t="n"/>
      <c r="E1065" s="28" t="n"/>
      <c r="F1065" s="28" t="n"/>
      <c r="G1065" s="28" t="n"/>
      <c r="H1065" s="28" t="n"/>
      <c r="I1065" s="28" t="n"/>
      <c r="J1065" s="29">
        <f>SUM(J1059:J1064)</f>
        <v/>
      </c>
    </row>
    <row r="1066">
      <c r="C1066" s="31" t="inlineStr">
        <is>
          <t>D</t>
        </is>
      </c>
      <c r="D1066" s="31" t="inlineStr">
        <is>
          <t>Jumlah (A+B+C)</t>
        </is>
      </c>
      <c r="E1066" s="32" t="n"/>
      <c r="F1066" s="32" t="n"/>
      <c r="G1066" s="32" t="n"/>
      <c r="H1066" s="32" t="n"/>
      <c r="I1066" s="32" t="n"/>
      <c r="J1066" s="33">
        <f>J1050+J1057+J1065</f>
        <v/>
      </c>
    </row>
    <row r="1067">
      <c r="C1067" s="18" t="inlineStr">
        <is>
          <t>E</t>
        </is>
      </c>
      <c r="D1067" s="18" t="inlineStr">
        <is>
          <t>Biaya Umum dan Keuntungan 10.0% x D</t>
        </is>
      </c>
      <c r="H1067" s="21">
        <f>$Q$8</f>
        <v/>
      </c>
      <c r="J1067" s="34">
        <f>J1066*H1067</f>
        <v/>
      </c>
    </row>
    <row r="1068">
      <c r="C1068" s="31" t="inlineStr">
        <is>
          <t>F</t>
        </is>
      </c>
      <c r="D1068" s="31" t="inlineStr">
        <is>
          <t>Harga Satuan Pekerjaan (D+E)</t>
        </is>
      </c>
      <c r="E1068" s="32" t="n"/>
      <c r="F1068" s="32" t="n"/>
      <c r="G1068" s="32" t="n"/>
      <c r="H1068" s="32" t="n"/>
      <c r="I1068" s="32" t="n"/>
      <c r="J1068" s="33">
        <f>SUM(J1066:J1067)</f>
        <v/>
      </c>
    </row>
    <row r="1070">
      <c r="C1070" s="16" t="inlineStr">
        <is>
          <t>G.37</t>
        </is>
      </c>
      <c r="D1070" s="17" t="inlineStr">
        <is>
          <t>Unit Pracetak Gelagar Beton Pratekan fc’ 65 MPa, Tipe U bentang nominal 32 m, Penyediaan</t>
        </is>
      </c>
      <c r="F1070" s="18" t="inlineStr">
        <is>
          <t>Buah</t>
        </is>
      </c>
      <c r="K1070" s="22">
        <f>ROUNDDOWN(J1087,0)</f>
        <v/>
      </c>
      <c r="M1070" s="19" t="inlineStr">
        <is>
          <t>7.2.(1a)</t>
        </is>
      </c>
    </row>
    <row r="1071">
      <c r="C1071" s="23" t="inlineStr">
        <is>
          <t>No</t>
        </is>
      </c>
      <c r="D1071" s="23" t="inlineStr">
        <is>
          <t>Uraian</t>
        </is>
      </c>
      <c r="E1071" s="23" t="inlineStr">
        <is>
          <t>Kode</t>
        </is>
      </c>
      <c r="F1071" s="23" t="inlineStr">
        <is>
          <t>Sat.</t>
        </is>
      </c>
      <c r="G1071" s="23" t="inlineStr">
        <is>
          <t>Koefisien</t>
        </is>
      </c>
      <c r="H1071" s="23" t="inlineStr">
        <is>
          <t>Harga  Satuan (Rp)</t>
        </is>
      </c>
      <c r="J1071" s="23" t="inlineStr">
        <is>
          <t>Jumlah Harga (Rp)</t>
        </is>
      </c>
    </row>
    <row r="1072">
      <c r="C1072" s="24" t="inlineStr">
        <is>
          <t>A</t>
        </is>
      </c>
      <c r="D1072" s="24" t="inlineStr">
        <is>
          <t>TENAGA KERJA</t>
        </is>
      </c>
      <c r="E1072" s="12" t="n"/>
      <c r="F1072" s="12" t="n"/>
      <c r="G1072" s="12" t="n"/>
      <c r="H1072" s="12" t="n"/>
      <c r="I1072" s="12" t="n"/>
      <c r="J1072" s="12" t="n"/>
    </row>
    <row r="1073">
      <c r="C1073" s="5" t="n">
        <v>1</v>
      </c>
      <c r="D1073" s="5" t="inlineStr">
        <is>
          <t>Pekerja</t>
        </is>
      </c>
      <c r="E1073" s="5" t="inlineStr">
        <is>
          <t>L01</t>
        </is>
      </c>
      <c r="F1073" s="5" t="inlineStr">
        <is>
          <t>jam</t>
        </is>
      </c>
      <c r="G1073" s="25" t="n">
        <v>15.06024083746148</v>
      </c>
      <c r="H1073" s="26">
        <f>VLOOKUP(D1073,upahbahan,3,FALSE)</f>
        <v/>
      </c>
      <c r="J1073" s="26">
        <f>G1073*H1073</f>
        <v/>
      </c>
    </row>
    <row r="1074">
      <c r="C1074" s="5" t="n">
        <v>2</v>
      </c>
      <c r="D1074" s="5" t="inlineStr">
        <is>
          <t>Mandor</t>
        </is>
      </c>
      <c r="E1074" s="5" t="inlineStr">
        <is>
          <t>L03</t>
        </is>
      </c>
      <c r="F1074" s="5" t="inlineStr">
        <is>
          <t>jam</t>
        </is>
      </c>
      <c r="G1074" s="25" t="n">
        <v>2.510040339066696</v>
      </c>
      <c r="H1074" s="26">
        <f>VLOOKUP(D1074,upahbahan,3,FALSE)</f>
        <v/>
      </c>
      <c r="J1074" s="26">
        <f>G1074*H1074</f>
        <v/>
      </c>
    </row>
    <row r="1075">
      <c r="C1075" s="27" t="inlineStr">
        <is>
          <t>JUMLAH HARGA TENAGA KERJA</t>
        </is>
      </c>
      <c r="D1075" s="28" t="n"/>
      <c r="E1075" s="28" t="n"/>
      <c r="F1075" s="28" t="n"/>
      <c r="G1075" s="28" t="n"/>
      <c r="H1075" s="28" t="n"/>
      <c r="I1075" s="28" t="n"/>
      <c r="J1075" s="29">
        <f>SUM(J1073:J1074)</f>
        <v/>
      </c>
    </row>
    <row r="1076">
      <c r="C1076" s="24" t="inlineStr">
        <is>
          <t>B</t>
        </is>
      </c>
      <c r="D1076" s="24" t="inlineStr">
        <is>
          <t>BAHAN</t>
        </is>
      </c>
      <c r="E1076" s="12" t="n"/>
      <c r="F1076" s="12" t="n"/>
      <c r="G1076" s="12" t="n"/>
      <c r="H1076" s="12" t="n"/>
      <c r="I1076" s="12" t="n"/>
      <c r="J1076" s="12" t="n"/>
    </row>
    <row r="1077">
      <c r="C1077" s="5" t="n">
        <v>1</v>
      </c>
      <c r="D1077" s="5" t="inlineStr">
        <is>
          <t>Pracetak Gelagar Tipe U fc' 65 Mpa , Bentang 32 m</t>
        </is>
      </c>
      <c r="E1077" s="5" t="inlineStr">
        <is>
          <t>M305a</t>
        </is>
      </c>
      <c r="F1077" s="5" t="inlineStr">
        <is>
          <t>buah</t>
        </is>
      </c>
      <c r="G1077" s="25" t="n">
        <v>1</v>
      </c>
      <c r="H1077" s="26">
        <f>VLOOKUP(D1077,upahbahan,3,FALSE)</f>
        <v/>
      </c>
      <c r="J1077" s="26">
        <f>G1077*H1077</f>
        <v/>
      </c>
    </row>
    <row r="1078">
      <c r="C1078" s="27" t="inlineStr">
        <is>
          <t>JUMLAH HARGA BAHAN</t>
        </is>
      </c>
      <c r="D1078" s="28" t="n"/>
      <c r="E1078" s="28" t="n"/>
      <c r="F1078" s="28" t="n"/>
      <c r="G1078" s="28" t="n"/>
      <c r="H1078" s="28" t="n"/>
      <c r="I1078" s="28" t="n"/>
      <c r="J1078" s="29">
        <f>SUM(J1077:J1077)</f>
        <v/>
      </c>
    </row>
    <row r="1079">
      <c r="C1079" s="24" t="inlineStr">
        <is>
          <t>C</t>
        </is>
      </c>
      <c r="D1079" s="24" t="inlineStr">
        <is>
          <t>PERALATAN</t>
        </is>
      </c>
      <c r="E1079" s="12" t="n"/>
      <c r="F1079" s="12" t="n"/>
      <c r="G1079" s="12" t="n"/>
      <c r="H1079" s="12" t="n"/>
      <c r="I1079" s="12" t="n"/>
      <c r="J1079" s="12" t="n"/>
    </row>
    <row r="1080">
      <c r="C1080" s="5" t="n">
        <v>1</v>
      </c>
      <c r="D1080" s="5" t="inlineStr">
        <is>
          <t>Crawler Crane 55 Ton</t>
        </is>
      </c>
      <c r="E1080" s="5" t="inlineStr">
        <is>
          <t>E73</t>
        </is>
      </c>
      <c r="F1080" s="5" t="inlineStr">
        <is>
          <t>Jam</t>
        </is>
      </c>
      <c r="G1080" s="25" t="n">
        <v>2.510039352102961</v>
      </c>
      <c r="H1080" s="26">
        <f>VLOOKUP(D1080,upahbahan,3,FALSE)</f>
        <v/>
      </c>
      <c r="J1080" s="26">
        <f>G1080*H1080</f>
        <v/>
      </c>
    </row>
    <row r="1081">
      <c r="C1081" s="5" t="n">
        <v>2</v>
      </c>
      <c r="D1081" s="5" t="inlineStr">
        <is>
          <t>Stressing Jack; 46--100 Ton; 89 HP</t>
        </is>
      </c>
      <c r="E1081" s="5" t="inlineStr">
        <is>
          <t>E62</t>
        </is>
      </c>
      <c r="F1081" s="5" t="inlineStr">
        <is>
          <t>Jam</t>
        </is>
      </c>
      <c r="G1081" s="25" t="n">
        <v>4.819270768431171</v>
      </c>
      <c r="H1081" s="26" t="n">
        <v>319391</v>
      </c>
      <c r="I1081" s="30" t="inlineStr">
        <is>
          <t>harga khusus</t>
        </is>
      </c>
      <c r="J1081" s="26">
        <f>G1081*H1081</f>
        <v/>
      </c>
    </row>
    <row r="1082">
      <c r="C1082" s="5" t="n">
        <v>3</v>
      </c>
      <c r="D1082" s="5" t="inlineStr">
        <is>
          <t>Grouting Pump; 100 HP</t>
        </is>
      </c>
      <c r="E1082" s="5" t="inlineStr">
        <is>
          <t>E56</t>
        </is>
      </c>
      <c r="F1082" s="5" t="inlineStr">
        <is>
          <t>Jam</t>
        </is>
      </c>
      <c r="G1082" s="25" t="n">
        <v>2.811242013381477</v>
      </c>
      <c r="H1082" s="26" t="n">
        <v>305198</v>
      </c>
      <c r="I1082" s="30" t="inlineStr">
        <is>
          <t>harga khusus</t>
        </is>
      </c>
      <c r="J1082" s="26">
        <f>G1082*H1082</f>
        <v/>
      </c>
    </row>
    <row r="1083">
      <c r="C1083" s="5" t="n">
        <v>4</v>
      </c>
      <c r="D1083" s="5" t="inlineStr">
        <is>
          <t>Alat Bantu</t>
        </is>
      </c>
      <c r="F1083" s="5" t="inlineStr">
        <is>
          <t>Ls</t>
        </is>
      </c>
      <c r="G1083" s="25" t="n">
        <v>1</v>
      </c>
      <c r="H1083" s="26">
        <f>VLOOKUP(D1083,upahbahan,3,FALSE)</f>
        <v/>
      </c>
      <c r="J1083" s="26">
        <f>G1083*H1083</f>
        <v/>
      </c>
    </row>
    <row r="1084">
      <c r="C1084" s="27" t="inlineStr">
        <is>
          <t>JUMLAH HARGA PERALATAN</t>
        </is>
      </c>
      <c r="D1084" s="28" t="n"/>
      <c r="E1084" s="28" t="n"/>
      <c r="F1084" s="28" t="n"/>
      <c r="G1084" s="28" t="n"/>
      <c r="H1084" s="28" t="n"/>
      <c r="I1084" s="28" t="n"/>
      <c r="J1084" s="29">
        <f>SUM(J1080:J1083)</f>
        <v/>
      </c>
    </row>
    <row r="1085">
      <c r="C1085" s="31" t="inlineStr">
        <is>
          <t>D</t>
        </is>
      </c>
      <c r="D1085" s="31" t="inlineStr">
        <is>
          <t>Jumlah (A+B+C)</t>
        </is>
      </c>
      <c r="E1085" s="32" t="n"/>
      <c r="F1085" s="32" t="n"/>
      <c r="G1085" s="32" t="n"/>
      <c r="H1085" s="32" t="n"/>
      <c r="I1085" s="32" t="n"/>
      <c r="J1085" s="33">
        <f>J1075+J1078+J1084</f>
        <v/>
      </c>
    </row>
    <row r="1086">
      <c r="C1086" s="18" t="inlineStr">
        <is>
          <t>E</t>
        </is>
      </c>
      <c r="D1086" s="18" t="inlineStr">
        <is>
          <t>Biaya Umum dan Keuntungan 10.0% x D</t>
        </is>
      </c>
      <c r="H1086" s="21">
        <f>$Q$8</f>
        <v/>
      </c>
      <c r="J1086" s="34">
        <f>J1085*H1086</f>
        <v/>
      </c>
    </row>
    <row r="1087">
      <c r="C1087" s="31" t="inlineStr">
        <is>
          <t>F</t>
        </is>
      </c>
      <c r="D1087" s="31" t="inlineStr">
        <is>
          <t>Harga Satuan Pekerjaan (D+E)</t>
        </is>
      </c>
      <c r="E1087" s="32" t="n"/>
      <c r="F1087" s="32" t="n"/>
      <c r="G1087" s="32" t="n"/>
      <c r="H1087" s="32" t="n"/>
      <c r="I1087" s="32" t="n"/>
      <c r="J1087" s="33">
        <f>SUM(J1085:J1086)</f>
        <v/>
      </c>
    </row>
    <row r="1089">
      <c r="C1089" s="16" t="inlineStr">
        <is>
          <t>G.38</t>
        </is>
      </c>
      <c r="D1089" s="17" t="inlineStr">
        <is>
          <t>Unit Pracetak Gelagar Beton Pratekan fc’ 65 MPa, Tipe U bentang nominal 40 m, Penyediaan</t>
        </is>
      </c>
      <c r="F1089" s="18" t="inlineStr">
        <is>
          <t>Buah</t>
        </is>
      </c>
      <c r="K1089" s="22">
        <f>ROUNDDOWN(J1106,0)</f>
        <v/>
      </c>
      <c r="M1089" s="19" t="inlineStr">
        <is>
          <t>7.2.(1b)</t>
        </is>
      </c>
    </row>
    <row r="1090">
      <c r="C1090" s="23" t="inlineStr">
        <is>
          <t>No</t>
        </is>
      </c>
      <c r="D1090" s="23" t="inlineStr">
        <is>
          <t>Uraian</t>
        </is>
      </c>
      <c r="E1090" s="23" t="inlineStr">
        <is>
          <t>Kode</t>
        </is>
      </c>
      <c r="F1090" s="23" t="inlineStr">
        <is>
          <t>Sat.</t>
        </is>
      </c>
      <c r="G1090" s="23" t="inlineStr">
        <is>
          <t>Koefisien</t>
        </is>
      </c>
      <c r="H1090" s="23" t="inlineStr">
        <is>
          <t>Harga  Satuan (Rp)</t>
        </is>
      </c>
      <c r="J1090" s="23" t="inlineStr">
        <is>
          <t>Jumlah Harga (Rp)</t>
        </is>
      </c>
    </row>
    <row r="1091">
      <c r="C1091" s="24" t="inlineStr">
        <is>
          <t>A</t>
        </is>
      </c>
      <c r="D1091" s="24" t="inlineStr">
        <is>
          <t>TENAGA KERJA</t>
        </is>
      </c>
      <c r="E1091" s="12" t="n"/>
      <c r="F1091" s="12" t="n"/>
      <c r="G1091" s="12" t="n"/>
      <c r="H1091" s="12" t="n"/>
      <c r="I1091" s="12" t="n"/>
      <c r="J1091" s="12" t="n"/>
    </row>
    <row r="1092">
      <c r="C1092" s="5" t="n">
        <v>1</v>
      </c>
      <c r="D1092" s="5" t="inlineStr">
        <is>
          <t>Pekerja</t>
        </is>
      </c>
      <c r="E1092" s="5" t="inlineStr">
        <is>
          <t>L01</t>
        </is>
      </c>
      <c r="F1092" s="5" t="inlineStr">
        <is>
          <t>jam</t>
        </is>
      </c>
      <c r="G1092" s="25" t="n">
        <v>18.07228886025451</v>
      </c>
      <c r="H1092" s="26">
        <f>VLOOKUP(D1092,upahbahan,3,FALSE)</f>
        <v/>
      </c>
      <c r="J1092" s="26">
        <f>G1092*H1092</f>
        <v/>
      </c>
    </row>
    <row r="1093">
      <c r="C1093" s="5" t="n">
        <v>2</v>
      </c>
      <c r="D1093" s="5" t="inlineStr">
        <is>
          <t>Mandor</t>
        </is>
      </c>
      <c r="E1093" s="5" t="inlineStr">
        <is>
          <t>L03</t>
        </is>
      </c>
      <c r="F1093" s="5" t="inlineStr">
        <is>
          <t>jam</t>
        </is>
      </c>
      <c r="G1093" s="25" t="n">
        <v>3.012048586991956</v>
      </c>
      <c r="H1093" s="26">
        <f>VLOOKUP(D1093,upahbahan,3,FALSE)</f>
        <v/>
      </c>
      <c r="J1093" s="26">
        <f>G1093*H1093</f>
        <v/>
      </c>
    </row>
    <row r="1094">
      <c r="C1094" s="27" t="inlineStr">
        <is>
          <t>JUMLAH HARGA TENAGA KERJA</t>
        </is>
      </c>
      <c r="D1094" s="28" t="n"/>
      <c r="E1094" s="28" t="n"/>
      <c r="F1094" s="28" t="n"/>
      <c r="G1094" s="28" t="n"/>
      <c r="H1094" s="28" t="n"/>
      <c r="I1094" s="28" t="n"/>
      <c r="J1094" s="29">
        <f>SUM(J1092:J1093)</f>
        <v/>
      </c>
    </row>
    <row r="1095">
      <c r="C1095" s="24" t="inlineStr">
        <is>
          <t>B</t>
        </is>
      </c>
      <c r="D1095" s="24" t="inlineStr">
        <is>
          <t>BAHAN</t>
        </is>
      </c>
      <c r="E1095" s="12" t="n"/>
      <c r="F1095" s="12" t="n"/>
      <c r="G1095" s="12" t="n"/>
      <c r="H1095" s="12" t="n"/>
      <c r="I1095" s="12" t="n"/>
      <c r="J1095" s="12" t="n"/>
    </row>
    <row r="1096">
      <c r="C1096" s="5" t="n">
        <v>1</v>
      </c>
      <c r="D1096" s="5" t="inlineStr">
        <is>
          <t>Pracetak Gelagar Tipe U fc' 65 MPa, Bentang 40 m</t>
        </is>
      </c>
      <c r="E1096" s="5" t="inlineStr">
        <is>
          <t>M305b</t>
        </is>
      </c>
      <c r="F1096" s="5" t="inlineStr">
        <is>
          <t>buah</t>
        </is>
      </c>
      <c r="G1096" s="25" t="n">
        <v>1</v>
      </c>
      <c r="H1096" s="26">
        <f>VLOOKUP(D1096,upahbahan,3,FALSE)</f>
        <v/>
      </c>
      <c r="J1096" s="26">
        <f>G1096*H1096</f>
        <v/>
      </c>
    </row>
    <row r="1097">
      <c r="C1097" s="27" t="inlineStr">
        <is>
          <t>JUMLAH HARGA BAHAN</t>
        </is>
      </c>
      <c r="D1097" s="28" t="n"/>
      <c r="E1097" s="28" t="n"/>
      <c r="F1097" s="28" t="n"/>
      <c r="G1097" s="28" t="n"/>
      <c r="H1097" s="28" t="n"/>
      <c r="I1097" s="28" t="n"/>
      <c r="J1097" s="29">
        <f>SUM(J1096:J1096)</f>
        <v/>
      </c>
    </row>
    <row r="1098">
      <c r="C1098" s="24" t="inlineStr">
        <is>
          <t>C</t>
        </is>
      </c>
      <c r="D1098" s="24" t="inlineStr">
        <is>
          <t>PERALATAN</t>
        </is>
      </c>
      <c r="E1098" s="12" t="n"/>
      <c r="F1098" s="12" t="n"/>
      <c r="G1098" s="12" t="n"/>
      <c r="H1098" s="12" t="n"/>
      <c r="I1098" s="12" t="n"/>
      <c r="J1098" s="12" t="n"/>
    </row>
    <row r="1099">
      <c r="C1099" s="5" t="n">
        <v>1</v>
      </c>
      <c r="D1099" s="5" t="inlineStr">
        <is>
          <t>Crawler Crane 55 Ton</t>
        </is>
      </c>
      <c r="E1099" s="5" t="inlineStr">
        <is>
          <t>E73</t>
        </is>
      </c>
      <c r="F1099" s="5" t="inlineStr">
        <is>
          <t>Jam</t>
        </is>
      </c>
      <c r="G1099" s="25" t="n">
        <v>3.012047224142649</v>
      </c>
      <c r="H1099" s="26">
        <f>VLOOKUP(D1099,upahbahan,3,FALSE)</f>
        <v/>
      </c>
      <c r="J1099" s="26">
        <f>G1099*H1099</f>
        <v/>
      </c>
    </row>
    <row r="1100">
      <c r="C1100" s="5" t="n">
        <v>2</v>
      </c>
      <c r="D1100" s="5" t="inlineStr">
        <is>
          <t>Stressing Jack; 46--100 Ton; 89 HP</t>
        </is>
      </c>
      <c r="E1100" s="5" t="inlineStr">
        <is>
          <t>E62</t>
        </is>
      </c>
      <c r="F1100" s="5" t="inlineStr">
        <is>
          <t>Jam</t>
        </is>
      </c>
      <c r="G1100" s="25" t="n">
        <v>9.638541536862341</v>
      </c>
      <c r="H1100" s="26" t="n">
        <v>319391</v>
      </c>
      <c r="I1100" s="30" t="inlineStr">
        <is>
          <t>harga khusus</t>
        </is>
      </c>
      <c r="J1100" s="26">
        <f>G1100*H1100</f>
        <v/>
      </c>
    </row>
    <row r="1101">
      <c r="C1101" s="5" t="n">
        <v>3</v>
      </c>
      <c r="D1101" s="5" t="inlineStr">
        <is>
          <t>Grouting Pump; 100 HP</t>
        </is>
      </c>
      <c r="E1101" s="5" t="inlineStr">
        <is>
          <t>E56</t>
        </is>
      </c>
      <c r="F1101" s="5" t="inlineStr">
        <is>
          <t>Jam</t>
        </is>
      </c>
      <c r="G1101" s="25" t="n">
        <v>5.622483993997339</v>
      </c>
      <c r="H1101" s="26" t="n">
        <v>305198</v>
      </c>
      <c r="I1101" s="30" t="inlineStr">
        <is>
          <t>harga khusus</t>
        </is>
      </c>
      <c r="J1101" s="26">
        <f>G1101*H1101</f>
        <v/>
      </c>
    </row>
    <row r="1102">
      <c r="C1102" s="5" t="n">
        <v>4</v>
      </c>
      <c r="D1102" s="5" t="inlineStr">
        <is>
          <t>Alat Bantu</t>
        </is>
      </c>
      <c r="F1102" s="5" t="inlineStr">
        <is>
          <t>Ls</t>
        </is>
      </c>
      <c r="G1102" s="25" t="n">
        <v>1</v>
      </c>
      <c r="H1102" s="26">
        <f>VLOOKUP(D1102,upahbahan,3,FALSE)</f>
        <v/>
      </c>
      <c r="J1102" s="26">
        <f>G1102*H1102</f>
        <v/>
      </c>
    </row>
    <row r="1103">
      <c r="C1103" s="27" t="inlineStr">
        <is>
          <t>JUMLAH HARGA PERALATAN</t>
        </is>
      </c>
      <c r="D1103" s="28" t="n"/>
      <c r="E1103" s="28" t="n"/>
      <c r="F1103" s="28" t="n"/>
      <c r="G1103" s="28" t="n"/>
      <c r="H1103" s="28" t="n"/>
      <c r="I1103" s="28" t="n"/>
      <c r="J1103" s="29">
        <f>SUM(J1099:J1102)</f>
        <v/>
      </c>
    </row>
    <row r="1104">
      <c r="C1104" s="31" t="inlineStr">
        <is>
          <t>D</t>
        </is>
      </c>
      <c r="D1104" s="31" t="inlineStr">
        <is>
          <t>Jumlah (A+B+C)</t>
        </is>
      </c>
      <c r="E1104" s="32" t="n"/>
      <c r="F1104" s="32" t="n"/>
      <c r="G1104" s="32" t="n"/>
      <c r="H1104" s="32" t="n"/>
      <c r="I1104" s="32" t="n"/>
      <c r="J1104" s="33">
        <f>J1094+J1097+J1103</f>
        <v/>
      </c>
    </row>
    <row r="1105">
      <c r="C1105" s="18" t="inlineStr">
        <is>
          <t>E</t>
        </is>
      </c>
      <c r="D1105" s="18" t="inlineStr">
        <is>
          <t>Biaya Umum dan Keuntungan 10.0% x D</t>
        </is>
      </c>
      <c r="H1105" s="21">
        <f>$Q$8</f>
        <v/>
      </c>
      <c r="J1105" s="34">
        <f>J1104*H1105</f>
        <v/>
      </c>
    </row>
    <row r="1106">
      <c r="C1106" s="31" t="inlineStr">
        <is>
          <t>F</t>
        </is>
      </c>
      <c r="D1106" s="31" t="inlineStr">
        <is>
          <t>Harga Satuan Pekerjaan (D+E)</t>
        </is>
      </c>
      <c r="E1106" s="32" t="n"/>
      <c r="F1106" s="32" t="n"/>
      <c r="G1106" s="32" t="n"/>
      <c r="H1106" s="32" t="n"/>
      <c r="I1106" s="32" t="n"/>
      <c r="J1106" s="33">
        <f>SUM(J1104:J1105)</f>
        <v/>
      </c>
    </row>
    <row r="1108">
      <c r="C1108" s="16" t="inlineStr">
        <is>
          <t>G.39</t>
        </is>
      </c>
      <c r="D1108" s="17" t="inlineStr">
        <is>
          <t>Unit Pracetak Gelagar Beton Pratekan fc’ 65 MPa, Tipe U bentang nominal 32 m, Pemasangan</t>
        </is>
      </c>
      <c r="F1108" s="18" t="inlineStr">
        <is>
          <t>Buah</t>
        </is>
      </c>
      <c r="K1108" s="22">
        <f>ROUNDDOWN(J1123,0)</f>
        <v/>
      </c>
      <c r="M1108" s="19" t="inlineStr">
        <is>
          <t>7.2.(2a)</t>
        </is>
      </c>
    </row>
    <row r="1109">
      <c r="C1109" s="23" t="inlineStr">
        <is>
          <t>No</t>
        </is>
      </c>
      <c r="D1109" s="23" t="inlineStr">
        <is>
          <t>Uraian</t>
        </is>
      </c>
      <c r="E1109" s="23" t="inlineStr">
        <is>
          <t>Kode</t>
        </is>
      </c>
      <c r="F1109" s="23" t="inlineStr">
        <is>
          <t>Sat.</t>
        </is>
      </c>
      <c r="G1109" s="23" t="inlineStr">
        <is>
          <t>Koefisien</t>
        </is>
      </c>
      <c r="H1109" s="23" t="inlineStr">
        <is>
          <t>Harga  Satuan (Rp)</t>
        </is>
      </c>
      <c r="J1109" s="23" t="inlineStr">
        <is>
          <t>Jumlah Harga (Rp)</t>
        </is>
      </c>
    </row>
    <row r="1110">
      <c r="C1110" s="24" t="inlineStr">
        <is>
          <t>A</t>
        </is>
      </c>
      <c r="D1110" s="24" t="inlineStr">
        <is>
          <t>TENAGA KERJA</t>
        </is>
      </c>
      <c r="E1110" s="12" t="n"/>
      <c r="F1110" s="12" t="n"/>
      <c r="G1110" s="12" t="n"/>
      <c r="H1110" s="12" t="n"/>
      <c r="I1110" s="12" t="n"/>
      <c r="J1110" s="12" t="n"/>
    </row>
    <row r="1111">
      <c r="C1111" s="5" t="n">
        <v>1</v>
      </c>
      <c r="D1111" s="5" t="inlineStr">
        <is>
          <t>Pekerja</t>
        </is>
      </c>
      <c r="E1111" s="5" t="inlineStr">
        <is>
          <t>L01</t>
        </is>
      </c>
      <c r="F1111" s="5" t="inlineStr">
        <is>
          <t>jam</t>
        </is>
      </c>
      <c r="G1111" s="25" t="n">
        <v>13.30120454905558</v>
      </c>
      <c r="H1111" s="26">
        <f>VLOOKUP(D1111,upahbahan,3,FALSE)</f>
        <v/>
      </c>
      <c r="J1111" s="26">
        <f>G1111*H1111</f>
        <v/>
      </c>
    </row>
    <row r="1112">
      <c r="C1112" s="5" t="n">
        <v>2</v>
      </c>
      <c r="D1112" s="5" t="inlineStr">
        <is>
          <t>Tukang</t>
        </is>
      </c>
      <c r="E1112" s="5" t="inlineStr">
        <is>
          <t>L02</t>
        </is>
      </c>
      <c r="F1112" s="5" t="inlineStr">
        <is>
          <t>jam</t>
        </is>
      </c>
      <c r="G1112" s="25" t="n">
        <v>6.650601675541683</v>
      </c>
      <c r="H1112" s="26">
        <f>VLOOKUP(D1112,upahbahan,3,FALSE)</f>
        <v/>
      </c>
      <c r="J1112" s="26">
        <f>G1112*H1112</f>
        <v/>
      </c>
    </row>
    <row r="1113">
      <c r="C1113" s="5" t="n">
        <v>3</v>
      </c>
      <c r="D1113" s="5" t="inlineStr">
        <is>
          <t>Mandor</t>
        </is>
      </c>
      <c r="E1113" s="5" t="inlineStr">
        <is>
          <t>L03</t>
        </is>
      </c>
      <c r="F1113" s="5" t="inlineStr">
        <is>
          <t>jam</t>
        </is>
      </c>
      <c r="G1113" s="25" t="n">
        <v>6.650602984694689</v>
      </c>
      <c r="H1113" s="26">
        <f>VLOOKUP(D1113,upahbahan,3,FALSE)</f>
        <v/>
      </c>
      <c r="J1113" s="26">
        <f>G1113*H1113</f>
        <v/>
      </c>
    </row>
    <row r="1114">
      <c r="C1114" s="27" t="inlineStr">
        <is>
          <t>JUMLAH HARGA TENAGA KERJA</t>
        </is>
      </c>
      <c r="D1114" s="28" t="n"/>
      <c r="E1114" s="28" t="n"/>
      <c r="F1114" s="28" t="n"/>
      <c r="G1114" s="28" t="n"/>
      <c r="H1114" s="28" t="n"/>
      <c r="I1114" s="28" t="n"/>
      <c r="J1114" s="29">
        <f>SUM(J1111:J1113)</f>
        <v/>
      </c>
    </row>
    <row r="1115">
      <c r="C1115" s="24" t="inlineStr">
        <is>
          <t>B</t>
        </is>
      </c>
      <c r="D1115" s="24" t="inlineStr">
        <is>
          <t>BAHAN</t>
        </is>
      </c>
      <c r="E1115" s="12" t="n"/>
      <c r="F1115" s="12" t="n"/>
      <c r="G1115" s="12" t="n"/>
      <c r="H1115" s="12" t="n"/>
      <c r="I1115" s="12" t="n"/>
      <c r="J1115" s="12" t="n"/>
    </row>
    <row r="1116">
      <c r="C1116" s="27" t="inlineStr">
        <is>
          <t>JUMLAH HARGA BAHAN</t>
        </is>
      </c>
      <c r="D1116" s="28" t="n"/>
      <c r="E1116" s="28" t="n"/>
      <c r="F1116" s="28" t="n"/>
      <c r="G1116" s="28" t="n"/>
      <c r="H1116" s="28" t="n"/>
      <c r="I1116" s="28" t="n"/>
      <c r="J1116" s="29" t="n">
        <v>0</v>
      </c>
    </row>
    <row r="1117">
      <c r="C1117" s="24" t="inlineStr">
        <is>
          <t>C</t>
        </is>
      </c>
      <c r="D1117" s="24" t="inlineStr">
        <is>
          <t>PERALATAN</t>
        </is>
      </c>
      <c r="E1117" s="12" t="n"/>
      <c r="F1117" s="12" t="n"/>
      <c r="G1117" s="12" t="n"/>
      <c r="H1117" s="12" t="n"/>
      <c r="I1117" s="12" t="n"/>
      <c r="J1117" s="12" t="n"/>
    </row>
    <row r="1118">
      <c r="C1118" s="5" t="n">
        <v>1</v>
      </c>
      <c r="D1118" s="5" t="inlineStr">
        <is>
          <t>Machine Beam Launcher Crane 300 Ton</t>
        </is>
      </c>
      <c r="E1118" s="5" t="inlineStr">
        <is>
          <t>E97</t>
        </is>
      </c>
      <c r="F1118" s="5" t="inlineStr">
        <is>
          <t>jam</t>
        </is>
      </c>
      <c r="G1118" s="25" t="n">
        <v>6.650606732924317</v>
      </c>
      <c r="H1118" s="26">
        <f>VLOOKUP(D1118,upahbahan,3,FALSE)</f>
        <v/>
      </c>
      <c r="J1118" s="26">
        <f>G1118*H1118</f>
        <v/>
      </c>
    </row>
    <row r="1119">
      <c r="C1119" s="5" t="n">
        <v>2</v>
      </c>
      <c r="D1119" s="5" t="inlineStr">
        <is>
          <t>Alat Bantu</t>
        </is>
      </c>
      <c r="F1119" s="5" t="inlineStr">
        <is>
          <t>Ls</t>
        </is>
      </c>
      <c r="G1119" s="25" t="n">
        <v>1</v>
      </c>
      <c r="H1119" s="26">
        <f>VLOOKUP(D1119,upahbahan,3,FALSE)</f>
        <v/>
      </c>
      <c r="J1119" s="26">
        <f>G1119*H1119</f>
        <v/>
      </c>
    </row>
    <row r="1120">
      <c r="C1120" s="27" t="inlineStr">
        <is>
          <t>JUMLAH HARGA PERALATAN</t>
        </is>
      </c>
      <c r="D1120" s="28" t="n"/>
      <c r="E1120" s="28" t="n"/>
      <c r="F1120" s="28" t="n"/>
      <c r="G1120" s="28" t="n"/>
      <c r="H1120" s="28" t="n"/>
      <c r="I1120" s="28" t="n"/>
      <c r="J1120" s="29">
        <f>SUM(J1118:J1119)</f>
        <v/>
      </c>
    </row>
    <row r="1121">
      <c r="C1121" s="31" t="inlineStr">
        <is>
          <t>D</t>
        </is>
      </c>
      <c r="D1121" s="31" t="inlineStr">
        <is>
          <t>Jumlah (A+B+C)</t>
        </is>
      </c>
      <c r="E1121" s="32" t="n"/>
      <c r="F1121" s="32" t="n"/>
      <c r="G1121" s="32" t="n"/>
      <c r="H1121" s="32" t="n"/>
      <c r="I1121" s="32" t="n"/>
      <c r="J1121" s="33">
        <f>J1114+J1116+J1120</f>
        <v/>
      </c>
    </row>
    <row r="1122">
      <c r="C1122" s="18" t="inlineStr">
        <is>
          <t>E</t>
        </is>
      </c>
      <c r="D1122" s="18" t="inlineStr">
        <is>
          <t>Biaya Umum dan Keuntungan 10.0% x D</t>
        </is>
      </c>
      <c r="H1122" s="21">
        <f>$Q$8</f>
        <v/>
      </c>
      <c r="J1122" s="34">
        <f>J1121*H1122</f>
        <v/>
      </c>
    </row>
    <row r="1123">
      <c r="C1123" s="31" t="inlineStr">
        <is>
          <t>F</t>
        </is>
      </c>
      <c r="D1123" s="31" t="inlineStr">
        <is>
          <t>Harga Satuan Pekerjaan (D+E)</t>
        </is>
      </c>
      <c r="E1123" s="32" t="n"/>
      <c r="F1123" s="32" t="n"/>
      <c r="G1123" s="32" t="n"/>
      <c r="H1123" s="32" t="n"/>
      <c r="I1123" s="32" t="n"/>
      <c r="J1123" s="33">
        <f>SUM(J1121:J1122)</f>
        <v/>
      </c>
    </row>
    <row r="1125">
      <c r="C1125" s="16" t="inlineStr">
        <is>
          <t>G.40</t>
        </is>
      </c>
      <c r="D1125" s="17" t="inlineStr">
        <is>
          <t>Unit Pracetak Gelagar Beton Pratekan fc’ 65 MPa, Tipe U bentang nominal 40 m, Pemasangan</t>
        </is>
      </c>
      <c r="F1125" s="18" t="inlineStr">
        <is>
          <t>Buah</t>
        </is>
      </c>
      <c r="K1125" s="22">
        <f>ROUNDDOWN(J1140,0)</f>
        <v/>
      </c>
      <c r="M1125" s="19" t="inlineStr">
        <is>
          <t>7.2.(2b)</t>
        </is>
      </c>
    </row>
    <row r="1126">
      <c r="C1126" s="23" t="inlineStr">
        <is>
          <t>No</t>
        </is>
      </c>
      <c r="D1126" s="23" t="inlineStr">
        <is>
          <t>Uraian</t>
        </is>
      </c>
      <c r="E1126" s="23" t="inlineStr">
        <is>
          <t>Kode</t>
        </is>
      </c>
      <c r="F1126" s="23" t="inlineStr">
        <is>
          <t>Sat.</t>
        </is>
      </c>
      <c r="G1126" s="23" t="inlineStr">
        <is>
          <t>Koefisien</t>
        </is>
      </c>
      <c r="H1126" s="23" t="inlineStr">
        <is>
          <t>Harga  Satuan (Rp)</t>
        </is>
      </c>
      <c r="J1126" s="23" t="inlineStr">
        <is>
          <t>Jumlah Harga (Rp)</t>
        </is>
      </c>
    </row>
    <row r="1127">
      <c r="C1127" s="24" t="inlineStr">
        <is>
          <t>A</t>
        </is>
      </c>
      <c r="D1127" s="24" t="inlineStr">
        <is>
          <t>TENAGA KERJA</t>
        </is>
      </c>
      <c r="E1127" s="12" t="n"/>
      <c r="F1127" s="12" t="n"/>
      <c r="G1127" s="12" t="n"/>
      <c r="H1127" s="12" t="n"/>
      <c r="I1127" s="12" t="n"/>
      <c r="J1127" s="12" t="n"/>
    </row>
    <row r="1128">
      <c r="C1128" s="5" t="n">
        <v>1</v>
      </c>
      <c r="D1128" s="5" t="inlineStr">
        <is>
          <t>Pekerja</t>
        </is>
      </c>
      <c r="E1128" s="5" t="inlineStr">
        <is>
          <t>L01</t>
        </is>
      </c>
      <c r="F1128" s="5" t="inlineStr">
        <is>
          <t>jam</t>
        </is>
      </c>
      <c r="G1128" s="25" t="n">
        <v>16.38554215559946</v>
      </c>
      <c r="H1128" s="26">
        <f>VLOOKUP(D1128,upahbahan,3,FALSE)</f>
        <v/>
      </c>
      <c r="J1128" s="26">
        <f>G1128*H1128</f>
        <v/>
      </c>
    </row>
    <row r="1129">
      <c r="C1129" s="5" t="n">
        <v>2</v>
      </c>
      <c r="D1129" s="5" t="inlineStr">
        <is>
          <t>Tukang</t>
        </is>
      </c>
      <c r="E1129" s="5" t="inlineStr">
        <is>
          <t>L02</t>
        </is>
      </c>
      <c r="F1129" s="5" t="inlineStr">
        <is>
          <t>jam</t>
        </is>
      </c>
      <c r="G1129" s="25" t="n">
        <v>8.192769910611844</v>
      </c>
      <c r="H1129" s="26">
        <f>VLOOKUP(D1129,upahbahan,3,FALSE)</f>
        <v/>
      </c>
      <c r="J1129" s="26">
        <f>G1129*H1129</f>
        <v/>
      </c>
    </row>
    <row r="1130">
      <c r="C1130" s="5" t="n">
        <v>3</v>
      </c>
      <c r="D1130" s="5" t="inlineStr">
        <is>
          <t>Mandor</t>
        </is>
      </c>
      <c r="E1130" s="5" t="inlineStr">
        <is>
          <t>L03</t>
        </is>
      </c>
      <c r="F1130" s="5" t="inlineStr">
        <is>
          <t>jam</t>
        </is>
      </c>
      <c r="G1130" s="25" t="n">
        <v>8.192771688327126</v>
      </c>
      <c r="H1130" s="26">
        <f>VLOOKUP(D1130,upahbahan,3,FALSE)</f>
        <v/>
      </c>
      <c r="J1130" s="26">
        <f>G1130*H1130</f>
        <v/>
      </c>
    </row>
    <row r="1131">
      <c r="C1131" s="27" t="inlineStr">
        <is>
          <t>JUMLAH HARGA TENAGA KERJA</t>
        </is>
      </c>
      <c r="D1131" s="28" t="n"/>
      <c r="E1131" s="28" t="n"/>
      <c r="F1131" s="28" t="n"/>
      <c r="G1131" s="28" t="n"/>
      <c r="H1131" s="28" t="n"/>
      <c r="I1131" s="28" t="n"/>
      <c r="J1131" s="29">
        <f>SUM(J1128:J1130)</f>
        <v/>
      </c>
    </row>
    <row r="1132">
      <c r="C1132" s="24" t="inlineStr">
        <is>
          <t>B</t>
        </is>
      </c>
      <c r="D1132" s="24" t="inlineStr">
        <is>
          <t>BAHAN</t>
        </is>
      </c>
      <c r="E1132" s="12" t="n"/>
      <c r="F1132" s="12" t="n"/>
      <c r="G1132" s="12" t="n"/>
      <c r="H1132" s="12" t="n"/>
      <c r="I1132" s="12" t="n"/>
      <c r="J1132" s="12" t="n"/>
    </row>
    <row r="1133">
      <c r="C1133" s="27" t="inlineStr">
        <is>
          <t>JUMLAH HARGA BAHAN</t>
        </is>
      </c>
      <c r="D1133" s="28" t="n"/>
      <c r="E1133" s="28" t="n"/>
      <c r="F1133" s="28" t="n"/>
      <c r="G1133" s="28" t="n"/>
      <c r="H1133" s="28" t="n"/>
      <c r="I1133" s="28" t="n"/>
      <c r="J1133" s="29" t="n">
        <v>0</v>
      </c>
    </row>
    <row r="1134">
      <c r="C1134" s="24" t="inlineStr">
        <is>
          <t>C</t>
        </is>
      </c>
      <c r="D1134" s="24" t="inlineStr">
        <is>
          <t>PERALATAN</t>
        </is>
      </c>
      <c r="E1134" s="12" t="n"/>
      <c r="F1134" s="12" t="n"/>
      <c r="G1134" s="12" t="n"/>
      <c r="H1134" s="12" t="n"/>
      <c r="I1134" s="12" t="n"/>
      <c r="J1134" s="12" t="n"/>
    </row>
    <row r="1135">
      <c r="C1135" s="5" t="n">
        <v>1</v>
      </c>
      <c r="D1135" s="5" t="inlineStr">
        <is>
          <t>Machine Beam Launcher Crane 300 Ton</t>
        </is>
      </c>
      <c r="E1135" s="5" t="inlineStr">
        <is>
          <t>E97</t>
        </is>
      </c>
      <c r="F1135" s="5" t="inlineStr">
        <is>
          <t>jam</t>
        </is>
      </c>
      <c r="G1135" s="25" t="n">
        <v>8.192776420563883</v>
      </c>
      <c r="H1135" s="26">
        <f>VLOOKUP(D1135,upahbahan,3,FALSE)</f>
        <v/>
      </c>
      <c r="J1135" s="26">
        <f>G1135*H1135</f>
        <v/>
      </c>
    </row>
    <row r="1136">
      <c r="C1136" s="5" t="n">
        <v>2</v>
      </c>
      <c r="D1136" s="5" t="inlineStr">
        <is>
          <t>Alat Bantu</t>
        </is>
      </c>
      <c r="F1136" s="5" t="inlineStr">
        <is>
          <t>Ls</t>
        </is>
      </c>
      <c r="G1136" s="25" t="n">
        <v>1</v>
      </c>
      <c r="H1136" s="26">
        <f>VLOOKUP(D1136,upahbahan,3,FALSE)</f>
        <v/>
      </c>
      <c r="J1136" s="26">
        <f>G1136*H1136</f>
        <v/>
      </c>
    </row>
    <row r="1137">
      <c r="C1137" s="27" t="inlineStr">
        <is>
          <t>JUMLAH HARGA PERALATAN</t>
        </is>
      </c>
      <c r="D1137" s="28" t="n"/>
      <c r="E1137" s="28" t="n"/>
      <c r="F1137" s="28" t="n"/>
      <c r="G1137" s="28" t="n"/>
      <c r="H1137" s="28" t="n"/>
      <c r="I1137" s="28" t="n"/>
      <c r="J1137" s="29">
        <f>SUM(J1135:J1136)</f>
        <v/>
      </c>
    </row>
    <row r="1138">
      <c r="C1138" s="31" t="inlineStr">
        <is>
          <t>D</t>
        </is>
      </c>
      <c r="D1138" s="31" t="inlineStr">
        <is>
          <t>Jumlah (A+B+C)</t>
        </is>
      </c>
      <c r="E1138" s="32" t="n"/>
      <c r="F1138" s="32" t="n"/>
      <c r="G1138" s="32" t="n"/>
      <c r="H1138" s="32" t="n"/>
      <c r="I1138" s="32" t="n"/>
      <c r="J1138" s="33">
        <f>J1131+J1133+J1137</f>
        <v/>
      </c>
    </row>
    <row r="1139">
      <c r="C1139" s="18" t="inlineStr">
        <is>
          <t>E</t>
        </is>
      </c>
      <c r="D1139" s="18" t="inlineStr">
        <is>
          <t>Biaya Umum dan Keuntungan 10.0% x D</t>
        </is>
      </c>
      <c r="H1139" s="21">
        <f>$Q$8</f>
        <v/>
      </c>
      <c r="J1139" s="34">
        <f>J1138*H1139</f>
        <v/>
      </c>
    </row>
    <row r="1140">
      <c r="C1140" s="31" t="inlineStr">
        <is>
          <t>F</t>
        </is>
      </c>
      <c r="D1140" s="31" t="inlineStr">
        <is>
          <t>Harga Satuan Pekerjaan (D+E)</t>
        </is>
      </c>
      <c r="E1140" s="32" t="n"/>
      <c r="F1140" s="32" t="n"/>
      <c r="G1140" s="32" t="n"/>
      <c r="H1140" s="32" t="n"/>
      <c r="I1140" s="32" t="n"/>
      <c r="J1140" s="33">
        <f>SUM(J1138:J1139)</f>
        <v/>
      </c>
    </row>
    <row r="1142">
      <c r="C1142" s="16" t="inlineStr">
        <is>
          <t>G.41</t>
        </is>
      </c>
      <c r="D1142" s="17" t="inlineStr">
        <is>
          <t>Unit Pracetak Gelagar Beton Pratekan fc’ 45 MPa, Tipe U bentang nominal 18 m, Penyediaan</t>
        </is>
      </c>
      <c r="F1142" s="18" t="inlineStr">
        <is>
          <t>Buah</t>
        </is>
      </c>
      <c r="K1142" s="22">
        <f>ROUNDDOWN(J1159,0)</f>
        <v/>
      </c>
      <c r="M1142" s="19" t="inlineStr">
        <is>
          <t>7.2.(3a)</t>
        </is>
      </c>
    </row>
    <row r="1143">
      <c r="C1143" s="23" t="inlineStr">
        <is>
          <t>No</t>
        </is>
      </c>
      <c r="D1143" s="23" t="inlineStr">
        <is>
          <t>Uraian</t>
        </is>
      </c>
      <c r="E1143" s="23" t="inlineStr">
        <is>
          <t>Kode</t>
        </is>
      </c>
      <c r="F1143" s="23" t="inlineStr">
        <is>
          <t>Sat.</t>
        </is>
      </c>
      <c r="G1143" s="23" t="inlineStr">
        <is>
          <t>Koefisien</t>
        </is>
      </c>
      <c r="H1143" s="23" t="inlineStr">
        <is>
          <t>Harga  Satuan (Rp)</t>
        </is>
      </c>
      <c r="J1143" s="23" t="inlineStr">
        <is>
          <t>Jumlah Harga (Rp)</t>
        </is>
      </c>
    </row>
    <row r="1144">
      <c r="C1144" s="24" t="inlineStr">
        <is>
          <t>A</t>
        </is>
      </c>
      <c r="D1144" s="24" t="inlineStr">
        <is>
          <t>TENAGA KERJA</t>
        </is>
      </c>
      <c r="E1144" s="12" t="n"/>
      <c r="F1144" s="12" t="n"/>
      <c r="G1144" s="12" t="n"/>
      <c r="H1144" s="12" t="n"/>
      <c r="I1144" s="12" t="n"/>
      <c r="J1144" s="12" t="n"/>
    </row>
    <row r="1145">
      <c r="C1145" s="5" t="n">
        <v>1</v>
      </c>
      <c r="D1145" s="5" t="inlineStr">
        <is>
          <t>Pekerja</t>
        </is>
      </c>
      <c r="E1145" s="5" t="inlineStr">
        <is>
          <t>L01</t>
        </is>
      </c>
      <c r="F1145" s="5" t="inlineStr">
        <is>
          <t>jam</t>
        </is>
      </c>
      <c r="G1145" s="25" t="n">
        <v>9.036144430127255</v>
      </c>
      <c r="H1145" s="26">
        <f>VLOOKUP(D1145,upahbahan,3,FALSE)</f>
        <v/>
      </c>
      <c r="J1145" s="26">
        <f>G1145*H1145</f>
        <v/>
      </c>
    </row>
    <row r="1146">
      <c r="C1146" s="5" t="n">
        <v>2</v>
      </c>
      <c r="D1146" s="5" t="inlineStr">
        <is>
          <t>Mandor</t>
        </is>
      </c>
      <c r="E1146" s="5" t="inlineStr">
        <is>
          <t>L03</t>
        </is>
      </c>
      <c r="F1146" s="5" t="inlineStr">
        <is>
          <t>jam</t>
        </is>
      </c>
      <c r="G1146" s="25" t="n">
        <v>1.50602414340271</v>
      </c>
      <c r="H1146" s="26">
        <f>VLOOKUP(D1146,upahbahan,3,FALSE)</f>
        <v/>
      </c>
      <c r="J1146" s="26">
        <f>G1146*H1146</f>
        <v/>
      </c>
    </row>
    <row r="1147">
      <c r="C1147" s="27" t="inlineStr">
        <is>
          <t>JUMLAH HARGA TENAGA KERJA</t>
        </is>
      </c>
      <c r="D1147" s="28" t="n"/>
      <c r="E1147" s="28" t="n"/>
      <c r="F1147" s="28" t="n"/>
      <c r="G1147" s="28" t="n"/>
      <c r="H1147" s="28" t="n"/>
      <c r="I1147" s="28" t="n"/>
      <c r="J1147" s="29">
        <f>SUM(J1145:J1146)</f>
        <v/>
      </c>
    </row>
    <row r="1148">
      <c r="C1148" s="24" t="inlineStr">
        <is>
          <t>B</t>
        </is>
      </c>
      <c r="D1148" s="24" t="inlineStr">
        <is>
          <t>BAHAN</t>
        </is>
      </c>
      <c r="E1148" s="12" t="n"/>
      <c r="F1148" s="12" t="n"/>
      <c r="G1148" s="12" t="n"/>
      <c r="H1148" s="12" t="n"/>
      <c r="I1148" s="12" t="n"/>
      <c r="J1148" s="12" t="n"/>
    </row>
    <row r="1149">
      <c r="C1149" s="5" t="n">
        <v>1</v>
      </c>
      <c r="D1149" s="5" t="inlineStr">
        <is>
          <t>Pracetak Gelagar Tipe U fc' 45 Mpa Bentang Nominal 18 m</t>
        </is>
      </c>
      <c r="E1149" s="5" t="inlineStr">
        <is>
          <t>M306a</t>
        </is>
      </c>
      <c r="F1149" s="5" t="inlineStr">
        <is>
          <t>buah</t>
        </is>
      </c>
      <c r="G1149" s="25" t="n">
        <v>1</v>
      </c>
      <c r="H1149" s="26">
        <f>VLOOKUP(D1149,upahbahan,3,FALSE)</f>
        <v/>
      </c>
      <c r="J1149" s="26">
        <f>G1149*H1149</f>
        <v/>
      </c>
    </row>
    <row r="1150">
      <c r="C1150" s="27" t="inlineStr">
        <is>
          <t>JUMLAH HARGA BAHAN</t>
        </is>
      </c>
      <c r="D1150" s="28" t="n"/>
      <c r="E1150" s="28" t="n"/>
      <c r="F1150" s="28" t="n"/>
      <c r="G1150" s="28" t="n"/>
      <c r="H1150" s="28" t="n"/>
      <c r="I1150" s="28" t="n"/>
      <c r="J1150" s="29">
        <f>SUM(J1149:J1149)</f>
        <v/>
      </c>
    </row>
    <row r="1151">
      <c r="C1151" s="24" t="inlineStr">
        <is>
          <t>C</t>
        </is>
      </c>
      <c r="D1151" s="24" t="inlineStr">
        <is>
          <t>PERALATAN</t>
        </is>
      </c>
      <c r="E1151" s="12" t="n"/>
      <c r="F1151" s="12" t="n"/>
      <c r="G1151" s="12" t="n"/>
      <c r="H1151" s="12" t="n"/>
      <c r="I1151" s="12" t="n"/>
      <c r="J1151" s="12" t="n"/>
    </row>
    <row r="1152">
      <c r="C1152" s="5" t="n">
        <v>1</v>
      </c>
      <c r="D1152" s="5" t="inlineStr">
        <is>
          <t>Crawler Crane 55 Ton</t>
        </is>
      </c>
      <c r="E1152" s="5" t="inlineStr">
        <is>
          <t>E73</t>
        </is>
      </c>
      <c r="F1152" s="5" t="inlineStr">
        <is>
          <t>Jam</t>
        </is>
      </c>
      <c r="G1152" s="25" t="n">
        <v>1.506023616119062</v>
      </c>
      <c r="H1152" s="26">
        <f>VLOOKUP(D1152,upahbahan,3,FALSE)</f>
        <v/>
      </c>
      <c r="J1152" s="26">
        <f>G1152*H1152</f>
        <v/>
      </c>
    </row>
    <row r="1153">
      <c r="C1153" s="5" t="n">
        <v>2</v>
      </c>
      <c r="D1153" s="5" t="inlineStr">
        <is>
          <t>Stressing Jack; 46--100 Ton; 89 HP</t>
        </is>
      </c>
      <c r="E1153" s="5" t="inlineStr">
        <is>
          <t>E62</t>
        </is>
      </c>
      <c r="F1153" s="5" t="inlineStr">
        <is>
          <t>Jam</t>
        </is>
      </c>
      <c r="G1153" s="25" t="n">
        <v>4.819270768431171</v>
      </c>
      <c r="H1153" s="26" t="n">
        <v>319391</v>
      </c>
      <c r="I1153" s="30" t="inlineStr">
        <is>
          <t>harga khusus</t>
        </is>
      </c>
      <c r="J1153" s="26">
        <f>G1153*H1153</f>
        <v/>
      </c>
    </row>
    <row r="1154">
      <c r="C1154" s="5" t="n">
        <v>3</v>
      </c>
      <c r="D1154" s="5" t="inlineStr">
        <is>
          <t>Grouting Pump; 100 HP</t>
        </is>
      </c>
      <c r="E1154" s="5" t="inlineStr">
        <is>
          <t>E56</t>
        </is>
      </c>
      <c r="F1154" s="5" t="inlineStr">
        <is>
          <t>Jam</t>
        </is>
      </c>
      <c r="G1154" s="25" t="n">
        <v>2.811242013381477</v>
      </c>
      <c r="H1154" s="26" t="n">
        <v>305198</v>
      </c>
      <c r="I1154" s="30" t="inlineStr">
        <is>
          <t>harga khusus</t>
        </is>
      </c>
      <c r="J1154" s="26">
        <f>G1154*H1154</f>
        <v/>
      </c>
    </row>
    <row r="1155">
      <c r="C1155" s="5" t="n">
        <v>4</v>
      </c>
      <c r="D1155" s="5" t="inlineStr">
        <is>
          <t>Alat Bantu</t>
        </is>
      </c>
      <c r="F1155" s="5" t="inlineStr">
        <is>
          <t>Ls</t>
        </is>
      </c>
      <c r="G1155" s="25" t="n">
        <v>1</v>
      </c>
      <c r="H1155" s="26">
        <f>VLOOKUP(D1155,upahbahan,3,FALSE)</f>
        <v/>
      </c>
      <c r="J1155" s="26">
        <f>G1155*H1155</f>
        <v/>
      </c>
    </row>
    <row r="1156">
      <c r="C1156" s="27" t="inlineStr">
        <is>
          <t>JUMLAH HARGA PERALATAN</t>
        </is>
      </c>
      <c r="D1156" s="28" t="n"/>
      <c r="E1156" s="28" t="n"/>
      <c r="F1156" s="28" t="n"/>
      <c r="G1156" s="28" t="n"/>
      <c r="H1156" s="28" t="n"/>
      <c r="I1156" s="28" t="n"/>
      <c r="J1156" s="29">
        <f>SUM(J1152:J1155)</f>
        <v/>
      </c>
    </row>
    <row r="1157">
      <c r="C1157" s="31" t="inlineStr">
        <is>
          <t>D</t>
        </is>
      </c>
      <c r="D1157" s="31" t="inlineStr">
        <is>
          <t>Jumlah (A+B+C)</t>
        </is>
      </c>
      <c r="E1157" s="32" t="n"/>
      <c r="F1157" s="32" t="n"/>
      <c r="G1157" s="32" t="n"/>
      <c r="H1157" s="32" t="n"/>
      <c r="I1157" s="32" t="n"/>
      <c r="J1157" s="33">
        <f>J1147+J1150+J1156</f>
        <v/>
      </c>
    </row>
    <row r="1158">
      <c r="C1158" s="18" t="inlineStr">
        <is>
          <t>E</t>
        </is>
      </c>
      <c r="D1158" s="18" t="inlineStr">
        <is>
          <t>Biaya Umum dan Keuntungan 10.0% x D</t>
        </is>
      </c>
      <c r="H1158" s="21">
        <f>$Q$8</f>
        <v/>
      </c>
      <c r="J1158" s="34">
        <f>J1157*H1158</f>
        <v/>
      </c>
    </row>
    <row r="1159">
      <c r="C1159" s="31" t="inlineStr">
        <is>
          <t>F</t>
        </is>
      </c>
      <c r="D1159" s="31" t="inlineStr">
        <is>
          <t>Harga Satuan Pekerjaan (D+E)</t>
        </is>
      </c>
      <c r="E1159" s="32" t="n"/>
      <c r="F1159" s="32" t="n"/>
      <c r="G1159" s="32" t="n"/>
      <c r="H1159" s="32" t="n"/>
      <c r="I1159" s="32" t="n"/>
      <c r="J1159" s="33">
        <f>SUM(J1157:J1158)</f>
        <v/>
      </c>
    </row>
    <row r="1161">
      <c r="C1161" s="16" t="inlineStr">
        <is>
          <t>G.42</t>
        </is>
      </c>
      <c r="D1161" s="17" t="inlineStr">
        <is>
          <t>Unit Pracetak Gelagar Beton Pratekan fc’ 45 MPa, Tipe U bentang nominal 33 m, Penyediaan</t>
        </is>
      </c>
      <c r="F1161" s="18" t="inlineStr">
        <is>
          <t>Buah</t>
        </is>
      </c>
      <c r="K1161" s="22">
        <f>ROUNDDOWN(J1178,0)</f>
        <v/>
      </c>
      <c r="M1161" s="19" t="inlineStr">
        <is>
          <t>7.2.(3b)</t>
        </is>
      </c>
    </row>
    <row r="1162">
      <c r="C1162" s="23" t="inlineStr">
        <is>
          <t>No</t>
        </is>
      </c>
      <c r="D1162" s="23" t="inlineStr">
        <is>
          <t>Uraian</t>
        </is>
      </c>
      <c r="E1162" s="23" t="inlineStr">
        <is>
          <t>Kode</t>
        </is>
      </c>
      <c r="F1162" s="23" t="inlineStr">
        <is>
          <t>Sat.</t>
        </is>
      </c>
      <c r="G1162" s="23" t="inlineStr">
        <is>
          <t>Koefisien</t>
        </is>
      </c>
      <c r="H1162" s="23" t="inlineStr">
        <is>
          <t>Harga  Satuan (Rp)</t>
        </is>
      </c>
      <c r="J1162" s="23" t="inlineStr">
        <is>
          <t>Jumlah Harga (Rp)</t>
        </is>
      </c>
    </row>
    <row r="1163">
      <c r="C1163" s="24" t="inlineStr">
        <is>
          <t>A</t>
        </is>
      </c>
      <c r="D1163" s="24" t="inlineStr">
        <is>
          <t>TENAGA KERJA</t>
        </is>
      </c>
      <c r="E1163" s="12" t="n"/>
      <c r="F1163" s="12" t="n"/>
      <c r="G1163" s="12" t="n"/>
      <c r="H1163" s="12" t="n"/>
      <c r="I1163" s="12" t="n"/>
      <c r="J1163" s="12" t="n"/>
    </row>
    <row r="1164">
      <c r="C1164" s="5" t="n">
        <v>1</v>
      </c>
      <c r="D1164" s="5" t="inlineStr">
        <is>
          <t>Pekerja</t>
        </is>
      </c>
      <c r="E1164" s="5" t="inlineStr">
        <is>
          <t>L01</t>
        </is>
      </c>
      <c r="F1164" s="5" t="inlineStr">
        <is>
          <t>jam</t>
        </is>
      </c>
      <c r="G1164" s="25" t="n">
        <v>15.06024083746148</v>
      </c>
      <c r="H1164" s="26">
        <f>VLOOKUP(D1164,upahbahan,3,FALSE)</f>
        <v/>
      </c>
      <c r="J1164" s="26">
        <f>G1164*H1164</f>
        <v/>
      </c>
    </row>
    <row r="1165">
      <c r="C1165" s="5" t="n">
        <v>2</v>
      </c>
      <c r="D1165" s="5" t="inlineStr">
        <is>
          <t>Mandor</t>
        </is>
      </c>
      <c r="E1165" s="5" t="inlineStr">
        <is>
          <t>L03</t>
        </is>
      </c>
      <c r="F1165" s="5" t="inlineStr">
        <is>
          <t>jam</t>
        </is>
      </c>
      <c r="G1165" s="25" t="n">
        <v>2.510040339066696</v>
      </c>
      <c r="H1165" s="26">
        <f>VLOOKUP(D1165,upahbahan,3,FALSE)</f>
        <v/>
      </c>
      <c r="J1165" s="26">
        <f>G1165*H1165</f>
        <v/>
      </c>
    </row>
    <row r="1166">
      <c r="C1166" s="27" t="inlineStr">
        <is>
          <t>JUMLAH HARGA TENAGA KERJA</t>
        </is>
      </c>
      <c r="D1166" s="28" t="n"/>
      <c r="E1166" s="28" t="n"/>
      <c r="F1166" s="28" t="n"/>
      <c r="G1166" s="28" t="n"/>
      <c r="H1166" s="28" t="n"/>
      <c r="I1166" s="28" t="n"/>
      <c r="J1166" s="29">
        <f>SUM(J1164:J1165)</f>
        <v/>
      </c>
    </row>
    <row r="1167">
      <c r="C1167" s="24" t="inlineStr">
        <is>
          <t>B</t>
        </is>
      </c>
      <c r="D1167" s="24" t="inlineStr">
        <is>
          <t>BAHAN</t>
        </is>
      </c>
      <c r="E1167" s="12" t="n"/>
      <c r="F1167" s="12" t="n"/>
      <c r="G1167" s="12" t="n"/>
      <c r="H1167" s="12" t="n"/>
      <c r="I1167" s="12" t="n"/>
      <c r="J1167" s="12" t="n"/>
    </row>
    <row r="1168">
      <c r="C1168" s="5" t="n">
        <v>1</v>
      </c>
      <c r="D1168" s="5" t="inlineStr">
        <is>
          <t>Pracetak Gelagar Tipe U fc' 45 MPa, Bentang Nominal 33 m</t>
        </is>
      </c>
      <c r="E1168" s="5" t="inlineStr">
        <is>
          <t>M306b</t>
        </is>
      </c>
      <c r="F1168" s="5" t="inlineStr">
        <is>
          <t>buah</t>
        </is>
      </c>
      <c r="G1168" s="25" t="n">
        <v>1</v>
      </c>
      <c r="H1168" s="26">
        <f>VLOOKUP(D1168,upahbahan,3,FALSE)</f>
        <v/>
      </c>
      <c r="J1168" s="26">
        <f>G1168*H1168</f>
        <v/>
      </c>
    </row>
    <row r="1169">
      <c r="C1169" s="27" t="inlineStr">
        <is>
          <t>JUMLAH HARGA BAHAN</t>
        </is>
      </c>
      <c r="D1169" s="28" t="n"/>
      <c r="E1169" s="28" t="n"/>
      <c r="F1169" s="28" t="n"/>
      <c r="G1169" s="28" t="n"/>
      <c r="H1169" s="28" t="n"/>
      <c r="I1169" s="28" t="n"/>
      <c r="J1169" s="29">
        <f>SUM(J1168:J1168)</f>
        <v/>
      </c>
    </row>
    <row r="1170">
      <c r="C1170" s="24" t="inlineStr">
        <is>
          <t>C</t>
        </is>
      </c>
      <c r="D1170" s="24" t="inlineStr">
        <is>
          <t>PERALATAN</t>
        </is>
      </c>
      <c r="E1170" s="12" t="n"/>
      <c r="F1170" s="12" t="n"/>
      <c r="G1170" s="12" t="n"/>
      <c r="H1170" s="12" t="n"/>
      <c r="I1170" s="12" t="n"/>
      <c r="J1170" s="12" t="n"/>
    </row>
    <row r="1171">
      <c r="C1171" s="5" t="n">
        <v>1</v>
      </c>
      <c r="D1171" s="5" t="inlineStr">
        <is>
          <t>Crawler Crane 55 Ton</t>
        </is>
      </c>
      <c r="E1171" s="5" t="inlineStr">
        <is>
          <t>E73</t>
        </is>
      </c>
      <c r="F1171" s="5" t="inlineStr">
        <is>
          <t>Jam</t>
        </is>
      </c>
      <c r="G1171" s="25" t="n">
        <v>2.510039352102961</v>
      </c>
      <c r="H1171" s="26">
        <f>VLOOKUP(D1171,upahbahan,3,FALSE)</f>
        <v/>
      </c>
      <c r="J1171" s="26">
        <f>G1171*H1171</f>
        <v/>
      </c>
    </row>
    <row r="1172">
      <c r="C1172" s="5" t="n">
        <v>2</v>
      </c>
      <c r="D1172" s="5" t="inlineStr">
        <is>
          <t>Stressing Jack; 46--100 Ton; 89 HP</t>
        </is>
      </c>
      <c r="E1172" s="5" t="inlineStr">
        <is>
          <t>E62</t>
        </is>
      </c>
      <c r="F1172" s="5" t="inlineStr">
        <is>
          <t>Jam</t>
        </is>
      </c>
      <c r="G1172" s="25" t="n">
        <v>4.819270768431171</v>
      </c>
      <c r="H1172" s="26" t="n">
        <v>319391</v>
      </c>
      <c r="I1172" s="30" t="inlineStr">
        <is>
          <t>harga khusus</t>
        </is>
      </c>
      <c r="J1172" s="26">
        <f>G1172*H1172</f>
        <v/>
      </c>
    </row>
    <row r="1173">
      <c r="C1173" s="5" t="n">
        <v>3</v>
      </c>
      <c r="D1173" s="5" t="inlineStr">
        <is>
          <t>Grouting Pump; 100 HP</t>
        </is>
      </c>
      <c r="E1173" s="5" t="inlineStr">
        <is>
          <t>E56</t>
        </is>
      </c>
      <c r="F1173" s="5" t="inlineStr">
        <is>
          <t>Jam</t>
        </is>
      </c>
      <c r="G1173" s="25" t="n">
        <v>2.811242013381477</v>
      </c>
      <c r="H1173" s="26" t="n">
        <v>305198</v>
      </c>
      <c r="I1173" s="30" t="inlineStr">
        <is>
          <t>harga khusus</t>
        </is>
      </c>
      <c r="J1173" s="26">
        <f>G1173*H1173</f>
        <v/>
      </c>
    </row>
    <row r="1174">
      <c r="C1174" s="5" t="n">
        <v>4</v>
      </c>
      <c r="D1174" s="5" t="inlineStr">
        <is>
          <t>Alat Bantu</t>
        </is>
      </c>
      <c r="F1174" s="5" t="inlineStr">
        <is>
          <t>Ls</t>
        </is>
      </c>
      <c r="G1174" s="25" t="n">
        <v>1</v>
      </c>
      <c r="H1174" s="26">
        <f>VLOOKUP(D1174,upahbahan,3,FALSE)</f>
        <v/>
      </c>
      <c r="J1174" s="26">
        <f>G1174*H1174</f>
        <v/>
      </c>
    </row>
    <row r="1175">
      <c r="C1175" s="27" t="inlineStr">
        <is>
          <t>JUMLAH HARGA PERALATAN</t>
        </is>
      </c>
      <c r="D1175" s="28" t="n"/>
      <c r="E1175" s="28" t="n"/>
      <c r="F1175" s="28" t="n"/>
      <c r="G1175" s="28" t="n"/>
      <c r="H1175" s="28" t="n"/>
      <c r="I1175" s="28" t="n"/>
      <c r="J1175" s="29">
        <f>SUM(J1171:J1174)</f>
        <v/>
      </c>
    </row>
    <row r="1176">
      <c r="C1176" s="31" t="inlineStr">
        <is>
          <t>D</t>
        </is>
      </c>
      <c r="D1176" s="31" t="inlineStr">
        <is>
          <t>Jumlah (A+B+C)</t>
        </is>
      </c>
      <c r="E1176" s="32" t="n"/>
      <c r="F1176" s="32" t="n"/>
      <c r="G1176" s="32" t="n"/>
      <c r="H1176" s="32" t="n"/>
      <c r="I1176" s="32" t="n"/>
      <c r="J1176" s="33">
        <f>J1166+J1169+J1175</f>
        <v/>
      </c>
    </row>
    <row r="1177">
      <c r="C1177" s="18" t="inlineStr">
        <is>
          <t>E</t>
        </is>
      </c>
      <c r="D1177" s="18" t="inlineStr">
        <is>
          <t>Biaya Umum dan Keuntungan 10.0% x D</t>
        </is>
      </c>
      <c r="H1177" s="21">
        <f>$Q$8</f>
        <v/>
      </c>
      <c r="J1177" s="34">
        <f>J1176*H1177</f>
        <v/>
      </c>
    </row>
    <row r="1178">
      <c r="C1178" s="31" t="inlineStr">
        <is>
          <t>F</t>
        </is>
      </c>
      <c r="D1178" s="31" t="inlineStr">
        <is>
          <t>Harga Satuan Pekerjaan (D+E)</t>
        </is>
      </c>
      <c r="E1178" s="32" t="n"/>
      <c r="F1178" s="32" t="n"/>
      <c r="G1178" s="32" t="n"/>
      <c r="H1178" s="32" t="n"/>
      <c r="I1178" s="32" t="n"/>
      <c r="J1178" s="33">
        <f>SUM(J1176:J1177)</f>
        <v/>
      </c>
    </row>
    <row r="1180">
      <c r="C1180" s="16" t="inlineStr">
        <is>
          <t>G.43</t>
        </is>
      </c>
      <c r="D1180" s="17" t="inlineStr">
        <is>
          <t>Unit Pracetak Gelagar Beton Pratekan fc’ 45 MPa, Tipe U bentang nominal 18 m, Pemasangan</t>
        </is>
      </c>
      <c r="F1180" s="18" t="inlineStr">
        <is>
          <t>Buah</t>
        </is>
      </c>
      <c r="K1180" s="22">
        <f>ROUNDDOWN(J1195,0)</f>
        <v/>
      </c>
      <c r="M1180" s="19" t="inlineStr">
        <is>
          <t>7.2.(4a)</t>
        </is>
      </c>
    </row>
    <row r="1181">
      <c r="C1181" s="23" t="inlineStr">
        <is>
          <t>No</t>
        </is>
      </c>
      <c r="D1181" s="23" t="inlineStr">
        <is>
          <t>Uraian</t>
        </is>
      </c>
      <c r="E1181" s="23" t="inlineStr">
        <is>
          <t>Kode</t>
        </is>
      </c>
      <c r="F1181" s="23" t="inlineStr">
        <is>
          <t>Sat.</t>
        </is>
      </c>
      <c r="G1181" s="23" t="inlineStr">
        <is>
          <t>Koefisien</t>
        </is>
      </c>
      <c r="H1181" s="23" t="inlineStr">
        <is>
          <t>Harga  Satuan (Rp)</t>
        </is>
      </c>
      <c r="J1181" s="23" t="inlineStr">
        <is>
          <t>Jumlah Harga (Rp)</t>
        </is>
      </c>
    </row>
    <row r="1182">
      <c r="C1182" s="24" t="inlineStr">
        <is>
          <t>A</t>
        </is>
      </c>
      <c r="D1182" s="24" t="inlineStr">
        <is>
          <t>TENAGA KERJA</t>
        </is>
      </c>
      <c r="E1182" s="12" t="n"/>
      <c r="F1182" s="12" t="n"/>
      <c r="G1182" s="12" t="n"/>
      <c r="H1182" s="12" t="n"/>
      <c r="I1182" s="12" t="n"/>
      <c r="J1182" s="12" t="n"/>
    </row>
    <row r="1183">
      <c r="C1183" s="5" t="n">
        <v>1</v>
      </c>
      <c r="D1183" s="5" t="inlineStr">
        <is>
          <t>Pekerja</t>
        </is>
      </c>
      <c r="E1183" s="5" t="inlineStr">
        <is>
          <t>L01</t>
        </is>
      </c>
      <c r="F1183" s="5" t="inlineStr">
        <is>
          <t>jam</t>
        </is>
      </c>
      <c r="G1183" s="25" t="n">
        <v>7.903614370663091</v>
      </c>
      <c r="H1183" s="26">
        <f>VLOOKUP(D1183,upahbahan,3,FALSE)</f>
        <v/>
      </c>
      <c r="J1183" s="26">
        <f>G1183*H1183</f>
        <v/>
      </c>
    </row>
    <row r="1184">
      <c r="C1184" s="5" t="n">
        <v>2</v>
      </c>
      <c r="D1184" s="5" t="inlineStr">
        <is>
          <t>Tukang</t>
        </is>
      </c>
      <c r="E1184" s="5" t="inlineStr">
        <is>
          <t>L02</t>
        </is>
      </c>
      <c r="F1184" s="5" t="inlineStr">
        <is>
          <t>jam</t>
        </is>
      </c>
      <c r="G1184" s="25" t="n">
        <v>3.951806747812629</v>
      </c>
      <c r="H1184" s="26">
        <f>VLOOKUP(D1184,upahbahan,3,FALSE)</f>
        <v/>
      </c>
      <c r="J1184" s="26">
        <f>G1184*H1184</f>
        <v/>
      </c>
    </row>
    <row r="1185">
      <c r="C1185" s="5" t="n">
        <v>3</v>
      </c>
      <c r="D1185" s="5" t="inlineStr">
        <is>
          <t>Mandor</t>
        </is>
      </c>
      <c r="E1185" s="5" t="inlineStr">
        <is>
          <t>L03</t>
        </is>
      </c>
      <c r="F1185" s="5" t="inlineStr">
        <is>
          <t>jam</t>
        </is>
      </c>
      <c r="G1185" s="25" t="n">
        <v>3.951807453151388</v>
      </c>
      <c r="H1185" s="26">
        <f>VLOOKUP(D1185,upahbahan,3,FALSE)</f>
        <v/>
      </c>
      <c r="J1185" s="26">
        <f>G1185*H1185</f>
        <v/>
      </c>
    </row>
    <row r="1186">
      <c r="C1186" s="27" t="inlineStr">
        <is>
          <t>JUMLAH HARGA TENAGA KERJA</t>
        </is>
      </c>
      <c r="D1186" s="28" t="n"/>
      <c r="E1186" s="28" t="n"/>
      <c r="F1186" s="28" t="n"/>
      <c r="G1186" s="28" t="n"/>
      <c r="H1186" s="28" t="n"/>
      <c r="I1186" s="28" t="n"/>
      <c r="J1186" s="29">
        <f>SUM(J1183:J1185)</f>
        <v/>
      </c>
    </row>
    <row r="1187">
      <c r="C1187" s="24" t="inlineStr">
        <is>
          <t>B</t>
        </is>
      </c>
      <c r="D1187" s="24" t="inlineStr">
        <is>
          <t>BAHAN</t>
        </is>
      </c>
      <c r="E1187" s="12" t="n"/>
      <c r="F1187" s="12" t="n"/>
      <c r="G1187" s="12" t="n"/>
      <c r="H1187" s="12" t="n"/>
      <c r="I1187" s="12" t="n"/>
      <c r="J1187" s="12" t="n"/>
    </row>
    <row r="1188">
      <c r="C1188" s="27" t="inlineStr">
        <is>
          <t>JUMLAH HARGA BAHAN</t>
        </is>
      </c>
      <c r="D1188" s="28" t="n"/>
      <c r="E1188" s="28" t="n"/>
      <c r="F1188" s="28" t="n"/>
      <c r="G1188" s="28" t="n"/>
      <c r="H1188" s="28" t="n"/>
      <c r="I1188" s="28" t="n"/>
      <c r="J1188" s="29" t="n">
        <v>0</v>
      </c>
    </row>
    <row r="1189">
      <c r="C1189" s="24" t="inlineStr">
        <is>
          <t>C</t>
        </is>
      </c>
      <c r="D1189" s="24" t="inlineStr">
        <is>
          <t>PERALATAN</t>
        </is>
      </c>
      <c r="E1189" s="12" t="n"/>
      <c r="F1189" s="12" t="n"/>
      <c r="G1189" s="12" t="n"/>
      <c r="H1189" s="12" t="n"/>
      <c r="I1189" s="12" t="n"/>
      <c r="J1189" s="12" t="n"/>
    </row>
    <row r="1190">
      <c r="C1190" s="5" t="n">
        <v>1</v>
      </c>
      <c r="D1190" s="5" t="inlineStr">
        <is>
          <t>Machine Beam Launcher Crane 300 Ton</t>
        </is>
      </c>
      <c r="E1190" s="5" t="inlineStr">
        <is>
          <t>E97</t>
        </is>
      </c>
      <c r="F1190" s="5" t="inlineStr">
        <is>
          <t>jam</t>
        </is>
      </c>
      <c r="G1190" s="25" t="n">
        <v>3.95180980528154</v>
      </c>
      <c r="H1190" s="26">
        <f>VLOOKUP(D1190,upahbahan,3,FALSE)</f>
        <v/>
      </c>
      <c r="J1190" s="26">
        <f>G1190*H1190</f>
        <v/>
      </c>
    </row>
    <row r="1191">
      <c r="C1191" s="5" t="n">
        <v>2</v>
      </c>
      <c r="D1191" s="5" t="inlineStr">
        <is>
          <t>Alat Bantu</t>
        </is>
      </c>
      <c r="F1191" s="5" t="inlineStr">
        <is>
          <t>Ls</t>
        </is>
      </c>
      <c r="G1191" s="25" t="n">
        <v>1</v>
      </c>
      <c r="H1191" s="26">
        <f>VLOOKUP(D1191,upahbahan,3,FALSE)</f>
        <v/>
      </c>
      <c r="J1191" s="26">
        <f>G1191*H1191</f>
        <v/>
      </c>
    </row>
    <row r="1192">
      <c r="C1192" s="27" t="inlineStr">
        <is>
          <t>JUMLAH HARGA PERALATAN</t>
        </is>
      </c>
      <c r="D1192" s="28" t="n"/>
      <c r="E1192" s="28" t="n"/>
      <c r="F1192" s="28" t="n"/>
      <c r="G1192" s="28" t="n"/>
      <c r="H1192" s="28" t="n"/>
      <c r="I1192" s="28" t="n"/>
      <c r="J1192" s="29">
        <f>SUM(J1190:J1191)</f>
        <v/>
      </c>
    </row>
    <row r="1193">
      <c r="C1193" s="31" t="inlineStr">
        <is>
          <t>D</t>
        </is>
      </c>
      <c r="D1193" s="31" t="inlineStr">
        <is>
          <t>Jumlah (A+B+C)</t>
        </is>
      </c>
      <c r="E1193" s="32" t="n"/>
      <c r="F1193" s="32" t="n"/>
      <c r="G1193" s="32" t="n"/>
      <c r="H1193" s="32" t="n"/>
      <c r="I1193" s="32" t="n"/>
      <c r="J1193" s="33">
        <f>J1186+J1188+J1192</f>
        <v/>
      </c>
    </row>
    <row r="1194">
      <c r="C1194" s="18" t="inlineStr">
        <is>
          <t>E</t>
        </is>
      </c>
      <c r="D1194" s="18" t="inlineStr">
        <is>
          <t>Biaya Umum dan Keuntungan 10.0% x D</t>
        </is>
      </c>
      <c r="H1194" s="21">
        <f>$Q$8</f>
        <v/>
      </c>
      <c r="J1194" s="34">
        <f>J1193*H1194</f>
        <v/>
      </c>
    </row>
    <row r="1195">
      <c r="C1195" s="31" t="inlineStr">
        <is>
          <t>F</t>
        </is>
      </c>
      <c r="D1195" s="31" t="inlineStr">
        <is>
          <t>Harga Satuan Pekerjaan (D+E)</t>
        </is>
      </c>
      <c r="E1195" s="32" t="n"/>
      <c r="F1195" s="32" t="n"/>
      <c r="G1195" s="32" t="n"/>
      <c r="H1195" s="32" t="n"/>
      <c r="I1195" s="32" t="n"/>
      <c r="J1195" s="33">
        <f>SUM(J1193:J1194)</f>
        <v/>
      </c>
    </row>
    <row r="1197">
      <c r="C1197" s="16" t="inlineStr">
        <is>
          <t>G.44</t>
        </is>
      </c>
      <c r="D1197" s="17" t="inlineStr">
        <is>
          <t>Unit Pracetak Gelagar Beton Pratekan fc’ 45 MPa, Tipe U bentang nominal 33 m, Pemasangan</t>
        </is>
      </c>
      <c r="F1197" s="18" t="inlineStr">
        <is>
          <t>Buah</t>
        </is>
      </c>
      <c r="K1197" s="22">
        <f>ROUNDDOWN(J1212,0)</f>
        <v/>
      </c>
      <c r="M1197" s="19" t="inlineStr">
        <is>
          <t>7.2.(4b)</t>
        </is>
      </c>
    </row>
    <row r="1198">
      <c r="C1198" s="23" t="inlineStr">
        <is>
          <t>No</t>
        </is>
      </c>
      <c r="D1198" s="23" t="inlineStr">
        <is>
          <t>Uraian</t>
        </is>
      </c>
      <c r="E1198" s="23" t="inlineStr">
        <is>
          <t>Kode</t>
        </is>
      </c>
      <c r="F1198" s="23" t="inlineStr">
        <is>
          <t>Sat.</t>
        </is>
      </c>
      <c r="G1198" s="23" t="inlineStr">
        <is>
          <t>Koefisien</t>
        </is>
      </c>
      <c r="H1198" s="23" t="inlineStr">
        <is>
          <t>Harga  Satuan (Rp)</t>
        </is>
      </c>
      <c r="J1198" s="23" t="inlineStr">
        <is>
          <t>Jumlah Harga (Rp)</t>
        </is>
      </c>
    </row>
    <row r="1199">
      <c r="C1199" s="24" t="inlineStr">
        <is>
          <t>A</t>
        </is>
      </c>
      <c r="D1199" s="24" t="inlineStr">
        <is>
          <t>TENAGA KERJA</t>
        </is>
      </c>
      <c r="E1199" s="12" t="n"/>
      <c r="F1199" s="12" t="n"/>
      <c r="G1199" s="12" t="n"/>
      <c r="H1199" s="12" t="n"/>
      <c r="I1199" s="12" t="n"/>
      <c r="J1199" s="12" t="n"/>
    </row>
    <row r="1200">
      <c r="C1200" s="5" t="n">
        <v>1</v>
      </c>
      <c r="D1200" s="5" t="inlineStr">
        <is>
          <t>Pekerja</t>
        </is>
      </c>
      <c r="E1200" s="5" t="inlineStr">
        <is>
          <t>L01</t>
        </is>
      </c>
      <c r="F1200" s="5" t="inlineStr">
        <is>
          <t>jam</t>
        </is>
      </c>
      <c r="G1200" s="25" t="n">
        <v>13.68674670465505</v>
      </c>
      <c r="H1200" s="26">
        <f>VLOOKUP(D1200,upahbahan,3,FALSE)</f>
        <v/>
      </c>
      <c r="J1200" s="26">
        <f>G1200*H1200</f>
        <v/>
      </c>
    </row>
    <row r="1201">
      <c r="C1201" s="5" t="n">
        <v>2</v>
      </c>
      <c r="D1201" s="5" t="inlineStr">
        <is>
          <t>Tukang</t>
        </is>
      </c>
      <c r="E1201" s="5" t="inlineStr">
        <is>
          <t>L02</t>
        </is>
      </c>
      <c r="F1201" s="5" t="inlineStr">
        <is>
          <t>jam</t>
        </is>
      </c>
      <c r="G1201" s="25" t="n">
        <v>6.843372618866074</v>
      </c>
      <c r="H1201" s="26">
        <f>VLOOKUP(D1201,upahbahan,3,FALSE)</f>
        <v/>
      </c>
      <c r="J1201" s="26">
        <f>G1201*H1201</f>
        <v/>
      </c>
    </row>
    <row r="1202">
      <c r="C1202" s="5" t="n">
        <v>3</v>
      </c>
      <c r="D1202" s="5" t="inlineStr">
        <is>
          <t>Mandor</t>
        </is>
      </c>
      <c r="E1202" s="5" t="inlineStr">
        <is>
          <t>L03</t>
        </is>
      </c>
      <c r="F1202" s="5" t="inlineStr">
        <is>
          <t>jam</t>
        </is>
      </c>
      <c r="G1202" s="25" t="n">
        <v>6.843374072648744</v>
      </c>
      <c r="H1202" s="26">
        <f>VLOOKUP(D1202,upahbahan,3,FALSE)</f>
        <v/>
      </c>
      <c r="J1202" s="26">
        <f>G1202*H1202</f>
        <v/>
      </c>
    </row>
    <row r="1203">
      <c r="C1203" s="27" t="inlineStr">
        <is>
          <t>JUMLAH HARGA TENAGA KERJA</t>
        </is>
      </c>
      <c r="D1203" s="28" t="n"/>
      <c r="E1203" s="28" t="n"/>
      <c r="F1203" s="28" t="n"/>
      <c r="G1203" s="28" t="n"/>
      <c r="H1203" s="28" t="n"/>
      <c r="I1203" s="28" t="n"/>
      <c r="J1203" s="29">
        <f>SUM(J1200:J1202)</f>
        <v/>
      </c>
    </row>
    <row r="1204">
      <c r="C1204" s="24" t="inlineStr">
        <is>
          <t>B</t>
        </is>
      </c>
      <c r="D1204" s="24" t="inlineStr">
        <is>
          <t>BAHAN</t>
        </is>
      </c>
      <c r="E1204" s="12" t="n"/>
      <c r="F1204" s="12" t="n"/>
      <c r="G1204" s="12" t="n"/>
      <c r="H1204" s="12" t="n"/>
      <c r="I1204" s="12" t="n"/>
      <c r="J1204" s="12" t="n"/>
    </row>
    <row r="1205">
      <c r="C1205" s="27" t="inlineStr">
        <is>
          <t>JUMLAH HARGA BAHAN</t>
        </is>
      </c>
      <c r="D1205" s="28" t="n"/>
      <c r="E1205" s="28" t="n"/>
      <c r="F1205" s="28" t="n"/>
      <c r="G1205" s="28" t="n"/>
      <c r="H1205" s="28" t="n"/>
      <c r="I1205" s="28" t="n"/>
      <c r="J1205" s="29" t="n">
        <v>0</v>
      </c>
    </row>
    <row r="1206">
      <c r="C1206" s="24" t="inlineStr">
        <is>
          <t>C</t>
        </is>
      </c>
      <c r="D1206" s="24" t="inlineStr">
        <is>
          <t>PERALATAN</t>
        </is>
      </c>
      <c r="E1206" s="12" t="n"/>
      <c r="F1206" s="12" t="n"/>
      <c r="G1206" s="12" t="n"/>
      <c r="H1206" s="12" t="n"/>
      <c r="I1206" s="12" t="n"/>
      <c r="J1206" s="12" t="n"/>
    </row>
    <row r="1207">
      <c r="C1207" s="5" t="n">
        <v>1</v>
      </c>
      <c r="D1207" s="5" t="inlineStr">
        <is>
          <t>Machine Beam Launcher Crane 300 Ton</t>
        </is>
      </c>
      <c r="E1207" s="5" t="inlineStr">
        <is>
          <t>E97</t>
        </is>
      </c>
      <c r="F1207" s="5" t="inlineStr">
        <is>
          <t>jam</t>
        </is>
      </c>
      <c r="G1207" s="25" t="n">
        <v>6.843377946451908</v>
      </c>
      <c r="H1207" s="26">
        <f>VLOOKUP(D1207,upahbahan,3,FALSE)</f>
        <v/>
      </c>
      <c r="J1207" s="26">
        <f>G1207*H1207</f>
        <v/>
      </c>
    </row>
    <row r="1208">
      <c r="C1208" s="5" t="n">
        <v>2</v>
      </c>
      <c r="D1208" s="5" t="inlineStr">
        <is>
          <t>Alat Bantu</t>
        </is>
      </c>
      <c r="F1208" s="5" t="inlineStr">
        <is>
          <t>Ls</t>
        </is>
      </c>
      <c r="G1208" s="25" t="n">
        <v>1</v>
      </c>
      <c r="H1208" s="26">
        <f>VLOOKUP(D1208,upahbahan,3,FALSE)</f>
        <v/>
      </c>
      <c r="J1208" s="26">
        <f>G1208*H1208</f>
        <v/>
      </c>
    </row>
    <row r="1209">
      <c r="C1209" s="27" t="inlineStr">
        <is>
          <t>JUMLAH HARGA PERALATAN</t>
        </is>
      </c>
      <c r="D1209" s="28" t="n"/>
      <c r="E1209" s="28" t="n"/>
      <c r="F1209" s="28" t="n"/>
      <c r="G1209" s="28" t="n"/>
      <c r="H1209" s="28" t="n"/>
      <c r="I1209" s="28" t="n"/>
      <c r="J1209" s="29">
        <f>SUM(J1207:J1208)</f>
        <v/>
      </c>
    </row>
    <row r="1210">
      <c r="C1210" s="31" t="inlineStr">
        <is>
          <t>D</t>
        </is>
      </c>
      <c r="D1210" s="31" t="inlineStr">
        <is>
          <t>Jumlah (A+B+C)</t>
        </is>
      </c>
      <c r="E1210" s="32" t="n"/>
      <c r="F1210" s="32" t="n"/>
      <c r="G1210" s="32" t="n"/>
      <c r="H1210" s="32" t="n"/>
      <c r="I1210" s="32" t="n"/>
      <c r="J1210" s="33">
        <f>J1203+J1205+J1209</f>
        <v/>
      </c>
    </row>
    <row r="1211">
      <c r="C1211" s="18" t="inlineStr">
        <is>
          <t>E</t>
        </is>
      </c>
      <c r="D1211" s="18" t="inlineStr">
        <is>
          <t>Biaya Umum dan Keuntungan 10.0% x D</t>
        </is>
      </c>
      <c r="H1211" s="21">
        <f>$Q$8</f>
        <v/>
      </c>
      <c r="J1211" s="34">
        <f>J1210*H1211</f>
        <v/>
      </c>
    </row>
    <row r="1212">
      <c r="C1212" s="31" t="inlineStr">
        <is>
          <t>F</t>
        </is>
      </c>
      <c r="D1212" s="31" t="inlineStr">
        <is>
          <t>Harga Satuan Pekerjaan (D+E)</t>
        </is>
      </c>
      <c r="E1212" s="32" t="n"/>
      <c r="F1212" s="32" t="n"/>
      <c r="G1212" s="32" t="n"/>
      <c r="H1212" s="32" t="n"/>
      <c r="I1212" s="32" t="n"/>
      <c r="J1212" s="33">
        <f>SUM(J1210:J1211)</f>
        <v/>
      </c>
    </row>
    <row r="1214">
      <c r="C1214" s="16" t="inlineStr">
        <is>
          <t>G.45</t>
        </is>
      </c>
      <c r="D1214" s="17" t="inlineStr">
        <is>
          <t>Unit Pracetak Gelagar Beton Pratekan fc’ 45 MPa, Tipe I bentang nominal 16 m, Penyediaan</t>
        </is>
      </c>
      <c r="F1214" s="18" t="inlineStr">
        <is>
          <t>Buah</t>
        </is>
      </c>
      <c r="K1214" s="22">
        <f>ROUNDDOWN(J1231,0)</f>
        <v/>
      </c>
      <c r="M1214" s="19" t="inlineStr">
        <is>
          <t>7.2.(5a)</t>
        </is>
      </c>
    </row>
    <row r="1215">
      <c r="C1215" s="23" t="inlineStr">
        <is>
          <t>No</t>
        </is>
      </c>
      <c r="D1215" s="23" t="inlineStr">
        <is>
          <t>Uraian</t>
        </is>
      </c>
      <c r="E1215" s="23" t="inlineStr">
        <is>
          <t>Kode</t>
        </is>
      </c>
      <c r="F1215" s="23" t="inlineStr">
        <is>
          <t>Sat.</t>
        </is>
      </c>
      <c r="G1215" s="23" t="inlineStr">
        <is>
          <t>Koefisien</t>
        </is>
      </c>
      <c r="H1215" s="23" t="inlineStr">
        <is>
          <t>Harga  Satuan (Rp)</t>
        </is>
      </c>
      <c r="J1215" s="23" t="inlineStr">
        <is>
          <t>Jumlah Harga (Rp)</t>
        </is>
      </c>
    </row>
    <row r="1216">
      <c r="C1216" s="24" t="inlineStr">
        <is>
          <t>A</t>
        </is>
      </c>
      <c r="D1216" s="24" t="inlineStr">
        <is>
          <t>TENAGA KERJA</t>
        </is>
      </c>
      <c r="E1216" s="12" t="n"/>
      <c r="F1216" s="12" t="n"/>
      <c r="G1216" s="12" t="n"/>
      <c r="H1216" s="12" t="n"/>
      <c r="I1216" s="12" t="n"/>
      <c r="J1216" s="12" t="n"/>
    </row>
    <row r="1217">
      <c r="C1217" s="5" t="n">
        <v>1</v>
      </c>
      <c r="D1217" s="5" t="inlineStr">
        <is>
          <t>Pekerja</t>
        </is>
      </c>
      <c r="E1217" s="5" t="inlineStr">
        <is>
          <t>L01</t>
        </is>
      </c>
      <c r="F1217" s="5" t="inlineStr">
        <is>
          <t>jam</t>
        </is>
      </c>
      <c r="G1217" s="25" t="n">
        <v>9.036144430127255</v>
      </c>
      <c r="H1217" s="26">
        <f>VLOOKUP(D1217,upahbahan,3,FALSE)</f>
        <v/>
      </c>
      <c r="J1217" s="26">
        <f>G1217*H1217</f>
        <v/>
      </c>
    </row>
    <row r="1218">
      <c r="C1218" s="5" t="n">
        <v>2</v>
      </c>
      <c r="D1218" s="5" t="inlineStr">
        <is>
          <t>Mandor</t>
        </is>
      </c>
      <c r="E1218" s="5" t="inlineStr">
        <is>
          <t>L03</t>
        </is>
      </c>
      <c r="F1218" s="5" t="inlineStr">
        <is>
          <t>jam</t>
        </is>
      </c>
      <c r="G1218" s="25" t="n">
        <v>1.50602414340271</v>
      </c>
      <c r="H1218" s="26">
        <f>VLOOKUP(D1218,upahbahan,3,FALSE)</f>
        <v/>
      </c>
      <c r="J1218" s="26">
        <f>G1218*H1218</f>
        <v/>
      </c>
    </row>
    <row r="1219">
      <c r="C1219" s="27" t="inlineStr">
        <is>
          <t>JUMLAH HARGA TENAGA KERJA</t>
        </is>
      </c>
      <c r="D1219" s="28" t="n"/>
      <c r="E1219" s="28" t="n"/>
      <c r="F1219" s="28" t="n"/>
      <c r="G1219" s="28" t="n"/>
      <c r="H1219" s="28" t="n"/>
      <c r="I1219" s="28" t="n"/>
      <c r="J1219" s="29">
        <f>SUM(J1217:J1218)</f>
        <v/>
      </c>
    </row>
    <row r="1220">
      <c r="C1220" s="24" t="inlineStr">
        <is>
          <t>B</t>
        </is>
      </c>
      <c r="D1220" s="24" t="inlineStr">
        <is>
          <t>BAHAN</t>
        </is>
      </c>
      <c r="E1220" s="12" t="n"/>
      <c r="F1220" s="12" t="n"/>
      <c r="G1220" s="12" t="n"/>
      <c r="H1220" s="12" t="n"/>
      <c r="I1220" s="12" t="n"/>
      <c r="J1220" s="12" t="n"/>
    </row>
    <row r="1221">
      <c r="C1221" s="5" t="n">
        <v>1</v>
      </c>
      <c r="D1221" s="5" t="inlineStr">
        <is>
          <t>Pracetak Gelagar Tipe I fc' 45 MPa, Bentang Nominal 16 m</t>
        </is>
      </c>
      <c r="E1221" s="5" t="inlineStr">
        <is>
          <t>M307a</t>
        </is>
      </c>
      <c r="F1221" s="5" t="inlineStr">
        <is>
          <t>buah</t>
        </is>
      </c>
      <c r="G1221" s="25" t="n">
        <v>1</v>
      </c>
      <c r="H1221" s="26">
        <f>VLOOKUP(D1221,upahbahan,3,FALSE)</f>
        <v/>
      </c>
      <c r="J1221" s="26">
        <f>G1221*H1221</f>
        <v/>
      </c>
    </row>
    <row r="1222">
      <c r="C1222" s="27" t="inlineStr">
        <is>
          <t>JUMLAH HARGA BAHAN</t>
        </is>
      </c>
      <c r="D1222" s="28" t="n"/>
      <c r="E1222" s="28" t="n"/>
      <c r="F1222" s="28" t="n"/>
      <c r="G1222" s="28" t="n"/>
      <c r="H1222" s="28" t="n"/>
      <c r="I1222" s="28" t="n"/>
      <c r="J1222" s="29">
        <f>SUM(J1221:J1221)</f>
        <v/>
      </c>
    </row>
    <row r="1223">
      <c r="C1223" s="24" t="inlineStr">
        <is>
          <t>C</t>
        </is>
      </c>
      <c r="D1223" s="24" t="inlineStr">
        <is>
          <t>PERALATAN</t>
        </is>
      </c>
      <c r="E1223" s="12" t="n"/>
      <c r="F1223" s="12" t="n"/>
      <c r="G1223" s="12" t="n"/>
      <c r="H1223" s="12" t="n"/>
      <c r="I1223" s="12" t="n"/>
      <c r="J1223" s="12" t="n"/>
    </row>
    <row r="1224">
      <c r="C1224" s="5" t="n">
        <v>1</v>
      </c>
      <c r="D1224" s="5" t="inlineStr">
        <is>
          <t>Crawler 55 Ton</t>
        </is>
      </c>
      <c r="E1224" s="5" t="inlineStr">
        <is>
          <t>E73</t>
        </is>
      </c>
      <c r="F1224" s="5" t="inlineStr">
        <is>
          <t>Jam</t>
        </is>
      </c>
      <c r="G1224" s="25" t="n">
        <v>1.506024103798268</v>
      </c>
      <c r="H1224" s="26">
        <f>VLOOKUP(D1224,upahbahan,3,FALSE)</f>
        <v/>
      </c>
      <c r="J1224" s="26">
        <f>G1224*H1224</f>
        <v/>
      </c>
    </row>
    <row r="1225">
      <c r="C1225" s="5" t="n">
        <v>2</v>
      </c>
      <c r="D1225" s="5" t="inlineStr">
        <is>
          <t>Stressing Jack; 46--100 Ton; 89 HP</t>
        </is>
      </c>
      <c r="E1225" s="5" t="inlineStr">
        <is>
          <t>E62</t>
        </is>
      </c>
      <c r="F1225" s="5" t="inlineStr">
        <is>
          <t>Jam</t>
        </is>
      </c>
      <c r="G1225" s="25" t="n">
        <v>4.819277105793164</v>
      </c>
      <c r="H1225" s="26">
        <f>VLOOKUP(D1225,upahbahan,3,FALSE)</f>
        <v/>
      </c>
      <c r="J1225" s="26">
        <f>G1225*H1225</f>
        <v/>
      </c>
    </row>
    <row r="1226">
      <c r="C1226" s="5" t="n">
        <v>3</v>
      </c>
      <c r="D1226" s="5" t="inlineStr">
        <is>
          <t>Grouting Pump; 100 HP</t>
        </is>
      </c>
      <c r="E1226" s="5" t="inlineStr">
        <is>
          <t>E56</t>
        </is>
      </c>
      <c r="F1226" s="5" t="inlineStr">
        <is>
          <t>Jam</t>
        </is>
      </c>
      <c r="G1226" s="25" t="n">
        <v>2.81124496097087</v>
      </c>
      <c r="H1226" s="26">
        <f>VLOOKUP(D1226,upahbahan,3,FALSE)</f>
        <v/>
      </c>
      <c r="J1226" s="26">
        <f>G1226*H1226</f>
        <v/>
      </c>
    </row>
    <row r="1227">
      <c r="C1227" s="5" t="n">
        <v>4</v>
      </c>
      <c r="D1227" s="5" t="inlineStr">
        <is>
          <t>Alat Bantu</t>
        </is>
      </c>
      <c r="F1227" s="5" t="inlineStr">
        <is>
          <t>Ls</t>
        </is>
      </c>
      <c r="G1227" s="25" t="n">
        <v>1</v>
      </c>
      <c r="H1227" s="26">
        <f>VLOOKUP(D1227,upahbahan,3,FALSE)</f>
        <v/>
      </c>
      <c r="J1227" s="26">
        <f>G1227*H1227</f>
        <v/>
      </c>
    </row>
    <row r="1228">
      <c r="C1228" s="27" t="inlineStr">
        <is>
          <t>JUMLAH HARGA PERALATAN</t>
        </is>
      </c>
      <c r="D1228" s="28" t="n"/>
      <c r="E1228" s="28" t="n"/>
      <c r="F1228" s="28" t="n"/>
      <c r="G1228" s="28" t="n"/>
      <c r="H1228" s="28" t="n"/>
      <c r="I1228" s="28" t="n"/>
      <c r="J1228" s="29">
        <f>SUM(J1224:J1227)</f>
        <v/>
      </c>
    </row>
    <row r="1229">
      <c r="C1229" s="31" t="inlineStr">
        <is>
          <t>D</t>
        </is>
      </c>
      <c r="D1229" s="31" t="inlineStr">
        <is>
          <t>Jumlah (A+B+C)</t>
        </is>
      </c>
      <c r="E1229" s="32" t="n"/>
      <c r="F1229" s="32" t="n"/>
      <c r="G1229" s="32" t="n"/>
      <c r="H1229" s="32" t="n"/>
      <c r="I1229" s="32" t="n"/>
      <c r="J1229" s="33">
        <f>J1219+J1222+J1228</f>
        <v/>
      </c>
    </row>
    <row r="1230">
      <c r="C1230" s="18" t="inlineStr">
        <is>
          <t>E</t>
        </is>
      </c>
      <c r="D1230" s="18" t="inlineStr">
        <is>
          <t>Biaya Umum dan Keuntungan 10.0% x D</t>
        </is>
      </c>
      <c r="H1230" s="21">
        <f>$Q$8</f>
        <v/>
      </c>
      <c r="J1230" s="34">
        <f>J1229*H1230</f>
        <v/>
      </c>
    </row>
    <row r="1231">
      <c r="C1231" s="31" t="inlineStr">
        <is>
          <t>F</t>
        </is>
      </c>
      <c r="D1231" s="31" t="inlineStr">
        <is>
          <t>Harga Satuan Pekerjaan (D+E)</t>
        </is>
      </c>
      <c r="E1231" s="32" t="n"/>
      <c r="F1231" s="32" t="n"/>
      <c r="G1231" s="32" t="n"/>
      <c r="H1231" s="32" t="n"/>
      <c r="I1231" s="32" t="n"/>
      <c r="J1231" s="33">
        <f>SUM(J1229:J1230)</f>
        <v/>
      </c>
    </row>
    <row r="1233">
      <c r="C1233" s="16" t="inlineStr">
        <is>
          <t>G.46</t>
        </is>
      </c>
      <c r="D1233" s="17" t="inlineStr">
        <is>
          <t>Unit Pracetak Gelagar Beton Pratekan fc’ 45 Mpa, Tipe I bentang nominal 25 meter, Penyediaan</t>
        </is>
      </c>
      <c r="F1233" s="18" t="inlineStr">
        <is>
          <t>Buah</t>
        </is>
      </c>
      <c r="K1233" s="22">
        <f>ROUNDDOWN(J1250,0)</f>
        <v/>
      </c>
      <c r="M1233" s="19" t="inlineStr">
        <is>
          <t>7.2.(5b)</t>
        </is>
      </c>
    </row>
    <row r="1234">
      <c r="C1234" s="23" t="inlineStr">
        <is>
          <t>No</t>
        </is>
      </c>
      <c r="D1234" s="23" t="inlineStr">
        <is>
          <t>Uraian</t>
        </is>
      </c>
      <c r="E1234" s="23" t="inlineStr">
        <is>
          <t>Kode</t>
        </is>
      </c>
      <c r="F1234" s="23" t="inlineStr">
        <is>
          <t>Sat.</t>
        </is>
      </c>
      <c r="G1234" s="23" t="inlineStr">
        <is>
          <t>Koefisien</t>
        </is>
      </c>
      <c r="H1234" s="23" t="inlineStr">
        <is>
          <t>Harga  Satuan (Rp)</t>
        </is>
      </c>
      <c r="J1234" s="23" t="inlineStr">
        <is>
          <t>Jumlah Harga (Rp)</t>
        </is>
      </c>
    </row>
    <row r="1235">
      <c r="C1235" s="24" t="inlineStr">
        <is>
          <t>A</t>
        </is>
      </c>
      <c r="D1235" s="24" t="inlineStr">
        <is>
          <t>TENAGA KERJA</t>
        </is>
      </c>
      <c r="E1235" s="12" t="n"/>
      <c r="F1235" s="12" t="n"/>
      <c r="G1235" s="12" t="n"/>
      <c r="H1235" s="12" t="n"/>
      <c r="I1235" s="12" t="n"/>
      <c r="J1235" s="12" t="n"/>
    </row>
    <row r="1236">
      <c r="C1236" s="5" t="n">
        <v>1</v>
      </c>
      <c r="D1236" s="5" t="inlineStr">
        <is>
          <t>Pekerja</t>
        </is>
      </c>
      <c r="E1236" s="5" t="inlineStr">
        <is>
          <t>L01</t>
        </is>
      </c>
      <c r="F1236" s="5" t="inlineStr">
        <is>
          <t>jam</t>
        </is>
      </c>
      <c r="G1236" s="25" t="n">
        <v>12.04819245292028</v>
      </c>
      <c r="H1236" s="26">
        <f>VLOOKUP(D1236,upahbahan,3,FALSE)</f>
        <v/>
      </c>
      <c r="J1236" s="26">
        <f>G1236*H1236</f>
        <v/>
      </c>
    </row>
    <row r="1237">
      <c r="C1237" s="5" t="n">
        <v>2</v>
      </c>
      <c r="D1237" s="5" t="inlineStr">
        <is>
          <t>Mandor</t>
        </is>
      </c>
      <c r="E1237" s="5" t="inlineStr">
        <is>
          <t>L03</t>
        </is>
      </c>
      <c r="F1237" s="5" t="inlineStr">
        <is>
          <t>jam</t>
        </is>
      </c>
      <c r="G1237" s="25" t="n">
        <v>2.008032391327971</v>
      </c>
      <c r="H1237" s="26">
        <f>VLOOKUP(D1237,upahbahan,3,FALSE)</f>
        <v/>
      </c>
      <c r="J1237" s="26">
        <f>G1237*H1237</f>
        <v/>
      </c>
    </row>
    <row r="1238">
      <c r="C1238" s="27" t="inlineStr">
        <is>
          <t>JUMLAH HARGA TENAGA KERJA</t>
        </is>
      </c>
      <c r="D1238" s="28" t="n"/>
      <c r="E1238" s="28" t="n"/>
      <c r="F1238" s="28" t="n"/>
      <c r="G1238" s="28" t="n"/>
      <c r="H1238" s="28" t="n"/>
      <c r="I1238" s="28" t="n"/>
      <c r="J1238" s="29">
        <f>SUM(J1236:J1237)</f>
        <v/>
      </c>
    </row>
    <row r="1239">
      <c r="C1239" s="24" t="inlineStr">
        <is>
          <t>B</t>
        </is>
      </c>
      <c r="D1239" s="24" t="inlineStr">
        <is>
          <t>BAHAN</t>
        </is>
      </c>
      <c r="E1239" s="12" t="n"/>
      <c r="F1239" s="12" t="n"/>
      <c r="G1239" s="12" t="n"/>
      <c r="H1239" s="12" t="n"/>
      <c r="I1239" s="12" t="n"/>
      <c r="J1239" s="12" t="n"/>
    </row>
    <row r="1240">
      <c r="C1240" s="5" t="n">
        <v>1</v>
      </c>
      <c r="D1240" s="5" t="inlineStr">
        <is>
          <t>Pracetak Gelagar Tipe I fc' 45 Mpa, Bentang Nominal 25 m</t>
        </is>
      </c>
      <c r="E1240" s="5" t="inlineStr">
        <is>
          <t>M307b</t>
        </is>
      </c>
      <c r="F1240" s="5" t="inlineStr">
        <is>
          <t>buah</t>
        </is>
      </c>
      <c r="G1240" s="25" t="n">
        <v>1</v>
      </c>
      <c r="H1240" s="26">
        <f>VLOOKUP(D1240,upahbahan,3,FALSE)</f>
        <v/>
      </c>
      <c r="J1240" s="26">
        <f>G1240*H1240</f>
        <v/>
      </c>
    </row>
    <row r="1241">
      <c r="C1241" s="27" t="inlineStr">
        <is>
          <t>JUMLAH HARGA BAHAN</t>
        </is>
      </c>
      <c r="D1241" s="28" t="n"/>
      <c r="E1241" s="28" t="n"/>
      <c r="F1241" s="28" t="n"/>
      <c r="G1241" s="28" t="n"/>
      <c r="H1241" s="28" t="n"/>
      <c r="I1241" s="28" t="n"/>
      <c r="J1241" s="29">
        <f>SUM(J1240:J1240)</f>
        <v/>
      </c>
    </row>
    <row r="1242">
      <c r="C1242" s="24" t="inlineStr">
        <is>
          <t>C</t>
        </is>
      </c>
      <c r="D1242" s="24" t="inlineStr">
        <is>
          <t>PERALATAN</t>
        </is>
      </c>
      <c r="E1242" s="12" t="n"/>
      <c r="F1242" s="12" t="n"/>
      <c r="G1242" s="12" t="n"/>
      <c r="H1242" s="12" t="n"/>
      <c r="I1242" s="12" t="n"/>
      <c r="J1242" s="12" t="n"/>
    </row>
    <row r="1243">
      <c r="C1243" s="5" t="n">
        <v>1</v>
      </c>
      <c r="D1243" s="5" t="inlineStr">
        <is>
          <t>Crawler 55 Ton</t>
        </is>
      </c>
      <c r="E1243" s="5" t="inlineStr">
        <is>
          <t>E73</t>
        </is>
      </c>
      <c r="F1243" s="5" t="inlineStr">
        <is>
          <t>Jam</t>
        </is>
      </c>
      <c r="G1243" s="25" t="n">
        <v>2.008032130302214</v>
      </c>
      <c r="H1243" s="26">
        <f>VLOOKUP(D1243,upahbahan,3,FALSE)</f>
        <v/>
      </c>
      <c r="J1243" s="26">
        <f>G1243*H1243</f>
        <v/>
      </c>
    </row>
    <row r="1244">
      <c r="C1244" s="5" t="n">
        <v>2</v>
      </c>
      <c r="D1244" s="5" t="inlineStr">
        <is>
          <t>Stressing Jack; 46--100 Ton; 89 HP</t>
        </is>
      </c>
      <c r="E1244" s="5" t="inlineStr">
        <is>
          <t>E62</t>
        </is>
      </c>
      <c r="F1244" s="5" t="inlineStr">
        <is>
          <t>Jam</t>
        </is>
      </c>
      <c r="G1244" s="25" t="n">
        <v>4.819277105793164</v>
      </c>
      <c r="H1244" s="26">
        <f>VLOOKUP(D1244,upahbahan,3,FALSE)</f>
        <v/>
      </c>
      <c r="J1244" s="26">
        <f>G1244*H1244</f>
        <v/>
      </c>
    </row>
    <row r="1245">
      <c r="C1245" s="5" t="n">
        <v>3</v>
      </c>
      <c r="D1245" s="5" t="inlineStr">
        <is>
          <t>Grouting Pump; 100 HP</t>
        </is>
      </c>
      <c r="E1245" s="5" t="inlineStr">
        <is>
          <t>E56</t>
        </is>
      </c>
      <c r="F1245" s="5" t="inlineStr">
        <is>
          <t>Jam</t>
        </is>
      </c>
      <c r="G1245" s="25" t="n">
        <v>2.81124496097087</v>
      </c>
      <c r="H1245" s="26">
        <f>VLOOKUP(D1245,upahbahan,3,FALSE)</f>
        <v/>
      </c>
      <c r="J1245" s="26">
        <f>G1245*H1245</f>
        <v/>
      </c>
    </row>
    <row r="1246">
      <c r="C1246" s="5" t="n">
        <v>4</v>
      </c>
      <c r="D1246" s="5" t="inlineStr">
        <is>
          <t>Alat Bantu</t>
        </is>
      </c>
      <c r="F1246" s="5" t="inlineStr">
        <is>
          <t>Ls</t>
        </is>
      </c>
      <c r="G1246" s="25" t="n">
        <v>1</v>
      </c>
      <c r="H1246" s="26">
        <f>VLOOKUP(D1246,upahbahan,3,FALSE)</f>
        <v/>
      </c>
      <c r="J1246" s="26">
        <f>G1246*H1246</f>
        <v/>
      </c>
    </row>
    <row r="1247">
      <c r="C1247" s="27" t="inlineStr">
        <is>
          <t>JUMLAH HARGA PERALATAN</t>
        </is>
      </c>
      <c r="D1247" s="28" t="n"/>
      <c r="E1247" s="28" t="n"/>
      <c r="F1247" s="28" t="n"/>
      <c r="G1247" s="28" t="n"/>
      <c r="H1247" s="28" t="n"/>
      <c r="I1247" s="28" t="n"/>
      <c r="J1247" s="29">
        <f>SUM(J1243:J1246)</f>
        <v/>
      </c>
    </row>
    <row r="1248">
      <c r="C1248" s="31" t="inlineStr">
        <is>
          <t>D</t>
        </is>
      </c>
      <c r="D1248" s="31" t="inlineStr">
        <is>
          <t>Jumlah (A+B+C)</t>
        </is>
      </c>
      <c r="E1248" s="32" t="n"/>
      <c r="F1248" s="32" t="n"/>
      <c r="G1248" s="32" t="n"/>
      <c r="H1248" s="32" t="n"/>
      <c r="I1248" s="32" t="n"/>
      <c r="J1248" s="33">
        <f>J1238+J1241+J1247</f>
        <v/>
      </c>
    </row>
    <row r="1249">
      <c r="C1249" s="18" t="inlineStr">
        <is>
          <t>E</t>
        </is>
      </c>
      <c r="D1249" s="18" t="inlineStr">
        <is>
          <t>Biaya Umum dan Keuntungan 10.0% x D</t>
        </is>
      </c>
      <c r="H1249" s="21">
        <f>$Q$8</f>
        <v/>
      </c>
      <c r="J1249" s="34">
        <f>J1248*H1249</f>
        <v/>
      </c>
    </row>
    <row r="1250">
      <c r="C1250" s="31" t="inlineStr">
        <is>
          <t>F</t>
        </is>
      </c>
      <c r="D1250" s="31" t="inlineStr">
        <is>
          <t>Harga Satuan Pekerjaan (D+E)</t>
        </is>
      </c>
      <c r="E1250" s="32" t="n"/>
      <c r="F1250" s="32" t="n"/>
      <c r="G1250" s="32" t="n"/>
      <c r="H1250" s="32" t="n"/>
      <c r="I1250" s="32" t="n"/>
      <c r="J1250" s="33">
        <f>SUM(J1248:J1249)</f>
        <v/>
      </c>
    </row>
    <row r="1252">
      <c r="C1252" s="16" t="inlineStr">
        <is>
          <t>G.47</t>
        </is>
      </c>
      <c r="D1252" s="17" t="inlineStr">
        <is>
          <t>Unit Pracetak Gelagar Beton Pratekan fc’ 45 Mpa, Tipe I bentang nominal 30 meter, Penyediaan</t>
        </is>
      </c>
      <c r="F1252" s="18" t="inlineStr">
        <is>
          <t>Buah</t>
        </is>
      </c>
      <c r="K1252" s="22">
        <f>ROUNDDOWN(J1269,0)</f>
        <v/>
      </c>
      <c r="M1252" s="19" t="inlineStr">
        <is>
          <t>7.2.(5c).30</t>
        </is>
      </c>
    </row>
    <row r="1253">
      <c r="C1253" s="23" t="inlineStr">
        <is>
          <t>No</t>
        </is>
      </c>
      <c r="D1253" s="23" t="inlineStr">
        <is>
          <t>Uraian</t>
        </is>
      </c>
      <c r="E1253" s="23" t="inlineStr">
        <is>
          <t>Kode</t>
        </is>
      </c>
      <c r="F1253" s="23" t="inlineStr">
        <is>
          <t>Sat.</t>
        </is>
      </c>
      <c r="G1253" s="23" t="inlineStr">
        <is>
          <t>Koefisien</t>
        </is>
      </c>
      <c r="H1253" s="23" t="inlineStr">
        <is>
          <t>Harga  Satuan (Rp)</t>
        </is>
      </c>
      <c r="J1253" s="23" t="inlineStr">
        <is>
          <t>Jumlah Harga (Rp)</t>
        </is>
      </c>
    </row>
    <row r="1254">
      <c r="C1254" s="24" t="inlineStr">
        <is>
          <t>A</t>
        </is>
      </c>
      <c r="D1254" s="24" t="inlineStr">
        <is>
          <t>TENAGA KERJA</t>
        </is>
      </c>
      <c r="E1254" s="12" t="n"/>
      <c r="F1254" s="12" t="n"/>
      <c r="G1254" s="12" t="n"/>
      <c r="H1254" s="12" t="n"/>
      <c r="I1254" s="12" t="n"/>
      <c r="J1254" s="12" t="n"/>
    </row>
    <row r="1255">
      <c r="C1255" s="5" t="n">
        <v>1</v>
      </c>
      <c r="D1255" s="5" t="inlineStr">
        <is>
          <t>Pekerja</t>
        </is>
      </c>
      <c r="E1255" s="5" t="inlineStr">
        <is>
          <t>L01</t>
        </is>
      </c>
      <c r="F1255" s="5" t="inlineStr">
        <is>
          <t>jam</t>
        </is>
      </c>
      <c r="G1255" s="25" t="n">
        <v>12.04819245292028</v>
      </c>
      <c r="H1255" s="26">
        <f>VLOOKUP(D1255,upahbahan,3,FALSE)</f>
        <v/>
      </c>
      <c r="J1255" s="26">
        <f>G1255*H1255</f>
        <v/>
      </c>
    </row>
    <row r="1256">
      <c r="C1256" s="5" t="n">
        <v>2</v>
      </c>
      <c r="D1256" s="5" t="inlineStr">
        <is>
          <t>Mandor</t>
        </is>
      </c>
      <c r="E1256" s="5" t="inlineStr">
        <is>
          <t>L03</t>
        </is>
      </c>
      <c r="F1256" s="5" t="inlineStr">
        <is>
          <t>jam</t>
        </is>
      </c>
      <c r="G1256" s="25" t="n">
        <v>2.008032391327971</v>
      </c>
      <c r="H1256" s="26">
        <f>VLOOKUP(D1256,upahbahan,3,FALSE)</f>
        <v/>
      </c>
      <c r="J1256" s="26">
        <f>G1256*H1256</f>
        <v/>
      </c>
    </row>
    <row r="1257">
      <c r="C1257" s="27" t="inlineStr">
        <is>
          <t>JUMLAH HARGA TENAGA KERJA</t>
        </is>
      </c>
      <c r="D1257" s="28" t="n"/>
      <c r="E1257" s="28" t="n"/>
      <c r="F1257" s="28" t="n"/>
      <c r="G1257" s="28" t="n"/>
      <c r="H1257" s="28" t="n"/>
      <c r="I1257" s="28" t="n"/>
      <c r="J1257" s="29">
        <f>SUM(J1255:J1256)</f>
        <v/>
      </c>
    </row>
    <row r="1258">
      <c r="C1258" s="24" t="inlineStr">
        <is>
          <t>B</t>
        </is>
      </c>
      <c r="D1258" s="24" t="inlineStr">
        <is>
          <t>BAHAN</t>
        </is>
      </c>
      <c r="E1258" s="12" t="n"/>
      <c r="F1258" s="12" t="n"/>
      <c r="G1258" s="12" t="n"/>
      <c r="H1258" s="12" t="n"/>
      <c r="I1258" s="12" t="n"/>
      <c r="J1258" s="12" t="n"/>
    </row>
    <row r="1259">
      <c r="C1259" s="5" t="n">
        <v>1</v>
      </c>
      <c r="D1259" s="5" t="inlineStr">
        <is>
          <t>Pracetak Gelagar Tipe I fc' 45 Mpa, Bentang Nominal 30 m</t>
        </is>
      </c>
      <c r="E1259" s="5" t="inlineStr">
        <is>
          <t>M307b</t>
        </is>
      </c>
      <c r="F1259" s="5" t="inlineStr">
        <is>
          <t>buah</t>
        </is>
      </c>
      <c r="G1259" s="25" t="n">
        <v>1</v>
      </c>
      <c r="H1259" s="26">
        <f>VLOOKUP(D1259,upahbahan,3,FALSE)</f>
        <v/>
      </c>
      <c r="J1259" s="26">
        <f>G1259*H1259</f>
        <v/>
      </c>
    </row>
    <row r="1260">
      <c r="C1260" s="27" t="inlineStr">
        <is>
          <t>JUMLAH HARGA BAHAN</t>
        </is>
      </c>
      <c r="D1260" s="28" t="n"/>
      <c r="E1260" s="28" t="n"/>
      <c r="F1260" s="28" t="n"/>
      <c r="G1260" s="28" t="n"/>
      <c r="H1260" s="28" t="n"/>
      <c r="I1260" s="28" t="n"/>
      <c r="J1260" s="29">
        <f>SUM(J1259:J1259)</f>
        <v/>
      </c>
    </row>
    <row r="1261">
      <c r="C1261" s="24" t="inlineStr">
        <is>
          <t>C</t>
        </is>
      </c>
      <c r="D1261" s="24" t="inlineStr">
        <is>
          <t>PERALATAN</t>
        </is>
      </c>
      <c r="E1261" s="12" t="n"/>
      <c r="F1261" s="12" t="n"/>
      <c r="G1261" s="12" t="n"/>
      <c r="H1261" s="12" t="n"/>
      <c r="I1261" s="12" t="n"/>
      <c r="J1261" s="12" t="n"/>
    </row>
    <row r="1262">
      <c r="C1262" s="5" t="n">
        <v>1</v>
      </c>
      <c r="D1262" s="5" t="inlineStr">
        <is>
          <t>Crawler 55 Ton</t>
        </is>
      </c>
      <c r="E1262" s="5" t="inlineStr">
        <is>
          <t>E73</t>
        </is>
      </c>
      <c r="F1262" s="5" t="inlineStr">
        <is>
          <t>Jam</t>
        </is>
      </c>
      <c r="G1262" s="25" t="n">
        <v>2.008032130302214</v>
      </c>
      <c r="H1262" s="26">
        <f>VLOOKUP(D1262,upahbahan,3,FALSE)</f>
        <v/>
      </c>
      <c r="J1262" s="26">
        <f>G1262*H1262</f>
        <v/>
      </c>
    </row>
    <row r="1263">
      <c r="C1263" s="5" t="n">
        <v>2</v>
      </c>
      <c r="D1263" s="5" t="inlineStr">
        <is>
          <t>Stressing Jack; 46--100 Ton; 89 HP</t>
        </is>
      </c>
      <c r="E1263" s="5" t="inlineStr">
        <is>
          <t>E62</t>
        </is>
      </c>
      <c r="F1263" s="5" t="inlineStr">
        <is>
          <t>Jam</t>
        </is>
      </c>
      <c r="G1263" s="25" t="n">
        <v>4.819277105793164</v>
      </c>
      <c r="H1263" s="26">
        <f>VLOOKUP(D1263,upahbahan,3,FALSE)</f>
        <v/>
      </c>
      <c r="J1263" s="26">
        <f>G1263*H1263</f>
        <v/>
      </c>
    </row>
    <row r="1264">
      <c r="C1264" s="5" t="n">
        <v>3</v>
      </c>
      <c r="D1264" s="5" t="inlineStr">
        <is>
          <t>Grouting Pump; 100 HP</t>
        </is>
      </c>
      <c r="E1264" s="5" t="inlineStr">
        <is>
          <t>E56</t>
        </is>
      </c>
      <c r="F1264" s="5" t="inlineStr">
        <is>
          <t>Jam</t>
        </is>
      </c>
      <c r="G1264" s="25" t="n">
        <v>2.81124496097087</v>
      </c>
      <c r="H1264" s="26">
        <f>VLOOKUP(D1264,upahbahan,3,FALSE)</f>
        <v/>
      </c>
      <c r="J1264" s="26">
        <f>G1264*H1264</f>
        <v/>
      </c>
    </row>
    <row r="1265">
      <c r="C1265" s="5" t="n">
        <v>4</v>
      </c>
      <c r="D1265" s="5" t="inlineStr">
        <is>
          <t>Alat Bantu</t>
        </is>
      </c>
      <c r="F1265" s="5" t="inlineStr">
        <is>
          <t>Ls</t>
        </is>
      </c>
      <c r="G1265" s="25" t="n">
        <v>1</v>
      </c>
      <c r="H1265" s="26">
        <f>VLOOKUP(D1265,upahbahan,3,FALSE)</f>
        <v/>
      </c>
      <c r="J1265" s="26">
        <f>G1265*H1265</f>
        <v/>
      </c>
    </row>
    <row r="1266">
      <c r="C1266" s="27" t="inlineStr">
        <is>
          <t>JUMLAH HARGA PERALATAN</t>
        </is>
      </c>
      <c r="D1266" s="28" t="n"/>
      <c r="E1266" s="28" t="n"/>
      <c r="F1266" s="28" t="n"/>
      <c r="G1266" s="28" t="n"/>
      <c r="H1266" s="28" t="n"/>
      <c r="I1266" s="28" t="n"/>
      <c r="J1266" s="29">
        <f>SUM(J1262:J1265)</f>
        <v/>
      </c>
    </row>
    <row r="1267">
      <c r="C1267" s="31" t="inlineStr">
        <is>
          <t>D</t>
        </is>
      </c>
      <c r="D1267" s="31" t="inlineStr">
        <is>
          <t>Jumlah (A+B+C)</t>
        </is>
      </c>
      <c r="E1267" s="32" t="n"/>
      <c r="F1267" s="32" t="n"/>
      <c r="G1267" s="32" t="n"/>
      <c r="H1267" s="32" t="n"/>
      <c r="I1267" s="32" t="n"/>
      <c r="J1267" s="33">
        <f>J1257+J1260+J1266</f>
        <v/>
      </c>
    </row>
    <row r="1268">
      <c r="C1268" s="18" t="inlineStr">
        <is>
          <t>E</t>
        </is>
      </c>
      <c r="D1268" s="18" t="inlineStr">
        <is>
          <t>Biaya Umum dan Keuntungan 10.0% x D</t>
        </is>
      </c>
      <c r="H1268" s="21">
        <f>$Q$8</f>
        <v/>
      </c>
      <c r="J1268" s="34">
        <f>J1267*H1268</f>
        <v/>
      </c>
    </row>
    <row r="1269">
      <c r="C1269" s="31" t="inlineStr">
        <is>
          <t>F</t>
        </is>
      </c>
      <c r="D1269" s="31" t="inlineStr">
        <is>
          <t>Harga Satuan Pekerjaan (D+E)</t>
        </is>
      </c>
      <c r="E1269" s="32" t="n"/>
      <c r="F1269" s="32" t="n"/>
      <c r="G1269" s="32" t="n"/>
      <c r="H1269" s="32" t="n"/>
      <c r="I1269" s="32" t="n"/>
      <c r="J1269" s="33">
        <f>SUM(J1267:J1268)</f>
        <v/>
      </c>
    </row>
    <row r="1271">
      <c r="C1271" s="16" t="inlineStr">
        <is>
          <t>G.48</t>
        </is>
      </c>
      <c r="D1271" s="17" t="inlineStr">
        <is>
          <t>Unit Pracetak Gelagar Beton Pratekan fc’ 45 MPa, Tipe I bentang nominal 16 m, Pemasangan</t>
        </is>
      </c>
      <c r="F1271" s="18" t="inlineStr">
        <is>
          <t>Buah</t>
        </is>
      </c>
      <c r="K1271" s="22">
        <f>ROUNDDOWN(J1286,0)</f>
        <v/>
      </c>
      <c r="M1271" s="19" t="inlineStr">
        <is>
          <t>7.2.(6a)</t>
        </is>
      </c>
    </row>
    <row r="1272">
      <c r="C1272" s="23" t="inlineStr">
        <is>
          <t>No</t>
        </is>
      </c>
      <c r="D1272" s="23" t="inlineStr">
        <is>
          <t>Uraian</t>
        </is>
      </c>
      <c r="E1272" s="23" t="inlineStr">
        <is>
          <t>Kode</t>
        </is>
      </c>
      <c r="F1272" s="23" t="inlineStr">
        <is>
          <t>Sat.</t>
        </is>
      </c>
      <c r="G1272" s="23" t="inlineStr">
        <is>
          <t>Koefisien</t>
        </is>
      </c>
      <c r="H1272" s="23" t="inlineStr">
        <is>
          <t>Harga  Satuan (Rp)</t>
        </is>
      </c>
      <c r="J1272" s="23" t="inlineStr">
        <is>
          <t>Jumlah Harga (Rp)</t>
        </is>
      </c>
    </row>
    <row r="1273">
      <c r="C1273" s="24" t="inlineStr">
        <is>
          <t>A</t>
        </is>
      </c>
      <c r="D1273" s="24" t="inlineStr">
        <is>
          <t>TENAGA KERJA</t>
        </is>
      </c>
      <c r="E1273" s="12" t="n"/>
      <c r="F1273" s="12" t="n"/>
      <c r="G1273" s="12" t="n"/>
      <c r="H1273" s="12" t="n"/>
      <c r="I1273" s="12" t="n"/>
      <c r="J1273" s="12" t="n"/>
    </row>
    <row r="1274">
      <c r="C1274" s="5" t="n">
        <v>1</v>
      </c>
      <c r="D1274" s="5" t="inlineStr">
        <is>
          <t>Pekerja</t>
        </is>
      </c>
      <c r="E1274" s="5" t="inlineStr">
        <is>
          <t>L01</t>
        </is>
      </c>
      <c r="F1274" s="5" t="inlineStr">
        <is>
          <t>jam</t>
        </is>
      </c>
      <c r="G1274" s="25" t="n">
        <v>7.132530059464164</v>
      </c>
      <c r="H1274" s="26">
        <f>VLOOKUP(D1274,upahbahan,3,FALSE)</f>
        <v/>
      </c>
      <c r="J1274" s="26">
        <f>G1274*H1274</f>
        <v/>
      </c>
    </row>
    <row r="1275">
      <c r="C1275" s="5" t="n">
        <v>2</v>
      </c>
      <c r="D1275" s="5" t="inlineStr">
        <is>
          <t>Tukang</t>
        </is>
      </c>
      <c r="E1275" s="5" t="inlineStr">
        <is>
          <t>L02</t>
        </is>
      </c>
      <c r="F1275" s="5" t="inlineStr">
        <is>
          <t>jam</t>
        </is>
      </c>
      <c r="G1275" s="25" t="n">
        <v>3.566264516926331</v>
      </c>
      <c r="H1275" s="26">
        <f>VLOOKUP(D1275,upahbahan,3,FALSE)</f>
        <v/>
      </c>
      <c r="J1275" s="26">
        <f>G1275*H1275</f>
        <v/>
      </c>
    </row>
    <row r="1276">
      <c r="C1276" s="5" t="n">
        <v>3</v>
      </c>
      <c r="D1276" s="5" t="inlineStr">
        <is>
          <t>Mandor</t>
        </is>
      </c>
      <c r="E1276" s="5" t="inlineStr">
        <is>
          <t>L03</t>
        </is>
      </c>
      <c r="F1276" s="5" t="inlineStr">
        <is>
          <t>jam</t>
        </is>
      </c>
      <c r="G1276" s="25" t="n">
        <v>3.566265277243279</v>
      </c>
      <c r="H1276" s="26">
        <f>VLOOKUP(D1276,upahbahan,3,FALSE)</f>
        <v/>
      </c>
      <c r="J1276" s="26">
        <f>G1276*H1276</f>
        <v/>
      </c>
    </row>
    <row r="1277">
      <c r="C1277" s="27" t="inlineStr">
        <is>
          <t>JUMLAH HARGA TENAGA KERJA</t>
        </is>
      </c>
      <c r="D1277" s="28" t="n"/>
      <c r="E1277" s="28" t="n"/>
      <c r="F1277" s="28" t="n"/>
      <c r="G1277" s="28" t="n"/>
      <c r="H1277" s="28" t="n"/>
      <c r="I1277" s="28" t="n"/>
      <c r="J1277" s="29">
        <f>SUM(J1274:J1276)</f>
        <v/>
      </c>
    </row>
    <row r="1278">
      <c r="C1278" s="24" t="inlineStr">
        <is>
          <t>B</t>
        </is>
      </c>
      <c r="D1278" s="24" t="inlineStr">
        <is>
          <t>BAHAN</t>
        </is>
      </c>
      <c r="E1278" s="12" t="n"/>
      <c r="F1278" s="12" t="n"/>
      <c r="G1278" s="12" t="n"/>
      <c r="H1278" s="12" t="n"/>
      <c r="I1278" s="12" t="n"/>
      <c r="J1278" s="12" t="n"/>
    </row>
    <row r="1279">
      <c r="C1279" s="27" t="inlineStr">
        <is>
          <t>JUMLAH HARGA BAHAN</t>
        </is>
      </c>
      <c r="D1279" s="28" t="n"/>
      <c r="E1279" s="28" t="n"/>
      <c r="F1279" s="28" t="n"/>
      <c r="G1279" s="28" t="n"/>
      <c r="H1279" s="28" t="n"/>
      <c r="I1279" s="28" t="n"/>
      <c r="J1279" s="29" t="n">
        <v>0</v>
      </c>
    </row>
    <row r="1280">
      <c r="C1280" s="24" t="inlineStr">
        <is>
          <t>C</t>
        </is>
      </c>
      <c r="D1280" s="24" t="inlineStr">
        <is>
          <t>PERALATAN</t>
        </is>
      </c>
      <c r="E1280" s="12" t="n"/>
      <c r="F1280" s="12" t="n"/>
      <c r="G1280" s="12" t="n"/>
      <c r="H1280" s="12" t="n"/>
      <c r="I1280" s="12" t="n"/>
      <c r="J1280" s="12" t="n"/>
    </row>
    <row r="1281">
      <c r="C1281" s="5" t="n">
        <v>1</v>
      </c>
      <c r="D1281" s="5" t="inlineStr">
        <is>
          <t>MACHINE BEAM LAUNCHER 300 TON</t>
        </is>
      </c>
      <c r="E1281" s="5" t="inlineStr">
        <is>
          <t>E97</t>
        </is>
      </c>
      <c r="F1281" s="5" t="inlineStr">
        <is>
          <t>jam</t>
        </is>
      </c>
      <c r="G1281" s="25" t="n">
        <v>3.566267378226356</v>
      </c>
      <c r="H1281" s="26">
        <f>VLOOKUP(D1281,upahbahan,3,FALSE)</f>
        <v/>
      </c>
      <c r="J1281" s="26">
        <f>G1281*H1281</f>
        <v/>
      </c>
    </row>
    <row r="1282">
      <c r="C1282" s="5" t="n">
        <v>2</v>
      </c>
      <c r="D1282" s="5" t="inlineStr">
        <is>
          <t>Alat Bantu</t>
        </is>
      </c>
      <c r="F1282" s="5" t="inlineStr">
        <is>
          <t>Ls</t>
        </is>
      </c>
      <c r="G1282" s="25" t="n">
        <v>1</v>
      </c>
      <c r="H1282" s="26">
        <f>VLOOKUP(D1282,upahbahan,3,FALSE)</f>
        <v/>
      </c>
      <c r="J1282" s="26">
        <f>G1282*H1282</f>
        <v/>
      </c>
    </row>
    <row r="1283">
      <c r="C1283" s="27" t="inlineStr">
        <is>
          <t>JUMLAH HARGA PERALATAN</t>
        </is>
      </c>
      <c r="D1283" s="28" t="n"/>
      <c r="E1283" s="28" t="n"/>
      <c r="F1283" s="28" t="n"/>
      <c r="G1283" s="28" t="n"/>
      <c r="H1283" s="28" t="n"/>
      <c r="I1283" s="28" t="n"/>
      <c r="J1283" s="29">
        <f>SUM(J1281:J1282)</f>
        <v/>
      </c>
    </row>
    <row r="1284">
      <c r="C1284" s="31" t="inlineStr">
        <is>
          <t>D</t>
        </is>
      </c>
      <c r="D1284" s="31" t="inlineStr">
        <is>
          <t>Jumlah (A+B+C)</t>
        </is>
      </c>
      <c r="E1284" s="32" t="n"/>
      <c r="F1284" s="32" t="n"/>
      <c r="G1284" s="32" t="n"/>
      <c r="H1284" s="32" t="n"/>
      <c r="I1284" s="32" t="n"/>
      <c r="J1284" s="33">
        <f>J1277+J1279+J1283</f>
        <v/>
      </c>
    </row>
    <row r="1285">
      <c r="C1285" s="18" t="inlineStr">
        <is>
          <t>E</t>
        </is>
      </c>
      <c r="D1285" s="18" t="inlineStr">
        <is>
          <t>Biaya Umum dan Keuntungan 10.0% x D</t>
        </is>
      </c>
      <c r="H1285" s="21">
        <f>$Q$8</f>
        <v/>
      </c>
      <c r="J1285" s="34">
        <f>J1284*H1285</f>
        <v/>
      </c>
    </row>
    <row r="1286">
      <c r="C1286" s="31" t="inlineStr">
        <is>
          <t>F</t>
        </is>
      </c>
      <c r="D1286" s="31" t="inlineStr">
        <is>
          <t>Harga Satuan Pekerjaan (D+E)</t>
        </is>
      </c>
      <c r="E1286" s="32" t="n"/>
      <c r="F1286" s="32" t="n"/>
      <c r="G1286" s="32" t="n"/>
      <c r="H1286" s="32" t="n"/>
      <c r="I1286" s="32" t="n"/>
      <c r="J1286" s="33">
        <f>SUM(J1284:J1285)</f>
        <v/>
      </c>
    </row>
    <row r="1288">
      <c r="C1288" s="16" t="inlineStr">
        <is>
          <t>G.49</t>
        </is>
      </c>
      <c r="D1288" s="17" t="inlineStr">
        <is>
          <t>Unit Pracetak Gelagar Beton Pratekan fc’ 45 MPa, Tipe I bentang nominal 25 m, Pemasangan</t>
        </is>
      </c>
      <c r="F1288" s="18" t="inlineStr">
        <is>
          <t>Buah</t>
        </is>
      </c>
      <c r="K1288" s="22">
        <f>ROUNDDOWN(J1303,0)</f>
        <v/>
      </c>
      <c r="M1288" s="19" t="inlineStr">
        <is>
          <t>7.2.(6b)</t>
        </is>
      </c>
    </row>
    <row r="1289">
      <c r="C1289" s="23" t="inlineStr">
        <is>
          <t>No</t>
        </is>
      </c>
      <c r="D1289" s="23" t="inlineStr">
        <is>
          <t>Uraian</t>
        </is>
      </c>
      <c r="E1289" s="23" t="inlineStr">
        <is>
          <t>Kode</t>
        </is>
      </c>
      <c r="F1289" s="23" t="inlineStr">
        <is>
          <t>Sat.</t>
        </is>
      </c>
      <c r="G1289" s="23" t="inlineStr">
        <is>
          <t>Koefisien</t>
        </is>
      </c>
      <c r="H1289" s="23" t="inlineStr">
        <is>
          <t>Harga  Satuan (Rp)</t>
        </is>
      </c>
      <c r="J1289" s="23" t="inlineStr">
        <is>
          <t>Jumlah Harga (Rp)</t>
        </is>
      </c>
    </row>
    <row r="1290">
      <c r="C1290" s="24" t="inlineStr">
        <is>
          <t>A</t>
        </is>
      </c>
      <c r="D1290" s="24" t="inlineStr">
        <is>
          <t>TENAGA KERJA</t>
        </is>
      </c>
      <c r="E1290" s="12" t="n"/>
      <c r="F1290" s="12" t="n"/>
      <c r="G1290" s="12" t="n"/>
      <c r="H1290" s="12" t="n"/>
      <c r="I1290" s="12" t="n"/>
      <c r="J1290" s="12" t="n"/>
    </row>
    <row r="1291">
      <c r="C1291" s="5" t="n">
        <v>1</v>
      </c>
      <c r="D1291" s="5" t="inlineStr">
        <is>
          <t>Pekerja</t>
        </is>
      </c>
      <c r="E1291" s="5" t="inlineStr">
        <is>
          <t>L01</t>
        </is>
      </c>
      <c r="F1291" s="5" t="inlineStr">
        <is>
          <t>jam</t>
        </is>
      </c>
      <c r="G1291" s="25" t="n">
        <v>10.60240945985934</v>
      </c>
      <c r="H1291" s="26">
        <f>VLOOKUP(D1291,upahbahan,3,FALSE)</f>
        <v/>
      </c>
      <c r="J1291" s="26">
        <f>G1291*H1291</f>
        <v/>
      </c>
    </row>
    <row r="1292">
      <c r="C1292" s="5" t="n">
        <v>2</v>
      </c>
      <c r="D1292" s="5" t="inlineStr">
        <is>
          <t>Tukang</t>
        </is>
      </c>
      <c r="E1292" s="5" t="inlineStr">
        <is>
          <t>L02</t>
        </is>
      </c>
      <c r="F1292" s="5" t="inlineStr">
        <is>
          <t>jam</t>
        </is>
      </c>
      <c r="G1292" s="25" t="n">
        <v>5.301204039558399</v>
      </c>
      <c r="H1292" s="26">
        <f>VLOOKUP(D1292,upahbahan,3,FALSE)</f>
        <v/>
      </c>
      <c r="J1292" s="26">
        <f>G1292*H1292</f>
        <v/>
      </c>
    </row>
    <row r="1293">
      <c r="C1293" s="5" t="n">
        <v>3</v>
      </c>
      <c r="D1293" s="5" t="inlineStr">
        <is>
          <t>Mandor</t>
        </is>
      </c>
      <c r="E1293" s="5" t="inlineStr">
        <is>
          <t>L03</t>
        </is>
      </c>
      <c r="F1293" s="5" t="inlineStr">
        <is>
          <t>jam</t>
        </is>
      </c>
      <c r="G1293" s="25" t="n">
        <v>5.301205369016307</v>
      </c>
      <c r="H1293" s="26">
        <f>VLOOKUP(D1293,upahbahan,3,FALSE)</f>
        <v/>
      </c>
      <c r="J1293" s="26">
        <f>G1293*H1293</f>
        <v/>
      </c>
    </row>
    <row r="1294">
      <c r="C1294" s="27" t="inlineStr">
        <is>
          <t>JUMLAH HARGA TENAGA KERJA</t>
        </is>
      </c>
      <c r="D1294" s="28" t="n"/>
      <c r="E1294" s="28" t="n"/>
      <c r="F1294" s="28" t="n"/>
      <c r="G1294" s="28" t="n"/>
      <c r="H1294" s="28" t="n"/>
      <c r="I1294" s="28" t="n"/>
      <c r="J1294" s="29">
        <f>SUM(J1291:J1293)</f>
        <v/>
      </c>
    </row>
    <row r="1295">
      <c r="C1295" s="24" t="inlineStr">
        <is>
          <t>B</t>
        </is>
      </c>
      <c r="D1295" s="24" t="inlineStr">
        <is>
          <t>BAHAN</t>
        </is>
      </c>
      <c r="E1295" s="12" t="n"/>
      <c r="F1295" s="12" t="n"/>
      <c r="G1295" s="12" t="n"/>
      <c r="H1295" s="12" t="n"/>
      <c r="I1295" s="12" t="n"/>
      <c r="J1295" s="12" t="n"/>
    </row>
    <row r="1296">
      <c r="C1296" s="27" t="inlineStr">
        <is>
          <t>JUMLAH HARGA BAHAN</t>
        </is>
      </c>
      <c r="D1296" s="28" t="n"/>
      <c r="E1296" s="28" t="n"/>
      <c r="F1296" s="28" t="n"/>
      <c r="G1296" s="28" t="n"/>
      <c r="H1296" s="28" t="n"/>
      <c r="I1296" s="28" t="n"/>
      <c r="J1296" s="29" t="n">
        <v>0</v>
      </c>
    </row>
    <row r="1297">
      <c r="C1297" s="24" t="inlineStr">
        <is>
          <t>C</t>
        </is>
      </c>
      <c r="D1297" s="24" t="inlineStr">
        <is>
          <t>PERALATAN</t>
        </is>
      </c>
      <c r="E1297" s="12" t="n"/>
      <c r="F1297" s="12" t="n"/>
      <c r="G1297" s="12" t="n"/>
      <c r="H1297" s="12" t="n"/>
      <c r="I1297" s="12" t="n"/>
      <c r="J1297" s="12" t="n"/>
    </row>
    <row r="1298">
      <c r="C1298" s="5" t="n">
        <v>1</v>
      </c>
      <c r="D1298" s="5" t="inlineStr">
        <is>
          <t>Machine Beam Launcher Crane 300 Ton</t>
        </is>
      </c>
      <c r="E1298" s="5" t="inlineStr">
        <is>
          <t>E97</t>
        </is>
      </c>
      <c r="F1298" s="5" t="inlineStr">
        <is>
          <t>jam</t>
        </is>
      </c>
      <c r="G1298" s="25" t="n">
        <v>5.301208279393514</v>
      </c>
      <c r="H1298" s="26">
        <f>VLOOKUP(D1298,upahbahan,3,FALSE)</f>
        <v/>
      </c>
      <c r="J1298" s="26">
        <f>G1298*H1298</f>
        <v/>
      </c>
    </row>
    <row r="1299">
      <c r="C1299" s="5" t="n">
        <v>2</v>
      </c>
      <c r="D1299" s="5" t="inlineStr">
        <is>
          <t>Alat Bantu</t>
        </is>
      </c>
      <c r="F1299" s="5" t="inlineStr">
        <is>
          <t>Ls</t>
        </is>
      </c>
      <c r="G1299" s="25" t="n">
        <v>1</v>
      </c>
      <c r="H1299" s="26">
        <f>VLOOKUP(D1299,upahbahan,3,FALSE)</f>
        <v/>
      </c>
      <c r="J1299" s="26">
        <f>G1299*H1299</f>
        <v/>
      </c>
    </row>
    <row r="1300">
      <c r="C1300" s="27" t="inlineStr">
        <is>
          <t>JUMLAH HARGA PERALATAN</t>
        </is>
      </c>
      <c r="D1300" s="28" t="n"/>
      <c r="E1300" s="28" t="n"/>
      <c r="F1300" s="28" t="n"/>
      <c r="G1300" s="28" t="n"/>
      <c r="H1300" s="28" t="n"/>
      <c r="I1300" s="28" t="n"/>
      <c r="J1300" s="29">
        <f>SUM(J1298:J1299)</f>
        <v/>
      </c>
    </row>
    <row r="1301">
      <c r="C1301" s="31" t="inlineStr">
        <is>
          <t>D</t>
        </is>
      </c>
      <c r="D1301" s="31" t="inlineStr">
        <is>
          <t>Jumlah (A+B+C)</t>
        </is>
      </c>
      <c r="E1301" s="32" t="n"/>
      <c r="F1301" s="32" t="n"/>
      <c r="G1301" s="32" t="n"/>
      <c r="H1301" s="32" t="n"/>
      <c r="I1301" s="32" t="n"/>
      <c r="J1301" s="33">
        <f>J1294+J1296+J1300</f>
        <v/>
      </c>
    </row>
    <row r="1302">
      <c r="C1302" s="18" t="inlineStr">
        <is>
          <t>E</t>
        </is>
      </c>
      <c r="D1302" s="18" t="inlineStr">
        <is>
          <t>Biaya Umum dan Keuntungan 10.0% x D</t>
        </is>
      </c>
      <c r="H1302" s="21">
        <f>$Q$8</f>
        <v/>
      </c>
      <c r="J1302" s="34">
        <f>J1301*H1302</f>
        <v/>
      </c>
    </row>
    <row r="1303">
      <c r="C1303" s="31" t="inlineStr">
        <is>
          <t>F</t>
        </is>
      </c>
      <c r="D1303" s="31" t="inlineStr">
        <is>
          <t>Harga Satuan Pekerjaan (D+E)</t>
        </is>
      </c>
      <c r="E1303" s="32" t="n"/>
      <c r="F1303" s="32" t="n"/>
      <c r="G1303" s="32" t="n"/>
      <c r="H1303" s="32" t="n"/>
      <c r="I1303" s="32" t="n"/>
      <c r="J1303" s="33">
        <f>SUM(J1301:J1302)</f>
        <v/>
      </c>
    </row>
    <row r="1305">
      <c r="C1305" s="16" t="inlineStr">
        <is>
          <t>G.50</t>
        </is>
      </c>
      <c r="D1305" s="17" t="inlineStr">
        <is>
          <t>Unit Pracetak Gelagar Beton Pratekan fc’ 45 MPa, Tipe I bentang nominal 30 m, Pemasangan</t>
        </is>
      </c>
      <c r="F1305" s="18" t="inlineStr">
        <is>
          <t>Buah</t>
        </is>
      </c>
      <c r="K1305" s="22">
        <f>ROUNDDOWN(J1320,0)</f>
        <v/>
      </c>
      <c r="M1305" s="19" t="inlineStr">
        <is>
          <t>7.2.(6c).30</t>
        </is>
      </c>
    </row>
    <row r="1306">
      <c r="C1306" s="23" t="inlineStr">
        <is>
          <t>No</t>
        </is>
      </c>
      <c r="D1306" s="23" t="inlineStr">
        <is>
          <t>Uraian</t>
        </is>
      </c>
      <c r="E1306" s="23" t="inlineStr">
        <is>
          <t>Kode</t>
        </is>
      </c>
      <c r="F1306" s="23" t="inlineStr">
        <is>
          <t>Sat.</t>
        </is>
      </c>
      <c r="G1306" s="23" t="inlineStr">
        <is>
          <t>Koefisien</t>
        </is>
      </c>
      <c r="H1306" s="23" t="inlineStr">
        <is>
          <t>Harga  Satuan (Rp)</t>
        </is>
      </c>
      <c r="J1306" s="23" t="inlineStr">
        <is>
          <t>Jumlah Harga (Rp)</t>
        </is>
      </c>
    </row>
    <row r="1307">
      <c r="C1307" s="24" t="inlineStr">
        <is>
          <t>A</t>
        </is>
      </c>
      <c r="D1307" s="24" t="inlineStr">
        <is>
          <t>TENAGA KERJA</t>
        </is>
      </c>
      <c r="E1307" s="12" t="n"/>
      <c r="F1307" s="12" t="n"/>
      <c r="G1307" s="12" t="n"/>
      <c r="H1307" s="12" t="n"/>
      <c r="I1307" s="12" t="n"/>
      <c r="J1307" s="12" t="n"/>
    </row>
    <row r="1308">
      <c r="C1308" s="5" t="n">
        <v>1</v>
      </c>
      <c r="D1308" s="5" t="inlineStr">
        <is>
          <t>Pekerja</t>
        </is>
      </c>
      <c r="E1308" s="5" t="inlineStr">
        <is>
          <t>L01</t>
        </is>
      </c>
      <c r="F1308" s="5" t="inlineStr">
        <is>
          <t>jam</t>
        </is>
      </c>
      <c r="G1308" s="25" t="n">
        <v>12.53012023785666</v>
      </c>
      <c r="H1308" s="26">
        <f>VLOOKUP(D1308,upahbahan,3,FALSE)</f>
        <v/>
      </c>
      <c r="J1308" s="26">
        <f>G1308*H1308</f>
        <v/>
      </c>
    </row>
    <row r="1309">
      <c r="C1309" s="5" t="n">
        <v>2</v>
      </c>
      <c r="D1309" s="5" t="inlineStr">
        <is>
          <t>Tukang</t>
        </is>
      </c>
      <c r="E1309" s="5" t="inlineStr">
        <is>
          <t>L02</t>
        </is>
      </c>
      <c r="F1309" s="5" t="inlineStr">
        <is>
          <t>jam</t>
        </is>
      </c>
      <c r="G1309" s="25" t="n">
        <v>6.265059444655386</v>
      </c>
      <c r="H1309" s="26">
        <f>VLOOKUP(D1309,upahbahan,3,FALSE)</f>
        <v/>
      </c>
      <c r="J1309" s="26">
        <f>G1309*H1309</f>
        <v/>
      </c>
    </row>
    <row r="1310">
      <c r="C1310" s="5" t="n">
        <v>3</v>
      </c>
      <c r="D1310" s="5" t="inlineStr">
        <is>
          <t>Mandor</t>
        </is>
      </c>
      <c r="E1310" s="5" t="inlineStr">
        <is>
          <t>L03</t>
        </is>
      </c>
      <c r="F1310" s="5" t="inlineStr">
        <is>
          <t>jam</t>
        </is>
      </c>
      <c r="G1310" s="25" t="n">
        <v>6.265060808786579</v>
      </c>
      <c r="H1310" s="26">
        <f>VLOOKUP(D1310,upahbahan,3,FALSE)</f>
        <v/>
      </c>
      <c r="J1310" s="26">
        <f>G1310*H1310</f>
        <v/>
      </c>
    </row>
    <row r="1311">
      <c r="C1311" s="27" t="inlineStr">
        <is>
          <t>JUMLAH HARGA TENAGA KERJA</t>
        </is>
      </c>
      <c r="D1311" s="28" t="n"/>
      <c r="E1311" s="28" t="n"/>
      <c r="F1311" s="28" t="n"/>
      <c r="G1311" s="28" t="n"/>
      <c r="H1311" s="28" t="n"/>
      <c r="I1311" s="28" t="n"/>
      <c r="J1311" s="29">
        <f>SUM(J1308:J1310)</f>
        <v/>
      </c>
    </row>
    <row r="1312">
      <c r="C1312" s="24" t="inlineStr">
        <is>
          <t>B</t>
        </is>
      </c>
      <c r="D1312" s="24" t="inlineStr">
        <is>
          <t>BAHAN</t>
        </is>
      </c>
      <c r="E1312" s="12" t="n"/>
      <c r="F1312" s="12" t="n"/>
      <c r="G1312" s="12" t="n"/>
      <c r="H1312" s="12" t="n"/>
      <c r="I1312" s="12" t="n"/>
      <c r="J1312" s="12" t="n"/>
    </row>
    <row r="1313">
      <c r="C1313" s="27" t="inlineStr">
        <is>
          <t>JUMLAH HARGA BAHAN</t>
        </is>
      </c>
      <c r="D1313" s="28" t="n"/>
      <c r="E1313" s="28" t="n"/>
      <c r="F1313" s="28" t="n"/>
      <c r="G1313" s="28" t="n"/>
      <c r="H1313" s="28" t="n"/>
      <c r="I1313" s="28" t="n"/>
      <c r="J1313" s="29" t="n">
        <v>0</v>
      </c>
    </row>
    <row r="1314">
      <c r="C1314" s="24" t="inlineStr">
        <is>
          <t>C</t>
        </is>
      </c>
      <c r="D1314" s="24" t="inlineStr">
        <is>
          <t>PERALATAN</t>
        </is>
      </c>
      <c r="E1314" s="12" t="n"/>
      <c r="F1314" s="12" t="n"/>
      <c r="G1314" s="12" t="n"/>
      <c r="H1314" s="12" t="n"/>
      <c r="I1314" s="12" t="n"/>
      <c r="J1314" s="12" t="n"/>
    </row>
    <row r="1315">
      <c r="C1315" s="5" t="n">
        <v>1</v>
      </c>
      <c r="D1315" s="5" t="inlineStr">
        <is>
          <t>Machine Beam Launcher Crane 300 Ton</t>
        </is>
      </c>
      <c r="E1315" s="5" t="inlineStr">
        <is>
          <t>E97</t>
        </is>
      </c>
      <c r="F1315" s="5" t="inlineStr">
        <is>
          <t>jam</t>
        </is>
      </c>
      <c r="G1315" s="25" t="n">
        <v>6.265064326450304</v>
      </c>
      <c r="H1315" s="26">
        <f>VLOOKUP(D1315,upahbahan,3,FALSE)</f>
        <v/>
      </c>
      <c r="J1315" s="26">
        <f>G1315*H1315</f>
        <v/>
      </c>
    </row>
    <row r="1316">
      <c r="C1316" s="5" t="n">
        <v>2</v>
      </c>
      <c r="D1316" s="5" t="inlineStr">
        <is>
          <t>Alat Bantu</t>
        </is>
      </c>
      <c r="F1316" s="5" t="inlineStr">
        <is>
          <t>Ls</t>
        </is>
      </c>
      <c r="G1316" s="25" t="n">
        <v>1</v>
      </c>
      <c r="H1316" s="26">
        <f>VLOOKUP(D1316,upahbahan,3,FALSE)</f>
        <v/>
      </c>
      <c r="J1316" s="26">
        <f>G1316*H1316</f>
        <v/>
      </c>
    </row>
    <row r="1317">
      <c r="C1317" s="27" t="inlineStr">
        <is>
          <t>JUMLAH HARGA PERALATAN</t>
        </is>
      </c>
      <c r="D1317" s="28" t="n"/>
      <c r="E1317" s="28" t="n"/>
      <c r="F1317" s="28" t="n"/>
      <c r="G1317" s="28" t="n"/>
      <c r="H1317" s="28" t="n"/>
      <c r="I1317" s="28" t="n"/>
      <c r="J1317" s="29">
        <f>SUM(J1315:J1316)</f>
        <v/>
      </c>
    </row>
    <row r="1318">
      <c r="C1318" s="31" t="inlineStr">
        <is>
          <t>D</t>
        </is>
      </c>
      <c r="D1318" s="31" t="inlineStr">
        <is>
          <t>Jumlah (A+B+C)</t>
        </is>
      </c>
      <c r="E1318" s="32" t="n"/>
      <c r="F1318" s="32" t="n"/>
      <c r="G1318" s="32" t="n"/>
      <c r="H1318" s="32" t="n"/>
      <c r="I1318" s="32" t="n"/>
      <c r="J1318" s="33">
        <f>J1311+J1313+J1317</f>
        <v/>
      </c>
    </row>
    <row r="1319">
      <c r="C1319" s="18" t="inlineStr">
        <is>
          <t>E</t>
        </is>
      </c>
      <c r="D1319" s="18" t="inlineStr">
        <is>
          <t>Biaya Umum dan Keuntungan 10.0% x D</t>
        </is>
      </c>
      <c r="H1319" s="21">
        <f>$Q$8</f>
        <v/>
      </c>
      <c r="J1319" s="34">
        <f>J1318*H1319</f>
        <v/>
      </c>
    </row>
    <row r="1320">
      <c r="C1320" s="31" t="inlineStr">
        <is>
          <t>F</t>
        </is>
      </c>
      <c r="D1320" s="31" t="inlineStr">
        <is>
          <t>Harga Satuan Pekerjaan (D+E)</t>
        </is>
      </c>
      <c r="E1320" s="32" t="n"/>
      <c r="F1320" s="32" t="n"/>
      <c r="G1320" s="32" t="n"/>
      <c r="H1320" s="32" t="n"/>
      <c r="I1320" s="32" t="n"/>
      <c r="J1320" s="33">
        <f>SUM(J1318:J1319)</f>
        <v/>
      </c>
    </row>
    <row r="1322">
      <c r="C1322" s="16" t="inlineStr">
        <is>
          <t>G.51</t>
        </is>
      </c>
      <c r="D1322" s="17" t="inlineStr">
        <is>
          <t>Unit Pracetak Gelagar Beton Pratekan fc’ 65 MPa, Tipe T bentang nominal 50-60 m, Penyediaan</t>
        </is>
      </c>
      <c r="F1322" s="18" t="inlineStr">
        <is>
          <t>Buah</t>
        </is>
      </c>
      <c r="K1322" s="22">
        <f>ROUNDDOWN(J1339,0)</f>
        <v/>
      </c>
      <c r="M1322" s="19" t="inlineStr">
        <is>
          <t>60</t>
        </is>
      </c>
    </row>
    <row r="1323">
      <c r="C1323" s="23" t="inlineStr">
        <is>
          <t>No</t>
        </is>
      </c>
      <c r="D1323" s="23" t="inlineStr">
        <is>
          <t>Uraian</t>
        </is>
      </c>
      <c r="E1323" s="23" t="inlineStr">
        <is>
          <t>Kode</t>
        </is>
      </c>
      <c r="F1323" s="23" t="inlineStr">
        <is>
          <t>Sat.</t>
        </is>
      </c>
      <c r="G1323" s="23" t="inlineStr">
        <is>
          <t>Koefisien</t>
        </is>
      </c>
      <c r="H1323" s="23" t="inlineStr">
        <is>
          <t>Harga  Satuan (Rp)</t>
        </is>
      </c>
      <c r="J1323" s="23" t="inlineStr">
        <is>
          <t>Jumlah Harga (Rp)</t>
        </is>
      </c>
    </row>
    <row r="1324">
      <c r="C1324" s="24" t="inlineStr">
        <is>
          <t>A</t>
        </is>
      </c>
      <c r="D1324" s="24" t="inlineStr">
        <is>
          <t>TENAGA KERJA</t>
        </is>
      </c>
      <c r="E1324" s="12" t="n"/>
      <c r="F1324" s="12" t="n"/>
      <c r="G1324" s="12" t="n"/>
      <c r="H1324" s="12" t="n"/>
      <c r="I1324" s="12" t="n"/>
      <c r="J1324" s="12" t="n"/>
    </row>
    <row r="1325">
      <c r="C1325" s="5" t="n">
        <v>1</v>
      </c>
      <c r="D1325" s="5" t="inlineStr">
        <is>
          <t>Pekerja</t>
        </is>
      </c>
      <c r="E1325" s="5" t="inlineStr">
        <is>
          <t>L01</t>
        </is>
      </c>
      <c r="F1325" s="5" t="inlineStr">
        <is>
          <t>jam</t>
        </is>
      </c>
      <c r="G1325" s="25" t="n">
        <v>21.08433724479571</v>
      </c>
      <c r="H1325" s="26">
        <f>VLOOKUP(D1325,upahbahan,3,FALSE)</f>
        <v/>
      </c>
      <c r="J1325" s="26">
        <f>G1325*H1325</f>
        <v/>
      </c>
    </row>
    <row r="1326">
      <c r="C1326" s="5" t="n">
        <v>2</v>
      </c>
      <c r="D1326" s="5" t="inlineStr">
        <is>
          <t>Mandor</t>
        </is>
      </c>
      <c r="E1326" s="5" t="inlineStr">
        <is>
          <t>L03</t>
        </is>
      </c>
      <c r="F1326" s="5" t="inlineStr">
        <is>
          <t>jam</t>
        </is>
      </c>
      <c r="G1326" s="25" t="n">
        <v>3.514056534730681</v>
      </c>
      <c r="H1326" s="26">
        <f>VLOOKUP(D1326,upahbahan,3,FALSE)</f>
        <v/>
      </c>
      <c r="J1326" s="26">
        <f>G1326*H1326</f>
        <v/>
      </c>
    </row>
    <row r="1327">
      <c r="C1327" s="27" t="inlineStr">
        <is>
          <t>JUMLAH HARGA TENAGA KERJA</t>
        </is>
      </c>
      <c r="D1327" s="28" t="n"/>
      <c r="E1327" s="28" t="n"/>
      <c r="F1327" s="28" t="n"/>
      <c r="G1327" s="28" t="n"/>
      <c r="H1327" s="28" t="n"/>
      <c r="I1327" s="28" t="n"/>
      <c r="J1327" s="29">
        <f>SUM(J1325:J1326)</f>
        <v/>
      </c>
    </row>
    <row r="1328">
      <c r="C1328" s="24" t="inlineStr">
        <is>
          <t>B</t>
        </is>
      </c>
      <c r="D1328" s="24" t="inlineStr">
        <is>
          <t>BAHAN</t>
        </is>
      </c>
      <c r="E1328" s="12" t="n"/>
      <c r="F1328" s="12" t="n"/>
      <c r="G1328" s="12" t="n"/>
      <c r="H1328" s="12" t="n"/>
      <c r="I1328" s="12" t="n"/>
      <c r="J1328" s="12" t="n"/>
    </row>
    <row r="1329">
      <c r="C1329" s="5" t="n">
        <v>1</v>
      </c>
      <c r="D1329" s="5" t="inlineStr">
        <is>
          <t>Pracetak Gelagar Beton Pratekan fc’ 65 MPa, Tipe T bentang nominal 50-60 m</t>
        </is>
      </c>
      <c r="E1329" s="5" t="inlineStr">
        <is>
          <t>M585</t>
        </is>
      </c>
      <c r="F1329" s="5" t="inlineStr">
        <is>
          <t>buah</t>
        </is>
      </c>
      <c r="G1329" s="25" t="n">
        <v>1</v>
      </c>
      <c r="H1329" s="26">
        <f>VLOOKUP(D1329,upahbahan,3,FALSE)</f>
        <v/>
      </c>
      <c r="J1329" s="26">
        <f>G1329*H1329</f>
        <v/>
      </c>
    </row>
    <row r="1330">
      <c r="C1330" s="27" t="inlineStr">
        <is>
          <t>JUMLAH HARGA BAHAN</t>
        </is>
      </c>
      <c r="D1330" s="28" t="n"/>
      <c r="E1330" s="28" t="n"/>
      <c r="F1330" s="28" t="n"/>
      <c r="G1330" s="28" t="n"/>
      <c r="H1330" s="28" t="n"/>
      <c r="I1330" s="28" t="n"/>
      <c r="J1330" s="29">
        <f>SUM(J1329:J1329)</f>
        <v/>
      </c>
    </row>
    <row r="1331">
      <c r="C1331" s="24" t="inlineStr">
        <is>
          <t>C</t>
        </is>
      </c>
      <c r="D1331" s="24" t="inlineStr">
        <is>
          <t>PERALATAN</t>
        </is>
      </c>
      <c r="E1331" s="12" t="n"/>
      <c r="F1331" s="12" t="n"/>
      <c r="G1331" s="12" t="n"/>
      <c r="H1331" s="12" t="n"/>
      <c r="I1331" s="12" t="n"/>
      <c r="J1331" s="12" t="n"/>
    </row>
    <row r="1332">
      <c r="C1332" s="5" t="n">
        <v>1</v>
      </c>
      <c r="D1332" s="5" t="inlineStr">
        <is>
          <t>Crawler 55 Ton</t>
        </is>
      </c>
      <c r="E1332" s="5" t="inlineStr">
        <is>
          <t>E73</t>
        </is>
      </c>
      <c r="F1332" s="5" t="inlineStr">
        <is>
          <t>Jam</t>
        </is>
      </c>
      <c r="G1332" s="25" t="n">
        <v>3.514056234100482</v>
      </c>
      <c r="H1332" s="26">
        <f>VLOOKUP(D1332,upahbahan,3,FALSE)</f>
        <v/>
      </c>
      <c r="J1332" s="26">
        <f>G1332*H1332</f>
        <v/>
      </c>
    </row>
    <row r="1333">
      <c r="C1333" s="5" t="n">
        <v>2</v>
      </c>
      <c r="D1333" s="5" t="inlineStr">
        <is>
          <t>Stressing Jack; 46--100 Ton; 89 HP</t>
        </is>
      </c>
      <c r="E1333" s="5" t="inlineStr">
        <is>
          <t>E62</t>
        </is>
      </c>
      <c r="F1333" s="5" t="inlineStr">
        <is>
          <t>Jam</t>
        </is>
      </c>
      <c r="G1333" s="25" t="n">
        <v>4.819277105793164</v>
      </c>
      <c r="H1333" s="26">
        <f>VLOOKUP(D1333,upahbahan,3,FALSE)</f>
        <v/>
      </c>
      <c r="J1333" s="26">
        <f>G1333*H1333</f>
        <v/>
      </c>
    </row>
    <row r="1334">
      <c r="C1334" s="5" t="n">
        <v>3</v>
      </c>
      <c r="D1334" s="5" t="inlineStr">
        <is>
          <t>Grouting Pump; 100 HP</t>
        </is>
      </c>
      <c r="E1334" s="5" t="inlineStr">
        <is>
          <t>E56</t>
        </is>
      </c>
      <c r="F1334" s="5" t="inlineStr">
        <is>
          <t>Jam</t>
        </is>
      </c>
      <c r="G1334" s="25" t="n">
        <v>2.81124496097087</v>
      </c>
      <c r="H1334" s="26">
        <f>VLOOKUP(D1334,upahbahan,3,FALSE)</f>
        <v/>
      </c>
      <c r="J1334" s="26">
        <f>G1334*H1334</f>
        <v/>
      </c>
    </row>
    <row r="1335">
      <c r="C1335" s="5" t="n">
        <v>4</v>
      </c>
      <c r="D1335" s="5" t="inlineStr">
        <is>
          <t>Alat Bantu</t>
        </is>
      </c>
      <c r="F1335" s="5" t="inlineStr">
        <is>
          <t>Ls</t>
        </is>
      </c>
      <c r="G1335" s="25" t="n">
        <v>1</v>
      </c>
      <c r="H1335" s="26">
        <f>VLOOKUP(D1335,upahbahan,3,FALSE)</f>
        <v/>
      </c>
      <c r="J1335" s="26">
        <f>G1335*H1335</f>
        <v/>
      </c>
    </row>
    <row r="1336">
      <c r="C1336" s="27" t="inlineStr">
        <is>
          <t>JUMLAH HARGA PERALATAN</t>
        </is>
      </c>
      <c r="D1336" s="28" t="n"/>
      <c r="E1336" s="28" t="n"/>
      <c r="F1336" s="28" t="n"/>
      <c r="G1336" s="28" t="n"/>
      <c r="H1336" s="28" t="n"/>
      <c r="I1336" s="28" t="n"/>
      <c r="J1336" s="29">
        <f>SUM(J1332:J1335)</f>
        <v/>
      </c>
    </row>
    <row r="1337">
      <c r="C1337" s="31" t="inlineStr">
        <is>
          <t>D</t>
        </is>
      </c>
      <c r="D1337" s="31" t="inlineStr">
        <is>
          <t>Jumlah (A+B+C)</t>
        </is>
      </c>
      <c r="E1337" s="32" t="n"/>
      <c r="F1337" s="32" t="n"/>
      <c r="G1337" s="32" t="n"/>
      <c r="H1337" s="32" t="n"/>
      <c r="I1337" s="32" t="n"/>
      <c r="J1337" s="33">
        <f>J1327+J1330+J1336</f>
        <v/>
      </c>
    </row>
    <row r="1338">
      <c r="C1338" s="18" t="inlineStr">
        <is>
          <t>E</t>
        </is>
      </c>
      <c r="D1338" s="18" t="inlineStr">
        <is>
          <t>Biaya Umum dan Keuntungan 10.0% x D</t>
        </is>
      </c>
      <c r="H1338" s="21">
        <f>$Q$8</f>
        <v/>
      </c>
      <c r="J1338" s="34">
        <f>J1337*H1338</f>
        <v/>
      </c>
    </row>
    <row r="1339">
      <c r="C1339" s="31" t="inlineStr">
        <is>
          <t>F</t>
        </is>
      </c>
      <c r="D1339" s="31" t="inlineStr">
        <is>
          <t>Harga Satuan Pekerjaan (D+E)</t>
        </is>
      </c>
      <c r="E1339" s="32" t="n"/>
      <c r="F1339" s="32" t="n"/>
      <c r="G1339" s="32" t="n"/>
      <c r="H1339" s="32" t="n"/>
      <c r="I1339" s="32" t="n"/>
      <c r="J1339" s="33">
        <f>SUM(J1337:J1338)</f>
        <v/>
      </c>
    </row>
    <row r="1341">
      <c r="C1341" s="16" t="inlineStr">
        <is>
          <t>G.52</t>
        </is>
      </c>
      <c r="D1341" s="17" t="inlineStr">
        <is>
          <t>Unit Pracetak Gelagar Beton Pratekan fc’ 65 MPa, Tipe T bentang nominal 50-60 m, Pemasangan</t>
        </is>
      </c>
      <c r="F1341" s="18" t="inlineStr">
        <is>
          <t>Buah</t>
        </is>
      </c>
      <c r="K1341" s="22">
        <f>ROUNDDOWN(J1356,0)</f>
        <v/>
      </c>
      <c r="M1341" s="19" t="inlineStr">
        <is>
          <t>60</t>
        </is>
      </c>
    </row>
    <row r="1342">
      <c r="C1342" s="23" t="inlineStr">
        <is>
          <t>No</t>
        </is>
      </c>
      <c r="D1342" s="23" t="inlineStr">
        <is>
          <t>Uraian</t>
        </is>
      </c>
      <c r="E1342" s="23" t="inlineStr">
        <is>
          <t>Kode</t>
        </is>
      </c>
      <c r="F1342" s="23" t="inlineStr">
        <is>
          <t>Sat.</t>
        </is>
      </c>
      <c r="G1342" s="23" t="inlineStr">
        <is>
          <t>Koefisien</t>
        </is>
      </c>
      <c r="H1342" s="23" t="inlineStr">
        <is>
          <t>Harga  Satuan (Rp)</t>
        </is>
      </c>
      <c r="J1342" s="23" t="inlineStr">
        <is>
          <t>Jumlah Harga (Rp)</t>
        </is>
      </c>
    </row>
    <row r="1343">
      <c r="C1343" s="24" t="inlineStr">
        <is>
          <t>A</t>
        </is>
      </c>
      <c r="D1343" s="24" t="inlineStr">
        <is>
          <t>TENAGA KERJA</t>
        </is>
      </c>
      <c r="E1343" s="12" t="n"/>
      <c r="F1343" s="12" t="n"/>
      <c r="G1343" s="12" t="n"/>
      <c r="H1343" s="12" t="n"/>
      <c r="I1343" s="12" t="n"/>
      <c r="J1343" s="12" t="n"/>
    </row>
    <row r="1344">
      <c r="C1344" s="5" t="n">
        <v>1</v>
      </c>
      <c r="D1344" s="5" t="inlineStr">
        <is>
          <t>Pekerja</t>
        </is>
      </c>
      <c r="E1344" s="5" t="inlineStr">
        <is>
          <t>L01</t>
        </is>
      </c>
      <c r="F1344" s="5" t="inlineStr">
        <is>
          <t>jam</t>
        </is>
      </c>
      <c r="G1344" s="25" t="n">
        <v>22.16867448959142</v>
      </c>
      <c r="H1344" s="26">
        <f>VLOOKUP(D1344,upahbahan,3,FALSE)</f>
        <v/>
      </c>
      <c r="J1344" s="26">
        <f>G1344*H1344</f>
        <v/>
      </c>
    </row>
    <row r="1345">
      <c r="C1345" s="5" t="n">
        <v>2</v>
      </c>
      <c r="D1345" s="5" t="inlineStr">
        <is>
          <t>Tukang</t>
        </is>
      </c>
      <c r="E1345" s="5" t="inlineStr">
        <is>
          <t>L02</t>
        </is>
      </c>
      <c r="F1345" s="5" t="inlineStr">
        <is>
          <t>jam</t>
        </is>
      </c>
      <c r="G1345" s="25" t="n">
        <v>11.08433612590281</v>
      </c>
      <c r="H1345" s="26">
        <f>VLOOKUP(D1345,upahbahan,3,FALSE)</f>
        <v/>
      </c>
      <c r="J1345" s="26">
        <f>G1345*H1345</f>
        <v/>
      </c>
    </row>
    <row r="1346">
      <c r="C1346" s="5" t="n">
        <v>3</v>
      </c>
      <c r="D1346" s="5" t="inlineStr">
        <is>
          <t>Mandor</t>
        </is>
      </c>
      <c r="E1346" s="5" t="inlineStr">
        <is>
          <t>L03</t>
        </is>
      </c>
      <c r="F1346" s="5" t="inlineStr">
        <is>
          <t>jam</t>
        </is>
      </c>
      <c r="G1346" s="25" t="n">
        <v>11.08433830782448</v>
      </c>
      <c r="H1346" s="26">
        <f>VLOOKUP(D1346,upahbahan,3,FALSE)</f>
        <v/>
      </c>
      <c r="J1346" s="26">
        <f>G1346*H1346</f>
        <v/>
      </c>
    </row>
    <row r="1347">
      <c r="C1347" s="27" t="inlineStr">
        <is>
          <t>JUMLAH HARGA TENAGA KERJA</t>
        </is>
      </c>
      <c r="D1347" s="28" t="n"/>
      <c r="E1347" s="28" t="n"/>
      <c r="F1347" s="28" t="n"/>
      <c r="G1347" s="28" t="n"/>
      <c r="H1347" s="28" t="n"/>
      <c r="I1347" s="28" t="n"/>
      <c r="J1347" s="29">
        <f>SUM(J1344:J1346)</f>
        <v/>
      </c>
    </row>
    <row r="1348">
      <c r="C1348" s="24" t="inlineStr">
        <is>
          <t>B</t>
        </is>
      </c>
      <c r="D1348" s="24" t="inlineStr">
        <is>
          <t>BAHAN</t>
        </is>
      </c>
      <c r="E1348" s="12" t="n"/>
      <c r="F1348" s="12" t="n"/>
      <c r="G1348" s="12" t="n"/>
      <c r="H1348" s="12" t="n"/>
      <c r="I1348" s="12" t="n"/>
      <c r="J1348" s="12" t="n"/>
    </row>
    <row r="1349">
      <c r="C1349" s="27" t="inlineStr">
        <is>
          <t>JUMLAH HARGA BAHAN</t>
        </is>
      </c>
      <c r="D1349" s="28" t="n"/>
      <c r="E1349" s="28" t="n"/>
      <c r="F1349" s="28" t="n"/>
      <c r="G1349" s="28" t="n"/>
      <c r="H1349" s="28" t="n"/>
      <c r="I1349" s="28" t="n"/>
      <c r="J1349" s="29" t="n">
        <v>0</v>
      </c>
    </row>
    <row r="1350">
      <c r="C1350" s="24" t="inlineStr">
        <is>
          <t>C</t>
        </is>
      </c>
      <c r="D1350" s="24" t="inlineStr">
        <is>
          <t>PERALATAN</t>
        </is>
      </c>
      <c r="E1350" s="12" t="n"/>
      <c r="F1350" s="12" t="n"/>
      <c r="G1350" s="12" t="n"/>
      <c r="H1350" s="12" t="n"/>
      <c r="I1350" s="12" t="n"/>
      <c r="J1350" s="12" t="n"/>
    </row>
    <row r="1351">
      <c r="C1351" s="5" t="n">
        <v>1</v>
      </c>
      <c r="D1351" s="5" t="inlineStr">
        <is>
          <t>Machine Beam Launcher Crane 300 Ton</t>
        </is>
      </c>
      <c r="E1351" s="5" t="inlineStr">
        <is>
          <t>E97</t>
        </is>
      </c>
      <c r="F1351" s="5" t="inlineStr">
        <is>
          <t>jam</t>
        </is>
      </c>
      <c r="G1351" s="25" t="n">
        <v>11.08434456173425</v>
      </c>
      <c r="H1351" s="26">
        <f>VLOOKUP(D1351,upahbahan,3,FALSE)</f>
        <v/>
      </c>
      <c r="J1351" s="26">
        <f>G1351*H1351</f>
        <v/>
      </c>
    </row>
    <row r="1352">
      <c r="C1352" s="5" t="n">
        <v>2</v>
      </c>
      <c r="D1352" s="5" t="inlineStr">
        <is>
          <t>Alat Bantu</t>
        </is>
      </c>
      <c r="F1352" s="5" t="inlineStr">
        <is>
          <t>Ls</t>
        </is>
      </c>
      <c r="G1352" s="25" t="n">
        <v>1</v>
      </c>
      <c r="H1352" s="26">
        <f>VLOOKUP(D1352,upahbahan,3,FALSE)</f>
        <v/>
      </c>
      <c r="J1352" s="26">
        <f>G1352*H1352</f>
        <v/>
      </c>
    </row>
    <row r="1353">
      <c r="C1353" s="27" t="inlineStr">
        <is>
          <t>JUMLAH HARGA PERALATAN</t>
        </is>
      </c>
      <c r="D1353" s="28" t="n"/>
      <c r="E1353" s="28" t="n"/>
      <c r="F1353" s="28" t="n"/>
      <c r="G1353" s="28" t="n"/>
      <c r="H1353" s="28" t="n"/>
      <c r="I1353" s="28" t="n"/>
      <c r="J1353" s="29">
        <f>SUM(J1351:J1352)</f>
        <v/>
      </c>
    </row>
    <row r="1354">
      <c r="C1354" s="31" t="inlineStr">
        <is>
          <t>D</t>
        </is>
      </c>
      <c r="D1354" s="31" t="inlineStr">
        <is>
          <t>Jumlah (A+B+C)</t>
        </is>
      </c>
      <c r="E1354" s="32" t="n"/>
      <c r="F1354" s="32" t="n"/>
      <c r="G1354" s="32" t="n"/>
      <c r="H1354" s="32" t="n"/>
      <c r="I1354" s="32" t="n"/>
      <c r="J1354" s="33">
        <f>J1347+J1349+J1353</f>
        <v/>
      </c>
    </row>
    <row r="1355">
      <c r="C1355" s="18" t="inlineStr">
        <is>
          <t>E</t>
        </is>
      </c>
      <c r="D1355" s="18" t="inlineStr">
        <is>
          <t>Biaya Umum dan Keuntungan 10.0% x D</t>
        </is>
      </c>
      <c r="H1355" s="21">
        <f>$Q$8</f>
        <v/>
      </c>
      <c r="J1355" s="34">
        <f>J1354*H1355</f>
        <v/>
      </c>
    </row>
    <row r="1356">
      <c r="C1356" s="31" t="inlineStr">
        <is>
          <t>F</t>
        </is>
      </c>
      <c r="D1356" s="31" t="inlineStr">
        <is>
          <t>Harga Satuan Pekerjaan (D+E)</t>
        </is>
      </c>
      <c r="E1356" s="32" t="n"/>
      <c r="F1356" s="32" t="n"/>
      <c r="G1356" s="32" t="n"/>
      <c r="H1356" s="32" t="n"/>
      <c r="I1356" s="32" t="n"/>
      <c r="J1356" s="33">
        <f>SUM(J1354:J1355)</f>
        <v/>
      </c>
    </row>
    <row r="1358">
      <c r="C1358" s="16" t="inlineStr">
        <is>
          <t>G.53</t>
        </is>
      </c>
      <c r="D1358" s="17" t="inlineStr">
        <is>
          <t>Unit Pracetak Gelagar Beton Pratekan Box bentang nominal 16,5 m, Penyediaan</t>
        </is>
      </c>
      <c r="F1358" s="18" t="inlineStr">
        <is>
          <t>Buah</t>
        </is>
      </c>
      <c r="K1358" s="22">
        <f>ROUNDDOWN(J1375,0)</f>
        <v/>
      </c>
      <c r="M1358" s="19" t="inlineStr">
        <is>
          <t>7.2.(9).16,5</t>
        </is>
      </c>
    </row>
    <row r="1359">
      <c r="C1359" s="23" t="inlineStr">
        <is>
          <t>No</t>
        </is>
      </c>
      <c r="D1359" s="23" t="inlineStr">
        <is>
          <t>Uraian</t>
        </is>
      </c>
      <c r="E1359" s="23" t="inlineStr">
        <is>
          <t>Kode</t>
        </is>
      </c>
      <c r="F1359" s="23" t="inlineStr">
        <is>
          <t>Sat.</t>
        </is>
      </c>
      <c r="G1359" s="23" t="inlineStr">
        <is>
          <t>Koefisien</t>
        </is>
      </c>
      <c r="H1359" s="23" t="inlineStr">
        <is>
          <t>Harga  Satuan (Rp)</t>
        </is>
      </c>
      <c r="J1359" s="23" t="inlineStr">
        <is>
          <t>Jumlah Harga (Rp)</t>
        </is>
      </c>
    </row>
    <row r="1360">
      <c r="C1360" s="24" t="inlineStr">
        <is>
          <t>A</t>
        </is>
      </c>
      <c r="D1360" s="24" t="inlineStr">
        <is>
          <t>TENAGA KERJA</t>
        </is>
      </c>
      <c r="E1360" s="12" t="n"/>
      <c r="F1360" s="12" t="n"/>
      <c r="G1360" s="12" t="n"/>
      <c r="H1360" s="12" t="n"/>
      <c r="I1360" s="12" t="n"/>
      <c r="J1360" s="12" t="n"/>
    </row>
    <row r="1361">
      <c r="C1361" s="5" t="n">
        <v>1</v>
      </c>
      <c r="D1361" s="5" t="inlineStr">
        <is>
          <t>Pekerja</t>
        </is>
      </c>
      <c r="E1361" s="5" t="inlineStr">
        <is>
          <t>L01</t>
        </is>
      </c>
      <c r="F1361" s="5" t="inlineStr">
        <is>
          <t>jam</t>
        </is>
      </c>
      <c r="G1361" s="25" t="n">
        <v>9.036144430127255</v>
      </c>
      <c r="H1361" s="26">
        <f>VLOOKUP(D1361,upahbahan,3,FALSE)</f>
        <v/>
      </c>
      <c r="J1361" s="26">
        <f>G1361*H1361</f>
        <v/>
      </c>
    </row>
    <row r="1362">
      <c r="C1362" s="5" t="n">
        <v>2</v>
      </c>
      <c r="D1362" s="5" t="inlineStr">
        <is>
          <t>Mandor</t>
        </is>
      </c>
      <c r="E1362" s="5" t="inlineStr">
        <is>
          <t>L03</t>
        </is>
      </c>
      <c r="F1362" s="5" t="inlineStr">
        <is>
          <t>jam</t>
        </is>
      </c>
      <c r="G1362" s="25" t="n">
        <v>1.50602414340271</v>
      </c>
      <c r="H1362" s="26">
        <f>VLOOKUP(D1362,upahbahan,3,FALSE)</f>
        <v/>
      </c>
      <c r="J1362" s="26">
        <f>G1362*H1362</f>
        <v/>
      </c>
    </row>
    <row r="1363">
      <c r="C1363" s="27" t="inlineStr">
        <is>
          <t>JUMLAH HARGA TENAGA KERJA</t>
        </is>
      </c>
      <c r="D1363" s="28" t="n"/>
      <c r="E1363" s="28" t="n"/>
      <c r="F1363" s="28" t="n"/>
      <c r="G1363" s="28" t="n"/>
      <c r="H1363" s="28" t="n"/>
      <c r="I1363" s="28" t="n"/>
      <c r="J1363" s="29">
        <f>SUM(J1361:J1362)</f>
        <v/>
      </c>
    </row>
    <row r="1364">
      <c r="C1364" s="24" t="inlineStr">
        <is>
          <t>B</t>
        </is>
      </c>
      <c r="D1364" s="24" t="inlineStr">
        <is>
          <t>BAHAN</t>
        </is>
      </c>
      <c r="E1364" s="12" t="n"/>
      <c r="F1364" s="12" t="n"/>
      <c r="G1364" s="12" t="n"/>
      <c r="H1364" s="12" t="n"/>
      <c r="I1364" s="12" t="n"/>
      <c r="J1364" s="12" t="n"/>
    </row>
    <row r="1365">
      <c r="C1365" s="5" t="n">
        <v>1</v>
      </c>
      <c r="D1365" s="5" t="inlineStr">
        <is>
          <t>Pracetak Gelagar Beton Pratekan Box, bentang 16.5 m, lebar 16.5 m</t>
        </is>
      </c>
      <c r="E1365" s="5" t="inlineStr">
        <is>
          <t>M308</t>
        </is>
      </c>
      <c r="F1365" s="5" t="inlineStr">
        <is>
          <t>buah</t>
        </is>
      </c>
      <c r="G1365" s="25" t="n">
        <v>1</v>
      </c>
      <c r="H1365" s="26">
        <f>VLOOKUP(D1365,upahbahan,3,FALSE)</f>
        <v/>
      </c>
      <c r="J1365" s="26">
        <f>G1365*H1365</f>
        <v/>
      </c>
    </row>
    <row r="1366">
      <c r="C1366" s="27" t="inlineStr">
        <is>
          <t>JUMLAH HARGA BAHAN</t>
        </is>
      </c>
      <c r="D1366" s="28" t="n"/>
      <c r="E1366" s="28" t="n"/>
      <c r="F1366" s="28" t="n"/>
      <c r="G1366" s="28" t="n"/>
      <c r="H1366" s="28" t="n"/>
      <c r="I1366" s="28" t="n"/>
      <c r="J1366" s="29">
        <f>SUM(J1365:J1365)</f>
        <v/>
      </c>
    </row>
    <row r="1367">
      <c r="C1367" s="24" t="inlineStr">
        <is>
          <t>C</t>
        </is>
      </c>
      <c r="D1367" s="24" t="inlineStr">
        <is>
          <t>PERALATAN</t>
        </is>
      </c>
      <c r="E1367" s="12" t="n"/>
      <c r="F1367" s="12" t="n"/>
      <c r="G1367" s="12" t="n"/>
      <c r="H1367" s="12" t="n"/>
      <c r="I1367" s="12" t="n"/>
      <c r="J1367" s="12" t="n"/>
    </row>
    <row r="1368">
      <c r="C1368" s="5" t="n">
        <v>1</v>
      </c>
      <c r="D1368" s="5" t="inlineStr">
        <is>
          <t>Crawler 55 Ton</t>
        </is>
      </c>
      <c r="E1368" s="5" t="inlineStr">
        <is>
          <t>E73</t>
        </is>
      </c>
      <c r="F1368" s="5" t="inlineStr">
        <is>
          <t>Jam</t>
        </is>
      </c>
      <c r="G1368" s="25" t="n">
        <v>1.506024103798268</v>
      </c>
      <c r="H1368" s="26">
        <f>VLOOKUP(D1368,upahbahan,3,FALSE)</f>
        <v/>
      </c>
      <c r="J1368" s="26">
        <f>G1368*H1368</f>
        <v/>
      </c>
    </row>
    <row r="1369">
      <c r="C1369" s="5" t="n">
        <v>2</v>
      </c>
      <c r="D1369" s="5" t="inlineStr">
        <is>
          <t>Stressing Jack; 46--100 Ton; 89 HP</t>
        </is>
      </c>
      <c r="E1369" s="5" t="inlineStr">
        <is>
          <t>E62</t>
        </is>
      </c>
      <c r="F1369" s="5" t="inlineStr">
        <is>
          <t>Jam</t>
        </is>
      </c>
      <c r="G1369" s="25" t="n">
        <v>4.819277105793164</v>
      </c>
      <c r="H1369" s="26">
        <f>VLOOKUP(D1369,upahbahan,3,FALSE)</f>
        <v/>
      </c>
      <c r="J1369" s="26">
        <f>G1369*H1369</f>
        <v/>
      </c>
    </row>
    <row r="1370">
      <c r="C1370" s="5" t="n">
        <v>3</v>
      </c>
      <c r="D1370" s="5" t="inlineStr">
        <is>
          <t>Grouting Pump; 100 HP</t>
        </is>
      </c>
      <c r="E1370" s="5" t="inlineStr">
        <is>
          <t>E56</t>
        </is>
      </c>
      <c r="F1370" s="5" t="inlineStr">
        <is>
          <t>Jam</t>
        </is>
      </c>
      <c r="G1370" s="25" t="n">
        <v>2.81124496097087</v>
      </c>
      <c r="H1370" s="26">
        <f>VLOOKUP(D1370,upahbahan,3,FALSE)</f>
        <v/>
      </c>
      <c r="J1370" s="26">
        <f>G1370*H1370</f>
        <v/>
      </c>
    </row>
    <row r="1371">
      <c r="C1371" s="5" t="n">
        <v>4</v>
      </c>
      <c r="D1371" s="5" t="inlineStr">
        <is>
          <t>Alat Bantu</t>
        </is>
      </c>
      <c r="F1371" s="5" t="inlineStr">
        <is>
          <t>Ls</t>
        </is>
      </c>
      <c r="G1371" s="25" t="n">
        <v>1</v>
      </c>
      <c r="H1371" s="26">
        <f>VLOOKUP(D1371,upahbahan,3,FALSE)</f>
        <v/>
      </c>
      <c r="J1371" s="26">
        <f>G1371*H1371</f>
        <v/>
      </c>
    </row>
    <row r="1372">
      <c r="C1372" s="27" t="inlineStr">
        <is>
          <t>JUMLAH HARGA PERALATAN</t>
        </is>
      </c>
      <c r="D1372" s="28" t="n"/>
      <c r="E1372" s="28" t="n"/>
      <c r="F1372" s="28" t="n"/>
      <c r="G1372" s="28" t="n"/>
      <c r="H1372" s="28" t="n"/>
      <c r="I1372" s="28" t="n"/>
      <c r="J1372" s="29">
        <f>SUM(J1368:J1371)</f>
        <v/>
      </c>
    </row>
    <row r="1373">
      <c r="C1373" s="31" t="inlineStr">
        <is>
          <t>D</t>
        </is>
      </c>
      <c r="D1373" s="31" t="inlineStr">
        <is>
          <t>Jumlah (A+B+C)</t>
        </is>
      </c>
      <c r="E1373" s="32" t="n"/>
      <c r="F1373" s="32" t="n"/>
      <c r="G1373" s="32" t="n"/>
      <c r="H1373" s="32" t="n"/>
      <c r="I1373" s="32" t="n"/>
      <c r="J1373" s="33">
        <f>J1363+J1366+J1372</f>
        <v/>
      </c>
    </row>
    <row r="1374">
      <c r="C1374" s="18" t="inlineStr">
        <is>
          <t>E</t>
        </is>
      </c>
      <c r="D1374" s="18" t="inlineStr">
        <is>
          <t>Biaya Umum dan Keuntungan 10.0% x D</t>
        </is>
      </c>
      <c r="H1374" s="21">
        <f>$Q$8</f>
        <v/>
      </c>
      <c r="J1374" s="34">
        <f>J1373*H1374</f>
        <v/>
      </c>
    </row>
    <row r="1375">
      <c r="C1375" s="31" t="inlineStr">
        <is>
          <t>F</t>
        </is>
      </c>
      <c r="D1375" s="31" t="inlineStr">
        <is>
          <t>Harga Satuan Pekerjaan (D+E)</t>
        </is>
      </c>
      <c r="E1375" s="32" t="n"/>
      <c r="F1375" s="32" t="n"/>
      <c r="G1375" s="32" t="n"/>
      <c r="H1375" s="32" t="n"/>
      <c r="I1375" s="32" t="n"/>
      <c r="J1375" s="33">
        <f>SUM(J1373:J1374)</f>
        <v/>
      </c>
    </row>
    <row r="1377">
      <c r="C1377" s="16" t="inlineStr">
        <is>
          <t>G.54</t>
        </is>
      </c>
      <c r="D1377" s="17" t="inlineStr">
        <is>
          <t>Unit Pracetak Gelagar Beton Pracetak Box bentang nominal 16,5 m, Pemasangan</t>
        </is>
      </c>
      <c r="F1377" s="18" t="inlineStr">
        <is>
          <t>Buah</t>
        </is>
      </c>
      <c r="K1377" s="22">
        <f>ROUNDDOWN(J1392,0)</f>
        <v/>
      </c>
      <c r="M1377" s="19" t="inlineStr">
        <is>
          <t>7.2.(10).16,5</t>
        </is>
      </c>
    </row>
    <row r="1378">
      <c r="C1378" s="23" t="inlineStr">
        <is>
          <t>No</t>
        </is>
      </c>
      <c r="D1378" s="23" t="inlineStr">
        <is>
          <t>Uraian</t>
        </is>
      </c>
      <c r="E1378" s="23" t="inlineStr">
        <is>
          <t>Kode</t>
        </is>
      </c>
      <c r="F1378" s="23" t="inlineStr">
        <is>
          <t>Sat.</t>
        </is>
      </c>
      <c r="G1378" s="23" t="inlineStr">
        <is>
          <t>Koefisien</t>
        </is>
      </c>
      <c r="H1378" s="23" t="inlineStr">
        <is>
          <t>Harga  Satuan (Rp)</t>
        </is>
      </c>
      <c r="J1378" s="23" t="inlineStr">
        <is>
          <t>Jumlah Harga (Rp)</t>
        </is>
      </c>
    </row>
    <row r="1379">
      <c r="C1379" s="24" t="inlineStr">
        <is>
          <t>A</t>
        </is>
      </c>
      <c r="D1379" s="24" t="inlineStr">
        <is>
          <t>TENAGA KERJA</t>
        </is>
      </c>
      <c r="E1379" s="12" t="n"/>
      <c r="F1379" s="12" t="n"/>
      <c r="G1379" s="12" t="n"/>
      <c r="H1379" s="12" t="n"/>
      <c r="I1379" s="12" t="n"/>
      <c r="J1379" s="12" t="n"/>
    </row>
    <row r="1380">
      <c r="C1380" s="5" t="n">
        <v>1</v>
      </c>
      <c r="D1380" s="5" t="inlineStr">
        <is>
          <t>Pekerja</t>
        </is>
      </c>
      <c r="E1380" s="5" t="inlineStr">
        <is>
          <t>L01</t>
        </is>
      </c>
      <c r="F1380" s="5" t="inlineStr">
        <is>
          <t>jam</t>
        </is>
      </c>
      <c r="G1380" s="25" t="n">
        <v>7.325300956389811</v>
      </c>
      <c r="H1380" s="26">
        <f>VLOOKUP(D1380,upahbahan,3,FALSE)</f>
        <v/>
      </c>
      <c r="J1380" s="26">
        <f>G1380*H1380</f>
        <v/>
      </c>
    </row>
    <row r="1381">
      <c r="C1381" s="5" t="n">
        <v>2</v>
      </c>
      <c r="D1381" s="5" t="inlineStr">
        <is>
          <t>Tukang</t>
        </is>
      </c>
      <c r="E1381" s="5" t="inlineStr">
        <is>
          <t>L02</t>
        </is>
      </c>
      <c r="F1381" s="5" t="inlineStr">
        <is>
          <t>jam</t>
        </is>
      </c>
      <c r="G1381" s="25" t="n">
        <v>3.662649988588526</v>
      </c>
      <c r="H1381" s="26">
        <f>VLOOKUP(D1381,upahbahan,3,FALSE)</f>
        <v/>
      </c>
      <c r="J1381" s="26">
        <f>G1381*H1381</f>
        <v/>
      </c>
    </row>
    <row r="1382">
      <c r="C1382" s="5" t="n">
        <v>3</v>
      </c>
      <c r="D1382" s="5" t="inlineStr">
        <is>
          <t>Mandor</t>
        </is>
      </c>
      <c r="E1382" s="5" t="inlineStr">
        <is>
          <t>L03</t>
        </is>
      </c>
      <c r="F1382" s="5" t="inlineStr">
        <is>
          <t>jam</t>
        </is>
      </c>
      <c r="G1382" s="25" t="n">
        <v>3.662650971313574</v>
      </c>
      <c r="H1382" s="26">
        <f>VLOOKUP(D1382,upahbahan,3,FALSE)</f>
        <v/>
      </c>
      <c r="J1382" s="26">
        <f>G1382*H1382</f>
        <v/>
      </c>
    </row>
    <row r="1383">
      <c r="C1383" s="27" t="inlineStr">
        <is>
          <t>JUMLAH HARGA TENAGA KERJA</t>
        </is>
      </c>
      <c r="D1383" s="28" t="n"/>
      <c r="E1383" s="28" t="n"/>
      <c r="F1383" s="28" t="n"/>
      <c r="G1383" s="28" t="n"/>
      <c r="H1383" s="28" t="n"/>
      <c r="I1383" s="28" t="n"/>
      <c r="J1383" s="29">
        <f>SUM(J1380:J1382)</f>
        <v/>
      </c>
    </row>
    <row r="1384">
      <c r="C1384" s="24" t="inlineStr">
        <is>
          <t>B</t>
        </is>
      </c>
      <c r="D1384" s="24" t="inlineStr">
        <is>
          <t>BAHAN</t>
        </is>
      </c>
      <c r="E1384" s="12" t="n"/>
      <c r="F1384" s="12" t="n"/>
      <c r="G1384" s="12" t="n"/>
      <c r="H1384" s="12" t="n"/>
      <c r="I1384" s="12" t="n"/>
      <c r="J1384" s="12" t="n"/>
    </row>
    <row r="1385">
      <c r="C1385" s="27" t="inlineStr">
        <is>
          <t>JUMLAH HARGA BAHAN</t>
        </is>
      </c>
      <c r="D1385" s="28" t="n"/>
      <c r="E1385" s="28" t="n"/>
      <c r="F1385" s="28" t="n"/>
      <c r="G1385" s="28" t="n"/>
      <c r="H1385" s="28" t="n"/>
      <c r="I1385" s="28" t="n"/>
      <c r="J1385" s="29" t="n">
        <v>0</v>
      </c>
    </row>
    <row r="1386">
      <c r="C1386" s="24" t="inlineStr">
        <is>
          <t>C</t>
        </is>
      </c>
      <c r="D1386" s="24" t="inlineStr">
        <is>
          <t>PERALATAN</t>
        </is>
      </c>
      <c r="E1386" s="12" t="n"/>
      <c r="F1386" s="12" t="n"/>
      <c r="G1386" s="12" t="n"/>
      <c r="H1386" s="12" t="n"/>
      <c r="I1386" s="12" t="n"/>
      <c r="J1386" s="12" t="n"/>
    </row>
    <row r="1387">
      <c r="C1387" s="5" t="n">
        <v>1</v>
      </c>
      <c r="D1387" s="5" t="inlineStr">
        <is>
          <t>Machine Beam Launcher Crane 300 Ton</t>
        </is>
      </c>
      <c r="E1387" s="5" t="inlineStr">
        <is>
          <t>E97</t>
        </is>
      </c>
      <c r="F1387" s="5" t="inlineStr">
        <is>
          <t>jam</t>
        </is>
      </c>
      <c r="G1387" s="25" t="n">
        <v>3.662652995280737</v>
      </c>
      <c r="H1387" s="26">
        <f>VLOOKUP(D1387,upahbahan,3,FALSE)</f>
        <v/>
      </c>
      <c r="J1387" s="26">
        <f>G1387*H1387</f>
        <v/>
      </c>
    </row>
    <row r="1388">
      <c r="C1388" s="5" t="n">
        <v>2</v>
      </c>
      <c r="D1388" s="5" t="inlineStr">
        <is>
          <t>Alat Bantu</t>
        </is>
      </c>
      <c r="F1388" s="5" t="inlineStr">
        <is>
          <t>Ls</t>
        </is>
      </c>
      <c r="G1388" s="25" t="n">
        <v>1</v>
      </c>
      <c r="H1388" s="26">
        <f>VLOOKUP(D1388,upahbahan,3,FALSE)</f>
        <v/>
      </c>
      <c r="J1388" s="26">
        <f>G1388*H1388</f>
        <v/>
      </c>
    </row>
    <row r="1389">
      <c r="C1389" s="27" t="inlineStr">
        <is>
          <t>JUMLAH HARGA PERALATAN</t>
        </is>
      </c>
      <c r="D1389" s="28" t="n"/>
      <c r="E1389" s="28" t="n"/>
      <c r="F1389" s="28" t="n"/>
      <c r="G1389" s="28" t="n"/>
      <c r="H1389" s="28" t="n"/>
      <c r="I1389" s="28" t="n"/>
      <c r="J1389" s="29">
        <f>SUM(J1387:J1388)</f>
        <v/>
      </c>
    </row>
    <row r="1390">
      <c r="C1390" s="31" t="inlineStr">
        <is>
          <t>D</t>
        </is>
      </c>
      <c r="D1390" s="31" t="inlineStr">
        <is>
          <t>Jumlah (A+B+C)</t>
        </is>
      </c>
      <c r="E1390" s="32" t="n"/>
      <c r="F1390" s="32" t="n"/>
      <c r="G1390" s="32" t="n"/>
      <c r="H1390" s="32" t="n"/>
      <c r="I1390" s="32" t="n"/>
      <c r="J1390" s="33">
        <f>J1383+J1385+J1389</f>
        <v/>
      </c>
    </row>
    <row r="1391">
      <c r="C1391" s="18" t="inlineStr">
        <is>
          <t>E</t>
        </is>
      </c>
      <c r="D1391" s="18" t="inlineStr">
        <is>
          <t>Biaya Umum dan Keuntungan 10.0% x D</t>
        </is>
      </c>
      <c r="H1391" s="21">
        <f>$Q$8</f>
        <v/>
      </c>
      <c r="J1391" s="34">
        <f>J1390*H1391</f>
        <v/>
      </c>
    </row>
    <row r="1392">
      <c r="C1392" s="31" t="inlineStr">
        <is>
          <t>F</t>
        </is>
      </c>
      <c r="D1392" s="31" t="inlineStr">
        <is>
          <t>Harga Satuan Pekerjaan (D+E)</t>
        </is>
      </c>
      <c r="E1392" s="32" t="n"/>
      <c r="F1392" s="32" t="n"/>
      <c r="G1392" s="32" t="n"/>
      <c r="H1392" s="32" t="n"/>
      <c r="I1392" s="32" t="n"/>
      <c r="J1392" s="33">
        <f>SUM(J1390:J1391)</f>
        <v/>
      </c>
    </row>
    <row r="1394">
      <c r="C1394" s="16" t="inlineStr">
        <is>
          <t>G.55</t>
        </is>
      </c>
      <c r="D1394" s="17" t="inlineStr">
        <is>
          <t>Unit Pracetak Gelagar Beton Pratekan fc’ 70 MPa, Tipe Bulb Tee bentang nominal 55 m, Penyediaan</t>
        </is>
      </c>
      <c r="F1394" s="18" t="inlineStr">
        <is>
          <t>Buah</t>
        </is>
      </c>
      <c r="K1394" s="22">
        <f>ROUNDDOWN(J1411,0)</f>
        <v/>
      </c>
      <c r="M1394" s="19" t="inlineStr">
        <is>
          <t>7.2.(11a)</t>
        </is>
      </c>
    </row>
    <row r="1395">
      <c r="C1395" s="23" t="inlineStr">
        <is>
          <t>No</t>
        </is>
      </c>
      <c r="D1395" s="23" t="inlineStr">
        <is>
          <t>Uraian</t>
        </is>
      </c>
      <c r="E1395" s="23" t="inlineStr">
        <is>
          <t>Kode</t>
        </is>
      </c>
      <c r="F1395" s="23" t="inlineStr">
        <is>
          <t>Sat.</t>
        </is>
      </c>
      <c r="G1395" s="23" t="inlineStr">
        <is>
          <t>Koefisien</t>
        </is>
      </c>
      <c r="H1395" s="23" t="inlineStr">
        <is>
          <t>Harga  Satuan (Rp)</t>
        </is>
      </c>
      <c r="J1395" s="23" t="inlineStr">
        <is>
          <t>Jumlah Harga (Rp)</t>
        </is>
      </c>
    </row>
    <row r="1396">
      <c r="C1396" s="24" t="inlineStr">
        <is>
          <t>A</t>
        </is>
      </c>
      <c r="D1396" s="24" t="inlineStr">
        <is>
          <t>TENAGA KERJA</t>
        </is>
      </c>
      <c r="E1396" s="12" t="n"/>
      <c r="F1396" s="12" t="n"/>
      <c r="G1396" s="12" t="n"/>
      <c r="H1396" s="12" t="n"/>
      <c r="I1396" s="12" t="n"/>
      <c r="J1396" s="12" t="n"/>
    </row>
    <row r="1397">
      <c r="C1397" s="5" t="n">
        <v>1</v>
      </c>
      <c r="D1397" s="5" t="inlineStr">
        <is>
          <t>Pekerja</t>
        </is>
      </c>
      <c r="E1397" s="5" t="inlineStr">
        <is>
          <t>L01</t>
        </is>
      </c>
      <c r="F1397" s="5" t="inlineStr">
        <is>
          <t>jam</t>
        </is>
      </c>
      <c r="G1397" s="25" t="n">
        <v>27.10843329038177</v>
      </c>
      <c r="H1397" s="26">
        <f>VLOOKUP(D1397,upahbahan,3,FALSE)</f>
        <v/>
      </c>
      <c r="J1397" s="26">
        <f>G1397*H1397</f>
        <v/>
      </c>
    </row>
    <row r="1398">
      <c r="C1398" s="5" t="n">
        <v>2</v>
      </c>
      <c r="D1398" s="5" t="inlineStr">
        <is>
          <t>Mandor</t>
        </is>
      </c>
      <c r="E1398" s="5" t="inlineStr">
        <is>
          <t>L03</t>
        </is>
      </c>
      <c r="F1398" s="5" t="inlineStr">
        <is>
          <t>jam</t>
        </is>
      </c>
      <c r="G1398" s="25" t="n">
        <v>4.518072730394667</v>
      </c>
      <c r="H1398" s="26">
        <f>VLOOKUP(D1398,upahbahan,3,FALSE)</f>
        <v/>
      </c>
      <c r="J1398" s="26">
        <f>G1398*H1398</f>
        <v/>
      </c>
    </row>
    <row r="1399">
      <c r="C1399" s="27" t="inlineStr">
        <is>
          <t>JUMLAH HARGA TENAGA KERJA</t>
        </is>
      </c>
      <c r="D1399" s="28" t="n"/>
      <c r="E1399" s="28" t="n"/>
      <c r="F1399" s="28" t="n"/>
      <c r="G1399" s="28" t="n"/>
      <c r="H1399" s="28" t="n"/>
      <c r="I1399" s="28" t="n"/>
      <c r="J1399" s="29">
        <f>SUM(J1397:J1398)</f>
        <v/>
      </c>
    </row>
    <row r="1400">
      <c r="C1400" s="24" t="inlineStr">
        <is>
          <t>B</t>
        </is>
      </c>
      <c r="D1400" s="24" t="inlineStr">
        <is>
          <t>BAHAN</t>
        </is>
      </c>
      <c r="E1400" s="12" t="n"/>
      <c r="F1400" s="12" t="n"/>
      <c r="G1400" s="12" t="n"/>
      <c r="H1400" s="12" t="n"/>
      <c r="I1400" s="12" t="n"/>
      <c r="J1400" s="12" t="n"/>
    </row>
    <row r="1401">
      <c r="C1401" s="5" t="n">
        <v>1</v>
      </c>
      <c r="D1401" s="5" t="inlineStr">
        <is>
          <t>Unit Pracetak Gelagar Beton Pratekan fc’ 70 MPa, Tipe Bulb Tee bentang nominal 55 m</t>
        </is>
      </c>
      <c r="E1401" s="5" t="inlineStr">
        <is>
          <t>M586</t>
        </is>
      </c>
      <c r="F1401" s="5" t="inlineStr">
        <is>
          <t>buah</t>
        </is>
      </c>
      <c r="G1401" s="25" t="n">
        <v>1</v>
      </c>
      <c r="H1401" s="26">
        <f>VLOOKUP(D1401,upahbahan,3,FALSE)</f>
        <v/>
      </c>
      <c r="J1401" s="26">
        <f>G1401*H1401</f>
        <v/>
      </c>
    </row>
    <row r="1402">
      <c r="C1402" s="27" t="inlineStr">
        <is>
          <t>JUMLAH HARGA BAHAN</t>
        </is>
      </c>
      <c r="D1402" s="28" t="n"/>
      <c r="E1402" s="28" t="n"/>
      <c r="F1402" s="28" t="n"/>
      <c r="G1402" s="28" t="n"/>
      <c r="H1402" s="28" t="n"/>
      <c r="I1402" s="28" t="n"/>
      <c r="J1402" s="29">
        <f>SUM(J1401:J1401)</f>
        <v/>
      </c>
    </row>
    <row r="1403">
      <c r="C1403" s="24" t="inlineStr">
        <is>
          <t>C</t>
        </is>
      </c>
      <c r="D1403" s="24" t="inlineStr">
        <is>
          <t>PERALATAN</t>
        </is>
      </c>
      <c r="E1403" s="12" t="n"/>
      <c r="F1403" s="12" t="n"/>
      <c r="G1403" s="12" t="n"/>
      <c r="H1403" s="12" t="n"/>
      <c r="I1403" s="12" t="n"/>
      <c r="J1403" s="12" t="n"/>
    </row>
    <row r="1404">
      <c r="C1404" s="5" t="n">
        <v>1</v>
      </c>
      <c r="D1404" s="5" t="inlineStr">
        <is>
          <t>Crawler 55 Ton</t>
        </is>
      </c>
      <c r="E1404" s="5" t="inlineStr">
        <is>
          <t>E73</t>
        </is>
      </c>
      <c r="F1404" s="5" t="inlineStr">
        <is>
          <t>Jam</t>
        </is>
      </c>
      <c r="G1404" s="25" t="n">
        <v>4.518072303299328</v>
      </c>
      <c r="H1404" s="26">
        <f>VLOOKUP(D1404,upahbahan,3,FALSE)</f>
        <v/>
      </c>
      <c r="J1404" s="26">
        <f>G1404*H1404</f>
        <v/>
      </c>
    </row>
    <row r="1405">
      <c r="C1405" s="5" t="n">
        <v>2</v>
      </c>
      <c r="D1405" s="5" t="inlineStr">
        <is>
          <t>Stressing Jack; 46--100 Ton; 89 HP</t>
        </is>
      </c>
      <c r="E1405" s="5" t="inlineStr">
        <is>
          <t>E62</t>
        </is>
      </c>
      <c r="F1405" s="5" t="inlineStr">
        <is>
          <t>Jam</t>
        </is>
      </c>
      <c r="G1405" s="25" t="n">
        <v>4.819277105793164</v>
      </c>
      <c r="H1405" s="26">
        <f>VLOOKUP(D1405,upahbahan,3,FALSE)</f>
        <v/>
      </c>
      <c r="J1405" s="26">
        <f>G1405*H1405</f>
        <v/>
      </c>
    </row>
    <row r="1406">
      <c r="C1406" s="5" t="n">
        <v>3</v>
      </c>
      <c r="D1406" s="5" t="inlineStr">
        <is>
          <t>Grouting Pump; 100 HP</t>
        </is>
      </c>
      <c r="E1406" s="5" t="inlineStr">
        <is>
          <t>E56</t>
        </is>
      </c>
      <c r="F1406" s="5" t="inlineStr">
        <is>
          <t>Jam</t>
        </is>
      </c>
      <c r="G1406" s="25" t="n">
        <v>2.81124496097087</v>
      </c>
      <c r="H1406" s="26">
        <f>VLOOKUP(D1406,upahbahan,3,FALSE)</f>
        <v/>
      </c>
      <c r="J1406" s="26">
        <f>G1406*H1406</f>
        <v/>
      </c>
    </row>
    <row r="1407">
      <c r="C1407" s="5" t="n">
        <v>4</v>
      </c>
      <c r="D1407" s="5" t="inlineStr">
        <is>
          <t>Alat Bantu</t>
        </is>
      </c>
      <c r="F1407" s="5" t="inlineStr">
        <is>
          <t>Ls</t>
        </is>
      </c>
      <c r="G1407" s="25" t="n">
        <v>1</v>
      </c>
      <c r="H1407" s="26">
        <f>VLOOKUP(D1407,upahbahan,3,FALSE)</f>
        <v/>
      </c>
      <c r="J1407" s="26">
        <f>G1407*H1407</f>
        <v/>
      </c>
    </row>
    <row r="1408">
      <c r="C1408" s="27" t="inlineStr">
        <is>
          <t>JUMLAH HARGA PERALATAN</t>
        </is>
      </c>
      <c r="D1408" s="28" t="n"/>
      <c r="E1408" s="28" t="n"/>
      <c r="F1408" s="28" t="n"/>
      <c r="G1408" s="28" t="n"/>
      <c r="H1408" s="28" t="n"/>
      <c r="I1408" s="28" t="n"/>
      <c r="J1408" s="29">
        <f>SUM(J1404:J1407)</f>
        <v/>
      </c>
    </row>
    <row r="1409">
      <c r="C1409" s="31" t="inlineStr">
        <is>
          <t>D</t>
        </is>
      </c>
      <c r="D1409" s="31" t="inlineStr">
        <is>
          <t>Jumlah (A+B+C)</t>
        </is>
      </c>
      <c r="E1409" s="32" t="n"/>
      <c r="F1409" s="32" t="n"/>
      <c r="G1409" s="32" t="n"/>
      <c r="H1409" s="32" t="n"/>
      <c r="I1409" s="32" t="n"/>
      <c r="J1409" s="33">
        <f>J1399+J1402+J1408</f>
        <v/>
      </c>
    </row>
    <row r="1410">
      <c r="C1410" s="18" t="inlineStr">
        <is>
          <t>E</t>
        </is>
      </c>
      <c r="D1410" s="18" t="inlineStr">
        <is>
          <t>Biaya Umum dan Keuntungan 10.0% x D</t>
        </is>
      </c>
      <c r="H1410" s="21">
        <f>$Q$8</f>
        <v/>
      </c>
      <c r="J1410" s="34">
        <f>J1409*H1410</f>
        <v/>
      </c>
    </row>
    <row r="1411">
      <c r="C1411" s="31" t="inlineStr">
        <is>
          <t>F</t>
        </is>
      </c>
      <c r="D1411" s="31" t="inlineStr">
        <is>
          <t>Harga Satuan Pekerjaan (D+E)</t>
        </is>
      </c>
      <c r="E1411" s="32" t="n"/>
      <c r="F1411" s="32" t="n"/>
      <c r="G1411" s="32" t="n"/>
      <c r="H1411" s="32" t="n"/>
      <c r="I1411" s="32" t="n"/>
      <c r="J1411" s="33">
        <f>SUM(J1409:J1410)</f>
        <v/>
      </c>
    </row>
    <row r="1413">
      <c r="C1413" s="16" t="inlineStr">
        <is>
          <t>G.56</t>
        </is>
      </c>
      <c r="D1413" s="17" t="inlineStr">
        <is>
          <t>Unit Pracetak Gelagar Beton Pratekan fc’ 70 MPa, Tipe Bulb Tee bentang nominal 55 m, Pemasangan</t>
        </is>
      </c>
      <c r="F1413" s="18" t="inlineStr">
        <is>
          <t>Buah</t>
        </is>
      </c>
      <c r="K1413" s="22">
        <f>ROUNDDOWN(J1428,0)</f>
        <v/>
      </c>
      <c r="M1413" s="19" t="inlineStr">
        <is>
          <t>7.2.(12a)</t>
        </is>
      </c>
    </row>
    <row r="1414">
      <c r="C1414" s="23" t="inlineStr">
        <is>
          <t>No</t>
        </is>
      </c>
      <c r="D1414" s="23" t="inlineStr">
        <is>
          <t>Uraian</t>
        </is>
      </c>
      <c r="E1414" s="23" t="inlineStr">
        <is>
          <t>Kode</t>
        </is>
      </c>
      <c r="F1414" s="23" t="inlineStr">
        <is>
          <t>Sat.</t>
        </is>
      </c>
      <c r="G1414" s="23" t="inlineStr">
        <is>
          <t>Koefisien</t>
        </is>
      </c>
      <c r="H1414" s="23" t="inlineStr">
        <is>
          <t>Harga  Satuan (Rp)</t>
        </is>
      </c>
      <c r="J1414" s="23" t="inlineStr">
        <is>
          <t>Jumlah Harga (Rp)</t>
        </is>
      </c>
    </row>
    <row r="1415">
      <c r="C1415" s="24" t="inlineStr">
        <is>
          <t>A</t>
        </is>
      </c>
      <c r="D1415" s="24" t="inlineStr">
        <is>
          <t>TENAGA KERJA</t>
        </is>
      </c>
      <c r="E1415" s="12" t="n"/>
      <c r="F1415" s="12" t="n"/>
      <c r="G1415" s="12" t="n"/>
      <c r="H1415" s="12" t="n"/>
      <c r="I1415" s="12" t="n"/>
      <c r="J1415" s="12" t="n"/>
    </row>
    <row r="1416">
      <c r="C1416" s="5" t="n">
        <v>1</v>
      </c>
      <c r="D1416" s="5" t="inlineStr">
        <is>
          <t>Pekerja</t>
        </is>
      </c>
      <c r="E1416" s="5" t="inlineStr">
        <is>
          <t>L01</t>
        </is>
      </c>
      <c r="F1416" s="5" t="inlineStr">
        <is>
          <t>jam</t>
        </is>
      </c>
      <c r="G1416" s="25" t="n">
        <v>22.16867448959142</v>
      </c>
      <c r="H1416" s="26">
        <f>VLOOKUP(D1416,upahbahan,3,FALSE)</f>
        <v/>
      </c>
      <c r="J1416" s="26">
        <f>G1416*H1416</f>
        <v/>
      </c>
    </row>
    <row r="1417">
      <c r="C1417" s="5" t="n">
        <v>2</v>
      </c>
      <c r="D1417" s="5" t="inlineStr">
        <is>
          <t>Tukang</t>
        </is>
      </c>
      <c r="E1417" s="5" t="inlineStr">
        <is>
          <t>L02</t>
        </is>
      </c>
      <c r="F1417" s="5" t="inlineStr">
        <is>
          <t>jam</t>
        </is>
      </c>
      <c r="G1417" s="25" t="n">
        <v>11.08433612590281</v>
      </c>
      <c r="H1417" s="26">
        <f>VLOOKUP(D1417,upahbahan,3,FALSE)</f>
        <v/>
      </c>
      <c r="J1417" s="26">
        <f>G1417*H1417</f>
        <v/>
      </c>
    </row>
    <row r="1418">
      <c r="C1418" s="5" t="n">
        <v>3</v>
      </c>
      <c r="D1418" s="5" t="inlineStr">
        <is>
          <t>Mandor</t>
        </is>
      </c>
      <c r="E1418" s="5" t="inlineStr">
        <is>
          <t>L03</t>
        </is>
      </c>
      <c r="F1418" s="5" t="inlineStr">
        <is>
          <t>jam</t>
        </is>
      </c>
      <c r="G1418" s="25" t="n">
        <v>11.08433830782448</v>
      </c>
      <c r="H1418" s="26">
        <f>VLOOKUP(D1418,upahbahan,3,FALSE)</f>
        <v/>
      </c>
      <c r="J1418" s="26">
        <f>G1418*H1418</f>
        <v/>
      </c>
    </row>
    <row r="1419">
      <c r="C1419" s="27" t="inlineStr">
        <is>
          <t>JUMLAH HARGA TENAGA KERJA</t>
        </is>
      </c>
      <c r="D1419" s="28" t="n"/>
      <c r="E1419" s="28" t="n"/>
      <c r="F1419" s="28" t="n"/>
      <c r="G1419" s="28" t="n"/>
      <c r="H1419" s="28" t="n"/>
      <c r="I1419" s="28" t="n"/>
      <c r="J1419" s="29">
        <f>SUM(J1416:J1418)</f>
        <v/>
      </c>
    </row>
    <row r="1420">
      <c r="C1420" s="24" t="inlineStr">
        <is>
          <t>B</t>
        </is>
      </c>
      <c r="D1420" s="24" t="inlineStr">
        <is>
          <t>BAHAN</t>
        </is>
      </c>
      <c r="E1420" s="12" t="n"/>
      <c r="F1420" s="12" t="n"/>
      <c r="G1420" s="12" t="n"/>
      <c r="H1420" s="12" t="n"/>
      <c r="I1420" s="12" t="n"/>
      <c r="J1420" s="12" t="n"/>
    </row>
    <row r="1421">
      <c r="C1421" s="27" t="inlineStr">
        <is>
          <t>JUMLAH HARGA BAHAN</t>
        </is>
      </c>
      <c r="D1421" s="28" t="n"/>
      <c r="E1421" s="28" t="n"/>
      <c r="F1421" s="28" t="n"/>
      <c r="G1421" s="28" t="n"/>
      <c r="H1421" s="28" t="n"/>
      <c r="I1421" s="28" t="n"/>
      <c r="J1421" s="29" t="n">
        <v>0</v>
      </c>
    </row>
    <row r="1422">
      <c r="C1422" s="24" t="inlineStr">
        <is>
          <t>C</t>
        </is>
      </c>
      <c r="D1422" s="24" t="inlineStr">
        <is>
          <t>PERALATAN</t>
        </is>
      </c>
      <c r="E1422" s="12" t="n"/>
      <c r="F1422" s="12" t="n"/>
      <c r="G1422" s="12" t="n"/>
      <c r="H1422" s="12" t="n"/>
      <c r="I1422" s="12" t="n"/>
      <c r="J1422" s="12" t="n"/>
    </row>
    <row r="1423">
      <c r="C1423" s="5" t="n">
        <v>1</v>
      </c>
      <c r="D1423" s="5" t="inlineStr">
        <is>
          <t>Machine Beam Launcher Crane 300 Ton</t>
        </is>
      </c>
      <c r="E1423" s="5" t="inlineStr">
        <is>
          <t>E97</t>
        </is>
      </c>
      <c r="F1423" s="5" t="inlineStr">
        <is>
          <t>jam</t>
        </is>
      </c>
      <c r="G1423" s="25" t="n">
        <v>11.08434456173425</v>
      </c>
      <c r="H1423" s="26">
        <f>VLOOKUP(D1423,upahbahan,3,FALSE)</f>
        <v/>
      </c>
      <c r="J1423" s="26">
        <f>G1423*H1423</f>
        <v/>
      </c>
    </row>
    <row r="1424">
      <c r="C1424" s="5" t="n">
        <v>2</v>
      </c>
      <c r="D1424" s="5" t="inlineStr">
        <is>
          <t>Alat Bantu</t>
        </is>
      </c>
      <c r="F1424" s="5" t="inlineStr">
        <is>
          <t>Ls</t>
        </is>
      </c>
      <c r="G1424" s="25" t="n">
        <v>1</v>
      </c>
      <c r="H1424" s="26">
        <f>VLOOKUP(D1424,upahbahan,3,FALSE)</f>
        <v/>
      </c>
      <c r="J1424" s="26">
        <f>G1424*H1424</f>
        <v/>
      </c>
    </row>
    <row r="1425">
      <c r="C1425" s="27" t="inlineStr">
        <is>
          <t>JUMLAH HARGA PERALATAN</t>
        </is>
      </c>
      <c r="D1425" s="28" t="n"/>
      <c r="E1425" s="28" t="n"/>
      <c r="F1425" s="28" t="n"/>
      <c r="G1425" s="28" t="n"/>
      <c r="H1425" s="28" t="n"/>
      <c r="I1425" s="28" t="n"/>
      <c r="J1425" s="29">
        <f>SUM(J1423:J1424)</f>
        <v/>
      </c>
    </row>
    <row r="1426">
      <c r="C1426" s="31" t="inlineStr">
        <is>
          <t>D</t>
        </is>
      </c>
      <c r="D1426" s="31" t="inlineStr">
        <is>
          <t>Jumlah (A+B+C)</t>
        </is>
      </c>
      <c r="E1426" s="32" t="n"/>
      <c r="F1426" s="32" t="n"/>
      <c r="G1426" s="32" t="n"/>
      <c r="H1426" s="32" t="n"/>
      <c r="I1426" s="32" t="n"/>
      <c r="J1426" s="33">
        <f>J1419+J1421+J1425</f>
        <v/>
      </c>
    </row>
    <row r="1427">
      <c r="C1427" s="18" t="inlineStr">
        <is>
          <t>E</t>
        </is>
      </c>
      <c r="D1427" s="18" t="inlineStr">
        <is>
          <t>Biaya Umum dan Keuntungan 10.0% x D</t>
        </is>
      </c>
      <c r="H1427" s="21">
        <f>$Q$8</f>
        <v/>
      </c>
      <c r="J1427" s="34">
        <f>J1426*H1427</f>
        <v/>
      </c>
    </row>
    <row r="1428">
      <c r="C1428" s="31" t="inlineStr">
        <is>
          <t>F</t>
        </is>
      </c>
      <c r="D1428" s="31" t="inlineStr">
        <is>
          <t>Harga Satuan Pekerjaan (D+E)</t>
        </is>
      </c>
      <c r="E1428" s="32" t="n"/>
      <c r="F1428" s="32" t="n"/>
      <c r="G1428" s="32" t="n"/>
      <c r="H1428" s="32" t="n"/>
      <c r="I1428" s="32" t="n"/>
      <c r="J1428" s="33">
        <f>SUM(J1426:J1427)</f>
        <v/>
      </c>
    </row>
    <row r="1430">
      <c r="C1430" s="16" t="inlineStr">
        <is>
          <t>G.57</t>
        </is>
      </c>
      <c r="D1430" s="17" t="inlineStr">
        <is>
          <t>Unit Pracetak Gelagar Beton Pratekan fc’ 70 MPa, Tipe Box bentang nominal 50 m, Penyediaan</t>
        </is>
      </c>
      <c r="F1430" s="18" t="inlineStr">
        <is>
          <t>Buah</t>
        </is>
      </c>
      <c r="K1430" s="22">
        <f>ROUNDDOWN(J1447,0)</f>
        <v/>
      </c>
      <c r="M1430" s="19" t="inlineStr">
        <is>
          <t>7.2.(13a)</t>
        </is>
      </c>
    </row>
    <row r="1431">
      <c r="C1431" s="23" t="inlineStr">
        <is>
          <t>No</t>
        </is>
      </c>
      <c r="D1431" s="23" t="inlineStr">
        <is>
          <t>Uraian</t>
        </is>
      </c>
      <c r="E1431" s="23" t="inlineStr">
        <is>
          <t>Kode</t>
        </is>
      </c>
      <c r="F1431" s="23" t="inlineStr">
        <is>
          <t>Sat.</t>
        </is>
      </c>
      <c r="G1431" s="23" t="inlineStr">
        <is>
          <t>Koefisien</t>
        </is>
      </c>
      <c r="H1431" s="23" t="inlineStr">
        <is>
          <t>Harga  Satuan (Rp)</t>
        </is>
      </c>
      <c r="J1431" s="23" t="inlineStr">
        <is>
          <t>Jumlah Harga (Rp)</t>
        </is>
      </c>
    </row>
    <row r="1432">
      <c r="C1432" s="24" t="inlineStr">
        <is>
          <t>A</t>
        </is>
      </c>
      <c r="D1432" s="24" t="inlineStr">
        <is>
          <t>TENAGA KERJA</t>
        </is>
      </c>
      <c r="E1432" s="12" t="n"/>
      <c r="F1432" s="12" t="n"/>
      <c r="G1432" s="12" t="n"/>
      <c r="H1432" s="12" t="n"/>
      <c r="I1432" s="12" t="n"/>
      <c r="J1432" s="12" t="n"/>
    </row>
    <row r="1433">
      <c r="C1433" s="5" t="n">
        <v>1</v>
      </c>
      <c r="D1433" s="5" t="inlineStr">
        <is>
          <t>Pekerja</t>
        </is>
      </c>
      <c r="E1433" s="5" t="inlineStr">
        <is>
          <t>L01</t>
        </is>
      </c>
      <c r="F1433" s="5" t="inlineStr">
        <is>
          <t>jam</t>
        </is>
      </c>
      <c r="G1433" s="25" t="n">
        <v>27.10843329038177</v>
      </c>
      <c r="H1433" s="26">
        <f>VLOOKUP(D1433,upahbahan,3,FALSE)</f>
        <v/>
      </c>
      <c r="J1433" s="26">
        <f>G1433*H1433</f>
        <v/>
      </c>
    </row>
    <row r="1434">
      <c r="C1434" s="5" t="n">
        <v>2</v>
      </c>
      <c r="D1434" s="5" t="inlineStr">
        <is>
          <t>Mandor</t>
        </is>
      </c>
      <c r="E1434" s="5" t="inlineStr">
        <is>
          <t>L03</t>
        </is>
      </c>
      <c r="F1434" s="5" t="inlineStr">
        <is>
          <t>jam</t>
        </is>
      </c>
      <c r="G1434" s="25" t="n">
        <v>4.518072730394667</v>
      </c>
      <c r="H1434" s="26">
        <f>VLOOKUP(D1434,upahbahan,3,FALSE)</f>
        <v/>
      </c>
      <c r="J1434" s="26">
        <f>G1434*H1434</f>
        <v/>
      </c>
    </row>
    <row r="1435">
      <c r="C1435" s="27" t="inlineStr">
        <is>
          <t>JUMLAH HARGA TENAGA KERJA</t>
        </is>
      </c>
      <c r="D1435" s="28" t="n"/>
      <c r="E1435" s="28" t="n"/>
      <c r="F1435" s="28" t="n"/>
      <c r="G1435" s="28" t="n"/>
      <c r="H1435" s="28" t="n"/>
      <c r="I1435" s="28" t="n"/>
      <c r="J1435" s="29">
        <f>SUM(J1433:J1434)</f>
        <v/>
      </c>
    </row>
    <row r="1436">
      <c r="C1436" s="24" t="inlineStr">
        <is>
          <t>B</t>
        </is>
      </c>
      <c r="D1436" s="24" t="inlineStr">
        <is>
          <t>BAHAN</t>
        </is>
      </c>
      <c r="E1436" s="12" t="n"/>
      <c r="F1436" s="12" t="n"/>
      <c r="G1436" s="12" t="n"/>
      <c r="H1436" s="12" t="n"/>
      <c r="I1436" s="12" t="n"/>
      <c r="J1436" s="12" t="n"/>
    </row>
    <row r="1437">
      <c r="C1437" s="5" t="n">
        <v>1</v>
      </c>
      <c r="D1437" s="5" t="inlineStr">
        <is>
          <t>Unit Pracetak Gelagar Beton Pratekan fc’ 70 MPa, Tipe Box bentang nominal 50 m</t>
        </is>
      </c>
      <c r="E1437" s="5" t="inlineStr">
        <is>
          <t>M587</t>
        </is>
      </c>
      <c r="F1437" s="5" t="inlineStr">
        <is>
          <t>buah</t>
        </is>
      </c>
      <c r="G1437" s="25" t="n">
        <v>1</v>
      </c>
      <c r="H1437" s="26">
        <f>VLOOKUP(D1437,upahbahan,3,FALSE)</f>
        <v/>
      </c>
      <c r="J1437" s="26">
        <f>G1437*H1437</f>
        <v/>
      </c>
    </row>
    <row r="1438">
      <c r="C1438" s="27" t="inlineStr">
        <is>
          <t>JUMLAH HARGA BAHAN</t>
        </is>
      </c>
      <c r="D1438" s="28" t="n"/>
      <c r="E1438" s="28" t="n"/>
      <c r="F1438" s="28" t="n"/>
      <c r="G1438" s="28" t="n"/>
      <c r="H1438" s="28" t="n"/>
      <c r="I1438" s="28" t="n"/>
      <c r="J1438" s="29">
        <f>SUM(J1437:J1437)</f>
        <v/>
      </c>
    </row>
    <row r="1439">
      <c r="C1439" s="24" t="inlineStr">
        <is>
          <t>C</t>
        </is>
      </c>
      <c r="D1439" s="24" t="inlineStr">
        <is>
          <t>PERALATAN</t>
        </is>
      </c>
      <c r="E1439" s="12" t="n"/>
      <c r="F1439" s="12" t="n"/>
      <c r="G1439" s="12" t="n"/>
      <c r="H1439" s="12" t="n"/>
      <c r="I1439" s="12" t="n"/>
      <c r="J1439" s="12" t="n"/>
    </row>
    <row r="1440">
      <c r="C1440" s="5" t="n">
        <v>1</v>
      </c>
      <c r="D1440" s="5" t="inlineStr">
        <is>
          <t>Crawler 55 Ton</t>
        </is>
      </c>
      <c r="E1440" s="5" t="inlineStr">
        <is>
          <t>E73</t>
        </is>
      </c>
      <c r="F1440" s="5" t="inlineStr">
        <is>
          <t>Jam</t>
        </is>
      </c>
      <c r="G1440" s="25" t="n">
        <v>4.518072303299328</v>
      </c>
      <c r="H1440" s="26">
        <f>VLOOKUP(D1440,upahbahan,3,FALSE)</f>
        <v/>
      </c>
      <c r="J1440" s="26">
        <f>G1440*H1440</f>
        <v/>
      </c>
    </row>
    <row r="1441">
      <c r="C1441" s="5" t="n">
        <v>2</v>
      </c>
      <c r="D1441" s="5" t="inlineStr">
        <is>
          <t>Stressing Jack; 46--100 Ton; 89 HP</t>
        </is>
      </c>
      <c r="E1441" s="5" t="inlineStr">
        <is>
          <t>E62</t>
        </is>
      </c>
      <c r="F1441" s="5" t="inlineStr">
        <is>
          <t>Jam</t>
        </is>
      </c>
      <c r="G1441" s="25" t="n">
        <v>4.819277105793164</v>
      </c>
      <c r="H1441" s="26">
        <f>VLOOKUP(D1441,upahbahan,3,FALSE)</f>
        <v/>
      </c>
      <c r="J1441" s="26">
        <f>G1441*H1441</f>
        <v/>
      </c>
    </row>
    <row r="1442">
      <c r="C1442" s="5" t="n">
        <v>3</v>
      </c>
      <c r="D1442" s="5" t="inlineStr">
        <is>
          <t>Grouting Pump; 100 HP</t>
        </is>
      </c>
      <c r="E1442" s="5" t="inlineStr">
        <is>
          <t>E56</t>
        </is>
      </c>
      <c r="F1442" s="5" t="inlineStr">
        <is>
          <t>Jam</t>
        </is>
      </c>
      <c r="G1442" s="25" t="n">
        <v>2.81124496097087</v>
      </c>
      <c r="H1442" s="26">
        <f>VLOOKUP(D1442,upahbahan,3,FALSE)</f>
        <v/>
      </c>
      <c r="J1442" s="26">
        <f>G1442*H1442</f>
        <v/>
      </c>
    </row>
    <row r="1443">
      <c r="C1443" s="5" t="n">
        <v>4</v>
      </c>
      <c r="D1443" s="5" t="inlineStr">
        <is>
          <t>Alat Bantu</t>
        </is>
      </c>
      <c r="F1443" s="5" t="inlineStr">
        <is>
          <t>Ls</t>
        </is>
      </c>
      <c r="G1443" s="25" t="n">
        <v>1</v>
      </c>
      <c r="H1443" s="26">
        <f>VLOOKUP(D1443,upahbahan,3,FALSE)</f>
        <v/>
      </c>
      <c r="J1443" s="26">
        <f>G1443*H1443</f>
        <v/>
      </c>
    </row>
    <row r="1444">
      <c r="C1444" s="27" t="inlineStr">
        <is>
          <t>JUMLAH HARGA PERALATAN</t>
        </is>
      </c>
      <c r="D1444" s="28" t="n"/>
      <c r="E1444" s="28" t="n"/>
      <c r="F1444" s="28" t="n"/>
      <c r="G1444" s="28" t="n"/>
      <c r="H1444" s="28" t="n"/>
      <c r="I1444" s="28" t="n"/>
      <c r="J1444" s="29">
        <f>SUM(J1440:J1443)</f>
        <v/>
      </c>
    </row>
    <row r="1445">
      <c r="C1445" s="31" t="inlineStr">
        <is>
          <t>D</t>
        </is>
      </c>
      <c r="D1445" s="31" t="inlineStr">
        <is>
          <t>Jumlah (A+B+C)</t>
        </is>
      </c>
      <c r="E1445" s="32" t="n"/>
      <c r="F1445" s="32" t="n"/>
      <c r="G1445" s="32" t="n"/>
      <c r="H1445" s="32" t="n"/>
      <c r="I1445" s="32" t="n"/>
      <c r="J1445" s="33">
        <f>J1435+J1438+J1444</f>
        <v/>
      </c>
    </row>
    <row r="1446">
      <c r="C1446" s="18" t="inlineStr">
        <is>
          <t>E</t>
        </is>
      </c>
      <c r="D1446" s="18" t="inlineStr">
        <is>
          <t>Biaya Umum dan Keuntungan 10.0% x D</t>
        </is>
      </c>
      <c r="H1446" s="21">
        <f>$Q$8</f>
        <v/>
      </c>
      <c r="J1446" s="34">
        <f>J1445*H1446</f>
        <v/>
      </c>
    </row>
    <row r="1447">
      <c r="C1447" s="31" t="inlineStr">
        <is>
          <t>F</t>
        </is>
      </c>
      <c r="D1447" s="31" t="inlineStr">
        <is>
          <t>Harga Satuan Pekerjaan (D+E)</t>
        </is>
      </c>
      <c r="E1447" s="32" t="n"/>
      <c r="F1447" s="32" t="n"/>
      <c r="G1447" s="32" t="n"/>
      <c r="H1447" s="32" t="n"/>
      <c r="I1447" s="32" t="n"/>
      <c r="J1447" s="33">
        <f>SUM(J1445:J1446)</f>
        <v/>
      </c>
    </row>
    <row r="1449">
      <c r="C1449" s="16" t="inlineStr">
        <is>
          <t>G.58</t>
        </is>
      </c>
      <c r="D1449" s="17" t="inlineStr">
        <is>
          <t>Unit Pracetak Gelagar Beton Pratekan fc’ 70 MPa, Tipe Box bentang nominal 50 m, Pemasangan</t>
        </is>
      </c>
      <c r="F1449" s="18" t="inlineStr">
        <is>
          <t>Buah</t>
        </is>
      </c>
      <c r="K1449" s="22">
        <f>ROUNDDOWN(J1464,0)</f>
        <v/>
      </c>
      <c r="M1449" s="19" t="inlineStr">
        <is>
          <t>7.2.(14a)</t>
        </is>
      </c>
    </row>
    <row r="1450">
      <c r="C1450" s="23" t="inlineStr">
        <is>
          <t>No</t>
        </is>
      </c>
      <c r="D1450" s="23" t="inlineStr">
        <is>
          <t>Uraian</t>
        </is>
      </c>
      <c r="E1450" s="23" t="inlineStr">
        <is>
          <t>Kode</t>
        </is>
      </c>
      <c r="F1450" s="23" t="inlineStr">
        <is>
          <t>Sat.</t>
        </is>
      </c>
      <c r="G1450" s="23" t="inlineStr">
        <is>
          <t>Koefisien</t>
        </is>
      </c>
      <c r="H1450" s="23" t="inlineStr">
        <is>
          <t>Harga  Satuan (Rp)</t>
        </is>
      </c>
      <c r="J1450" s="23" t="inlineStr">
        <is>
          <t>Jumlah Harga (Rp)</t>
        </is>
      </c>
    </row>
    <row r="1451">
      <c r="C1451" s="24" t="inlineStr">
        <is>
          <t>A</t>
        </is>
      </c>
      <c r="D1451" s="24" t="inlineStr">
        <is>
          <t>TENAGA KERJA</t>
        </is>
      </c>
      <c r="E1451" s="12" t="n"/>
      <c r="F1451" s="12" t="n"/>
      <c r="G1451" s="12" t="n"/>
      <c r="H1451" s="12" t="n"/>
      <c r="I1451" s="12" t="n"/>
      <c r="J1451" s="12" t="n"/>
    </row>
    <row r="1452">
      <c r="C1452" s="5" t="n">
        <v>1</v>
      </c>
      <c r="D1452" s="5" t="inlineStr">
        <is>
          <t>Pekerja</t>
        </is>
      </c>
      <c r="E1452" s="5" t="inlineStr">
        <is>
          <t>L01</t>
        </is>
      </c>
      <c r="F1452" s="5" t="inlineStr">
        <is>
          <t>jam</t>
        </is>
      </c>
      <c r="G1452" s="25" t="n">
        <v>20.2409637115941</v>
      </c>
      <c r="H1452" s="26">
        <f>VLOOKUP(D1452,upahbahan,3,FALSE)</f>
        <v/>
      </c>
      <c r="J1452" s="26">
        <f>G1452*H1452</f>
        <v/>
      </c>
    </row>
    <row r="1453">
      <c r="C1453" s="5" t="n">
        <v>2</v>
      </c>
      <c r="D1453" s="5" t="inlineStr">
        <is>
          <t>Tukang</t>
        </is>
      </c>
      <c r="E1453" s="5" t="inlineStr">
        <is>
          <t>L02</t>
        </is>
      </c>
      <c r="F1453" s="5" t="inlineStr">
        <is>
          <t>jam</t>
        </is>
      </c>
      <c r="G1453" s="25" t="n">
        <v>10.12048072080582</v>
      </c>
      <c r="H1453" s="26">
        <f>VLOOKUP(D1453,upahbahan,3,FALSE)</f>
        <v/>
      </c>
      <c r="J1453" s="26">
        <f>G1453*H1453</f>
        <v/>
      </c>
    </row>
    <row r="1454">
      <c r="C1454" s="5" t="n">
        <v>3</v>
      </c>
      <c r="D1454" s="5" t="inlineStr">
        <is>
          <t>Mandor</t>
        </is>
      </c>
      <c r="E1454" s="5" t="inlineStr">
        <is>
          <t>L03</t>
        </is>
      </c>
      <c r="F1454" s="5" t="inlineStr">
        <is>
          <t>jam</t>
        </is>
      </c>
      <c r="G1454" s="25" t="n">
        <v>10.12048286805421</v>
      </c>
      <c r="H1454" s="26">
        <f>VLOOKUP(D1454,upahbahan,3,FALSE)</f>
        <v/>
      </c>
      <c r="J1454" s="26">
        <f>G1454*H1454</f>
        <v/>
      </c>
    </row>
    <row r="1455">
      <c r="C1455" s="27" t="inlineStr">
        <is>
          <t>JUMLAH HARGA TENAGA KERJA</t>
        </is>
      </c>
      <c r="D1455" s="28" t="n"/>
      <c r="E1455" s="28" t="n"/>
      <c r="F1455" s="28" t="n"/>
      <c r="G1455" s="28" t="n"/>
      <c r="H1455" s="28" t="n"/>
      <c r="I1455" s="28" t="n"/>
      <c r="J1455" s="29">
        <f>SUM(J1452:J1454)</f>
        <v/>
      </c>
    </row>
    <row r="1456">
      <c r="C1456" s="24" t="inlineStr">
        <is>
          <t>B</t>
        </is>
      </c>
      <c r="D1456" s="24" t="inlineStr">
        <is>
          <t>BAHAN</t>
        </is>
      </c>
      <c r="E1456" s="12" t="n"/>
      <c r="F1456" s="12" t="n"/>
      <c r="G1456" s="12" t="n"/>
      <c r="H1456" s="12" t="n"/>
      <c r="I1456" s="12" t="n"/>
      <c r="J1456" s="12" t="n"/>
    </row>
    <row r="1457">
      <c r="C1457" s="27" t="inlineStr">
        <is>
          <t>JUMLAH HARGA BAHAN</t>
        </is>
      </c>
      <c r="D1457" s="28" t="n"/>
      <c r="E1457" s="28" t="n"/>
      <c r="F1457" s="28" t="n"/>
      <c r="G1457" s="28" t="n"/>
      <c r="H1457" s="28" t="n"/>
      <c r="I1457" s="28" t="n"/>
      <c r="J1457" s="29" t="n">
        <v>0</v>
      </c>
    </row>
    <row r="1458">
      <c r="C1458" s="24" t="inlineStr">
        <is>
          <t>C</t>
        </is>
      </c>
      <c r="D1458" s="24" t="inlineStr">
        <is>
          <t>PERALATAN</t>
        </is>
      </c>
      <c r="E1458" s="12" t="n"/>
      <c r="F1458" s="12" t="n"/>
      <c r="G1458" s="12" t="n"/>
      <c r="H1458" s="12" t="n"/>
      <c r="I1458" s="12" t="n"/>
      <c r="J1458" s="12" t="n"/>
    </row>
    <row r="1459">
      <c r="C1459" s="5" t="n">
        <v>1</v>
      </c>
      <c r="D1459" s="5" t="inlineStr">
        <is>
          <t>Machine Beam Launcher Crane 300 Ton</t>
        </is>
      </c>
      <c r="E1459" s="5" t="inlineStr">
        <is>
          <t>E97</t>
        </is>
      </c>
      <c r="F1459" s="5" t="inlineStr">
        <is>
          <t>jam</t>
        </is>
      </c>
      <c r="G1459" s="25" t="n">
        <v>10.12048851467746</v>
      </c>
      <c r="H1459" s="26">
        <f>VLOOKUP(D1459,upahbahan,3,FALSE)</f>
        <v/>
      </c>
      <c r="J1459" s="26">
        <f>G1459*H1459</f>
        <v/>
      </c>
    </row>
    <row r="1460">
      <c r="C1460" s="5" t="n">
        <v>2</v>
      </c>
      <c r="D1460" s="5" t="inlineStr">
        <is>
          <t>Alat Bantu</t>
        </is>
      </c>
      <c r="F1460" s="5" t="inlineStr">
        <is>
          <t>Ls</t>
        </is>
      </c>
      <c r="G1460" s="25" t="n">
        <v>1</v>
      </c>
      <c r="H1460" s="26">
        <f>VLOOKUP(D1460,upahbahan,3,FALSE)</f>
        <v/>
      </c>
      <c r="J1460" s="26">
        <f>G1460*H1460</f>
        <v/>
      </c>
    </row>
    <row r="1461">
      <c r="C1461" s="27" t="inlineStr">
        <is>
          <t>JUMLAH HARGA PERALATAN</t>
        </is>
      </c>
      <c r="D1461" s="28" t="n"/>
      <c r="E1461" s="28" t="n"/>
      <c r="F1461" s="28" t="n"/>
      <c r="G1461" s="28" t="n"/>
      <c r="H1461" s="28" t="n"/>
      <c r="I1461" s="28" t="n"/>
      <c r="J1461" s="29">
        <f>SUM(J1459:J1460)</f>
        <v/>
      </c>
    </row>
    <row r="1462">
      <c r="C1462" s="31" t="inlineStr">
        <is>
          <t>D</t>
        </is>
      </c>
      <c r="D1462" s="31" t="inlineStr">
        <is>
          <t>Jumlah (A+B+C)</t>
        </is>
      </c>
      <c r="E1462" s="32" t="n"/>
      <c r="F1462" s="32" t="n"/>
      <c r="G1462" s="32" t="n"/>
      <c r="H1462" s="32" t="n"/>
      <c r="I1462" s="32" t="n"/>
      <c r="J1462" s="33">
        <f>J1455+J1457+J1461</f>
        <v/>
      </c>
    </row>
    <row r="1463">
      <c r="C1463" s="18" t="inlineStr">
        <is>
          <t>E</t>
        </is>
      </c>
      <c r="D1463" s="18" t="inlineStr">
        <is>
          <t>Biaya Umum dan Keuntungan 10.0% x D</t>
        </is>
      </c>
      <c r="H1463" s="21">
        <f>$Q$8</f>
        <v/>
      </c>
      <c r="J1463" s="34">
        <f>J1462*H1463</f>
        <v/>
      </c>
    </row>
    <row r="1464">
      <c r="C1464" s="31" t="inlineStr">
        <is>
          <t>F</t>
        </is>
      </c>
      <c r="D1464" s="31" t="inlineStr">
        <is>
          <t>Harga Satuan Pekerjaan (D+E)</t>
        </is>
      </c>
      <c r="E1464" s="32" t="n"/>
      <c r="F1464" s="32" t="n"/>
      <c r="G1464" s="32" t="n"/>
      <c r="H1464" s="32" t="n"/>
      <c r="I1464" s="32" t="n"/>
      <c r="J1464" s="33">
        <f>SUM(J1462:J1463)</f>
        <v/>
      </c>
    </row>
    <row r="1466">
      <c r="C1466" s="16" t="inlineStr">
        <is>
          <t>G.59</t>
        </is>
      </c>
      <c r="D1466" s="17" t="inlineStr">
        <is>
          <t>Unit Pracetak Gelagar Beton Pratekan fc’ 70 MPa, Tipe Channel bentang nominal 50 m, Penyediaan</t>
        </is>
      </c>
      <c r="F1466" s="18" t="inlineStr">
        <is>
          <t>Buah</t>
        </is>
      </c>
      <c r="K1466" s="22">
        <f>ROUNDDOWN(J1483,0)</f>
        <v/>
      </c>
      <c r="M1466" s="19" t="inlineStr">
        <is>
          <t>7.2.(15).50</t>
        </is>
      </c>
    </row>
    <row r="1467">
      <c r="C1467" s="23" t="inlineStr">
        <is>
          <t>No</t>
        </is>
      </c>
      <c r="D1467" s="23" t="inlineStr">
        <is>
          <t>Uraian</t>
        </is>
      </c>
      <c r="E1467" s="23" t="inlineStr">
        <is>
          <t>Kode</t>
        </is>
      </c>
      <c r="F1467" s="23" t="inlineStr">
        <is>
          <t>Sat.</t>
        </is>
      </c>
      <c r="G1467" s="23" t="inlineStr">
        <is>
          <t>Koefisien</t>
        </is>
      </c>
      <c r="H1467" s="23" t="inlineStr">
        <is>
          <t>Harga  Satuan (Rp)</t>
        </is>
      </c>
      <c r="J1467" s="23" t="inlineStr">
        <is>
          <t>Jumlah Harga (Rp)</t>
        </is>
      </c>
    </row>
    <row r="1468">
      <c r="C1468" s="24" t="inlineStr">
        <is>
          <t>A</t>
        </is>
      </c>
      <c r="D1468" s="24" t="inlineStr">
        <is>
          <t>TENAGA KERJA</t>
        </is>
      </c>
      <c r="E1468" s="12" t="n"/>
      <c r="F1468" s="12" t="n"/>
      <c r="G1468" s="12" t="n"/>
      <c r="H1468" s="12" t="n"/>
      <c r="I1468" s="12" t="n"/>
      <c r="J1468" s="12" t="n"/>
    </row>
    <row r="1469">
      <c r="C1469" s="5" t="n">
        <v>1</v>
      </c>
      <c r="D1469" s="5" t="inlineStr">
        <is>
          <t>Pekerja</t>
        </is>
      </c>
      <c r="E1469" s="5" t="inlineStr">
        <is>
          <t>L01</t>
        </is>
      </c>
      <c r="F1469" s="5" t="inlineStr">
        <is>
          <t>jam</t>
        </is>
      </c>
      <c r="G1469" s="25" t="n">
        <v>9.036144430127255</v>
      </c>
      <c r="H1469" s="26">
        <f>VLOOKUP(D1469,upahbahan,3,FALSE)</f>
        <v/>
      </c>
      <c r="J1469" s="26">
        <f>G1469*H1469</f>
        <v/>
      </c>
    </row>
    <row r="1470">
      <c r="C1470" s="5" t="n">
        <v>2</v>
      </c>
      <c r="D1470" s="5" t="inlineStr">
        <is>
          <t>Mandor</t>
        </is>
      </c>
      <c r="E1470" s="5" t="inlineStr">
        <is>
          <t>L03</t>
        </is>
      </c>
      <c r="F1470" s="5" t="inlineStr">
        <is>
          <t>jam</t>
        </is>
      </c>
      <c r="G1470" s="25" t="n">
        <v>1.50602414340271</v>
      </c>
      <c r="H1470" s="26">
        <f>VLOOKUP(D1470,upahbahan,3,FALSE)</f>
        <v/>
      </c>
      <c r="J1470" s="26">
        <f>G1470*H1470</f>
        <v/>
      </c>
    </row>
    <row r="1471">
      <c r="C1471" s="27" t="inlineStr">
        <is>
          <t>JUMLAH HARGA TENAGA KERJA</t>
        </is>
      </c>
      <c r="D1471" s="28" t="n"/>
      <c r="E1471" s="28" t="n"/>
      <c r="F1471" s="28" t="n"/>
      <c r="G1471" s="28" t="n"/>
      <c r="H1471" s="28" t="n"/>
      <c r="I1471" s="28" t="n"/>
      <c r="J1471" s="29">
        <f>SUM(J1469:J1470)</f>
        <v/>
      </c>
    </row>
    <row r="1472">
      <c r="C1472" s="24" t="inlineStr">
        <is>
          <t>B</t>
        </is>
      </c>
      <c r="D1472" s="24" t="inlineStr">
        <is>
          <t>BAHAN</t>
        </is>
      </c>
      <c r="E1472" s="12" t="n"/>
      <c r="F1472" s="12" t="n"/>
      <c r="G1472" s="12" t="n"/>
      <c r="H1472" s="12" t="n"/>
      <c r="I1472" s="12" t="n"/>
      <c r="J1472" s="12" t="n"/>
    </row>
    <row r="1473">
      <c r="C1473" s="5" t="n">
        <v>1</v>
      </c>
      <c r="D1473" s="5" t="inlineStr">
        <is>
          <t>Unit Pracetak Gelagar Beton Pratekan fc’ 70 MPa, Tipe Channel bentang nominal 50 m</t>
        </is>
      </c>
      <c r="E1473" s="5" t="inlineStr">
        <is>
          <t>M588</t>
        </is>
      </c>
      <c r="F1473" s="5" t="inlineStr">
        <is>
          <t>buah</t>
        </is>
      </c>
      <c r="G1473" s="25" t="n">
        <v>1</v>
      </c>
      <c r="H1473" s="26">
        <f>VLOOKUP(D1473,upahbahan,3,FALSE)</f>
        <v/>
      </c>
      <c r="J1473" s="26">
        <f>G1473*H1473</f>
        <v/>
      </c>
    </row>
    <row r="1474">
      <c r="C1474" s="27" t="inlineStr">
        <is>
          <t>JUMLAH HARGA BAHAN</t>
        </is>
      </c>
      <c r="D1474" s="28" t="n"/>
      <c r="E1474" s="28" t="n"/>
      <c r="F1474" s="28" t="n"/>
      <c r="G1474" s="28" t="n"/>
      <c r="H1474" s="28" t="n"/>
      <c r="I1474" s="28" t="n"/>
      <c r="J1474" s="29">
        <f>SUM(J1473:J1473)</f>
        <v/>
      </c>
    </row>
    <row r="1475">
      <c r="C1475" s="24" t="inlineStr">
        <is>
          <t>C</t>
        </is>
      </c>
      <c r="D1475" s="24" t="inlineStr">
        <is>
          <t>PERALATAN</t>
        </is>
      </c>
      <c r="E1475" s="12" t="n"/>
      <c r="F1475" s="12" t="n"/>
      <c r="G1475" s="12" t="n"/>
      <c r="H1475" s="12" t="n"/>
      <c r="I1475" s="12" t="n"/>
      <c r="J1475" s="12" t="n"/>
    </row>
    <row r="1476">
      <c r="C1476" s="5" t="n">
        <v>1</v>
      </c>
      <c r="D1476" s="5" t="inlineStr">
        <is>
          <t>Crawler 55 Ton</t>
        </is>
      </c>
      <c r="E1476" s="5" t="inlineStr">
        <is>
          <t>E73</t>
        </is>
      </c>
      <c r="F1476" s="5" t="inlineStr">
        <is>
          <t>Jam</t>
        </is>
      </c>
      <c r="G1476" s="25" t="n">
        <v>1.506024103798268</v>
      </c>
      <c r="H1476" s="26">
        <f>VLOOKUP(D1476,upahbahan,3,FALSE)</f>
        <v/>
      </c>
      <c r="J1476" s="26">
        <f>G1476*H1476</f>
        <v/>
      </c>
    </row>
    <row r="1477">
      <c r="C1477" s="5" t="n">
        <v>2</v>
      </c>
      <c r="D1477" s="5" t="inlineStr">
        <is>
          <t>Stressing Jack; 46--100 Ton; 89 HP</t>
        </is>
      </c>
      <c r="E1477" s="5" t="inlineStr">
        <is>
          <t>E62</t>
        </is>
      </c>
      <c r="F1477" s="5" t="inlineStr">
        <is>
          <t>Jam</t>
        </is>
      </c>
      <c r="G1477" s="25" t="n">
        <v>4.819277105793164</v>
      </c>
      <c r="H1477" s="26">
        <f>VLOOKUP(D1477,upahbahan,3,FALSE)</f>
        <v/>
      </c>
      <c r="J1477" s="26">
        <f>G1477*H1477</f>
        <v/>
      </c>
    </row>
    <row r="1478">
      <c r="C1478" s="5" t="n">
        <v>3</v>
      </c>
      <c r="D1478" s="5" t="inlineStr">
        <is>
          <t>Grouting Pump; 100 HP</t>
        </is>
      </c>
      <c r="E1478" s="5" t="inlineStr">
        <is>
          <t>E56</t>
        </is>
      </c>
      <c r="F1478" s="5" t="inlineStr">
        <is>
          <t>Jam</t>
        </is>
      </c>
      <c r="G1478" s="25" t="n">
        <v>2.81124496097087</v>
      </c>
      <c r="H1478" s="26">
        <f>VLOOKUP(D1478,upahbahan,3,FALSE)</f>
        <v/>
      </c>
      <c r="J1478" s="26">
        <f>G1478*H1478</f>
        <v/>
      </c>
    </row>
    <row r="1479">
      <c r="C1479" s="5" t="n">
        <v>4</v>
      </c>
      <c r="D1479" s="5" t="inlineStr">
        <is>
          <t>Alat Bantu</t>
        </is>
      </c>
      <c r="F1479" s="5" t="inlineStr">
        <is>
          <t>Ls</t>
        </is>
      </c>
      <c r="G1479" s="25" t="n">
        <v>1</v>
      </c>
      <c r="H1479" s="26">
        <f>VLOOKUP(D1479,upahbahan,3,FALSE)</f>
        <v/>
      </c>
      <c r="J1479" s="26">
        <f>G1479*H1479</f>
        <v/>
      </c>
    </row>
    <row r="1480">
      <c r="C1480" s="27" t="inlineStr">
        <is>
          <t>JUMLAH HARGA PERALATAN</t>
        </is>
      </c>
      <c r="D1480" s="28" t="n"/>
      <c r="E1480" s="28" t="n"/>
      <c r="F1480" s="28" t="n"/>
      <c r="G1480" s="28" t="n"/>
      <c r="H1480" s="28" t="n"/>
      <c r="I1480" s="28" t="n"/>
      <c r="J1480" s="29">
        <f>SUM(J1476:J1479)</f>
        <v/>
      </c>
    </row>
    <row r="1481">
      <c r="C1481" s="31" t="inlineStr">
        <is>
          <t>D</t>
        </is>
      </c>
      <c r="D1481" s="31" t="inlineStr">
        <is>
          <t>Jumlah (A+B+C)</t>
        </is>
      </c>
      <c r="E1481" s="32" t="n"/>
      <c r="F1481" s="32" t="n"/>
      <c r="G1481" s="32" t="n"/>
      <c r="H1481" s="32" t="n"/>
      <c r="I1481" s="32" t="n"/>
      <c r="J1481" s="33">
        <f>J1471+J1474+J1480</f>
        <v/>
      </c>
    </row>
    <row r="1482">
      <c r="C1482" s="18" t="inlineStr">
        <is>
          <t>E</t>
        </is>
      </c>
      <c r="D1482" s="18" t="inlineStr">
        <is>
          <t>Biaya Umum dan Keuntungan 10.0% x D</t>
        </is>
      </c>
      <c r="H1482" s="21">
        <f>$Q$8</f>
        <v/>
      </c>
      <c r="J1482" s="34">
        <f>J1481*H1482</f>
        <v/>
      </c>
    </row>
    <row r="1483">
      <c r="C1483" s="31" t="inlineStr">
        <is>
          <t>F</t>
        </is>
      </c>
      <c r="D1483" s="31" t="inlineStr">
        <is>
          <t>Harga Satuan Pekerjaan (D+E)</t>
        </is>
      </c>
      <c r="E1483" s="32" t="n"/>
      <c r="F1483" s="32" t="n"/>
      <c r="G1483" s="32" t="n"/>
      <c r="H1483" s="32" t="n"/>
      <c r="I1483" s="32" t="n"/>
      <c r="J1483" s="33">
        <f>SUM(J1481:J1482)</f>
        <v/>
      </c>
    </row>
    <row r="1485">
      <c r="C1485" s="16" t="inlineStr">
        <is>
          <t>G.60</t>
        </is>
      </c>
      <c r="D1485" s="17" t="inlineStr">
        <is>
          <t>Unit Pracetak Gelagar Beton Pratekan fc’ 70 MPa, Tipe Channel bentang nominal 50 m, Pemasangan Beton Pracetak Pratekan Tipe Double T untuk lantai</t>
        </is>
      </c>
      <c r="F1485" s="18" t="inlineStr">
        <is>
          <t>Buah</t>
        </is>
      </c>
      <c r="K1485" s="22">
        <f>ROUNDDOWN(J1500,0)</f>
        <v/>
      </c>
      <c r="M1485" s="19" t="inlineStr">
        <is>
          <t>7.2.(16).50</t>
        </is>
      </c>
    </row>
    <row r="1486">
      <c r="C1486" s="23" t="inlineStr">
        <is>
          <t>No</t>
        </is>
      </c>
      <c r="D1486" s="23" t="inlineStr">
        <is>
          <t>Uraian</t>
        </is>
      </c>
      <c r="E1486" s="23" t="inlineStr">
        <is>
          <t>Kode</t>
        </is>
      </c>
      <c r="F1486" s="23" t="inlineStr">
        <is>
          <t>Sat.</t>
        </is>
      </c>
      <c r="G1486" s="23" t="inlineStr">
        <is>
          <t>Koefisien</t>
        </is>
      </c>
      <c r="H1486" s="23" t="inlineStr">
        <is>
          <t>Harga  Satuan (Rp)</t>
        </is>
      </c>
      <c r="J1486" s="23" t="inlineStr">
        <is>
          <t>Jumlah Harga (Rp)</t>
        </is>
      </c>
    </row>
    <row r="1487">
      <c r="C1487" s="24" t="inlineStr">
        <is>
          <t>A</t>
        </is>
      </c>
      <c r="D1487" s="24" t="inlineStr">
        <is>
          <t>TENAGA KERJA</t>
        </is>
      </c>
      <c r="E1487" s="12" t="n"/>
      <c r="F1487" s="12" t="n"/>
      <c r="G1487" s="12" t="n"/>
      <c r="H1487" s="12" t="n"/>
      <c r="I1487" s="12" t="n"/>
      <c r="J1487" s="12" t="n"/>
    </row>
    <row r="1488">
      <c r="C1488" s="5" t="n">
        <v>1</v>
      </c>
      <c r="D1488" s="5" t="inlineStr">
        <is>
          <t>Pekerja</t>
        </is>
      </c>
      <c r="E1488" s="5" t="inlineStr">
        <is>
          <t>L01</t>
        </is>
      </c>
      <c r="F1488" s="5" t="inlineStr">
        <is>
          <t>jam</t>
        </is>
      </c>
      <c r="G1488" s="25" t="n">
        <v>20.2409637115941</v>
      </c>
      <c r="H1488" s="26">
        <f>VLOOKUP(D1488,upahbahan,3,FALSE)</f>
        <v/>
      </c>
      <c r="J1488" s="26">
        <f>G1488*H1488</f>
        <v/>
      </c>
    </row>
    <row r="1489">
      <c r="C1489" s="5" t="n">
        <v>2</v>
      </c>
      <c r="D1489" s="5" t="inlineStr">
        <is>
          <t>Tukang</t>
        </is>
      </c>
      <c r="E1489" s="5" t="inlineStr">
        <is>
          <t>L02</t>
        </is>
      </c>
      <c r="F1489" s="5" t="inlineStr">
        <is>
          <t>jam</t>
        </is>
      </c>
      <c r="G1489" s="25" t="n">
        <v>10.12048072080582</v>
      </c>
      <c r="H1489" s="26">
        <f>VLOOKUP(D1489,upahbahan,3,FALSE)</f>
        <v/>
      </c>
      <c r="J1489" s="26">
        <f>G1489*H1489</f>
        <v/>
      </c>
    </row>
    <row r="1490">
      <c r="C1490" s="5" t="n">
        <v>3</v>
      </c>
      <c r="D1490" s="5" t="inlineStr">
        <is>
          <t>Mandor</t>
        </is>
      </c>
      <c r="E1490" s="5" t="inlineStr">
        <is>
          <t>L03</t>
        </is>
      </c>
      <c r="F1490" s="5" t="inlineStr">
        <is>
          <t>jam</t>
        </is>
      </c>
      <c r="G1490" s="25" t="n">
        <v>10.12048286805421</v>
      </c>
      <c r="H1490" s="26">
        <f>VLOOKUP(D1490,upahbahan,3,FALSE)</f>
        <v/>
      </c>
      <c r="J1490" s="26">
        <f>G1490*H1490</f>
        <v/>
      </c>
    </row>
    <row r="1491">
      <c r="C1491" s="27" t="inlineStr">
        <is>
          <t>JUMLAH HARGA TENAGA KERJA</t>
        </is>
      </c>
      <c r="D1491" s="28" t="n"/>
      <c r="E1491" s="28" t="n"/>
      <c r="F1491" s="28" t="n"/>
      <c r="G1491" s="28" t="n"/>
      <c r="H1491" s="28" t="n"/>
      <c r="I1491" s="28" t="n"/>
      <c r="J1491" s="29">
        <f>SUM(J1488:J1490)</f>
        <v/>
      </c>
    </row>
    <row r="1492">
      <c r="C1492" s="24" t="inlineStr">
        <is>
          <t>B</t>
        </is>
      </c>
      <c r="D1492" s="24" t="inlineStr">
        <is>
          <t>BAHAN</t>
        </is>
      </c>
      <c r="E1492" s="12" t="n"/>
      <c r="F1492" s="12" t="n"/>
      <c r="G1492" s="12" t="n"/>
      <c r="H1492" s="12" t="n"/>
      <c r="I1492" s="12" t="n"/>
      <c r="J1492" s="12" t="n"/>
    </row>
    <row r="1493">
      <c r="C1493" s="27" t="inlineStr">
        <is>
          <t>JUMLAH HARGA BAHAN</t>
        </is>
      </c>
      <c r="D1493" s="28" t="n"/>
      <c r="E1493" s="28" t="n"/>
      <c r="F1493" s="28" t="n"/>
      <c r="G1493" s="28" t="n"/>
      <c r="H1493" s="28" t="n"/>
      <c r="I1493" s="28" t="n"/>
      <c r="J1493" s="29" t="n">
        <v>0</v>
      </c>
    </row>
    <row r="1494">
      <c r="C1494" s="24" t="inlineStr">
        <is>
          <t>C</t>
        </is>
      </c>
      <c r="D1494" s="24" t="inlineStr">
        <is>
          <t>PERALATAN</t>
        </is>
      </c>
      <c r="E1494" s="12" t="n"/>
      <c r="F1494" s="12" t="n"/>
      <c r="G1494" s="12" t="n"/>
      <c r="H1494" s="12" t="n"/>
      <c r="I1494" s="12" t="n"/>
      <c r="J1494" s="12" t="n"/>
    </row>
    <row r="1495">
      <c r="C1495" s="5" t="n">
        <v>1</v>
      </c>
      <c r="D1495" s="5" t="inlineStr">
        <is>
          <t>Machine Beam Launcher Crane 300 Ton</t>
        </is>
      </c>
      <c r="E1495" s="5" t="inlineStr">
        <is>
          <t>E97</t>
        </is>
      </c>
      <c r="F1495" s="5" t="inlineStr">
        <is>
          <t>jam</t>
        </is>
      </c>
      <c r="G1495" s="25" t="n">
        <v>10.12048851467746</v>
      </c>
      <c r="H1495" s="26">
        <f>VLOOKUP(D1495,upahbahan,3,FALSE)</f>
        <v/>
      </c>
      <c r="J1495" s="26">
        <f>G1495*H1495</f>
        <v/>
      </c>
    </row>
    <row r="1496">
      <c r="C1496" s="5" t="n">
        <v>2</v>
      </c>
      <c r="D1496" s="5" t="inlineStr">
        <is>
          <t>Alat Bantu</t>
        </is>
      </c>
      <c r="F1496" s="5" t="inlineStr">
        <is>
          <t>Ls</t>
        </is>
      </c>
      <c r="G1496" s="25" t="n">
        <v>1</v>
      </c>
      <c r="H1496" s="26">
        <f>VLOOKUP(D1496,upahbahan,3,FALSE)</f>
        <v/>
      </c>
      <c r="J1496" s="26">
        <f>G1496*H1496</f>
        <v/>
      </c>
    </row>
    <row r="1497">
      <c r="C1497" s="27" t="inlineStr">
        <is>
          <t>JUMLAH HARGA PERALATAN</t>
        </is>
      </c>
      <c r="D1497" s="28" t="n"/>
      <c r="E1497" s="28" t="n"/>
      <c r="F1497" s="28" t="n"/>
      <c r="G1497" s="28" t="n"/>
      <c r="H1497" s="28" t="n"/>
      <c r="I1497" s="28" t="n"/>
      <c r="J1497" s="29">
        <f>SUM(J1495:J1496)</f>
        <v/>
      </c>
    </row>
    <row r="1498">
      <c r="C1498" s="31" t="inlineStr">
        <is>
          <t>D</t>
        </is>
      </c>
      <c r="D1498" s="31" t="inlineStr">
        <is>
          <t>Jumlah (A+B+C)</t>
        </is>
      </c>
      <c r="E1498" s="32" t="n"/>
      <c r="F1498" s="32" t="n"/>
      <c r="G1498" s="32" t="n"/>
      <c r="H1498" s="32" t="n"/>
      <c r="I1498" s="32" t="n"/>
      <c r="J1498" s="33">
        <f>J1491+J1493+J1497</f>
        <v/>
      </c>
    </row>
    <row r="1499">
      <c r="C1499" s="18" t="inlineStr">
        <is>
          <t>E</t>
        </is>
      </c>
      <c r="D1499" s="18" t="inlineStr">
        <is>
          <t>Biaya Umum dan Keuntungan 10.0% x D</t>
        </is>
      </c>
      <c r="H1499" s="21">
        <f>$Q$8</f>
        <v/>
      </c>
      <c r="J1499" s="34">
        <f>J1498*H1499</f>
        <v/>
      </c>
    </row>
    <row r="1500">
      <c r="C1500" s="31" t="inlineStr">
        <is>
          <t>F</t>
        </is>
      </c>
      <c r="D1500" s="31" t="inlineStr">
        <is>
          <t>Harga Satuan Pekerjaan (D+E)</t>
        </is>
      </c>
      <c r="E1500" s="32" t="n"/>
      <c r="F1500" s="32" t="n"/>
      <c r="G1500" s="32" t="n"/>
      <c r="H1500" s="32" t="n"/>
      <c r="I1500" s="32" t="n"/>
      <c r="J1500" s="33">
        <f>SUM(J1498:J1499)</f>
        <v/>
      </c>
    </row>
    <row r="1502">
      <c r="C1502" s="16" t="inlineStr">
        <is>
          <t>G.61</t>
        </is>
      </c>
      <c r="D1502" s="17" t="inlineStr">
        <is>
          <t>jembatan rangka baja, mutu fc’ 45 MPa, bentang nominal 5 m, Penyediaan Beton Pracetak Pratekan Tipe Double T untuk lantai</t>
        </is>
      </c>
      <c r="F1502" s="18" t="inlineStr">
        <is>
          <t>Buah</t>
        </is>
      </c>
      <c r="K1502" s="22">
        <f>ROUNDDOWN(J1519,0)</f>
        <v/>
      </c>
      <c r="M1502" s="19" t="inlineStr">
        <is>
          <t>7.2.(17)</t>
        </is>
      </c>
    </row>
    <row r="1503">
      <c r="C1503" s="23" t="inlineStr">
        <is>
          <t>No</t>
        </is>
      </c>
      <c r="D1503" s="23" t="inlineStr">
        <is>
          <t>Uraian</t>
        </is>
      </c>
      <c r="E1503" s="23" t="inlineStr">
        <is>
          <t>Kode</t>
        </is>
      </c>
      <c r="F1503" s="23" t="inlineStr">
        <is>
          <t>Sat.</t>
        </is>
      </c>
      <c r="G1503" s="23" t="inlineStr">
        <is>
          <t>Koefisien</t>
        </is>
      </c>
      <c r="H1503" s="23" t="inlineStr">
        <is>
          <t>Harga  Satuan (Rp)</t>
        </is>
      </c>
      <c r="J1503" s="23" t="inlineStr">
        <is>
          <t>Jumlah Harga (Rp)</t>
        </is>
      </c>
    </row>
    <row r="1504">
      <c r="C1504" s="24" t="inlineStr">
        <is>
          <t>A</t>
        </is>
      </c>
      <c r="D1504" s="24" t="inlineStr">
        <is>
          <t>TENAGA KERJA</t>
        </is>
      </c>
      <c r="E1504" s="12" t="n"/>
      <c r="F1504" s="12" t="n"/>
      <c r="G1504" s="12" t="n"/>
      <c r="H1504" s="12" t="n"/>
      <c r="I1504" s="12" t="n"/>
      <c r="J1504" s="12" t="n"/>
    </row>
    <row r="1505">
      <c r="C1505" s="5" t="n">
        <v>1</v>
      </c>
      <c r="D1505" s="5" t="inlineStr">
        <is>
          <t>Pekerja</t>
        </is>
      </c>
      <c r="E1505" s="5" t="inlineStr">
        <is>
          <t>L01</t>
        </is>
      </c>
      <c r="F1505" s="5" t="inlineStr">
        <is>
          <t>jam</t>
        </is>
      </c>
      <c r="G1505" s="25" t="n">
        <v>3.012048022793028</v>
      </c>
      <c r="H1505" s="26">
        <f>VLOOKUP(D1505,upahbahan,3,FALSE)</f>
        <v/>
      </c>
      <c r="J1505" s="26">
        <f>G1505*H1505</f>
        <v/>
      </c>
    </row>
    <row r="1506">
      <c r="C1506" s="5" t="n">
        <v>2</v>
      </c>
      <c r="D1506" s="5" t="inlineStr">
        <is>
          <t>Mandor</t>
        </is>
      </c>
      <c r="E1506" s="5" t="inlineStr">
        <is>
          <t>L03</t>
        </is>
      </c>
      <c r="F1506" s="5" t="inlineStr">
        <is>
          <t>jam</t>
        </is>
      </c>
      <c r="G1506" s="25" t="n">
        <v>0.5020079477387248</v>
      </c>
      <c r="H1506" s="26">
        <f>VLOOKUP(D1506,upahbahan,3,FALSE)</f>
        <v/>
      </c>
      <c r="J1506" s="26">
        <f>G1506*H1506</f>
        <v/>
      </c>
    </row>
    <row r="1507">
      <c r="C1507" s="27" t="inlineStr">
        <is>
          <t>JUMLAH HARGA TENAGA KERJA</t>
        </is>
      </c>
      <c r="D1507" s="28" t="n"/>
      <c r="E1507" s="28" t="n"/>
      <c r="F1507" s="28" t="n"/>
      <c r="G1507" s="28" t="n"/>
      <c r="H1507" s="28" t="n"/>
      <c r="I1507" s="28" t="n"/>
      <c r="J1507" s="29">
        <f>SUM(J1505:J1506)</f>
        <v/>
      </c>
    </row>
    <row r="1508">
      <c r="C1508" s="24" t="inlineStr">
        <is>
          <t>B</t>
        </is>
      </c>
      <c r="D1508" s="24" t="inlineStr">
        <is>
          <t>BAHAN</t>
        </is>
      </c>
      <c r="E1508" s="12" t="n"/>
      <c r="F1508" s="12" t="n"/>
      <c r="G1508" s="12" t="n"/>
      <c r="H1508" s="12" t="n"/>
      <c r="I1508" s="12" t="n"/>
      <c r="J1508" s="12" t="n"/>
    </row>
    <row r="1509">
      <c r="C1509" s="5" t="n">
        <v>1</v>
      </c>
      <c r="D1509" s="5" t="inlineStr">
        <is>
          <t>Pracetak Pratekan Tipe Double T untuk lantai jembatan rangka baja, mutu fc’ 45 MPa, bentang nominal 5 m</t>
        </is>
      </c>
      <c r="E1509" s="5" t="inlineStr">
        <is>
          <t>M589</t>
        </is>
      </c>
      <c r="F1509" s="5" t="inlineStr">
        <is>
          <t>buah</t>
        </is>
      </c>
      <c r="G1509" s="25" t="n">
        <v>1</v>
      </c>
      <c r="H1509" s="26">
        <f>VLOOKUP(D1509,upahbahan,3,FALSE)</f>
        <v/>
      </c>
      <c r="J1509" s="26">
        <f>G1509*H1509</f>
        <v/>
      </c>
    </row>
    <row r="1510">
      <c r="C1510" s="27" t="inlineStr">
        <is>
          <t>JUMLAH HARGA BAHAN</t>
        </is>
      </c>
      <c r="D1510" s="28" t="n"/>
      <c r="E1510" s="28" t="n"/>
      <c r="F1510" s="28" t="n"/>
      <c r="G1510" s="28" t="n"/>
      <c r="H1510" s="28" t="n"/>
      <c r="I1510" s="28" t="n"/>
      <c r="J1510" s="29">
        <f>SUM(J1509:J1509)</f>
        <v/>
      </c>
    </row>
    <row r="1511">
      <c r="C1511" s="24" t="inlineStr">
        <is>
          <t>C</t>
        </is>
      </c>
      <c r="D1511" s="24" t="inlineStr">
        <is>
          <t>PERALATAN</t>
        </is>
      </c>
      <c r="E1511" s="12" t="n"/>
      <c r="F1511" s="12" t="n"/>
      <c r="G1511" s="12" t="n"/>
      <c r="H1511" s="12" t="n"/>
      <c r="I1511" s="12" t="n"/>
      <c r="J1511" s="12" t="n"/>
    </row>
    <row r="1512">
      <c r="C1512" s="5" t="n">
        <v>1</v>
      </c>
      <c r="D1512" s="5" t="inlineStr">
        <is>
          <t>CRAWLER CRANE 25 TON</t>
        </is>
      </c>
      <c r="E1512" s="5" t="inlineStr">
        <is>
          <t>E72</t>
        </is>
      </c>
      <c r="F1512" s="5" t="inlineStr">
        <is>
          <t>Jam</t>
        </is>
      </c>
      <c r="G1512" s="25" t="n">
        <v>0.5020080376392063</v>
      </c>
      <c r="H1512" s="26">
        <f>VLOOKUP(D1512,upahbahan,3,FALSE)</f>
        <v/>
      </c>
      <c r="J1512" s="26">
        <f>G1512*H1512</f>
        <v/>
      </c>
    </row>
    <row r="1513">
      <c r="C1513" s="5" t="n">
        <v>2</v>
      </c>
      <c r="D1513" s="5" t="inlineStr">
        <is>
          <t>Stressing Jack; 46--100 Ton; 89 HP</t>
        </is>
      </c>
      <c r="E1513" s="5" t="inlineStr">
        <is>
          <t>E62</t>
        </is>
      </c>
      <c r="F1513" s="5" t="inlineStr">
        <is>
          <t>Jam</t>
        </is>
      </c>
      <c r="G1513" s="25" t="n">
        <v>4.819277105793164</v>
      </c>
      <c r="H1513" s="26">
        <f>VLOOKUP(D1513,upahbahan,3,FALSE)</f>
        <v/>
      </c>
      <c r="J1513" s="26">
        <f>G1513*H1513</f>
        <v/>
      </c>
    </row>
    <row r="1514">
      <c r="C1514" s="5" t="n">
        <v>3</v>
      </c>
      <c r="D1514" s="5" t="inlineStr">
        <is>
          <t>Grouting Pump; 100 HP</t>
        </is>
      </c>
      <c r="E1514" s="5" t="inlineStr">
        <is>
          <t>E56</t>
        </is>
      </c>
      <c r="F1514" s="5" t="inlineStr">
        <is>
          <t>Jam</t>
        </is>
      </c>
      <c r="G1514" s="25" t="n">
        <v>2.81124496097087</v>
      </c>
      <c r="H1514" s="26">
        <f>VLOOKUP(D1514,upahbahan,3,FALSE)</f>
        <v/>
      </c>
      <c r="J1514" s="26">
        <f>G1514*H1514</f>
        <v/>
      </c>
    </row>
    <row r="1515">
      <c r="C1515" s="5" t="n">
        <v>4</v>
      </c>
      <c r="D1515" s="5" t="inlineStr">
        <is>
          <t>Alat Bantu</t>
        </is>
      </c>
      <c r="F1515" s="5" t="inlineStr">
        <is>
          <t>Ls</t>
        </is>
      </c>
      <c r="G1515" s="25" t="n">
        <v>1</v>
      </c>
      <c r="H1515" s="26">
        <f>VLOOKUP(D1515,upahbahan,3,FALSE)</f>
        <v/>
      </c>
      <c r="J1515" s="26">
        <f>G1515*H1515</f>
        <v/>
      </c>
    </row>
    <row r="1516">
      <c r="C1516" s="27" t="inlineStr">
        <is>
          <t>JUMLAH HARGA PERALATAN</t>
        </is>
      </c>
      <c r="D1516" s="28" t="n"/>
      <c r="E1516" s="28" t="n"/>
      <c r="F1516" s="28" t="n"/>
      <c r="G1516" s="28" t="n"/>
      <c r="H1516" s="28" t="n"/>
      <c r="I1516" s="28" t="n"/>
      <c r="J1516" s="29">
        <f>SUM(J1512:J1515)</f>
        <v/>
      </c>
    </row>
    <row r="1517">
      <c r="C1517" s="31" t="inlineStr">
        <is>
          <t>D</t>
        </is>
      </c>
      <c r="D1517" s="31" t="inlineStr">
        <is>
          <t>Jumlah (A+B+C)</t>
        </is>
      </c>
      <c r="E1517" s="32" t="n"/>
      <c r="F1517" s="32" t="n"/>
      <c r="G1517" s="32" t="n"/>
      <c r="H1517" s="32" t="n"/>
      <c r="I1517" s="32" t="n"/>
      <c r="J1517" s="33">
        <f>J1507+J1510+J1516</f>
        <v/>
      </c>
    </row>
    <row r="1518">
      <c r="C1518" s="18" t="inlineStr">
        <is>
          <t>E</t>
        </is>
      </c>
      <c r="D1518" s="18" t="inlineStr">
        <is>
          <t>Biaya Umum dan Keuntungan 10.0% x D</t>
        </is>
      </c>
      <c r="H1518" s="21">
        <f>$Q$8</f>
        <v/>
      </c>
      <c r="J1518" s="34">
        <f>J1517*H1518</f>
        <v/>
      </c>
    </row>
    <row r="1519">
      <c r="C1519" s="31" t="inlineStr">
        <is>
          <t>F</t>
        </is>
      </c>
      <c r="D1519" s="31" t="inlineStr">
        <is>
          <t>Harga Satuan Pekerjaan (D+E)</t>
        </is>
      </c>
      <c r="E1519" s="32" t="n"/>
      <c r="F1519" s="32" t="n"/>
      <c r="G1519" s="32" t="n"/>
      <c r="H1519" s="32" t="n"/>
      <c r="I1519" s="32" t="n"/>
      <c r="J1519" s="33">
        <f>SUM(J1517:J1518)</f>
        <v/>
      </c>
    </row>
    <row r="1521">
      <c r="C1521" s="16" t="inlineStr">
        <is>
          <t>G.62</t>
        </is>
      </c>
      <c r="D1521" s="17" t="inlineStr">
        <is>
          <t>jembatan rangka baja, mutu fc’ 45 MPa, bentang nominal 5 m, termasuk pekerjaan pasca tarik melintang, Pemasangan</t>
        </is>
      </c>
      <c r="F1521" s="18" t="inlineStr">
        <is>
          <t>Buah</t>
        </is>
      </c>
      <c r="K1521" s="22">
        <f>ROUNDDOWN(J1536,0)</f>
        <v/>
      </c>
      <c r="M1521" s="19" t="inlineStr">
        <is>
          <t>7.2.(18)</t>
        </is>
      </c>
    </row>
    <row r="1522">
      <c r="C1522" s="23" t="inlineStr">
        <is>
          <t>No</t>
        </is>
      </c>
      <c r="D1522" s="23" t="inlineStr">
        <is>
          <t>Uraian</t>
        </is>
      </c>
      <c r="E1522" s="23" t="inlineStr">
        <is>
          <t>Kode</t>
        </is>
      </c>
      <c r="F1522" s="23" t="inlineStr">
        <is>
          <t>Sat.</t>
        </is>
      </c>
      <c r="G1522" s="23" t="inlineStr">
        <is>
          <t>Koefisien</t>
        </is>
      </c>
      <c r="H1522" s="23" t="inlineStr">
        <is>
          <t>Harga  Satuan (Rp)</t>
        </is>
      </c>
      <c r="J1522" s="23" t="inlineStr">
        <is>
          <t>Jumlah Harga (Rp)</t>
        </is>
      </c>
    </row>
    <row r="1523">
      <c r="C1523" s="24" t="inlineStr">
        <is>
          <t>A</t>
        </is>
      </c>
      <c r="D1523" s="24" t="inlineStr">
        <is>
          <t>TENAGA KERJA</t>
        </is>
      </c>
      <c r="E1523" s="12" t="n"/>
      <c r="F1523" s="12" t="n"/>
      <c r="G1523" s="12" t="n"/>
      <c r="H1523" s="12" t="n"/>
      <c r="I1523" s="12" t="n"/>
      <c r="J1523" s="12" t="n"/>
    </row>
    <row r="1524">
      <c r="C1524" s="5" t="n">
        <v>1</v>
      </c>
      <c r="D1524" s="5" t="inlineStr">
        <is>
          <t>Pekerja</t>
        </is>
      </c>
      <c r="E1524" s="5" t="inlineStr">
        <is>
          <t>L01</t>
        </is>
      </c>
      <c r="F1524" s="5" t="inlineStr">
        <is>
          <t>jam</t>
        </is>
      </c>
      <c r="G1524" s="25" t="n">
        <v>2.891566347870063</v>
      </c>
      <c r="H1524" s="26">
        <f>VLOOKUP(D1524,upahbahan,3,FALSE)</f>
        <v/>
      </c>
      <c r="J1524" s="26">
        <f>G1524*H1524</f>
        <v/>
      </c>
    </row>
    <row r="1525">
      <c r="C1525" s="5" t="n">
        <v>2</v>
      </c>
      <c r="D1525" s="5" t="inlineStr">
        <is>
          <t>Tukang</t>
        </is>
      </c>
      <c r="E1525" s="5" t="inlineStr">
        <is>
          <t>L02</t>
        </is>
      </c>
      <c r="F1525" s="5" t="inlineStr">
        <is>
          <t>jam</t>
        </is>
      </c>
      <c r="G1525" s="25" t="n">
        <v>1.445783107645481</v>
      </c>
      <c r="H1525" s="26">
        <f>VLOOKUP(D1525,upahbahan,3,FALSE)</f>
        <v/>
      </c>
      <c r="J1525" s="26">
        <f>G1525*H1525</f>
        <v/>
      </c>
    </row>
    <row r="1526">
      <c r="C1526" s="5" t="n">
        <v>3</v>
      </c>
      <c r="D1526" s="5" t="inlineStr">
        <is>
          <t>Mandor</t>
        </is>
      </c>
      <c r="E1526" s="5" t="inlineStr">
        <is>
          <t>L03</t>
        </is>
      </c>
      <c r="F1526" s="5" t="inlineStr">
        <is>
          <t>jam</t>
        </is>
      </c>
      <c r="G1526" s="25" t="n">
        <v>1.445783309748678</v>
      </c>
      <c r="H1526" s="26">
        <f>VLOOKUP(D1526,upahbahan,3,FALSE)</f>
        <v/>
      </c>
      <c r="J1526" s="26">
        <f>G1526*H1526</f>
        <v/>
      </c>
    </row>
    <row r="1527">
      <c r="C1527" s="27" t="inlineStr">
        <is>
          <t>JUMLAH HARGA TENAGA KERJA</t>
        </is>
      </c>
      <c r="D1527" s="28" t="n"/>
      <c r="E1527" s="28" t="n"/>
      <c r="F1527" s="28" t="n"/>
      <c r="G1527" s="28" t="n"/>
      <c r="H1527" s="28" t="n"/>
      <c r="I1527" s="28" t="n"/>
      <c r="J1527" s="29">
        <f>SUM(J1524:J1526)</f>
        <v/>
      </c>
    </row>
    <row r="1528">
      <c r="C1528" s="24" t="inlineStr">
        <is>
          <t>B</t>
        </is>
      </c>
      <c r="D1528" s="24" t="inlineStr">
        <is>
          <t>BAHAN</t>
        </is>
      </c>
      <c r="E1528" s="12" t="n"/>
      <c r="F1528" s="12" t="n"/>
      <c r="G1528" s="12" t="n"/>
      <c r="H1528" s="12" t="n"/>
      <c r="I1528" s="12" t="n"/>
      <c r="J1528" s="12" t="n"/>
    </row>
    <row r="1529">
      <c r="C1529" s="27" t="inlineStr">
        <is>
          <t>JUMLAH HARGA BAHAN</t>
        </is>
      </c>
      <c r="D1529" s="28" t="n"/>
      <c r="E1529" s="28" t="n"/>
      <c r="F1529" s="28" t="n"/>
      <c r="G1529" s="28" t="n"/>
      <c r="H1529" s="28" t="n"/>
      <c r="I1529" s="28" t="n"/>
      <c r="J1529" s="29" t="n">
        <v>0</v>
      </c>
    </row>
    <row r="1530">
      <c r="C1530" s="24" t="inlineStr">
        <is>
          <t>C</t>
        </is>
      </c>
      <c r="D1530" s="24" t="inlineStr">
        <is>
          <t>PERALATAN</t>
        </is>
      </c>
      <c r="E1530" s="12" t="n"/>
      <c r="F1530" s="12" t="n"/>
      <c r="G1530" s="12" t="n"/>
      <c r="H1530" s="12" t="n"/>
      <c r="I1530" s="12" t="n"/>
      <c r="J1530" s="12" t="n"/>
    </row>
    <row r="1531">
      <c r="C1531" s="5" t="n">
        <v>1</v>
      </c>
      <c r="D1531" s="5" t="inlineStr">
        <is>
          <t>CRAWLER CRANE 25 TON</t>
        </is>
      </c>
      <c r="E1531" s="5" t="inlineStr">
        <is>
          <t>E72</t>
        </is>
      </c>
      <c r="F1531" s="5" t="inlineStr">
        <is>
          <t>jam</t>
        </is>
      </c>
      <c r="G1531" s="25" t="n">
        <v>1.445782533701818</v>
      </c>
      <c r="H1531" s="26" t="n">
        <v>983849</v>
      </c>
      <c r="I1531" s="30" t="inlineStr">
        <is>
          <t>harga khusus</t>
        </is>
      </c>
      <c r="J1531" s="26">
        <f>G1531*H1531</f>
        <v/>
      </c>
    </row>
    <row r="1532">
      <c r="C1532" s="5" t="n">
        <v>2</v>
      </c>
      <c r="D1532" s="5" t="inlineStr">
        <is>
          <t>Alat Bantu</t>
        </is>
      </c>
      <c r="F1532" s="5" t="inlineStr">
        <is>
          <t>Ls</t>
        </is>
      </c>
      <c r="G1532" s="25" t="n">
        <v>1</v>
      </c>
      <c r="H1532" s="26">
        <f>VLOOKUP(D1532,upahbahan,3,FALSE)</f>
        <v/>
      </c>
      <c r="J1532" s="26">
        <f>G1532*H1532</f>
        <v/>
      </c>
    </row>
    <row r="1533">
      <c r="C1533" s="27" t="inlineStr">
        <is>
          <t>JUMLAH HARGA PERALATAN</t>
        </is>
      </c>
      <c r="D1533" s="28" t="n"/>
      <c r="E1533" s="28" t="n"/>
      <c r="F1533" s="28" t="n"/>
      <c r="G1533" s="28" t="n"/>
      <c r="H1533" s="28" t="n"/>
      <c r="I1533" s="28" t="n"/>
      <c r="J1533" s="29">
        <f>SUM(J1531:J1532)</f>
        <v/>
      </c>
    </row>
    <row r="1534">
      <c r="C1534" s="31" t="inlineStr">
        <is>
          <t>D</t>
        </is>
      </c>
      <c r="D1534" s="31" t="inlineStr">
        <is>
          <t>Jumlah (A+B+C)</t>
        </is>
      </c>
      <c r="E1534" s="32" t="n"/>
      <c r="F1534" s="32" t="n"/>
      <c r="G1534" s="32" t="n"/>
      <c r="H1534" s="32" t="n"/>
      <c r="I1534" s="32" t="n"/>
      <c r="J1534" s="33">
        <f>J1527+J1529+J1533</f>
        <v/>
      </c>
    </row>
    <row r="1535">
      <c r="C1535" s="18" t="inlineStr">
        <is>
          <t>E</t>
        </is>
      </c>
      <c r="D1535" s="18" t="inlineStr">
        <is>
          <t>Biaya Umum dan Keuntungan 10.0% x D</t>
        </is>
      </c>
      <c r="H1535" s="21">
        <f>$Q$8</f>
        <v/>
      </c>
      <c r="J1535" s="34">
        <f>J1534*H1535</f>
        <v/>
      </c>
    </row>
    <row r="1536">
      <c r="C1536" s="31" t="inlineStr">
        <is>
          <t>F</t>
        </is>
      </c>
      <c r="D1536" s="31" t="inlineStr">
        <is>
          <t>Harga Satuan Pekerjaan (D+E)</t>
        </is>
      </c>
      <c r="E1536" s="32" t="n"/>
      <c r="F1536" s="32" t="n"/>
      <c r="G1536" s="32" t="n"/>
      <c r="H1536" s="32" t="n"/>
      <c r="I1536" s="32" t="n"/>
      <c r="J1536" s="33">
        <f>SUM(J1534:J1535)</f>
        <v/>
      </c>
    </row>
    <row r="1538">
      <c r="C1538" s="16" t="inlineStr">
        <is>
          <t>G.63</t>
        </is>
      </c>
      <c r="D1538" s="17" t="inlineStr">
        <is>
          <t>Pelat Berongga (Voided Slab) Beton Pracetak Pra-tekan fc’ 50 MPa, bentang nominal 5 meter, Penyediaan</t>
        </is>
      </c>
      <c r="F1538" s="18" t="inlineStr">
        <is>
          <t>Buah</t>
        </is>
      </c>
      <c r="K1538" s="22">
        <f>ROUNDDOWN(J1553,0)</f>
        <v/>
      </c>
      <c r="M1538" s="19" t="inlineStr">
        <is>
          <t>7.2.(19).5</t>
        </is>
      </c>
    </row>
    <row r="1539">
      <c r="C1539" s="23" t="inlineStr">
        <is>
          <t>No</t>
        </is>
      </c>
      <c r="D1539" s="23" t="inlineStr">
        <is>
          <t>Uraian</t>
        </is>
      </c>
      <c r="E1539" s="23" t="inlineStr">
        <is>
          <t>Kode</t>
        </is>
      </c>
      <c r="F1539" s="23" t="inlineStr">
        <is>
          <t>Sat.</t>
        </is>
      </c>
      <c r="G1539" s="23" t="inlineStr">
        <is>
          <t>Koefisien</t>
        </is>
      </c>
      <c r="H1539" s="23" t="inlineStr">
        <is>
          <t>Harga  Satuan (Rp)</t>
        </is>
      </c>
      <c r="J1539" s="23" t="inlineStr">
        <is>
          <t>Jumlah Harga (Rp)</t>
        </is>
      </c>
    </row>
    <row r="1540">
      <c r="C1540" s="24" t="inlineStr">
        <is>
          <t>A</t>
        </is>
      </c>
      <c r="D1540" s="24" t="inlineStr">
        <is>
          <t>TENAGA KERJA</t>
        </is>
      </c>
      <c r="E1540" s="12" t="n"/>
      <c r="F1540" s="12" t="n"/>
      <c r="G1540" s="12" t="n"/>
      <c r="H1540" s="12" t="n"/>
      <c r="I1540" s="12" t="n"/>
      <c r="J1540" s="12" t="n"/>
    </row>
    <row r="1541">
      <c r="C1541" s="5" t="n">
        <v>1</v>
      </c>
      <c r="D1541" s="5" t="inlineStr">
        <is>
          <t>Pekerja</t>
        </is>
      </c>
      <c r="E1541" s="5" t="inlineStr">
        <is>
          <t>L01</t>
        </is>
      </c>
      <c r="F1541" s="5" t="inlineStr">
        <is>
          <t>jam</t>
        </is>
      </c>
      <c r="G1541" s="25" t="n">
        <v>2.524644094063206</v>
      </c>
      <c r="H1541" s="26">
        <f>VLOOKUP(D1541,upahbahan,3,FALSE)</f>
        <v/>
      </c>
      <c r="J1541" s="26">
        <f>G1541*H1541</f>
        <v/>
      </c>
    </row>
    <row r="1542">
      <c r="C1542" s="5" t="n">
        <v>2</v>
      </c>
      <c r="D1542" s="5" t="inlineStr">
        <is>
          <t>Mandor</t>
        </is>
      </c>
      <c r="E1542" s="5" t="inlineStr">
        <is>
          <t>L03</t>
        </is>
      </c>
      <c r="F1542" s="5" t="inlineStr">
        <is>
          <t>jam</t>
        </is>
      </c>
      <c r="G1542" s="25" t="n">
        <v>1.262322207019442</v>
      </c>
      <c r="H1542" s="26">
        <f>VLOOKUP(D1542,upahbahan,3,FALSE)</f>
        <v/>
      </c>
      <c r="J1542" s="26">
        <f>G1542*H1542</f>
        <v/>
      </c>
    </row>
    <row r="1543">
      <c r="C1543" s="27" t="inlineStr">
        <is>
          <t>JUMLAH HARGA TENAGA KERJA</t>
        </is>
      </c>
      <c r="D1543" s="28" t="n"/>
      <c r="E1543" s="28" t="n"/>
      <c r="F1543" s="28" t="n"/>
      <c r="G1543" s="28" t="n"/>
      <c r="H1543" s="28" t="n"/>
      <c r="I1543" s="28" t="n"/>
      <c r="J1543" s="29">
        <f>SUM(J1541:J1542)</f>
        <v/>
      </c>
    </row>
    <row r="1544">
      <c r="C1544" s="24" t="inlineStr">
        <is>
          <t>B</t>
        </is>
      </c>
      <c r="D1544" s="24" t="inlineStr">
        <is>
          <t>BAHAN</t>
        </is>
      </c>
      <c r="E1544" s="12" t="n"/>
      <c r="F1544" s="12" t="n"/>
      <c r="G1544" s="12" t="n"/>
      <c r="H1544" s="12" t="n"/>
      <c r="I1544" s="12" t="n"/>
      <c r="J1544" s="12" t="n"/>
    </row>
    <row r="1545">
      <c r="C1545" s="5" t="n">
        <v>1</v>
      </c>
      <c r="D1545" s="5" t="inlineStr">
        <is>
          <t>Pelat Berongga (Voided Slab) Pracetak bentang 5 Meter</t>
        </is>
      </c>
      <c r="E1545" s="5" t="inlineStr">
        <is>
          <t>M309</t>
        </is>
      </c>
      <c r="F1545" s="5" t="inlineStr">
        <is>
          <t>buah</t>
        </is>
      </c>
      <c r="G1545" s="25" t="n">
        <v>1</v>
      </c>
      <c r="H1545" s="26">
        <f>VLOOKUP(D1545,upahbahan,3,FALSE)</f>
        <v/>
      </c>
      <c r="J1545" s="26">
        <f>G1545*H1545</f>
        <v/>
      </c>
    </row>
    <row r="1546">
      <c r="C1546" s="27" t="inlineStr">
        <is>
          <t>JUMLAH HARGA BAHAN</t>
        </is>
      </c>
      <c r="D1546" s="28" t="n"/>
      <c r="E1546" s="28" t="n"/>
      <c r="F1546" s="28" t="n"/>
      <c r="G1546" s="28" t="n"/>
      <c r="H1546" s="28" t="n"/>
      <c r="I1546" s="28" t="n"/>
      <c r="J1546" s="29">
        <f>SUM(J1545:J1545)</f>
        <v/>
      </c>
    </row>
    <row r="1547">
      <c r="C1547" s="24" t="inlineStr">
        <is>
          <t>C</t>
        </is>
      </c>
      <c r="D1547" s="24" t="inlineStr">
        <is>
          <t>PERALATAN</t>
        </is>
      </c>
      <c r="E1547" s="12" t="n"/>
      <c r="F1547" s="12" t="n"/>
      <c r="G1547" s="12" t="n"/>
      <c r="H1547" s="12" t="n"/>
      <c r="I1547" s="12" t="n"/>
      <c r="J1547" s="12" t="n"/>
    </row>
    <row r="1548">
      <c r="C1548" s="5" t="n">
        <v>1</v>
      </c>
      <c r="D1548" s="5" t="inlineStr">
        <is>
          <t>Truck Crane 5 Ton</t>
        </is>
      </c>
      <c r="E1548" s="5" t="inlineStr">
        <is>
          <t>E100</t>
        </is>
      </c>
      <c r="F1548" s="5" t="inlineStr">
        <is>
          <t>Jam</t>
        </is>
      </c>
      <c r="G1548" s="25" t="n">
        <v>1.262322606139375</v>
      </c>
      <c r="H1548" s="26" t="n">
        <v>875594</v>
      </c>
      <c r="I1548" s="30" t="inlineStr">
        <is>
          <t>harga khusus</t>
        </is>
      </c>
      <c r="J1548" s="26">
        <f>G1548*H1548</f>
        <v/>
      </c>
    </row>
    <row r="1549">
      <c r="C1549" s="5" t="n">
        <v>2</v>
      </c>
      <c r="D1549" s="5" t="inlineStr">
        <is>
          <t>Alat Bantu</t>
        </is>
      </c>
      <c r="F1549" s="5" t="inlineStr">
        <is>
          <t>Ls</t>
        </is>
      </c>
      <c r="G1549" s="25" t="n">
        <v>1</v>
      </c>
      <c r="H1549" s="26">
        <f>VLOOKUP(D1549,upahbahan,3,FALSE)</f>
        <v/>
      </c>
      <c r="J1549" s="26">
        <f>G1549*H1549</f>
        <v/>
      </c>
    </row>
    <row r="1550">
      <c r="C1550" s="27" t="inlineStr">
        <is>
          <t>JUMLAH HARGA PERALATAN</t>
        </is>
      </c>
      <c r="D1550" s="28" t="n"/>
      <c r="E1550" s="28" t="n"/>
      <c r="F1550" s="28" t="n"/>
      <c r="G1550" s="28" t="n"/>
      <c r="H1550" s="28" t="n"/>
      <c r="I1550" s="28" t="n"/>
      <c r="J1550" s="29">
        <f>SUM(J1548:J1549)</f>
        <v/>
      </c>
    </row>
    <row r="1551">
      <c r="C1551" s="31" t="inlineStr">
        <is>
          <t>D</t>
        </is>
      </c>
      <c r="D1551" s="31" t="inlineStr">
        <is>
          <t>Jumlah (A+B+C)</t>
        </is>
      </c>
      <c r="E1551" s="32" t="n"/>
      <c r="F1551" s="32" t="n"/>
      <c r="G1551" s="32" t="n"/>
      <c r="H1551" s="32" t="n"/>
      <c r="I1551" s="32" t="n"/>
      <c r="J1551" s="33">
        <f>J1543+J1546+J1550</f>
        <v/>
      </c>
    </row>
    <row r="1552">
      <c r="C1552" s="18" t="inlineStr">
        <is>
          <t>E</t>
        </is>
      </c>
      <c r="D1552" s="18" t="inlineStr">
        <is>
          <t>Biaya Umum dan Keuntungan 10.0% x D</t>
        </is>
      </c>
      <c r="H1552" s="21">
        <f>$Q$8</f>
        <v/>
      </c>
      <c r="J1552" s="34">
        <f>J1551*H1552</f>
        <v/>
      </c>
    </row>
    <row r="1553">
      <c r="C1553" s="31" t="inlineStr">
        <is>
          <t>F</t>
        </is>
      </c>
      <c r="D1553" s="31" t="inlineStr">
        <is>
          <t>Harga Satuan Pekerjaan (D+E)</t>
        </is>
      </c>
      <c r="E1553" s="32" t="n"/>
      <c r="F1553" s="32" t="n"/>
      <c r="G1553" s="32" t="n"/>
      <c r="H1553" s="32" t="n"/>
      <c r="I1553" s="32" t="n"/>
      <c r="J1553" s="33">
        <f>SUM(J1551:J1552)</f>
        <v/>
      </c>
    </row>
    <row r="1555">
      <c r="C1555" s="16" t="inlineStr">
        <is>
          <t>G.64</t>
        </is>
      </c>
      <c r="D1555" s="17" t="inlineStr">
        <is>
          <t>Pelat Berongga (Voided Slab) Beton Pracetak Pra-tekan fc’ 50 MPa, bentang nominal 16 meter, Penyediaan</t>
        </is>
      </c>
      <c r="F1555" s="18" t="inlineStr">
        <is>
          <t>Buah</t>
        </is>
      </c>
      <c r="K1555" s="22">
        <f>ROUNDDOWN(J1571,0)</f>
        <v/>
      </c>
      <c r="M1555" s="19" t="inlineStr">
        <is>
          <t>7.2.(19).16</t>
        </is>
      </c>
    </row>
    <row r="1556">
      <c r="C1556" s="23" t="inlineStr">
        <is>
          <t>No</t>
        </is>
      </c>
      <c r="D1556" s="23" t="inlineStr">
        <is>
          <t>Uraian</t>
        </is>
      </c>
      <c r="E1556" s="23" t="inlineStr">
        <is>
          <t>Kode</t>
        </is>
      </c>
      <c r="F1556" s="23" t="inlineStr">
        <is>
          <t>Sat.</t>
        </is>
      </c>
      <c r="G1556" s="23" t="inlineStr">
        <is>
          <t>Koefisien</t>
        </is>
      </c>
      <c r="H1556" s="23" t="inlineStr">
        <is>
          <t>Harga  Satuan (Rp)</t>
        </is>
      </c>
      <c r="J1556" s="23" t="inlineStr">
        <is>
          <t>Jumlah Harga (Rp)</t>
        </is>
      </c>
    </row>
    <row r="1557">
      <c r="C1557" s="24" t="inlineStr">
        <is>
          <t>A</t>
        </is>
      </c>
      <c r="D1557" s="24" t="inlineStr">
        <is>
          <t>TENAGA KERJA</t>
        </is>
      </c>
      <c r="E1557" s="12" t="n"/>
      <c r="F1557" s="12" t="n"/>
      <c r="G1557" s="12" t="n"/>
      <c r="H1557" s="12" t="n"/>
      <c r="I1557" s="12" t="n"/>
      <c r="J1557" s="12" t="n"/>
    </row>
    <row r="1558">
      <c r="C1558" s="5" t="n">
        <v>1</v>
      </c>
      <c r="D1558" s="5" t="inlineStr">
        <is>
          <t>Pekerja</t>
        </is>
      </c>
      <c r="E1558" s="5" t="inlineStr">
        <is>
          <t>L01</t>
        </is>
      </c>
      <c r="F1558" s="5" t="inlineStr">
        <is>
          <t>jam</t>
        </is>
      </c>
      <c r="G1558" s="25" t="n">
        <v>5.520757471727571</v>
      </c>
      <c r="H1558" s="26">
        <f>VLOOKUP(D1558,upahbahan,3,FALSE)</f>
        <v/>
      </c>
      <c r="J1558" s="26">
        <f>G1558*H1558</f>
        <v/>
      </c>
    </row>
    <row r="1559">
      <c r="C1559" s="5" t="n">
        <v>2</v>
      </c>
      <c r="D1559" s="5" t="inlineStr">
        <is>
          <t>Mandor</t>
        </is>
      </c>
      <c r="E1559" s="5" t="inlineStr">
        <is>
          <t>L03</t>
        </is>
      </c>
      <c r="F1559" s="5" t="inlineStr">
        <is>
          <t>jam</t>
        </is>
      </c>
      <c r="G1559" s="25" t="n">
        <v>1.380189549786237</v>
      </c>
      <c r="H1559" s="26">
        <f>VLOOKUP(D1559,upahbahan,3,FALSE)</f>
        <v/>
      </c>
      <c r="J1559" s="26">
        <f>G1559*H1559</f>
        <v/>
      </c>
    </row>
    <row r="1560">
      <c r="C1560" s="27" t="inlineStr">
        <is>
          <t>JUMLAH HARGA TENAGA KERJA</t>
        </is>
      </c>
      <c r="D1560" s="28" t="n"/>
      <c r="E1560" s="28" t="n"/>
      <c r="F1560" s="28" t="n"/>
      <c r="G1560" s="28" t="n"/>
      <c r="H1560" s="28" t="n"/>
      <c r="I1560" s="28" t="n"/>
      <c r="J1560" s="29">
        <f>SUM(J1558:J1559)</f>
        <v/>
      </c>
    </row>
    <row r="1561">
      <c r="C1561" s="24" t="inlineStr">
        <is>
          <t>B</t>
        </is>
      </c>
      <c r="D1561" s="24" t="inlineStr">
        <is>
          <t>BAHAN</t>
        </is>
      </c>
      <c r="E1561" s="12" t="n"/>
      <c r="F1561" s="12" t="n"/>
      <c r="G1561" s="12" t="n"/>
      <c r="H1561" s="12" t="n"/>
      <c r="I1561" s="12" t="n"/>
      <c r="J1561" s="12" t="n"/>
    </row>
    <row r="1562">
      <c r="C1562" s="5" t="n">
        <v>1</v>
      </c>
      <c r="D1562" s="5" t="inlineStr">
        <is>
          <t>Pelat Berongga (Voided Slab) Pracetak bentang 16 Meter</t>
        </is>
      </c>
      <c r="E1562" s="5" t="inlineStr">
        <is>
          <t>M309</t>
        </is>
      </c>
      <c r="F1562" s="5" t="inlineStr">
        <is>
          <t>buah</t>
        </is>
      </c>
      <c r="G1562" s="25" t="n">
        <v>1</v>
      </c>
      <c r="H1562" s="26">
        <f>VLOOKUP(D1562,upahbahan,3,FALSE)</f>
        <v/>
      </c>
      <c r="J1562" s="26">
        <f>G1562*H1562</f>
        <v/>
      </c>
    </row>
    <row r="1563">
      <c r="C1563" s="27" t="inlineStr">
        <is>
          <t>JUMLAH HARGA BAHAN</t>
        </is>
      </c>
      <c r="D1563" s="28" t="n"/>
      <c r="E1563" s="28" t="n"/>
      <c r="F1563" s="28" t="n"/>
      <c r="G1563" s="28" t="n"/>
      <c r="H1563" s="28" t="n"/>
      <c r="I1563" s="28" t="n"/>
      <c r="J1563" s="29">
        <f>SUM(J1562:J1562)</f>
        <v/>
      </c>
    </row>
    <row r="1564">
      <c r="C1564" s="24" t="inlineStr">
        <is>
          <t>C</t>
        </is>
      </c>
      <c r="D1564" s="24" t="inlineStr">
        <is>
          <t>PERALATAN</t>
        </is>
      </c>
      <c r="E1564" s="12" t="n"/>
      <c r="F1564" s="12" t="n"/>
      <c r="G1564" s="12" t="n"/>
      <c r="H1564" s="12" t="n"/>
      <c r="I1564" s="12" t="n"/>
      <c r="J1564" s="12" t="n"/>
    </row>
    <row r="1565">
      <c r="C1565" s="5" t="n">
        <v>1</v>
      </c>
      <c r="D1565" s="5" t="inlineStr">
        <is>
          <t>SEMI TRAILER 30 TON; 245 HP</t>
        </is>
      </c>
      <c r="E1565" s="5" t="inlineStr">
        <is>
          <t>E29a</t>
        </is>
      </c>
      <c r="F1565" s="5" t="inlineStr">
        <is>
          <t>jam</t>
        </is>
      </c>
      <c r="G1565" s="25" t="n">
        <v>1.380189128164346</v>
      </c>
      <c r="H1565" s="26" t="n">
        <v>774607</v>
      </c>
      <c r="I1565" s="30" t="inlineStr">
        <is>
          <t>harga khusus</t>
        </is>
      </c>
      <c r="J1565" s="26">
        <f>G1565*H1565</f>
        <v/>
      </c>
    </row>
    <row r="1566">
      <c r="C1566" s="5" t="n">
        <v>2</v>
      </c>
      <c r="D1566" s="5" t="inlineStr">
        <is>
          <t>CRANE ON TRACK (75-100) T; 190 HP</t>
        </is>
      </c>
      <c r="E1566" s="5" t="inlineStr">
        <is>
          <t>E51</t>
        </is>
      </c>
      <c r="F1566" s="5" t="inlineStr">
        <is>
          <t>jam</t>
        </is>
      </c>
      <c r="G1566" s="25" t="n">
        <v>0.5148593500048766</v>
      </c>
      <c r="H1566" s="26" t="n">
        <v>2399218</v>
      </c>
      <c r="I1566" s="30" t="inlineStr">
        <is>
          <t>harga khusus</t>
        </is>
      </c>
      <c r="J1566" s="26">
        <f>G1566*H1566</f>
        <v/>
      </c>
    </row>
    <row r="1567">
      <c r="C1567" s="5" t="n">
        <v>3</v>
      </c>
      <c r="D1567" s="5" t="inlineStr">
        <is>
          <t>Alat Bantu</t>
        </is>
      </c>
      <c r="F1567" s="5" t="inlineStr">
        <is>
          <t>Ls</t>
        </is>
      </c>
      <c r="G1567" s="25" t="n">
        <v>1</v>
      </c>
      <c r="H1567" s="26">
        <f>VLOOKUP(D1567,upahbahan,3,FALSE)</f>
        <v/>
      </c>
      <c r="J1567" s="26">
        <f>G1567*H1567</f>
        <v/>
      </c>
    </row>
    <row r="1568">
      <c r="C1568" s="27" t="inlineStr">
        <is>
          <t>JUMLAH HARGA PERALATAN</t>
        </is>
      </c>
      <c r="D1568" s="28" t="n"/>
      <c r="E1568" s="28" t="n"/>
      <c r="F1568" s="28" t="n"/>
      <c r="G1568" s="28" t="n"/>
      <c r="H1568" s="28" t="n"/>
      <c r="I1568" s="28" t="n"/>
      <c r="J1568" s="29">
        <f>SUM(J1565:J1567)</f>
        <v/>
      </c>
    </row>
    <row r="1569">
      <c r="C1569" s="31" t="inlineStr">
        <is>
          <t>D</t>
        </is>
      </c>
      <c r="D1569" s="31" t="inlineStr">
        <is>
          <t>Jumlah (A+B+C)</t>
        </is>
      </c>
      <c r="E1569" s="32" t="n"/>
      <c r="F1569" s="32" t="n"/>
      <c r="G1569" s="32" t="n"/>
      <c r="H1569" s="32" t="n"/>
      <c r="I1569" s="32" t="n"/>
      <c r="J1569" s="33">
        <f>J1560+J1563+J1568</f>
        <v/>
      </c>
    </row>
    <row r="1570">
      <c r="C1570" s="18" t="inlineStr">
        <is>
          <t>E</t>
        </is>
      </c>
      <c r="D1570" s="18" t="inlineStr">
        <is>
          <t>Biaya Umum dan Keuntungan 10.0% x D</t>
        </is>
      </c>
      <c r="H1570" s="21">
        <f>$Q$8</f>
        <v/>
      </c>
      <c r="J1570" s="34">
        <f>J1569*H1570</f>
        <v/>
      </c>
    </row>
    <row r="1571">
      <c r="C1571" s="31" t="inlineStr">
        <is>
          <t>F</t>
        </is>
      </c>
      <c r="D1571" s="31" t="inlineStr">
        <is>
          <t>Harga Satuan Pekerjaan (D+E)</t>
        </is>
      </c>
      <c r="E1571" s="32" t="n"/>
      <c r="F1571" s="32" t="n"/>
      <c r="G1571" s="32" t="n"/>
      <c r="H1571" s="32" t="n"/>
      <c r="I1571" s="32" t="n"/>
      <c r="J1571" s="33">
        <f>SUM(J1569:J1570)</f>
        <v/>
      </c>
    </row>
    <row r="1573">
      <c r="C1573" s="16" t="inlineStr">
        <is>
          <t>G.65</t>
        </is>
      </c>
      <c r="D1573" s="17" t="inlineStr">
        <is>
          <t>termasuk pekerjaan pasca tarik melintang, bentang nominal 5 meter, Pemasangan Pelat Berongga (Voided Slab) Beton Pracetak Pra-tekan</t>
        </is>
      </c>
      <c r="F1573" s="18" t="inlineStr">
        <is>
          <t>Buah</t>
        </is>
      </c>
      <c r="K1573" s="22">
        <f>ROUNDDOWN(J1589,0)</f>
        <v/>
      </c>
      <c r="M1573" s="19" t="inlineStr">
        <is>
          <t>7.2.(20).5</t>
        </is>
      </c>
    </row>
    <row r="1574">
      <c r="C1574" s="23" t="inlineStr">
        <is>
          <t>No</t>
        </is>
      </c>
      <c r="D1574" s="23" t="inlineStr">
        <is>
          <t>Uraian</t>
        </is>
      </c>
      <c r="E1574" s="23" t="inlineStr">
        <is>
          <t>Kode</t>
        </is>
      </c>
      <c r="F1574" s="23" t="inlineStr">
        <is>
          <t>Sat.</t>
        </is>
      </c>
      <c r="G1574" s="23" t="inlineStr">
        <is>
          <t>Koefisien</t>
        </is>
      </c>
      <c r="H1574" s="23" t="inlineStr">
        <is>
          <t>Harga  Satuan (Rp)</t>
        </is>
      </c>
      <c r="J1574" s="23" t="inlineStr">
        <is>
          <t>Jumlah Harga (Rp)</t>
        </is>
      </c>
    </row>
    <row r="1575">
      <c r="C1575" s="24" t="inlineStr">
        <is>
          <t>A</t>
        </is>
      </c>
      <c r="D1575" s="24" t="inlineStr">
        <is>
          <t>TENAGA KERJA</t>
        </is>
      </c>
      <c r="E1575" s="12" t="n"/>
      <c r="F1575" s="12" t="n"/>
      <c r="G1575" s="12" t="n"/>
      <c r="H1575" s="12" t="n"/>
      <c r="I1575" s="12" t="n"/>
      <c r="J1575" s="12" t="n"/>
    </row>
    <row r="1576">
      <c r="C1576" s="5" t="n">
        <v>1</v>
      </c>
      <c r="D1576" s="5" t="inlineStr">
        <is>
          <t>Pekerja</t>
        </is>
      </c>
      <c r="E1576" s="5" t="inlineStr">
        <is>
          <t>L01</t>
        </is>
      </c>
      <c r="F1576" s="5" t="inlineStr">
        <is>
          <t>jam</t>
        </is>
      </c>
      <c r="G1576" s="25" t="n">
        <v>18.07228886025451</v>
      </c>
      <c r="H1576" s="26">
        <f>VLOOKUP(D1576,upahbahan,3,FALSE)</f>
        <v/>
      </c>
      <c r="J1576" s="26">
        <f>G1576*H1576</f>
        <v/>
      </c>
    </row>
    <row r="1577">
      <c r="C1577" s="5" t="n">
        <v>2</v>
      </c>
      <c r="D1577" s="5" t="inlineStr">
        <is>
          <t>Mandor</t>
        </is>
      </c>
      <c r="E1577" s="5" t="inlineStr">
        <is>
          <t>L03</t>
        </is>
      </c>
      <c r="F1577" s="5" t="inlineStr">
        <is>
          <t>jam</t>
        </is>
      </c>
      <c r="G1577" s="25" t="n">
        <v>3.012048586991956</v>
      </c>
      <c r="H1577" s="26">
        <f>VLOOKUP(D1577,upahbahan,3,FALSE)</f>
        <v/>
      </c>
      <c r="J1577" s="26">
        <f>G1577*H1577</f>
        <v/>
      </c>
    </row>
    <row r="1578">
      <c r="C1578" s="27" t="inlineStr">
        <is>
          <t>JUMLAH HARGA TENAGA KERJA</t>
        </is>
      </c>
      <c r="D1578" s="28" t="n"/>
      <c r="E1578" s="28" t="n"/>
      <c r="F1578" s="28" t="n"/>
      <c r="G1578" s="28" t="n"/>
      <c r="H1578" s="28" t="n"/>
      <c r="I1578" s="28" t="n"/>
      <c r="J1578" s="29">
        <f>SUM(J1576:J1577)</f>
        <v/>
      </c>
    </row>
    <row r="1579">
      <c r="C1579" s="24" t="inlineStr">
        <is>
          <t>B</t>
        </is>
      </c>
      <c r="D1579" s="24" t="inlineStr">
        <is>
          <t>BAHAN</t>
        </is>
      </c>
      <c r="E1579" s="12" t="n"/>
      <c r="F1579" s="12" t="n"/>
      <c r="G1579" s="12" t="n"/>
      <c r="H1579" s="12" t="n"/>
      <c r="I1579" s="12" t="n"/>
      <c r="J1579" s="12" t="n"/>
    </row>
    <row r="1580">
      <c r="C1580" s="27" t="inlineStr">
        <is>
          <t>JUMLAH HARGA BAHAN</t>
        </is>
      </c>
      <c r="D1580" s="28" t="n"/>
      <c r="E1580" s="28" t="n"/>
      <c r="F1580" s="28" t="n"/>
      <c r="G1580" s="28" t="n"/>
      <c r="H1580" s="28" t="n"/>
      <c r="I1580" s="28" t="n"/>
      <c r="J1580" s="29" t="n">
        <v>0</v>
      </c>
    </row>
    <row r="1581">
      <c r="C1581" s="24" t="inlineStr">
        <is>
          <t>C</t>
        </is>
      </c>
      <c r="D1581" s="24" t="inlineStr">
        <is>
          <t>PERALATAN</t>
        </is>
      </c>
      <c r="E1581" s="12" t="n"/>
      <c r="F1581" s="12" t="n"/>
      <c r="G1581" s="12" t="n"/>
      <c r="H1581" s="12" t="n"/>
      <c r="I1581" s="12" t="n"/>
      <c r="J1581" s="12" t="n"/>
    </row>
    <row r="1582">
      <c r="C1582" s="5" t="n">
        <v>1</v>
      </c>
      <c r="D1582" s="5" t="inlineStr">
        <is>
          <t>Crane On Track 10-15 Ton</t>
        </is>
      </c>
      <c r="E1582" s="5" t="inlineStr">
        <is>
          <t>E07</t>
        </is>
      </c>
      <c r="F1582" s="5" t="inlineStr">
        <is>
          <t>jam</t>
        </is>
      </c>
      <c r="G1582" s="25" t="n">
        <v>3.012048199309562</v>
      </c>
      <c r="H1582" s="26">
        <f>VLOOKUP(D1582,upahbahan,3,FALSE)</f>
        <v/>
      </c>
      <c r="J1582" s="26">
        <f>G1582*H1582</f>
        <v/>
      </c>
    </row>
    <row r="1583">
      <c r="C1583" s="5" t="n">
        <v>2</v>
      </c>
      <c r="D1583" s="5" t="inlineStr">
        <is>
          <t>Stressing Jack; 46--100 Ton; 89 HP</t>
        </is>
      </c>
      <c r="E1583" s="5" t="inlineStr">
        <is>
          <t>E62</t>
        </is>
      </c>
      <c r="F1583" s="5" t="inlineStr">
        <is>
          <t>Jam</t>
        </is>
      </c>
      <c r="G1583" s="25" t="n">
        <v>0.4016058999783964</v>
      </c>
      <c r="H1583" s="26" t="n">
        <v>319391</v>
      </c>
      <c r="I1583" s="30" t="inlineStr">
        <is>
          <t>harga khusus</t>
        </is>
      </c>
      <c r="J1583" s="26">
        <f>G1583*H1583</f>
        <v/>
      </c>
    </row>
    <row r="1584">
      <c r="C1584" s="5" t="n">
        <v>3</v>
      </c>
      <c r="D1584" s="5" t="inlineStr">
        <is>
          <t>Grouting Pump; 100 HP</t>
        </is>
      </c>
      <c r="E1584" s="5" t="inlineStr">
        <is>
          <t>E56</t>
        </is>
      </c>
      <c r="F1584" s="5" t="inlineStr">
        <is>
          <t>Jam</t>
        </is>
      </c>
      <c r="G1584" s="25" t="n">
        <v>0.2342701787036612</v>
      </c>
      <c r="H1584" s="26" t="n">
        <v>305198</v>
      </c>
      <c r="I1584" s="30" t="inlineStr">
        <is>
          <t>harga khusus</t>
        </is>
      </c>
      <c r="J1584" s="26">
        <f>G1584*H1584</f>
        <v/>
      </c>
    </row>
    <row r="1585">
      <c r="C1585" s="5" t="n">
        <v>4</v>
      </c>
      <c r="D1585" s="5" t="inlineStr">
        <is>
          <t>Alat Bantu</t>
        </is>
      </c>
      <c r="F1585" s="5" t="inlineStr">
        <is>
          <t>Ls</t>
        </is>
      </c>
      <c r="G1585" s="25" t="n">
        <v>1</v>
      </c>
      <c r="H1585" s="26">
        <f>VLOOKUP(D1585,upahbahan,3,FALSE)</f>
        <v/>
      </c>
      <c r="J1585" s="26">
        <f>G1585*H1585</f>
        <v/>
      </c>
    </row>
    <row r="1586">
      <c r="C1586" s="27" t="inlineStr">
        <is>
          <t>JUMLAH HARGA PERALATAN</t>
        </is>
      </c>
      <c r="D1586" s="28" t="n"/>
      <c r="E1586" s="28" t="n"/>
      <c r="F1586" s="28" t="n"/>
      <c r="G1586" s="28" t="n"/>
      <c r="H1586" s="28" t="n"/>
      <c r="I1586" s="28" t="n"/>
      <c r="J1586" s="29">
        <f>SUM(J1582:J1585)</f>
        <v/>
      </c>
    </row>
    <row r="1587">
      <c r="C1587" s="31" t="inlineStr">
        <is>
          <t>D</t>
        </is>
      </c>
      <c r="D1587" s="31" t="inlineStr">
        <is>
          <t>Jumlah (A+B+C)</t>
        </is>
      </c>
      <c r="E1587" s="32" t="n"/>
      <c r="F1587" s="32" t="n"/>
      <c r="G1587" s="32" t="n"/>
      <c r="H1587" s="32" t="n"/>
      <c r="I1587" s="32" t="n"/>
      <c r="J1587" s="33">
        <f>J1578+J1580+J1586</f>
        <v/>
      </c>
    </row>
    <row r="1588">
      <c r="C1588" s="18" t="inlineStr">
        <is>
          <t>E</t>
        </is>
      </c>
      <c r="D1588" s="18" t="inlineStr">
        <is>
          <t>Biaya Umum dan Keuntungan 10.0% x D</t>
        </is>
      </c>
      <c r="H1588" s="21">
        <f>$Q$8</f>
        <v/>
      </c>
      <c r="J1588" s="34">
        <f>J1587*H1588</f>
        <v/>
      </c>
    </row>
    <row r="1589">
      <c r="C1589" s="31" t="inlineStr">
        <is>
          <t>F</t>
        </is>
      </c>
      <c r="D1589" s="31" t="inlineStr">
        <is>
          <t>Harga Satuan Pekerjaan (D+E)</t>
        </is>
      </c>
      <c r="E1589" s="32" t="n"/>
      <c r="F1589" s="32" t="n"/>
      <c r="G1589" s="32" t="n"/>
      <c r="H1589" s="32" t="n"/>
      <c r="I1589" s="32" t="n"/>
      <c r="J1589" s="33">
        <f>SUM(J1587:J1588)</f>
        <v/>
      </c>
    </row>
    <row r="1591">
      <c r="C1591" s="16" t="inlineStr">
        <is>
          <t>G.66</t>
        </is>
      </c>
      <c r="D1591" s="17" t="inlineStr">
        <is>
          <t>termasuk pekerjaan pasca tarik melintang, bentang nominal 16 meter, Pemasangan</t>
        </is>
      </c>
      <c r="F1591" s="18" t="inlineStr">
        <is>
          <t>Buah</t>
        </is>
      </c>
      <c r="K1591" s="22">
        <f>ROUNDDOWN(J1608,0)</f>
        <v/>
      </c>
      <c r="M1591" s="19" t="inlineStr">
        <is>
          <t>7.2.(20).16</t>
        </is>
      </c>
    </row>
    <row r="1592">
      <c r="C1592" s="23" t="inlineStr">
        <is>
          <t>No</t>
        </is>
      </c>
      <c r="D1592" s="23" t="inlineStr">
        <is>
          <t>Uraian</t>
        </is>
      </c>
      <c r="E1592" s="23" t="inlineStr">
        <is>
          <t>Kode</t>
        </is>
      </c>
      <c r="F1592" s="23" t="inlineStr">
        <is>
          <t>Sat.</t>
        </is>
      </c>
      <c r="G1592" s="23" t="inlineStr">
        <is>
          <t>Koefisien</t>
        </is>
      </c>
      <c r="H1592" s="23" t="inlineStr">
        <is>
          <t>Harga  Satuan (Rp)</t>
        </is>
      </c>
      <c r="J1592" s="23" t="inlineStr">
        <is>
          <t>Jumlah Harga (Rp)</t>
        </is>
      </c>
    </row>
    <row r="1593">
      <c r="C1593" s="24" t="inlineStr">
        <is>
          <t>A</t>
        </is>
      </c>
      <c r="D1593" s="24" t="inlineStr">
        <is>
          <t>TENAGA KERJA</t>
        </is>
      </c>
      <c r="E1593" s="12" t="n"/>
      <c r="F1593" s="12" t="n"/>
      <c r="G1593" s="12" t="n"/>
      <c r="H1593" s="12" t="n"/>
      <c r="I1593" s="12" t="n"/>
      <c r="J1593" s="12" t="n"/>
    </row>
    <row r="1594">
      <c r="C1594" s="5" t="n">
        <v>1</v>
      </c>
      <c r="D1594" s="5" t="inlineStr">
        <is>
          <t>Pekerja</t>
        </is>
      </c>
      <c r="E1594" s="5" t="inlineStr">
        <is>
          <t>L01</t>
        </is>
      </c>
      <c r="F1594" s="5" t="inlineStr">
        <is>
          <t>jam</t>
        </is>
      </c>
      <c r="G1594" s="25" t="n">
        <v>3.012048022793028</v>
      </c>
      <c r="H1594" s="26">
        <f>VLOOKUP(D1594,upahbahan,3,FALSE)</f>
        <v/>
      </c>
      <c r="J1594" s="26">
        <f>G1594*H1594</f>
        <v/>
      </c>
    </row>
    <row r="1595">
      <c r="C1595" s="5" t="n">
        <v>2</v>
      </c>
      <c r="D1595" s="5" t="inlineStr">
        <is>
          <t>Mandor</t>
        </is>
      </c>
      <c r="E1595" s="5" t="inlineStr">
        <is>
          <t>L03</t>
        </is>
      </c>
      <c r="F1595" s="5" t="inlineStr">
        <is>
          <t>jam</t>
        </is>
      </c>
      <c r="G1595" s="25" t="n">
        <v>18.07229092157867</v>
      </c>
      <c r="H1595" s="26">
        <f>VLOOKUP(D1595,upahbahan,3,FALSE)</f>
        <v/>
      </c>
      <c r="J1595" s="26">
        <f>G1595*H1595</f>
        <v/>
      </c>
    </row>
    <row r="1596">
      <c r="C1596" s="27" t="inlineStr">
        <is>
          <t>JUMLAH HARGA TENAGA KERJA</t>
        </is>
      </c>
      <c r="D1596" s="28" t="n"/>
      <c r="E1596" s="28" t="n"/>
      <c r="F1596" s="28" t="n"/>
      <c r="G1596" s="28" t="n"/>
      <c r="H1596" s="28" t="n"/>
      <c r="I1596" s="28" t="n"/>
      <c r="J1596" s="29">
        <f>SUM(J1594:J1595)</f>
        <v/>
      </c>
    </row>
    <row r="1597">
      <c r="C1597" s="24" t="inlineStr">
        <is>
          <t>B</t>
        </is>
      </c>
      <c r="D1597" s="24" t="inlineStr">
        <is>
          <t>BAHAN</t>
        </is>
      </c>
      <c r="E1597" s="12" t="n"/>
      <c r="F1597" s="12" t="n"/>
      <c r="G1597" s="12" t="n"/>
      <c r="H1597" s="12" t="n"/>
      <c r="I1597" s="12" t="n"/>
      <c r="J1597" s="12" t="n"/>
    </row>
    <row r="1598">
      <c r="C1598" s="27" t="inlineStr">
        <is>
          <t>JUMLAH HARGA BAHAN</t>
        </is>
      </c>
      <c r="D1598" s="28" t="n"/>
      <c r="E1598" s="28" t="n"/>
      <c r="F1598" s="28" t="n"/>
      <c r="G1598" s="28" t="n"/>
      <c r="H1598" s="28" t="n"/>
      <c r="I1598" s="28" t="n"/>
      <c r="J1598" s="29" t="n">
        <v>0</v>
      </c>
    </row>
    <row r="1599">
      <c r="C1599" s="24" t="inlineStr">
        <is>
          <t>C</t>
        </is>
      </c>
      <c r="D1599" s="24" t="inlineStr">
        <is>
          <t>PERALATAN</t>
        </is>
      </c>
      <c r="E1599" s="12" t="n"/>
      <c r="F1599" s="12" t="n"/>
      <c r="G1599" s="12" t="n"/>
      <c r="H1599" s="12" t="n"/>
      <c r="I1599" s="12" t="n"/>
      <c r="J1599" s="12" t="n"/>
    </row>
    <row r="1600">
      <c r="C1600" s="5" t="n">
        <v>1</v>
      </c>
      <c r="D1600" s="5" t="inlineStr">
        <is>
          <t>Crane On Track (75-100) T; 190 HP</t>
        </is>
      </c>
      <c r="E1600" s="5" t="inlineStr">
        <is>
          <t>E51</t>
        </is>
      </c>
      <c r="F1600" s="5" t="inlineStr">
        <is>
          <t>jam</t>
        </is>
      </c>
      <c r="G1600" s="25" t="n">
        <v>3.012048198646494</v>
      </c>
      <c r="H1600" s="26">
        <f>VLOOKUP(D1600,upahbahan,3,FALSE)</f>
        <v/>
      </c>
      <c r="J1600" s="26">
        <f>G1600*H1600</f>
        <v/>
      </c>
    </row>
    <row r="1601">
      <c r="C1601" s="5" t="n">
        <v>2</v>
      </c>
      <c r="D1601" s="5" t="inlineStr">
        <is>
          <t>Crane On Track (75-100) T; 190 HP</t>
        </is>
      </c>
      <c r="E1601" s="5" t="inlineStr">
        <is>
          <t>E51</t>
        </is>
      </c>
      <c r="F1601" s="5" t="inlineStr">
        <is>
          <t>jam</t>
        </is>
      </c>
      <c r="G1601" s="25" t="n">
        <v>3.012048198646494</v>
      </c>
      <c r="H1601" s="26">
        <f>VLOOKUP(D1601,upahbahan,3,FALSE)</f>
        <v/>
      </c>
      <c r="J1601" s="26">
        <f>G1601*H1601</f>
        <v/>
      </c>
    </row>
    <row r="1602">
      <c r="C1602" s="5" t="n">
        <v>3</v>
      </c>
      <c r="D1602" s="5" t="inlineStr">
        <is>
          <t>Stressing Jack; 46--100 Ton; 89 HP</t>
        </is>
      </c>
      <c r="E1602" s="5" t="inlineStr">
        <is>
          <t>E62</t>
        </is>
      </c>
      <c r="F1602" s="5" t="inlineStr">
        <is>
          <t>Jam</t>
        </is>
      </c>
      <c r="G1602" s="25" t="n">
        <v>0.4016058999783964</v>
      </c>
      <c r="H1602" s="26" t="n">
        <v>319391</v>
      </c>
      <c r="I1602" s="30" t="inlineStr">
        <is>
          <t>harga khusus</t>
        </is>
      </c>
      <c r="J1602" s="26">
        <f>G1602*H1602</f>
        <v/>
      </c>
    </row>
    <row r="1603">
      <c r="C1603" s="5" t="n">
        <v>4</v>
      </c>
      <c r="D1603" s="5" t="inlineStr">
        <is>
          <t>Grouting Pump; 100 HP</t>
        </is>
      </c>
      <c r="E1603" s="5" t="inlineStr">
        <is>
          <t>E56</t>
        </is>
      </c>
      <c r="F1603" s="5" t="inlineStr">
        <is>
          <t>Jam</t>
        </is>
      </c>
      <c r="G1603" s="25" t="n">
        <v>0.2342701787036612</v>
      </c>
      <c r="H1603" s="26" t="n">
        <v>305198</v>
      </c>
      <c r="I1603" s="30" t="inlineStr">
        <is>
          <t>harga khusus</t>
        </is>
      </c>
      <c r="J1603" s="26">
        <f>G1603*H1603</f>
        <v/>
      </c>
    </row>
    <row r="1604">
      <c r="C1604" s="5" t="n">
        <v>5</v>
      </c>
      <c r="D1604" s="5" t="inlineStr">
        <is>
          <t>Alat Bantu</t>
        </is>
      </c>
      <c r="F1604" s="5" t="inlineStr">
        <is>
          <t>Ls</t>
        </is>
      </c>
      <c r="G1604" s="25" t="n">
        <v>1</v>
      </c>
      <c r="H1604" s="26">
        <f>VLOOKUP(D1604,upahbahan,3,FALSE)</f>
        <v/>
      </c>
      <c r="J1604" s="26">
        <f>G1604*H1604</f>
        <v/>
      </c>
    </row>
    <row r="1605">
      <c r="C1605" s="27" t="inlineStr">
        <is>
          <t>JUMLAH HARGA PERALATAN</t>
        </is>
      </c>
      <c r="D1605" s="28" t="n"/>
      <c r="E1605" s="28" t="n"/>
      <c r="F1605" s="28" t="n"/>
      <c r="G1605" s="28" t="n"/>
      <c r="H1605" s="28" t="n"/>
      <c r="I1605" s="28" t="n"/>
      <c r="J1605" s="29">
        <f>SUM(J1600:J1604)</f>
        <v/>
      </c>
    </row>
    <row r="1606">
      <c r="C1606" s="31" t="inlineStr">
        <is>
          <t>D</t>
        </is>
      </c>
      <c r="D1606" s="31" t="inlineStr">
        <is>
          <t>Jumlah (A+B+C)</t>
        </is>
      </c>
      <c r="E1606" s="32" t="n"/>
      <c r="F1606" s="32" t="n"/>
      <c r="G1606" s="32" t="n"/>
      <c r="H1606" s="32" t="n"/>
      <c r="I1606" s="32" t="n"/>
      <c r="J1606" s="33">
        <f>J1596+J1598+J1605</f>
        <v/>
      </c>
    </row>
    <row r="1607">
      <c r="C1607" s="18" t="inlineStr">
        <is>
          <t>E</t>
        </is>
      </c>
      <c r="D1607" s="18" t="inlineStr">
        <is>
          <t>Biaya Umum dan Keuntungan 10.0% x D</t>
        </is>
      </c>
      <c r="H1607" s="21">
        <f>$Q$8</f>
        <v/>
      </c>
      <c r="J1607" s="34">
        <f>J1606*H1607</f>
        <v/>
      </c>
    </row>
    <row r="1608">
      <c r="C1608" s="31" t="inlineStr">
        <is>
          <t>F</t>
        </is>
      </c>
      <c r="D1608" s="31" t="inlineStr">
        <is>
          <t>Harga Satuan Pekerjaan (D+E)</t>
        </is>
      </c>
      <c r="E1608" s="32" t="n"/>
      <c r="F1608" s="32" t="n"/>
      <c r="G1608" s="32" t="n"/>
      <c r="H1608" s="32" t="n"/>
      <c r="I1608" s="32" t="n"/>
      <c r="J1608" s="33">
        <f>SUM(J1606:J1607)</f>
        <v/>
      </c>
    </row>
    <row r="1610">
      <c r="C1610" s="16" t="inlineStr">
        <is>
          <t>G.67</t>
        </is>
      </c>
      <c r="D1610" s="17" t="inlineStr">
        <is>
          <t>Beton Pratekan untuk Diafragma fc’ 45 MPa termasuk pekerjaan pasca-tarik (post-tension), Penyediaan</t>
        </is>
      </c>
      <c r="F1610" s="18" t="inlineStr">
        <is>
          <t>Meter Kubik</t>
        </is>
      </c>
      <c r="K1610" s="22">
        <f>ROUNDDOWN(J1625,0)</f>
        <v/>
      </c>
      <c r="M1610" s="19" t="inlineStr">
        <is>
          <t>7.2.(21)</t>
        </is>
      </c>
    </row>
    <row r="1611">
      <c r="C1611" s="23" t="inlineStr">
        <is>
          <t>No</t>
        </is>
      </c>
      <c r="D1611" s="23" t="inlineStr">
        <is>
          <t>Uraian</t>
        </is>
      </c>
      <c r="E1611" s="23" t="inlineStr">
        <is>
          <t>Kode</t>
        </is>
      </c>
      <c r="F1611" s="23" t="inlineStr">
        <is>
          <t>Sat.</t>
        </is>
      </c>
      <c r="G1611" s="23" t="inlineStr">
        <is>
          <t>Koefisien</t>
        </is>
      </c>
      <c r="H1611" s="23" t="inlineStr">
        <is>
          <t>Harga  Satuan (Rp)</t>
        </is>
      </c>
      <c r="J1611" s="23" t="inlineStr">
        <is>
          <t>Jumlah Harga (Rp)</t>
        </is>
      </c>
    </row>
    <row r="1612">
      <c r="C1612" s="24" t="inlineStr">
        <is>
          <t>A</t>
        </is>
      </c>
      <c r="D1612" s="24" t="inlineStr">
        <is>
          <t>TENAGA KERJA</t>
        </is>
      </c>
      <c r="E1612" s="12" t="n"/>
      <c r="F1612" s="12" t="n"/>
      <c r="G1612" s="12" t="n"/>
      <c r="H1612" s="12" t="n"/>
      <c r="I1612" s="12" t="n"/>
      <c r="J1612" s="12" t="n"/>
    </row>
    <row r="1613">
      <c r="C1613" s="5" t="n">
        <v>1</v>
      </c>
      <c r="D1613" s="5" t="inlineStr">
        <is>
          <t>Pekerja</t>
        </is>
      </c>
      <c r="E1613" s="5" t="inlineStr">
        <is>
          <t>L01</t>
        </is>
      </c>
      <c r="F1613" s="5" t="inlineStr">
        <is>
          <t>jam</t>
        </is>
      </c>
      <c r="G1613" s="25" t="n">
        <v>1.89568087155263</v>
      </c>
      <c r="H1613" s="26">
        <f>VLOOKUP(D1613,upahbahan,3,FALSE)</f>
        <v/>
      </c>
      <c r="J1613" s="26">
        <f>G1613*H1613</f>
        <v/>
      </c>
    </row>
    <row r="1614">
      <c r="C1614" s="5" t="n">
        <v>2</v>
      </c>
      <c r="D1614" s="5" t="inlineStr">
        <is>
          <t>Mandor</t>
        </is>
      </c>
      <c r="E1614" s="5" t="inlineStr">
        <is>
          <t>L03</t>
        </is>
      </c>
      <c r="F1614" s="5" t="inlineStr">
        <is>
          <t>jam</t>
        </is>
      </c>
      <c r="G1614" s="25" t="n">
        <v>0.9478404880792923</v>
      </c>
      <c r="H1614" s="26">
        <f>VLOOKUP(D1614,upahbahan,3,FALSE)</f>
        <v/>
      </c>
      <c r="J1614" s="26">
        <f>G1614*H1614</f>
        <v/>
      </c>
    </row>
    <row r="1615">
      <c r="C1615" s="27" t="inlineStr">
        <is>
          <t>JUMLAH HARGA TENAGA KERJA</t>
        </is>
      </c>
      <c r="D1615" s="28" t="n"/>
      <c r="E1615" s="28" t="n"/>
      <c r="F1615" s="28" t="n"/>
      <c r="G1615" s="28" t="n"/>
      <c r="H1615" s="28" t="n"/>
      <c r="I1615" s="28" t="n"/>
      <c r="J1615" s="29">
        <f>SUM(J1613:J1614)</f>
        <v/>
      </c>
    </row>
    <row r="1616">
      <c r="C1616" s="24" t="inlineStr">
        <is>
          <t>B</t>
        </is>
      </c>
      <c r="D1616" s="24" t="inlineStr">
        <is>
          <t>BAHAN</t>
        </is>
      </c>
      <c r="E1616" s="12" t="n"/>
      <c r="F1616" s="12" t="n"/>
      <c r="G1616" s="12" t="n"/>
      <c r="H1616" s="12" t="n"/>
      <c r="I1616" s="12" t="n"/>
      <c r="J1616" s="12" t="n"/>
    </row>
    <row r="1617">
      <c r="C1617" s="5" t="n">
        <v>1</v>
      </c>
      <c r="D1617" s="5" t="inlineStr">
        <is>
          <t>Diafragma beton pratekan fc' 45 MPa</t>
        </is>
      </c>
      <c r="F1617" s="5" t="inlineStr">
        <is>
          <t>buah</t>
        </is>
      </c>
      <c r="G1617" s="25" t="n">
        <v>6.457739792099189</v>
      </c>
      <c r="H1617" s="26">
        <f>VLOOKUP(D1617,upahbahan,3,FALSE)</f>
        <v/>
      </c>
      <c r="J1617" s="26">
        <f>G1617*H1617</f>
        <v/>
      </c>
    </row>
    <row r="1618">
      <c r="C1618" s="27" t="inlineStr">
        <is>
          <t>JUMLAH HARGA BAHAN</t>
        </is>
      </c>
      <c r="D1618" s="28" t="n"/>
      <c r="E1618" s="28" t="n"/>
      <c r="F1618" s="28" t="n"/>
      <c r="G1618" s="28" t="n"/>
      <c r="H1618" s="28" t="n"/>
      <c r="I1618" s="28" t="n"/>
      <c r="J1618" s="29">
        <f>SUM(J1617:J1617)</f>
        <v/>
      </c>
    </row>
    <row r="1619">
      <c r="C1619" s="24" t="inlineStr">
        <is>
          <t>C</t>
        </is>
      </c>
      <c r="D1619" s="24" t="inlineStr">
        <is>
          <t>PERALATAN</t>
        </is>
      </c>
      <c r="E1619" s="12" t="n"/>
      <c r="F1619" s="12" t="n"/>
      <c r="G1619" s="12" t="n"/>
      <c r="H1619" s="12" t="n"/>
      <c r="I1619" s="12" t="n"/>
      <c r="J1619" s="12" t="n"/>
    </row>
    <row r="1620">
      <c r="C1620" s="5" t="n">
        <v>1</v>
      </c>
      <c r="D1620" s="5" t="inlineStr">
        <is>
          <t>Truck Crane 5 Ton</t>
        </is>
      </c>
      <c r="E1620" s="5" t="inlineStr">
        <is>
          <t>E100</t>
        </is>
      </c>
      <c r="F1620" s="5" t="inlineStr">
        <is>
          <t>jam</t>
        </is>
      </c>
      <c r="G1620" s="25" t="n">
        <v>0.9478408486124847</v>
      </c>
      <c r="H1620" s="26" t="n">
        <v>875594</v>
      </c>
      <c r="I1620" s="30" t="inlineStr">
        <is>
          <t>harga khusus</t>
        </is>
      </c>
      <c r="J1620" s="26">
        <f>G1620*H1620</f>
        <v/>
      </c>
    </row>
    <row r="1621">
      <c r="C1621" s="5" t="n">
        <v>2</v>
      </c>
      <c r="D1621" s="5" t="inlineStr">
        <is>
          <t>Alat Bantu</t>
        </is>
      </c>
      <c r="F1621" s="5" t="inlineStr">
        <is>
          <t>Ls</t>
        </is>
      </c>
      <c r="G1621" s="25" t="n">
        <v>1</v>
      </c>
      <c r="H1621" s="26">
        <f>VLOOKUP(D1621,upahbahan,3,FALSE)</f>
        <v/>
      </c>
      <c r="J1621" s="26">
        <f>G1621*H1621</f>
        <v/>
      </c>
    </row>
    <row r="1622">
      <c r="C1622" s="27" t="inlineStr">
        <is>
          <t>JUMLAH HARGA PERALATAN</t>
        </is>
      </c>
      <c r="D1622" s="28" t="n"/>
      <c r="E1622" s="28" t="n"/>
      <c r="F1622" s="28" t="n"/>
      <c r="G1622" s="28" t="n"/>
      <c r="H1622" s="28" t="n"/>
      <c r="I1622" s="28" t="n"/>
      <c r="J1622" s="29">
        <f>SUM(J1620:J1621)</f>
        <v/>
      </c>
    </row>
    <row r="1623">
      <c r="C1623" s="31" t="inlineStr">
        <is>
          <t>D</t>
        </is>
      </c>
      <c r="D1623" s="31" t="inlineStr">
        <is>
          <t>Jumlah (A+B+C)</t>
        </is>
      </c>
      <c r="E1623" s="32" t="n"/>
      <c r="F1623" s="32" t="n"/>
      <c r="G1623" s="32" t="n"/>
      <c r="H1623" s="32" t="n"/>
      <c r="I1623" s="32" t="n"/>
      <c r="J1623" s="33">
        <f>J1615+J1618+J1622</f>
        <v/>
      </c>
    </row>
    <row r="1624">
      <c r="C1624" s="18" t="inlineStr">
        <is>
          <t>E</t>
        </is>
      </c>
      <c r="D1624" s="18" t="inlineStr">
        <is>
          <t>Biaya Umum dan Keuntungan 10.0% x D</t>
        </is>
      </c>
      <c r="H1624" s="21">
        <f>$Q$8</f>
        <v/>
      </c>
      <c r="J1624" s="34">
        <f>J1623*H1624</f>
        <v/>
      </c>
    </row>
    <row r="1625">
      <c r="C1625" s="31" t="inlineStr">
        <is>
          <t>F</t>
        </is>
      </c>
      <c r="D1625" s="31" t="inlineStr">
        <is>
          <t>Harga Satuan Pekerjaan (D+E)</t>
        </is>
      </c>
      <c r="E1625" s="32" t="n"/>
      <c r="F1625" s="32" t="n"/>
      <c r="G1625" s="32" t="n"/>
      <c r="H1625" s="32" t="n"/>
      <c r="I1625" s="32" t="n"/>
      <c r="J1625" s="33">
        <f>SUM(J1623:J1624)</f>
        <v/>
      </c>
    </row>
    <row r="1627">
      <c r="C1627" s="16" t="inlineStr">
        <is>
          <t>G.68</t>
        </is>
      </c>
      <c r="D1627" s="17" t="inlineStr">
        <is>
          <t>Beton Pratekan untuk Diafragma fc’ 45 MPa termasuk pekerjaan pasca-tarik (post-tension), Pemasangan Panel Pracetak Beton Pratekan Full Depth Slab, untuk pelat</t>
        </is>
      </c>
      <c r="F1627" s="18" t="inlineStr">
        <is>
          <t>Meter Kubik</t>
        </is>
      </c>
      <c r="K1627" s="22">
        <f>ROUNDDOWN(J1641,0)</f>
        <v/>
      </c>
      <c r="M1627" s="19" t="inlineStr">
        <is>
          <t>7.2.(22)</t>
        </is>
      </c>
    </row>
    <row r="1628">
      <c r="C1628" s="23" t="inlineStr">
        <is>
          <t>No</t>
        </is>
      </c>
      <c r="D1628" s="23" t="inlineStr">
        <is>
          <t>Uraian</t>
        </is>
      </c>
      <c r="E1628" s="23" t="inlineStr">
        <is>
          <t>Kode</t>
        </is>
      </c>
      <c r="F1628" s="23" t="inlineStr">
        <is>
          <t>Sat.</t>
        </is>
      </c>
      <c r="G1628" s="23" t="inlineStr">
        <is>
          <t>Koefisien</t>
        </is>
      </c>
      <c r="H1628" s="23" t="inlineStr">
        <is>
          <t>Harga  Satuan (Rp)</t>
        </is>
      </c>
      <c r="J1628" s="23" t="inlineStr">
        <is>
          <t>Jumlah Harga (Rp)</t>
        </is>
      </c>
    </row>
    <row r="1629">
      <c r="C1629" s="24" t="inlineStr">
        <is>
          <t>A</t>
        </is>
      </c>
      <c r="D1629" s="24" t="inlineStr">
        <is>
          <t>TENAGA KERJA</t>
        </is>
      </c>
      <c r="E1629" s="12" t="n"/>
      <c r="F1629" s="12" t="n"/>
      <c r="G1629" s="12" t="n"/>
      <c r="H1629" s="12" t="n"/>
      <c r="I1629" s="12" t="n"/>
      <c r="J1629" s="12" t="n"/>
    </row>
    <row r="1630">
      <c r="C1630" s="5" t="n">
        <v>1</v>
      </c>
      <c r="D1630" s="5" t="inlineStr">
        <is>
          <t>Pekerja</t>
        </is>
      </c>
      <c r="E1630" s="5" t="inlineStr">
        <is>
          <t>L01</t>
        </is>
      </c>
      <c r="F1630" s="5" t="inlineStr">
        <is>
          <t>jam</t>
        </is>
      </c>
      <c r="G1630" s="25" t="n">
        <v>0.2409637115941012</v>
      </c>
      <c r="H1630" s="26">
        <f>VLOOKUP(D1630,upahbahan,3,FALSE)</f>
        <v/>
      </c>
      <c r="J1630" s="26">
        <f>G1630*H1630</f>
        <v/>
      </c>
    </row>
    <row r="1631">
      <c r="C1631" s="5" t="n">
        <v>2</v>
      </c>
      <c r="D1631" s="5" t="inlineStr">
        <is>
          <t>Mandor</t>
        </is>
      </c>
      <c r="E1631" s="5" t="inlineStr">
        <is>
          <t>L03</t>
        </is>
      </c>
      <c r="F1631" s="5" t="inlineStr">
        <is>
          <t>jam</t>
        </is>
      </c>
      <c r="G1631" s="25" t="n">
        <v>0.1204819674946011</v>
      </c>
      <c r="H1631" s="26">
        <f>VLOOKUP(D1631,upahbahan,3,FALSE)</f>
        <v/>
      </c>
      <c r="J1631" s="26">
        <f>G1631*H1631</f>
        <v/>
      </c>
    </row>
    <row r="1632">
      <c r="C1632" s="27" t="inlineStr">
        <is>
          <t>JUMLAH HARGA TENAGA KERJA</t>
        </is>
      </c>
      <c r="D1632" s="28" t="n"/>
      <c r="E1632" s="28" t="n"/>
      <c r="F1632" s="28" t="n"/>
      <c r="G1632" s="28" t="n"/>
      <c r="H1632" s="28" t="n"/>
      <c r="I1632" s="28" t="n"/>
      <c r="J1632" s="29">
        <f>SUM(J1630:J1631)</f>
        <v/>
      </c>
    </row>
    <row r="1633">
      <c r="C1633" s="24" t="inlineStr">
        <is>
          <t>B</t>
        </is>
      </c>
      <c r="D1633" s="24" t="inlineStr">
        <is>
          <t>BAHAN</t>
        </is>
      </c>
      <c r="E1633" s="12" t="n"/>
      <c r="F1633" s="12" t="n"/>
      <c r="G1633" s="12" t="n"/>
      <c r="H1633" s="12" t="n"/>
      <c r="I1633" s="12" t="n"/>
      <c r="J1633" s="12" t="n"/>
    </row>
    <row r="1634">
      <c r="C1634" s="27" t="inlineStr">
        <is>
          <t>JUMLAH HARGA BAHAN</t>
        </is>
      </c>
      <c r="D1634" s="28" t="n"/>
      <c r="E1634" s="28" t="n"/>
      <c r="F1634" s="28" t="n"/>
      <c r="G1634" s="28" t="n"/>
      <c r="H1634" s="28" t="n"/>
      <c r="I1634" s="28" t="n"/>
      <c r="J1634" s="29" t="n">
        <v>0</v>
      </c>
    </row>
    <row r="1635">
      <c r="C1635" s="24" t="inlineStr">
        <is>
          <t>C</t>
        </is>
      </c>
      <c r="D1635" s="24" t="inlineStr">
        <is>
          <t>PERALATAN</t>
        </is>
      </c>
      <c r="E1635" s="12" t="n"/>
      <c r="F1635" s="12" t="n"/>
      <c r="G1635" s="12" t="n"/>
      <c r="H1635" s="12" t="n"/>
      <c r="I1635" s="12" t="n"/>
      <c r="J1635" s="12" t="n"/>
    </row>
    <row r="1636">
      <c r="C1636" s="5" t="n">
        <v>1</v>
      </c>
      <c r="D1636" s="5" t="inlineStr">
        <is>
          <t>CRANE ON TRACK 10-15 TON</t>
        </is>
      </c>
      <c r="E1636" s="5" t="inlineStr">
        <is>
          <t>E51</t>
        </is>
      </c>
      <c r="F1636" s="5" t="inlineStr">
        <is>
          <t>jam</t>
        </is>
      </c>
      <c r="G1636" s="25" t="n">
        <v>0.1204819284892336</v>
      </c>
      <c r="H1636" s="26">
        <f>VLOOKUP(D1636,upahbahan,3,FALSE)</f>
        <v/>
      </c>
      <c r="J1636" s="26">
        <f>G1636*H1636</f>
        <v/>
      </c>
    </row>
    <row r="1637">
      <c r="C1637" s="5" t="n">
        <v>2</v>
      </c>
      <c r="D1637" s="5" t="inlineStr">
        <is>
          <t>Alat Bantu</t>
        </is>
      </c>
      <c r="F1637" s="5" t="inlineStr">
        <is>
          <t>Ls</t>
        </is>
      </c>
      <c r="G1637" s="25" t="n">
        <v>1</v>
      </c>
      <c r="H1637" s="26">
        <f>VLOOKUP(D1637,upahbahan,3,FALSE)</f>
        <v/>
      </c>
      <c r="J1637" s="26">
        <f>G1637*H1637</f>
        <v/>
      </c>
    </row>
    <row r="1638">
      <c r="C1638" s="27" t="inlineStr">
        <is>
          <t>JUMLAH HARGA PERALATAN</t>
        </is>
      </c>
      <c r="D1638" s="28" t="n"/>
      <c r="E1638" s="28" t="n"/>
      <c r="F1638" s="28" t="n"/>
      <c r="G1638" s="28" t="n"/>
      <c r="H1638" s="28" t="n"/>
      <c r="I1638" s="28" t="n"/>
      <c r="J1638" s="29">
        <f>SUM(J1636:J1637)</f>
        <v/>
      </c>
    </row>
    <row r="1639">
      <c r="C1639" s="31" t="inlineStr">
        <is>
          <t>D</t>
        </is>
      </c>
      <c r="D1639" s="31" t="inlineStr">
        <is>
          <t>Jumlah (A+B+C)</t>
        </is>
      </c>
      <c r="E1639" s="32" t="n"/>
      <c r="F1639" s="32" t="n"/>
      <c r="G1639" s="32" t="n"/>
      <c r="H1639" s="32" t="n"/>
      <c r="I1639" s="32" t="n"/>
      <c r="J1639" s="33">
        <f>J1632+J1634+J1638</f>
        <v/>
      </c>
    </row>
    <row r="1640">
      <c r="C1640" s="18" t="inlineStr">
        <is>
          <t>E</t>
        </is>
      </c>
      <c r="D1640" s="18" t="inlineStr">
        <is>
          <t>Biaya Umum dan Keuntungan 10.0% x D</t>
        </is>
      </c>
      <c r="H1640" s="21">
        <f>$Q$8</f>
        <v/>
      </c>
      <c r="J1640" s="34">
        <f>J1639*H1640</f>
        <v/>
      </c>
    </row>
    <row r="1641">
      <c r="C1641" s="31" t="inlineStr">
        <is>
          <t>F</t>
        </is>
      </c>
      <c r="D1641" s="31" t="inlineStr">
        <is>
          <t>Harga Satuan Pekerjaan (D+E)</t>
        </is>
      </c>
      <c r="E1641" s="32" t="n"/>
      <c r="F1641" s="32" t="n"/>
      <c r="G1641" s="32" t="n"/>
      <c r="H1641" s="32" t="n"/>
      <c r="I1641" s="32" t="n"/>
      <c r="J1641" s="33">
        <f>SUM(J1639:J1640)</f>
        <v/>
      </c>
    </row>
    <row r="1643">
      <c r="C1643" s="16" t="inlineStr">
        <is>
          <t>G.69</t>
        </is>
      </c>
      <c r="D1643" s="17" t="inlineStr">
        <is>
          <t>jembatan gelagar baja, lebar jembatan nominal 5 m, Penyediaan Panel Pracetak Beton Pratekan Full Depth Slab, untuk pelat</t>
        </is>
      </c>
      <c r="F1643" s="18" t="inlineStr">
        <is>
          <t>Buah</t>
        </is>
      </c>
      <c r="K1643" s="22">
        <f>ROUNDDOWN(J1658,0)</f>
        <v/>
      </c>
      <c r="M1643" s="19" t="inlineStr">
        <is>
          <t>7.2.(23).5</t>
        </is>
      </c>
    </row>
    <row r="1644">
      <c r="C1644" s="23" t="inlineStr">
        <is>
          <t>No</t>
        </is>
      </c>
      <c r="D1644" s="23" t="inlineStr">
        <is>
          <t>Uraian</t>
        </is>
      </c>
      <c r="E1644" s="23" t="inlineStr">
        <is>
          <t>Kode</t>
        </is>
      </c>
      <c r="F1644" s="23" t="inlineStr">
        <is>
          <t>Sat.</t>
        </is>
      </c>
      <c r="G1644" s="23" t="inlineStr">
        <is>
          <t>Koefisien</t>
        </is>
      </c>
      <c r="H1644" s="23" t="inlineStr">
        <is>
          <t>Harga  Satuan (Rp)</t>
        </is>
      </c>
      <c r="J1644" s="23" t="inlineStr">
        <is>
          <t>Jumlah Harga (Rp)</t>
        </is>
      </c>
    </row>
    <row r="1645">
      <c r="C1645" s="24" t="inlineStr">
        <is>
          <t>A</t>
        </is>
      </c>
      <c r="D1645" s="24" t="inlineStr">
        <is>
          <t>TENAGA KERJA</t>
        </is>
      </c>
      <c r="E1645" s="12" t="n"/>
      <c r="F1645" s="12" t="n"/>
      <c r="G1645" s="12" t="n"/>
      <c r="H1645" s="12" t="n"/>
      <c r="I1645" s="12" t="n"/>
      <c r="J1645" s="12" t="n"/>
    </row>
    <row r="1646">
      <c r="C1646" s="5" t="n">
        <v>1</v>
      </c>
      <c r="D1646" s="5" t="inlineStr">
        <is>
          <t>Pekerja</t>
        </is>
      </c>
      <c r="E1646" s="5" t="inlineStr">
        <is>
          <t>L01</t>
        </is>
      </c>
      <c r="F1646" s="5" t="inlineStr">
        <is>
          <t>jam</t>
        </is>
      </c>
      <c r="G1646" s="25" t="n">
        <v>5.280825465913555</v>
      </c>
      <c r="H1646" s="26">
        <f>VLOOKUP(D1646,upahbahan,3,FALSE)</f>
        <v/>
      </c>
      <c r="J1646" s="26">
        <f>G1646*H1646</f>
        <v/>
      </c>
    </row>
    <row r="1647">
      <c r="C1647" s="5" t="n">
        <v>2</v>
      </c>
      <c r="D1647" s="5" t="inlineStr">
        <is>
          <t>Mandor</t>
        </is>
      </c>
      <c r="E1647" s="5" t="inlineStr">
        <is>
          <t>L03</t>
        </is>
      </c>
      <c r="F1647" s="5" t="inlineStr">
        <is>
          <t>jam</t>
        </is>
      </c>
      <c r="G1647" s="25" t="n">
        <v>0.880137617515524</v>
      </c>
      <c r="H1647" s="26">
        <f>VLOOKUP(D1647,upahbahan,3,FALSE)</f>
        <v/>
      </c>
      <c r="J1647" s="26">
        <f>G1647*H1647</f>
        <v/>
      </c>
    </row>
    <row r="1648">
      <c r="C1648" s="27" t="inlineStr">
        <is>
          <t>JUMLAH HARGA TENAGA KERJA</t>
        </is>
      </c>
      <c r="D1648" s="28" t="n"/>
      <c r="E1648" s="28" t="n"/>
      <c r="F1648" s="28" t="n"/>
      <c r="G1648" s="28" t="n"/>
      <c r="H1648" s="28" t="n"/>
      <c r="I1648" s="28" t="n"/>
      <c r="J1648" s="29">
        <f>SUM(J1646:J1647)</f>
        <v/>
      </c>
    </row>
    <row r="1649">
      <c r="C1649" s="24" t="inlineStr">
        <is>
          <t>B</t>
        </is>
      </c>
      <c r="D1649" s="24" t="inlineStr">
        <is>
          <t>BAHAN</t>
        </is>
      </c>
      <c r="E1649" s="12" t="n"/>
      <c r="F1649" s="12" t="n"/>
      <c r="G1649" s="12" t="n"/>
      <c r="H1649" s="12" t="n"/>
      <c r="I1649" s="12" t="n"/>
      <c r="J1649" s="12" t="n"/>
    </row>
    <row r="1650">
      <c r="C1650" s="5" t="n">
        <v>1</v>
      </c>
      <c r="D1650" s="5" t="inlineStr">
        <is>
          <t>Panel Pracetak Beton Pratekan Full Depth Slab Bentang Nominal 5 m</t>
        </is>
      </c>
      <c r="E1650" s="5" t="inlineStr">
        <is>
          <t>M310a</t>
        </is>
      </c>
      <c r="F1650" s="5" t="inlineStr">
        <is>
          <t>Buah</t>
        </is>
      </c>
      <c r="G1650" s="25" t="n">
        <v>1</v>
      </c>
      <c r="H1650" s="26">
        <f>VLOOKUP(D1650,upahbahan,3,FALSE)</f>
        <v/>
      </c>
      <c r="J1650" s="26">
        <f>G1650*H1650</f>
        <v/>
      </c>
    </row>
    <row r="1651">
      <c r="C1651" s="27" t="inlineStr">
        <is>
          <t>JUMLAH HARGA BAHAN</t>
        </is>
      </c>
      <c r="D1651" s="28" t="n"/>
      <c r="E1651" s="28" t="n"/>
      <c r="F1651" s="28" t="n"/>
      <c r="G1651" s="28" t="n"/>
      <c r="H1651" s="28" t="n"/>
      <c r="I1651" s="28" t="n"/>
      <c r="J1651" s="29">
        <f>SUM(J1650:J1650)</f>
        <v/>
      </c>
    </row>
    <row r="1652">
      <c r="C1652" s="24" t="inlineStr">
        <is>
          <t>C</t>
        </is>
      </c>
      <c r="D1652" s="24" t="inlineStr">
        <is>
          <t>PERALATAN</t>
        </is>
      </c>
      <c r="E1652" s="12" t="n"/>
      <c r="F1652" s="12" t="n"/>
      <c r="G1652" s="12" t="n"/>
      <c r="H1652" s="12" t="n"/>
      <c r="I1652" s="12" t="n"/>
      <c r="J1652" s="12" t="n"/>
    </row>
    <row r="1653">
      <c r="C1653" s="5" t="n">
        <v>1</v>
      </c>
      <c r="D1653" s="5" t="inlineStr">
        <is>
          <t>Truck Crane 5 Ton</t>
        </is>
      </c>
      <c r="E1653" s="5" t="inlineStr">
        <is>
          <t>E100</t>
        </is>
      </c>
      <c r="F1653" s="5" t="inlineStr">
        <is>
          <t>Jam</t>
        </is>
      </c>
      <c r="G1653" s="25" t="n">
        <v>0.8801379292229047</v>
      </c>
      <c r="H1653" s="26" t="n">
        <v>875594</v>
      </c>
      <c r="I1653" s="30" t="inlineStr">
        <is>
          <t>harga khusus</t>
        </is>
      </c>
      <c r="J1653" s="26">
        <f>G1653*H1653</f>
        <v/>
      </c>
    </row>
    <row r="1654">
      <c r="C1654" s="5" t="n">
        <v>2</v>
      </c>
      <c r="D1654" s="5" t="inlineStr">
        <is>
          <t>Alat Bantu</t>
        </is>
      </c>
      <c r="F1654" s="5" t="inlineStr">
        <is>
          <t>Ls</t>
        </is>
      </c>
      <c r="G1654" s="25" t="n">
        <v>1</v>
      </c>
      <c r="H1654" s="26">
        <f>VLOOKUP(D1654,upahbahan,3,FALSE)</f>
        <v/>
      </c>
      <c r="J1654" s="26">
        <f>G1654*H1654</f>
        <v/>
      </c>
    </row>
    <row r="1655">
      <c r="C1655" s="27" t="inlineStr">
        <is>
          <t>JUMLAH HARGA PERALATAN</t>
        </is>
      </c>
      <c r="D1655" s="28" t="n"/>
      <c r="E1655" s="28" t="n"/>
      <c r="F1655" s="28" t="n"/>
      <c r="G1655" s="28" t="n"/>
      <c r="H1655" s="28" t="n"/>
      <c r="I1655" s="28" t="n"/>
      <c r="J1655" s="29">
        <f>SUM(J1653:J1654)</f>
        <v/>
      </c>
    </row>
    <row r="1656">
      <c r="C1656" s="31" t="inlineStr">
        <is>
          <t>D</t>
        </is>
      </c>
      <c r="D1656" s="31" t="inlineStr">
        <is>
          <t>Jumlah (A+B+C)</t>
        </is>
      </c>
      <c r="E1656" s="32" t="n"/>
      <c r="F1656" s="32" t="n"/>
      <c r="G1656" s="32" t="n"/>
      <c r="H1656" s="32" t="n"/>
      <c r="I1656" s="32" t="n"/>
      <c r="J1656" s="33">
        <f>J1648+J1651+J1655</f>
        <v/>
      </c>
    </row>
    <row r="1657">
      <c r="C1657" s="18" t="inlineStr">
        <is>
          <t>E</t>
        </is>
      </c>
      <c r="D1657" s="18" t="inlineStr">
        <is>
          <t>Biaya Umum dan Keuntungan 10.0% x D</t>
        </is>
      </c>
      <c r="H1657" s="21">
        <f>$Q$8</f>
        <v/>
      </c>
      <c r="J1657" s="34">
        <f>J1656*H1657</f>
        <v/>
      </c>
    </row>
    <row r="1658">
      <c r="C1658" s="31" t="inlineStr">
        <is>
          <t>F</t>
        </is>
      </c>
      <c r="D1658" s="31" t="inlineStr">
        <is>
          <t>Harga Satuan Pekerjaan (D+E)</t>
        </is>
      </c>
      <c r="E1658" s="32" t="n"/>
      <c r="F1658" s="32" t="n"/>
      <c r="G1658" s="32" t="n"/>
      <c r="H1658" s="32" t="n"/>
      <c r="I1658" s="32" t="n"/>
      <c r="J1658" s="33">
        <f>SUM(J1656:J1657)</f>
        <v/>
      </c>
    </row>
    <row r="1660">
      <c r="C1660" s="16" t="inlineStr">
        <is>
          <t>G.70</t>
        </is>
      </c>
      <c r="D1660" s="17" t="inlineStr">
        <is>
          <t>jembatan gelagar baja, lebar jembatan nominal 5 m, Pemasangan</t>
        </is>
      </c>
      <c r="F1660" s="18" t="inlineStr">
        <is>
          <t>Buah</t>
        </is>
      </c>
      <c r="K1660" s="22">
        <f>ROUNDDOWN(J1674,0)</f>
        <v/>
      </c>
      <c r="M1660" s="19" t="inlineStr">
        <is>
          <t>7.2.(24).5</t>
        </is>
      </c>
    </row>
    <row r="1661">
      <c r="C1661" s="23" t="inlineStr">
        <is>
          <t>No</t>
        </is>
      </c>
      <c r="D1661" s="23" t="inlineStr">
        <is>
          <t>Uraian</t>
        </is>
      </c>
      <c r="E1661" s="23" t="inlineStr">
        <is>
          <t>Kode</t>
        </is>
      </c>
      <c r="F1661" s="23" t="inlineStr">
        <is>
          <t>Sat.</t>
        </is>
      </c>
      <c r="G1661" s="23" t="inlineStr">
        <is>
          <t>Koefisien</t>
        </is>
      </c>
      <c r="H1661" s="23" t="inlineStr">
        <is>
          <t>Harga  Satuan (Rp)</t>
        </is>
      </c>
      <c r="J1661" s="23" t="inlineStr">
        <is>
          <t>Jumlah Harga (Rp)</t>
        </is>
      </c>
    </row>
    <row r="1662">
      <c r="C1662" s="24" t="inlineStr">
        <is>
          <t>A</t>
        </is>
      </c>
      <c r="D1662" s="24" t="inlineStr">
        <is>
          <t>TENAGA KERJA</t>
        </is>
      </c>
      <c r="E1662" s="12" t="n"/>
      <c r="F1662" s="12" t="n"/>
      <c r="G1662" s="12" t="n"/>
      <c r="H1662" s="12" t="n"/>
      <c r="I1662" s="12" t="n"/>
      <c r="J1662" s="12" t="n"/>
    </row>
    <row r="1663">
      <c r="C1663" s="5" t="n">
        <v>1</v>
      </c>
      <c r="D1663" s="5" t="inlineStr">
        <is>
          <t>Pekerja</t>
        </is>
      </c>
      <c r="E1663" s="5" t="inlineStr">
        <is>
          <t>L01</t>
        </is>
      </c>
      <c r="F1663" s="5" t="inlineStr">
        <is>
          <t>jam</t>
        </is>
      </c>
      <c r="G1663" s="25" t="n">
        <v>3.012048022793028</v>
      </c>
      <c r="H1663" s="26">
        <f>VLOOKUP(D1663,upahbahan,3,FALSE)</f>
        <v/>
      </c>
      <c r="J1663" s="26">
        <f>G1663*H1663</f>
        <v/>
      </c>
    </row>
    <row r="1664">
      <c r="C1664" s="5" t="n">
        <v>2</v>
      </c>
      <c r="D1664" s="5" t="inlineStr">
        <is>
          <t>Mandor</t>
        </is>
      </c>
      <c r="E1664" s="5" t="inlineStr">
        <is>
          <t>L03</t>
        </is>
      </c>
      <c r="F1664" s="5" t="inlineStr">
        <is>
          <t>jam</t>
        </is>
      </c>
      <c r="G1664" s="25" t="n">
        <v>6.024096873797378</v>
      </c>
      <c r="H1664" s="26">
        <f>VLOOKUP(D1664,upahbahan,3,FALSE)</f>
        <v/>
      </c>
      <c r="J1664" s="26">
        <f>G1664*H1664</f>
        <v/>
      </c>
    </row>
    <row r="1665">
      <c r="C1665" s="27" t="inlineStr">
        <is>
          <t>JUMLAH HARGA TENAGA KERJA</t>
        </is>
      </c>
      <c r="D1665" s="28" t="n"/>
      <c r="E1665" s="28" t="n"/>
      <c r="F1665" s="28" t="n"/>
      <c r="G1665" s="28" t="n"/>
      <c r="H1665" s="28" t="n"/>
      <c r="I1665" s="28" t="n"/>
      <c r="J1665" s="29">
        <f>SUM(J1663:J1664)</f>
        <v/>
      </c>
    </row>
    <row r="1666">
      <c r="C1666" s="24" t="inlineStr">
        <is>
          <t>B</t>
        </is>
      </c>
      <c r="D1666" s="24" t="inlineStr">
        <is>
          <t>BAHAN</t>
        </is>
      </c>
      <c r="E1666" s="12" t="n"/>
      <c r="F1666" s="12" t="n"/>
      <c r="G1666" s="12" t="n"/>
      <c r="H1666" s="12" t="n"/>
      <c r="I1666" s="12" t="n"/>
      <c r="J1666" s="12" t="n"/>
    </row>
    <row r="1667">
      <c r="C1667" s="27" t="inlineStr">
        <is>
          <t>JUMLAH HARGA BAHAN</t>
        </is>
      </c>
      <c r="D1667" s="28" t="n"/>
      <c r="E1667" s="28" t="n"/>
      <c r="F1667" s="28" t="n"/>
      <c r="G1667" s="28" t="n"/>
      <c r="H1667" s="28" t="n"/>
      <c r="I1667" s="28" t="n"/>
      <c r="J1667" s="29" t="n">
        <v>0</v>
      </c>
    </row>
    <row r="1668">
      <c r="C1668" s="24" t="inlineStr">
        <is>
          <t>C</t>
        </is>
      </c>
      <c r="D1668" s="24" t="inlineStr">
        <is>
          <t>PERALATAN</t>
        </is>
      </c>
      <c r="E1668" s="12" t="n"/>
      <c r="F1668" s="12" t="n"/>
      <c r="G1668" s="12" t="n"/>
      <c r="H1668" s="12" t="n"/>
      <c r="I1668" s="12" t="n"/>
      <c r="J1668" s="12" t="n"/>
    </row>
    <row r="1669">
      <c r="C1669" s="5" t="n">
        <v>1</v>
      </c>
      <c r="D1669" s="5" t="inlineStr">
        <is>
          <t>Crane On Track (10-15 Ton)</t>
        </is>
      </c>
      <c r="E1669" s="5" t="inlineStr">
        <is>
          <t>E51</t>
        </is>
      </c>
      <c r="F1669" s="5" t="inlineStr">
        <is>
          <t>jam</t>
        </is>
      </c>
      <c r="G1669" s="25" t="n">
        <v>3.012048199309562</v>
      </c>
      <c r="H1669" s="26">
        <f>VLOOKUP(D1669,upahbahan,3,FALSE)</f>
        <v/>
      </c>
      <c r="J1669" s="26">
        <f>G1669*H1669</f>
        <v/>
      </c>
    </row>
    <row r="1670">
      <c r="C1670" s="5" t="n">
        <v>2</v>
      </c>
      <c r="D1670" s="5" t="inlineStr">
        <is>
          <t>Alat Bantu</t>
        </is>
      </c>
      <c r="F1670" s="5" t="inlineStr">
        <is>
          <t>Ls</t>
        </is>
      </c>
      <c r="G1670" s="25" t="n">
        <v>1</v>
      </c>
      <c r="H1670" s="26">
        <f>VLOOKUP(D1670,upahbahan,3,FALSE)</f>
        <v/>
      </c>
      <c r="J1670" s="26">
        <f>G1670*H1670</f>
        <v/>
      </c>
    </row>
    <row r="1671">
      <c r="C1671" s="27" t="inlineStr">
        <is>
          <t>JUMLAH HARGA PERALATAN</t>
        </is>
      </c>
      <c r="D1671" s="28" t="n"/>
      <c r="E1671" s="28" t="n"/>
      <c r="F1671" s="28" t="n"/>
      <c r="G1671" s="28" t="n"/>
      <c r="H1671" s="28" t="n"/>
      <c r="I1671" s="28" t="n"/>
      <c r="J1671" s="29">
        <f>SUM(J1669:J1670)</f>
        <v/>
      </c>
    </row>
    <row r="1672">
      <c r="C1672" s="31" t="inlineStr">
        <is>
          <t>D</t>
        </is>
      </c>
      <c r="D1672" s="31" t="inlineStr">
        <is>
          <t>Jumlah (A+B+C)</t>
        </is>
      </c>
      <c r="E1672" s="32" t="n"/>
      <c r="F1672" s="32" t="n"/>
      <c r="G1672" s="32" t="n"/>
      <c r="H1672" s="32" t="n"/>
      <c r="I1672" s="32" t="n"/>
      <c r="J1672" s="33">
        <f>J1665+J1667+J1671</f>
        <v/>
      </c>
    </row>
    <row r="1673">
      <c r="C1673" s="18" t="inlineStr">
        <is>
          <t>E</t>
        </is>
      </c>
      <c r="D1673" s="18" t="inlineStr">
        <is>
          <t>Biaya Umum dan Keuntungan 10.0% x D</t>
        </is>
      </c>
      <c r="H1673" s="21">
        <f>$Q$8</f>
        <v/>
      </c>
      <c r="J1673" s="34">
        <f>J1672*H1673</f>
        <v/>
      </c>
    </row>
    <row r="1674">
      <c r="C1674" s="31" t="inlineStr">
        <is>
          <t>F</t>
        </is>
      </c>
      <c r="D1674" s="31" t="inlineStr">
        <is>
          <t>Harga Satuan Pekerjaan (D+E)</t>
        </is>
      </c>
      <c r="E1674" s="32" t="n"/>
      <c r="F1674" s="32" t="n"/>
      <c r="G1674" s="32" t="n"/>
      <c r="H1674" s="32" t="n"/>
      <c r="I1674" s="32" t="n"/>
      <c r="J1674" s="33">
        <f>SUM(J1672:J1673)</f>
        <v/>
      </c>
    </row>
    <row r="1676">
      <c r="C1676" s="16" t="inlineStr">
        <is>
          <t>G.71</t>
        </is>
      </c>
      <c r="D1676" s="17" t="inlineStr">
        <is>
          <t>Panel Pracetak Beton Pratekan Flat Slab untuk bentang nominal 5 m, Penyediaan</t>
        </is>
      </c>
      <c r="F1676" s="18" t="inlineStr">
        <is>
          <t>Buah</t>
        </is>
      </c>
      <c r="K1676" s="22">
        <f>ROUNDDOWN(J1691,0)</f>
        <v/>
      </c>
      <c r="M1676" s="19" t="inlineStr">
        <is>
          <t>7.2.(25).5</t>
        </is>
      </c>
    </row>
    <row r="1677">
      <c r="C1677" s="23" t="inlineStr">
        <is>
          <t>No</t>
        </is>
      </c>
      <c r="D1677" s="23" t="inlineStr">
        <is>
          <t>Uraian</t>
        </is>
      </c>
      <c r="E1677" s="23" t="inlineStr">
        <is>
          <t>Kode</t>
        </is>
      </c>
      <c r="F1677" s="23" t="inlineStr">
        <is>
          <t>Sat.</t>
        </is>
      </c>
      <c r="G1677" s="23" t="inlineStr">
        <is>
          <t>Koefisien</t>
        </is>
      </c>
      <c r="H1677" s="23" t="inlineStr">
        <is>
          <t>Harga  Satuan (Rp)</t>
        </is>
      </c>
      <c r="J1677" s="23" t="inlineStr">
        <is>
          <t>Jumlah Harga (Rp)</t>
        </is>
      </c>
    </row>
    <row r="1678">
      <c r="C1678" s="24" t="inlineStr">
        <is>
          <t>A</t>
        </is>
      </c>
      <c r="D1678" s="24" t="inlineStr">
        <is>
          <t>TENAGA KERJA</t>
        </is>
      </c>
      <c r="E1678" s="12" t="n"/>
      <c r="F1678" s="12" t="n"/>
      <c r="G1678" s="12" t="n"/>
      <c r="H1678" s="12" t="n"/>
      <c r="I1678" s="12" t="n"/>
      <c r="J1678" s="12" t="n"/>
    </row>
    <row r="1679">
      <c r="C1679" s="5" t="n">
        <v>1</v>
      </c>
      <c r="D1679" s="5" t="inlineStr">
        <is>
          <t>Pekerja</t>
        </is>
      </c>
      <c r="E1679" s="5" t="inlineStr">
        <is>
          <t>L01</t>
        </is>
      </c>
      <c r="F1679" s="5" t="inlineStr">
        <is>
          <t>jam</t>
        </is>
      </c>
      <c r="G1679" s="25" t="n">
        <v>2.994227946203706</v>
      </c>
      <c r="H1679" s="26">
        <f>VLOOKUP(D1679,upahbahan,3,FALSE)</f>
        <v/>
      </c>
      <c r="J1679" s="26">
        <f>G1679*H1679</f>
        <v/>
      </c>
    </row>
    <row r="1680">
      <c r="C1680" s="5" t="n">
        <v>2</v>
      </c>
      <c r="D1680" s="5" t="inlineStr">
        <is>
          <t>Mandor</t>
        </is>
      </c>
      <c r="E1680" s="5" t="inlineStr">
        <is>
          <t>L03</t>
        </is>
      </c>
      <c r="F1680" s="5" t="inlineStr">
        <is>
          <t>jam</t>
        </is>
      </c>
      <c r="G1680" s="25" t="n">
        <v>1.497114306830264</v>
      </c>
      <c r="H1680" s="26">
        <f>VLOOKUP(D1680,upahbahan,3,FALSE)</f>
        <v/>
      </c>
      <c r="J1680" s="26">
        <f>G1680*H1680</f>
        <v/>
      </c>
    </row>
    <row r="1681">
      <c r="C1681" s="27" t="inlineStr">
        <is>
          <t>JUMLAH HARGA TENAGA KERJA</t>
        </is>
      </c>
      <c r="D1681" s="28" t="n"/>
      <c r="E1681" s="28" t="n"/>
      <c r="F1681" s="28" t="n"/>
      <c r="G1681" s="28" t="n"/>
      <c r="H1681" s="28" t="n"/>
      <c r="I1681" s="28" t="n"/>
      <c r="J1681" s="29">
        <f>SUM(J1679:J1680)</f>
        <v/>
      </c>
    </row>
    <row r="1682">
      <c r="C1682" s="24" t="inlineStr">
        <is>
          <t>B</t>
        </is>
      </c>
      <c r="D1682" s="24" t="inlineStr">
        <is>
          <t>BAHAN</t>
        </is>
      </c>
      <c r="E1682" s="12" t="n"/>
      <c r="F1682" s="12" t="n"/>
      <c r="G1682" s="12" t="n"/>
      <c r="H1682" s="12" t="n"/>
      <c r="I1682" s="12" t="n"/>
      <c r="J1682" s="12" t="n"/>
    </row>
    <row r="1683">
      <c r="C1683" s="5" t="n">
        <v>1</v>
      </c>
      <c r="D1683" s="5" t="inlineStr">
        <is>
          <t>Panel Pracetak Beton Pratekan Flat Slab Bentang Nominal 5 m</t>
        </is>
      </c>
      <c r="E1683" s="5" t="inlineStr">
        <is>
          <t>M310b</t>
        </is>
      </c>
      <c r="F1683" s="5" t="inlineStr">
        <is>
          <t>Buah</t>
        </is>
      </c>
      <c r="G1683" s="25" t="n">
        <v>1</v>
      </c>
      <c r="H1683" s="26">
        <f>VLOOKUP(D1683,upahbahan,3,FALSE)</f>
        <v/>
      </c>
      <c r="J1683" s="26">
        <f>G1683*H1683</f>
        <v/>
      </c>
    </row>
    <row r="1684">
      <c r="C1684" s="27" t="inlineStr">
        <is>
          <t>JUMLAH HARGA BAHAN</t>
        </is>
      </c>
      <c r="D1684" s="28" t="n"/>
      <c r="E1684" s="28" t="n"/>
      <c r="F1684" s="28" t="n"/>
      <c r="G1684" s="28" t="n"/>
      <c r="H1684" s="28" t="n"/>
      <c r="I1684" s="28" t="n"/>
      <c r="J1684" s="29">
        <f>SUM(J1683:J1683)</f>
        <v/>
      </c>
    </row>
    <row r="1685">
      <c r="C1685" s="24" t="inlineStr">
        <is>
          <t>C</t>
        </is>
      </c>
      <c r="D1685" s="24" t="inlineStr">
        <is>
          <t>PERALATAN</t>
        </is>
      </c>
      <c r="E1685" s="12" t="n"/>
      <c r="F1685" s="12" t="n"/>
      <c r="G1685" s="12" t="n"/>
      <c r="H1685" s="12" t="n"/>
      <c r="I1685" s="12" t="n"/>
      <c r="J1685" s="12" t="n"/>
    </row>
    <row r="1686">
      <c r="C1686" s="5" t="n">
        <v>1</v>
      </c>
      <c r="D1686" s="5" t="inlineStr">
        <is>
          <t>TRUCK CRANE 5 TON</t>
        </is>
      </c>
      <c r="E1686" s="5" t="inlineStr">
        <is>
          <t>E07</t>
        </is>
      </c>
      <c r="F1686" s="5" t="inlineStr">
        <is>
          <t>Jam</t>
        </is>
      </c>
      <c r="G1686" s="25" t="n">
        <v>1.497114039224681</v>
      </c>
      <c r="H1686" s="26">
        <f>VLOOKUP(D1686,upahbahan,3,FALSE)</f>
        <v/>
      </c>
      <c r="J1686" s="26">
        <f>G1686*H1686</f>
        <v/>
      </c>
    </row>
    <row r="1687">
      <c r="C1687" s="5" t="n">
        <v>2</v>
      </c>
      <c r="D1687" s="5" t="inlineStr">
        <is>
          <t>Alat Bantu</t>
        </is>
      </c>
      <c r="F1687" s="5" t="inlineStr">
        <is>
          <t>Ls</t>
        </is>
      </c>
      <c r="G1687" s="25" t="n">
        <v>1</v>
      </c>
      <c r="H1687" s="26">
        <f>VLOOKUP(D1687,upahbahan,3,FALSE)</f>
        <v/>
      </c>
      <c r="J1687" s="26">
        <f>G1687*H1687</f>
        <v/>
      </c>
    </row>
    <row r="1688">
      <c r="C1688" s="27" t="inlineStr">
        <is>
          <t>JUMLAH HARGA PERALATAN</t>
        </is>
      </c>
      <c r="D1688" s="28" t="n"/>
      <c r="E1688" s="28" t="n"/>
      <c r="F1688" s="28" t="n"/>
      <c r="G1688" s="28" t="n"/>
      <c r="H1688" s="28" t="n"/>
      <c r="I1688" s="28" t="n"/>
      <c r="J1688" s="29">
        <f>SUM(J1686:J1687)</f>
        <v/>
      </c>
    </row>
    <row r="1689">
      <c r="C1689" s="31" t="inlineStr">
        <is>
          <t>D</t>
        </is>
      </c>
      <c r="D1689" s="31" t="inlineStr">
        <is>
          <t>Jumlah (A+B+C)</t>
        </is>
      </c>
      <c r="E1689" s="32" t="n"/>
      <c r="F1689" s="32" t="n"/>
      <c r="G1689" s="32" t="n"/>
      <c r="H1689" s="32" t="n"/>
      <c r="I1689" s="32" t="n"/>
      <c r="J1689" s="33">
        <f>J1681+J1684+J1688</f>
        <v/>
      </c>
    </row>
    <row r="1690">
      <c r="C1690" s="18" t="inlineStr">
        <is>
          <t>E</t>
        </is>
      </c>
      <c r="D1690" s="18" t="inlineStr">
        <is>
          <t>Biaya Umum dan Keuntungan 10.0% x D</t>
        </is>
      </c>
      <c r="H1690" s="21">
        <f>$Q$8</f>
        <v/>
      </c>
      <c r="J1690" s="34">
        <f>J1689*H1690</f>
        <v/>
      </c>
    </row>
    <row r="1691">
      <c r="C1691" s="31" t="inlineStr">
        <is>
          <t>F</t>
        </is>
      </c>
      <c r="D1691" s="31" t="inlineStr">
        <is>
          <t>Harga Satuan Pekerjaan (D+E)</t>
        </is>
      </c>
      <c r="E1691" s="32" t="n"/>
      <c r="F1691" s="32" t="n"/>
      <c r="G1691" s="32" t="n"/>
      <c r="H1691" s="32" t="n"/>
      <c r="I1691" s="32" t="n"/>
      <c r="J1691" s="33">
        <f>SUM(J1689:J1690)</f>
        <v/>
      </c>
    </row>
    <row r="1693">
      <c r="C1693" s="16" t="inlineStr">
        <is>
          <t>G.72</t>
        </is>
      </c>
      <c r="D1693" s="17" t="inlineStr">
        <is>
          <t>Panel Pracetak Beton Pratekan Flat Slab untuk bentang nominal 5 m, Pemasangan</t>
        </is>
      </c>
      <c r="F1693" s="18" t="inlineStr">
        <is>
          <t>Buah</t>
        </is>
      </c>
      <c r="K1693" s="22">
        <f>ROUNDDOWN(J1708,0)</f>
        <v/>
      </c>
      <c r="M1693" s="19" t="inlineStr">
        <is>
          <t>7.2.(26).5</t>
        </is>
      </c>
    </row>
    <row r="1694">
      <c r="C1694" s="23" t="inlineStr">
        <is>
          <t>No</t>
        </is>
      </c>
      <c r="D1694" s="23" t="inlineStr">
        <is>
          <t>Uraian</t>
        </is>
      </c>
      <c r="E1694" s="23" t="inlineStr">
        <is>
          <t>Kode</t>
        </is>
      </c>
      <c r="F1694" s="23" t="inlineStr">
        <is>
          <t>Sat.</t>
        </is>
      </c>
      <c r="G1694" s="23" t="inlineStr">
        <is>
          <t>Koefisien</t>
        </is>
      </c>
      <c r="H1694" s="23" t="inlineStr">
        <is>
          <t>Harga  Satuan (Rp)</t>
        </is>
      </c>
      <c r="J1694" s="23" t="inlineStr">
        <is>
          <t>Jumlah Harga (Rp)</t>
        </is>
      </c>
    </row>
    <row r="1695">
      <c r="C1695" s="24" t="inlineStr">
        <is>
          <t>A</t>
        </is>
      </c>
      <c r="D1695" s="24" t="inlineStr">
        <is>
          <t>TENAGA KERJA</t>
        </is>
      </c>
      <c r="E1695" s="12" t="n"/>
      <c r="F1695" s="12" t="n"/>
      <c r="G1695" s="12" t="n"/>
      <c r="H1695" s="12" t="n"/>
      <c r="I1695" s="12" t="n"/>
      <c r="J1695" s="12" t="n"/>
    </row>
    <row r="1696">
      <c r="C1696" s="5" t="n">
        <v>1</v>
      </c>
      <c r="D1696" s="5" t="inlineStr">
        <is>
          <t>Pekerja</t>
        </is>
      </c>
      <c r="E1696" s="5" t="inlineStr">
        <is>
          <t>L01</t>
        </is>
      </c>
      <c r="F1696" s="5" t="inlineStr">
        <is>
          <t>jam</t>
        </is>
      </c>
      <c r="G1696" s="25" t="n">
        <v>0.2654457424772659</v>
      </c>
      <c r="H1696" s="26">
        <f>VLOOKUP(D1696,upahbahan,3,FALSE)</f>
        <v/>
      </c>
      <c r="J1696" s="26">
        <f>G1696*H1696</f>
        <v/>
      </c>
    </row>
    <row r="1697">
      <c r="C1697" s="5" t="n">
        <v>2</v>
      </c>
      <c r="D1697" s="5" t="inlineStr">
        <is>
          <t>Tukang</t>
        </is>
      </c>
      <c r="E1697" s="5" t="inlineStr">
        <is>
          <t>L02</t>
        </is>
      </c>
      <c r="F1697" s="5" t="inlineStr">
        <is>
          <t>jam</t>
        </is>
      </c>
      <c r="G1697" s="25" t="n">
        <v>0.1327228395739579</v>
      </c>
      <c r="H1697" s="26">
        <f>VLOOKUP(D1697,upahbahan,3,FALSE)</f>
        <v/>
      </c>
      <c r="J1697" s="26">
        <f>G1697*H1697</f>
        <v/>
      </c>
    </row>
    <row r="1698">
      <c r="C1698" s="5" t="n">
        <v>3</v>
      </c>
      <c r="D1698" s="5" t="inlineStr">
        <is>
          <t>Mandor</t>
        </is>
      </c>
      <c r="E1698" s="5" t="inlineStr">
        <is>
          <t>L03</t>
        </is>
      </c>
      <c r="F1698" s="5" t="inlineStr">
        <is>
          <t>jam</t>
        </is>
      </c>
      <c r="G1698" s="25" t="n">
        <v>0.1327229740560784</v>
      </c>
      <c r="H1698" s="26">
        <f>VLOOKUP(D1698,upahbahan,3,FALSE)</f>
        <v/>
      </c>
      <c r="J1698" s="26">
        <f>G1698*H1698</f>
        <v/>
      </c>
    </row>
    <row r="1699">
      <c r="C1699" s="27" t="inlineStr">
        <is>
          <t>JUMLAH HARGA TENAGA KERJA</t>
        </is>
      </c>
      <c r="D1699" s="28" t="n"/>
      <c r="E1699" s="28" t="n"/>
      <c r="F1699" s="28" t="n"/>
      <c r="G1699" s="28" t="n"/>
      <c r="H1699" s="28" t="n"/>
      <c r="I1699" s="28" t="n"/>
      <c r="J1699" s="29">
        <f>SUM(J1696:J1698)</f>
        <v/>
      </c>
    </row>
    <row r="1700">
      <c r="C1700" s="24" t="inlineStr">
        <is>
          <t>B</t>
        </is>
      </c>
      <c r="D1700" s="24" t="inlineStr">
        <is>
          <t>BAHAN</t>
        </is>
      </c>
      <c r="E1700" s="12" t="n"/>
      <c r="F1700" s="12" t="n"/>
      <c r="G1700" s="12" t="n"/>
      <c r="H1700" s="12" t="n"/>
      <c r="I1700" s="12" t="n"/>
      <c r="J1700" s="12" t="n"/>
    </row>
    <row r="1701">
      <c r="C1701" s="27" t="inlineStr">
        <is>
          <t>JUMLAH HARGA BAHAN</t>
        </is>
      </c>
      <c r="D1701" s="28" t="n"/>
      <c r="E1701" s="28" t="n"/>
      <c r="F1701" s="28" t="n"/>
      <c r="G1701" s="28" t="n"/>
      <c r="H1701" s="28" t="n"/>
      <c r="I1701" s="28" t="n"/>
      <c r="J1701" s="29" t="n">
        <v>0</v>
      </c>
    </row>
    <row r="1702">
      <c r="C1702" s="24" t="inlineStr">
        <is>
          <t>C</t>
        </is>
      </c>
      <c r="D1702" s="24" t="inlineStr">
        <is>
          <t>PERALATAN</t>
        </is>
      </c>
      <c r="E1702" s="12" t="n"/>
      <c r="F1702" s="12" t="n"/>
      <c r="G1702" s="12" t="n"/>
      <c r="H1702" s="12" t="n"/>
      <c r="I1702" s="12" t="n"/>
      <c r="J1702" s="12" t="n"/>
    </row>
    <row r="1703">
      <c r="C1703" s="5" t="n">
        <v>1</v>
      </c>
      <c r="D1703" s="5" t="inlineStr">
        <is>
          <t>Crane On Track (10-15 Ton)</t>
        </is>
      </c>
      <c r="E1703" s="5" t="inlineStr">
        <is>
          <t>E51</t>
        </is>
      </c>
      <c r="F1703" s="5" t="inlineStr">
        <is>
          <t>jam</t>
        </is>
      </c>
      <c r="G1703" s="25" t="n">
        <v>0.1327228874102842</v>
      </c>
      <c r="H1703" s="26">
        <f>VLOOKUP(D1703,upahbahan,3,FALSE)</f>
        <v/>
      </c>
      <c r="J1703" s="26">
        <f>G1703*H1703</f>
        <v/>
      </c>
    </row>
    <row r="1704">
      <c r="C1704" s="5" t="n">
        <v>2</v>
      </c>
      <c r="D1704" s="5" t="inlineStr">
        <is>
          <t>Alat Bantu</t>
        </is>
      </c>
      <c r="F1704" s="5" t="inlineStr">
        <is>
          <t>Ls</t>
        </is>
      </c>
      <c r="G1704" s="25" t="n">
        <v>1</v>
      </c>
      <c r="H1704" s="26">
        <f>VLOOKUP(D1704,upahbahan,3,FALSE)</f>
        <v/>
      </c>
      <c r="J1704" s="26">
        <f>G1704*H1704</f>
        <v/>
      </c>
    </row>
    <row r="1705">
      <c r="C1705" s="27" t="inlineStr">
        <is>
          <t>JUMLAH HARGA PERALATAN</t>
        </is>
      </c>
      <c r="D1705" s="28" t="n"/>
      <c r="E1705" s="28" t="n"/>
      <c r="F1705" s="28" t="n"/>
      <c r="G1705" s="28" t="n"/>
      <c r="H1705" s="28" t="n"/>
      <c r="I1705" s="28" t="n"/>
      <c r="J1705" s="29">
        <f>SUM(J1703:J1704)</f>
        <v/>
      </c>
    </row>
    <row r="1706">
      <c r="C1706" s="31" t="inlineStr">
        <is>
          <t>D</t>
        </is>
      </c>
      <c r="D1706" s="31" t="inlineStr">
        <is>
          <t>Jumlah (A+B+C)</t>
        </is>
      </c>
      <c r="E1706" s="32" t="n"/>
      <c r="F1706" s="32" t="n"/>
      <c r="G1706" s="32" t="n"/>
      <c r="H1706" s="32" t="n"/>
      <c r="I1706" s="32" t="n"/>
      <c r="J1706" s="33">
        <f>J1699+J1701+J1705</f>
        <v/>
      </c>
    </row>
    <row r="1707">
      <c r="C1707" s="18" t="inlineStr">
        <is>
          <t>E</t>
        </is>
      </c>
      <c r="D1707" s="18" t="inlineStr">
        <is>
          <t>Biaya Umum dan Keuntungan 10.0% x D</t>
        </is>
      </c>
      <c r="H1707" s="21">
        <f>$Q$8</f>
        <v/>
      </c>
      <c r="J1707" s="34">
        <f>J1706*H1707</f>
        <v/>
      </c>
    </row>
    <row r="1708">
      <c r="C1708" s="31" t="inlineStr">
        <is>
          <t>F</t>
        </is>
      </c>
      <c r="D1708" s="31" t="inlineStr">
        <is>
          <t>Harga Satuan Pekerjaan (D+E)</t>
        </is>
      </c>
      <c r="E1708" s="32" t="n"/>
      <c r="F1708" s="32" t="n"/>
      <c r="G1708" s="32" t="n"/>
      <c r="H1708" s="32" t="n"/>
      <c r="I1708" s="32" t="n"/>
      <c r="J1708" s="33">
        <f>SUM(J1706:J1707)</f>
        <v/>
      </c>
    </row>
    <row r="1710">
      <c r="C1710" s="16" t="inlineStr">
        <is>
          <t>G.73</t>
        </is>
      </c>
      <c r="D1710" s="17" t="inlineStr">
        <is>
          <t>Baja Prategang</t>
        </is>
      </c>
      <c r="F1710" s="18" t="inlineStr">
        <is>
          <t>Kilogram</t>
        </is>
      </c>
      <c r="K1710" s="22">
        <f>ROUNDDOWN(J1728,0)</f>
        <v/>
      </c>
      <c r="M1710" s="19" t="inlineStr">
        <is>
          <t>7.2.(27)</t>
        </is>
      </c>
    </row>
    <row r="1711">
      <c r="C1711" s="23" t="inlineStr">
        <is>
          <t>No</t>
        </is>
      </c>
      <c r="D1711" s="23" t="inlineStr">
        <is>
          <t>Uraian</t>
        </is>
      </c>
      <c r="E1711" s="23" t="inlineStr">
        <is>
          <t>Kode</t>
        </is>
      </c>
      <c r="F1711" s="23" t="inlineStr">
        <is>
          <t>Sat.</t>
        </is>
      </c>
      <c r="G1711" s="23" t="inlineStr">
        <is>
          <t>Koefisien</t>
        </is>
      </c>
      <c r="H1711" s="23" t="inlineStr">
        <is>
          <t>Harga  Satuan (Rp)</t>
        </is>
      </c>
      <c r="J1711" s="23" t="inlineStr">
        <is>
          <t>Jumlah Harga (Rp)</t>
        </is>
      </c>
    </row>
    <row r="1712">
      <c r="C1712" s="24" t="inlineStr">
        <is>
          <t>A</t>
        </is>
      </c>
      <c r="D1712" s="24" t="inlineStr">
        <is>
          <t>TENAGA KERJA</t>
        </is>
      </c>
      <c r="E1712" s="12" t="n"/>
      <c r="F1712" s="12" t="n"/>
      <c r="G1712" s="12" t="n"/>
      <c r="H1712" s="12" t="n"/>
      <c r="I1712" s="12" t="n"/>
      <c r="J1712" s="12" t="n"/>
    </row>
    <row r="1713">
      <c r="C1713" s="5" t="n">
        <v>1</v>
      </c>
      <c r="D1713" s="5" t="inlineStr">
        <is>
          <t>Pekerja</t>
        </is>
      </c>
      <c r="E1713" s="5" t="inlineStr">
        <is>
          <t>L01</t>
        </is>
      </c>
      <c r="F1713" s="5" t="inlineStr">
        <is>
          <t>jam</t>
        </is>
      </c>
      <c r="G1713" s="25" t="n">
        <v>0.001650295150331687</v>
      </c>
      <c r="H1713" s="26">
        <f>VLOOKUP(D1713,upahbahan,3,FALSE)</f>
        <v/>
      </c>
      <c r="J1713" s="26">
        <f>G1713*H1713</f>
        <v/>
      </c>
    </row>
    <row r="1714">
      <c r="C1714" s="5" t="n">
        <v>2</v>
      </c>
      <c r="D1714" s="5" t="inlineStr">
        <is>
          <t>Tukang</t>
        </is>
      </c>
      <c r="E1714" s="5" t="inlineStr">
        <is>
          <t>L02</t>
        </is>
      </c>
      <c r="F1714" s="5" t="inlineStr">
        <is>
          <t>jam</t>
        </is>
      </c>
      <c r="G1714" s="25" t="n">
        <v>0.0002750457749836401</v>
      </c>
      <c r="H1714" s="26">
        <f>VLOOKUP(D1714,upahbahan,3,FALSE)</f>
        <v/>
      </c>
      <c r="J1714" s="26">
        <f>G1714*H1714</f>
        <v/>
      </c>
    </row>
    <row r="1715">
      <c r="C1715" s="5" t="n">
        <v>3</v>
      </c>
      <c r="D1715" s="5" t="inlineStr">
        <is>
          <t>Mandor</t>
        </is>
      </c>
      <c r="E1715" s="5" t="inlineStr">
        <is>
          <t>L03</t>
        </is>
      </c>
      <c r="F1715" s="5" t="inlineStr">
        <is>
          <t>jam</t>
        </is>
      </c>
      <c r="G1715" s="25" t="n">
        <v>0.0002749708668966896</v>
      </c>
      <c r="H1715" s="26">
        <f>VLOOKUP(D1715,upahbahan,3,FALSE)</f>
        <v/>
      </c>
      <c r="J1715" s="26">
        <f>G1715*H1715</f>
        <v/>
      </c>
    </row>
    <row r="1716">
      <c r="C1716" s="27" t="inlineStr">
        <is>
          <t>JUMLAH HARGA TENAGA KERJA</t>
        </is>
      </c>
      <c r="D1716" s="28" t="n"/>
      <c r="E1716" s="28" t="n"/>
      <c r="F1716" s="28" t="n"/>
      <c r="G1716" s="28" t="n"/>
      <c r="H1716" s="28" t="n"/>
      <c r="I1716" s="28" t="n"/>
      <c r="J1716" s="29">
        <f>SUM(J1713:J1715)</f>
        <v/>
      </c>
    </row>
    <row r="1717">
      <c r="C1717" s="24" t="inlineStr">
        <is>
          <t>B</t>
        </is>
      </c>
      <c r="D1717" s="24" t="inlineStr">
        <is>
          <t>BAHAN</t>
        </is>
      </c>
      <c r="E1717" s="12" t="n"/>
      <c r="F1717" s="12" t="n"/>
      <c r="G1717" s="12" t="n"/>
      <c r="H1717" s="12" t="n"/>
      <c r="I1717" s="12" t="n"/>
      <c r="J1717" s="12" t="n"/>
    </row>
    <row r="1718">
      <c r="C1718" s="5" t="n">
        <v>1</v>
      </c>
      <c r="D1718" s="5" t="inlineStr">
        <is>
          <t>Kabel Prategang</t>
        </is>
      </c>
      <c r="E1718" s="5" t="inlineStr">
        <is>
          <t>M116</t>
        </is>
      </c>
      <c r="F1718" s="5" t="inlineStr">
        <is>
          <t>Kg</t>
        </is>
      </c>
      <c r="G1718" s="25" t="n">
        <v>1.015</v>
      </c>
      <c r="H1718" s="26">
        <f>VLOOKUP(D1718,upahbahan,3,FALSE)</f>
        <v/>
      </c>
      <c r="J1718" s="26">
        <f>G1718*H1718</f>
        <v/>
      </c>
    </row>
    <row r="1719">
      <c r="C1719" s="27" t="inlineStr">
        <is>
          <t>JUMLAH HARGA BAHAN</t>
        </is>
      </c>
      <c r="D1719" s="28" t="n"/>
      <c r="E1719" s="28" t="n"/>
      <c r="F1719" s="28" t="n"/>
      <c r="G1719" s="28" t="n"/>
      <c r="H1719" s="28" t="n"/>
      <c r="I1719" s="28" t="n"/>
      <c r="J1719" s="29">
        <f>SUM(J1718:J1718)</f>
        <v/>
      </c>
    </row>
    <row r="1720">
      <c r="C1720" s="24" t="inlineStr">
        <is>
          <t>C</t>
        </is>
      </c>
      <c r="D1720" s="24" t="inlineStr">
        <is>
          <t>PERALATAN</t>
        </is>
      </c>
      <c r="E1720" s="12" t="n"/>
      <c r="F1720" s="12" t="n"/>
      <c r="G1720" s="12" t="n"/>
      <c r="H1720" s="12" t="n"/>
      <c r="I1720" s="12" t="n"/>
      <c r="J1720" s="12" t="n"/>
    </row>
    <row r="1721">
      <c r="C1721" s="5" t="n">
        <v>1</v>
      </c>
      <c r="D1721" s="5" t="inlineStr">
        <is>
          <t>DUMP TRUCK 4 TON; 134 HP</t>
        </is>
      </c>
      <c r="E1721" s="5" t="inlineStr">
        <is>
          <t>E08</t>
        </is>
      </c>
      <c r="F1721" s="5" t="inlineStr">
        <is>
          <t>jam</t>
        </is>
      </c>
      <c r="G1721" s="25" t="n">
        <v>0.0004705513148300274</v>
      </c>
      <c r="H1721" s="26" t="n">
        <v>433364</v>
      </c>
      <c r="I1721" s="30" t="inlineStr">
        <is>
          <t>harga khusus</t>
        </is>
      </c>
      <c r="J1721" s="26">
        <f>G1721*H1721</f>
        <v/>
      </c>
    </row>
    <row r="1722">
      <c r="C1722" s="5" t="n">
        <v>2</v>
      </c>
      <c r="D1722" s="5" t="inlineStr">
        <is>
          <t>CRANE ON TRACK 10-15 TON</t>
        </is>
      </c>
      <c r="E1722" s="5" t="inlineStr">
        <is>
          <t>E07</t>
        </is>
      </c>
      <c r="F1722" s="5" t="inlineStr">
        <is>
          <t>jam</t>
        </is>
      </c>
      <c r="G1722" s="25" t="n">
        <v>0.0002750682566735192</v>
      </c>
      <c r="H1722" s="26" t="n">
        <v>773917</v>
      </c>
      <c r="I1722" s="30" t="inlineStr">
        <is>
          <t>harga khusus</t>
        </is>
      </c>
      <c r="J1722" s="26">
        <f>G1722*H1722</f>
        <v/>
      </c>
    </row>
    <row r="1723">
      <c r="C1723" s="5" t="n">
        <v>3</v>
      </c>
      <c r="D1723" s="5" t="inlineStr">
        <is>
          <t>STRESSING JACK, 46 - 100 TON; 89 HP</t>
        </is>
      </c>
      <c r="E1723" s="5" t="inlineStr">
        <is>
          <t>E62</t>
        </is>
      </c>
      <c r="F1723" s="5" t="inlineStr">
        <is>
          <t>jam</t>
        </is>
      </c>
      <c r="G1723" s="25" t="n">
        <v>0.0002750860230876887</v>
      </c>
      <c r="H1723" s="26">
        <f>VLOOKUP(D1723,upahbahan,3,FALSE)</f>
        <v/>
      </c>
      <c r="J1723" s="26">
        <f>G1723*H1723</f>
        <v/>
      </c>
    </row>
    <row r="1724">
      <c r="C1724" s="5" t="n">
        <v>4</v>
      </c>
      <c r="D1724" s="5" t="inlineStr">
        <is>
          <t>Alat Bantu</t>
        </is>
      </c>
      <c r="F1724" s="5" t="inlineStr">
        <is>
          <t>Ls</t>
        </is>
      </c>
      <c r="G1724" s="25" t="n">
        <v>1</v>
      </c>
      <c r="H1724" s="26">
        <f>VLOOKUP(D1724,upahbahan,3,FALSE)</f>
        <v/>
      </c>
      <c r="J1724" s="26">
        <f>G1724*H1724</f>
        <v/>
      </c>
    </row>
    <row r="1725">
      <c r="C1725" s="27" t="inlineStr">
        <is>
          <t>JUMLAH HARGA PERALATAN</t>
        </is>
      </c>
      <c r="D1725" s="28" t="n"/>
      <c r="E1725" s="28" t="n"/>
      <c r="F1725" s="28" t="n"/>
      <c r="G1725" s="28" t="n"/>
      <c r="H1725" s="28" t="n"/>
      <c r="I1725" s="28" t="n"/>
      <c r="J1725" s="29">
        <f>SUM(J1721:J1724)</f>
        <v/>
      </c>
    </row>
    <row r="1726">
      <c r="C1726" s="31" t="inlineStr">
        <is>
          <t>D</t>
        </is>
      </c>
      <c r="D1726" s="31" t="inlineStr">
        <is>
          <t>Jumlah (A+B+C)</t>
        </is>
      </c>
      <c r="E1726" s="32" t="n"/>
      <c r="F1726" s="32" t="n"/>
      <c r="G1726" s="32" t="n"/>
      <c r="H1726" s="32" t="n"/>
      <c r="I1726" s="32" t="n"/>
      <c r="J1726" s="33">
        <f>J1716+J1719+J1725</f>
        <v/>
      </c>
    </row>
    <row r="1727">
      <c r="C1727" s="18" t="inlineStr">
        <is>
          <t>E</t>
        </is>
      </c>
      <c r="D1727" s="18" t="inlineStr">
        <is>
          <t>Biaya Umum dan Keuntungan 10.0% x D</t>
        </is>
      </c>
      <c r="H1727" s="21">
        <f>$Q$8</f>
        <v/>
      </c>
      <c r="J1727" s="34">
        <f>J1726*H1727</f>
        <v/>
      </c>
    </row>
    <row r="1728">
      <c r="C1728" s="31" t="inlineStr">
        <is>
          <t>F</t>
        </is>
      </c>
      <c r="D1728" s="31" t="inlineStr">
        <is>
          <t>Harga Satuan Pekerjaan (D+E)</t>
        </is>
      </c>
      <c r="E1728" s="32" t="n"/>
      <c r="F1728" s="32" t="n"/>
      <c r="G1728" s="32" t="n"/>
      <c r="H1728" s="32" t="n"/>
      <c r="I1728" s="32" t="n"/>
      <c r="J1728" s="33">
        <f>SUM(J1726:J1727)</f>
        <v/>
      </c>
    </row>
    <row r="1730">
      <c r="C1730" s="16" t="inlineStr">
        <is>
          <t>G.74</t>
        </is>
      </c>
      <c r="D1730" s="17" t="inlineStr">
        <is>
          <t>Baja Tulangan Polos BjTP 280</t>
        </is>
      </c>
      <c r="F1730" s="18" t="inlineStr">
        <is>
          <t>Kilogram</t>
        </is>
      </c>
      <c r="K1730" s="22">
        <f>ROUNDDOWN(J1746,0)</f>
        <v/>
      </c>
      <c r="M1730" s="19" t="inlineStr">
        <is>
          <t>7.3.(1)</t>
        </is>
      </c>
    </row>
    <row r="1731">
      <c r="C1731" s="23" t="inlineStr">
        <is>
          <t>No</t>
        </is>
      </c>
      <c r="D1731" s="23" t="inlineStr">
        <is>
          <t>Uraian</t>
        </is>
      </c>
      <c r="E1731" s="23" t="inlineStr">
        <is>
          <t>Kode</t>
        </is>
      </c>
      <c r="F1731" s="23" t="inlineStr">
        <is>
          <t>Sat.</t>
        </is>
      </c>
      <c r="G1731" s="23" t="inlineStr">
        <is>
          <t>Koefisien</t>
        </is>
      </c>
      <c r="H1731" s="23" t="inlineStr">
        <is>
          <t>Harga  Satuan (Rp)</t>
        </is>
      </c>
      <c r="J1731" s="23" t="inlineStr">
        <is>
          <t>Jumlah Harga (Rp)</t>
        </is>
      </c>
    </row>
    <row r="1732">
      <c r="C1732" s="24" t="inlineStr">
        <is>
          <t>A</t>
        </is>
      </c>
      <c r="D1732" s="24" t="inlineStr">
        <is>
          <t>TENAGA KERJA</t>
        </is>
      </c>
      <c r="E1732" s="12" t="n"/>
      <c r="F1732" s="12" t="n"/>
      <c r="G1732" s="12" t="n"/>
      <c r="H1732" s="12" t="n"/>
      <c r="I1732" s="12" t="n"/>
      <c r="J1732" s="12" t="n"/>
    </row>
    <row r="1733">
      <c r="C1733" s="5" t="n">
        <v>1</v>
      </c>
      <c r="D1733" s="5" t="inlineStr">
        <is>
          <t>Pekerja</t>
        </is>
      </c>
      <c r="E1733" s="5" t="inlineStr">
        <is>
          <t>L01</t>
        </is>
      </c>
      <c r="F1733" s="5" t="inlineStr">
        <is>
          <t>jam</t>
        </is>
      </c>
      <c r="G1733" s="25" t="n">
        <v>0.01111109503341468</v>
      </c>
      <c r="H1733" s="26">
        <f>VLOOKUP(D1733,upahbahan,3,FALSE)</f>
        <v/>
      </c>
      <c r="J1733" s="26">
        <f>G1733*H1733</f>
        <v/>
      </c>
    </row>
    <row r="1734">
      <c r="C1734" s="5" t="n">
        <v>2</v>
      </c>
      <c r="D1734" s="5" t="inlineStr">
        <is>
          <t>Tukang</t>
        </is>
      </c>
      <c r="E1734" s="5" t="inlineStr">
        <is>
          <t>L02</t>
        </is>
      </c>
      <c r="F1734" s="5" t="inlineStr">
        <is>
          <t>jam</t>
        </is>
      </c>
      <c r="G1734" s="25" t="n">
        <v>0.01111095429179844</v>
      </c>
      <c r="H1734" s="26">
        <f>VLOOKUP(D1734,upahbahan,3,FALSE)</f>
        <v/>
      </c>
      <c r="J1734" s="26">
        <f>G1734*H1734</f>
        <v/>
      </c>
    </row>
    <row r="1735">
      <c r="C1735" s="5" t="n">
        <v>3</v>
      </c>
      <c r="D1735" s="5" t="inlineStr">
        <is>
          <t>Mandor</t>
        </is>
      </c>
      <c r="E1735" s="5" t="inlineStr">
        <is>
          <t>L03</t>
        </is>
      </c>
      <c r="F1735" s="5" t="inlineStr">
        <is>
          <t>jam</t>
        </is>
      </c>
      <c r="G1735" s="25" t="n">
        <v>0.002222280925367023</v>
      </c>
      <c r="H1735" s="26">
        <f>VLOOKUP(D1735,upahbahan,3,FALSE)</f>
        <v/>
      </c>
      <c r="J1735" s="26">
        <f>G1735*H1735</f>
        <v/>
      </c>
    </row>
    <row r="1736">
      <c r="C1736" s="27" t="inlineStr">
        <is>
          <t>JUMLAH HARGA TENAGA KERJA</t>
        </is>
      </c>
      <c r="D1736" s="28" t="n"/>
      <c r="E1736" s="28" t="n"/>
      <c r="F1736" s="28" t="n"/>
      <c r="G1736" s="28" t="n"/>
      <c r="H1736" s="28" t="n"/>
      <c r="I1736" s="28" t="n"/>
      <c r="J1736" s="29">
        <f>SUM(J1733:J1735)</f>
        <v/>
      </c>
    </row>
    <row r="1737">
      <c r="C1737" s="24" t="inlineStr">
        <is>
          <t>B</t>
        </is>
      </c>
      <c r="D1737" s="24" t="inlineStr">
        <is>
          <t>BAHAN</t>
        </is>
      </c>
      <c r="E1737" s="12" t="n"/>
      <c r="F1737" s="12" t="n"/>
      <c r="G1737" s="12" t="n"/>
      <c r="H1737" s="12" t="n"/>
      <c r="I1737" s="12" t="n"/>
      <c r="J1737" s="12" t="n"/>
    </row>
    <row r="1738">
      <c r="C1738" s="5" t="n">
        <v>1</v>
      </c>
      <c r="D1738" s="5" t="inlineStr">
        <is>
          <t>Baja Tulangan Polos BjTP 280</t>
        </is>
      </c>
      <c r="E1738" s="5" t="inlineStr">
        <is>
          <t>M39a</t>
        </is>
      </c>
      <c r="F1738" s="5" t="inlineStr">
        <is>
          <t>Kg</t>
        </is>
      </c>
      <c r="G1738" s="25" t="n">
        <v>1.015000597442944</v>
      </c>
      <c r="H1738" s="26">
        <f>VLOOKUP(D1738,upahbahan,3,FALSE)</f>
        <v/>
      </c>
      <c r="J1738" s="26">
        <f>G1738*H1738</f>
        <v/>
      </c>
    </row>
    <row r="1739">
      <c r="C1739" s="5" t="n">
        <v>2</v>
      </c>
      <c r="D1739" s="5" t="inlineStr">
        <is>
          <t>Kawat Beton</t>
        </is>
      </c>
      <c r="E1739" s="5" t="inlineStr">
        <is>
          <t>M14</t>
        </is>
      </c>
      <c r="F1739" s="5" t="inlineStr">
        <is>
          <t>Kg</t>
        </is>
      </c>
      <c r="G1739" s="25" t="n">
        <v>0.0206044</v>
      </c>
      <c r="H1739" s="26">
        <f>VLOOKUP(D1739,upahbahan,3,FALSE)</f>
        <v/>
      </c>
      <c r="J1739" s="26">
        <f>G1739*H1739</f>
        <v/>
      </c>
    </row>
    <row r="1740">
      <c r="C1740" s="27" t="inlineStr">
        <is>
          <t>JUMLAH HARGA BAHAN</t>
        </is>
      </c>
      <c r="D1740" s="28" t="n"/>
      <c r="E1740" s="28" t="n"/>
      <c r="F1740" s="28" t="n"/>
      <c r="G1740" s="28" t="n"/>
      <c r="H1740" s="28" t="n"/>
      <c r="I1740" s="28" t="n"/>
      <c r="J1740" s="29">
        <f>SUM(J1738:J1739)</f>
        <v/>
      </c>
    </row>
    <row r="1741">
      <c r="C1741" s="24" t="inlineStr">
        <is>
          <t>C</t>
        </is>
      </c>
      <c r="D1741" s="24" t="inlineStr">
        <is>
          <t>PERALATAN</t>
        </is>
      </c>
      <c r="E1741" s="12" t="n"/>
      <c r="F1741" s="12" t="n"/>
      <c r="G1741" s="12" t="n"/>
      <c r="H1741" s="12" t="n"/>
      <c r="I1741" s="12" t="n"/>
      <c r="J1741" s="12" t="n"/>
    </row>
    <row r="1742">
      <c r="C1742" s="5" t="n">
        <v>1</v>
      </c>
      <c r="D1742" s="5" t="inlineStr">
        <is>
          <t>Alat Bantu</t>
        </is>
      </c>
      <c r="F1742" s="5" t="inlineStr">
        <is>
          <t>Ls</t>
        </is>
      </c>
      <c r="G1742" s="25" t="n">
        <v>1</v>
      </c>
      <c r="H1742" s="26">
        <f>VLOOKUP(D1742,upahbahan,3,FALSE)</f>
        <v/>
      </c>
      <c r="J1742" s="26">
        <f>G1742*H1742</f>
        <v/>
      </c>
    </row>
    <row r="1743">
      <c r="C1743" s="27" t="inlineStr">
        <is>
          <t>JUMLAH HARGA PERALATAN</t>
        </is>
      </c>
      <c r="D1743" s="28" t="n"/>
      <c r="E1743" s="28" t="n"/>
      <c r="F1743" s="28" t="n"/>
      <c r="G1743" s="28" t="n"/>
      <c r="H1743" s="28" t="n"/>
      <c r="I1743" s="28" t="n"/>
      <c r="J1743" s="29">
        <f>SUM(J1742:J1742)</f>
        <v/>
      </c>
    </row>
    <row r="1744">
      <c r="C1744" s="31" t="inlineStr">
        <is>
          <t>D</t>
        </is>
      </c>
      <c r="D1744" s="31" t="inlineStr">
        <is>
          <t>Jumlah (A+B+C)</t>
        </is>
      </c>
      <c r="E1744" s="32" t="n"/>
      <c r="F1744" s="32" t="n"/>
      <c r="G1744" s="32" t="n"/>
      <c r="H1744" s="32" t="n"/>
      <c r="I1744" s="32" t="n"/>
      <c r="J1744" s="33">
        <f>J1736+J1740+J1743</f>
        <v/>
      </c>
    </row>
    <row r="1745">
      <c r="C1745" s="18" t="inlineStr">
        <is>
          <t>E</t>
        </is>
      </c>
      <c r="D1745" s="18" t="inlineStr">
        <is>
          <t>Biaya Umum dan Keuntungan 10.0% x D</t>
        </is>
      </c>
      <c r="H1745" s="21">
        <f>$Q$8</f>
        <v/>
      </c>
      <c r="J1745" s="34">
        <f>J1744*H1745</f>
        <v/>
      </c>
    </row>
    <row r="1746">
      <c r="C1746" s="31" t="inlineStr">
        <is>
          <t>F</t>
        </is>
      </c>
      <c r="D1746" s="31" t="inlineStr">
        <is>
          <t>Harga Satuan Pekerjaan (D+E)</t>
        </is>
      </c>
      <c r="E1746" s="32" t="n"/>
      <c r="F1746" s="32" t="n"/>
      <c r="G1746" s="32" t="n"/>
      <c r="H1746" s="32" t="n"/>
      <c r="I1746" s="32" t="n"/>
      <c r="J1746" s="33">
        <f>SUM(J1744:J1745)</f>
        <v/>
      </c>
    </row>
    <row r="1748">
      <c r="C1748" s="16" t="inlineStr">
        <is>
          <t>G.75</t>
        </is>
      </c>
      <c r="D1748" s="17" t="inlineStr">
        <is>
          <t>Baja Tulangan Sirip dengan proteksi BjTS 280</t>
        </is>
      </c>
      <c r="F1748" s="18" t="inlineStr">
        <is>
          <t>Kilogram</t>
        </is>
      </c>
      <c r="K1748" s="22">
        <f>ROUNDDOWN(J1764,0)</f>
        <v/>
      </c>
      <c r="M1748" s="19" t="inlineStr">
        <is>
          <t>7.3.(2a)</t>
        </is>
      </c>
    </row>
    <row r="1749">
      <c r="C1749" s="23" t="inlineStr">
        <is>
          <t>No</t>
        </is>
      </c>
      <c r="D1749" s="23" t="inlineStr">
        <is>
          <t>Uraian</t>
        </is>
      </c>
      <c r="E1749" s="23" t="inlineStr">
        <is>
          <t>Kode</t>
        </is>
      </c>
      <c r="F1749" s="23" t="inlineStr">
        <is>
          <t>Sat.</t>
        </is>
      </c>
      <c r="G1749" s="23" t="inlineStr">
        <is>
          <t>Koefisien</t>
        </is>
      </c>
      <c r="H1749" s="23" t="inlineStr">
        <is>
          <t>Harga  Satuan (Rp)</t>
        </is>
      </c>
      <c r="J1749" s="23" t="inlineStr">
        <is>
          <t>Jumlah Harga (Rp)</t>
        </is>
      </c>
    </row>
    <row r="1750">
      <c r="C1750" s="24" t="inlineStr">
        <is>
          <t>A</t>
        </is>
      </c>
      <c r="D1750" s="24" t="inlineStr">
        <is>
          <t>TENAGA KERJA</t>
        </is>
      </c>
      <c r="E1750" s="12" t="n"/>
      <c r="F1750" s="12" t="n"/>
      <c r="G1750" s="12" t="n"/>
      <c r="H1750" s="12" t="n"/>
      <c r="I1750" s="12" t="n"/>
      <c r="J1750" s="12" t="n"/>
    </row>
    <row r="1751">
      <c r="C1751" s="5" t="n">
        <v>1</v>
      </c>
      <c r="D1751" s="5" t="inlineStr">
        <is>
          <t>Pekerja</t>
        </is>
      </c>
      <c r="E1751" s="5" t="inlineStr">
        <is>
          <t>L01</t>
        </is>
      </c>
      <c r="F1751" s="5" t="inlineStr">
        <is>
          <t>jam</t>
        </is>
      </c>
      <c r="G1751" s="25" t="n">
        <v>0.01111109503341468</v>
      </c>
      <c r="H1751" s="26">
        <f>VLOOKUP(D1751,upahbahan,3,FALSE)</f>
        <v/>
      </c>
      <c r="J1751" s="26">
        <f>G1751*H1751</f>
        <v/>
      </c>
    </row>
    <row r="1752">
      <c r="C1752" s="5" t="n">
        <v>2</v>
      </c>
      <c r="D1752" s="5" t="inlineStr">
        <is>
          <t>Tukang</t>
        </is>
      </c>
      <c r="E1752" s="5" t="inlineStr">
        <is>
          <t>L02</t>
        </is>
      </c>
      <c r="F1752" s="5" t="inlineStr">
        <is>
          <t>jam</t>
        </is>
      </c>
      <c r="G1752" s="25" t="n">
        <v>0.01111095429179844</v>
      </c>
      <c r="H1752" s="26">
        <f>VLOOKUP(D1752,upahbahan,3,FALSE)</f>
        <v/>
      </c>
      <c r="J1752" s="26">
        <f>G1752*H1752</f>
        <v/>
      </c>
    </row>
    <row r="1753">
      <c r="C1753" s="5" t="n">
        <v>3</v>
      </c>
      <c r="D1753" s="5" t="inlineStr">
        <is>
          <t>Mandor</t>
        </is>
      </c>
      <c r="E1753" s="5" t="inlineStr">
        <is>
          <t>L03</t>
        </is>
      </c>
      <c r="F1753" s="5" t="inlineStr">
        <is>
          <t>jam</t>
        </is>
      </c>
      <c r="G1753" s="25" t="n">
        <v>0.002222280925367023</v>
      </c>
      <c r="H1753" s="26">
        <f>VLOOKUP(D1753,upahbahan,3,FALSE)</f>
        <v/>
      </c>
      <c r="J1753" s="26">
        <f>G1753*H1753</f>
        <v/>
      </c>
    </row>
    <row r="1754">
      <c r="C1754" s="27" t="inlineStr">
        <is>
          <t>JUMLAH HARGA TENAGA KERJA</t>
        </is>
      </c>
      <c r="D1754" s="28" t="n"/>
      <c r="E1754" s="28" t="n"/>
      <c r="F1754" s="28" t="n"/>
      <c r="G1754" s="28" t="n"/>
      <c r="H1754" s="28" t="n"/>
      <c r="I1754" s="28" t="n"/>
      <c r="J1754" s="29">
        <f>SUM(J1751:J1753)</f>
        <v/>
      </c>
    </row>
    <row r="1755">
      <c r="C1755" s="24" t="inlineStr">
        <is>
          <t>B</t>
        </is>
      </c>
      <c r="D1755" s="24" t="inlineStr">
        <is>
          <t>BAHAN</t>
        </is>
      </c>
      <c r="E1755" s="12" t="n"/>
      <c r="F1755" s="12" t="n"/>
      <c r="G1755" s="12" t="n"/>
      <c r="H1755" s="12" t="n"/>
      <c r="I1755" s="12" t="n"/>
      <c r="J1755" s="12" t="n"/>
    </row>
    <row r="1756">
      <c r="C1756" s="5" t="n">
        <v>1</v>
      </c>
      <c r="D1756" s="5" t="inlineStr">
        <is>
          <t>Baja Tulangan Sirip dengan Proteksi BjTS 280</t>
        </is>
      </c>
      <c r="E1756" s="5" t="inlineStr">
        <is>
          <t>M39b</t>
        </is>
      </c>
      <c r="F1756" s="5" t="inlineStr">
        <is>
          <t>Kg</t>
        </is>
      </c>
      <c r="G1756" s="25" t="n">
        <v>1.015</v>
      </c>
      <c r="H1756" s="26">
        <f>VLOOKUP(D1756,upahbahan,3,FALSE)</f>
        <v/>
      </c>
      <c r="J1756" s="26">
        <f>G1756*H1756</f>
        <v/>
      </c>
    </row>
    <row r="1757">
      <c r="C1757" s="5" t="n">
        <v>2</v>
      </c>
      <c r="D1757" s="5" t="inlineStr">
        <is>
          <t>Kawat Beton</t>
        </is>
      </c>
      <c r="E1757" s="5" t="inlineStr">
        <is>
          <t>M14</t>
        </is>
      </c>
      <c r="F1757" s="5" t="inlineStr">
        <is>
          <t>Kg</t>
        </is>
      </c>
      <c r="G1757" s="25" t="n">
        <v>0.0206044</v>
      </c>
      <c r="H1757" s="26">
        <f>VLOOKUP(D1757,upahbahan,3,FALSE)</f>
        <v/>
      </c>
      <c r="J1757" s="26">
        <f>G1757*H1757</f>
        <v/>
      </c>
    </row>
    <row r="1758">
      <c r="C1758" s="27" t="inlineStr">
        <is>
          <t>JUMLAH HARGA BAHAN</t>
        </is>
      </c>
      <c r="D1758" s="28" t="n"/>
      <c r="E1758" s="28" t="n"/>
      <c r="F1758" s="28" t="n"/>
      <c r="G1758" s="28" t="n"/>
      <c r="H1758" s="28" t="n"/>
      <c r="I1758" s="28" t="n"/>
      <c r="J1758" s="29">
        <f>SUM(J1756:J1757)</f>
        <v/>
      </c>
    </row>
    <row r="1759">
      <c r="C1759" s="24" t="inlineStr">
        <is>
          <t>C</t>
        </is>
      </c>
      <c r="D1759" s="24" t="inlineStr">
        <is>
          <t>PERALATAN</t>
        </is>
      </c>
      <c r="E1759" s="12" t="n"/>
      <c r="F1759" s="12" t="n"/>
      <c r="G1759" s="12" t="n"/>
      <c r="H1759" s="12" t="n"/>
      <c r="I1759" s="12" t="n"/>
      <c r="J1759" s="12" t="n"/>
    </row>
    <row r="1760">
      <c r="C1760" s="5" t="n">
        <v>1</v>
      </c>
      <c r="D1760" s="5" t="inlineStr">
        <is>
          <t>Alat Bantu</t>
        </is>
      </c>
      <c r="F1760" s="5" t="inlineStr">
        <is>
          <t>Ls</t>
        </is>
      </c>
      <c r="G1760" s="25" t="n">
        <v>1</v>
      </c>
      <c r="H1760" s="26">
        <f>VLOOKUP(D1760,upahbahan,3,FALSE)</f>
        <v/>
      </c>
      <c r="J1760" s="26">
        <f>G1760*H1760</f>
        <v/>
      </c>
    </row>
    <row r="1761">
      <c r="C1761" s="27" t="inlineStr">
        <is>
          <t>JUMLAH HARGA PERALATAN</t>
        </is>
      </c>
      <c r="D1761" s="28" t="n"/>
      <c r="E1761" s="28" t="n"/>
      <c r="F1761" s="28" t="n"/>
      <c r="G1761" s="28" t="n"/>
      <c r="H1761" s="28" t="n"/>
      <c r="I1761" s="28" t="n"/>
      <c r="J1761" s="29">
        <f>SUM(J1760:J1760)</f>
        <v/>
      </c>
    </row>
    <row r="1762">
      <c r="C1762" s="31" t="inlineStr">
        <is>
          <t>D</t>
        </is>
      </c>
      <c r="D1762" s="31" t="inlineStr">
        <is>
          <t>Jumlah (A+B+C)</t>
        </is>
      </c>
      <c r="E1762" s="32" t="n"/>
      <c r="F1762" s="32" t="n"/>
      <c r="G1762" s="32" t="n"/>
      <c r="H1762" s="32" t="n"/>
      <c r="I1762" s="32" t="n"/>
      <c r="J1762" s="33">
        <f>J1754+J1758+J1761</f>
        <v/>
      </c>
    </row>
    <row r="1763">
      <c r="C1763" s="18" t="inlineStr">
        <is>
          <t>E</t>
        </is>
      </c>
      <c r="D1763" s="18" t="inlineStr">
        <is>
          <t>Biaya Umum dan Keuntungan 10.0% x D</t>
        </is>
      </c>
      <c r="H1763" s="21">
        <f>$Q$8</f>
        <v/>
      </c>
      <c r="J1763" s="34">
        <f>J1762*H1763</f>
        <v/>
      </c>
    </row>
    <row r="1764">
      <c r="C1764" s="31" t="inlineStr">
        <is>
          <t>F</t>
        </is>
      </c>
      <c r="D1764" s="31" t="inlineStr">
        <is>
          <t>Harga Satuan Pekerjaan (D+E)</t>
        </is>
      </c>
      <c r="E1764" s="32" t="n"/>
      <c r="F1764" s="32" t="n"/>
      <c r="G1764" s="32" t="n"/>
      <c r="H1764" s="32" t="n"/>
      <c r="I1764" s="32" t="n"/>
      <c r="J1764" s="33">
        <f>SUM(J1762:J1763)</f>
        <v/>
      </c>
    </row>
    <row r="1766">
      <c r="C1766" s="16" t="inlineStr">
        <is>
          <t>G.76</t>
        </is>
      </c>
      <c r="D1766" s="17" t="inlineStr">
        <is>
          <t>Baja Tulangan Sirip tanpa proteksi BjTS 280</t>
        </is>
      </c>
      <c r="F1766" s="18" t="inlineStr">
        <is>
          <t>Kilogram</t>
        </is>
      </c>
      <c r="K1766" s="22">
        <f>ROUNDDOWN(J1782,0)</f>
        <v/>
      </c>
      <c r="M1766" s="19" t="inlineStr">
        <is>
          <t>7.3.(2b)</t>
        </is>
      </c>
    </row>
    <row r="1767">
      <c r="C1767" s="23" t="inlineStr">
        <is>
          <t>No</t>
        </is>
      </c>
      <c r="D1767" s="23" t="inlineStr">
        <is>
          <t>Uraian</t>
        </is>
      </c>
      <c r="E1767" s="23" t="inlineStr">
        <is>
          <t>Kode</t>
        </is>
      </c>
      <c r="F1767" s="23" t="inlineStr">
        <is>
          <t>Sat.</t>
        </is>
      </c>
      <c r="G1767" s="23" t="inlineStr">
        <is>
          <t>Koefisien</t>
        </is>
      </c>
      <c r="H1767" s="23" t="inlineStr">
        <is>
          <t>Harga  Satuan (Rp)</t>
        </is>
      </c>
      <c r="J1767" s="23" t="inlineStr">
        <is>
          <t>Jumlah Harga (Rp)</t>
        </is>
      </c>
    </row>
    <row r="1768">
      <c r="C1768" s="24" t="inlineStr">
        <is>
          <t>A</t>
        </is>
      </c>
      <c r="D1768" s="24" t="inlineStr">
        <is>
          <t>TENAGA KERJA</t>
        </is>
      </c>
      <c r="E1768" s="12" t="n"/>
      <c r="F1768" s="12" t="n"/>
      <c r="G1768" s="12" t="n"/>
      <c r="H1768" s="12" t="n"/>
      <c r="I1768" s="12" t="n"/>
      <c r="J1768" s="12" t="n"/>
    </row>
    <row r="1769">
      <c r="C1769" s="5" t="n">
        <v>1</v>
      </c>
      <c r="D1769" s="5" t="inlineStr">
        <is>
          <t>Pekerja</t>
        </is>
      </c>
      <c r="E1769" s="5" t="inlineStr">
        <is>
          <t>L01</t>
        </is>
      </c>
      <c r="F1769" s="5" t="inlineStr">
        <is>
          <t>jam</t>
        </is>
      </c>
      <c r="G1769" s="25" t="n">
        <v>0.01111109503341468</v>
      </c>
      <c r="H1769" s="26">
        <f>VLOOKUP(D1769,upahbahan,3,FALSE)</f>
        <v/>
      </c>
      <c r="J1769" s="26">
        <f>G1769*H1769</f>
        <v/>
      </c>
    </row>
    <row r="1770">
      <c r="C1770" s="5" t="n">
        <v>2</v>
      </c>
      <c r="D1770" s="5" t="inlineStr">
        <is>
          <t>Tukang</t>
        </is>
      </c>
      <c r="E1770" s="5" t="inlineStr">
        <is>
          <t>L02</t>
        </is>
      </c>
      <c r="F1770" s="5" t="inlineStr">
        <is>
          <t>jam</t>
        </is>
      </c>
      <c r="G1770" s="25" t="n">
        <v>0.01111095429179844</v>
      </c>
      <c r="H1770" s="26">
        <f>VLOOKUP(D1770,upahbahan,3,FALSE)</f>
        <v/>
      </c>
      <c r="J1770" s="26">
        <f>G1770*H1770</f>
        <v/>
      </c>
    </row>
    <row r="1771">
      <c r="C1771" s="5" t="n">
        <v>3</v>
      </c>
      <c r="D1771" s="5" t="inlineStr">
        <is>
          <t>Mandor</t>
        </is>
      </c>
      <c r="E1771" s="5" t="inlineStr">
        <is>
          <t>L03</t>
        </is>
      </c>
      <c r="F1771" s="5" t="inlineStr">
        <is>
          <t>jam</t>
        </is>
      </c>
      <c r="G1771" s="25" t="n">
        <v>0.002222280925367023</v>
      </c>
      <c r="H1771" s="26">
        <f>VLOOKUP(D1771,upahbahan,3,FALSE)</f>
        <v/>
      </c>
      <c r="J1771" s="26">
        <f>G1771*H1771</f>
        <v/>
      </c>
    </row>
    <row r="1772">
      <c r="C1772" s="27" t="inlineStr">
        <is>
          <t>JUMLAH HARGA TENAGA KERJA</t>
        </is>
      </c>
      <c r="D1772" s="28" t="n"/>
      <c r="E1772" s="28" t="n"/>
      <c r="F1772" s="28" t="n"/>
      <c r="G1772" s="28" t="n"/>
      <c r="H1772" s="28" t="n"/>
      <c r="I1772" s="28" t="n"/>
      <c r="J1772" s="29">
        <f>SUM(J1769:J1771)</f>
        <v/>
      </c>
    </row>
    <row r="1773">
      <c r="C1773" s="24" t="inlineStr">
        <is>
          <t>B</t>
        </is>
      </c>
      <c r="D1773" s="24" t="inlineStr">
        <is>
          <t>BAHAN</t>
        </is>
      </c>
      <c r="E1773" s="12" t="n"/>
      <c r="F1773" s="12" t="n"/>
      <c r="G1773" s="12" t="n"/>
      <c r="H1773" s="12" t="n"/>
      <c r="I1773" s="12" t="n"/>
      <c r="J1773" s="12" t="n"/>
    </row>
    <row r="1774">
      <c r="C1774" s="5" t="n">
        <v>1</v>
      </c>
      <c r="D1774" s="5" t="inlineStr">
        <is>
          <t>Baja Tulangan Sirip BjTS 280</t>
        </is>
      </c>
      <c r="E1774" s="5" t="inlineStr">
        <is>
          <t>M39b</t>
        </is>
      </c>
      <c r="F1774" s="5" t="inlineStr">
        <is>
          <t>Kg</t>
        </is>
      </c>
      <c r="G1774" s="25" t="n">
        <v>1.015</v>
      </c>
      <c r="H1774" s="26">
        <f>VLOOKUP(D1774,upahbahan,3,FALSE)</f>
        <v/>
      </c>
      <c r="J1774" s="26">
        <f>G1774*H1774</f>
        <v/>
      </c>
    </row>
    <row r="1775">
      <c r="C1775" s="5" t="n">
        <v>2</v>
      </c>
      <c r="D1775" s="5" t="inlineStr">
        <is>
          <t>Kawat Beton</t>
        </is>
      </c>
      <c r="E1775" s="5" t="inlineStr">
        <is>
          <t>M14</t>
        </is>
      </c>
      <c r="F1775" s="5" t="inlineStr">
        <is>
          <t>Kg</t>
        </is>
      </c>
      <c r="G1775" s="25" t="n">
        <v>0.0206044</v>
      </c>
      <c r="H1775" s="26">
        <f>VLOOKUP(D1775,upahbahan,3,FALSE)</f>
        <v/>
      </c>
      <c r="J1775" s="26">
        <f>G1775*H1775</f>
        <v/>
      </c>
    </row>
    <row r="1776">
      <c r="C1776" s="27" t="inlineStr">
        <is>
          <t>JUMLAH HARGA BAHAN</t>
        </is>
      </c>
      <c r="D1776" s="28" t="n"/>
      <c r="E1776" s="28" t="n"/>
      <c r="F1776" s="28" t="n"/>
      <c r="G1776" s="28" t="n"/>
      <c r="H1776" s="28" t="n"/>
      <c r="I1776" s="28" t="n"/>
      <c r="J1776" s="29">
        <f>SUM(J1774:J1775)</f>
        <v/>
      </c>
    </row>
    <row r="1777">
      <c r="C1777" s="24" t="inlineStr">
        <is>
          <t>C</t>
        </is>
      </c>
      <c r="D1777" s="24" t="inlineStr">
        <is>
          <t>PERALATAN</t>
        </is>
      </c>
      <c r="E1777" s="12" t="n"/>
      <c r="F1777" s="12" t="n"/>
      <c r="G1777" s="12" t="n"/>
      <c r="H1777" s="12" t="n"/>
      <c r="I1777" s="12" t="n"/>
      <c r="J1777" s="12" t="n"/>
    </row>
    <row r="1778">
      <c r="C1778" s="5" t="n">
        <v>1</v>
      </c>
      <c r="D1778" s="5" t="inlineStr">
        <is>
          <t>Alat Bantu</t>
        </is>
      </c>
      <c r="F1778" s="5" t="inlineStr">
        <is>
          <t>Ls</t>
        </is>
      </c>
      <c r="G1778" s="25" t="n">
        <v>1</v>
      </c>
      <c r="H1778" s="26">
        <f>VLOOKUP(D1778,upahbahan,3,FALSE)</f>
        <v/>
      </c>
      <c r="J1778" s="26">
        <f>G1778*H1778</f>
        <v/>
      </c>
    </row>
    <row r="1779">
      <c r="C1779" s="27" t="inlineStr">
        <is>
          <t>JUMLAH HARGA PERALATAN</t>
        </is>
      </c>
      <c r="D1779" s="28" t="n"/>
      <c r="E1779" s="28" t="n"/>
      <c r="F1779" s="28" t="n"/>
      <c r="G1779" s="28" t="n"/>
      <c r="H1779" s="28" t="n"/>
      <c r="I1779" s="28" t="n"/>
      <c r="J1779" s="29">
        <f>SUM(J1778:J1778)</f>
        <v/>
      </c>
    </row>
    <row r="1780">
      <c r="C1780" s="31" t="inlineStr">
        <is>
          <t>D</t>
        </is>
      </c>
      <c r="D1780" s="31" t="inlineStr">
        <is>
          <t>Jumlah (A+B+C)</t>
        </is>
      </c>
      <c r="E1780" s="32" t="n"/>
      <c r="F1780" s="32" t="n"/>
      <c r="G1780" s="32" t="n"/>
      <c r="H1780" s="32" t="n"/>
      <c r="I1780" s="32" t="n"/>
      <c r="J1780" s="33">
        <f>J1772+J1776+J1779</f>
        <v/>
      </c>
    </row>
    <row r="1781">
      <c r="C1781" s="18" t="inlineStr">
        <is>
          <t>E</t>
        </is>
      </c>
      <c r="D1781" s="18" t="inlineStr">
        <is>
          <t>Biaya Umum dan Keuntungan 10.0% x D</t>
        </is>
      </c>
      <c r="H1781" s="21">
        <f>$Q$8</f>
        <v/>
      </c>
      <c r="J1781" s="34">
        <f>J1780*H1781</f>
        <v/>
      </c>
    </row>
    <row r="1782">
      <c r="C1782" s="31" t="inlineStr">
        <is>
          <t>F</t>
        </is>
      </c>
      <c r="D1782" s="31" t="inlineStr">
        <is>
          <t>Harga Satuan Pekerjaan (D+E)</t>
        </is>
      </c>
      <c r="E1782" s="32" t="n"/>
      <c r="F1782" s="32" t="n"/>
      <c r="G1782" s="32" t="n"/>
      <c r="H1782" s="32" t="n"/>
      <c r="I1782" s="32" t="n"/>
      <c r="J1782" s="33">
        <f>SUM(J1780:J1781)</f>
        <v/>
      </c>
    </row>
    <row r="1784">
      <c r="C1784" s="16" t="inlineStr">
        <is>
          <t>G.77</t>
        </is>
      </c>
      <c r="D1784" s="17" t="inlineStr">
        <is>
          <t>Baja Tulangan Sirip dengan proteksi BjTS 420</t>
        </is>
      </c>
      <c r="F1784" s="18" t="inlineStr">
        <is>
          <t>Kilogram</t>
        </is>
      </c>
      <c r="K1784" s="22">
        <f>ROUNDDOWN(J1800,0)</f>
        <v/>
      </c>
      <c r="M1784" s="19" t="inlineStr">
        <is>
          <t>7.3.(3a)</t>
        </is>
      </c>
    </row>
    <row r="1785">
      <c r="C1785" s="23" t="inlineStr">
        <is>
          <t>No</t>
        </is>
      </c>
      <c r="D1785" s="23" t="inlineStr">
        <is>
          <t>Uraian</t>
        </is>
      </c>
      <c r="E1785" s="23" t="inlineStr">
        <is>
          <t>Kode</t>
        </is>
      </c>
      <c r="F1785" s="23" t="inlineStr">
        <is>
          <t>Sat.</t>
        </is>
      </c>
      <c r="G1785" s="23" t="inlineStr">
        <is>
          <t>Koefisien</t>
        </is>
      </c>
      <c r="H1785" s="23" t="inlineStr">
        <is>
          <t>Harga  Satuan (Rp)</t>
        </is>
      </c>
      <c r="J1785" s="23" t="inlineStr">
        <is>
          <t>Jumlah Harga (Rp)</t>
        </is>
      </c>
    </row>
    <row r="1786">
      <c r="C1786" s="24" t="inlineStr">
        <is>
          <t>A</t>
        </is>
      </c>
      <c r="D1786" s="24" t="inlineStr">
        <is>
          <t>TENAGA KERJA</t>
        </is>
      </c>
      <c r="E1786" s="12" t="n"/>
      <c r="F1786" s="12" t="n"/>
      <c r="G1786" s="12" t="n"/>
      <c r="H1786" s="12" t="n"/>
      <c r="I1786" s="12" t="n"/>
      <c r="J1786" s="12" t="n"/>
    </row>
    <row r="1787">
      <c r="C1787" s="5" t="n">
        <v>1</v>
      </c>
      <c r="D1787" s="5" t="inlineStr">
        <is>
          <t>Pekerja</t>
        </is>
      </c>
      <c r="E1787" s="5" t="inlineStr">
        <is>
          <t>L01</t>
        </is>
      </c>
      <c r="F1787" s="5" t="inlineStr">
        <is>
          <t>jam</t>
        </is>
      </c>
      <c r="G1787" s="25" t="n">
        <v>0.01111109503341468</v>
      </c>
      <c r="H1787" s="26">
        <f>VLOOKUP(D1787,upahbahan,3,FALSE)</f>
        <v/>
      </c>
      <c r="J1787" s="26">
        <f>G1787*H1787</f>
        <v/>
      </c>
    </row>
    <row r="1788">
      <c r="C1788" s="5" t="n">
        <v>2</v>
      </c>
      <c r="D1788" s="5" t="inlineStr">
        <is>
          <t>Tukang</t>
        </is>
      </c>
      <c r="E1788" s="5" t="inlineStr">
        <is>
          <t>L02</t>
        </is>
      </c>
      <c r="F1788" s="5" t="inlineStr">
        <is>
          <t>jam</t>
        </is>
      </c>
      <c r="G1788" s="25" t="n">
        <v>0.01111095429179844</v>
      </c>
      <c r="H1788" s="26">
        <f>VLOOKUP(D1788,upahbahan,3,FALSE)</f>
        <v/>
      </c>
      <c r="J1788" s="26">
        <f>G1788*H1788</f>
        <v/>
      </c>
    </row>
    <row r="1789">
      <c r="C1789" s="5" t="n">
        <v>3</v>
      </c>
      <c r="D1789" s="5" t="inlineStr">
        <is>
          <t>Mandor</t>
        </is>
      </c>
      <c r="E1789" s="5" t="inlineStr">
        <is>
          <t>L03</t>
        </is>
      </c>
      <c r="F1789" s="5" t="inlineStr">
        <is>
          <t>jam</t>
        </is>
      </c>
      <c r="G1789" s="25" t="n">
        <v>0.002222280925367023</v>
      </c>
      <c r="H1789" s="26">
        <f>VLOOKUP(D1789,upahbahan,3,FALSE)</f>
        <v/>
      </c>
      <c r="J1789" s="26">
        <f>G1789*H1789</f>
        <v/>
      </c>
    </row>
    <row r="1790">
      <c r="C1790" s="27" t="inlineStr">
        <is>
          <t>JUMLAH HARGA TENAGA KERJA</t>
        </is>
      </c>
      <c r="D1790" s="28" t="n"/>
      <c r="E1790" s="28" t="n"/>
      <c r="F1790" s="28" t="n"/>
      <c r="G1790" s="28" t="n"/>
      <c r="H1790" s="28" t="n"/>
      <c r="I1790" s="28" t="n"/>
      <c r="J1790" s="29">
        <f>SUM(J1787:J1789)</f>
        <v/>
      </c>
    </row>
    <row r="1791">
      <c r="C1791" s="24" t="inlineStr">
        <is>
          <t>B</t>
        </is>
      </c>
      <c r="D1791" s="24" t="inlineStr">
        <is>
          <t>BAHAN</t>
        </is>
      </c>
      <c r="E1791" s="12" t="n"/>
      <c r="F1791" s="12" t="n"/>
      <c r="G1791" s="12" t="n"/>
      <c r="H1791" s="12" t="n"/>
      <c r="I1791" s="12" t="n"/>
      <c r="J1791" s="12" t="n"/>
    </row>
    <row r="1792">
      <c r="C1792" s="5" t="n">
        <v>1</v>
      </c>
      <c r="D1792" s="5" t="inlineStr">
        <is>
          <t>Baja Tulangan Sirip dengan Proteksi BjTS 420</t>
        </is>
      </c>
      <c r="E1792" s="5" t="inlineStr">
        <is>
          <t>M57a</t>
        </is>
      </c>
      <c r="F1792" s="5" t="inlineStr">
        <is>
          <t>Kg</t>
        </is>
      </c>
      <c r="G1792" s="25" t="n">
        <v>1.075000094184307</v>
      </c>
      <c r="H1792" s="26">
        <f>VLOOKUP(D1792,upahbahan,3,FALSE)</f>
        <v/>
      </c>
      <c r="J1792" s="26">
        <f>G1792*H1792</f>
        <v/>
      </c>
    </row>
    <row r="1793">
      <c r="C1793" s="5" t="n">
        <v>2</v>
      </c>
      <c r="D1793" s="5" t="inlineStr">
        <is>
          <t>Kawat Beton</t>
        </is>
      </c>
      <c r="E1793" s="5" t="inlineStr">
        <is>
          <t>M14</t>
        </is>
      </c>
      <c r="F1793" s="5" t="inlineStr">
        <is>
          <t>Kg</t>
        </is>
      </c>
      <c r="G1793" s="25" t="n">
        <v>0.0231124</v>
      </c>
      <c r="H1793" s="26">
        <f>VLOOKUP(D1793,upahbahan,3,FALSE)</f>
        <v/>
      </c>
      <c r="J1793" s="26">
        <f>G1793*H1793</f>
        <v/>
      </c>
    </row>
    <row r="1794">
      <c r="C1794" s="27" t="inlineStr">
        <is>
          <t>JUMLAH HARGA BAHAN</t>
        </is>
      </c>
      <c r="D1794" s="28" t="n"/>
      <c r="E1794" s="28" t="n"/>
      <c r="F1794" s="28" t="n"/>
      <c r="G1794" s="28" t="n"/>
      <c r="H1794" s="28" t="n"/>
      <c r="I1794" s="28" t="n"/>
      <c r="J1794" s="29">
        <f>SUM(J1792:J1793)</f>
        <v/>
      </c>
    </row>
    <row r="1795">
      <c r="C1795" s="24" t="inlineStr">
        <is>
          <t>C</t>
        </is>
      </c>
      <c r="D1795" s="24" t="inlineStr">
        <is>
          <t>PERALATAN</t>
        </is>
      </c>
      <c r="E1795" s="12" t="n"/>
      <c r="F1795" s="12" t="n"/>
      <c r="G1795" s="12" t="n"/>
      <c r="H1795" s="12" t="n"/>
      <c r="I1795" s="12" t="n"/>
      <c r="J1795" s="12" t="n"/>
    </row>
    <row r="1796">
      <c r="C1796" s="5" t="n">
        <v>1</v>
      </c>
      <c r="D1796" s="5" t="inlineStr">
        <is>
          <t>Alat Bantu</t>
        </is>
      </c>
      <c r="F1796" s="5" t="inlineStr">
        <is>
          <t>Ls</t>
        </is>
      </c>
      <c r="G1796" s="25" t="n">
        <v>1</v>
      </c>
      <c r="H1796" s="26">
        <f>VLOOKUP(D1796,upahbahan,3,FALSE)</f>
        <v/>
      </c>
      <c r="J1796" s="26">
        <f>G1796*H1796</f>
        <v/>
      </c>
    </row>
    <row r="1797">
      <c r="C1797" s="27" t="inlineStr">
        <is>
          <t>JUMLAH HARGA PERALATAN</t>
        </is>
      </c>
      <c r="D1797" s="28" t="n"/>
      <c r="E1797" s="28" t="n"/>
      <c r="F1797" s="28" t="n"/>
      <c r="G1797" s="28" t="n"/>
      <c r="H1797" s="28" t="n"/>
      <c r="I1797" s="28" t="n"/>
      <c r="J1797" s="29">
        <f>SUM(J1796:J1796)</f>
        <v/>
      </c>
    </row>
    <row r="1798">
      <c r="C1798" s="31" t="inlineStr">
        <is>
          <t>D</t>
        </is>
      </c>
      <c r="D1798" s="31" t="inlineStr">
        <is>
          <t>Jumlah (A+B+C)</t>
        </is>
      </c>
      <c r="E1798" s="32" t="n"/>
      <c r="F1798" s="32" t="n"/>
      <c r="G1798" s="32" t="n"/>
      <c r="H1798" s="32" t="n"/>
      <c r="I1798" s="32" t="n"/>
      <c r="J1798" s="33">
        <f>J1790+J1794+J1797</f>
        <v/>
      </c>
    </row>
    <row r="1799">
      <c r="C1799" s="18" t="inlineStr">
        <is>
          <t>E</t>
        </is>
      </c>
      <c r="D1799" s="18" t="inlineStr">
        <is>
          <t>Biaya Umum dan Keuntungan 10.0% x D</t>
        </is>
      </c>
      <c r="H1799" s="21">
        <f>$Q$8</f>
        <v/>
      </c>
      <c r="J1799" s="34">
        <f>J1798*H1799</f>
        <v/>
      </c>
    </row>
    <row r="1800">
      <c r="C1800" s="31" t="inlineStr">
        <is>
          <t>F</t>
        </is>
      </c>
      <c r="D1800" s="31" t="inlineStr">
        <is>
          <t>Harga Satuan Pekerjaan (D+E)</t>
        </is>
      </c>
      <c r="E1800" s="32" t="n"/>
      <c r="F1800" s="32" t="n"/>
      <c r="G1800" s="32" t="n"/>
      <c r="H1800" s="32" t="n"/>
      <c r="I1800" s="32" t="n"/>
      <c r="J1800" s="33">
        <f>SUM(J1798:J1799)</f>
        <v/>
      </c>
    </row>
    <row r="1802">
      <c r="C1802" s="16" t="inlineStr">
        <is>
          <t>G.78</t>
        </is>
      </c>
      <c r="D1802" s="17" t="inlineStr">
        <is>
          <t>Baja Tulangan Sirip tanpa proteksi BjTS 420</t>
        </is>
      </c>
      <c r="F1802" s="18" t="inlineStr">
        <is>
          <t>Kilogram</t>
        </is>
      </c>
      <c r="K1802" s="22">
        <f>ROUNDDOWN(J1818,0)</f>
        <v/>
      </c>
      <c r="M1802" s="19" t="inlineStr">
        <is>
          <t>7.3.(3b)</t>
        </is>
      </c>
    </row>
    <row r="1803">
      <c r="C1803" s="23" t="inlineStr">
        <is>
          <t>No</t>
        </is>
      </c>
      <c r="D1803" s="23" t="inlineStr">
        <is>
          <t>Uraian</t>
        </is>
      </c>
      <c r="E1803" s="23" t="inlineStr">
        <is>
          <t>Kode</t>
        </is>
      </c>
      <c r="F1803" s="23" t="inlineStr">
        <is>
          <t>Sat.</t>
        </is>
      </c>
      <c r="G1803" s="23" t="inlineStr">
        <is>
          <t>Koefisien</t>
        </is>
      </c>
      <c r="H1803" s="23" t="inlineStr">
        <is>
          <t>Harga  Satuan (Rp)</t>
        </is>
      </c>
      <c r="J1803" s="23" t="inlineStr">
        <is>
          <t>Jumlah Harga (Rp)</t>
        </is>
      </c>
    </row>
    <row r="1804">
      <c r="C1804" s="24" t="inlineStr">
        <is>
          <t>A</t>
        </is>
      </c>
      <c r="D1804" s="24" t="inlineStr">
        <is>
          <t>TENAGA KERJA</t>
        </is>
      </c>
      <c r="E1804" s="12" t="n"/>
      <c r="F1804" s="12" t="n"/>
      <c r="G1804" s="12" t="n"/>
      <c r="H1804" s="12" t="n"/>
      <c r="I1804" s="12" t="n"/>
      <c r="J1804" s="12" t="n"/>
    </row>
    <row r="1805">
      <c r="C1805" s="5" t="n">
        <v>1</v>
      </c>
      <c r="D1805" s="5" t="inlineStr">
        <is>
          <t>Pekerja</t>
        </is>
      </c>
      <c r="E1805" s="5" t="inlineStr">
        <is>
          <t>L01</t>
        </is>
      </c>
      <c r="F1805" s="5" t="inlineStr">
        <is>
          <t>jam</t>
        </is>
      </c>
      <c r="G1805" s="25" t="n">
        <v>0.01111109503341468</v>
      </c>
      <c r="H1805" s="26">
        <f>VLOOKUP(D1805,upahbahan,3,FALSE)</f>
        <v/>
      </c>
      <c r="J1805" s="26">
        <f>G1805*H1805</f>
        <v/>
      </c>
    </row>
    <row r="1806">
      <c r="C1806" s="5" t="n">
        <v>2</v>
      </c>
      <c r="D1806" s="5" t="inlineStr">
        <is>
          <t>Tukang</t>
        </is>
      </c>
      <c r="E1806" s="5" t="inlineStr">
        <is>
          <t>L02</t>
        </is>
      </c>
      <c r="F1806" s="5" t="inlineStr">
        <is>
          <t>jam</t>
        </is>
      </c>
      <c r="G1806" s="25" t="n">
        <v>0.01111095429179844</v>
      </c>
      <c r="H1806" s="26">
        <f>VLOOKUP(D1806,upahbahan,3,FALSE)</f>
        <v/>
      </c>
      <c r="J1806" s="26">
        <f>G1806*H1806</f>
        <v/>
      </c>
    </row>
    <row r="1807">
      <c r="C1807" s="5" t="n">
        <v>3</v>
      </c>
      <c r="D1807" s="5" t="inlineStr">
        <is>
          <t>Mandor</t>
        </is>
      </c>
      <c r="E1807" s="5" t="inlineStr">
        <is>
          <t>L03</t>
        </is>
      </c>
      <c r="F1807" s="5" t="inlineStr">
        <is>
          <t>jam</t>
        </is>
      </c>
      <c r="G1807" s="25" t="n">
        <v>0.002222280925367023</v>
      </c>
      <c r="H1807" s="26">
        <f>VLOOKUP(D1807,upahbahan,3,FALSE)</f>
        <v/>
      </c>
      <c r="J1807" s="26">
        <f>G1807*H1807</f>
        <v/>
      </c>
    </row>
    <row r="1808">
      <c r="C1808" s="27" t="inlineStr">
        <is>
          <t>JUMLAH HARGA TENAGA KERJA</t>
        </is>
      </c>
      <c r="D1808" s="28" t="n"/>
      <c r="E1808" s="28" t="n"/>
      <c r="F1808" s="28" t="n"/>
      <c r="G1808" s="28" t="n"/>
      <c r="H1808" s="28" t="n"/>
      <c r="I1808" s="28" t="n"/>
      <c r="J1808" s="29">
        <f>SUM(J1805:J1807)</f>
        <v/>
      </c>
    </row>
    <row r="1809">
      <c r="C1809" s="24" t="inlineStr">
        <is>
          <t>B</t>
        </is>
      </c>
      <c r="D1809" s="24" t="inlineStr">
        <is>
          <t>BAHAN</t>
        </is>
      </c>
      <c r="E1809" s="12" t="n"/>
      <c r="F1809" s="12" t="n"/>
      <c r="G1809" s="12" t="n"/>
      <c r="H1809" s="12" t="n"/>
      <c r="I1809" s="12" t="n"/>
      <c r="J1809" s="12" t="n"/>
    </row>
    <row r="1810">
      <c r="C1810" s="5" t="n">
        <v>1</v>
      </c>
      <c r="D1810" s="5" t="inlineStr">
        <is>
          <t>Baja Tulangan Sirip BjTS 420</t>
        </is>
      </c>
      <c r="E1810" s="5" t="inlineStr">
        <is>
          <t>M57a</t>
        </is>
      </c>
      <c r="F1810" s="5" t="inlineStr">
        <is>
          <t>Kg</t>
        </is>
      </c>
      <c r="G1810" s="25" t="n">
        <v>1.01500050859526</v>
      </c>
      <c r="H1810" s="26">
        <f>VLOOKUP(D1810,upahbahan,3,FALSE)</f>
        <v/>
      </c>
      <c r="J1810" s="26">
        <f>G1810*H1810</f>
        <v/>
      </c>
    </row>
    <row r="1811">
      <c r="C1811" s="5" t="n">
        <v>2</v>
      </c>
      <c r="D1811" s="5" t="inlineStr">
        <is>
          <t>Kawat Beton</t>
        </is>
      </c>
      <c r="E1811" s="5" t="inlineStr">
        <is>
          <t>M14</t>
        </is>
      </c>
      <c r="F1811" s="5" t="inlineStr">
        <is>
          <t>Kg</t>
        </is>
      </c>
      <c r="G1811" s="25" t="n">
        <v>0.0206044</v>
      </c>
      <c r="H1811" s="26">
        <f>VLOOKUP(D1811,upahbahan,3,FALSE)</f>
        <v/>
      </c>
      <c r="J1811" s="26">
        <f>G1811*H1811</f>
        <v/>
      </c>
    </row>
    <row r="1812">
      <c r="C1812" s="27" t="inlineStr">
        <is>
          <t>JUMLAH HARGA BAHAN</t>
        </is>
      </c>
      <c r="D1812" s="28" t="n"/>
      <c r="E1812" s="28" t="n"/>
      <c r="F1812" s="28" t="n"/>
      <c r="G1812" s="28" t="n"/>
      <c r="H1812" s="28" t="n"/>
      <c r="I1812" s="28" t="n"/>
      <c r="J1812" s="29">
        <f>SUM(J1810:J1811)</f>
        <v/>
      </c>
    </row>
    <row r="1813">
      <c r="C1813" s="24" t="inlineStr">
        <is>
          <t>C</t>
        </is>
      </c>
      <c r="D1813" s="24" t="inlineStr">
        <is>
          <t>PERALATAN</t>
        </is>
      </c>
      <c r="E1813" s="12" t="n"/>
      <c r="F1813" s="12" t="n"/>
      <c r="G1813" s="12" t="n"/>
      <c r="H1813" s="12" t="n"/>
      <c r="I1813" s="12" t="n"/>
      <c r="J1813" s="12" t="n"/>
    </row>
    <row r="1814">
      <c r="C1814" s="5" t="n">
        <v>1</v>
      </c>
      <c r="D1814" s="5" t="inlineStr">
        <is>
          <t>Alat Bantu</t>
        </is>
      </c>
      <c r="F1814" s="5" t="inlineStr">
        <is>
          <t>Ls</t>
        </is>
      </c>
      <c r="G1814" s="25" t="n">
        <v>1</v>
      </c>
      <c r="H1814" s="26">
        <f>VLOOKUP(D1814,upahbahan,3,FALSE)</f>
        <v/>
      </c>
      <c r="J1814" s="26">
        <f>G1814*H1814</f>
        <v/>
      </c>
    </row>
    <row r="1815">
      <c r="C1815" s="27" t="inlineStr">
        <is>
          <t>JUMLAH HARGA PERALATAN</t>
        </is>
      </c>
      <c r="D1815" s="28" t="n"/>
      <c r="E1815" s="28" t="n"/>
      <c r="F1815" s="28" t="n"/>
      <c r="G1815" s="28" t="n"/>
      <c r="H1815" s="28" t="n"/>
      <c r="I1815" s="28" t="n"/>
      <c r="J1815" s="29">
        <f>SUM(J1814:J1814)</f>
        <v/>
      </c>
    </row>
    <row r="1816">
      <c r="C1816" s="31" t="inlineStr">
        <is>
          <t>D</t>
        </is>
      </c>
      <c r="D1816" s="31" t="inlineStr">
        <is>
          <t>Jumlah (A+B+C)</t>
        </is>
      </c>
      <c r="E1816" s="32" t="n"/>
      <c r="F1816" s="32" t="n"/>
      <c r="G1816" s="32" t="n"/>
      <c r="H1816" s="32" t="n"/>
      <c r="I1816" s="32" t="n"/>
      <c r="J1816" s="33">
        <f>J1808+J1812+J1815</f>
        <v/>
      </c>
    </row>
    <row r="1817">
      <c r="C1817" s="18" t="inlineStr">
        <is>
          <t>E</t>
        </is>
      </c>
      <c r="D1817" s="18" t="inlineStr">
        <is>
          <t>Biaya Umum dan Keuntungan 10.0% x D</t>
        </is>
      </c>
      <c r="H1817" s="21">
        <f>$Q$8</f>
        <v/>
      </c>
      <c r="J1817" s="34">
        <f>J1816*H1817</f>
        <v/>
      </c>
    </row>
    <row r="1818">
      <c r="C1818" s="31" t="inlineStr">
        <is>
          <t>F</t>
        </is>
      </c>
      <c r="D1818" s="31" t="inlineStr">
        <is>
          <t>Harga Satuan Pekerjaan (D+E)</t>
        </is>
      </c>
      <c r="E1818" s="32" t="n"/>
      <c r="F1818" s="32" t="n"/>
      <c r="G1818" s="32" t="n"/>
      <c r="H1818" s="32" t="n"/>
      <c r="I1818" s="32" t="n"/>
      <c r="J1818" s="33">
        <f>SUM(J1816:J1817)</f>
        <v/>
      </c>
    </row>
    <row r="1820">
      <c r="C1820" s="16" t="inlineStr">
        <is>
          <t>G.79</t>
        </is>
      </c>
      <c r="D1820" s="17" t="inlineStr">
        <is>
          <t>Baja Tulangan Sirip dengan proteksi BjTS 520</t>
        </is>
      </c>
      <c r="F1820" s="18" t="inlineStr">
        <is>
          <t>Kilogram</t>
        </is>
      </c>
      <c r="K1820" s="22">
        <f>ROUNDDOWN(J1836,0)</f>
        <v/>
      </c>
      <c r="M1820" s="19" t="inlineStr">
        <is>
          <t>7.3.(4a)</t>
        </is>
      </c>
    </row>
    <row r="1821">
      <c r="C1821" s="23" t="inlineStr">
        <is>
          <t>No</t>
        </is>
      </c>
      <c r="D1821" s="23" t="inlineStr">
        <is>
          <t>Uraian</t>
        </is>
      </c>
      <c r="E1821" s="23" t="inlineStr">
        <is>
          <t>Kode</t>
        </is>
      </c>
      <c r="F1821" s="23" t="inlineStr">
        <is>
          <t>Sat.</t>
        </is>
      </c>
      <c r="G1821" s="23" t="inlineStr">
        <is>
          <t>Koefisien</t>
        </is>
      </c>
      <c r="H1821" s="23" t="inlineStr">
        <is>
          <t>Harga  Satuan (Rp)</t>
        </is>
      </c>
      <c r="J1821" s="23" t="inlineStr">
        <is>
          <t>Jumlah Harga (Rp)</t>
        </is>
      </c>
    </row>
    <row r="1822">
      <c r="C1822" s="24" t="inlineStr">
        <is>
          <t>A</t>
        </is>
      </c>
      <c r="D1822" s="24" t="inlineStr">
        <is>
          <t>TENAGA KERJA</t>
        </is>
      </c>
      <c r="E1822" s="12" t="n"/>
      <c r="F1822" s="12" t="n"/>
      <c r="G1822" s="12" t="n"/>
      <c r="H1822" s="12" t="n"/>
      <c r="I1822" s="12" t="n"/>
      <c r="J1822" s="12" t="n"/>
    </row>
    <row r="1823">
      <c r="C1823" s="5" t="n">
        <v>1</v>
      </c>
      <c r="D1823" s="5" t="inlineStr">
        <is>
          <t>Pekerja</t>
        </is>
      </c>
      <c r="E1823" s="5" t="inlineStr">
        <is>
          <t>L01</t>
        </is>
      </c>
      <c r="F1823" s="5" t="inlineStr">
        <is>
          <t>jam</t>
        </is>
      </c>
      <c r="G1823" s="25" t="n">
        <v>0.01111109503341468</v>
      </c>
      <c r="H1823" s="26">
        <f>VLOOKUP(D1823,upahbahan,3,FALSE)</f>
        <v/>
      </c>
      <c r="J1823" s="26">
        <f>G1823*H1823</f>
        <v/>
      </c>
    </row>
    <row r="1824">
      <c r="C1824" s="5" t="n">
        <v>2</v>
      </c>
      <c r="D1824" s="5" t="inlineStr">
        <is>
          <t>Tukang</t>
        </is>
      </c>
      <c r="E1824" s="5" t="inlineStr">
        <is>
          <t>L02</t>
        </is>
      </c>
      <c r="F1824" s="5" t="inlineStr">
        <is>
          <t>jam</t>
        </is>
      </c>
      <c r="G1824" s="25" t="n">
        <v>0.01111095429179844</v>
      </c>
      <c r="H1824" s="26">
        <f>VLOOKUP(D1824,upahbahan,3,FALSE)</f>
        <v/>
      </c>
      <c r="J1824" s="26">
        <f>G1824*H1824</f>
        <v/>
      </c>
    </row>
    <row r="1825">
      <c r="C1825" s="5" t="n">
        <v>3</v>
      </c>
      <c r="D1825" s="5" t="inlineStr">
        <is>
          <t>Mandor</t>
        </is>
      </c>
      <c r="E1825" s="5" t="inlineStr">
        <is>
          <t>L03</t>
        </is>
      </c>
      <c r="F1825" s="5" t="inlineStr">
        <is>
          <t>jam</t>
        </is>
      </c>
      <c r="G1825" s="25" t="n">
        <v>0.002222280925367023</v>
      </c>
      <c r="H1825" s="26">
        <f>VLOOKUP(D1825,upahbahan,3,FALSE)</f>
        <v/>
      </c>
      <c r="J1825" s="26">
        <f>G1825*H1825</f>
        <v/>
      </c>
    </row>
    <row r="1826">
      <c r="C1826" s="27" t="inlineStr">
        <is>
          <t>JUMLAH HARGA TENAGA KERJA</t>
        </is>
      </c>
      <c r="D1826" s="28" t="n"/>
      <c r="E1826" s="28" t="n"/>
      <c r="F1826" s="28" t="n"/>
      <c r="G1826" s="28" t="n"/>
      <c r="H1826" s="28" t="n"/>
      <c r="I1826" s="28" t="n"/>
      <c r="J1826" s="29">
        <f>SUM(J1823:J1825)</f>
        <v/>
      </c>
    </row>
    <row r="1827">
      <c r="C1827" s="24" t="inlineStr">
        <is>
          <t>B</t>
        </is>
      </c>
      <c r="D1827" s="24" t="inlineStr">
        <is>
          <t>BAHAN</t>
        </is>
      </c>
      <c r="E1827" s="12" t="n"/>
      <c r="F1827" s="12" t="n"/>
      <c r="G1827" s="12" t="n"/>
      <c r="H1827" s="12" t="n"/>
      <c r="I1827" s="12" t="n"/>
      <c r="J1827" s="12" t="n"/>
    </row>
    <row r="1828">
      <c r="C1828" s="5" t="n">
        <v>1</v>
      </c>
      <c r="D1828" s="5" t="inlineStr">
        <is>
          <t>Baja Tulangan Sirip dengan Proteksi BjTS 520</t>
        </is>
      </c>
      <c r="E1828" s="5" t="inlineStr">
        <is>
          <t>M57b</t>
        </is>
      </c>
      <c r="F1828" s="5" t="inlineStr">
        <is>
          <t>Kg</t>
        </is>
      </c>
      <c r="G1828" s="25" t="n">
        <v>1.075000187017961</v>
      </c>
      <c r="H1828" s="26">
        <f>VLOOKUP(D1828,upahbahan,3,FALSE)</f>
        <v/>
      </c>
      <c r="J1828" s="26">
        <f>G1828*H1828</f>
        <v/>
      </c>
    </row>
    <row r="1829">
      <c r="C1829" s="5" t="n">
        <v>2</v>
      </c>
      <c r="D1829" s="5" t="inlineStr">
        <is>
          <t>Kawat Beton</t>
        </is>
      </c>
      <c r="E1829" s="5" t="inlineStr">
        <is>
          <t>M14</t>
        </is>
      </c>
      <c r="F1829" s="5" t="inlineStr">
        <is>
          <t>Kg</t>
        </is>
      </c>
      <c r="G1829" s="25" t="n">
        <v>0.0231124</v>
      </c>
      <c r="H1829" s="26">
        <f>VLOOKUP(D1829,upahbahan,3,FALSE)</f>
        <v/>
      </c>
      <c r="J1829" s="26">
        <f>G1829*H1829</f>
        <v/>
      </c>
    </row>
    <row r="1830">
      <c r="C1830" s="27" t="inlineStr">
        <is>
          <t>JUMLAH HARGA BAHAN</t>
        </is>
      </c>
      <c r="D1830" s="28" t="n"/>
      <c r="E1830" s="28" t="n"/>
      <c r="F1830" s="28" t="n"/>
      <c r="G1830" s="28" t="n"/>
      <c r="H1830" s="28" t="n"/>
      <c r="I1830" s="28" t="n"/>
      <c r="J1830" s="29">
        <f>SUM(J1828:J1829)</f>
        <v/>
      </c>
    </row>
    <row r="1831">
      <c r="C1831" s="24" t="inlineStr">
        <is>
          <t>C</t>
        </is>
      </c>
      <c r="D1831" s="24" t="inlineStr">
        <is>
          <t>PERALATAN</t>
        </is>
      </c>
      <c r="E1831" s="12" t="n"/>
      <c r="F1831" s="12" t="n"/>
      <c r="G1831" s="12" t="n"/>
      <c r="H1831" s="12" t="n"/>
      <c r="I1831" s="12" t="n"/>
      <c r="J1831" s="12" t="n"/>
    </row>
    <row r="1832">
      <c r="C1832" s="5" t="n">
        <v>1</v>
      </c>
      <c r="D1832" s="5" t="inlineStr">
        <is>
          <t>Alat Bantu</t>
        </is>
      </c>
      <c r="F1832" s="5" t="inlineStr">
        <is>
          <t>Ls</t>
        </is>
      </c>
      <c r="G1832" s="25" t="n">
        <v>1</v>
      </c>
      <c r="H1832" s="26">
        <f>VLOOKUP(D1832,upahbahan,3,FALSE)</f>
        <v/>
      </c>
      <c r="J1832" s="26">
        <f>G1832*H1832</f>
        <v/>
      </c>
    </row>
    <row r="1833">
      <c r="C1833" s="27" t="inlineStr">
        <is>
          <t>JUMLAH HARGA PERALATAN</t>
        </is>
      </c>
      <c r="D1833" s="28" t="n"/>
      <c r="E1833" s="28" t="n"/>
      <c r="F1833" s="28" t="n"/>
      <c r="G1833" s="28" t="n"/>
      <c r="H1833" s="28" t="n"/>
      <c r="I1833" s="28" t="n"/>
      <c r="J1833" s="29">
        <f>SUM(J1832:J1832)</f>
        <v/>
      </c>
    </row>
    <row r="1834">
      <c r="C1834" s="31" t="inlineStr">
        <is>
          <t>D</t>
        </is>
      </c>
      <c r="D1834" s="31" t="inlineStr">
        <is>
          <t>Jumlah (A+B+C)</t>
        </is>
      </c>
      <c r="E1834" s="32" t="n"/>
      <c r="F1834" s="32" t="n"/>
      <c r="G1834" s="32" t="n"/>
      <c r="H1834" s="32" t="n"/>
      <c r="I1834" s="32" t="n"/>
      <c r="J1834" s="33">
        <f>J1826+J1830+J1833</f>
        <v/>
      </c>
    </row>
    <row r="1835">
      <c r="C1835" s="18" t="inlineStr">
        <is>
          <t>E</t>
        </is>
      </c>
      <c r="D1835" s="18" t="inlineStr">
        <is>
          <t>Biaya Umum dan Keuntungan 10.0% x D</t>
        </is>
      </c>
      <c r="H1835" s="21">
        <f>$Q$8</f>
        <v/>
      </c>
      <c r="J1835" s="34">
        <f>J1834*H1835</f>
        <v/>
      </c>
    </row>
    <row r="1836">
      <c r="C1836" s="31" t="inlineStr">
        <is>
          <t>F</t>
        </is>
      </c>
      <c r="D1836" s="31" t="inlineStr">
        <is>
          <t>Harga Satuan Pekerjaan (D+E)</t>
        </is>
      </c>
      <c r="E1836" s="32" t="n"/>
      <c r="F1836" s="32" t="n"/>
      <c r="G1836" s="32" t="n"/>
      <c r="H1836" s="32" t="n"/>
      <c r="I1836" s="32" t="n"/>
      <c r="J1836" s="33">
        <f>SUM(J1834:J1835)</f>
        <v/>
      </c>
    </row>
    <row r="1838">
      <c r="C1838" s="16" t="inlineStr">
        <is>
          <t>G.80</t>
        </is>
      </c>
      <c r="D1838" s="17" t="inlineStr">
        <is>
          <t>Baja Tulangan Sirip tanpa proteksi BjTS 520</t>
        </is>
      </c>
      <c r="F1838" s="18" t="inlineStr">
        <is>
          <t>Kilogram</t>
        </is>
      </c>
      <c r="K1838" s="22">
        <f>ROUNDDOWN(J1854,0)</f>
        <v/>
      </c>
      <c r="M1838" s="19" t="inlineStr">
        <is>
          <t>7.3.(4b)</t>
        </is>
      </c>
    </row>
    <row r="1839">
      <c r="C1839" s="23" t="inlineStr">
        <is>
          <t>No</t>
        </is>
      </c>
      <c r="D1839" s="23" t="inlineStr">
        <is>
          <t>Uraian</t>
        </is>
      </c>
      <c r="E1839" s="23" t="inlineStr">
        <is>
          <t>Kode</t>
        </is>
      </c>
      <c r="F1839" s="23" t="inlineStr">
        <is>
          <t>Sat.</t>
        </is>
      </c>
      <c r="G1839" s="23" t="inlineStr">
        <is>
          <t>Koefisien</t>
        </is>
      </c>
      <c r="H1839" s="23" t="inlineStr">
        <is>
          <t>Harga  Satuan (Rp)</t>
        </is>
      </c>
      <c r="J1839" s="23" t="inlineStr">
        <is>
          <t>Jumlah Harga (Rp)</t>
        </is>
      </c>
    </row>
    <row r="1840">
      <c r="C1840" s="24" t="inlineStr">
        <is>
          <t>A</t>
        </is>
      </c>
      <c r="D1840" s="24" t="inlineStr">
        <is>
          <t>TENAGA KERJA</t>
        </is>
      </c>
      <c r="E1840" s="12" t="n"/>
      <c r="F1840" s="12" t="n"/>
      <c r="G1840" s="12" t="n"/>
      <c r="H1840" s="12" t="n"/>
      <c r="I1840" s="12" t="n"/>
      <c r="J1840" s="12" t="n"/>
    </row>
    <row r="1841">
      <c r="C1841" s="5" t="n">
        <v>1</v>
      </c>
      <c r="D1841" s="5" t="inlineStr">
        <is>
          <t>Pekerja</t>
        </is>
      </c>
      <c r="E1841" s="5" t="inlineStr">
        <is>
          <t>L01</t>
        </is>
      </c>
      <c r="F1841" s="5" t="inlineStr">
        <is>
          <t>jam</t>
        </is>
      </c>
      <c r="G1841" s="25" t="n">
        <v>0.01111109503341468</v>
      </c>
      <c r="H1841" s="26">
        <f>VLOOKUP(D1841,upahbahan,3,FALSE)</f>
        <v/>
      </c>
      <c r="J1841" s="26">
        <f>G1841*H1841</f>
        <v/>
      </c>
    </row>
    <row r="1842">
      <c r="C1842" s="5" t="n">
        <v>2</v>
      </c>
      <c r="D1842" s="5" t="inlineStr">
        <is>
          <t>Tukang</t>
        </is>
      </c>
      <c r="E1842" s="5" t="inlineStr">
        <is>
          <t>L02</t>
        </is>
      </c>
      <c r="F1842" s="5" t="inlineStr">
        <is>
          <t>jam</t>
        </is>
      </c>
      <c r="G1842" s="25" t="n">
        <v>0.01111095429179844</v>
      </c>
      <c r="H1842" s="26">
        <f>VLOOKUP(D1842,upahbahan,3,FALSE)</f>
        <v/>
      </c>
      <c r="J1842" s="26">
        <f>G1842*H1842</f>
        <v/>
      </c>
    </row>
    <row r="1843">
      <c r="C1843" s="5" t="n">
        <v>3</v>
      </c>
      <c r="D1843" s="5" t="inlineStr">
        <is>
          <t>Mandor</t>
        </is>
      </c>
      <c r="E1843" s="5" t="inlineStr">
        <is>
          <t>L03</t>
        </is>
      </c>
      <c r="F1843" s="5" t="inlineStr">
        <is>
          <t>jam</t>
        </is>
      </c>
      <c r="G1843" s="25" t="n">
        <v>0.002222280925367023</v>
      </c>
      <c r="H1843" s="26">
        <f>VLOOKUP(D1843,upahbahan,3,FALSE)</f>
        <v/>
      </c>
      <c r="J1843" s="26">
        <f>G1843*H1843</f>
        <v/>
      </c>
    </row>
    <row r="1844">
      <c r="C1844" s="27" t="inlineStr">
        <is>
          <t>JUMLAH HARGA TENAGA KERJA</t>
        </is>
      </c>
      <c r="D1844" s="28" t="n"/>
      <c r="E1844" s="28" t="n"/>
      <c r="F1844" s="28" t="n"/>
      <c r="G1844" s="28" t="n"/>
      <c r="H1844" s="28" t="n"/>
      <c r="I1844" s="28" t="n"/>
      <c r="J1844" s="29">
        <f>SUM(J1841:J1843)</f>
        <v/>
      </c>
    </row>
    <row r="1845">
      <c r="C1845" s="24" t="inlineStr">
        <is>
          <t>B</t>
        </is>
      </c>
      <c r="D1845" s="24" t="inlineStr">
        <is>
          <t>BAHAN</t>
        </is>
      </c>
      <c r="E1845" s="12" t="n"/>
      <c r="F1845" s="12" t="n"/>
      <c r="G1845" s="12" t="n"/>
      <c r="H1845" s="12" t="n"/>
      <c r="I1845" s="12" t="n"/>
      <c r="J1845" s="12" t="n"/>
    </row>
    <row r="1846">
      <c r="C1846" s="5" t="n">
        <v>1</v>
      </c>
      <c r="D1846" s="5" t="inlineStr">
        <is>
          <t>Baja Tulangan Sirip BjTS 520</t>
        </is>
      </c>
      <c r="E1846" s="5" t="inlineStr">
        <is>
          <t>M57b</t>
        </is>
      </c>
      <c r="F1846" s="5" t="inlineStr">
        <is>
          <t>Kg</t>
        </is>
      </c>
      <c r="G1846" s="25" t="n">
        <v>1.015</v>
      </c>
      <c r="H1846" s="26">
        <f>VLOOKUP(D1846,upahbahan,3,FALSE)</f>
        <v/>
      </c>
      <c r="J1846" s="26">
        <f>G1846*H1846</f>
        <v/>
      </c>
    </row>
    <row r="1847">
      <c r="C1847" s="5" t="n">
        <v>2</v>
      </c>
      <c r="D1847" s="5" t="inlineStr">
        <is>
          <t>Kawat Beton</t>
        </is>
      </c>
      <c r="E1847" s="5" t="inlineStr">
        <is>
          <t>M14</t>
        </is>
      </c>
      <c r="F1847" s="5" t="inlineStr">
        <is>
          <t>Kg</t>
        </is>
      </c>
      <c r="G1847" s="25" t="n">
        <v>0.0206044</v>
      </c>
      <c r="H1847" s="26">
        <f>VLOOKUP(D1847,upahbahan,3,FALSE)</f>
        <v/>
      </c>
      <c r="J1847" s="26">
        <f>G1847*H1847</f>
        <v/>
      </c>
    </row>
    <row r="1848">
      <c r="C1848" s="27" t="inlineStr">
        <is>
          <t>JUMLAH HARGA BAHAN</t>
        </is>
      </c>
      <c r="D1848" s="28" t="n"/>
      <c r="E1848" s="28" t="n"/>
      <c r="F1848" s="28" t="n"/>
      <c r="G1848" s="28" t="n"/>
      <c r="H1848" s="28" t="n"/>
      <c r="I1848" s="28" t="n"/>
      <c r="J1848" s="29">
        <f>SUM(J1846:J1847)</f>
        <v/>
      </c>
    </row>
    <row r="1849">
      <c r="C1849" s="24" t="inlineStr">
        <is>
          <t>C</t>
        </is>
      </c>
      <c r="D1849" s="24" t="inlineStr">
        <is>
          <t>PERALATAN</t>
        </is>
      </c>
      <c r="E1849" s="12" t="n"/>
      <c r="F1849" s="12" t="n"/>
      <c r="G1849" s="12" t="n"/>
      <c r="H1849" s="12" t="n"/>
      <c r="I1849" s="12" t="n"/>
      <c r="J1849" s="12" t="n"/>
    </row>
    <row r="1850">
      <c r="C1850" s="5" t="n">
        <v>1</v>
      </c>
      <c r="D1850" s="5" t="inlineStr">
        <is>
          <t>Alat Bantu</t>
        </is>
      </c>
      <c r="F1850" s="5" t="inlineStr">
        <is>
          <t>Ls</t>
        </is>
      </c>
      <c r="G1850" s="25" t="n">
        <v>1</v>
      </c>
      <c r="H1850" s="26">
        <f>VLOOKUP(D1850,upahbahan,3,FALSE)</f>
        <v/>
      </c>
      <c r="J1850" s="26">
        <f>G1850*H1850</f>
        <v/>
      </c>
    </row>
    <row r="1851">
      <c r="C1851" s="27" t="inlineStr">
        <is>
          <t>JUMLAH HARGA PERALATAN</t>
        </is>
      </c>
      <c r="D1851" s="28" t="n"/>
      <c r="E1851" s="28" t="n"/>
      <c r="F1851" s="28" t="n"/>
      <c r="G1851" s="28" t="n"/>
      <c r="H1851" s="28" t="n"/>
      <c r="I1851" s="28" t="n"/>
      <c r="J1851" s="29">
        <f>SUM(J1850:J1850)</f>
        <v/>
      </c>
    </row>
    <row r="1852">
      <c r="C1852" s="31" t="inlineStr">
        <is>
          <t>D</t>
        </is>
      </c>
      <c r="D1852" s="31" t="inlineStr">
        <is>
          <t>Jumlah (A+B+C)</t>
        </is>
      </c>
      <c r="E1852" s="32" t="n"/>
      <c r="F1852" s="32" t="n"/>
      <c r="G1852" s="32" t="n"/>
      <c r="H1852" s="32" t="n"/>
      <c r="I1852" s="32" t="n"/>
      <c r="J1852" s="33">
        <f>J1844+J1848+J1851</f>
        <v/>
      </c>
    </row>
    <row r="1853">
      <c r="C1853" s="18" t="inlineStr">
        <is>
          <t>E</t>
        </is>
      </c>
      <c r="D1853" s="18" t="inlineStr">
        <is>
          <t>Biaya Umum dan Keuntungan 10.0% x D</t>
        </is>
      </c>
      <c r="H1853" s="21">
        <f>$Q$8</f>
        <v/>
      </c>
      <c r="J1853" s="34">
        <f>J1852*H1853</f>
        <v/>
      </c>
    </row>
    <row r="1854">
      <c r="C1854" s="31" t="inlineStr">
        <is>
          <t>F</t>
        </is>
      </c>
      <c r="D1854" s="31" t="inlineStr">
        <is>
          <t>Harga Satuan Pekerjaan (D+E)</t>
        </is>
      </c>
      <c r="E1854" s="32" t="n"/>
      <c r="F1854" s="32" t="n"/>
      <c r="G1854" s="32" t="n"/>
      <c r="H1854" s="32" t="n"/>
      <c r="I1854" s="32" t="n"/>
      <c r="J1854" s="33">
        <f>SUM(J1852:J1853)</f>
        <v/>
      </c>
    </row>
    <row r="1856">
      <c r="C1856" s="16" t="inlineStr">
        <is>
          <t>G.81</t>
        </is>
      </c>
      <c r="D1856" s="17" t="inlineStr">
        <is>
          <t>Baja Tulangan Sirip dengan proteksi BjTS 550</t>
        </is>
      </c>
      <c r="F1856" s="18" t="inlineStr">
        <is>
          <t>Kilogram</t>
        </is>
      </c>
      <c r="K1856" s="22">
        <f>ROUNDDOWN(J1872,0)</f>
        <v/>
      </c>
      <c r="M1856" s="19" t="inlineStr">
        <is>
          <t>7.3.(5a)</t>
        </is>
      </c>
    </row>
    <row r="1857">
      <c r="C1857" s="23" t="inlineStr">
        <is>
          <t>No</t>
        </is>
      </c>
      <c r="D1857" s="23" t="inlineStr">
        <is>
          <t>Uraian</t>
        </is>
      </c>
      <c r="E1857" s="23" t="inlineStr">
        <is>
          <t>Kode</t>
        </is>
      </c>
      <c r="F1857" s="23" t="inlineStr">
        <is>
          <t>Sat.</t>
        </is>
      </c>
      <c r="G1857" s="23" t="inlineStr">
        <is>
          <t>Koefisien</t>
        </is>
      </c>
      <c r="H1857" s="23" t="inlineStr">
        <is>
          <t>Harga  Satuan (Rp)</t>
        </is>
      </c>
      <c r="J1857" s="23" t="inlineStr">
        <is>
          <t>Jumlah Harga (Rp)</t>
        </is>
      </c>
    </row>
    <row r="1858">
      <c r="C1858" s="24" t="inlineStr">
        <is>
          <t>A</t>
        </is>
      </c>
      <c r="D1858" s="24" t="inlineStr">
        <is>
          <t>TENAGA KERJA</t>
        </is>
      </c>
      <c r="E1858" s="12" t="n"/>
      <c r="F1858" s="12" t="n"/>
      <c r="G1858" s="12" t="n"/>
      <c r="H1858" s="12" t="n"/>
      <c r="I1858" s="12" t="n"/>
      <c r="J1858" s="12" t="n"/>
    </row>
    <row r="1859">
      <c r="C1859" s="5" t="n">
        <v>1</v>
      </c>
      <c r="D1859" s="5" t="inlineStr">
        <is>
          <t>Pekerja</t>
        </is>
      </c>
      <c r="E1859" s="5" t="inlineStr">
        <is>
          <t>L01</t>
        </is>
      </c>
      <c r="F1859" s="5" t="inlineStr">
        <is>
          <t>jam</t>
        </is>
      </c>
      <c r="G1859" s="25" t="n">
        <v>0.01111109503341468</v>
      </c>
      <c r="H1859" s="26">
        <f>VLOOKUP(D1859,upahbahan,3,FALSE)</f>
        <v/>
      </c>
      <c r="J1859" s="26">
        <f>G1859*H1859</f>
        <v/>
      </c>
    </row>
    <row r="1860">
      <c r="C1860" s="5" t="n">
        <v>2</v>
      </c>
      <c r="D1860" s="5" t="inlineStr">
        <is>
          <t>Tukang</t>
        </is>
      </c>
      <c r="E1860" s="5" t="inlineStr">
        <is>
          <t>L02</t>
        </is>
      </c>
      <c r="F1860" s="5" t="inlineStr">
        <is>
          <t>jam</t>
        </is>
      </c>
      <c r="G1860" s="25" t="n">
        <v>0.01111095429179844</v>
      </c>
      <c r="H1860" s="26">
        <f>VLOOKUP(D1860,upahbahan,3,FALSE)</f>
        <v/>
      </c>
      <c r="J1860" s="26">
        <f>G1860*H1860</f>
        <v/>
      </c>
    </row>
    <row r="1861">
      <c r="C1861" s="5" t="n">
        <v>3</v>
      </c>
      <c r="D1861" s="5" t="inlineStr">
        <is>
          <t>Mandor</t>
        </is>
      </c>
      <c r="E1861" s="5" t="inlineStr">
        <is>
          <t>L03</t>
        </is>
      </c>
      <c r="F1861" s="5" t="inlineStr">
        <is>
          <t>jam</t>
        </is>
      </c>
      <c r="G1861" s="25" t="n">
        <v>0.002222280925367023</v>
      </c>
      <c r="H1861" s="26">
        <f>VLOOKUP(D1861,upahbahan,3,FALSE)</f>
        <v/>
      </c>
      <c r="J1861" s="26">
        <f>G1861*H1861</f>
        <v/>
      </c>
    </row>
    <row r="1862">
      <c r="C1862" s="27" t="inlineStr">
        <is>
          <t>JUMLAH HARGA TENAGA KERJA</t>
        </is>
      </c>
      <c r="D1862" s="28" t="n"/>
      <c r="E1862" s="28" t="n"/>
      <c r="F1862" s="28" t="n"/>
      <c r="G1862" s="28" t="n"/>
      <c r="H1862" s="28" t="n"/>
      <c r="I1862" s="28" t="n"/>
      <c r="J1862" s="29">
        <f>SUM(J1859:J1861)</f>
        <v/>
      </c>
    </row>
    <row r="1863">
      <c r="C1863" s="24" t="inlineStr">
        <is>
          <t>B</t>
        </is>
      </c>
      <c r="D1863" s="24" t="inlineStr">
        <is>
          <t>BAHAN</t>
        </is>
      </c>
      <c r="E1863" s="12" t="n"/>
      <c r="F1863" s="12" t="n"/>
      <c r="G1863" s="12" t="n"/>
      <c r="H1863" s="12" t="n"/>
      <c r="I1863" s="12" t="n"/>
      <c r="J1863" s="12" t="n"/>
    </row>
    <row r="1864">
      <c r="C1864" s="5" t="n">
        <v>1</v>
      </c>
      <c r="D1864" s="5" t="inlineStr">
        <is>
          <t>Baja Tulangan Sirip dengan Proteksi BjTS 550</t>
        </is>
      </c>
      <c r="E1864" s="5" t="inlineStr">
        <is>
          <t>M57c</t>
        </is>
      </c>
      <c r="F1864" s="5" t="inlineStr">
        <is>
          <t>Kg</t>
        </is>
      </c>
      <c r="G1864" s="25" t="n">
        <v>1.075000084613536</v>
      </c>
      <c r="H1864" s="26">
        <f>VLOOKUP(D1864,upahbahan,3,FALSE)</f>
        <v/>
      </c>
      <c r="J1864" s="26">
        <f>G1864*H1864</f>
        <v/>
      </c>
    </row>
    <row r="1865">
      <c r="C1865" s="5" t="n">
        <v>2</v>
      </c>
      <c r="D1865" s="5" t="inlineStr">
        <is>
          <t>Kawat Beton</t>
        </is>
      </c>
      <c r="E1865" s="5" t="inlineStr">
        <is>
          <t>M14</t>
        </is>
      </c>
      <c r="F1865" s="5" t="inlineStr">
        <is>
          <t>Kg</t>
        </is>
      </c>
      <c r="G1865" s="25" t="n">
        <v>0.0231124</v>
      </c>
      <c r="H1865" s="26">
        <f>VLOOKUP(D1865,upahbahan,3,FALSE)</f>
        <v/>
      </c>
      <c r="J1865" s="26">
        <f>G1865*H1865</f>
        <v/>
      </c>
    </row>
    <row r="1866">
      <c r="C1866" s="27" t="inlineStr">
        <is>
          <t>JUMLAH HARGA BAHAN</t>
        </is>
      </c>
      <c r="D1866" s="28" t="n"/>
      <c r="E1866" s="28" t="n"/>
      <c r="F1866" s="28" t="n"/>
      <c r="G1866" s="28" t="n"/>
      <c r="H1866" s="28" t="n"/>
      <c r="I1866" s="28" t="n"/>
      <c r="J1866" s="29">
        <f>SUM(J1864:J1865)</f>
        <v/>
      </c>
    </row>
    <row r="1867">
      <c r="C1867" s="24" t="inlineStr">
        <is>
          <t>C</t>
        </is>
      </c>
      <c r="D1867" s="24" t="inlineStr">
        <is>
          <t>PERALATAN</t>
        </is>
      </c>
      <c r="E1867" s="12" t="n"/>
      <c r="F1867" s="12" t="n"/>
      <c r="G1867" s="12" t="n"/>
      <c r="H1867" s="12" t="n"/>
      <c r="I1867" s="12" t="n"/>
      <c r="J1867" s="12" t="n"/>
    </row>
    <row r="1868">
      <c r="C1868" s="5" t="n">
        <v>1</v>
      </c>
      <c r="D1868" s="5" t="inlineStr">
        <is>
          <t>Alat Bantu</t>
        </is>
      </c>
      <c r="F1868" s="5" t="inlineStr">
        <is>
          <t>Ls</t>
        </is>
      </c>
      <c r="G1868" s="25" t="n">
        <v>1</v>
      </c>
      <c r="H1868" s="26">
        <f>VLOOKUP(D1868,upahbahan,3,FALSE)</f>
        <v/>
      </c>
      <c r="J1868" s="26">
        <f>G1868*H1868</f>
        <v/>
      </c>
    </row>
    <row r="1869">
      <c r="C1869" s="27" t="inlineStr">
        <is>
          <t>JUMLAH HARGA PERALATAN</t>
        </is>
      </c>
      <c r="D1869" s="28" t="n"/>
      <c r="E1869" s="28" t="n"/>
      <c r="F1869" s="28" t="n"/>
      <c r="G1869" s="28" t="n"/>
      <c r="H1869" s="28" t="n"/>
      <c r="I1869" s="28" t="n"/>
      <c r="J1869" s="29">
        <f>SUM(J1868:J1868)</f>
        <v/>
      </c>
    </row>
    <row r="1870">
      <c r="C1870" s="31" t="inlineStr">
        <is>
          <t>D</t>
        </is>
      </c>
      <c r="D1870" s="31" t="inlineStr">
        <is>
          <t>Jumlah (A+B+C)</t>
        </is>
      </c>
      <c r="E1870" s="32" t="n"/>
      <c r="F1870" s="32" t="n"/>
      <c r="G1870" s="32" t="n"/>
      <c r="H1870" s="32" t="n"/>
      <c r="I1870" s="32" t="n"/>
      <c r="J1870" s="33">
        <f>J1862+J1866+J1869</f>
        <v/>
      </c>
    </row>
    <row r="1871">
      <c r="C1871" s="18" t="inlineStr">
        <is>
          <t>E</t>
        </is>
      </c>
      <c r="D1871" s="18" t="inlineStr">
        <is>
          <t>Biaya Umum dan Keuntungan 10.0% x D</t>
        </is>
      </c>
      <c r="H1871" s="21">
        <f>$Q$8</f>
        <v/>
      </c>
      <c r="J1871" s="34">
        <f>J1870*H1871</f>
        <v/>
      </c>
    </row>
    <row r="1872">
      <c r="C1872" s="31" t="inlineStr">
        <is>
          <t>F</t>
        </is>
      </c>
      <c r="D1872" s="31" t="inlineStr">
        <is>
          <t>Harga Satuan Pekerjaan (D+E)</t>
        </is>
      </c>
      <c r="E1872" s="32" t="n"/>
      <c r="F1872" s="32" t="n"/>
      <c r="G1872" s="32" t="n"/>
      <c r="H1872" s="32" t="n"/>
      <c r="I1872" s="32" t="n"/>
      <c r="J1872" s="33">
        <f>SUM(J1870:J1871)</f>
        <v/>
      </c>
    </row>
    <row r="1874">
      <c r="C1874" s="16" t="inlineStr">
        <is>
          <t>G.82</t>
        </is>
      </c>
      <c r="D1874" s="17" t="inlineStr">
        <is>
          <t>Baja Tulangan Sirip tanpa proteksi BjTS 550</t>
        </is>
      </c>
      <c r="F1874" s="18" t="inlineStr">
        <is>
          <t>Kilogram</t>
        </is>
      </c>
      <c r="K1874" s="22">
        <f>ROUNDDOWN(J1890,0)</f>
        <v/>
      </c>
      <c r="M1874" s="19" t="inlineStr">
        <is>
          <t>7.3.(5b)</t>
        </is>
      </c>
    </row>
    <row r="1875">
      <c r="C1875" s="23" t="inlineStr">
        <is>
          <t>No</t>
        </is>
      </c>
      <c r="D1875" s="23" t="inlineStr">
        <is>
          <t>Uraian</t>
        </is>
      </c>
      <c r="E1875" s="23" t="inlineStr">
        <is>
          <t>Kode</t>
        </is>
      </c>
      <c r="F1875" s="23" t="inlineStr">
        <is>
          <t>Sat.</t>
        </is>
      </c>
      <c r="G1875" s="23" t="inlineStr">
        <is>
          <t>Koefisien</t>
        </is>
      </c>
      <c r="H1875" s="23" t="inlineStr">
        <is>
          <t>Harga  Satuan (Rp)</t>
        </is>
      </c>
      <c r="J1875" s="23" t="inlineStr">
        <is>
          <t>Jumlah Harga (Rp)</t>
        </is>
      </c>
    </row>
    <row r="1876">
      <c r="C1876" s="24" t="inlineStr">
        <is>
          <t>A</t>
        </is>
      </c>
      <c r="D1876" s="24" t="inlineStr">
        <is>
          <t>TENAGA KERJA</t>
        </is>
      </c>
      <c r="E1876" s="12" t="n"/>
      <c r="F1876" s="12" t="n"/>
      <c r="G1876" s="12" t="n"/>
      <c r="H1876" s="12" t="n"/>
      <c r="I1876" s="12" t="n"/>
      <c r="J1876" s="12" t="n"/>
    </row>
    <row r="1877">
      <c r="C1877" s="5" t="n">
        <v>1</v>
      </c>
      <c r="D1877" s="5" t="inlineStr">
        <is>
          <t>Pekerja</t>
        </is>
      </c>
      <c r="E1877" s="5" t="inlineStr">
        <is>
          <t>L01</t>
        </is>
      </c>
      <c r="F1877" s="5" t="inlineStr">
        <is>
          <t>jam</t>
        </is>
      </c>
      <c r="G1877" s="25" t="n">
        <v>0.01111109503341468</v>
      </c>
      <c r="H1877" s="26">
        <f>VLOOKUP(D1877,upahbahan,3,FALSE)</f>
        <v/>
      </c>
      <c r="J1877" s="26">
        <f>G1877*H1877</f>
        <v/>
      </c>
    </row>
    <row r="1878">
      <c r="C1878" s="5" t="n">
        <v>2</v>
      </c>
      <c r="D1878" s="5" t="inlineStr">
        <is>
          <t>Tukang</t>
        </is>
      </c>
      <c r="E1878" s="5" t="inlineStr">
        <is>
          <t>L02</t>
        </is>
      </c>
      <c r="F1878" s="5" t="inlineStr">
        <is>
          <t>jam</t>
        </is>
      </c>
      <c r="G1878" s="25" t="n">
        <v>0.01111095429179844</v>
      </c>
      <c r="H1878" s="26">
        <f>VLOOKUP(D1878,upahbahan,3,FALSE)</f>
        <v/>
      </c>
      <c r="J1878" s="26">
        <f>G1878*H1878</f>
        <v/>
      </c>
    </row>
    <row r="1879">
      <c r="C1879" s="5" t="n">
        <v>3</v>
      </c>
      <c r="D1879" s="5" t="inlineStr">
        <is>
          <t>Mandor</t>
        </is>
      </c>
      <c r="E1879" s="5" t="inlineStr">
        <is>
          <t>L03</t>
        </is>
      </c>
      <c r="F1879" s="5" t="inlineStr">
        <is>
          <t>jam</t>
        </is>
      </c>
      <c r="G1879" s="25" t="n">
        <v>0.002222280925367023</v>
      </c>
      <c r="H1879" s="26">
        <f>VLOOKUP(D1879,upahbahan,3,FALSE)</f>
        <v/>
      </c>
      <c r="J1879" s="26">
        <f>G1879*H1879</f>
        <v/>
      </c>
    </row>
    <row r="1880">
      <c r="C1880" s="27" t="inlineStr">
        <is>
          <t>JUMLAH HARGA TENAGA KERJA</t>
        </is>
      </c>
      <c r="D1880" s="28" t="n"/>
      <c r="E1880" s="28" t="n"/>
      <c r="F1880" s="28" t="n"/>
      <c r="G1880" s="28" t="n"/>
      <c r="H1880" s="28" t="n"/>
      <c r="I1880" s="28" t="n"/>
      <c r="J1880" s="29">
        <f>SUM(J1877:J1879)</f>
        <v/>
      </c>
    </row>
    <row r="1881">
      <c r="C1881" s="24" t="inlineStr">
        <is>
          <t>B</t>
        </is>
      </c>
      <c r="D1881" s="24" t="inlineStr">
        <is>
          <t>BAHAN</t>
        </is>
      </c>
      <c r="E1881" s="12" t="n"/>
      <c r="F1881" s="12" t="n"/>
      <c r="G1881" s="12" t="n"/>
      <c r="H1881" s="12" t="n"/>
      <c r="I1881" s="12" t="n"/>
      <c r="J1881" s="12" t="n"/>
    </row>
    <row r="1882">
      <c r="C1882" s="5" t="n">
        <v>1</v>
      </c>
      <c r="D1882" s="5" t="inlineStr">
        <is>
          <t>Baja Tulangan Sirip BjTS 550</t>
        </is>
      </c>
      <c r="E1882" s="5" t="inlineStr">
        <is>
          <t>M57c</t>
        </is>
      </c>
      <c r="F1882" s="5" t="inlineStr">
        <is>
          <t>Kg</t>
        </is>
      </c>
      <c r="G1882" s="25" t="n">
        <v>1.015000456913095</v>
      </c>
      <c r="H1882" s="26">
        <f>VLOOKUP(D1882,upahbahan,3,FALSE)</f>
        <v/>
      </c>
      <c r="J1882" s="26">
        <f>G1882*H1882</f>
        <v/>
      </c>
    </row>
    <row r="1883">
      <c r="C1883" s="5" t="n">
        <v>2</v>
      </c>
      <c r="D1883" s="5" t="inlineStr">
        <is>
          <t>Kawat Beton</t>
        </is>
      </c>
      <c r="E1883" s="5" t="inlineStr">
        <is>
          <t>M14</t>
        </is>
      </c>
      <c r="F1883" s="5" t="inlineStr">
        <is>
          <t>Kg</t>
        </is>
      </c>
      <c r="G1883" s="25" t="n">
        <v>0.0206044</v>
      </c>
      <c r="H1883" s="26">
        <f>VLOOKUP(D1883,upahbahan,3,FALSE)</f>
        <v/>
      </c>
      <c r="J1883" s="26">
        <f>G1883*H1883</f>
        <v/>
      </c>
    </row>
    <row r="1884">
      <c r="C1884" s="27" t="inlineStr">
        <is>
          <t>JUMLAH HARGA BAHAN</t>
        </is>
      </c>
      <c r="D1884" s="28" t="n"/>
      <c r="E1884" s="28" t="n"/>
      <c r="F1884" s="28" t="n"/>
      <c r="G1884" s="28" t="n"/>
      <c r="H1884" s="28" t="n"/>
      <c r="I1884" s="28" t="n"/>
      <c r="J1884" s="29">
        <f>SUM(J1882:J1883)</f>
        <v/>
      </c>
    </row>
    <row r="1885">
      <c r="C1885" s="24" t="inlineStr">
        <is>
          <t>C</t>
        </is>
      </c>
      <c r="D1885" s="24" t="inlineStr">
        <is>
          <t>PERALATAN</t>
        </is>
      </c>
      <c r="E1885" s="12" t="n"/>
      <c r="F1885" s="12" t="n"/>
      <c r="G1885" s="12" t="n"/>
      <c r="H1885" s="12" t="n"/>
      <c r="I1885" s="12" t="n"/>
      <c r="J1885" s="12" t="n"/>
    </row>
    <row r="1886">
      <c r="C1886" s="5" t="n">
        <v>1</v>
      </c>
      <c r="D1886" s="5" t="inlineStr">
        <is>
          <t>Alat Bantu</t>
        </is>
      </c>
      <c r="F1886" s="5" t="inlineStr">
        <is>
          <t>Ls</t>
        </is>
      </c>
      <c r="G1886" s="25" t="n">
        <v>1</v>
      </c>
      <c r="H1886" s="26">
        <f>VLOOKUP(D1886,upahbahan,3,FALSE)</f>
        <v/>
      </c>
      <c r="J1886" s="26">
        <f>G1886*H1886</f>
        <v/>
      </c>
    </row>
    <row r="1887">
      <c r="C1887" s="27" t="inlineStr">
        <is>
          <t>JUMLAH HARGA PERALATAN</t>
        </is>
      </c>
      <c r="D1887" s="28" t="n"/>
      <c r="E1887" s="28" t="n"/>
      <c r="F1887" s="28" t="n"/>
      <c r="G1887" s="28" t="n"/>
      <c r="H1887" s="28" t="n"/>
      <c r="I1887" s="28" t="n"/>
      <c r="J1887" s="29">
        <f>SUM(J1886:J1886)</f>
        <v/>
      </c>
    </row>
    <row r="1888">
      <c r="C1888" s="31" t="inlineStr">
        <is>
          <t>D</t>
        </is>
      </c>
      <c r="D1888" s="31" t="inlineStr">
        <is>
          <t>Jumlah (A+B+C)</t>
        </is>
      </c>
      <c r="E1888" s="32" t="n"/>
      <c r="F1888" s="32" t="n"/>
      <c r="G1888" s="32" t="n"/>
      <c r="H1888" s="32" t="n"/>
      <c r="I1888" s="32" t="n"/>
      <c r="J1888" s="33">
        <f>J1880+J1884+J1887</f>
        <v/>
      </c>
    </row>
    <row r="1889">
      <c r="C1889" s="18" t="inlineStr">
        <is>
          <t>E</t>
        </is>
      </c>
      <c r="D1889" s="18" t="inlineStr">
        <is>
          <t>Biaya Umum dan Keuntungan 10.0% x D</t>
        </is>
      </c>
      <c r="H1889" s="21">
        <f>$Q$8</f>
        <v/>
      </c>
      <c r="J1889" s="34">
        <f>J1888*H1889</f>
        <v/>
      </c>
    </row>
    <row r="1890">
      <c r="C1890" s="31" t="inlineStr">
        <is>
          <t>F</t>
        </is>
      </c>
      <c r="D1890" s="31" t="inlineStr">
        <is>
          <t>Harga Satuan Pekerjaan (D+E)</t>
        </is>
      </c>
      <c r="E1890" s="32" t="n"/>
      <c r="F1890" s="32" t="n"/>
      <c r="G1890" s="32" t="n"/>
      <c r="H1890" s="32" t="n"/>
      <c r="I1890" s="32" t="n"/>
      <c r="J1890" s="33">
        <f>SUM(J1888:J1889)</f>
        <v/>
      </c>
    </row>
    <row r="1892">
      <c r="C1892" s="16" t="inlineStr">
        <is>
          <t>G.83</t>
        </is>
      </c>
      <c r="D1892" s="17" t="inlineStr">
        <is>
          <t>Baja Tulangan Sirip dengan proteksi BjTS 690</t>
        </is>
      </c>
      <c r="F1892" s="18" t="inlineStr">
        <is>
          <t>Kilogram</t>
        </is>
      </c>
      <c r="K1892" s="22">
        <f>ROUNDDOWN(J1908,0)</f>
        <v/>
      </c>
      <c r="M1892" s="19" t="inlineStr">
        <is>
          <t>7.3.(6a)</t>
        </is>
      </c>
    </row>
    <row r="1893">
      <c r="C1893" s="23" t="inlineStr">
        <is>
          <t>No</t>
        </is>
      </c>
      <c r="D1893" s="23" t="inlineStr">
        <is>
          <t>Uraian</t>
        </is>
      </c>
      <c r="E1893" s="23" t="inlineStr">
        <is>
          <t>Kode</t>
        </is>
      </c>
      <c r="F1893" s="23" t="inlineStr">
        <is>
          <t>Sat.</t>
        </is>
      </c>
      <c r="G1893" s="23" t="inlineStr">
        <is>
          <t>Koefisien</t>
        </is>
      </c>
      <c r="H1893" s="23" t="inlineStr">
        <is>
          <t>Harga  Satuan (Rp)</t>
        </is>
      </c>
      <c r="J1893" s="23" t="inlineStr">
        <is>
          <t>Jumlah Harga (Rp)</t>
        </is>
      </c>
    </row>
    <row r="1894">
      <c r="C1894" s="24" t="inlineStr">
        <is>
          <t>A</t>
        </is>
      </c>
      <c r="D1894" s="24" t="inlineStr">
        <is>
          <t>TENAGA KERJA</t>
        </is>
      </c>
      <c r="E1894" s="12" t="n"/>
      <c r="F1894" s="12" t="n"/>
      <c r="G1894" s="12" t="n"/>
      <c r="H1894" s="12" t="n"/>
      <c r="I1894" s="12" t="n"/>
      <c r="J1894" s="12" t="n"/>
    </row>
    <row r="1895">
      <c r="C1895" s="5" t="n">
        <v>1</v>
      </c>
      <c r="D1895" s="5" t="inlineStr">
        <is>
          <t>Pekerja</t>
        </is>
      </c>
      <c r="E1895" s="5" t="inlineStr">
        <is>
          <t>L01</t>
        </is>
      </c>
      <c r="F1895" s="5" t="inlineStr">
        <is>
          <t>jam</t>
        </is>
      </c>
      <c r="G1895" s="25" t="n">
        <v>0.01111109503341468</v>
      </c>
      <c r="H1895" s="26">
        <f>VLOOKUP(D1895,upahbahan,3,FALSE)</f>
        <v/>
      </c>
      <c r="J1895" s="26">
        <f>G1895*H1895</f>
        <v/>
      </c>
    </row>
    <row r="1896">
      <c r="C1896" s="5" t="n">
        <v>2</v>
      </c>
      <c r="D1896" s="5" t="inlineStr">
        <is>
          <t>Tukang</t>
        </is>
      </c>
      <c r="E1896" s="5" t="inlineStr">
        <is>
          <t>L02</t>
        </is>
      </c>
      <c r="F1896" s="5" t="inlineStr">
        <is>
          <t>jam</t>
        </is>
      </c>
      <c r="G1896" s="25" t="n">
        <v>0.01111095429179844</v>
      </c>
      <c r="H1896" s="26">
        <f>VLOOKUP(D1896,upahbahan,3,FALSE)</f>
        <v/>
      </c>
      <c r="J1896" s="26">
        <f>G1896*H1896</f>
        <v/>
      </c>
    </row>
    <row r="1897">
      <c r="C1897" s="5" t="n">
        <v>3</v>
      </c>
      <c r="D1897" s="5" t="inlineStr">
        <is>
          <t>Mandor</t>
        </is>
      </c>
      <c r="E1897" s="5" t="inlineStr">
        <is>
          <t>L03</t>
        </is>
      </c>
      <c r="F1897" s="5" t="inlineStr">
        <is>
          <t>jam</t>
        </is>
      </c>
      <c r="G1897" s="25" t="n">
        <v>0.002222280925367023</v>
      </c>
      <c r="H1897" s="26">
        <f>VLOOKUP(D1897,upahbahan,3,FALSE)</f>
        <v/>
      </c>
      <c r="J1897" s="26">
        <f>G1897*H1897</f>
        <v/>
      </c>
    </row>
    <row r="1898">
      <c r="C1898" s="27" t="inlineStr">
        <is>
          <t>JUMLAH HARGA TENAGA KERJA</t>
        </is>
      </c>
      <c r="D1898" s="28" t="n"/>
      <c r="E1898" s="28" t="n"/>
      <c r="F1898" s="28" t="n"/>
      <c r="G1898" s="28" t="n"/>
      <c r="H1898" s="28" t="n"/>
      <c r="I1898" s="28" t="n"/>
      <c r="J1898" s="29">
        <f>SUM(J1895:J1897)</f>
        <v/>
      </c>
    </row>
    <row r="1899">
      <c r="C1899" s="24" t="inlineStr">
        <is>
          <t>B</t>
        </is>
      </c>
      <c r="D1899" s="24" t="inlineStr">
        <is>
          <t>BAHAN</t>
        </is>
      </c>
      <c r="E1899" s="12" t="n"/>
      <c r="F1899" s="12" t="n"/>
      <c r="G1899" s="12" t="n"/>
      <c r="H1899" s="12" t="n"/>
      <c r="I1899" s="12" t="n"/>
      <c r="J1899" s="12" t="n"/>
    </row>
    <row r="1900">
      <c r="C1900" s="5" t="n">
        <v>1</v>
      </c>
      <c r="D1900" s="5" t="inlineStr">
        <is>
          <t>Baja Tulangan Sirip dengan Proteksi BjTS 690</t>
        </is>
      </c>
      <c r="E1900" s="5" t="inlineStr">
        <is>
          <t>M57d</t>
        </is>
      </c>
      <c r="F1900" s="5" t="inlineStr">
        <is>
          <t>Kg</t>
        </is>
      </c>
      <c r="G1900" s="25" t="n">
        <v>1.075000342808562</v>
      </c>
      <c r="H1900" s="26">
        <f>VLOOKUP(D1900,upahbahan,3,FALSE)</f>
        <v/>
      </c>
      <c r="J1900" s="26">
        <f>G1900*H1900</f>
        <v/>
      </c>
    </row>
    <row r="1901">
      <c r="C1901" s="5" t="n">
        <v>2</v>
      </c>
      <c r="D1901" s="5" t="inlineStr">
        <is>
          <t>Kawat Beton</t>
        </is>
      </c>
      <c r="E1901" s="5" t="inlineStr">
        <is>
          <t>M14</t>
        </is>
      </c>
      <c r="F1901" s="5" t="inlineStr">
        <is>
          <t>Kg</t>
        </is>
      </c>
      <c r="G1901" s="25" t="n">
        <v>0.0231124</v>
      </c>
      <c r="H1901" s="26">
        <f>VLOOKUP(D1901,upahbahan,3,FALSE)</f>
        <v/>
      </c>
      <c r="J1901" s="26">
        <f>G1901*H1901</f>
        <v/>
      </c>
    </row>
    <row r="1902">
      <c r="C1902" s="27" t="inlineStr">
        <is>
          <t>JUMLAH HARGA BAHAN</t>
        </is>
      </c>
      <c r="D1902" s="28" t="n"/>
      <c r="E1902" s="28" t="n"/>
      <c r="F1902" s="28" t="n"/>
      <c r="G1902" s="28" t="n"/>
      <c r="H1902" s="28" t="n"/>
      <c r="I1902" s="28" t="n"/>
      <c r="J1902" s="29">
        <f>SUM(J1900:J1901)</f>
        <v/>
      </c>
    </row>
    <row r="1903">
      <c r="C1903" s="24" t="inlineStr">
        <is>
          <t>C</t>
        </is>
      </c>
      <c r="D1903" s="24" t="inlineStr">
        <is>
          <t>PERALATAN</t>
        </is>
      </c>
      <c r="E1903" s="12" t="n"/>
      <c r="F1903" s="12" t="n"/>
      <c r="G1903" s="12" t="n"/>
      <c r="H1903" s="12" t="n"/>
      <c r="I1903" s="12" t="n"/>
      <c r="J1903" s="12" t="n"/>
    </row>
    <row r="1904">
      <c r="C1904" s="5" t="n">
        <v>1</v>
      </c>
      <c r="D1904" s="5" t="inlineStr">
        <is>
          <t>Alat Bantu</t>
        </is>
      </c>
      <c r="F1904" s="5" t="inlineStr">
        <is>
          <t>Ls</t>
        </is>
      </c>
      <c r="G1904" s="25" t="n">
        <v>1</v>
      </c>
      <c r="H1904" s="26">
        <f>VLOOKUP(D1904,upahbahan,3,FALSE)</f>
        <v/>
      </c>
      <c r="J1904" s="26">
        <f>G1904*H1904</f>
        <v/>
      </c>
    </row>
    <row r="1905">
      <c r="C1905" s="27" t="inlineStr">
        <is>
          <t>JUMLAH HARGA PERALATAN</t>
        </is>
      </c>
      <c r="D1905" s="28" t="n"/>
      <c r="E1905" s="28" t="n"/>
      <c r="F1905" s="28" t="n"/>
      <c r="G1905" s="28" t="n"/>
      <c r="H1905" s="28" t="n"/>
      <c r="I1905" s="28" t="n"/>
      <c r="J1905" s="29">
        <f>SUM(J1904:J1904)</f>
        <v/>
      </c>
    </row>
    <row r="1906">
      <c r="C1906" s="31" t="inlineStr">
        <is>
          <t>D</t>
        </is>
      </c>
      <c r="D1906" s="31" t="inlineStr">
        <is>
          <t>Jumlah (A+B+C)</t>
        </is>
      </c>
      <c r="E1906" s="32" t="n"/>
      <c r="F1906" s="32" t="n"/>
      <c r="G1906" s="32" t="n"/>
      <c r="H1906" s="32" t="n"/>
      <c r="I1906" s="32" t="n"/>
      <c r="J1906" s="33">
        <f>J1898+J1902+J1905</f>
        <v/>
      </c>
    </row>
    <row r="1907">
      <c r="C1907" s="18" t="inlineStr">
        <is>
          <t>E</t>
        </is>
      </c>
      <c r="D1907" s="18" t="inlineStr">
        <is>
          <t>Biaya Umum dan Keuntungan 10.0% x D</t>
        </is>
      </c>
      <c r="H1907" s="21">
        <f>$Q$8</f>
        <v/>
      </c>
      <c r="J1907" s="34">
        <f>J1906*H1907</f>
        <v/>
      </c>
    </row>
    <row r="1908">
      <c r="C1908" s="31" t="inlineStr">
        <is>
          <t>F</t>
        </is>
      </c>
      <c r="D1908" s="31" t="inlineStr">
        <is>
          <t>Harga Satuan Pekerjaan (D+E)</t>
        </is>
      </c>
      <c r="E1908" s="32" t="n"/>
      <c r="F1908" s="32" t="n"/>
      <c r="G1908" s="32" t="n"/>
      <c r="H1908" s="32" t="n"/>
      <c r="I1908" s="32" t="n"/>
      <c r="J1908" s="33">
        <f>SUM(J1906:J1907)</f>
        <v/>
      </c>
    </row>
    <row r="1910">
      <c r="C1910" s="16" t="inlineStr">
        <is>
          <t>G.84</t>
        </is>
      </c>
      <c r="D1910" s="17" t="inlineStr">
        <is>
          <t>Baja Tulangan Sirip tanpa proteksi BjTS 690</t>
        </is>
      </c>
      <c r="F1910" s="18" t="inlineStr">
        <is>
          <t>Kilogram</t>
        </is>
      </c>
      <c r="K1910" s="22">
        <f>ROUNDDOWN(J1926,0)</f>
        <v/>
      </c>
      <c r="M1910" s="19" t="inlineStr">
        <is>
          <t>7.3.(6b)</t>
        </is>
      </c>
    </row>
    <row r="1911">
      <c r="C1911" s="23" t="inlineStr">
        <is>
          <t>No</t>
        </is>
      </c>
      <c r="D1911" s="23" t="inlineStr">
        <is>
          <t>Uraian</t>
        </is>
      </c>
      <c r="E1911" s="23" t="inlineStr">
        <is>
          <t>Kode</t>
        </is>
      </c>
      <c r="F1911" s="23" t="inlineStr">
        <is>
          <t>Sat.</t>
        </is>
      </c>
      <c r="G1911" s="23" t="inlineStr">
        <is>
          <t>Koefisien</t>
        </is>
      </c>
      <c r="H1911" s="23" t="inlineStr">
        <is>
          <t>Harga  Satuan (Rp)</t>
        </is>
      </c>
      <c r="J1911" s="23" t="inlineStr">
        <is>
          <t>Jumlah Harga (Rp)</t>
        </is>
      </c>
    </row>
    <row r="1912">
      <c r="C1912" s="24" t="inlineStr">
        <is>
          <t>A</t>
        </is>
      </c>
      <c r="D1912" s="24" t="inlineStr">
        <is>
          <t>TENAGA KERJA</t>
        </is>
      </c>
      <c r="E1912" s="12" t="n"/>
      <c r="F1912" s="12" t="n"/>
      <c r="G1912" s="12" t="n"/>
      <c r="H1912" s="12" t="n"/>
      <c r="I1912" s="12" t="n"/>
      <c r="J1912" s="12" t="n"/>
    </row>
    <row r="1913">
      <c r="C1913" s="5" t="n">
        <v>1</v>
      </c>
      <c r="D1913" s="5" t="inlineStr">
        <is>
          <t>Pekerja</t>
        </is>
      </c>
      <c r="E1913" s="5" t="inlineStr">
        <is>
          <t>L01</t>
        </is>
      </c>
      <c r="F1913" s="5" t="inlineStr">
        <is>
          <t>jam</t>
        </is>
      </c>
      <c r="G1913" s="25" t="n">
        <v>0.01111109503341468</v>
      </c>
      <c r="H1913" s="26">
        <f>VLOOKUP(D1913,upahbahan,3,FALSE)</f>
        <v/>
      </c>
      <c r="J1913" s="26">
        <f>G1913*H1913</f>
        <v/>
      </c>
    </row>
    <row r="1914">
      <c r="C1914" s="5" t="n">
        <v>2</v>
      </c>
      <c r="D1914" s="5" t="inlineStr">
        <is>
          <t>Tukang</t>
        </is>
      </c>
      <c r="E1914" s="5" t="inlineStr">
        <is>
          <t>L02</t>
        </is>
      </c>
      <c r="F1914" s="5" t="inlineStr">
        <is>
          <t>jam</t>
        </is>
      </c>
      <c r="G1914" s="25" t="n">
        <v>0.01111095429179844</v>
      </c>
      <c r="H1914" s="26">
        <f>VLOOKUP(D1914,upahbahan,3,FALSE)</f>
        <v/>
      </c>
      <c r="J1914" s="26">
        <f>G1914*H1914</f>
        <v/>
      </c>
    </row>
    <row r="1915">
      <c r="C1915" s="5" t="n">
        <v>3</v>
      </c>
      <c r="D1915" s="5" t="inlineStr">
        <is>
          <t>Mandor</t>
        </is>
      </c>
      <c r="E1915" s="5" t="inlineStr">
        <is>
          <t>L03</t>
        </is>
      </c>
      <c r="F1915" s="5" t="inlineStr">
        <is>
          <t>jam</t>
        </is>
      </c>
      <c r="G1915" s="25" t="n">
        <v>0.002222280925367023</v>
      </c>
      <c r="H1915" s="26">
        <f>VLOOKUP(D1915,upahbahan,3,FALSE)</f>
        <v/>
      </c>
      <c r="J1915" s="26">
        <f>G1915*H1915</f>
        <v/>
      </c>
    </row>
    <row r="1916">
      <c r="C1916" s="27" t="inlineStr">
        <is>
          <t>JUMLAH HARGA TENAGA KERJA</t>
        </is>
      </c>
      <c r="D1916" s="28" t="n"/>
      <c r="E1916" s="28" t="n"/>
      <c r="F1916" s="28" t="n"/>
      <c r="G1916" s="28" t="n"/>
      <c r="H1916" s="28" t="n"/>
      <c r="I1916" s="28" t="n"/>
      <c r="J1916" s="29">
        <f>SUM(J1913:J1915)</f>
        <v/>
      </c>
    </row>
    <row r="1917">
      <c r="C1917" s="24" t="inlineStr">
        <is>
          <t>B</t>
        </is>
      </c>
      <c r="D1917" s="24" t="inlineStr">
        <is>
          <t>BAHAN</t>
        </is>
      </c>
      <c r="E1917" s="12" t="n"/>
      <c r="F1917" s="12" t="n"/>
      <c r="G1917" s="12" t="n"/>
      <c r="H1917" s="12" t="n"/>
      <c r="I1917" s="12" t="n"/>
      <c r="J1917" s="12" t="n"/>
    </row>
    <row r="1918">
      <c r="C1918" s="5" t="n">
        <v>1</v>
      </c>
      <c r="D1918" s="5" t="inlineStr">
        <is>
          <t>Baja Tulangan Sirip BjTS 690</t>
        </is>
      </c>
      <c r="E1918" s="5" t="inlineStr">
        <is>
          <t>M57d</t>
        </is>
      </c>
      <c r="F1918" s="5" t="inlineStr">
        <is>
          <t>Kg</t>
        </is>
      </c>
      <c r="G1918" s="25" t="n">
        <v>1.015</v>
      </c>
      <c r="H1918" s="26">
        <f>VLOOKUP(D1918,upahbahan,3,FALSE)</f>
        <v/>
      </c>
      <c r="J1918" s="26">
        <f>G1918*H1918</f>
        <v/>
      </c>
    </row>
    <row r="1919">
      <c r="C1919" s="5" t="n">
        <v>2</v>
      </c>
      <c r="D1919" s="5" t="inlineStr">
        <is>
          <t>Kawat Beton</t>
        </is>
      </c>
      <c r="E1919" s="5" t="inlineStr">
        <is>
          <t>M14</t>
        </is>
      </c>
      <c r="F1919" s="5" t="inlineStr">
        <is>
          <t>Kg</t>
        </is>
      </c>
      <c r="G1919" s="25" t="n">
        <v>0.0206044</v>
      </c>
      <c r="H1919" s="26">
        <f>VLOOKUP(D1919,upahbahan,3,FALSE)</f>
        <v/>
      </c>
      <c r="J1919" s="26">
        <f>G1919*H1919</f>
        <v/>
      </c>
    </row>
    <row r="1920">
      <c r="C1920" s="27" t="inlineStr">
        <is>
          <t>JUMLAH HARGA BAHAN</t>
        </is>
      </c>
      <c r="D1920" s="28" t="n"/>
      <c r="E1920" s="28" t="n"/>
      <c r="F1920" s="28" t="n"/>
      <c r="G1920" s="28" t="n"/>
      <c r="H1920" s="28" t="n"/>
      <c r="I1920" s="28" t="n"/>
      <c r="J1920" s="29">
        <f>SUM(J1918:J1919)</f>
        <v/>
      </c>
    </row>
    <row r="1921">
      <c r="C1921" s="24" t="inlineStr">
        <is>
          <t>C</t>
        </is>
      </c>
      <c r="D1921" s="24" t="inlineStr">
        <is>
          <t>PERALATAN</t>
        </is>
      </c>
      <c r="E1921" s="12" t="n"/>
      <c r="F1921" s="12" t="n"/>
      <c r="G1921" s="12" t="n"/>
      <c r="H1921" s="12" t="n"/>
      <c r="I1921" s="12" t="n"/>
      <c r="J1921" s="12" t="n"/>
    </row>
    <row r="1922">
      <c r="C1922" s="5" t="n">
        <v>1</v>
      </c>
      <c r="D1922" s="5" t="inlineStr">
        <is>
          <t>Alat Bantu</t>
        </is>
      </c>
      <c r="F1922" s="5" t="inlineStr">
        <is>
          <t>Ls</t>
        </is>
      </c>
      <c r="G1922" s="25" t="n">
        <v>1</v>
      </c>
      <c r="H1922" s="26">
        <f>VLOOKUP(D1922,upahbahan,3,FALSE)</f>
        <v/>
      </c>
      <c r="J1922" s="26">
        <f>G1922*H1922</f>
        <v/>
      </c>
    </row>
    <row r="1923">
      <c r="C1923" s="27" t="inlineStr">
        <is>
          <t>JUMLAH HARGA PERALATAN</t>
        </is>
      </c>
      <c r="D1923" s="28" t="n"/>
      <c r="E1923" s="28" t="n"/>
      <c r="F1923" s="28" t="n"/>
      <c r="G1923" s="28" t="n"/>
      <c r="H1923" s="28" t="n"/>
      <c r="I1923" s="28" t="n"/>
      <c r="J1923" s="29">
        <f>SUM(J1922:J1922)</f>
        <v/>
      </c>
    </row>
    <row r="1924">
      <c r="C1924" s="31" t="inlineStr">
        <is>
          <t>D</t>
        </is>
      </c>
      <c r="D1924" s="31" t="inlineStr">
        <is>
          <t>Jumlah (A+B+C)</t>
        </is>
      </c>
      <c r="E1924" s="32" t="n"/>
      <c r="F1924" s="32" t="n"/>
      <c r="G1924" s="32" t="n"/>
      <c r="H1924" s="32" t="n"/>
      <c r="I1924" s="32" t="n"/>
      <c r="J1924" s="33">
        <f>J1916+J1920+J1923</f>
        <v/>
      </c>
    </row>
    <row r="1925">
      <c r="C1925" s="18" t="inlineStr">
        <is>
          <t>E</t>
        </is>
      </c>
      <c r="D1925" s="18" t="inlineStr">
        <is>
          <t>Biaya Umum dan Keuntungan 10.0% x D</t>
        </is>
      </c>
      <c r="H1925" s="21">
        <f>$Q$8</f>
        <v/>
      </c>
      <c r="J1925" s="34">
        <f>J1924*H1925</f>
        <v/>
      </c>
    </row>
    <row r="1926">
      <c r="C1926" s="31" t="inlineStr">
        <is>
          <t>F</t>
        </is>
      </c>
      <c r="D1926" s="31" t="inlineStr">
        <is>
          <t>Harga Satuan Pekerjaan (D+E)</t>
        </is>
      </c>
      <c r="E1926" s="32" t="n"/>
      <c r="F1926" s="32" t="n"/>
      <c r="G1926" s="32" t="n"/>
      <c r="H1926" s="32" t="n"/>
      <c r="I1926" s="32" t="n"/>
      <c r="J1926" s="33">
        <f>SUM(J1924:J1925)</f>
        <v/>
      </c>
    </row>
    <row r="1928">
      <c r="C1928" s="16" t="inlineStr">
        <is>
          <t>G.85</t>
        </is>
      </c>
      <c r="D1928" s="17" t="inlineStr">
        <is>
          <t>Anyaman Kawat Baja yang Dilas (Welded Wire Mesh)</t>
        </is>
      </c>
      <c r="F1928" s="18" t="inlineStr">
        <is>
          <t>Kilogram</t>
        </is>
      </c>
      <c r="K1928" s="22">
        <f>ROUNDDOWN(J1944,0)</f>
        <v/>
      </c>
      <c r="M1928" s="19" t="inlineStr">
        <is>
          <t>7.3.(7)</t>
        </is>
      </c>
    </row>
    <row r="1929">
      <c r="C1929" s="23" t="inlineStr">
        <is>
          <t>No</t>
        </is>
      </c>
      <c r="D1929" s="23" t="inlineStr">
        <is>
          <t>Uraian</t>
        </is>
      </c>
      <c r="E1929" s="23" t="inlineStr">
        <is>
          <t>Kode</t>
        </is>
      </c>
      <c r="F1929" s="23" t="inlineStr">
        <is>
          <t>Sat.</t>
        </is>
      </c>
      <c r="G1929" s="23" t="inlineStr">
        <is>
          <t>Koefisien</t>
        </is>
      </c>
      <c r="H1929" s="23" t="inlineStr">
        <is>
          <t>Harga  Satuan (Rp)</t>
        </is>
      </c>
      <c r="J1929" s="23" t="inlineStr">
        <is>
          <t>Jumlah Harga (Rp)</t>
        </is>
      </c>
    </row>
    <row r="1930">
      <c r="C1930" s="24" t="inlineStr">
        <is>
          <t>A</t>
        </is>
      </c>
      <c r="D1930" s="24" t="inlineStr">
        <is>
          <t>TENAGA KERJA</t>
        </is>
      </c>
      <c r="E1930" s="12" t="n"/>
      <c r="F1930" s="12" t="n"/>
      <c r="G1930" s="12" t="n"/>
      <c r="H1930" s="12" t="n"/>
      <c r="I1930" s="12" t="n"/>
      <c r="J1930" s="12" t="n"/>
    </row>
    <row r="1931">
      <c r="C1931" s="5" t="n">
        <v>1</v>
      </c>
      <c r="D1931" s="5" t="inlineStr">
        <is>
          <t>Pekerja</t>
        </is>
      </c>
      <c r="E1931" s="5" t="inlineStr">
        <is>
          <t>L01</t>
        </is>
      </c>
      <c r="F1931" s="5" t="inlineStr">
        <is>
          <t>jam</t>
        </is>
      </c>
      <c r="G1931" s="25" t="n">
        <v>0.0004000934757270595</v>
      </c>
      <c r="H1931" s="26">
        <f>VLOOKUP(D1931,upahbahan,3,FALSE)</f>
        <v/>
      </c>
      <c r="J1931" s="26">
        <f>G1931*H1931</f>
        <v/>
      </c>
    </row>
    <row r="1932">
      <c r="C1932" s="5" t="n">
        <v>2</v>
      </c>
      <c r="D1932" s="5" t="inlineStr">
        <is>
          <t>Tukang</t>
        </is>
      </c>
      <c r="E1932" s="5" t="inlineStr">
        <is>
          <t>L02</t>
        </is>
      </c>
      <c r="F1932" s="5" t="inlineStr">
        <is>
          <t>jam</t>
        </is>
      </c>
      <c r="G1932" s="25" t="n">
        <v>0.0004000039931551812</v>
      </c>
      <c r="H1932" s="26">
        <f>VLOOKUP(D1932,upahbahan,3,FALSE)</f>
        <v/>
      </c>
      <c r="J1932" s="26">
        <f>G1932*H1932</f>
        <v/>
      </c>
    </row>
    <row r="1933">
      <c r="C1933" s="5" t="n">
        <v>3</v>
      </c>
      <c r="D1933" s="5" t="inlineStr">
        <is>
          <t>Mandor</t>
        </is>
      </c>
      <c r="E1933" s="5" t="inlineStr">
        <is>
          <t>L03</t>
        </is>
      </c>
      <c r="F1933" s="5" t="inlineStr">
        <is>
          <t>jam</t>
        </is>
      </c>
      <c r="G1933" s="25" t="n">
        <v>8.014980508888222e-05</v>
      </c>
      <c r="H1933" s="26">
        <f>VLOOKUP(D1933,upahbahan,3,FALSE)</f>
        <v/>
      </c>
      <c r="J1933" s="26">
        <f>G1933*H1933</f>
        <v/>
      </c>
    </row>
    <row r="1934">
      <c r="C1934" s="27" t="inlineStr">
        <is>
          <t>JUMLAH HARGA TENAGA KERJA</t>
        </is>
      </c>
      <c r="D1934" s="28" t="n"/>
      <c r="E1934" s="28" t="n"/>
      <c r="F1934" s="28" t="n"/>
      <c r="G1934" s="28" t="n"/>
      <c r="H1934" s="28" t="n"/>
      <c r="I1934" s="28" t="n"/>
      <c r="J1934" s="29">
        <f>SUM(J1931:J1933)</f>
        <v/>
      </c>
    </row>
    <row r="1935">
      <c r="C1935" s="24" t="inlineStr">
        <is>
          <t>B</t>
        </is>
      </c>
      <c r="D1935" s="24" t="inlineStr">
        <is>
          <t>BAHAN</t>
        </is>
      </c>
      <c r="E1935" s="12" t="n"/>
      <c r="F1935" s="12" t="n"/>
      <c r="G1935" s="12" t="n"/>
      <c r="H1935" s="12" t="n"/>
      <c r="I1935" s="12" t="n"/>
      <c r="J1935" s="12" t="n"/>
    </row>
    <row r="1936">
      <c r="C1936" s="5" t="n">
        <v>1</v>
      </c>
      <c r="D1936" s="5" t="inlineStr">
        <is>
          <t>Baja Tulangan (wire mesh)</t>
        </is>
      </c>
      <c r="E1936" s="5" t="inlineStr">
        <is>
          <t>M57a</t>
        </is>
      </c>
      <c r="F1936" s="5" t="inlineStr">
        <is>
          <t>Kg</t>
        </is>
      </c>
      <c r="G1936" s="25" t="n">
        <v>1.07500050859526</v>
      </c>
      <c r="H1936" s="26">
        <f>VLOOKUP(D1936,upahbahan,3,FALSE)</f>
        <v/>
      </c>
      <c r="J1936" s="26">
        <f>G1936*H1936</f>
        <v/>
      </c>
    </row>
    <row r="1937">
      <c r="C1937" s="5" t="n">
        <v>2</v>
      </c>
      <c r="D1937" s="5" t="inlineStr">
        <is>
          <t>Kawat Beton</t>
        </is>
      </c>
      <c r="E1937" s="5" t="inlineStr">
        <is>
          <t>M14</t>
        </is>
      </c>
      <c r="F1937" s="5" t="inlineStr">
        <is>
          <t>Kg</t>
        </is>
      </c>
      <c r="G1937" s="25" t="n">
        <v>0.0231124</v>
      </c>
      <c r="H1937" s="26">
        <f>VLOOKUP(D1937,upahbahan,3,FALSE)</f>
        <v/>
      </c>
      <c r="J1937" s="26">
        <f>G1937*H1937</f>
        <v/>
      </c>
    </row>
    <row r="1938">
      <c r="C1938" s="27" t="inlineStr">
        <is>
          <t>JUMLAH HARGA BAHAN</t>
        </is>
      </c>
      <c r="D1938" s="28" t="n"/>
      <c r="E1938" s="28" t="n"/>
      <c r="F1938" s="28" t="n"/>
      <c r="G1938" s="28" t="n"/>
      <c r="H1938" s="28" t="n"/>
      <c r="I1938" s="28" t="n"/>
      <c r="J1938" s="29">
        <f>SUM(J1936:J1937)</f>
        <v/>
      </c>
    </row>
    <row r="1939">
      <c r="C1939" s="24" t="inlineStr">
        <is>
          <t>C</t>
        </is>
      </c>
      <c r="D1939" s="24" t="inlineStr">
        <is>
          <t>PERALATAN</t>
        </is>
      </c>
      <c r="E1939" s="12" t="n"/>
      <c r="F1939" s="12" t="n"/>
      <c r="G1939" s="12" t="n"/>
      <c r="H1939" s="12" t="n"/>
      <c r="I1939" s="12" t="n"/>
      <c r="J1939" s="12" t="n"/>
    </row>
    <row r="1940">
      <c r="C1940" s="5" t="n">
        <v>1</v>
      </c>
      <c r="D1940" s="5" t="inlineStr">
        <is>
          <t>Alat Bantu</t>
        </is>
      </c>
      <c r="F1940" s="5" t="inlineStr">
        <is>
          <t>Ls</t>
        </is>
      </c>
      <c r="G1940" s="25" t="n">
        <v>1</v>
      </c>
      <c r="H1940" s="26">
        <f>VLOOKUP(D1940,upahbahan,3,FALSE)</f>
        <v/>
      </c>
      <c r="J1940" s="26">
        <f>G1940*H1940</f>
        <v/>
      </c>
    </row>
    <row r="1941">
      <c r="C1941" s="27" t="inlineStr">
        <is>
          <t>JUMLAH HARGA PERALATAN</t>
        </is>
      </c>
      <c r="D1941" s="28" t="n"/>
      <c r="E1941" s="28" t="n"/>
      <c r="F1941" s="28" t="n"/>
      <c r="G1941" s="28" t="n"/>
      <c r="H1941" s="28" t="n"/>
      <c r="I1941" s="28" t="n"/>
      <c r="J1941" s="29">
        <f>SUM(J1940:J1940)</f>
        <v/>
      </c>
    </row>
    <row r="1942">
      <c r="C1942" s="31" t="inlineStr">
        <is>
          <t>D</t>
        </is>
      </c>
      <c r="D1942" s="31" t="inlineStr">
        <is>
          <t>Jumlah (A+B+C)</t>
        </is>
      </c>
      <c r="E1942" s="32" t="n"/>
      <c r="F1942" s="32" t="n"/>
      <c r="G1942" s="32" t="n"/>
      <c r="H1942" s="32" t="n"/>
      <c r="I1942" s="32" t="n"/>
      <c r="J1942" s="33">
        <f>J1934+J1938+J1941</f>
        <v/>
      </c>
    </row>
    <row r="1943">
      <c r="C1943" s="18" t="inlineStr">
        <is>
          <t>E</t>
        </is>
      </c>
      <c r="D1943" s="18" t="inlineStr">
        <is>
          <t>Biaya Umum dan Keuntungan 10.0% x D</t>
        </is>
      </c>
      <c r="H1943" s="21">
        <f>$Q$8</f>
        <v/>
      </c>
      <c r="J1943" s="34">
        <f>J1942*H1943</f>
        <v/>
      </c>
    </row>
    <row r="1944">
      <c r="C1944" s="31" t="inlineStr">
        <is>
          <t>F</t>
        </is>
      </c>
      <c r="D1944" s="31" t="inlineStr">
        <is>
          <t>Harga Satuan Pekerjaan (D+E)</t>
        </is>
      </c>
      <c r="E1944" s="32" t="n"/>
      <c r="F1944" s="32" t="n"/>
      <c r="G1944" s="32" t="n"/>
      <c r="H1944" s="32" t="n"/>
      <c r="I1944" s="32" t="n"/>
      <c r="J1944" s="33">
        <f>SUM(J1942:J1943)</f>
        <v/>
      </c>
    </row>
    <row r="1946">
      <c r="C1946" s="16" t="inlineStr">
        <is>
          <t>G.86</t>
        </is>
      </c>
      <c r="D1946" s="17" t="inlineStr">
        <is>
          <t>Struktur Jembatan Baja Non Standar/Khusus, bentang ……. m, Penyediaan</t>
        </is>
      </c>
      <c r="F1946" s="18" t="inlineStr">
        <is>
          <t>Kilogram</t>
        </is>
      </c>
      <c r="K1946" s="22">
        <f>ROUNDDOWN(J1963,0)</f>
        <v/>
      </c>
      <c r="M1946" s="19" t="inlineStr">
        <is>
          <t>7.4.(1)</t>
        </is>
      </c>
    </row>
    <row r="1947">
      <c r="C1947" s="23" t="inlineStr">
        <is>
          <t>No</t>
        </is>
      </c>
      <c r="D1947" s="23" t="inlineStr">
        <is>
          <t>Uraian</t>
        </is>
      </c>
      <c r="E1947" s="23" t="inlineStr">
        <is>
          <t>Kode</t>
        </is>
      </c>
      <c r="F1947" s="23" t="inlineStr">
        <is>
          <t>Sat.</t>
        </is>
      </c>
      <c r="G1947" s="23" t="inlineStr">
        <is>
          <t>Koefisien</t>
        </is>
      </c>
      <c r="H1947" s="23" t="inlineStr">
        <is>
          <t>Harga  Satuan (Rp)</t>
        </is>
      </c>
      <c r="J1947" s="23" t="inlineStr">
        <is>
          <t>Jumlah Harga (Rp)</t>
        </is>
      </c>
    </row>
    <row r="1948">
      <c r="C1948" s="24" t="inlineStr">
        <is>
          <t>A</t>
        </is>
      </c>
      <c r="D1948" s="24" t="inlineStr">
        <is>
          <t>TENAGA KERJA</t>
        </is>
      </c>
      <c r="E1948" s="12" t="n"/>
      <c r="F1948" s="12" t="n"/>
      <c r="G1948" s="12" t="n"/>
      <c r="H1948" s="12" t="n"/>
      <c r="I1948" s="12" t="n"/>
      <c r="J1948" s="12" t="n"/>
    </row>
    <row r="1949">
      <c r="C1949" s="5" t="n">
        <v>1</v>
      </c>
      <c r="D1949" s="5" t="inlineStr">
        <is>
          <t>Pekerja</t>
        </is>
      </c>
      <c r="E1949" s="5" t="inlineStr">
        <is>
          <t>L01</t>
        </is>
      </c>
      <c r="F1949" s="5" t="inlineStr">
        <is>
          <t>jam</t>
        </is>
      </c>
      <c r="G1949" s="25" t="n">
        <v>7.379662662596758e-05</v>
      </c>
      <c r="H1949" s="26">
        <f>VLOOKUP(D1949,upahbahan,3,FALSE)</f>
        <v/>
      </c>
      <c r="J1949" s="26">
        <f>G1949*H1949</f>
        <v/>
      </c>
    </row>
    <row r="1950">
      <c r="C1950" s="5" t="n">
        <v>2</v>
      </c>
      <c r="D1950" s="5" t="inlineStr">
        <is>
          <t>Tukang</t>
        </is>
      </c>
      <c r="E1950" s="5" t="inlineStr">
        <is>
          <t>L02</t>
        </is>
      </c>
      <c r="F1950" s="5" t="inlineStr">
        <is>
          <t>jam</t>
        </is>
      </c>
      <c r="G1950" s="25" t="n">
        <v>1.858882584370034e-05</v>
      </c>
      <c r="H1950" s="26">
        <f>VLOOKUP(D1950,upahbahan,3,FALSE)</f>
        <v/>
      </c>
      <c r="J1950" s="26">
        <f>G1950*H1950</f>
        <v/>
      </c>
    </row>
    <row r="1951">
      <c r="C1951" s="5" t="n">
        <v>3</v>
      </c>
      <c r="D1951" s="5" t="inlineStr">
        <is>
          <t>Mandor</t>
        </is>
      </c>
      <c r="E1951" s="5" t="inlineStr">
        <is>
          <t>L03</t>
        </is>
      </c>
      <c r="F1951" s="5" t="inlineStr">
        <is>
          <t>jam</t>
        </is>
      </c>
      <c r="G1951" s="25" t="n">
        <v>1.831137869071841e-05</v>
      </c>
      <c r="H1951" s="26">
        <f>VLOOKUP(D1951,upahbahan,3,FALSE)</f>
        <v/>
      </c>
      <c r="J1951" s="26">
        <f>G1951*H1951</f>
        <v/>
      </c>
    </row>
    <row r="1952">
      <c r="C1952" s="27" t="inlineStr">
        <is>
          <t>JUMLAH HARGA TENAGA KERJA</t>
        </is>
      </c>
      <c r="D1952" s="28" t="n"/>
      <c r="E1952" s="28" t="n"/>
      <c r="F1952" s="28" t="n"/>
      <c r="G1952" s="28" t="n"/>
      <c r="H1952" s="28" t="n"/>
      <c r="I1952" s="28" t="n"/>
      <c r="J1952" s="29">
        <f>SUM(J1949:J1951)</f>
        <v/>
      </c>
    </row>
    <row r="1953">
      <c r="C1953" s="24" t="inlineStr">
        <is>
          <t>B</t>
        </is>
      </c>
      <c r="D1953" s="24" t="inlineStr">
        <is>
          <t>BAHAN</t>
        </is>
      </c>
      <c r="E1953" s="12" t="n"/>
      <c r="F1953" s="12" t="n"/>
      <c r="G1953" s="12" t="n"/>
      <c r="H1953" s="12" t="n"/>
      <c r="I1953" s="12" t="n"/>
      <c r="J1953" s="12" t="n"/>
    </row>
    <row r="1954">
      <c r="C1954" s="5" t="n">
        <v>1</v>
      </c>
      <c r="D1954" s="5" t="inlineStr">
        <is>
          <t>Komponen Struktur Jembatan Baja Non Standar/Khusus</t>
        </is>
      </c>
      <c r="E1954" s="5" t="inlineStr">
        <is>
          <t>M311</t>
        </is>
      </c>
      <c r="F1954" s="5" t="inlineStr">
        <is>
          <t>Kg</t>
        </is>
      </c>
      <c r="G1954" s="25" t="n">
        <v>1</v>
      </c>
      <c r="H1954" s="26">
        <f>VLOOKUP(D1954,upahbahan,3,FALSE)</f>
        <v/>
      </c>
      <c r="J1954" s="26">
        <f>G1954*H1954</f>
        <v/>
      </c>
    </row>
    <row r="1955">
      <c r="C1955" s="27" t="inlineStr">
        <is>
          <t>JUMLAH HARGA BAHAN</t>
        </is>
      </c>
      <c r="D1955" s="28" t="n"/>
      <c r="E1955" s="28" t="n"/>
      <c r="F1955" s="28" t="n"/>
      <c r="G1955" s="28" t="n"/>
      <c r="H1955" s="28" t="n"/>
      <c r="I1955" s="28" t="n"/>
      <c r="J1955" s="29">
        <f>SUM(J1954:J1954)</f>
        <v/>
      </c>
    </row>
    <row r="1956">
      <c r="C1956" s="24" t="inlineStr">
        <is>
          <t>C</t>
        </is>
      </c>
      <c r="D1956" s="24" t="inlineStr">
        <is>
          <t>PERALATAN</t>
        </is>
      </c>
      <c r="E1956" s="12" t="n"/>
      <c r="F1956" s="12" t="n"/>
      <c r="G1956" s="12" t="n"/>
      <c r="H1956" s="12" t="n"/>
      <c r="I1956" s="12" t="n"/>
      <c r="J1956" s="12" t="n"/>
    </row>
    <row r="1957">
      <c r="C1957" s="5" t="n">
        <v>1</v>
      </c>
      <c r="D1957" s="5" t="inlineStr">
        <is>
          <t>SEMI TRAILER 30 TON; 245 HP</t>
        </is>
      </c>
      <c r="E1957" s="5" t="inlineStr">
        <is>
          <t>E29a</t>
        </is>
      </c>
      <c r="F1957" s="5" t="inlineStr">
        <is>
          <t>jam</t>
        </is>
      </c>
      <c r="G1957" s="25" t="n">
        <v>0.001024093679933409</v>
      </c>
      <c r="H1957" s="26">
        <f>VLOOKUP(D1957,upahbahan,3,FALSE)</f>
        <v/>
      </c>
      <c r="J1957" s="26">
        <f>G1957*H1957</f>
        <v/>
      </c>
    </row>
    <row r="1958">
      <c r="C1958" s="5" t="n">
        <v>2</v>
      </c>
      <c r="D1958" s="5" t="inlineStr">
        <is>
          <t>CRANE ON TRACK (75-100) T; 190 HP</t>
        </is>
      </c>
      <c r="E1958" s="5" t="inlineStr">
        <is>
          <t>E51</t>
        </is>
      </c>
      <c r="F1958" s="5" t="inlineStr">
        <is>
          <t>jam</t>
        </is>
      </c>
      <c r="G1958" s="25" t="n">
        <v>1.846018484075963e-05</v>
      </c>
      <c r="H1958" s="26">
        <f>VLOOKUP(D1958,upahbahan,3,FALSE)</f>
        <v/>
      </c>
      <c r="J1958" s="26">
        <f>G1958*H1958</f>
        <v/>
      </c>
    </row>
    <row r="1959">
      <c r="C1959" s="5" t="n">
        <v>3</v>
      </c>
      <c r="D1959" s="5" t="inlineStr">
        <is>
          <t>Alat Bantu</t>
        </is>
      </c>
      <c r="F1959" s="5" t="inlineStr">
        <is>
          <t>Ls</t>
        </is>
      </c>
      <c r="G1959" s="25" t="n">
        <v>1</v>
      </c>
      <c r="H1959" s="26">
        <f>VLOOKUP(D1959,upahbahan,3,FALSE)</f>
        <v/>
      </c>
      <c r="J1959" s="26">
        <f>G1959*H1959</f>
        <v/>
      </c>
    </row>
    <row r="1960">
      <c r="C1960" s="27" t="inlineStr">
        <is>
          <t>JUMLAH HARGA PERALATAN</t>
        </is>
      </c>
      <c r="D1960" s="28" t="n"/>
      <c r="E1960" s="28" t="n"/>
      <c r="F1960" s="28" t="n"/>
      <c r="G1960" s="28" t="n"/>
      <c r="H1960" s="28" t="n"/>
      <c r="I1960" s="28" t="n"/>
      <c r="J1960" s="29">
        <f>SUM(J1957:J1959)</f>
        <v/>
      </c>
    </row>
    <row r="1961">
      <c r="C1961" s="31" t="inlineStr">
        <is>
          <t>D</t>
        </is>
      </c>
      <c r="D1961" s="31" t="inlineStr">
        <is>
          <t>Jumlah (A+B+C)</t>
        </is>
      </c>
      <c r="E1961" s="32" t="n"/>
      <c r="F1961" s="32" t="n"/>
      <c r="G1961" s="32" t="n"/>
      <c r="H1961" s="32" t="n"/>
      <c r="I1961" s="32" t="n"/>
      <c r="J1961" s="33">
        <f>J1952+J1955+J1960</f>
        <v/>
      </c>
    </row>
    <row r="1962">
      <c r="C1962" s="18" t="inlineStr">
        <is>
          <t>E</t>
        </is>
      </c>
      <c r="D1962" s="18" t="inlineStr">
        <is>
          <t>Biaya Umum dan Keuntungan 10.0% x D</t>
        </is>
      </c>
      <c r="H1962" s="21">
        <f>$Q$8</f>
        <v/>
      </c>
      <c r="J1962" s="34">
        <f>J1961*H1962</f>
        <v/>
      </c>
    </row>
    <row r="1963">
      <c r="C1963" s="31" t="inlineStr">
        <is>
          <t>F</t>
        </is>
      </c>
      <c r="D1963" s="31" t="inlineStr">
        <is>
          <t>Harga Satuan Pekerjaan (D+E)</t>
        </is>
      </c>
      <c r="E1963" s="32" t="n"/>
      <c r="F1963" s="32" t="n"/>
      <c r="G1963" s="32" t="n"/>
      <c r="H1963" s="32" t="n"/>
      <c r="I1963" s="32" t="n"/>
      <c r="J1963" s="33">
        <f>SUM(J1961:J1962)</f>
        <v/>
      </c>
    </row>
    <row r="1965">
      <c r="C1965" s="16" t="inlineStr">
        <is>
          <t>G.87</t>
        </is>
      </c>
      <c r="D1965" s="17" t="inlineStr">
        <is>
          <t>Struktur Jembatan Baja Non Standar/Khusus, bentang ……. m, Pemasangan</t>
        </is>
      </c>
      <c r="F1965" s="18" t="inlineStr">
        <is>
          <t>Kilogram</t>
        </is>
      </c>
      <c r="K1965" s="22">
        <f>ROUNDDOWN(J1981,0)</f>
        <v/>
      </c>
      <c r="M1965" s="19" t="inlineStr">
        <is>
          <t>7.4.(2)</t>
        </is>
      </c>
    </row>
    <row r="1966">
      <c r="C1966" s="23" t="inlineStr">
        <is>
          <t>No</t>
        </is>
      </c>
      <c r="D1966" s="23" t="inlineStr">
        <is>
          <t>Uraian</t>
        </is>
      </c>
      <c r="E1966" s="23" t="inlineStr">
        <is>
          <t>Kode</t>
        </is>
      </c>
      <c r="F1966" s="23" t="inlineStr">
        <is>
          <t>Sat.</t>
        </is>
      </c>
      <c r="G1966" s="23" t="inlineStr">
        <is>
          <t>Koefisien</t>
        </is>
      </c>
      <c r="H1966" s="23" t="inlineStr">
        <is>
          <t>Harga  Satuan (Rp)</t>
        </is>
      </c>
      <c r="J1966" s="23" t="inlineStr">
        <is>
          <t>Jumlah Harga (Rp)</t>
        </is>
      </c>
    </row>
    <row r="1967">
      <c r="C1967" s="24" t="inlineStr">
        <is>
          <t>A</t>
        </is>
      </c>
      <c r="D1967" s="24" t="inlineStr">
        <is>
          <t>TENAGA KERJA</t>
        </is>
      </c>
      <c r="E1967" s="12" t="n"/>
      <c r="F1967" s="12" t="n"/>
      <c r="G1967" s="12" t="n"/>
      <c r="H1967" s="12" t="n"/>
      <c r="I1967" s="12" t="n"/>
      <c r="J1967" s="12" t="n"/>
    </row>
    <row r="1968">
      <c r="C1968" s="5" t="n">
        <v>1</v>
      </c>
      <c r="D1968" s="5" t="inlineStr">
        <is>
          <t>Pekerja</t>
        </is>
      </c>
      <c r="E1968" s="5" t="inlineStr">
        <is>
          <t>L01</t>
        </is>
      </c>
      <c r="F1968" s="5" t="inlineStr">
        <is>
          <t>jam</t>
        </is>
      </c>
      <c r="G1968" s="25" t="n">
        <v>0.03685888276248266</v>
      </c>
      <c r="H1968" s="26">
        <f>VLOOKUP(D1968,upahbahan,3,FALSE)</f>
        <v/>
      </c>
      <c r="J1968" s="26">
        <f>G1968*H1968</f>
        <v/>
      </c>
    </row>
    <row r="1969">
      <c r="C1969" s="5" t="n">
        <v>2</v>
      </c>
      <c r="D1969" s="5" t="inlineStr">
        <is>
          <t>Tukang</t>
        </is>
      </c>
      <c r="E1969" s="5" t="inlineStr">
        <is>
          <t>L02</t>
        </is>
      </c>
      <c r="F1969" s="5" t="inlineStr">
        <is>
          <t>jam</t>
        </is>
      </c>
      <c r="G1969" s="25" t="n">
        <v>0.03685888774793277</v>
      </c>
      <c r="H1969" s="26">
        <f>VLOOKUP(D1969,upahbahan,3,FALSE)</f>
        <v/>
      </c>
      <c r="J1969" s="26">
        <f>G1969*H1969</f>
        <v/>
      </c>
    </row>
    <row r="1970">
      <c r="C1970" s="5" t="n">
        <v>3</v>
      </c>
      <c r="D1970" s="5" t="inlineStr">
        <is>
          <t>Mandor</t>
        </is>
      </c>
      <c r="E1970" s="5" t="inlineStr">
        <is>
          <t>L03</t>
        </is>
      </c>
      <c r="F1970" s="5" t="inlineStr">
        <is>
          <t>jam</t>
        </is>
      </c>
      <c r="G1970" s="25" t="n">
        <v>0.004607262953199117</v>
      </c>
      <c r="H1970" s="26">
        <f>VLOOKUP(D1970,upahbahan,3,FALSE)</f>
        <v/>
      </c>
      <c r="J1970" s="26">
        <f>G1970*H1970</f>
        <v/>
      </c>
    </row>
    <row r="1971">
      <c r="C1971" s="27" t="inlineStr">
        <is>
          <t>JUMLAH HARGA TENAGA KERJA</t>
        </is>
      </c>
      <c r="D1971" s="28" t="n"/>
      <c r="E1971" s="28" t="n"/>
      <c r="F1971" s="28" t="n"/>
      <c r="G1971" s="28" t="n"/>
      <c r="H1971" s="28" t="n"/>
      <c r="I1971" s="28" t="n"/>
      <c r="J1971" s="29">
        <f>SUM(J1968:J1970)</f>
        <v/>
      </c>
    </row>
    <row r="1972">
      <c r="C1972" s="24" t="inlineStr">
        <is>
          <t>B</t>
        </is>
      </c>
      <c r="D1972" s="24" t="inlineStr">
        <is>
          <t>BAHAN</t>
        </is>
      </c>
      <c r="E1972" s="12" t="n"/>
      <c r="F1972" s="12" t="n"/>
      <c r="G1972" s="12" t="n"/>
      <c r="H1972" s="12" t="n"/>
      <c r="I1972" s="12" t="n"/>
      <c r="J1972" s="12" t="n"/>
    </row>
    <row r="1973">
      <c r="C1973" s="27" t="inlineStr">
        <is>
          <t>JUMLAH HARGA BAHAN</t>
        </is>
      </c>
      <c r="D1973" s="28" t="n"/>
      <c r="E1973" s="28" t="n"/>
      <c r="F1973" s="28" t="n"/>
      <c r="G1973" s="28" t="n"/>
      <c r="H1973" s="28" t="n"/>
      <c r="I1973" s="28" t="n"/>
      <c r="J1973" s="29" t="n">
        <v>0</v>
      </c>
    </row>
    <row r="1974">
      <c r="C1974" s="24" t="inlineStr">
        <is>
          <t>C</t>
        </is>
      </c>
      <c r="D1974" s="24" t="inlineStr">
        <is>
          <t>PERALATAN</t>
        </is>
      </c>
      <c r="E1974" s="12" t="n"/>
      <c r="F1974" s="12" t="n"/>
      <c r="G1974" s="12" t="n"/>
      <c r="H1974" s="12" t="n"/>
      <c r="I1974" s="12" t="n"/>
      <c r="J1974" s="12" t="n"/>
    </row>
    <row r="1975">
      <c r="C1975" s="5" t="n">
        <v>1</v>
      </c>
      <c r="D1975" s="5" t="inlineStr">
        <is>
          <t>CRANE ON TRACK (75-100) T; 190 HP</t>
        </is>
      </c>
      <c r="E1975" s="5" t="inlineStr">
        <is>
          <t>E51</t>
        </is>
      </c>
      <c r="F1975" s="5" t="inlineStr">
        <is>
          <t>jam</t>
        </is>
      </c>
      <c r="G1975" s="25" t="n">
        <v>0.004607368707259973</v>
      </c>
      <c r="H1975" s="26">
        <f>VLOOKUP(D1975,upahbahan,3,FALSE)</f>
        <v/>
      </c>
      <c r="J1975" s="26">
        <f>G1975*H1975</f>
        <v/>
      </c>
    </row>
    <row r="1976">
      <c r="C1976" s="5" t="n">
        <v>2</v>
      </c>
      <c r="D1976" s="5" t="inlineStr">
        <is>
          <t>KUNCI TORSI (TORQUE WRENCH)</t>
        </is>
      </c>
      <c r="E1976" s="5" t="inlineStr">
        <is>
          <t>E74</t>
        </is>
      </c>
      <c r="F1976" s="5" t="inlineStr">
        <is>
          <t>jam</t>
        </is>
      </c>
      <c r="G1976" s="25" t="n">
        <v>0.0003162936560672545</v>
      </c>
      <c r="H1976" s="26">
        <f>VLOOKUP(D1976,upahbahan,3,FALSE)</f>
        <v/>
      </c>
      <c r="J1976" s="26">
        <f>G1976*H1976</f>
        <v/>
      </c>
    </row>
    <row r="1977">
      <c r="C1977" s="5" t="n">
        <v>3</v>
      </c>
      <c r="D1977" s="5" t="inlineStr">
        <is>
          <t>Alat Bantu</t>
        </is>
      </c>
      <c r="F1977" s="5" t="inlineStr">
        <is>
          <t>Ls</t>
        </is>
      </c>
      <c r="G1977" s="25" t="n">
        <v>1</v>
      </c>
      <c r="H1977" s="26">
        <f>VLOOKUP(D1977,upahbahan,3,FALSE)</f>
        <v/>
      </c>
      <c r="J1977" s="26">
        <f>G1977*H1977</f>
        <v/>
      </c>
    </row>
    <row r="1978">
      <c r="C1978" s="27" t="inlineStr">
        <is>
          <t>JUMLAH HARGA PERALATAN</t>
        </is>
      </c>
      <c r="D1978" s="28" t="n"/>
      <c r="E1978" s="28" t="n"/>
      <c r="F1978" s="28" t="n"/>
      <c r="G1978" s="28" t="n"/>
      <c r="H1978" s="28" t="n"/>
      <c r="I1978" s="28" t="n"/>
      <c r="J1978" s="29">
        <f>SUM(J1975:J1977)</f>
        <v/>
      </c>
    </row>
    <row r="1979">
      <c r="C1979" s="31" t="inlineStr">
        <is>
          <t>D</t>
        </is>
      </c>
      <c r="D1979" s="31" t="inlineStr">
        <is>
          <t>Jumlah (A+B+C)</t>
        </is>
      </c>
      <c r="E1979" s="32" t="n"/>
      <c r="F1979" s="32" t="n"/>
      <c r="G1979" s="32" t="n"/>
      <c r="H1979" s="32" t="n"/>
      <c r="I1979" s="32" t="n"/>
      <c r="J1979" s="33">
        <f>J1971+J1973+J1978</f>
        <v/>
      </c>
    </row>
    <row r="1980">
      <c r="C1980" s="18" t="inlineStr">
        <is>
          <t>E</t>
        </is>
      </c>
      <c r="D1980" s="18" t="inlineStr">
        <is>
          <t>Biaya Umum dan Keuntungan 10.0% x D</t>
        </is>
      </c>
      <c r="H1980" s="21">
        <f>$Q$8</f>
        <v/>
      </c>
      <c r="J1980" s="34">
        <f>J1979*H1980</f>
        <v/>
      </c>
    </row>
    <row r="1981">
      <c r="C1981" s="31" t="inlineStr">
        <is>
          <t>F</t>
        </is>
      </c>
      <c r="D1981" s="31" t="inlineStr">
        <is>
          <t>Harga Satuan Pekerjaan (D+E)</t>
        </is>
      </c>
      <c r="E1981" s="32" t="n"/>
      <c r="F1981" s="32" t="n"/>
      <c r="G1981" s="32" t="n"/>
      <c r="H1981" s="32" t="n"/>
      <c r="I1981" s="32" t="n"/>
      <c r="J1981" s="33">
        <f>SUM(J1979:J1980)</f>
        <v/>
      </c>
    </row>
    <row r="1983">
      <c r="C1983" s="16" t="inlineStr">
        <is>
          <t>G.88</t>
        </is>
      </c>
      <c r="D1983" s="17" t="inlineStr">
        <is>
          <t>Struktur Jembatan Baja Standar, bentang ……. m, Penyediaan</t>
        </is>
      </c>
      <c r="F1983" s="18" t="inlineStr">
        <is>
          <t>Kilogram</t>
        </is>
      </c>
      <c r="K1983" s="22">
        <f>ROUNDDOWN(J2000,0)</f>
        <v/>
      </c>
      <c r="M1983" s="19" t="inlineStr">
        <is>
          <t>7.4.(3)</t>
        </is>
      </c>
    </row>
    <row r="1984">
      <c r="C1984" s="23" t="inlineStr">
        <is>
          <t>No</t>
        </is>
      </c>
      <c r="D1984" s="23" t="inlineStr">
        <is>
          <t>Uraian</t>
        </is>
      </c>
      <c r="E1984" s="23" t="inlineStr">
        <is>
          <t>Kode</t>
        </is>
      </c>
      <c r="F1984" s="23" t="inlineStr">
        <is>
          <t>Sat.</t>
        </is>
      </c>
      <c r="G1984" s="23" t="inlineStr">
        <is>
          <t>Koefisien</t>
        </is>
      </c>
      <c r="H1984" s="23" t="inlineStr">
        <is>
          <t>Harga  Satuan (Rp)</t>
        </is>
      </c>
      <c r="J1984" s="23" t="inlineStr">
        <is>
          <t>Jumlah Harga (Rp)</t>
        </is>
      </c>
    </row>
    <row r="1985">
      <c r="C1985" s="24" t="inlineStr">
        <is>
          <t>A</t>
        </is>
      </c>
      <c r="D1985" s="24" t="inlineStr">
        <is>
          <t>TENAGA KERJA</t>
        </is>
      </c>
      <c r="E1985" s="12" t="n"/>
      <c r="F1985" s="12" t="n"/>
      <c r="G1985" s="12" t="n"/>
      <c r="H1985" s="12" t="n"/>
      <c r="I1985" s="12" t="n"/>
      <c r="J1985" s="12" t="n"/>
    </row>
    <row r="1986">
      <c r="C1986" s="5" t="n">
        <v>1</v>
      </c>
      <c r="D1986" s="5" t="inlineStr">
        <is>
          <t>Pekerja</t>
        </is>
      </c>
      <c r="E1986" s="5" t="inlineStr">
        <is>
          <t>L01</t>
        </is>
      </c>
      <c r="F1986" s="5" t="inlineStr">
        <is>
          <t>jam</t>
        </is>
      </c>
      <c r="G1986" s="25" t="n">
        <v>9.839550216795679e-05</v>
      </c>
      <c r="H1986" s="26">
        <f>VLOOKUP(D1986,upahbahan,3,FALSE)</f>
        <v/>
      </c>
      <c r="J1986" s="26">
        <f>G1986*H1986</f>
        <v/>
      </c>
    </row>
    <row r="1987">
      <c r="C1987" s="5" t="n">
        <v>2</v>
      </c>
      <c r="D1987" s="5" t="inlineStr">
        <is>
          <t>Tukang</t>
        </is>
      </c>
      <c r="E1987" s="5" t="inlineStr">
        <is>
          <t>L02</t>
        </is>
      </c>
      <c r="F1987" s="5" t="inlineStr">
        <is>
          <t>jam</t>
        </is>
      </c>
      <c r="G1987" s="25" t="n">
        <v>2.44408636093097e-05</v>
      </c>
      <c r="H1987" s="26">
        <f>VLOOKUP(D1987,upahbahan,3,FALSE)</f>
        <v/>
      </c>
      <c r="J1987" s="26">
        <f>G1987*H1987</f>
        <v/>
      </c>
    </row>
    <row r="1988">
      <c r="C1988" s="5" t="n">
        <v>3</v>
      </c>
      <c r="D1988" s="5" t="inlineStr">
        <is>
          <t>Mandor</t>
        </is>
      </c>
      <c r="E1988" s="5" t="inlineStr">
        <is>
          <t>L03</t>
        </is>
      </c>
      <c r="F1988" s="5" t="inlineStr">
        <is>
          <t>jam</t>
        </is>
      </c>
      <c r="G1988" s="25" t="n">
        <v>2.461529594490016e-05</v>
      </c>
      <c r="H1988" s="26">
        <f>VLOOKUP(D1988,upahbahan,3,FALSE)</f>
        <v/>
      </c>
      <c r="J1988" s="26">
        <f>G1988*H1988</f>
        <v/>
      </c>
    </row>
    <row r="1989">
      <c r="C1989" s="27" t="inlineStr">
        <is>
          <t>JUMLAH HARGA TENAGA KERJA</t>
        </is>
      </c>
      <c r="D1989" s="28" t="n"/>
      <c r="E1989" s="28" t="n"/>
      <c r="F1989" s="28" t="n"/>
      <c r="G1989" s="28" t="n"/>
      <c r="H1989" s="28" t="n"/>
      <c r="I1989" s="28" t="n"/>
      <c r="J1989" s="29">
        <f>SUM(J1986:J1988)</f>
        <v/>
      </c>
    </row>
    <row r="1990">
      <c r="C1990" s="24" t="inlineStr">
        <is>
          <t>B</t>
        </is>
      </c>
      <c r="D1990" s="24" t="inlineStr">
        <is>
          <t>BAHAN</t>
        </is>
      </c>
      <c r="E1990" s="12" t="n"/>
      <c r="F1990" s="12" t="n"/>
      <c r="G1990" s="12" t="n"/>
      <c r="H1990" s="12" t="n"/>
      <c r="I1990" s="12" t="n"/>
      <c r="J1990" s="12" t="n"/>
    </row>
    <row r="1991">
      <c r="C1991" s="5" t="n">
        <v>1</v>
      </c>
      <c r="D1991" s="5" t="inlineStr">
        <is>
          <t>Komponen Struktur Jembatan Baja Standar</t>
        </is>
      </c>
      <c r="E1991" s="5" t="inlineStr">
        <is>
          <t>M312</t>
        </is>
      </c>
      <c r="F1991" s="5" t="inlineStr">
        <is>
          <t>Kg</t>
        </is>
      </c>
      <c r="G1991" s="25" t="n">
        <v>1</v>
      </c>
      <c r="H1991" s="26">
        <f>VLOOKUP(D1991,upahbahan,3,FALSE)</f>
        <v/>
      </c>
      <c r="J1991" s="26">
        <f>G1991*H1991</f>
        <v/>
      </c>
    </row>
    <row r="1992">
      <c r="C1992" s="27" t="inlineStr">
        <is>
          <t>JUMLAH HARGA BAHAN</t>
        </is>
      </c>
      <c r="D1992" s="28" t="n"/>
      <c r="E1992" s="28" t="n"/>
      <c r="F1992" s="28" t="n"/>
      <c r="G1992" s="28" t="n"/>
      <c r="H1992" s="28" t="n"/>
      <c r="I1992" s="28" t="n"/>
      <c r="J1992" s="29">
        <f>SUM(J1991:J1991)</f>
        <v/>
      </c>
    </row>
    <row r="1993">
      <c r="C1993" s="24" t="inlineStr">
        <is>
          <t>C</t>
        </is>
      </c>
      <c r="D1993" s="24" t="inlineStr">
        <is>
          <t>PERALATAN</t>
        </is>
      </c>
      <c r="E1993" s="12" t="n"/>
      <c r="F1993" s="12" t="n"/>
      <c r="G1993" s="12" t="n"/>
      <c r="H1993" s="12" t="n"/>
      <c r="I1993" s="12" t="n"/>
      <c r="J1993" s="12" t="n"/>
    </row>
    <row r="1994">
      <c r="C1994" s="5" t="n">
        <v>1</v>
      </c>
      <c r="D1994" s="5" t="inlineStr">
        <is>
          <t>SEMI TRAILER 30 TON; 245 HP</t>
        </is>
      </c>
      <c r="E1994" s="5" t="inlineStr">
        <is>
          <t>E29a</t>
        </is>
      </c>
      <c r="F1994" s="5" t="inlineStr">
        <is>
          <t>jam</t>
        </is>
      </c>
      <c r="G1994" s="25" t="n">
        <v>0.001024093679933409</v>
      </c>
      <c r="H1994" s="26">
        <f>VLOOKUP(D1994,upahbahan,3,FALSE)</f>
        <v/>
      </c>
      <c r="J1994" s="26">
        <f>G1994*H1994</f>
        <v/>
      </c>
    </row>
    <row r="1995">
      <c r="C1995" s="5" t="n">
        <v>2</v>
      </c>
      <c r="D1995" s="5" t="inlineStr">
        <is>
          <t>CRANE ON TRACK (75-100) T; 190 HP</t>
        </is>
      </c>
      <c r="E1995" s="5" t="inlineStr">
        <is>
          <t>E51</t>
        </is>
      </c>
      <c r="F1995" s="5" t="inlineStr">
        <is>
          <t>jam</t>
        </is>
      </c>
      <c r="G1995" s="25" t="n">
        <v>2.46121904458536e-05</v>
      </c>
      <c r="H1995" s="26">
        <f>VLOOKUP(D1995,upahbahan,3,FALSE)</f>
        <v/>
      </c>
      <c r="J1995" s="26">
        <f>G1995*H1995</f>
        <v/>
      </c>
    </row>
    <row r="1996">
      <c r="C1996" s="5" t="n">
        <v>3</v>
      </c>
      <c r="D1996" s="5" t="inlineStr">
        <is>
          <t>Alat Bantu</t>
        </is>
      </c>
      <c r="F1996" s="5" t="inlineStr">
        <is>
          <t>Ls</t>
        </is>
      </c>
      <c r="G1996" s="25" t="n">
        <v>1</v>
      </c>
      <c r="H1996" s="26">
        <f>VLOOKUP(D1996,upahbahan,3,FALSE)</f>
        <v/>
      </c>
      <c r="J1996" s="26">
        <f>G1996*H1996</f>
        <v/>
      </c>
    </row>
    <row r="1997">
      <c r="C1997" s="27" t="inlineStr">
        <is>
          <t>JUMLAH HARGA PERALATAN</t>
        </is>
      </c>
      <c r="D1997" s="28" t="n"/>
      <c r="E1997" s="28" t="n"/>
      <c r="F1997" s="28" t="n"/>
      <c r="G1997" s="28" t="n"/>
      <c r="H1997" s="28" t="n"/>
      <c r="I1997" s="28" t="n"/>
      <c r="J1997" s="29">
        <f>SUM(J1994:J1996)</f>
        <v/>
      </c>
    </row>
    <row r="1998">
      <c r="C1998" s="31" t="inlineStr">
        <is>
          <t>D</t>
        </is>
      </c>
      <c r="D1998" s="31" t="inlineStr">
        <is>
          <t>Jumlah (A+B+C)</t>
        </is>
      </c>
      <c r="E1998" s="32" t="n"/>
      <c r="F1998" s="32" t="n"/>
      <c r="G1998" s="32" t="n"/>
      <c r="H1998" s="32" t="n"/>
      <c r="I1998" s="32" t="n"/>
      <c r="J1998" s="33">
        <f>J1989+J1992+J1997</f>
        <v/>
      </c>
    </row>
    <row r="1999">
      <c r="C1999" s="18" t="inlineStr">
        <is>
          <t>E</t>
        </is>
      </c>
      <c r="D1999" s="18" t="inlineStr">
        <is>
          <t>Biaya Umum dan Keuntungan 10.0% x D</t>
        </is>
      </c>
      <c r="H1999" s="21">
        <f>$Q$8</f>
        <v/>
      </c>
      <c r="J1999" s="34">
        <f>J1998*H1999</f>
        <v/>
      </c>
    </row>
    <row r="2000">
      <c r="C2000" s="31" t="inlineStr">
        <is>
          <t>F</t>
        </is>
      </c>
      <c r="D2000" s="31" t="inlineStr">
        <is>
          <t>Harga Satuan Pekerjaan (D+E)</t>
        </is>
      </c>
      <c r="E2000" s="32" t="n"/>
      <c r="F2000" s="32" t="n"/>
      <c r="G2000" s="32" t="n"/>
      <c r="H2000" s="32" t="n"/>
      <c r="I2000" s="32" t="n"/>
      <c r="J2000" s="33">
        <f>SUM(J1998:J1999)</f>
        <v/>
      </c>
    </row>
    <row r="2002">
      <c r="C2002" s="16" t="inlineStr">
        <is>
          <t>G.89</t>
        </is>
      </c>
      <c r="D2002" s="17" t="inlineStr">
        <is>
          <t>Struktur Jembatan Baja Standar, bentang ……. m, Pemasangan</t>
        </is>
      </c>
      <c r="F2002" s="18" t="inlineStr">
        <is>
          <t>Kilogram</t>
        </is>
      </c>
      <c r="K2002" s="22">
        <f>ROUNDDOWN(J2018,0)</f>
        <v/>
      </c>
      <c r="M2002" s="19" t="inlineStr">
        <is>
          <t>7.4.(4)</t>
        </is>
      </c>
    </row>
    <row r="2003">
      <c r="C2003" s="23" t="inlineStr">
        <is>
          <t>No</t>
        </is>
      </c>
      <c r="D2003" s="23" t="inlineStr">
        <is>
          <t>Uraian</t>
        </is>
      </c>
      <c r="E2003" s="23" t="inlineStr">
        <is>
          <t>Kode</t>
        </is>
      </c>
      <c r="F2003" s="23" t="inlineStr">
        <is>
          <t>Sat.</t>
        </is>
      </c>
      <c r="G2003" s="23" t="inlineStr">
        <is>
          <t>Koefisien</t>
        </is>
      </c>
      <c r="H2003" s="23" t="inlineStr">
        <is>
          <t>Harga  Satuan (Rp)</t>
        </is>
      </c>
      <c r="J2003" s="23" t="inlineStr">
        <is>
          <t>Jumlah Harga (Rp)</t>
        </is>
      </c>
    </row>
    <row r="2004">
      <c r="C2004" s="24" t="inlineStr">
        <is>
          <t>A</t>
        </is>
      </c>
      <c r="D2004" s="24" t="inlineStr">
        <is>
          <t>TENAGA KERJA</t>
        </is>
      </c>
      <c r="E2004" s="12" t="n"/>
      <c r="F2004" s="12" t="n"/>
      <c r="G2004" s="12" t="n"/>
      <c r="H2004" s="12" t="n"/>
      <c r="I2004" s="12" t="n"/>
      <c r="J2004" s="12" t="n"/>
    </row>
    <row r="2005">
      <c r="C2005" s="5" t="n">
        <v>1</v>
      </c>
      <c r="D2005" s="5" t="inlineStr">
        <is>
          <t>Pekerja</t>
        </is>
      </c>
      <c r="E2005" s="5" t="inlineStr">
        <is>
          <t>L01</t>
        </is>
      </c>
      <c r="F2005" s="5" t="inlineStr">
        <is>
          <t>jam</t>
        </is>
      </c>
      <c r="G2005" s="25" t="n">
        <v>0.02047711689602706</v>
      </c>
      <c r="H2005" s="26">
        <f>VLOOKUP(D2005,upahbahan,3,FALSE)</f>
        <v/>
      </c>
      <c r="J2005" s="26">
        <f>G2005*H2005</f>
        <v/>
      </c>
    </row>
    <row r="2006">
      <c r="C2006" s="5" t="n">
        <v>2</v>
      </c>
      <c r="D2006" s="5" t="inlineStr">
        <is>
          <t>Tukang</t>
        </is>
      </c>
      <c r="E2006" s="5" t="inlineStr">
        <is>
          <t>L02</t>
        </is>
      </c>
      <c r="F2006" s="5" t="inlineStr">
        <is>
          <t>jam</t>
        </is>
      </c>
      <c r="G2006" s="25" t="n">
        <v>0.02047731285441404</v>
      </c>
      <c r="H2006" s="26">
        <f>VLOOKUP(D2006,upahbahan,3,FALSE)</f>
        <v/>
      </c>
      <c r="J2006" s="26">
        <f>G2006*H2006</f>
        <v/>
      </c>
    </row>
    <row r="2007">
      <c r="C2007" s="5" t="n">
        <v>3</v>
      </c>
      <c r="D2007" s="5" t="inlineStr">
        <is>
          <t>Mandor</t>
        </is>
      </c>
      <c r="E2007" s="5" t="inlineStr">
        <is>
          <t>L03</t>
        </is>
      </c>
      <c r="F2007" s="5" t="inlineStr">
        <is>
          <t>jam</t>
        </is>
      </c>
      <c r="G2007" s="25" t="n">
        <v>0.004095444909466743</v>
      </c>
      <c r="H2007" s="26">
        <f>VLOOKUP(D2007,upahbahan,3,FALSE)</f>
        <v/>
      </c>
      <c r="J2007" s="26">
        <f>G2007*H2007</f>
        <v/>
      </c>
    </row>
    <row r="2008">
      <c r="C2008" s="27" t="inlineStr">
        <is>
          <t>JUMLAH HARGA TENAGA KERJA</t>
        </is>
      </c>
      <c r="D2008" s="28" t="n"/>
      <c r="E2008" s="28" t="n"/>
      <c r="F2008" s="28" t="n"/>
      <c r="G2008" s="28" t="n"/>
      <c r="H2008" s="28" t="n"/>
      <c r="I2008" s="28" t="n"/>
      <c r="J2008" s="29">
        <f>SUM(J2005:J2007)</f>
        <v/>
      </c>
    </row>
    <row r="2009">
      <c r="C2009" s="24" t="inlineStr">
        <is>
          <t>B</t>
        </is>
      </c>
      <c r="D2009" s="24" t="inlineStr">
        <is>
          <t>BAHAN</t>
        </is>
      </c>
      <c r="E2009" s="12" t="n"/>
      <c r="F2009" s="12" t="n"/>
      <c r="G2009" s="12" t="n"/>
      <c r="H2009" s="12" t="n"/>
      <c r="I2009" s="12" t="n"/>
      <c r="J2009" s="12" t="n"/>
    </row>
    <row r="2010">
      <c r="C2010" s="27" t="inlineStr">
        <is>
          <t>JUMLAH HARGA BAHAN</t>
        </is>
      </c>
      <c r="D2010" s="28" t="n"/>
      <c r="E2010" s="28" t="n"/>
      <c r="F2010" s="28" t="n"/>
      <c r="G2010" s="28" t="n"/>
      <c r="H2010" s="28" t="n"/>
      <c r="I2010" s="28" t="n"/>
      <c r="J2010" s="29" t="n">
        <v>0</v>
      </c>
    </row>
    <row r="2011">
      <c r="C2011" s="24" t="inlineStr">
        <is>
          <t>C</t>
        </is>
      </c>
      <c r="D2011" s="24" t="inlineStr">
        <is>
          <t>PERALATAN</t>
        </is>
      </c>
      <c r="E2011" s="12" t="n"/>
      <c r="F2011" s="12" t="n"/>
      <c r="G2011" s="12" t="n"/>
      <c r="H2011" s="12" t="n"/>
      <c r="I2011" s="12" t="n"/>
      <c r="J2011" s="12" t="n"/>
    </row>
    <row r="2012">
      <c r="C2012" s="5" t="n">
        <v>1</v>
      </c>
      <c r="D2012" s="5" t="inlineStr">
        <is>
          <t>CRANE ON TRACK (75-100) T; 190 HP</t>
        </is>
      </c>
      <c r="E2012" s="5" t="inlineStr">
        <is>
          <t>E51</t>
        </is>
      </c>
      <c r="F2012" s="5" t="inlineStr">
        <is>
          <t>jam</t>
        </is>
      </c>
      <c r="G2012" s="25" t="n">
        <v>0.004095439314011695</v>
      </c>
      <c r="H2012" s="26">
        <f>VLOOKUP(D2012,upahbahan,3,FALSE)</f>
        <v/>
      </c>
      <c r="J2012" s="26">
        <f>G2012*H2012</f>
        <v/>
      </c>
    </row>
    <row r="2013">
      <c r="C2013" s="5" t="n">
        <v>2</v>
      </c>
      <c r="D2013" s="5" t="inlineStr">
        <is>
          <t>KUNCI TORSI (TORQUE WRENCH)</t>
        </is>
      </c>
      <c r="E2013" s="5" t="inlineStr">
        <is>
          <t>E74</t>
        </is>
      </c>
      <c r="F2013" s="5" t="inlineStr">
        <is>
          <t>jam</t>
        </is>
      </c>
      <c r="G2013" s="25" t="n">
        <v>0.0003162936560672545</v>
      </c>
      <c r="H2013" s="26">
        <f>VLOOKUP(D2013,upahbahan,3,FALSE)</f>
        <v/>
      </c>
      <c r="J2013" s="26">
        <f>G2013*H2013</f>
        <v/>
      </c>
    </row>
    <row r="2014">
      <c r="C2014" s="5" t="n">
        <v>3</v>
      </c>
      <c r="D2014" s="5" t="inlineStr">
        <is>
          <t>Alat Bantu</t>
        </is>
      </c>
      <c r="F2014" s="5" t="inlineStr">
        <is>
          <t>Ls</t>
        </is>
      </c>
      <c r="G2014" s="25" t="n">
        <v>1</v>
      </c>
      <c r="H2014" s="26">
        <f>VLOOKUP(D2014,upahbahan,3,FALSE)</f>
        <v/>
      </c>
      <c r="J2014" s="26">
        <f>G2014*H2014</f>
        <v/>
      </c>
    </row>
    <row r="2015">
      <c r="C2015" s="27" t="inlineStr">
        <is>
          <t>JUMLAH HARGA PERALATAN</t>
        </is>
      </c>
      <c r="D2015" s="28" t="n"/>
      <c r="E2015" s="28" t="n"/>
      <c r="F2015" s="28" t="n"/>
      <c r="G2015" s="28" t="n"/>
      <c r="H2015" s="28" t="n"/>
      <c r="I2015" s="28" t="n"/>
      <c r="J2015" s="29">
        <f>SUM(J2012:J2014)</f>
        <v/>
      </c>
    </row>
    <row r="2016">
      <c r="C2016" s="31" t="inlineStr">
        <is>
          <t>D</t>
        </is>
      </c>
      <c r="D2016" s="31" t="inlineStr">
        <is>
          <t>Jumlah (A+B+C)</t>
        </is>
      </c>
      <c r="E2016" s="32" t="n"/>
      <c r="F2016" s="32" t="n"/>
      <c r="G2016" s="32" t="n"/>
      <c r="H2016" s="32" t="n"/>
      <c r="I2016" s="32" t="n"/>
      <c r="J2016" s="33">
        <f>J2008+J2010+J2015</f>
        <v/>
      </c>
    </row>
    <row r="2017">
      <c r="C2017" s="18" t="inlineStr">
        <is>
          <t>E</t>
        </is>
      </c>
      <c r="D2017" s="18" t="inlineStr">
        <is>
          <t>Biaya Umum dan Keuntungan 10.0% x D</t>
        </is>
      </c>
      <c r="H2017" s="21">
        <f>$Q$8</f>
        <v/>
      </c>
      <c r="J2017" s="34">
        <f>J2016*H2017</f>
        <v/>
      </c>
    </row>
    <row r="2018">
      <c r="C2018" s="31" t="inlineStr">
        <is>
          <t>F</t>
        </is>
      </c>
      <c r="D2018" s="31" t="inlineStr">
        <is>
          <t>Harga Satuan Pekerjaan (D+E)</t>
        </is>
      </c>
      <c r="E2018" s="32" t="n"/>
      <c r="F2018" s="32" t="n"/>
      <c r="G2018" s="32" t="n"/>
      <c r="H2018" s="32" t="n"/>
      <c r="I2018" s="32" t="n"/>
      <c r="J2018" s="33">
        <f>SUM(J2016:J2017)</f>
        <v/>
      </c>
    </row>
    <row r="2020">
      <c r="C2020" s="16" t="inlineStr">
        <is>
          <t>G.90</t>
        </is>
      </c>
      <c r="D2020" s="17" t="inlineStr">
        <is>
          <t>Pengangkutan Elemen Baja Struktur yang disediakan Pengguna Jasa</t>
        </is>
      </c>
      <c r="F2020" s="18" t="inlineStr">
        <is>
          <t>Kilogram</t>
        </is>
      </c>
      <c r="K2020" s="22">
        <f>ROUNDDOWN(J2036,0)</f>
        <v/>
      </c>
      <c r="M2020" s="19" t="inlineStr">
        <is>
          <t>7.4.(5)</t>
        </is>
      </c>
    </row>
    <row r="2021">
      <c r="C2021" s="23" t="inlineStr">
        <is>
          <t>No</t>
        </is>
      </c>
      <c r="D2021" s="23" t="inlineStr">
        <is>
          <t>Uraian</t>
        </is>
      </c>
      <c r="E2021" s="23" t="inlineStr">
        <is>
          <t>Kode</t>
        </is>
      </c>
      <c r="F2021" s="23" t="inlineStr">
        <is>
          <t>Sat.</t>
        </is>
      </c>
      <c r="G2021" s="23" t="inlineStr">
        <is>
          <t>Koefisien</t>
        </is>
      </c>
      <c r="H2021" s="23" t="inlineStr">
        <is>
          <t>Harga  Satuan (Rp)</t>
        </is>
      </c>
      <c r="J2021" s="23" t="inlineStr">
        <is>
          <t>Jumlah Harga (Rp)</t>
        </is>
      </c>
    </row>
    <row r="2022">
      <c r="C2022" s="24" t="inlineStr">
        <is>
          <t>A</t>
        </is>
      </c>
      <c r="D2022" s="24" t="inlineStr">
        <is>
          <t>TENAGA KERJA</t>
        </is>
      </c>
      <c r="E2022" s="12" t="n"/>
      <c r="F2022" s="12" t="n"/>
      <c r="G2022" s="12" t="n"/>
      <c r="H2022" s="12" t="n"/>
      <c r="I2022" s="12" t="n"/>
      <c r="J2022" s="12" t="n"/>
    </row>
    <row r="2023">
      <c r="C2023" s="5" t="n">
        <v>1</v>
      </c>
      <c r="D2023" s="5" t="inlineStr">
        <is>
          <t>Pekerja</t>
        </is>
      </c>
      <c r="E2023" s="5" t="inlineStr">
        <is>
          <t>L01</t>
        </is>
      </c>
      <c r="F2023" s="5" t="inlineStr">
        <is>
          <t>jam</t>
        </is>
      </c>
      <c r="G2023" s="25" t="n">
        <v>0.0001740008696426</v>
      </c>
      <c r="H2023" s="26">
        <f>VLOOKUP(D2023,upahbahan,3,FALSE)</f>
        <v/>
      </c>
      <c r="J2023" s="26">
        <f>G2023*H2023</f>
        <v/>
      </c>
    </row>
    <row r="2024">
      <c r="C2024" s="5" t="n">
        <v>2</v>
      </c>
      <c r="D2024" s="5" t="inlineStr">
        <is>
          <t>Tukang</t>
        </is>
      </c>
      <c r="E2024" s="5" t="inlineStr">
        <is>
          <t>L02</t>
        </is>
      </c>
      <c r="F2024" s="5" t="inlineStr">
        <is>
          <t>jam</t>
        </is>
      </c>
      <c r="G2024" s="25" t="n">
        <v>4.337392696863411e-05</v>
      </c>
      <c r="H2024" s="26">
        <f>VLOOKUP(D2024,upahbahan,3,FALSE)</f>
        <v/>
      </c>
      <c r="J2024" s="26">
        <f>G2024*H2024</f>
        <v/>
      </c>
    </row>
    <row r="2025">
      <c r="C2025" s="5" t="n">
        <v>3</v>
      </c>
      <c r="D2025" s="5" t="inlineStr">
        <is>
          <t>Mandor</t>
        </is>
      </c>
      <c r="E2025" s="5" t="inlineStr">
        <is>
          <t>L03</t>
        </is>
      </c>
      <c r="F2025" s="5" t="inlineStr">
        <is>
          <t>jam</t>
        </is>
      </c>
      <c r="G2025" s="25" t="n">
        <v>4.35270477074454e-05</v>
      </c>
      <c r="H2025" s="26">
        <f>VLOOKUP(D2025,upahbahan,3,FALSE)</f>
        <v/>
      </c>
      <c r="J2025" s="26">
        <f>G2025*H2025</f>
        <v/>
      </c>
    </row>
    <row r="2026">
      <c r="C2026" s="27" t="inlineStr">
        <is>
          <t>JUMLAH HARGA TENAGA KERJA</t>
        </is>
      </c>
      <c r="D2026" s="28" t="n"/>
      <c r="E2026" s="28" t="n"/>
      <c r="F2026" s="28" t="n"/>
      <c r="G2026" s="28" t="n"/>
      <c r="H2026" s="28" t="n"/>
      <c r="I2026" s="28" t="n"/>
      <c r="J2026" s="29">
        <f>SUM(J2023:J2025)</f>
        <v/>
      </c>
    </row>
    <row r="2027">
      <c r="C2027" s="24" t="inlineStr">
        <is>
          <t>B</t>
        </is>
      </c>
      <c r="D2027" s="24" t="inlineStr">
        <is>
          <t>BAHAN</t>
        </is>
      </c>
      <c r="E2027" s="12" t="n"/>
      <c r="F2027" s="12" t="n"/>
      <c r="G2027" s="12" t="n"/>
      <c r="H2027" s="12" t="n"/>
      <c r="I2027" s="12" t="n"/>
      <c r="J2027" s="12" t="n"/>
    </row>
    <row r="2028">
      <c r="C2028" s="27" t="inlineStr">
        <is>
          <t>JUMLAH HARGA BAHAN</t>
        </is>
      </c>
      <c r="D2028" s="28" t="n"/>
      <c r="E2028" s="28" t="n"/>
      <c r="F2028" s="28" t="n"/>
      <c r="G2028" s="28" t="n"/>
      <c r="H2028" s="28" t="n"/>
      <c r="I2028" s="28" t="n"/>
      <c r="J2028" s="29" t="n">
        <v>0</v>
      </c>
    </row>
    <row r="2029">
      <c r="C2029" s="24" t="inlineStr">
        <is>
          <t>C</t>
        </is>
      </c>
      <c r="D2029" s="24" t="inlineStr">
        <is>
          <t>PERALATAN</t>
        </is>
      </c>
      <c r="E2029" s="12" t="n"/>
      <c r="F2029" s="12" t="n"/>
      <c r="G2029" s="12" t="n"/>
      <c r="H2029" s="12" t="n"/>
      <c r="I2029" s="12" t="n"/>
      <c r="J2029" s="12" t="n"/>
    </row>
    <row r="2030">
      <c r="C2030" s="5" t="n">
        <v>1</v>
      </c>
      <c r="D2030" s="5" t="inlineStr">
        <is>
          <t>SEMI TRAILER 30 TON; 245 HP</t>
        </is>
      </c>
      <c r="E2030" s="5" t="inlineStr">
        <is>
          <t>E29a</t>
        </is>
      </c>
      <c r="F2030" s="5" t="inlineStr">
        <is>
          <t>jam</t>
        </is>
      </c>
      <c r="G2030" s="25" t="n">
        <v>0.001124492996040688</v>
      </c>
      <c r="H2030" s="26">
        <f>VLOOKUP(D2030,upahbahan,3,FALSE)</f>
        <v/>
      </c>
      <c r="J2030" s="26">
        <f>G2030*H2030</f>
        <v/>
      </c>
    </row>
    <row r="2031">
      <c r="C2031" s="5" t="n">
        <v>2</v>
      </c>
      <c r="D2031" s="5" t="inlineStr">
        <is>
          <t>Crane on Track (75-100) T; 190 HP</t>
        </is>
      </c>
      <c r="E2031" s="5" t="inlineStr">
        <is>
          <t>E51</t>
        </is>
      </c>
      <c r="F2031" s="5" t="inlineStr">
        <is>
          <t>jam</t>
        </is>
      </c>
      <c r="G2031" s="25" t="n">
        <v>4.350584993629465e-05</v>
      </c>
      <c r="H2031" s="26">
        <f>VLOOKUP(D2031,upahbahan,3,FALSE)</f>
        <v/>
      </c>
      <c r="J2031" s="26">
        <f>G2031*H2031</f>
        <v/>
      </c>
    </row>
    <row r="2032">
      <c r="C2032" s="5" t="n">
        <v>3</v>
      </c>
      <c r="D2032" s="5" t="inlineStr">
        <is>
          <t>Alat Bantu</t>
        </is>
      </c>
      <c r="F2032" s="5" t="inlineStr">
        <is>
          <t>Ls</t>
        </is>
      </c>
      <c r="G2032" s="25" t="n">
        <v>1</v>
      </c>
      <c r="H2032" s="26">
        <f>VLOOKUP(D2032,upahbahan,3,FALSE)</f>
        <v/>
      </c>
      <c r="J2032" s="26">
        <f>G2032*H2032</f>
        <v/>
      </c>
    </row>
    <row r="2033">
      <c r="C2033" s="27" t="inlineStr">
        <is>
          <t>JUMLAH HARGA PERALATAN</t>
        </is>
      </c>
      <c r="D2033" s="28" t="n"/>
      <c r="E2033" s="28" t="n"/>
      <c r="F2033" s="28" t="n"/>
      <c r="G2033" s="28" t="n"/>
      <c r="H2033" s="28" t="n"/>
      <c r="I2033" s="28" t="n"/>
      <c r="J2033" s="29">
        <f>SUM(J2030:J2032)</f>
        <v/>
      </c>
    </row>
    <row r="2034">
      <c r="C2034" s="31" t="inlineStr">
        <is>
          <t>D</t>
        </is>
      </c>
      <c r="D2034" s="31" t="inlineStr">
        <is>
          <t>Jumlah (A+B+C)</t>
        </is>
      </c>
      <c r="E2034" s="32" t="n"/>
      <c r="F2034" s="32" t="n"/>
      <c r="G2034" s="32" t="n"/>
      <c r="H2034" s="32" t="n"/>
      <c r="I2034" s="32" t="n"/>
      <c r="J2034" s="33">
        <f>J2026+J2028+J2033</f>
        <v/>
      </c>
    </row>
    <row r="2035">
      <c r="C2035" s="18" t="inlineStr">
        <is>
          <t>E</t>
        </is>
      </c>
      <c r="D2035" s="18" t="inlineStr">
        <is>
          <t>Biaya Umum dan Keuntungan 10.0% x D</t>
        </is>
      </c>
      <c r="H2035" s="21">
        <f>$Q$8</f>
        <v/>
      </c>
      <c r="J2035" s="34">
        <f>J2034*H2035</f>
        <v/>
      </c>
    </row>
    <row r="2036">
      <c r="C2036" s="31" t="inlineStr">
        <is>
          <t>F</t>
        </is>
      </c>
      <c r="D2036" s="31" t="inlineStr">
        <is>
          <t>Harga Satuan Pekerjaan (D+E)</t>
        </is>
      </c>
      <c r="E2036" s="32" t="n"/>
      <c r="F2036" s="32" t="n"/>
      <c r="G2036" s="32" t="n"/>
      <c r="H2036" s="32" t="n"/>
      <c r="I2036" s="32" t="n"/>
      <c r="J2036" s="33">
        <f>SUM(J2034:J2035)</f>
        <v/>
      </c>
    </row>
    <row r="2038">
      <c r="C2038" s="16" t="inlineStr">
        <is>
          <t>G.91</t>
        </is>
      </c>
      <c r="D2038" s="17" t="inlineStr">
        <is>
          <t>Struktur Jembatan Semi Permanen, bentang …… m, Penyediaan</t>
        </is>
      </c>
      <c r="F2038" s="18" t="inlineStr">
        <is>
          <t>Kilogram</t>
        </is>
      </c>
      <c r="K2038" s="22">
        <f>ROUNDDOWN(J2055,0)</f>
        <v/>
      </c>
      <c r="M2038" s="19" t="inlineStr">
        <is>
          <t>7.4.(6)</t>
        </is>
      </c>
    </row>
    <row r="2039">
      <c r="C2039" s="23" t="inlineStr">
        <is>
          <t>No</t>
        </is>
      </c>
      <c r="D2039" s="23" t="inlineStr">
        <is>
          <t>Uraian</t>
        </is>
      </c>
      <c r="E2039" s="23" t="inlineStr">
        <is>
          <t>Kode</t>
        </is>
      </c>
      <c r="F2039" s="23" t="inlineStr">
        <is>
          <t>Sat.</t>
        </is>
      </c>
      <c r="G2039" s="23" t="inlineStr">
        <is>
          <t>Koefisien</t>
        </is>
      </c>
      <c r="H2039" s="23" t="inlineStr">
        <is>
          <t>Harga  Satuan (Rp)</t>
        </is>
      </c>
      <c r="J2039" s="23" t="inlineStr">
        <is>
          <t>Jumlah Harga (Rp)</t>
        </is>
      </c>
    </row>
    <row r="2040">
      <c r="C2040" s="24" t="inlineStr">
        <is>
          <t>A</t>
        </is>
      </c>
      <c r="D2040" s="24" t="inlineStr">
        <is>
          <t>TENAGA KERJA</t>
        </is>
      </c>
      <c r="E2040" s="12" t="n"/>
      <c r="F2040" s="12" t="n"/>
      <c r="G2040" s="12" t="n"/>
      <c r="H2040" s="12" t="n"/>
      <c r="I2040" s="12" t="n"/>
      <c r="J2040" s="12" t="n"/>
    </row>
    <row r="2041">
      <c r="C2041" s="5" t="n">
        <v>1</v>
      </c>
      <c r="D2041" s="5" t="inlineStr">
        <is>
          <t>Pekerja</t>
        </is>
      </c>
      <c r="E2041" s="5" t="inlineStr">
        <is>
          <t>L01</t>
        </is>
      </c>
      <c r="F2041" s="5" t="inlineStr">
        <is>
          <t>jam</t>
        </is>
      </c>
      <c r="G2041" s="25" t="n">
        <v>0.0001714686324544541</v>
      </c>
      <c r="H2041" s="26">
        <f>VLOOKUP(D2041,upahbahan,3,FALSE)</f>
        <v/>
      </c>
      <c r="J2041" s="26">
        <f>G2041*H2041</f>
        <v/>
      </c>
    </row>
    <row r="2042">
      <c r="C2042" s="5" t="n">
        <v>2</v>
      </c>
      <c r="D2042" s="5" t="inlineStr">
        <is>
          <t>Tukang</t>
        </is>
      </c>
      <c r="E2042" s="5" t="inlineStr">
        <is>
          <t>L02</t>
        </is>
      </c>
      <c r="F2042" s="5" t="inlineStr">
        <is>
          <t>jam</t>
        </is>
      </c>
      <c r="G2042" s="25" t="n">
        <v>4.302968945301003e-05</v>
      </c>
      <c r="H2042" s="26">
        <f>VLOOKUP(D2042,upahbahan,3,FALSE)</f>
        <v/>
      </c>
      <c r="J2042" s="26">
        <f>G2042*H2042</f>
        <v/>
      </c>
    </row>
    <row r="2043">
      <c r="C2043" s="5" t="n">
        <v>3</v>
      </c>
      <c r="D2043" s="5" t="inlineStr">
        <is>
          <t>Mandor</t>
        </is>
      </c>
      <c r="E2043" s="5" t="inlineStr">
        <is>
          <t>L03</t>
        </is>
      </c>
      <c r="F2043" s="5" t="inlineStr">
        <is>
          <t>jam</t>
        </is>
      </c>
      <c r="G2043" s="25" t="n">
        <v>4.292667463561857e-05</v>
      </c>
      <c r="H2043" s="26">
        <f>VLOOKUP(D2043,upahbahan,3,FALSE)</f>
        <v/>
      </c>
      <c r="J2043" s="26">
        <f>G2043*H2043</f>
        <v/>
      </c>
    </row>
    <row r="2044">
      <c r="C2044" s="27" t="inlineStr">
        <is>
          <t>JUMLAH HARGA TENAGA KERJA</t>
        </is>
      </c>
      <c r="D2044" s="28" t="n"/>
      <c r="E2044" s="28" t="n"/>
      <c r="F2044" s="28" t="n"/>
      <c r="G2044" s="28" t="n"/>
      <c r="H2044" s="28" t="n"/>
      <c r="I2044" s="28" t="n"/>
      <c r="J2044" s="29">
        <f>SUM(J2041:J2043)</f>
        <v/>
      </c>
    </row>
    <row r="2045">
      <c r="C2045" s="24" t="inlineStr">
        <is>
          <t>B</t>
        </is>
      </c>
      <c r="D2045" s="24" t="inlineStr">
        <is>
          <t>BAHAN</t>
        </is>
      </c>
      <c r="E2045" s="12" t="n"/>
      <c r="F2045" s="12" t="n"/>
      <c r="G2045" s="12" t="n"/>
      <c r="H2045" s="12" t="n"/>
      <c r="I2045" s="12" t="n"/>
      <c r="J2045" s="12" t="n"/>
    </row>
    <row r="2046">
      <c r="C2046" s="5" t="n">
        <v>1</v>
      </c>
      <c r="D2046" s="5" t="inlineStr">
        <is>
          <t>Komponen Struktur Jembatan Baja Semi Permanen</t>
        </is>
      </c>
      <c r="E2046" s="5" t="inlineStr">
        <is>
          <t>M313</t>
        </is>
      </c>
      <c r="F2046" s="5" t="inlineStr">
        <is>
          <t>Kg</t>
        </is>
      </c>
      <c r="G2046" s="25" t="n">
        <v>1</v>
      </c>
      <c r="H2046" s="26">
        <f>VLOOKUP(D2046,upahbahan,3,FALSE)</f>
        <v/>
      </c>
      <c r="J2046" s="26">
        <f>G2046*H2046</f>
        <v/>
      </c>
    </row>
    <row r="2047">
      <c r="C2047" s="27" t="inlineStr">
        <is>
          <t>JUMLAH HARGA BAHAN</t>
        </is>
      </c>
      <c r="D2047" s="28" t="n"/>
      <c r="E2047" s="28" t="n"/>
      <c r="F2047" s="28" t="n"/>
      <c r="G2047" s="28" t="n"/>
      <c r="H2047" s="28" t="n"/>
      <c r="I2047" s="28" t="n"/>
      <c r="J2047" s="29">
        <f>SUM(J2046:J2046)</f>
        <v/>
      </c>
    </row>
    <row r="2048">
      <c r="C2048" s="24" t="inlineStr">
        <is>
          <t>C</t>
        </is>
      </c>
      <c r="D2048" s="24" t="inlineStr">
        <is>
          <t>PERALATAN</t>
        </is>
      </c>
      <c r="E2048" s="12" t="n"/>
      <c r="F2048" s="12" t="n"/>
      <c r="G2048" s="12" t="n"/>
      <c r="H2048" s="12" t="n"/>
      <c r="I2048" s="12" t="n"/>
      <c r="J2048" s="12" t="n"/>
    </row>
    <row r="2049">
      <c r="C2049" s="5" t="n">
        <v>1</v>
      </c>
      <c r="D2049" s="5" t="inlineStr">
        <is>
          <t>SEMI TRAILER 30 TON; 245 HP</t>
        </is>
      </c>
      <c r="E2049" s="5" t="inlineStr">
        <is>
          <t>E29a</t>
        </is>
      </c>
      <c r="F2049" s="5" t="inlineStr">
        <is>
          <t>jam</t>
        </is>
      </c>
      <c r="G2049" s="25" t="n">
        <v>0.001024093679933409</v>
      </c>
      <c r="H2049" s="26">
        <f>VLOOKUP(D2049,upahbahan,3,FALSE)</f>
        <v/>
      </c>
      <c r="J2049" s="26">
        <f>G2049*H2049</f>
        <v/>
      </c>
    </row>
    <row r="2050">
      <c r="C2050" s="5" t="n">
        <v>2</v>
      </c>
      <c r="D2050" s="5" t="inlineStr">
        <is>
          <t>CRANE ON TRACK (75-100) T; 190 HP</t>
        </is>
      </c>
      <c r="E2050" s="5" t="inlineStr">
        <is>
          <t>E51</t>
        </is>
      </c>
      <c r="F2050" s="5" t="inlineStr">
        <is>
          <t>jam</t>
        </is>
      </c>
      <c r="G2050" s="25" t="n">
        <v>4.290565426750499e-05</v>
      </c>
      <c r="H2050" s="26">
        <f>VLOOKUP(D2050,upahbahan,3,FALSE)</f>
        <v/>
      </c>
      <c r="J2050" s="26">
        <f>G2050*H2050</f>
        <v/>
      </c>
    </row>
    <row r="2051">
      <c r="C2051" s="5" t="n">
        <v>3</v>
      </c>
      <c r="D2051" s="5" t="inlineStr">
        <is>
          <t>Alat Bantu</t>
        </is>
      </c>
      <c r="F2051" s="5" t="inlineStr">
        <is>
          <t>Ls</t>
        </is>
      </c>
      <c r="G2051" s="25" t="n">
        <v>1</v>
      </c>
      <c r="H2051" s="26">
        <f>VLOOKUP(D2051,upahbahan,3,FALSE)</f>
        <v/>
      </c>
      <c r="J2051" s="26">
        <f>G2051*H2051</f>
        <v/>
      </c>
    </row>
    <row r="2052">
      <c r="C2052" s="27" t="inlineStr">
        <is>
          <t>JUMLAH HARGA PERALATAN</t>
        </is>
      </c>
      <c r="D2052" s="28" t="n"/>
      <c r="E2052" s="28" t="n"/>
      <c r="F2052" s="28" t="n"/>
      <c r="G2052" s="28" t="n"/>
      <c r="H2052" s="28" t="n"/>
      <c r="I2052" s="28" t="n"/>
      <c r="J2052" s="29">
        <f>SUM(J2049:J2051)</f>
        <v/>
      </c>
    </row>
    <row r="2053">
      <c r="C2053" s="31" t="inlineStr">
        <is>
          <t>D</t>
        </is>
      </c>
      <c r="D2053" s="31" t="inlineStr">
        <is>
          <t>Jumlah (A+B+C)</t>
        </is>
      </c>
      <c r="E2053" s="32" t="n"/>
      <c r="F2053" s="32" t="n"/>
      <c r="G2053" s="32" t="n"/>
      <c r="H2053" s="32" t="n"/>
      <c r="I2053" s="32" t="n"/>
      <c r="J2053" s="33">
        <f>J2044+J2047+J2052</f>
        <v/>
      </c>
    </row>
    <row r="2054">
      <c r="C2054" s="18" t="inlineStr">
        <is>
          <t>E</t>
        </is>
      </c>
      <c r="D2054" s="18" t="inlineStr">
        <is>
          <t>Biaya Umum dan Keuntungan 10.0% x D</t>
        </is>
      </c>
      <c r="H2054" s="21">
        <f>$Q$8</f>
        <v/>
      </c>
      <c r="J2054" s="34">
        <f>J2053*H2054</f>
        <v/>
      </c>
    </row>
    <row r="2055">
      <c r="C2055" s="31" t="inlineStr">
        <is>
          <t>F</t>
        </is>
      </c>
      <c r="D2055" s="31" t="inlineStr">
        <is>
          <t>Harga Satuan Pekerjaan (D+E)</t>
        </is>
      </c>
      <c r="E2055" s="32" t="n"/>
      <c r="F2055" s="32" t="n"/>
      <c r="G2055" s="32" t="n"/>
      <c r="H2055" s="32" t="n"/>
      <c r="I2055" s="32" t="n"/>
      <c r="J2055" s="33">
        <f>SUM(J2053:J2054)</f>
        <v/>
      </c>
    </row>
    <row r="2057">
      <c r="C2057" s="16" t="inlineStr">
        <is>
          <t>G.92</t>
        </is>
      </c>
      <c r="D2057" s="17" t="inlineStr">
        <is>
          <t>Struktur Jembatan Semi Permanen, bentang …… m, Pemasangan</t>
        </is>
      </c>
      <c r="F2057" s="18" t="inlineStr">
        <is>
          <t>Kilogram</t>
        </is>
      </c>
      <c r="K2057" s="22">
        <f>ROUNDDOWN(J2073,0)</f>
        <v/>
      </c>
      <c r="M2057" s="19" t="inlineStr">
        <is>
          <t>7.4.(7)</t>
        </is>
      </c>
    </row>
    <row r="2058">
      <c r="C2058" s="23" t="inlineStr">
        <is>
          <t>No</t>
        </is>
      </c>
      <c r="D2058" s="23" t="inlineStr">
        <is>
          <t>Uraian</t>
        </is>
      </c>
      <c r="E2058" s="23" t="inlineStr">
        <is>
          <t>Kode</t>
        </is>
      </c>
      <c r="F2058" s="23" t="inlineStr">
        <is>
          <t>Sat.</t>
        </is>
      </c>
      <c r="G2058" s="23" t="inlineStr">
        <is>
          <t>Koefisien</t>
        </is>
      </c>
      <c r="H2058" s="23" t="inlineStr">
        <is>
          <t>Harga  Satuan (Rp)</t>
        </is>
      </c>
      <c r="J2058" s="23" t="inlineStr">
        <is>
          <t>Jumlah Harga (Rp)</t>
        </is>
      </c>
    </row>
    <row r="2059">
      <c r="C2059" s="24" t="inlineStr">
        <is>
          <t>A</t>
        </is>
      </c>
      <c r="D2059" s="24" t="inlineStr">
        <is>
          <t>TENAGA KERJA</t>
        </is>
      </c>
      <c r="E2059" s="12" t="n"/>
      <c r="F2059" s="12" t="n"/>
      <c r="G2059" s="12" t="n"/>
      <c r="H2059" s="12" t="n"/>
      <c r="I2059" s="12" t="n"/>
      <c r="J2059" s="12" t="n"/>
    </row>
    <row r="2060">
      <c r="C2060" s="5" t="n">
        <v>1</v>
      </c>
      <c r="D2060" s="5" t="inlineStr">
        <is>
          <t>Pekerja</t>
        </is>
      </c>
      <c r="E2060" s="5" t="inlineStr">
        <is>
          <t>L01</t>
        </is>
      </c>
      <c r="F2060" s="5" t="inlineStr">
        <is>
          <t>jam</t>
        </is>
      </c>
      <c r="G2060" s="25" t="n">
        <v>0.01757010860403552</v>
      </c>
      <c r="H2060" s="26">
        <f>VLOOKUP(D2060,upahbahan,3,FALSE)</f>
        <v/>
      </c>
      <c r="J2060" s="26">
        <f>G2060*H2060</f>
        <v/>
      </c>
    </row>
    <row r="2061">
      <c r="C2061" s="5" t="n">
        <v>2</v>
      </c>
      <c r="D2061" s="5" t="inlineStr">
        <is>
          <t>Tukang</t>
        </is>
      </c>
      <c r="E2061" s="5" t="inlineStr">
        <is>
          <t>L02</t>
        </is>
      </c>
      <c r="F2061" s="5" t="inlineStr">
        <is>
          <t>jam</t>
        </is>
      </c>
      <c r="G2061" s="25" t="n">
        <v>0.01757022703496868</v>
      </c>
      <c r="H2061" s="26">
        <f>VLOOKUP(D2061,upahbahan,3,FALSE)</f>
        <v/>
      </c>
      <c r="J2061" s="26">
        <f>G2061*H2061</f>
        <v/>
      </c>
    </row>
    <row r="2062">
      <c r="C2062" s="5" t="n">
        <v>3</v>
      </c>
      <c r="D2062" s="5" t="inlineStr">
        <is>
          <t>Mandor</t>
        </is>
      </c>
      <c r="E2062" s="5" t="inlineStr">
        <is>
          <t>L03</t>
        </is>
      </c>
      <c r="F2062" s="5" t="inlineStr">
        <is>
          <t>jam</t>
        </is>
      </c>
      <c r="G2062" s="25" t="n">
        <v>0.003513983589402454</v>
      </c>
      <c r="H2062" s="26">
        <f>VLOOKUP(D2062,upahbahan,3,FALSE)</f>
        <v/>
      </c>
      <c r="J2062" s="26">
        <f>G2062*H2062</f>
        <v/>
      </c>
    </row>
    <row r="2063">
      <c r="C2063" s="27" t="inlineStr">
        <is>
          <t>JUMLAH HARGA TENAGA KERJA</t>
        </is>
      </c>
      <c r="D2063" s="28" t="n"/>
      <c r="E2063" s="28" t="n"/>
      <c r="F2063" s="28" t="n"/>
      <c r="G2063" s="28" t="n"/>
      <c r="H2063" s="28" t="n"/>
      <c r="I2063" s="28" t="n"/>
      <c r="J2063" s="29">
        <f>SUM(J2060:J2062)</f>
        <v/>
      </c>
    </row>
    <row r="2064">
      <c r="C2064" s="24" t="inlineStr">
        <is>
          <t>B</t>
        </is>
      </c>
      <c r="D2064" s="24" t="inlineStr">
        <is>
          <t>BAHAN</t>
        </is>
      </c>
      <c r="E2064" s="12" t="n"/>
      <c r="F2064" s="12" t="n"/>
      <c r="G2064" s="12" t="n"/>
      <c r="H2064" s="12" t="n"/>
      <c r="I2064" s="12" t="n"/>
      <c r="J2064" s="12" t="n"/>
    </row>
    <row r="2065">
      <c r="C2065" s="27" t="inlineStr">
        <is>
          <t>JUMLAH HARGA BAHAN</t>
        </is>
      </c>
      <c r="D2065" s="28" t="n"/>
      <c r="E2065" s="28" t="n"/>
      <c r="F2065" s="28" t="n"/>
      <c r="G2065" s="28" t="n"/>
      <c r="H2065" s="28" t="n"/>
      <c r="I2065" s="28" t="n"/>
      <c r="J2065" s="29" t="n">
        <v>0</v>
      </c>
    </row>
    <row r="2066">
      <c r="C2066" s="24" t="inlineStr">
        <is>
          <t>C</t>
        </is>
      </c>
      <c r="D2066" s="24" t="inlineStr">
        <is>
          <t>PERALATAN</t>
        </is>
      </c>
      <c r="E2066" s="12" t="n"/>
      <c r="F2066" s="12" t="n"/>
      <c r="G2066" s="12" t="n"/>
      <c r="H2066" s="12" t="n"/>
      <c r="I2066" s="12" t="n"/>
      <c r="J2066" s="12" t="n"/>
    </row>
    <row r="2067">
      <c r="C2067" s="5" t="n">
        <v>1</v>
      </c>
      <c r="D2067" s="5" t="inlineStr">
        <is>
          <t>CRANE ON TRACK (75-100) T; 190 HP</t>
        </is>
      </c>
      <c r="E2067" s="5" t="inlineStr">
        <is>
          <t>E51</t>
        </is>
      </c>
      <c r="F2067" s="5" t="inlineStr">
        <is>
          <t>jam</t>
        </is>
      </c>
      <c r="G2067" s="25" t="n">
        <v>0.003514058112228404</v>
      </c>
      <c r="H2067" s="26">
        <f>VLOOKUP(D2067,upahbahan,3,FALSE)</f>
        <v/>
      </c>
      <c r="J2067" s="26">
        <f>G2067*H2067</f>
        <v/>
      </c>
    </row>
    <row r="2068">
      <c r="C2068" s="5" t="n">
        <v>2</v>
      </c>
      <c r="D2068" s="5" t="inlineStr">
        <is>
          <t>KUNCI TORSI (TORQUE WRENCH)</t>
        </is>
      </c>
      <c r="E2068" s="5" t="inlineStr">
        <is>
          <t>E74</t>
        </is>
      </c>
      <c r="F2068" s="5" t="inlineStr">
        <is>
          <t>jam</t>
        </is>
      </c>
      <c r="G2068" s="25" t="n">
        <v>0.0003162936560672545</v>
      </c>
      <c r="H2068" s="26">
        <f>VLOOKUP(D2068,upahbahan,3,FALSE)</f>
        <v/>
      </c>
      <c r="J2068" s="26">
        <f>G2068*H2068</f>
        <v/>
      </c>
    </row>
    <row r="2069">
      <c r="C2069" s="5" t="n">
        <v>3</v>
      </c>
      <c r="D2069" s="5" t="inlineStr">
        <is>
          <t>Alat Bantu</t>
        </is>
      </c>
      <c r="F2069" s="5" t="inlineStr">
        <is>
          <t>Ls</t>
        </is>
      </c>
      <c r="G2069" s="25" t="n">
        <v>1</v>
      </c>
      <c r="H2069" s="26">
        <f>VLOOKUP(D2069,upahbahan,3,FALSE)</f>
        <v/>
      </c>
      <c r="J2069" s="26">
        <f>G2069*H2069</f>
        <v/>
      </c>
    </row>
    <row r="2070">
      <c r="C2070" s="27" t="inlineStr">
        <is>
          <t>JUMLAH HARGA PERALATAN</t>
        </is>
      </c>
      <c r="D2070" s="28" t="n"/>
      <c r="E2070" s="28" t="n"/>
      <c r="F2070" s="28" t="n"/>
      <c r="G2070" s="28" t="n"/>
      <c r="H2070" s="28" t="n"/>
      <c r="I2070" s="28" t="n"/>
      <c r="J2070" s="29">
        <f>SUM(J2067:J2069)</f>
        <v/>
      </c>
    </row>
    <row r="2071">
      <c r="C2071" s="31" t="inlineStr">
        <is>
          <t>D</t>
        </is>
      </c>
      <c r="D2071" s="31" t="inlineStr">
        <is>
          <t>Jumlah (A+B+C)</t>
        </is>
      </c>
      <c r="E2071" s="32" t="n"/>
      <c r="F2071" s="32" t="n"/>
      <c r="G2071" s="32" t="n"/>
      <c r="H2071" s="32" t="n"/>
      <c r="I2071" s="32" t="n"/>
      <c r="J2071" s="33">
        <f>J2063+J2065+J2070</f>
        <v/>
      </c>
    </row>
    <row r="2072">
      <c r="C2072" s="18" t="inlineStr">
        <is>
          <t>E</t>
        </is>
      </c>
      <c r="D2072" s="18" t="inlineStr">
        <is>
          <t>Biaya Umum dan Keuntungan 10.0% x D</t>
        </is>
      </c>
      <c r="H2072" s="21">
        <f>$Q$8</f>
        <v/>
      </c>
      <c r="J2072" s="34">
        <f>J2071*H2072</f>
        <v/>
      </c>
    </row>
    <row r="2073">
      <c r="C2073" s="31" t="inlineStr">
        <is>
          <t>F</t>
        </is>
      </c>
      <c r="D2073" s="31" t="inlineStr">
        <is>
          <t>Harga Satuan Pekerjaan (D+E)</t>
        </is>
      </c>
      <c r="E2073" s="32" t="n"/>
      <c r="F2073" s="32" t="n"/>
      <c r="G2073" s="32" t="n"/>
      <c r="H2073" s="32" t="n"/>
      <c r="I2073" s="32" t="n"/>
      <c r="J2073" s="33">
        <f>SUM(J2071:J2072)</f>
        <v/>
      </c>
    </row>
    <row r="2075">
      <c r="C2075" s="16" t="inlineStr">
        <is>
          <t>G.93</t>
        </is>
      </c>
      <c r="D2075" s="17" t="inlineStr">
        <is>
          <t>Struktur Jembatan Darurat (Bailey, Acrow Panel, dan lain- lain) Tipe ….… bentang …….. m, Penyediaan</t>
        </is>
      </c>
      <c r="F2075" s="18" t="inlineStr">
        <is>
          <t>Kilogram</t>
        </is>
      </c>
      <c r="K2075" s="22">
        <f>ROUNDDOWN(J2092,0)</f>
        <v/>
      </c>
      <c r="M2075" s="19" t="inlineStr">
        <is>
          <t>7.4.(8)</t>
        </is>
      </c>
    </row>
    <row r="2076">
      <c r="C2076" s="23" t="inlineStr">
        <is>
          <t>No</t>
        </is>
      </c>
      <c r="D2076" s="23" t="inlineStr">
        <is>
          <t>Uraian</t>
        </is>
      </c>
      <c r="E2076" s="23" t="inlineStr">
        <is>
          <t>Kode</t>
        </is>
      </c>
      <c r="F2076" s="23" t="inlineStr">
        <is>
          <t>Sat.</t>
        </is>
      </c>
      <c r="G2076" s="23" t="inlineStr">
        <is>
          <t>Koefisien</t>
        </is>
      </c>
      <c r="H2076" s="23" t="inlineStr">
        <is>
          <t>Harga  Satuan (Rp)</t>
        </is>
      </c>
      <c r="J2076" s="23" t="inlineStr">
        <is>
          <t>Jumlah Harga (Rp)</t>
        </is>
      </c>
    </row>
    <row r="2077">
      <c r="C2077" s="24" t="inlineStr">
        <is>
          <t>A</t>
        </is>
      </c>
      <c r="D2077" s="24" t="inlineStr">
        <is>
          <t>TENAGA KERJA</t>
        </is>
      </c>
      <c r="E2077" s="12" t="n"/>
      <c r="F2077" s="12" t="n"/>
      <c r="G2077" s="12" t="n"/>
      <c r="H2077" s="12" t="n"/>
      <c r="I2077" s="12" t="n"/>
      <c r="J2077" s="12" t="n"/>
    </row>
    <row r="2078">
      <c r="C2078" s="5" t="n">
        <v>1</v>
      </c>
      <c r="D2078" s="5" t="inlineStr">
        <is>
          <t>Pekerja</t>
        </is>
      </c>
      <c r="E2078" s="5" t="inlineStr">
        <is>
          <t>L01</t>
        </is>
      </c>
      <c r="F2078" s="5" t="inlineStr">
        <is>
          <t>jam</t>
        </is>
      </c>
      <c r="G2078" s="25" t="n">
        <v>0.005120545342600839</v>
      </c>
      <c r="H2078" s="26">
        <f>VLOOKUP(D2078,upahbahan,3,FALSE)</f>
        <v/>
      </c>
      <c r="J2078" s="26">
        <f>G2078*H2078</f>
        <v/>
      </c>
    </row>
    <row r="2079">
      <c r="C2079" s="5" t="n">
        <v>2</v>
      </c>
      <c r="D2079" s="5" t="inlineStr">
        <is>
          <t>Tukang</t>
        </is>
      </c>
      <c r="E2079" s="5" t="inlineStr">
        <is>
          <t>L02</t>
        </is>
      </c>
      <c r="F2079" s="5" t="inlineStr">
        <is>
          <t>jam</t>
        </is>
      </c>
      <c r="G2079" s="25" t="n">
        <v>0.005120533044908194</v>
      </c>
      <c r="H2079" s="26">
        <f>VLOOKUP(D2079,upahbahan,3,FALSE)</f>
        <v/>
      </c>
      <c r="J2079" s="26">
        <f>G2079*H2079</f>
        <v/>
      </c>
    </row>
    <row r="2080">
      <c r="C2080" s="5" t="n">
        <v>3</v>
      </c>
      <c r="D2080" s="5" t="inlineStr">
        <is>
          <t>Mandor</t>
        </is>
      </c>
      <c r="E2080" s="5" t="inlineStr">
        <is>
          <t>L03</t>
        </is>
      </c>
      <c r="F2080" s="5" t="inlineStr">
        <is>
          <t>jam</t>
        </is>
      </c>
      <c r="G2080" s="25" t="n">
        <v>0.001024236460536577</v>
      </c>
      <c r="H2080" s="26">
        <f>VLOOKUP(D2080,upahbahan,3,FALSE)</f>
        <v/>
      </c>
      <c r="J2080" s="26">
        <f>G2080*H2080</f>
        <v/>
      </c>
    </row>
    <row r="2081">
      <c r="C2081" s="27" t="inlineStr">
        <is>
          <t>JUMLAH HARGA TENAGA KERJA</t>
        </is>
      </c>
      <c r="D2081" s="28" t="n"/>
      <c r="E2081" s="28" t="n"/>
      <c r="F2081" s="28" t="n"/>
      <c r="G2081" s="28" t="n"/>
      <c r="H2081" s="28" t="n"/>
      <c r="I2081" s="28" t="n"/>
      <c r="J2081" s="29">
        <f>SUM(J2078:J2080)</f>
        <v/>
      </c>
    </row>
    <row r="2082">
      <c r="C2082" s="24" t="inlineStr">
        <is>
          <t>B</t>
        </is>
      </c>
      <c r="D2082" s="24" t="inlineStr">
        <is>
          <t>BAHAN</t>
        </is>
      </c>
      <c r="E2082" s="12" t="n"/>
      <c r="F2082" s="12" t="n"/>
      <c r="G2082" s="12" t="n"/>
      <c r="H2082" s="12" t="n"/>
      <c r="I2082" s="12" t="n"/>
      <c r="J2082" s="12" t="n"/>
    </row>
    <row r="2083">
      <c r="C2083" s="5" t="n">
        <v>1</v>
      </c>
      <c r="D2083" s="5" t="inlineStr">
        <is>
          <t>Komponen Struktur Jembatan Baja Non Standar/Khusus</t>
        </is>
      </c>
      <c r="E2083" s="5" t="inlineStr">
        <is>
          <t>M314</t>
        </is>
      </c>
      <c r="F2083" s="5" t="inlineStr">
        <is>
          <t>Kg</t>
        </is>
      </c>
      <c r="G2083" s="25" t="n">
        <v>1</v>
      </c>
      <c r="H2083" s="26" t="n">
        <v>35000</v>
      </c>
      <c r="I2083" s="30" t="inlineStr">
        <is>
          <t>harga khusus</t>
        </is>
      </c>
      <c r="J2083" s="26">
        <f>G2083*H2083</f>
        <v/>
      </c>
    </row>
    <row r="2084">
      <c r="C2084" s="27" t="inlineStr">
        <is>
          <t>JUMLAH HARGA BAHAN</t>
        </is>
      </c>
      <c r="D2084" s="28" t="n"/>
      <c r="E2084" s="28" t="n"/>
      <c r="F2084" s="28" t="n"/>
      <c r="G2084" s="28" t="n"/>
      <c r="H2084" s="28" t="n"/>
      <c r="I2084" s="28" t="n"/>
      <c r="J2084" s="29">
        <f>SUM(J2083:J2083)</f>
        <v/>
      </c>
    </row>
    <row r="2085">
      <c r="C2085" s="24" t="inlineStr">
        <is>
          <t>C</t>
        </is>
      </c>
      <c r="D2085" s="24" t="inlineStr">
        <is>
          <t>PERALATAN</t>
        </is>
      </c>
      <c r="E2085" s="12" t="n"/>
      <c r="F2085" s="12" t="n"/>
      <c r="G2085" s="12" t="n"/>
      <c r="H2085" s="12" t="n"/>
      <c r="I2085" s="12" t="n"/>
      <c r="J2085" s="12" t="n"/>
    </row>
    <row r="2086">
      <c r="C2086" s="5" t="n">
        <v>1</v>
      </c>
      <c r="D2086" s="5" t="inlineStr">
        <is>
          <t>SEMI TRAILER 30 TON; 245 HP</t>
        </is>
      </c>
      <c r="E2086" s="5" t="inlineStr">
        <is>
          <t>E29a</t>
        </is>
      </c>
      <c r="F2086" s="5" t="inlineStr">
        <is>
          <t>jam</t>
        </is>
      </c>
      <c r="G2086" s="25" t="n">
        <v>0.001024093679933409</v>
      </c>
      <c r="H2086" s="26">
        <f>VLOOKUP(D2086,upahbahan,3,FALSE)</f>
        <v/>
      </c>
      <c r="J2086" s="26">
        <f>G2086*H2086</f>
        <v/>
      </c>
    </row>
    <row r="2087">
      <c r="C2087" s="5" t="n">
        <v>2</v>
      </c>
      <c r="D2087" s="5" t="inlineStr">
        <is>
          <t>CRANE ON TRACK (75-100) T; 190 HP</t>
        </is>
      </c>
      <c r="E2087" s="5" t="inlineStr">
        <is>
          <t>E51</t>
        </is>
      </c>
      <c r="F2087" s="5" t="inlineStr">
        <is>
          <t>jam</t>
        </is>
      </c>
      <c r="G2087" s="25" t="n">
        <v>2.860515885349589e-05</v>
      </c>
      <c r="H2087" s="26">
        <f>VLOOKUP(D2087,upahbahan,3,FALSE)</f>
        <v/>
      </c>
      <c r="J2087" s="26">
        <f>G2087*H2087</f>
        <v/>
      </c>
    </row>
    <row r="2088">
      <c r="C2088" s="5" t="n">
        <v>3</v>
      </c>
      <c r="D2088" s="5" t="inlineStr">
        <is>
          <t>Alat Bantu</t>
        </is>
      </c>
      <c r="F2088" s="5" t="inlineStr">
        <is>
          <t>Ls</t>
        </is>
      </c>
      <c r="G2088" s="25" t="n">
        <v>1</v>
      </c>
      <c r="H2088" s="26">
        <f>VLOOKUP(D2088,upahbahan,3,FALSE)</f>
        <v/>
      </c>
      <c r="J2088" s="26">
        <f>G2088*H2088</f>
        <v/>
      </c>
    </row>
    <row r="2089">
      <c r="C2089" s="27" t="inlineStr">
        <is>
          <t>JUMLAH HARGA PERALATAN</t>
        </is>
      </c>
      <c r="D2089" s="28" t="n"/>
      <c r="E2089" s="28" t="n"/>
      <c r="F2089" s="28" t="n"/>
      <c r="G2089" s="28" t="n"/>
      <c r="H2089" s="28" t="n"/>
      <c r="I2089" s="28" t="n"/>
      <c r="J2089" s="29">
        <f>SUM(J2086:J2088)</f>
        <v/>
      </c>
    </row>
    <row r="2090">
      <c r="C2090" s="31" t="inlineStr">
        <is>
          <t>D</t>
        </is>
      </c>
      <c r="D2090" s="31" t="inlineStr">
        <is>
          <t>Jumlah (A+B+C)</t>
        </is>
      </c>
      <c r="E2090" s="32" t="n"/>
      <c r="F2090" s="32" t="n"/>
      <c r="G2090" s="32" t="n"/>
      <c r="H2090" s="32" t="n"/>
      <c r="I2090" s="32" t="n"/>
      <c r="J2090" s="33">
        <f>J2081+J2084+J2089</f>
        <v/>
      </c>
    </row>
    <row r="2091">
      <c r="C2091" s="18" t="inlineStr">
        <is>
          <t>E</t>
        </is>
      </c>
      <c r="D2091" s="18" t="inlineStr">
        <is>
          <t>Biaya Umum dan Keuntungan 10.0% x D</t>
        </is>
      </c>
      <c r="H2091" s="21">
        <f>$Q$8</f>
        <v/>
      </c>
      <c r="J2091" s="34">
        <f>J2090*H2091</f>
        <v/>
      </c>
    </row>
    <row r="2092">
      <c r="C2092" s="31" t="inlineStr">
        <is>
          <t>F</t>
        </is>
      </c>
      <c r="D2092" s="31" t="inlineStr">
        <is>
          <t>Harga Satuan Pekerjaan (D+E)</t>
        </is>
      </c>
      <c r="E2092" s="32" t="n"/>
      <c r="F2092" s="32" t="n"/>
      <c r="G2092" s="32" t="n"/>
      <c r="H2092" s="32" t="n"/>
      <c r="I2092" s="32" t="n"/>
      <c r="J2092" s="33">
        <f>SUM(J2090:J2091)</f>
        <v/>
      </c>
    </row>
    <row r="2094">
      <c r="C2094" s="16" t="inlineStr">
        <is>
          <t>G.94</t>
        </is>
      </c>
      <c r="D2094" s="17" t="inlineStr">
        <is>
          <t>Struktur Jembatan Darurat (Bailey, Acrow Panel, dan lain- lain) Tipe ……. bentang …….. m, Pemasangan</t>
        </is>
      </c>
      <c r="F2094" s="18" t="inlineStr">
        <is>
          <t>Kilogram</t>
        </is>
      </c>
      <c r="K2094" s="22">
        <f>ROUNDDOWN(J2110,0)</f>
        <v/>
      </c>
      <c r="M2094" s="19" t="inlineStr">
        <is>
          <t>7.4.(9)</t>
        </is>
      </c>
    </row>
    <row r="2095">
      <c r="C2095" s="23" t="inlineStr">
        <is>
          <t>No</t>
        </is>
      </c>
      <c r="D2095" s="23" t="inlineStr">
        <is>
          <t>Uraian</t>
        </is>
      </c>
      <c r="E2095" s="23" t="inlineStr">
        <is>
          <t>Kode</t>
        </is>
      </c>
      <c r="F2095" s="23" t="inlineStr">
        <is>
          <t>Sat.</t>
        </is>
      </c>
      <c r="G2095" s="23" t="inlineStr">
        <is>
          <t>Koefisien</t>
        </is>
      </c>
      <c r="H2095" s="23" t="inlineStr">
        <is>
          <t>Harga  Satuan (Rp)</t>
        </is>
      </c>
      <c r="J2095" s="23" t="inlineStr">
        <is>
          <t>Jumlah Harga (Rp)</t>
        </is>
      </c>
    </row>
    <row r="2096">
      <c r="C2096" s="24" t="inlineStr">
        <is>
          <t>A</t>
        </is>
      </c>
      <c r="D2096" s="24" t="inlineStr">
        <is>
          <t>TENAGA KERJA</t>
        </is>
      </c>
      <c r="E2096" s="12" t="n"/>
      <c r="F2096" s="12" t="n"/>
      <c r="G2096" s="12" t="n"/>
      <c r="H2096" s="12" t="n"/>
      <c r="I2096" s="12" t="n"/>
      <c r="J2096" s="12" t="n"/>
    </row>
    <row r="2097">
      <c r="C2097" s="5" t="n">
        <v>1</v>
      </c>
      <c r="D2097" s="5" t="inlineStr">
        <is>
          <t>Pekerja</t>
        </is>
      </c>
      <c r="E2097" s="5" t="inlineStr">
        <is>
          <t>L01</t>
        </is>
      </c>
      <c r="F2097" s="5" t="inlineStr">
        <is>
          <t>jam</t>
        </is>
      </c>
      <c r="G2097" s="25" t="n">
        <v>0.01639876803043315</v>
      </c>
      <c r="H2097" s="26">
        <f>VLOOKUP(D2097,upahbahan,3,FALSE)</f>
        <v/>
      </c>
      <c r="J2097" s="26">
        <f>G2097*H2097</f>
        <v/>
      </c>
    </row>
    <row r="2098">
      <c r="C2098" s="5" t="n">
        <v>2</v>
      </c>
      <c r="D2098" s="5" t="inlineStr">
        <is>
          <t>Tukang</t>
        </is>
      </c>
      <c r="E2098" s="5" t="inlineStr">
        <is>
          <t>L02</t>
        </is>
      </c>
      <c r="F2098" s="5" t="inlineStr">
        <is>
          <t>jam</t>
        </is>
      </c>
      <c r="G2098" s="25" t="n">
        <v>0.01639878676929993</v>
      </c>
      <c r="H2098" s="26">
        <f>VLOOKUP(D2098,upahbahan,3,FALSE)</f>
        <v/>
      </c>
      <c r="J2098" s="26">
        <f>G2098*H2098</f>
        <v/>
      </c>
    </row>
    <row r="2099">
      <c r="C2099" s="5" t="n">
        <v>3</v>
      </c>
      <c r="D2099" s="5" t="inlineStr">
        <is>
          <t>Mandor</t>
        </is>
      </c>
      <c r="E2099" s="5" t="inlineStr">
        <is>
          <t>L03</t>
        </is>
      </c>
      <c r="F2099" s="5" t="inlineStr">
        <is>
          <t>jam</t>
        </is>
      </c>
      <c r="G2099" s="25" t="n">
        <v>0.00327983809138999</v>
      </c>
      <c r="H2099" s="26">
        <f>VLOOKUP(D2099,upahbahan,3,FALSE)</f>
        <v/>
      </c>
      <c r="J2099" s="26">
        <f>G2099*H2099</f>
        <v/>
      </c>
    </row>
    <row r="2100">
      <c r="C2100" s="27" t="inlineStr">
        <is>
          <t>JUMLAH HARGA TENAGA KERJA</t>
        </is>
      </c>
      <c r="D2100" s="28" t="n"/>
      <c r="E2100" s="28" t="n"/>
      <c r="F2100" s="28" t="n"/>
      <c r="G2100" s="28" t="n"/>
      <c r="H2100" s="28" t="n"/>
      <c r="I2100" s="28" t="n"/>
      <c r="J2100" s="29">
        <f>SUM(J2097:J2099)</f>
        <v/>
      </c>
    </row>
    <row r="2101">
      <c r="C2101" s="24" t="inlineStr">
        <is>
          <t>B</t>
        </is>
      </c>
      <c r="D2101" s="24" t="inlineStr">
        <is>
          <t>BAHAN</t>
        </is>
      </c>
      <c r="E2101" s="12" t="n"/>
      <c r="F2101" s="12" t="n"/>
      <c r="G2101" s="12" t="n"/>
      <c r="H2101" s="12" t="n"/>
      <c r="I2101" s="12" t="n"/>
      <c r="J2101" s="12" t="n"/>
    </row>
    <row r="2102">
      <c r="C2102" s="27" t="inlineStr">
        <is>
          <t>JUMLAH HARGA BAHAN</t>
        </is>
      </c>
      <c r="D2102" s="28" t="n"/>
      <c r="E2102" s="28" t="n"/>
      <c r="F2102" s="28" t="n"/>
      <c r="G2102" s="28" t="n"/>
      <c r="H2102" s="28" t="n"/>
      <c r="I2102" s="28" t="n"/>
      <c r="J2102" s="29" t="n">
        <v>0</v>
      </c>
    </row>
    <row r="2103">
      <c r="C2103" s="24" t="inlineStr">
        <is>
          <t>C</t>
        </is>
      </c>
      <c r="D2103" s="24" t="inlineStr">
        <is>
          <t>PERALATAN</t>
        </is>
      </c>
      <c r="E2103" s="12" t="n"/>
      <c r="F2103" s="12" t="n"/>
      <c r="G2103" s="12" t="n"/>
      <c r="H2103" s="12" t="n"/>
      <c r="I2103" s="12" t="n"/>
      <c r="J2103" s="12" t="n"/>
    </row>
    <row r="2104">
      <c r="C2104" s="5" t="n">
        <v>1</v>
      </c>
      <c r="D2104" s="5" t="inlineStr">
        <is>
          <t>CRANE ON TRACK (75-100) T; 190 HP</t>
        </is>
      </c>
      <c r="E2104" s="5" t="inlineStr">
        <is>
          <t>E51</t>
        </is>
      </c>
      <c r="F2104" s="5" t="inlineStr">
        <is>
          <t>jam</t>
        </is>
      </c>
      <c r="G2104" s="25" t="n">
        <v>0.003279785904202986</v>
      </c>
      <c r="H2104" s="26">
        <f>VLOOKUP(D2104,upahbahan,3,FALSE)</f>
        <v/>
      </c>
      <c r="J2104" s="26">
        <f>G2104*H2104</f>
        <v/>
      </c>
    </row>
    <row r="2105">
      <c r="C2105" s="5" t="n">
        <v>2</v>
      </c>
      <c r="D2105" s="5" t="inlineStr">
        <is>
          <t>KUNCI TORSI (TORQUE WRENCH)</t>
        </is>
      </c>
      <c r="E2105" s="5" t="inlineStr">
        <is>
          <t>E74</t>
        </is>
      </c>
      <c r="F2105" s="5" t="inlineStr">
        <is>
          <t>jam</t>
        </is>
      </c>
      <c r="G2105" s="25" t="n">
        <v>0.0003162936560672545</v>
      </c>
      <c r="H2105" s="26">
        <f>VLOOKUP(D2105,upahbahan,3,FALSE)</f>
        <v/>
      </c>
      <c r="J2105" s="26">
        <f>G2105*H2105</f>
        <v/>
      </c>
    </row>
    <row r="2106">
      <c r="C2106" s="5" t="n">
        <v>3</v>
      </c>
      <c r="D2106" s="5" t="inlineStr">
        <is>
          <t>Alat Bantu Ls</t>
        </is>
      </c>
      <c r="F2106" s="5" t="inlineStr">
        <is>
          <t>jam</t>
        </is>
      </c>
      <c r="G2106" s="25" t="n">
        <v>1</v>
      </c>
      <c r="H2106" s="26">
        <f>VLOOKUP(D2106,upahbahan,3,FALSE)</f>
        <v/>
      </c>
      <c r="J2106" s="26">
        <f>G2106*H2106</f>
        <v/>
      </c>
    </row>
    <row r="2107">
      <c r="C2107" s="27" t="inlineStr">
        <is>
          <t>JUMLAH HARGA PERALATAN</t>
        </is>
      </c>
      <c r="D2107" s="28" t="n"/>
      <c r="E2107" s="28" t="n"/>
      <c r="F2107" s="28" t="n"/>
      <c r="G2107" s="28" t="n"/>
      <c r="H2107" s="28" t="n"/>
      <c r="I2107" s="28" t="n"/>
      <c r="J2107" s="29">
        <f>SUM(J2104:J2106)</f>
        <v/>
      </c>
    </row>
    <row r="2108">
      <c r="C2108" s="31" t="inlineStr">
        <is>
          <t>D</t>
        </is>
      </c>
      <c r="D2108" s="31" t="inlineStr">
        <is>
          <t>Jumlah (A+B+C)</t>
        </is>
      </c>
      <c r="E2108" s="32" t="n"/>
      <c r="F2108" s="32" t="n"/>
      <c r="G2108" s="32" t="n"/>
      <c r="H2108" s="32" t="n"/>
      <c r="I2108" s="32" t="n"/>
      <c r="J2108" s="33">
        <f>J2100+J2102+J2107</f>
        <v/>
      </c>
    </row>
    <row r="2109">
      <c r="C2109" s="18" t="inlineStr">
        <is>
          <t>E</t>
        </is>
      </c>
      <c r="D2109" s="18" t="inlineStr">
        <is>
          <t>Biaya Umum dan Keuntungan 10.0% x D</t>
        </is>
      </c>
      <c r="H2109" s="21">
        <f>$Q$8</f>
        <v/>
      </c>
      <c r="J2109" s="34">
        <f>J2108*H2109</f>
        <v/>
      </c>
    </row>
    <row r="2110">
      <c r="C2110" s="31" t="inlineStr">
        <is>
          <t>F</t>
        </is>
      </c>
      <c r="D2110" s="31" t="inlineStr">
        <is>
          <t>Harga Satuan Pekerjaan (D+E)</t>
        </is>
      </c>
      <c r="E2110" s="32" t="n"/>
      <c r="F2110" s="32" t="n"/>
      <c r="G2110" s="32" t="n"/>
      <c r="H2110" s="32" t="n"/>
      <c r="I2110" s="32" t="n"/>
      <c r="J2110" s="33">
        <f>SUM(J2108:J2109)</f>
        <v/>
      </c>
    </row>
    <row r="2112">
      <c r="C2112" s="16" t="inlineStr">
        <is>
          <t>G.95</t>
        </is>
      </c>
      <c r="D2112" s="17" t="inlineStr">
        <is>
          <t>Tiang bor sekan primer diameter 80 cm (fc’ ≥ 15 MPa)</t>
        </is>
      </c>
      <c r="F2112" s="18" t="inlineStr">
        <is>
          <t>Meter Panjang</t>
        </is>
      </c>
      <c r="K2112" s="22">
        <f>ROUNDDOWN(J2131,0)</f>
        <v/>
      </c>
      <c r="M2112" s="19" t="inlineStr">
        <is>
          <t>7.5.(1)</t>
        </is>
      </c>
    </row>
    <row r="2113">
      <c r="C2113" s="23" t="inlineStr">
        <is>
          <t>No</t>
        </is>
      </c>
      <c r="D2113" s="23" t="inlineStr">
        <is>
          <t>Uraian</t>
        </is>
      </c>
      <c r="E2113" s="23" t="inlineStr">
        <is>
          <t>Kode</t>
        </is>
      </c>
      <c r="F2113" s="23" t="inlineStr">
        <is>
          <t>Sat.</t>
        </is>
      </c>
      <c r="G2113" s="23" t="inlineStr">
        <is>
          <t>Koefisien</t>
        </is>
      </c>
      <c r="H2113" s="23" t="inlineStr">
        <is>
          <t>Harga  Satuan (Rp)</t>
        </is>
      </c>
      <c r="J2113" s="23" t="inlineStr">
        <is>
          <t>Jumlah Harga (Rp)</t>
        </is>
      </c>
    </row>
    <row r="2114">
      <c r="C2114" s="24" t="inlineStr">
        <is>
          <t>A</t>
        </is>
      </c>
      <c r="D2114" s="24" t="inlineStr">
        <is>
          <t>TENAGA KERJA</t>
        </is>
      </c>
      <c r="E2114" s="12" t="n"/>
      <c r="F2114" s="12" t="n"/>
      <c r="G2114" s="12" t="n"/>
      <c r="H2114" s="12" t="n"/>
      <c r="I2114" s="12" t="n"/>
      <c r="J2114" s="12" t="n"/>
    </row>
    <row r="2115">
      <c r="C2115" s="5" t="n">
        <v>1</v>
      </c>
      <c r="D2115" s="5" t="inlineStr">
        <is>
          <t>Pekerja</t>
        </is>
      </c>
      <c r="E2115" s="5" t="inlineStr">
        <is>
          <t>L01</t>
        </is>
      </c>
      <c r="F2115" s="5" t="inlineStr">
        <is>
          <t>jam</t>
        </is>
      </c>
      <c r="G2115" s="25" t="n">
        <v>1.305221038984153</v>
      </c>
      <c r="H2115" s="26">
        <f>VLOOKUP(D2115,upahbahan,3,FALSE)</f>
        <v/>
      </c>
      <c r="J2115" s="26">
        <f>G2115*H2115</f>
        <v/>
      </c>
    </row>
    <row r="2116">
      <c r="C2116" s="5" t="n">
        <v>2</v>
      </c>
      <c r="D2116" s="5" t="inlineStr">
        <is>
          <t>Tukang</t>
        </is>
      </c>
      <c r="E2116" s="5" t="inlineStr">
        <is>
          <t>L02</t>
        </is>
      </c>
      <c r="F2116" s="5" t="inlineStr">
        <is>
          <t>jam</t>
        </is>
      </c>
      <c r="G2116" s="25" t="n">
        <v>0.21753676714845</v>
      </c>
      <c r="H2116" s="26">
        <f>VLOOKUP(D2116,upahbahan,3,FALSE)</f>
        <v/>
      </c>
      <c r="J2116" s="26">
        <f>G2116*H2116</f>
        <v/>
      </c>
    </row>
    <row r="2117">
      <c r="C2117" s="5" t="n">
        <v>3</v>
      </c>
      <c r="D2117" s="5" t="inlineStr">
        <is>
          <t>Mandor</t>
        </is>
      </c>
      <c r="E2117" s="5" t="inlineStr">
        <is>
          <t>L03</t>
        </is>
      </c>
      <c r="F2117" s="5" t="inlineStr">
        <is>
          <t>jam</t>
        </is>
      </c>
      <c r="G2117" s="25" t="n">
        <v>0.2175367773534474</v>
      </c>
      <c r="H2117" s="26">
        <f>VLOOKUP(D2117,upahbahan,3,FALSE)</f>
        <v/>
      </c>
      <c r="J2117" s="26">
        <f>G2117*H2117</f>
        <v/>
      </c>
    </row>
    <row r="2118">
      <c r="C2118" s="27" t="inlineStr">
        <is>
          <t>JUMLAH HARGA TENAGA KERJA</t>
        </is>
      </c>
      <c r="D2118" s="28" t="n"/>
      <c r="E2118" s="28" t="n"/>
      <c r="F2118" s="28" t="n"/>
      <c r="G2118" s="28" t="n"/>
      <c r="H2118" s="28" t="n"/>
      <c r="I2118" s="28" t="n"/>
      <c r="J2118" s="29">
        <f>SUM(J2115:J2117)</f>
        <v/>
      </c>
    </row>
    <row r="2119">
      <c r="C2119" s="24" t="inlineStr">
        <is>
          <t>B</t>
        </is>
      </c>
      <c r="D2119" s="24" t="inlineStr">
        <is>
          <t>BAHAN</t>
        </is>
      </c>
      <c r="E2119" s="12" t="n"/>
      <c r="F2119" s="12" t="n"/>
      <c r="G2119" s="12" t="n"/>
      <c r="H2119" s="12" t="n"/>
      <c r="I2119" s="12" t="n"/>
      <c r="J2119" s="12" t="n"/>
    </row>
    <row r="2120">
      <c r="C2120" s="5" t="n">
        <v>1</v>
      </c>
      <c r="D2120" s="5" t="inlineStr">
        <is>
          <t>Beton fc' 15 MPa</t>
        </is>
      </c>
      <c r="E2120" s="5" t="inlineStr">
        <is>
          <t>M60</t>
        </is>
      </c>
      <c r="F2120" s="5" t="inlineStr">
        <is>
          <t>M3</t>
        </is>
      </c>
      <c r="G2120" s="25" t="n">
        <v>0.5129142870007678</v>
      </c>
      <c r="H2120" s="26">
        <f>VLOOKUP(D2120,upahbahan,3,FALSE)</f>
        <v/>
      </c>
      <c r="J2120" s="26">
        <f>G2120*H2120</f>
        <v/>
      </c>
    </row>
    <row r="2121">
      <c r="C2121" s="5" t="n">
        <v>2</v>
      </c>
      <c r="D2121" s="5" t="inlineStr">
        <is>
          <t>Bentonite cement slurry</t>
        </is>
      </c>
      <c r="E2121" s="5" t="inlineStr">
        <is>
          <t>M318</t>
        </is>
      </c>
      <c r="F2121" s="5" t="inlineStr">
        <is>
          <t>Kg</t>
        </is>
      </c>
      <c r="G2121" s="25" t="n">
        <v>51.29142857142857</v>
      </c>
      <c r="H2121" s="26">
        <f>VLOOKUP(D2121,upahbahan,3,FALSE)</f>
        <v/>
      </c>
      <c r="J2121" s="26">
        <f>G2121*H2121</f>
        <v/>
      </c>
    </row>
    <row r="2122">
      <c r="C2122" s="27" t="inlineStr">
        <is>
          <t>JUMLAH HARGA BAHAN</t>
        </is>
      </c>
      <c r="D2122" s="28" t="n"/>
      <c r="E2122" s="28" t="n"/>
      <c r="F2122" s="28" t="n"/>
      <c r="G2122" s="28" t="n"/>
      <c r="H2122" s="28" t="n"/>
      <c r="I2122" s="28" t="n"/>
      <c r="J2122" s="29">
        <f>SUM(J2120:J2121)</f>
        <v/>
      </c>
    </row>
    <row r="2123">
      <c r="C2123" s="24" t="inlineStr">
        <is>
          <t>C</t>
        </is>
      </c>
      <c r="D2123" s="24" t="inlineStr">
        <is>
          <t>PERALATAN</t>
        </is>
      </c>
      <c r="E2123" s="12" t="n"/>
      <c r="F2123" s="12" t="n"/>
      <c r="G2123" s="12" t="n"/>
      <c r="H2123" s="12" t="n"/>
      <c r="I2123" s="12" t="n"/>
      <c r="J2123" s="12" t="n"/>
    </row>
    <row r="2124">
      <c r="C2124" s="5" t="n">
        <v>1</v>
      </c>
      <c r="D2124" s="5" t="inlineStr">
        <is>
          <t>BORE PILE MACHINE DIAMETER MAKS 2 M 150 HP</t>
        </is>
      </c>
      <c r="E2124" s="5" t="inlineStr">
        <is>
          <t>E33</t>
        </is>
      </c>
      <c r="F2124" s="5" t="inlineStr">
        <is>
          <t>jam</t>
        </is>
      </c>
      <c r="G2124" s="25" t="n">
        <v>0.2175368096130784</v>
      </c>
      <c r="H2124" s="26">
        <f>VLOOKUP(D2124,upahbahan,3,FALSE)</f>
        <v/>
      </c>
      <c r="J2124" s="26">
        <f>G2124*H2124</f>
        <v/>
      </c>
    </row>
    <row r="2125">
      <c r="C2125" s="5" t="n">
        <v>2</v>
      </c>
      <c r="D2125" s="5" t="inlineStr">
        <is>
          <t>Crane on Track 10-15 Ton</t>
        </is>
      </c>
      <c r="E2125" s="5" t="inlineStr">
        <is>
          <t>E07</t>
        </is>
      </c>
      <c r="F2125" s="5" t="inlineStr">
        <is>
          <t>jam</t>
        </is>
      </c>
      <c r="G2125" s="25" t="n">
        <v>0.06191432777230425</v>
      </c>
      <c r="H2125" s="26">
        <f>VLOOKUP(D2125,upahbahan,3,FALSE)</f>
        <v/>
      </c>
      <c r="J2125" s="26">
        <f>G2125*H2125</f>
        <v/>
      </c>
    </row>
    <row r="2126">
      <c r="C2126" s="5" t="n">
        <v>3</v>
      </c>
      <c r="D2126" s="5" t="inlineStr">
        <is>
          <t>Concrete Pump</t>
        </is>
      </c>
      <c r="E2126" s="5" t="inlineStr">
        <is>
          <t>E28</t>
        </is>
      </c>
      <c r="F2126" s="5" t="inlineStr">
        <is>
          <t>Jam</t>
        </is>
      </c>
      <c r="G2126" s="25" t="n">
        <v>0.0386</v>
      </c>
      <c r="H2126" s="26" t="n">
        <v>0</v>
      </c>
      <c r="I2126" s="30" t="inlineStr">
        <is>
          <t>harga khusus</t>
        </is>
      </c>
      <c r="J2126" s="26">
        <f>G2126*H2126</f>
        <v/>
      </c>
    </row>
    <row r="2127">
      <c r="C2127" s="5" t="n">
        <v>4</v>
      </c>
      <c r="D2127" s="5" t="inlineStr">
        <is>
          <t>Alat Bantu</t>
        </is>
      </c>
      <c r="F2127" s="5" t="inlineStr">
        <is>
          <t>Ls</t>
        </is>
      </c>
      <c r="G2127" s="25" t="n">
        <v>1</v>
      </c>
      <c r="H2127" s="26">
        <f>VLOOKUP(D2127,upahbahan,3,FALSE)</f>
        <v/>
      </c>
      <c r="J2127" s="26">
        <f>G2127*H2127</f>
        <v/>
      </c>
    </row>
    <row r="2128">
      <c r="C2128" s="27" t="inlineStr">
        <is>
          <t>JUMLAH HARGA PERALATAN</t>
        </is>
      </c>
      <c r="D2128" s="28" t="n"/>
      <c r="E2128" s="28" t="n"/>
      <c r="F2128" s="28" t="n"/>
      <c r="G2128" s="28" t="n"/>
      <c r="H2128" s="28" t="n"/>
      <c r="I2128" s="28" t="n"/>
      <c r="J2128" s="29">
        <f>SUM(J2124:J2127)</f>
        <v/>
      </c>
    </row>
    <row r="2129">
      <c r="C2129" s="31" t="inlineStr">
        <is>
          <t>D</t>
        </is>
      </c>
      <c r="D2129" s="31" t="inlineStr">
        <is>
          <t>Jumlah (A+B+C)</t>
        </is>
      </c>
      <c r="E2129" s="32" t="n"/>
      <c r="F2129" s="32" t="n"/>
      <c r="G2129" s="32" t="n"/>
      <c r="H2129" s="32" t="n"/>
      <c r="I2129" s="32" t="n"/>
      <c r="J2129" s="33">
        <f>J2118+J2122+J2128</f>
        <v/>
      </c>
    </row>
    <row r="2130">
      <c r="C2130" s="18" t="inlineStr">
        <is>
          <t>E</t>
        </is>
      </c>
      <c r="D2130" s="18" t="inlineStr">
        <is>
          <t>Biaya Umum dan Keuntungan 10.0% x D</t>
        </is>
      </c>
      <c r="H2130" s="21">
        <f>$Q$8</f>
        <v/>
      </c>
      <c r="J2130" s="34">
        <f>J2129*H2130</f>
        <v/>
      </c>
    </row>
    <row r="2131">
      <c r="C2131" s="31" t="inlineStr">
        <is>
          <t>F</t>
        </is>
      </c>
      <c r="D2131" s="31" t="inlineStr">
        <is>
          <t>Harga Satuan Pekerjaan (D+E)</t>
        </is>
      </c>
      <c r="E2131" s="32" t="n"/>
      <c r="F2131" s="32" t="n"/>
      <c r="G2131" s="32" t="n"/>
      <c r="H2131" s="32" t="n"/>
      <c r="I2131" s="32" t="n"/>
      <c r="J2131" s="33">
        <f>SUM(J2129:J2130)</f>
        <v/>
      </c>
    </row>
    <row r="2133">
      <c r="C2133" s="16" t="inlineStr">
        <is>
          <t>G.96</t>
        </is>
      </c>
      <c r="D2133" s="17" t="inlineStr">
        <is>
          <t>Tiang bor sekan sekunder diameter 80 cm (Beton Memadat Sendiri fc’ ≥ 30 MPa)</t>
        </is>
      </c>
      <c r="F2133" s="18" t="inlineStr">
        <is>
          <t>Meter Panjang</t>
        </is>
      </c>
      <c r="K2133" s="22">
        <f>ROUNDDOWN(J2153,0)</f>
        <v/>
      </c>
      <c r="M2133" s="19" t="inlineStr">
        <is>
          <t>7.5.(2)</t>
        </is>
      </c>
    </row>
    <row r="2134">
      <c r="C2134" s="23" t="inlineStr">
        <is>
          <t>No</t>
        </is>
      </c>
      <c r="D2134" s="23" t="inlineStr">
        <is>
          <t>Uraian</t>
        </is>
      </c>
      <c r="E2134" s="23" t="inlineStr">
        <is>
          <t>Kode</t>
        </is>
      </c>
      <c r="F2134" s="23" t="inlineStr">
        <is>
          <t>Sat.</t>
        </is>
      </c>
      <c r="G2134" s="23" t="inlineStr">
        <is>
          <t>Koefisien</t>
        </is>
      </c>
      <c r="H2134" s="23" t="inlineStr">
        <is>
          <t>Harga  Satuan (Rp)</t>
        </is>
      </c>
      <c r="J2134" s="23" t="inlineStr">
        <is>
          <t>Jumlah Harga (Rp)</t>
        </is>
      </c>
    </row>
    <row r="2135">
      <c r="C2135" s="24" t="inlineStr">
        <is>
          <t>A</t>
        </is>
      </c>
      <c r="D2135" s="24" t="inlineStr">
        <is>
          <t>TENAGA KERJA</t>
        </is>
      </c>
      <c r="E2135" s="12" t="n"/>
      <c r="F2135" s="12" t="n"/>
      <c r="G2135" s="12" t="n"/>
      <c r="H2135" s="12" t="n"/>
      <c r="I2135" s="12" t="n"/>
      <c r="J2135" s="12" t="n"/>
    </row>
    <row r="2136">
      <c r="C2136" s="5" t="n">
        <v>1</v>
      </c>
      <c r="D2136" s="5" t="inlineStr">
        <is>
          <t>Pekerja</t>
        </is>
      </c>
      <c r="E2136" s="5" t="inlineStr">
        <is>
          <t>L01</t>
        </is>
      </c>
      <c r="F2136" s="5" t="inlineStr">
        <is>
          <t>jam</t>
        </is>
      </c>
      <c r="G2136" s="25" t="n">
        <v>1.305221038984153</v>
      </c>
      <c r="H2136" s="26">
        <f>VLOOKUP(D2136,upahbahan,3,FALSE)</f>
        <v/>
      </c>
      <c r="J2136" s="26">
        <f>G2136*H2136</f>
        <v/>
      </c>
    </row>
    <row r="2137">
      <c r="C2137" s="5" t="n">
        <v>2</v>
      </c>
      <c r="D2137" s="5" t="inlineStr">
        <is>
          <t>Tukang</t>
        </is>
      </c>
      <c r="E2137" s="5" t="inlineStr">
        <is>
          <t>L02</t>
        </is>
      </c>
      <c r="F2137" s="5" t="inlineStr">
        <is>
          <t>jam</t>
        </is>
      </c>
      <c r="G2137" s="25" t="n">
        <v>0.21753676714845</v>
      </c>
      <c r="H2137" s="26">
        <f>VLOOKUP(D2137,upahbahan,3,FALSE)</f>
        <v/>
      </c>
      <c r="J2137" s="26">
        <f>G2137*H2137</f>
        <v/>
      </c>
    </row>
    <row r="2138">
      <c r="C2138" s="5" t="n">
        <v>3</v>
      </c>
      <c r="D2138" s="5" t="inlineStr">
        <is>
          <t>Mandor</t>
        </is>
      </c>
      <c r="E2138" s="5" t="inlineStr">
        <is>
          <t>L03</t>
        </is>
      </c>
      <c r="F2138" s="5" t="inlineStr">
        <is>
          <t>jam</t>
        </is>
      </c>
      <c r="G2138" s="25" t="n">
        <v>0.2175367773534474</v>
      </c>
      <c r="H2138" s="26">
        <f>VLOOKUP(D2138,upahbahan,3,FALSE)</f>
        <v/>
      </c>
      <c r="J2138" s="26">
        <f>G2138*H2138</f>
        <v/>
      </c>
    </row>
    <row r="2139">
      <c r="C2139" s="27" t="inlineStr">
        <is>
          <t>JUMLAH HARGA TENAGA KERJA</t>
        </is>
      </c>
      <c r="D2139" s="28" t="n"/>
      <c r="E2139" s="28" t="n"/>
      <c r="F2139" s="28" t="n"/>
      <c r="G2139" s="28" t="n"/>
      <c r="H2139" s="28" t="n"/>
      <c r="I2139" s="28" t="n"/>
      <c r="J2139" s="29">
        <f>SUM(J2136:J2138)</f>
        <v/>
      </c>
    </row>
    <row r="2140">
      <c r="C2140" s="24" t="inlineStr">
        <is>
          <t>B</t>
        </is>
      </c>
      <c r="D2140" s="24" t="inlineStr">
        <is>
          <t>BAHAN</t>
        </is>
      </c>
      <c r="E2140" s="12" t="n"/>
      <c r="F2140" s="12" t="n"/>
      <c r="G2140" s="12" t="n"/>
      <c r="H2140" s="12" t="n"/>
      <c r="I2140" s="12" t="n"/>
      <c r="J2140" s="12" t="n"/>
    </row>
    <row r="2141">
      <c r="C2141" s="5" t="n">
        <v>1</v>
      </c>
      <c r="D2141" s="5" t="inlineStr">
        <is>
          <t>Beton fc' 30 MPa SCC</t>
        </is>
      </c>
      <c r="E2141" s="5" t="inlineStr">
        <is>
          <t>M250</t>
        </is>
      </c>
      <c r="F2141" s="5" t="inlineStr">
        <is>
          <t>M3</t>
        </is>
      </c>
      <c r="G2141" s="25" t="n">
        <v>0.512914286450085</v>
      </c>
      <c r="H2141" s="26">
        <f>VLOOKUP(D2141,upahbahan,3,FALSE)</f>
        <v/>
      </c>
      <c r="J2141" s="26">
        <f>G2141*H2141</f>
        <v/>
      </c>
    </row>
    <row r="2142">
      <c r="C2142" s="5" t="n">
        <v>2</v>
      </c>
      <c r="D2142" s="5" t="inlineStr">
        <is>
          <t>Baja Tulangan</t>
        </is>
      </c>
      <c r="E2142" s="5" t="inlineStr">
        <is>
          <t>EI374</t>
        </is>
      </c>
      <c r="F2142" s="5" t="inlineStr">
        <is>
          <t>Kg</t>
        </is>
      </c>
      <c r="G2142" s="25" t="n">
        <v>27.63200784616374</v>
      </c>
      <c r="H2142" s="26" t="n">
        <v>15549</v>
      </c>
      <c r="I2142" s="30" t="inlineStr">
        <is>
          <t>harga khusus</t>
        </is>
      </c>
      <c r="J2142" s="26">
        <f>G2142*H2142</f>
        <v/>
      </c>
    </row>
    <row r="2143">
      <c r="C2143" s="5" t="n">
        <v>3</v>
      </c>
      <c r="D2143" s="5" t="inlineStr">
        <is>
          <t>Casing, diameter 800 mm</t>
        </is>
      </c>
      <c r="E2143" s="5" t="inlineStr">
        <is>
          <t>M100</t>
        </is>
      </c>
      <c r="F2143" s="5" t="inlineStr">
        <is>
          <t>M'</t>
        </is>
      </c>
      <c r="G2143" s="25" t="n">
        <v>1.02</v>
      </c>
      <c r="H2143" s="26">
        <f>VLOOKUP(D2143,upahbahan,3,FALSE)</f>
        <v/>
      </c>
      <c r="J2143" s="26">
        <f>G2143*H2143</f>
        <v/>
      </c>
    </row>
    <row r="2144">
      <c r="C2144" s="27" t="inlineStr">
        <is>
          <t>JUMLAH HARGA BAHAN</t>
        </is>
      </c>
      <c r="D2144" s="28" t="n"/>
      <c r="E2144" s="28" t="n"/>
      <c r="F2144" s="28" t="n"/>
      <c r="G2144" s="28" t="n"/>
      <c r="H2144" s="28" t="n"/>
      <c r="I2144" s="28" t="n"/>
      <c r="J2144" s="29">
        <f>SUM(J2141:J2143)</f>
        <v/>
      </c>
    </row>
    <row r="2145">
      <c r="C2145" s="24" t="inlineStr">
        <is>
          <t>C</t>
        </is>
      </c>
      <c r="D2145" s="24" t="inlineStr">
        <is>
          <t>PERALATAN</t>
        </is>
      </c>
      <c r="E2145" s="12" t="n"/>
      <c r="F2145" s="12" t="n"/>
      <c r="G2145" s="12" t="n"/>
      <c r="H2145" s="12" t="n"/>
      <c r="I2145" s="12" t="n"/>
      <c r="J2145" s="12" t="n"/>
    </row>
    <row r="2146">
      <c r="C2146" s="5" t="n">
        <v>1</v>
      </c>
      <c r="D2146" s="5" t="inlineStr">
        <is>
          <t>Bore Pile Machine, Diameter Maks 2m; HP</t>
        </is>
      </c>
      <c r="E2146" s="5" t="inlineStr">
        <is>
          <t>E33</t>
        </is>
      </c>
      <c r="F2146" s="5" t="inlineStr">
        <is>
          <t>jam</t>
        </is>
      </c>
      <c r="G2146" s="25" t="n">
        <v>0.2175368096130784</v>
      </c>
      <c r="H2146" s="26">
        <f>VLOOKUP(D2146,upahbahan,3,FALSE)</f>
        <v/>
      </c>
      <c r="J2146" s="26">
        <f>G2146*H2146</f>
        <v/>
      </c>
    </row>
    <row r="2147">
      <c r="C2147" s="5" t="n">
        <v>2</v>
      </c>
      <c r="D2147" s="5" t="inlineStr">
        <is>
          <t>Crane on Track 10-15 Ton</t>
        </is>
      </c>
      <c r="E2147" s="5" t="inlineStr">
        <is>
          <t>E07</t>
        </is>
      </c>
      <c r="F2147" s="5" t="inlineStr">
        <is>
          <t>jam</t>
        </is>
      </c>
      <c r="G2147" s="25" t="n">
        <v>1.286043052842428</v>
      </c>
      <c r="H2147" s="26">
        <f>VLOOKUP(D2147,upahbahan,3,FALSE)</f>
        <v/>
      </c>
      <c r="J2147" s="26">
        <f>G2147*H2147</f>
        <v/>
      </c>
    </row>
    <row r="2148">
      <c r="C2148" s="5" t="n">
        <v>3</v>
      </c>
      <c r="D2148" s="5" t="inlineStr">
        <is>
          <t>Concrete Pump</t>
        </is>
      </c>
      <c r="E2148" s="5" t="inlineStr">
        <is>
          <t>E28</t>
        </is>
      </c>
      <c r="F2148" s="5" t="inlineStr">
        <is>
          <t>Jam</t>
        </is>
      </c>
      <c r="G2148" s="25" t="n">
        <v>0.0386</v>
      </c>
      <c r="H2148" s="26" t="n">
        <v>0</v>
      </c>
      <c r="I2148" s="30" t="inlineStr">
        <is>
          <t>harga khusus</t>
        </is>
      </c>
      <c r="J2148" s="26">
        <f>G2148*H2148</f>
        <v/>
      </c>
    </row>
    <row r="2149">
      <c r="C2149" s="5" t="n">
        <v>4</v>
      </c>
      <c r="D2149" s="5" t="inlineStr">
        <is>
          <t>Alat Bantu</t>
        </is>
      </c>
      <c r="F2149" s="5" t="inlineStr">
        <is>
          <t>Ls</t>
        </is>
      </c>
      <c r="G2149" s="25" t="n">
        <v>1</v>
      </c>
      <c r="H2149" s="26">
        <f>VLOOKUP(D2149,upahbahan,3,FALSE)</f>
        <v/>
      </c>
      <c r="J2149" s="26">
        <f>G2149*H2149</f>
        <v/>
      </c>
    </row>
    <row r="2150">
      <c r="C2150" s="27" t="inlineStr">
        <is>
          <t>JUMLAH HARGA PERALATAN</t>
        </is>
      </c>
      <c r="D2150" s="28" t="n"/>
      <c r="E2150" s="28" t="n"/>
      <c r="F2150" s="28" t="n"/>
      <c r="G2150" s="28" t="n"/>
      <c r="H2150" s="28" t="n"/>
      <c r="I2150" s="28" t="n"/>
      <c r="J2150" s="29">
        <f>SUM(J2146:J2149)</f>
        <v/>
      </c>
    </row>
    <row r="2151">
      <c r="C2151" s="31" t="inlineStr">
        <is>
          <t>D</t>
        </is>
      </c>
      <c r="D2151" s="31" t="inlineStr">
        <is>
          <t>Jumlah (A+B+C)</t>
        </is>
      </c>
      <c r="E2151" s="32" t="n"/>
      <c r="F2151" s="32" t="n"/>
      <c r="G2151" s="32" t="n"/>
      <c r="H2151" s="32" t="n"/>
      <c r="I2151" s="32" t="n"/>
      <c r="J2151" s="33">
        <f>J2139+J2144+J2150</f>
        <v/>
      </c>
    </row>
    <row r="2152">
      <c r="C2152" s="18" t="inlineStr">
        <is>
          <t>E</t>
        </is>
      </c>
      <c r="D2152" s="18" t="inlineStr">
        <is>
          <t>Biaya Umum dan Keuntungan 10.0% x D</t>
        </is>
      </c>
      <c r="H2152" s="21">
        <f>$Q$8</f>
        <v/>
      </c>
      <c r="J2152" s="34">
        <f>J2151*H2152</f>
        <v/>
      </c>
    </row>
    <row r="2153">
      <c r="C2153" s="31" t="inlineStr">
        <is>
          <t>F</t>
        </is>
      </c>
      <c r="D2153" s="31" t="inlineStr">
        <is>
          <t>Harga Satuan Pekerjaan (D+E)</t>
        </is>
      </c>
      <c r="E2153" s="32" t="n"/>
      <c r="F2153" s="32" t="n"/>
      <c r="G2153" s="32" t="n"/>
      <c r="H2153" s="32" t="n"/>
      <c r="I2153" s="32" t="n"/>
      <c r="J2153" s="33">
        <f>SUM(J2151:J2152)</f>
        <v/>
      </c>
    </row>
    <row r="2155">
      <c r="C2155" s="16" t="inlineStr">
        <is>
          <t>G.97</t>
        </is>
      </c>
      <c r="D2155" s="17" t="inlineStr">
        <is>
          <t>Tiang bor sekan primer diameter 100 cm (fc’ ≥ 15 MPa)</t>
        </is>
      </c>
      <c r="F2155" s="18" t="inlineStr">
        <is>
          <t>Meter Panjang</t>
        </is>
      </c>
      <c r="K2155" s="22">
        <f>ROUNDDOWN(J2174,0)</f>
        <v/>
      </c>
      <c r="M2155" s="19" t="inlineStr">
        <is>
          <t>7.5.(3)</t>
        </is>
      </c>
    </row>
    <row r="2156">
      <c r="C2156" s="23" t="inlineStr">
        <is>
          <t>No</t>
        </is>
      </c>
      <c r="D2156" s="23" t="inlineStr">
        <is>
          <t>Uraian</t>
        </is>
      </c>
      <c r="E2156" s="23" t="inlineStr">
        <is>
          <t>Kode</t>
        </is>
      </c>
      <c r="F2156" s="23" t="inlineStr">
        <is>
          <t>Sat.</t>
        </is>
      </c>
      <c r="G2156" s="23" t="inlineStr">
        <is>
          <t>Koefisien</t>
        </is>
      </c>
      <c r="H2156" s="23" t="inlineStr">
        <is>
          <t>Harga  Satuan (Rp)</t>
        </is>
      </c>
      <c r="J2156" s="23" t="inlineStr">
        <is>
          <t>Jumlah Harga (Rp)</t>
        </is>
      </c>
    </row>
    <row r="2157">
      <c r="C2157" s="24" t="inlineStr">
        <is>
          <t>A</t>
        </is>
      </c>
      <c r="D2157" s="24" t="inlineStr">
        <is>
          <t>TENAGA KERJA</t>
        </is>
      </c>
      <c r="E2157" s="12" t="n"/>
      <c r="F2157" s="12" t="n"/>
      <c r="G2157" s="12" t="n"/>
      <c r="H2157" s="12" t="n"/>
      <c r="I2157" s="12" t="n"/>
      <c r="J2157" s="12" t="n"/>
    </row>
    <row r="2158">
      <c r="C2158" s="5" t="n">
        <v>1</v>
      </c>
      <c r="D2158" s="5" t="inlineStr">
        <is>
          <t>Pekerja</t>
        </is>
      </c>
      <c r="E2158" s="5" t="inlineStr">
        <is>
          <t>L01</t>
        </is>
      </c>
      <c r="F2158" s="5" t="inlineStr">
        <is>
          <t>jam</t>
        </is>
      </c>
      <c r="G2158" s="25" t="n">
        <v>1.305221038984153</v>
      </c>
      <c r="H2158" s="26">
        <f>VLOOKUP(D2158,upahbahan,3,FALSE)</f>
        <v/>
      </c>
      <c r="J2158" s="26">
        <f>G2158*H2158</f>
        <v/>
      </c>
    </row>
    <row r="2159">
      <c r="C2159" s="5" t="n">
        <v>2</v>
      </c>
      <c r="D2159" s="5" t="inlineStr">
        <is>
          <t>Tukang</t>
        </is>
      </c>
      <c r="E2159" s="5" t="inlineStr">
        <is>
          <t>L02</t>
        </is>
      </c>
      <c r="F2159" s="5" t="inlineStr">
        <is>
          <t>jam</t>
        </is>
      </c>
      <c r="G2159" s="25" t="n">
        <v>0.21753676714845</v>
      </c>
      <c r="H2159" s="26">
        <f>VLOOKUP(D2159,upahbahan,3,FALSE)</f>
        <v/>
      </c>
      <c r="J2159" s="26">
        <f>G2159*H2159</f>
        <v/>
      </c>
    </row>
    <row r="2160">
      <c r="C2160" s="5" t="n">
        <v>3</v>
      </c>
      <c r="D2160" s="5" t="inlineStr">
        <is>
          <t>Mandor</t>
        </is>
      </c>
      <c r="E2160" s="5" t="inlineStr">
        <is>
          <t>L03</t>
        </is>
      </c>
      <c r="F2160" s="5" t="inlineStr">
        <is>
          <t>jam</t>
        </is>
      </c>
      <c r="G2160" s="25" t="n">
        <v>0.2175367773534474</v>
      </c>
      <c r="H2160" s="26">
        <f>VLOOKUP(D2160,upahbahan,3,FALSE)</f>
        <v/>
      </c>
      <c r="J2160" s="26">
        <f>G2160*H2160</f>
        <v/>
      </c>
    </row>
    <row r="2161">
      <c r="C2161" s="27" t="inlineStr">
        <is>
          <t>JUMLAH HARGA TENAGA KERJA</t>
        </is>
      </c>
      <c r="D2161" s="28" t="n"/>
      <c r="E2161" s="28" t="n"/>
      <c r="F2161" s="28" t="n"/>
      <c r="G2161" s="28" t="n"/>
      <c r="H2161" s="28" t="n"/>
      <c r="I2161" s="28" t="n"/>
      <c r="J2161" s="29">
        <f>SUM(J2158:J2160)</f>
        <v/>
      </c>
    </row>
    <row r="2162">
      <c r="C2162" s="24" t="inlineStr">
        <is>
          <t>B</t>
        </is>
      </c>
      <c r="D2162" s="24" t="inlineStr">
        <is>
          <t>BAHAN</t>
        </is>
      </c>
      <c r="E2162" s="12" t="n"/>
      <c r="F2162" s="12" t="n"/>
      <c r="G2162" s="12" t="n"/>
      <c r="H2162" s="12" t="n"/>
      <c r="I2162" s="12" t="n"/>
      <c r="J2162" s="12" t="n"/>
    </row>
    <row r="2163">
      <c r="C2163" s="5" t="n">
        <v>1</v>
      </c>
      <c r="D2163" s="5" t="inlineStr">
        <is>
          <t>Beton fc' 15 MPa</t>
        </is>
      </c>
      <c r="E2163" s="5" t="inlineStr">
        <is>
          <t>M60</t>
        </is>
      </c>
      <c r="F2163" s="5" t="inlineStr">
        <is>
          <t>M3</t>
        </is>
      </c>
      <c r="G2163" s="25" t="n">
        <v>0.8014285686921448</v>
      </c>
      <c r="H2163" s="26">
        <f>VLOOKUP(D2163,upahbahan,3,FALSE)</f>
        <v/>
      </c>
      <c r="J2163" s="26">
        <f>G2163*H2163</f>
        <v/>
      </c>
    </row>
    <row r="2164">
      <c r="C2164" s="5" t="n">
        <v>2</v>
      </c>
      <c r="D2164" s="5" t="inlineStr">
        <is>
          <t>Bentonite cement slurry</t>
        </is>
      </c>
      <c r="E2164" s="5" t="inlineStr">
        <is>
          <t>M318</t>
        </is>
      </c>
      <c r="F2164" s="5" t="inlineStr">
        <is>
          <t>Kg</t>
        </is>
      </c>
      <c r="G2164" s="25" t="n">
        <v>64.11428571428571</v>
      </c>
      <c r="H2164" s="26">
        <f>VLOOKUP(D2164,upahbahan,3,FALSE)</f>
        <v/>
      </c>
      <c r="J2164" s="26">
        <f>G2164*H2164</f>
        <v/>
      </c>
    </row>
    <row r="2165">
      <c r="C2165" s="27" t="inlineStr">
        <is>
          <t>JUMLAH HARGA BAHAN</t>
        </is>
      </c>
      <c r="D2165" s="28" t="n"/>
      <c r="E2165" s="28" t="n"/>
      <c r="F2165" s="28" t="n"/>
      <c r="G2165" s="28" t="n"/>
      <c r="H2165" s="28" t="n"/>
      <c r="I2165" s="28" t="n"/>
      <c r="J2165" s="29">
        <f>SUM(J2163:J2164)</f>
        <v/>
      </c>
    </row>
    <row r="2166">
      <c r="C2166" s="24" t="inlineStr">
        <is>
          <t>C</t>
        </is>
      </c>
      <c r="D2166" s="24" t="inlineStr">
        <is>
          <t>PERALATAN</t>
        </is>
      </c>
      <c r="E2166" s="12" t="n"/>
      <c r="F2166" s="12" t="n"/>
      <c r="G2166" s="12" t="n"/>
      <c r="H2166" s="12" t="n"/>
      <c r="I2166" s="12" t="n"/>
      <c r="J2166" s="12" t="n"/>
    </row>
    <row r="2167">
      <c r="C2167" s="5" t="n">
        <v>1</v>
      </c>
      <c r="D2167" s="5" t="inlineStr">
        <is>
          <t>Bore Pile Machine, Diameter Maks 2m; HP</t>
        </is>
      </c>
      <c r="E2167" s="5" t="inlineStr">
        <is>
          <t>E33</t>
        </is>
      </c>
      <c r="F2167" s="5" t="inlineStr">
        <is>
          <t>jam</t>
        </is>
      </c>
      <c r="G2167" s="25" t="n">
        <v>0.2175368096130784</v>
      </c>
      <c r="H2167" s="26">
        <f>VLOOKUP(D2167,upahbahan,3,FALSE)</f>
        <v/>
      </c>
      <c r="J2167" s="26">
        <f>G2167*H2167</f>
        <v/>
      </c>
    </row>
    <row r="2168">
      <c r="C2168" s="5" t="n">
        <v>2</v>
      </c>
      <c r="D2168" s="5" t="inlineStr">
        <is>
          <t>Crane on Track 10-15 Ton</t>
        </is>
      </c>
      <c r="E2168" s="5" t="inlineStr">
        <is>
          <t>E07</t>
        </is>
      </c>
      <c r="F2168" s="5" t="inlineStr">
        <is>
          <t>jam</t>
        </is>
      </c>
      <c r="G2168" s="25" t="n">
        <v>0.06191432777230425</v>
      </c>
      <c r="H2168" s="26">
        <f>VLOOKUP(D2168,upahbahan,3,FALSE)</f>
        <v/>
      </c>
      <c r="J2168" s="26">
        <f>G2168*H2168</f>
        <v/>
      </c>
    </row>
    <row r="2169">
      <c r="C2169" s="5" t="n">
        <v>3</v>
      </c>
      <c r="D2169" s="5" t="inlineStr">
        <is>
          <t>Concrete Pump</t>
        </is>
      </c>
      <c r="E2169" s="5" t="inlineStr">
        <is>
          <t>E28</t>
        </is>
      </c>
      <c r="F2169" s="5" t="inlineStr">
        <is>
          <t>Jam</t>
        </is>
      </c>
      <c r="G2169" s="25" t="n">
        <v>0.0503</v>
      </c>
      <c r="H2169" s="26" t="n">
        <v>0</v>
      </c>
      <c r="I2169" s="30" t="inlineStr">
        <is>
          <t>harga khusus</t>
        </is>
      </c>
      <c r="J2169" s="26">
        <f>G2169*H2169</f>
        <v/>
      </c>
    </row>
    <row r="2170">
      <c r="C2170" s="5" t="n">
        <v>4</v>
      </c>
      <c r="D2170" s="5" t="inlineStr">
        <is>
          <t>Alat Bantu</t>
        </is>
      </c>
      <c r="F2170" s="5" t="inlineStr">
        <is>
          <t>Ls</t>
        </is>
      </c>
      <c r="G2170" s="25" t="n">
        <v>1</v>
      </c>
      <c r="H2170" s="26">
        <f>VLOOKUP(D2170,upahbahan,3,FALSE)</f>
        <v/>
      </c>
      <c r="J2170" s="26">
        <f>G2170*H2170</f>
        <v/>
      </c>
    </row>
    <row r="2171">
      <c r="C2171" s="27" t="inlineStr">
        <is>
          <t>JUMLAH HARGA PERALATAN</t>
        </is>
      </c>
      <c r="D2171" s="28" t="n"/>
      <c r="E2171" s="28" t="n"/>
      <c r="F2171" s="28" t="n"/>
      <c r="G2171" s="28" t="n"/>
      <c r="H2171" s="28" t="n"/>
      <c r="I2171" s="28" t="n"/>
      <c r="J2171" s="29">
        <f>SUM(J2167:J2170)</f>
        <v/>
      </c>
    </row>
    <row r="2172">
      <c r="C2172" s="31" t="inlineStr">
        <is>
          <t>D</t>
        </is>
      </c>
      <c r="D2172" s="31" t="inlineStr">
        <is>
          <t>Jumlah (A+B+C)</t>
        </is>
      </c>
      <c r="E2172" s="32" t="n"/>
      <c r="F2172" s="32" t="n"/>
      <c r="G2172" s="32" t="n"/>
      <c r="H2172" s="32" t="n"/>
      <c r="I2172" s="32" t="n"/>
      <c r="J2172" s="33">
        <f>J2161+J2165+J2171</f>
        <v/>
      </c>
    </row>
    <row r="2173">
      <c r="C2173" s="18" t="inlineStr">
        <is>
          <t>E</t>
        </is>
      </c>
      <c r="D2173" s="18" t="inlineStr">
        <is>
          <t>Biaya Umum dan Keuntungan 10.0% x D</t>
        </is>
      </c>
      <c r="H2173" s="21">
        <f>$Q$8</f>
        <v/>
      </c>
      <c r="J2173" s="34">
        <f>J2172*H2173</f>
        <v/>
      </c>
    </row>
    <row r="2174">
      <c r="C2174" s="31" t="inlineStr">
        <is>
          <t>F</t>
        </is>
      </c>
      <c r="D2174" s="31" t="inlineStr">
        <is>
          <t>Harga Satuan Pekerjaan (D+E)</t>
        </is>
      </c>
      <c r="E2174" s="32" t="n"/>
      <c r="F2174" s="32" t="n"/>
      <c r="G2174" s="32" t="n"/>
      <c r="H2174" s="32" t="n"/>
      <c r="I2174" s="32" t="n"/>
      <c r="J2174" s="33">
        <f>SUM(J2172:J2173)</f>
        <v/>
      </c>
    </row>
    <row r="2176">
      <c r="C2176" s="16" t="inlineStr">
        <is>
          <t>G.98</t>
        </is>
      </c>
      <c r="D2176" s="17" t="inlineStr">
        <is>
          <t>Tiang bor sekan sekunder diameter 100 cm (Beton Memadat Sendiri fc’ ≥ 30 MPa)</t>
        </is>
      </c>
      <c r="F2176" s="18" t="inlineStr">
        <is>
          <t>Meter Panjang</t>
        </is>
      </c>
      <c r="K2176" s="22">
        <f>ROUNDDOWN(J2196,0)</f>
        <v/>
      </c>
      <c r="M2176" s="19" t="inlineStr">
        <is>
          <t>7.5.(4)</t>
        </is>
      </c>
    </row>
    <row r="2177">
      <c r="C2177" s="23" t="inlineStr">
        <is>
          <t>No</t>
        </is>
      </c>
      <c r="D2177" s="23" t="inlineStr">
        <is>
          <t>Uraian</t>
        </is>
      </c>
      <c r="E2177" s="23" t="inlineStr">
        <is>
          <t>Kode</t>
        </is>
      </c>
      <c r="F2177" s="23" t="inlineStr">
        <is>
          <t>Sat.</t>
        </is>
      </c>
      <c r="G2177" s="23" t="inlineStr">
        <is>
          <t>Koefisien</t>
        </is>
      </c>
      <c r="H2177" s="23" t="inlineStr">
        <is>
          <t>Harga  Satuan (Rp)</t>
        </is>
      </c>
      <c r="J2177" s="23" t="inlineStr">
        <is>
          <t>Jumlah Harga (Rp)</t>
        </is>
      </c>
    </row>
    <row r="2178">
      <c r="C2178" s="24" t="inlineStr">
        <is>
          <t>A</t>
        </is>
      </c>
      <c r="D2178" s="24" t="inlineStr">
        <is>
          <t>TENAGA KERJA</t>
        </is>
      </c>
      <c r="E2178" s="12" t="n"/>
      <c r="F2178" s="12" t="n"/>
      <c r="G2178" s="12" t="n"/>
      <c r="H2178" s="12" t="n"/>
      <c r="I2178" s="12" t="n"/>
      <c r="J2178" s="12" t="n"/>
    </row>
    <row r="2179">
      <c r="C2179" s="5" t="n">
        <v>1</v>
      </c>
      <c r="D2179" s="5" t="inlineStr">
        <is>
          <t>Pekerja</t>
        </is>
      </c>
      <c r="E2179" s="5" t="inlineStr">
        <is>
          <t>L01</t>
        </is>
      </c>
      <c r="F2179" s="5" t="inlineStr">
        <is>
          <t>jam</t>
        </is>
      </c>
      <c r="G2179" s="25" t="n">
        <v>1.305221038984153</v>
      </c>
      <c r="H2179" s="26">
        <f>VLOOKUP(D2179,upahbahan,3,FALSE)</f>
        <v/>
      </c>
      <c r="J2179" s="26">
        <f>G2179*H2179</f>
        <v/>
      </c>
    </row>
    <row r="2180">
      <c r="C2180" s="5" t="n">
        <v>2</v>
      </c>
      <c r="D2180" s="5" t="inlineStr">
        <is>
          <t>Tukang</t>
        </is>
      </c>
      <c r="E2180" s="5" t="inlineStr">
        <is>
          <t>L02</t>
        </is>
      </c>
      <c r="F2180" s="5" t="inlineStr">
        <is>
          <t>jam</t>
        </is>
      </c>
      <c r="G2180" s="25" t="n">
        <v>0.21753676714845</v>
      </c>
      <c r="H2180" s="26">
        <f>VLOOKUP(D2180,upahbahan,3,FALSE)</f>
        <v/>
      </c>
      <c r="J2180" s="26">
        <f>G2180*H2180</f>
        <v/>
      </c>
    </row>
    <row r="2181">
      <c r="C2181" s="5" t="n">
        <v>3</v>
      </c>
      <c r="D2181" s="5" t="inlineStr">
        <is>
          <t>Mandor</t>
        </is>
      </c>
      <c r="E2181" s="5" t="inlineStr">
        <is>
          <t>L03</t>
        </is>
      </c>
      <c r="F2181" s="5" t="inlineStr">
        <is>
          <t>jam</t>
        </is>
      </c>
      <c r="G2181" s="25" t="n">
        <v>0.2175367773534474</v>
      </c>
      <c r="H2181" s="26">
        <f>VLOOKUP(D2181,upahbahan,3,FALSE)</f>
        <v/>
      </c>
      <c r="J2181" s="26">
        <f>G2181*H2181</f>
        <v/>
      </c>
    </row>
    <row r="2182">
      <c r="C2182" s="27" t="inlineStr">
        <is>
          <t>JUMLAH HARGA TENAGA KERJA</t>
        </is>
      </c>
      <c r="D2182" s="28" t="n"/>
      <c r="E2182" s="28" t="n"/>
      <c r="F2182" s="28" t="n"/>
      <c r="G2182" s="28" t="n"/>
      <c r="H2182" s="28" t="n"/>
      <c r="I2182" s="28" t="n"/>
      <c r="J2182" s="29">
        <f>SUM(J2179:J2181)</f>
        <v/>
      </c>
    </row>
    <row r="2183">
      <c r="C2183" s="24" t="inlineStr">
        <is>
          <t>B</t>
        </is>
      </c>
      <c r="D2183" s="24" t="inlineStr">
        <is>
          <t>BAHAN</t>
        </is>
      </c>
      <c r="E2183" s="12" t="n"/>
      <c r="F2183" s="12" t="n"/>
      <c r="G2183" s="12" t="n"/>
      <c r="H2183" s="12" t="n"/>
      <c r="I2183" s="12" t="n"/>
      <c r="J2183" s="12" t="n"/>
    </row>
    <row r="2184">
      <c r="C2184" s="5" t="n">
        <v>1</v>
      </c>
      <c r="D2184" s="5" t="inlineStr">
        <is>
          <t>Beton fc' 30 MPa SCC</t>
        </is>
      </c>
      <c r="E2184" s="5" t="inlineStr">
        <is>
          <t>M250</t>
        </is>
      </c>
      <c r="F2184" s="5" t="inlineStr">
        <is>
          <t>M3</t>
        </is>
      </c>
      <c r="G2184" s="25" t="n">
        <v>0.8014285705783065</v>
      </c>
      <c r="H2184" s="26">
        <f>VLOOKUP(D2184,upahbahan,3,FALSE)</f>
        <v/>
      </c>
      <c r="J2184" s="26">
        <f>G2184*H2184</f>
        <v/>
      </c>
    </row>
    <row r="2185">
      <c r="C2185" s="5" t="n">
        <v>2</v>
      </c>
      <c r="D2185" s="5" t="inlineStr">
        <is>
          <t>Baja Tulangan</t>
        </is>
      </c>
      <c r="E2185" s="5" t="inlineStr">
        <is>
          <t>EI374</t>
        </is>
      </c>
      <c r="F2185" s="5" t="inlineStr">
        <is>
          <t>Kg</t>
        </is>
      </c>
      <c r="G2185" s="25" t="n">
        <v>43.17501189787124</v>
      </c>
      <c r="H2185" s="26" t="n">
        <v>15549</v>
      </c>
      <c r="I2185" s="30" t="inlineStr">
        <is>
          <t>harga khusus</t>
        </is>
      </c>
      <c r="J2185" s="26">
        <f>G2185*H2185</f>
        <v/>
      </c>
    </row>
    <row r="2186">
      <c r="C2186" s="5" t="n">
        <v>3</v>
      </c>
      <c r="D2186" s="5" t="inlineStr">
        <is>
          <t>Casing, diameter 1000 mm</t>
        </is>
      </c>
      <c r="E2186" s="5" t="inlineStr">
        <is>
          <t>M100</t>
        </is>
      </c>
      <c r="F2186" s="5" t="inlineStr">
        <is>
          <t>M'</t>
        </is>
      </c>
      <c r="G2186" s="25" t="n">
        <v>1.02</v>
      </c>
      <c r="H2186" s="26">
        <f>VLOOKUP(D2186,upahbahan,3,FALSE)</f>
        <v/>
      </c>
      <c r="J2186" s="26">
        <f>G2186*H2186</f>
        <v/>
      </c>
    </row>
    <row r="2187">
      <c r="C2187" s="27" t="inlineStr">
        <is>
          <t>JUMLAH HARGA BAHAN</t>
        </is>
      </c>
      <c r="D2187" s="28" t="n"/>
      <c r="E2187" s="28" t="n"/>
      <c r="F2187" s="28" t="n"/>
      <c r="G2187" s="28" t="n"/>
      <c r="H2187" s="28" t="n"/>
      <c r="I2187" s="28" t="n"/>
      <c r="J2187" s="29">
        <f>SUM(J2184:J2186)</f>
        <v/>
      </c>
    </row>
    <row r="2188">
      <c r="C2188" s="24" t="inlineStr">
        <is>
          <t>C</t>
        </is>
      </c>
      <c r="D2188" s="24" t="inlineStr">
        <is>
          <t>PERALATAN</t>
        </is>
      </c>
      <c r="E2188" s="12" t="n"/>
      <c r="F2188" s="12" t="n"/>
      <c r="G2188" s="12" t="n"/>
      <c r="H2188" s="12" t="n"/>
      <c r="I2188" s="12" t="n"/>
      <c r="J2188" s="12" t="n"/>
    </row>
    <row r="2189">
      <c r="C2189" s="5" t="n">
        <v>1</v>
      </c>
      <c r="D2189" s="5" t="inlineStr">
        <is>
          <t>Bore Pile Machine, Diameter Maks 2m; HP</t>
        </is>
      </c>
      <c r="E2189" s="5" t="inlineStr">
        <is>
          <t>E33</t>
        </is>
      </c>
      <c r="F2189" s="5" t="inlineStr">
        <is>
          <t>jam</t>
        </is>
      </c>
      <c r="G2189" s="25" t="n">
        <v>0.2175368096130784</v>
      </c>
      <c r="H2189" s="26">
        <f>VLOOKUP(D2189,upahbahan,3,FALSE)</f>
        <v/>
      </c>
      <c r="J2189" s="26">
        <f>G2189*H2189</f>
        <v/>
      </c>
    </row>
    <row r="2190">
      <c r="C2190" s="5" t="n">
        <v>2</v>
      </c>
      <c r="D2190" s="5" t="inlineStr">
        <is>
          <t>Crane on Track 10-15 Ton</t>
        </is>
      </c>
      <c r="E2190" s="5" t="inlineStr">
        <is>
          <t>E07</t>
        </is>
      </c>
      <c r="F2190" s="5" t="inlineStr">
        <is>
          <t>jam</t>
        </is>
      </c>
      <c r="G2190" s="25" t="n">
        <v>1.286043052842428</v>
      </c>
      <c r="H2190" s="26">
        <f>VLOOKUP(D2190,upahbahan,3,FALSE)</f>
        <v/>
      </c>
      <c r="J2190" s="26">
        <f>G2190*H2190</f>
        <v/>
      </c>
    </row>
    <row r="2191">
      <c r="C2191" s="5" t="n">
        <v>3</v>
      </c>
      <c r="D2191" s="5" t="inlineStr">
        <is>
          <t>Concrete Pump</t>
        </is>
      </c>
      <c r="E2191" s="5" t="inlineStr">
        <is>
          <t>E28</t>
        </is>
      </c>
      <c r="F2191" s="5" t="inlineStr">
        <is>
          <t>Jam</t>
        </is>
      </c>
      <c r="G2191" s="25" t="n">
        <v>0.0603</v>
      </c>
      <c r="H2191" s="26" t="n">
        <v>0</v>
      </c>
      <c r="I2191" s="30" t="inlineStr">
        <is>
          <t>harga khusus</t>
        </is>
      </c>
      <c r="J2191" s="26">
        <f>G2191*H2191</f>
        <v/>
      </c>
    </row>
    <row r="2192">
      <c r="C2192" s="5" t="n">
        <v>4</v>
      </c>
      <c r="D2192" s="5" t="inlineStr">
        <is>
          <t>Alat Bantu</t>
        </is>
      </c>
      <c r="F2192" s="5" t="inlineStr">
        <is>
          <t>Ls</t>
        </is>
      </c>
      <c r="G2192" s="25" t="n">
        <v>1</v>
      </c>
      <c r="H2192" s="26">
        <f>VLOOKUP(D2192,upahbahan,3,FALSE)</f>
        <v/>
      </c>
      <c r="J2192" s="26">
        <f>G2192*H2192</f>
        <v/>
      </c>
    </row>
    <row r="2193">
      <c r="C2193" s="27" t="inlineStr">
        <is>
          <t>JUMLAH HARGA PERALATAN</t>
        </is>
      </c>
      <c r="D2193" s="28" t="n"/>
      <c r="E2193" s="28" t="n"/>
      <c r="F2193" s="28" t="n"/>
      <c r="G2193" s="28" t="n"/>
      <c r="H2193" s="28" t="n"/>
      <c r="I2193" s="28" t="n"/>
      <c r="J2193" s="29">
        <f>SUM(J2189:J2192)</f>
        <v/>
      </c>
    </row>
    <row r="2194">
      <c r="C2194" s="31" t="inlineStr">
        <is>
          <t>D</t>
        </is>
      </c>
      <c r="D2194" s="31" t="inlineStr">
        <is>
          <t>Jumlah (A+B+C)</t>
        </is>
      </c>
      <c r="E2194" s="32" t="n"/>
      <c r="F2194" s="32" t="n"/>
      <c r="G2194" s="32" t="n"/>
      <c r="H2194" s="32" t="n"/>
      <c r="I2194" s="32" t="n"/>
      <c r="J2194" s="33">
        <f>J2182+J2187+J2193</f>
        <v/>
      </c>
    </row>
    <row r="2195">
      <c r="C2195" s="18" t="inlineStr">
        <is>
          <t>E</t>
        </is>
      </c>
      <c r="D2195" s="18" t="inlineStr">
        <is>
          <t>Biaya Umum dan Keuntungan 10.0% x D</t>
        </is>
      </c>
      <c r="H2195" s="21">
        <f>$Q$8</f>
        <v/>
      </c>
      <c r="J2195" s="34">
        <f>J2194*H2195</f>
        <v/>
      </c>
    </row>
    <row r="2196">
      <c r="C2196" s="31" t="inlineStr">
        <is>
          <t>F</t>
        </is>
      </c>
      <c r="D2196" s="31" t="inlineStr">
        <is>
          <t>Harga Satuan Pekerjaan (D+E)</t>
        </is>
      </c>
      <c r="E2196" s="32" t="n"/>
      <c r="F2196" s="32" t="n"/>
      <c r="G2196" s="32" t="n"/>
      <c r="H2196" s="32" t="n"/>
      <c r="I2196" s="32" t="n"/>
      <c r="J2196" s="33">
        <f>SUM(J2194:J2195)</f>
        <v/>
      </c>
    </row>
    <row r="2198">
      <c r="C2198" s="16" t="inlineStr">
        <is>
          <t>G.99</t>
        </is>
      </c>
      <c r="D2198" s="17" t="inlineStr">
        <is>
          <t>Tiang bor sekan primer diameter 120 cm (fc’ ≥ 15 MPa)</t>
        </is>
      </c>
      <c r="F2198" s="18" t="inlineStr">
        <is>
          <t>Meter Panjang</t>
        </is>
      </c>
      <c r="K2198" s="22">
        <f>ROUNDDOWN(J2217,0)</f>
        <v/>
      </c>
      <c r="M2198" s="19" t="inlineStr">
        <is>
          <t>7.5.(5)</t>
        </is>
      </c>
    </row>
    <row r="2199">
      <c r="C2199" s="23" t="inlineStr">
        <is>
          <t>No</t>
        </is>
      </c>
      <c r="D2199" s="23" t="inlineStr">
        <is>
          <t>Uraian</t>
        </is>
      </c>
      <c r="E2199" s="23" t="inlineStr">
        <is>
          <t>Kode</t>
        </is>
      </c>
      <c r="F2199" s="23" t="inlineStr">
        <is>
          <t>Sat.</t>
        </is>
      </c>
      <c r="G2199" s="23" t="inlineStr">
        <is>
          <t>Koefisien</t>
        </is>
      </c>
      <c r="H2199" s="23" t="inlineStr">
        <is>
          <t>Harga  Satuan (Rp)</t>
        </is>
      </c>
      <c r="J2199" s="23" t="inlineStr">
        <is>
          <t>Jumlah Harga (Rp)</t>
        </is>
      </c>
    </row>
    <row r="2200">
      <c r="C2200" s="24" t="inlineStr">
        <is>
          <t>A</t>
        </is>
      </c>
      <c r="D2200" s="24" t="inlineStr">
        <is>
          <t>TENAGA KERJA</t>
        </is>
      </c>
      <c r="E2200" s="12" t="n"/>
      <c r="F2200" s="12" t="n"/>
      <c r="G2200" s="12" t="n"/>
      <c r="H2200" s="12" t="n"/>
      <c r="I2200" s="12" t="n"/>
      <c r="J2200" s="12" t="n"/>
    </row>
    <row r="2201">
      <c r="C2201" s="5" t="n">
        <v>1</v>
      </c>
      <c r="D2201" s="5" t="inlineStr">
        <is>
          <t>Pekerja</t>
        </is>
      </c>
      <c r="E2201" s="5" t="inlineStr">
        <is>
          <t>L01</t>
        </is>
      </c>
      <c r="F2201" s="5" t="inlineStr">
        <is>
          <t>jam</t>
        </is>
      </c>
      <c r="G2201" s="25" t="n">
        <v>1.305221038984153</v>
      </c>
      <c r="H2201" s="26">
        <f>VLOOKUP(D2201,upahbahan,3,FALSE)</f>
        <v/>
      </c>
      <c r="J2201" s="26">
        <f>G2201*H2201</f>
        <v/>
      </c>
    </row>
    <row r="2202">
      <c r="C2202" s="5" t="n">
        <v>2</v>
      </c>
      <c r="D2202" s="5" t="inlineStr">
        <is>
          <t>Tukang</t>
        </is>
      </c>
      <c r="E2202" s="5" t="inlineStr">
        <is>
          <t>L02</t>
        </is>
      </c>
      <c r="F2202" s="5" t="inlineStr">
        <is>
          <t>jam</t>
        </is>
      </c>
      <c r="G2202" s="25" t="n">
        <v>0.21753676714845</v>
      </c>
      <c r="H2202" s="26">
        <f>VLOOKUP(D2202,upahbahan,3,FALSE)</f>
        <v/>
      </c>
      <c r="J2202" s="26">
        <f>G2202*H2202</f>
        <v/>
      </c>
    </row>
    <row r="2203">
      <c r="C2203" s="5" t="n">
        <v>3</v>
      </c>
      <c r="D2203" s="5" t="inlineStr">
        <is>
          <t>Mandor</t>
        </is>
      </c>
      <c r="E2203" s="5" t="inlineStr">
        <is>
          <t>L03</t>
        </is>
      </c>
      <c r="F2203" s="5" t="inlineStr">
        <is>
          <t>jam</t>
        </is>
      </c>
      <c r="G2203" s="25" t="n">
        <v>0.2175367773534474</v>
      </c>
      <c r="H2203" s="26">
        <f>VLOOKUP(D2203,upahbahan,3,FALSE)</f>
        <v/>
      </c>
      <c r="J2203" s="26">
        <f>G2203*H2203</f>
        <v/>
      </c>
    </row>
    <row r="2204">
      <c r="C2204" s="27" t="inlineStr">
        <is>
          <t>JUMLAH HARGA TENAGA KERJA</t>
        </is>
      </c>
      <c r="D2204" s="28" t="n"/>
      <c r="E2204" s="28" t="n"/>
      <c r="F2204" s="28" t="n"/>
      <c r="G2204" s="28" t="n"/>
      <c r="H2204" s="28" t="n"/>
      <c r="I2204" s="28" t="n"/>
      <c r="J2204" s="29">
        <f>SUM(J2201:J2203)</f>
        <v/>
      </c>
    </row>
    <row r="2205">
      <c r="C2205" s="24" t="inlineStr">
        <is>
          <t>B</t>
        </is>
      </c>
      <c r="D2205" s="24" t="inlineStr">
        <is>
          <t>BAHAN</t>
        </is>
      </c>
      <c r="E2205" s="12" t="n"/>
      <c r="F2205" s="12" t="n"/>
      <c r="G2205" s="12" t="n"/>
      <c r="H2205" s="12" t="n"/>
      <c r="I2205" s="12" t="n"/>
      <c r="J2205" s="12" t="n"/>
    </row>
    <row r="2206">
      <c r="C2206" s="5" t="n">
        <v>1</v>
      </c>
      <c r="D2206" s="5" t="inlineStr">
        <is>
          <t>Beton fc' 15 MPa</t>
        </is>
      </c>
      <c r="E2206" s="5" t="inlineStr">
        <is>
          <t>M60</t>
        </is>
      </c>
      <c r="F2206" s="5" t="inlineStr">
        <is>
          <t>M3</t>
        </is>
      </c>
      <c r="G2206" s="25" t="n">
        <v>1.154057135203828</v>
      </c>
      <c r="H2206" s="26">
        <f>VLOOKUP(D2206,upahbahan,3,FALSE)</f>
        <v/>
      </c>
      <c r="J2206" s="26">
        <f>G2206*H2206</f>
        <v/>
      </c>
    </row>
    <row r="2207">
      <c r="C2207" s="5" t="n">
        <v>2</v>
      </c>
      <c r="D2207" s="5" t="inlineStr">
        <is>
          <t>Bentonite cement slurry</t>
        </is>
      </c>
      <c r="E2207" s="5" t="inlineStr">
        <is>
          <t>M318</t>
        </is>
      </c>
      <c r="F2207" s="5" t="inlineStr">
        <is>
          <t>Kg</t>
        </is>
      </c>
      <c r="G2207" s="25" t="n">
        <v>76.93714285714286</v>
      </c>
      <c r="H2207" s="26">
        <f>VLOOKUP(D2207,upahbahan,3,FALSE)</f>
        <v/>
      </c>
      <c r="J2207" s="26">
        <f>G2207*H2207</f>
        <v/>
      </c>
    </row>
    <row r="2208">
      <c r="C2208" s="27" t="inlineStr">
        <is>
          <t>JUMLAH HARGA BAHAN</t>
        </is>
      </c>
      <c r="D2208" s="28" t="n"/>
      <c r="E2208" s="28" t="n"/>
      <c r="F2208" s="28" t="n"/>
      <c r="G2208" s="28" t="n"/>
      <c r="H2208" s="28" t="n"/>
      <c r="I2208" s="28" t="n"/>
      <c r="J2208" s="29">
        <f>SUM(J2206:J2207)</f>
        <v/>
      </c>
    </row>
    <row r="2209">
      <c r="C2209" s="24" t="inlineStr">
        <is>
          <t>C</t>
        </is>
      </c>
      <c r="D2209" s="24" t="inlineStr">
        <is>
          <t>PERALATAN</t>
        </is>
      </c>
      <c r="E2209" s="12" t="n"/>
      <c r="F2209" s="12" t="n"/>
      <c r="G2209" s="12" t="n"/>
      <c r="H2209" s="12" t="n"/>
      <c r="I2209" s="12" t="n"/>
      <c r="J2209" s="12" t="n"/>
    </row>
    <row r="2210">
      <c r="C2210" s="5" t="n">
        <v>1</v>
      </c>
      <c r="D2210" s="5" t="inlineStr">
        <is>
          <t>Bore Pile Machine, Diameter Maks 2m; HP</t>
        </is>
      </c>
      <c r="E2210" s="5" t="inlineStr">
        <is>
          <t>E33</t>
        </is>
      </c>
      <c r="F2210" s="5" t="inlineStr">
        <is>
          <t>jam</t>
        </is>
      </c>
      <c r="G2210" s="25" t="n">
        <v>0.2175368096130784</v>
      </c>
      <c r="H2210" s="26">
        <f>VLOOKUP(D2210,upahbahan,3,FALSE)</f>
        <v/>
      </c>
      <c r="J2210" s="26">
        <f>G2210*H2210</f>
        <v/>
      </c>
    </row>
    <row r="2211">
      <c r="C2211" s="5" t="n">
        <v>2</v>
      </c>
      <c r="D2211" s="5" t="inlineStr">
        <is>
          <t>Crane on Track 10-15 Ton</t>
        </is>
      </c>
      <c r="E2211" s="5" t="inlineStr">
        <is>
          <t>E07</t>
        </is>
      </c>
      <c r="F2211" s="5" t="inlineStr">
        <is>
          <t>jam</t>
        </is>
      </c>
      <c r="G2211" s="25" t="n">
        <v>0.06191432777230425</v>
      </c>
      <c r="H2211" s="26">
        <f>VLOOKUP(D2211,upahbahan,3,FALSE)</f>
        <v/>
      </c>
      <c r="J2211" s="26">
        <f>G2211*H2211</f>
        <v/>
      </c>
    </row>
    <row r="2212">
      <c r="C2212" s="5" t="n">
        <v>3</v>
      </c>
      <c r="D2212" s="5" t="inlineStr">
        <is>
          <t>Concrete Pump</t>
        </is>
      </c>
      <c r="E2212" s="5" t="inlineStr">
        <is>
          <t>E28</t>
        </is>
      </c>
      <c r="F2212" s="5" t="inlineStr">
        <is>
          <t>Jam</t>
        </is>
      </c>
      <c r="G2212" s="25" t="n">
        <v>0.08690000000000001</v>
      </c>
      <c r="H2212" s="26" t="n">
        <v>0</v>
      </c>
      <c r="I2212" s="30" t="inlineStr">
        <is>
          <t>harga khusus</t>
        </is>
      </c>
      <c r="J2212" s="26">
        <f>G2212*H2212</f>
        <v/>
      </c>
    </row>
    <row r="2213">
      <c r="C2213" s="5" t="n">
        <v>4</v>
      </c>
      <c r="D2213" s="5" t="inlineStr">
        <is>
          <t>Alat Bantu</t>
        </is>
      </c>
      <c r="F2213" s="5" t="inlineStr">
        <is>
          <t>Ls</t>
        </is>
      </c>
      <c r="G2213" s="25" t="n">
        <v>1</v>
      </c>
      <c r="H2213" s="26">
        <f>VLOOKUP(D2213,upahbahan,3,FALSE)</f>
        <v/>
      </c>
      <c r="J2213" s="26">
        <f>G2213*H2213</f>
        <v/>
      </c>
    </row>
    <row r="2214">
      <c r="C2214" s="27" t="inlineStr">
        <is>
          <t>JUMLAH HARGA PERALATAN</t>
        </is>
      </c>
      <c r="D2214" s="28" t="n"/>
      <c r="E2214" s="28" t="n"/>
      <c r="F2214" s="28" t="n"/>
      <c r="G2214" s="28" t="n"/>
      <c r="H2214" s="28" t="n"/>
      <c r="I2214" s="28" t="n"/>
      <c r="J2214" s="29">
        <f>SUM(J2210:J2213)</f>
        <v/>
      </c>
    </row>
    <row r="2215">
      <c r="C2215" s="31" t="inlineStr">
        <is>
          <t>D</t>
        </is>
      </c>
      <c r="D2215" s="31" t="inlineStr">
        <is>
          <t>Jumlah (A+B+C)</t>
        </is>
      </c>
      <c r="E2215" s="32" t="n"/>
      <c r="F2215" s="32" t="n"/>
      <c r="G2215" s="32" t="n"/>
      <c r="H2215" s="32" t="n"/>
      <c r="I2215" s="32" t="n"/>
      <c r="J2215" s="33">
        <f>J2204+J2208+J2214</f>
        <v/>
      </c>
    </row>
    <row r="2216">
      <c r="C2216" s="18" t="inlineStr">
        <is>
          <t>E</t>
        </is>
      </c>
      <c r="D2216" s="18" t="inlineStr">
        <is>
          <t>Biaya Umum dan Keuntungan 10.0% x D</t>
        </is>
      </c>
      <c r="H2216" s="21">
        <f>$Q$8</f>
        <v/>
      </c>
      <c r="J2216" s="34">
        <f>J2215*H2216</f>
        <v/>
      </c>
    </row>
    <row r="2217">
      <c r="C2217" s="31" t="inlineStr">
        <is>
          <t>F</t>
        </is>
      </c>
      <c r="D2217" s="31" t="inlineStr">
        <is>
          <t>Harga Satuan Pekerjaan (D+E)</t>
        </is>
      </c>
      <c r="E2217" s="32" t="n"/>
      <c r="F2217" s="32" t="n"/>
      <c r="G2217" s="32" t="n"/>
      <c r="H2217" s="32" t="n"/>
      <c r="I2217" s="32" t="n"/>
      <c r="J2217" s="33">
        <f>SUM(J2215:J2216)</f>
        <v/>
      </c>
    </row>
    <row r="2219">
      <c r="C2219" s="16" t="inlineStr">
        <is>
          <t>G.100</t>
        </is>
      </c>
      <c r="D2219" s="17" t="inlineStr">
        <is>
          <t>Tiang bor sekan sekunder diameter 120 cm (Beton Memadat Sendiri fc’ ≥ 30 MPa)</t>
        </is>
      </c>
      <c r="F2219" s="18" t="inlineStr">
        <is>
          <t>Meter Panjang</t>
        </is>
      </c>
      <c r="K2219" s="22">
        <f>ROUNDDOWN(J2239,0)</f>
        <v/>
      </c>
      <c r="M2219" s="19" t="inlineStr">
        <is>
          <t>7.5.(6)</t>
        </is>
      </c>
    </row>
    <row r="2220">
      <c r="C2220" s="23" t="inlineStr">
        <is>
          <t>No</t>
        </is>
      </c>
      <c r="D2220" s="23" t="inlineStr">
        <is>
          <t>Uraian</t>
        </is>
      </c>
      <c r="E2220" s="23" t="inlineStr">
        <is>
          <t>Kode</t>
        </is>
      </c>
      <c r="F2220" s="23" t="inlineStr">
        <is>
          <t>Sat.</t>
        </is>
      </c>
      <c r="G2220" s="23" t="inlineStr">
        <is>
          <t>Koefisien</t>
        </is>
      </c>
      <c r="H2220" s="23" t="inlineStr">
        <is>
          <t>Harga  Satuan (Rp)</t>
        </is>
      </c>
      <c r="J2220" s="23" t="inlineStr">
        <is>
          <t>Jumlah Harga (Rp)</t>
        </is>
      </c>
    </row>
    <row r="2221">
      <c r="C2221" s="24" t="inlineStr">
        <is>
          <t>A</t>
        </is>
      </c>
      <c r="D2221" s="24" t="inlineStr">
        <is>
          <t>TENAGA KERJA</t>
        </is>
      </c>
      <c r="E2221" s="12" t="n"/>
      <c r="F2221" s="12" t="n"/>
      <c r="G2221" s="12" t="n"/>
      <c r="H2221" s="12" t="n"/>
      <c r="I2221" s="12" t="n"/>
      <c r="J2221" s="12" t="n"/>
    </row>
    <row r="2222">
      <c r="C2222" s="5" t="n">
        <v>1</v>
      </c>
      <c r="D2222" s="5" t="inlineStr">
        <is>
          <t>Pekerja</t>
        </is>
      </c>
      <c r="E2222" s="5" t="inlineStr">
        <is>
          <t>L01</t>
        </is>
      </c>
      <c r="F2222" s="5" t="inlineStr">
        <is>
          <t>jam</t>
        </is>
      </c>
      <c r="G2222" s="25" t="n">
        <v>1.305221038984153</v>
      </c>
      <c r="H2222" s="26">
        <f>VLOOKUP(D2222,upahbahan,3,FALSE)</f>
        <v/>
      </c>
      <c r="J2222" s="26">
        <f>G2222*H2222</f>
        <v/>
      </c>
    </row>
    <row r="2223">
      <c r="C2223" s="5" t="n">
        <v>2</v>
      </c>
      <c r="D2223" s="5" t="inlineStr">
        <is>
          <t>Tukang</t>
        </is>
      </c>
      <c r="E2223" s="5" t="inlineStr">
        <is>
          <t>L02</t>
        </is>
      </c>
      <c r="F2223" s="5" t="inlineStr">
        <is>
          <t>jam</t>
        </is>
      </c>
      <c r="G2223" s="25" t="n">
        <v>0.21753676714845</v>
      </c>
      <c r="H2223" s="26">
        <f>VLOOKUP(D2223,upahbahan,3,FALSE)</f>
        <v/>
      </c>
      <c r="J2223" s="26">
        <f>G2223*H2223</f>
        <v/>
      </c>
    </row>
    <row r="2224">
      <c r="C2224" s="5" t="n">
        <v>3</v>
      </c>
      <c r="D2224" s="5" t="inlineStr">
        <is>
          <t>Mandor</t>
        </is>
      </c>
      <c r="E2224" s="5" t="inlineStr">
        <is>
          <t>L03</t>
        </is>
      </c>
      <c r="F2224" s="5" t="inlineStr">
        <is>
          <t>jam</t>
        </is>
      </c>
      <c r="G2224" s="25" t="n">
        <v>0.2175367773534474</v>
      </c>
      <c r="H2224" s="26">
        <f>VLOOKUP(D2224,upahbahan,3,FALSE)</f>
        <v/>
      </c>
      <c r="J2224" s="26">
        <f>G2224*H2224</f>
        <v/>
      </c>
    </row>
    <row r="2225">
      <c r="C2225" s="27" t="inlineStr">
        <is>
          <t>JUMLAH HARGA TENAGA KERJA</t>
        </is>
      </c>
      <c r="D2225" s="28" t="n"/>
      <c r="E2225" s="28" t="n"/>
      <c r="F2225" s="28" t="n"/>
      <c r="G2225" s="28" t="n"/>
      <c r="H2225" s="28" t="n"/>
      <c r="I2225" s="28" t="n"/>
      <c r="J2225" s="29">
        <f>SUM(J2222:J2224)</f>
        <v/>
      </c>
    </row>
    <row r="2226">
      <c r="C2226" s="24" t="inlineStr">
        <is>
          <t>B</t>
        </is>
      </c>
      <c r="D2226" s="24" t="inlineStr">
        <is>
          <t>BAHAN</t>
        </is>
      </c>
      <c r="E2226" s="12" t="n"/>
      <c r="F2226" s="12" t="n"/>
      <c r="G2226" s="12" t="n"/>
      <c r="H2226" s="12" t="n"/>
      <c r="I2226" s="12" t="n"/>
      <c r="J2226" s="12" t="n"/>
    </row>
    <row r="2227">
      <c r="C2227" s="5" t="n">
        <v>1</v>
      </c>
      <c r="D2227" s="5" t="inlineStr">
        <is>
          <t>Beton fc' 30 MPa SCC</t>
        </is>
      </c>
      <c r="E2227" s="5" t="inlineStr">
        <is>
          <t>M250</t>
        </is>
      </c>
      <c r="F2227" s="5" t="inlineStr">
        <is>
          <t>M3</t>
        </is>
      </c>
      <c r="G2227" s="25" t="n">
        <v>1.154057136512886</v>
      </c>
      <c r="H2227" s="26">
        <f>VLOOKUP(D2227,upahbahan,3,FALSE)</f>
        <v/>
      </c>
      <c r="J2227" s="26">
        <f>G2227*H2227</f>
        <v/>
      </c>
    </row>
    <row r="2228">
      <c r="C2228" s="5" t="n">
        <v>2</v>
      </c>
      <c r="D2228" s="5" t="inlineStr">
        <is>
          <t>Baja Tulangan</t>
        </is>
      </c>
      <c r="E2228" s="5" t="inlineStr">
        <is>
          <t>EI374</t>
        </is>
      </c>
      <c r="F2228" s="5" t="inlineStr">
        <is>
          <t>Kg</t>
        </is>
      </c>
      <c r="G2228" s="25" t="n">
        <v>62.17201684995819</v>
      </c>
      <c r="H2228" s="26" t="n">
        <v>15549</v>
      </c>
      <c r="I2228" s="30" t="inlineStr">
        <is>
          <t>harga khusus</t>
        </is>
      </c>
      <c r="J2228" s="26">
        <f>G2228*H2228</f>
        <v/>
      </c>
    </row>
    <row r="2229">
      <c r="C2229" s="5" t="n">
        <v>3</v>
      </c>
      <c r="D2229" s="5" t="inlineStr">
        <is>
          <t>Casing, diameter 1200 mm</t>
        </is>
      </c>
      <c r="E2229" s="5" t="inlineStr">
        <is>
          <t>M100</t>
        </is>
      </c>
      <c r="F2229" s="5" t="inlineStr">
        <is>
          <t>M'</t>
        </is>
      </c>
      <c r="G2229" s="25" t="n">
        <v>1.02</v>
      </c>
      <c r="H2229" s="26">
        <f>VLOOKUP(D2229,upahbahan,3,FALSE)</f>
        <v/>
      </c>
      <c r="J2229" s="26">
        <f>G2229*H2229</f>
        <v/>
      </c>
    </row>
    <row r="2230">
      <c r="C2230" s="27" t="inlineStr">
        <is>
          <t>JUMLAH HARGA BAHAN</t>
        </is>
      </c>
      <c r="D2230" s="28" t="n"/>
      <c r="E2230" s="28" t="n"/>
      <c r="F2230" s="28" t="n"/>
      <c r="G2230" s="28" t="n"/>
      <c r="H2230" s="28" t="n"/>
      <c r="I2230" s="28" t="n"/>
      <c r="J2230" s="29">
        <f>SUM(J2227:J2229)</f>
        <v/>
      </c>
    </row>
    <row r="2231">
      <c r="C2231" s="24" t="inlineStr">
        <is>
          <t>C</t>
        </is>
      </c>
      <c r="D2231" s="24" t="inlineStr">
        <is>
          <t>PERALATAN</t>
        </is>
      </c>
      <c r="E2231" s="12" t="n"/>
      <c r="F2231" s="12" t="n"/>
      <c r="G2231" s="12" t="n"/>
      <c r="H2231" s="12" t="n"/>
      <c r="I2231" s="12" t="n"/>
      <c r="J2231" s="12" t="n"/>
    </row>
    <row r="2232">
      <c r="C2232" s="5" t="n">
        <v>1</v>
      </c>
      <c r="D2232" s="5" t="inlineStr">
        <is>
          <t>Bore Pile Machine, Diameter Maks 2m; HP</t>
        </is>
      </c>
      <c r="E2232" s="5" t="inlineStr">
        <is>
          <t>E33</t>
        </is>
      </c>
      <c r="F2232" s="5" t="inlineStr">
        <is>
          <t>jam</t>
        </is>
      </c>
      <c r="G2232" s="25" t="n">
        <v>0.2175368096130784</v>
      </c>
      <c r="H2232" s="26">
        <f>VLOOKUP(D2232,upahbahan,3,FALSE)</f>
        <v/>
      </c>
      <c r="J2232" s="26">
        <f>G2232*H2232</f>
        <v/>
      </c>
    </row>
    <row r="2233">
      <c r="C2233" s="5" t="n">
        <v>2</v>
      </c>
      <c r="D2233" s="5" t="inlineStr">
        <is>
          <t>Crane on Track 10-15 Ton</t>
        </is>
      </c>
      <c r="E2233" s="5" t="inlineStr">
        <is>
          <t>E07</t>
        </is>
      </c>
      <c r="F2233" s="5" t="inlineStr">
        <is>
          <t>jam</t>
        </is>
      </c>
      <c r="G2233" s="25" t="n">
        <v>1.286043052842428</v>
      </c>
      <c r="H2233" s="26">
        <f>VLOOKUP(D2233,upahbahan,3,FALSE)</f>
        <v/>
      </c>
      <c r="J2233" s="26">
        <f>G2233*H2233</f>
        <v/>
      </c>
    </row>
    <row r="2234">
      <c r="C2234" s="5" t="n">
        <v>3</v>
      </c>
      <c r="D2234" s="5" t="inlineStr">
        <is>
          <t>Concrete Pump</t>
        </is>
      </c>
      <c r="E2234" s="5" t="inlineStr">
        <is>
          <t>E28</t>
        </is>
      </c>
      <c r="F2234" s="5" t="inlineStr">
        <is>
          <t>Jam</t>
        </is>
      </c>
      <c r="G2234" s="25" t="n">
        <v>0.08690000000000001</v>
      </c>
      <c r="H2234" s="26" t="n">
        <v>0</v>
      </c>
      <c r="I2234" s="30" t="inlineStr">
        <is>
          <t>harga khusus</t>
        </is>
      </c>
      <c r="J2234" s="26">
        <f>G2234*H2234</f>
        <v/>
      </c>
    </row>
    <row r="2235">
      <c r="C2235" s="5" t="n">
        <v>4</v>
      </c>
      <c r="D2235" s="5" t="inlineStr">
        <is>
          <t>Alat Bantu</t>
        </is>
      </c>
      <c r="F2235" s="5" t="inlineStr">
        <is>
          <t>Ls</t>
        </is>
      </c>
      <c r="G2235" s="25" t="n">
        <v>1</v>
      </c>
      <c r="H2235" s="26">
        <f>VLOOKUP(D2235,upahbahan,3,FALSE)</f>
        <v/>
      </c>
      <c r="J2235" s="26">
        <f>G2235*H2235</f>
        <v/>
      </c>
    </row>
    <row r="2236">
      <c r="C2236" s="27" t="inlineStr">
        <is>
          <t>JUMLAH HARGA PERALATAN</t>
        </is>
      </c>
      <c r="D2236" s="28" t="n"/>
      <c r="E2236" s="28" t="n"/>
      <c r="F2236" s="28" t="n"/>
      <c r="G2236" s="28" t="n"/>
      <c r="H2236" s="28" t="n"/>
      <c r="I2236" s="28" t="n"/>
      <c r="J2236" s="29">
        <f>SUM(J2232:J2235)</f>
        <v/>
      </c>
    </row>
    <row r="2237">
      <c r="C2237" s="31" t="inlineStr">
        <is>
          <t>D</t>
        </is>
      </c>
      <c r="D2237" s="31" t="inlineStr">
        <is>
          <t>Jumlah (A+B+C)</t>
        </is>
      </c>
      <c r="E2237" s="32" t="n"/>
      <c r="F2237" s="32" t="n"/>
      <c r="G2237" s="32" t="n"/>
      <c r="H2237" s="32" t="n"/>
      <c r="I2237" s="32" t="n"/>
      <c r="J2237" s="33">
        <f>J2225+J2230+J2236</f>
        <v/>
      </c>
    </row>
    <row r="2238">
      <c r="C2238" s="18" t="inlineStr">
        <is>
          <t>E</t>
        </is>
      </c>
      <c r="D2238" s="18" t="inlineStr">
        <is>
          <t>Biaya Umum dan Keuntungan 10.0% x D</t>
        </is>
      </c>
      <c r="H2238" s="21">
        <f>$Q$8</f>
        <v/>
      </c>
      <c r="J2238" s="34">
        <f>J2237*H2238</f>
        <v/>
      </c>
    </row>
    <row r="2239">
      <c r="C2239" s="31" t="inlineStr">
        <is>
          <t>F</t>
        </is>
      </c>
      <c r="D2239" s="31" t="inlineStr">
        <is>
          <t>Harga Satuan Pekerjaan (D+E)</t>
        </is>
      </c>
      <c r="E2239" s="32" t="n"/>
      <c r="F2239" s="32" t="n"/>
      <c r="G2239" s="32" t="n"/>
      <c r="H2239" s="32" t="n"/>
      <c r="I2239" s="32" t="n"/>
      <c r="J2239" s="33">
        <f>SUM(J2237:J2238)</f>
        <v/>
      </c>
    </row>
    <row r="2241">
      <c r="C2241" s="16" t="inlineStr">
        <is>
          <t>G.101</t>
        </is>
      </c>
      <c r="D2241" s="17" t="inlineStr">
        <is>
          <t>Tiang bor sekan primer diameter 150 cm (fc’ ≥ 15 MPa)</t>
        </is>
      </c>
      <c r="F2241" s="18" t="inlineStr">
        <is>
          <t>Meter Panjang</t>
        </is>
      </c>
      <c r="K2241" s="22">
        <f>ROUNDDOWN(J2260,0)</f>
        <v/>
      </c>
      <c r="M2241" s="19" t="inlineStr">
        <is>
          <t>7.5.(7)</t>
        </is>
      </c>
    </row>
    <row r="2242">
      <c r="C2242" s="23" t="inlineStr">
        <is>
          <t>No</t>
        </is>
      </c>
      <c r="D2242" s="23" t="inlineStr">
        <is>
          <t>Uraian</t>
        </is>
      </c>
      <c r="E2242" s="23" t="inlineStr">
        <is>
          <t>Kode</t>
        </is>
      </c>
      <c r="F2242" s="23" t="inlineStr">
        <is>
          <t>Sat.</t>
        </is>
      </c>
      <c r="G2242" s="23" t="inlineStr">
        <is>
          <t>Koefisien</t>
        </is>
      </c>
      <c r="H2242" s="23" t="inlineStr">
        <is>
          <t>Harga  Satuan (Rp)</t>
        </is>
      </c>
      <c r="J2242" s="23" t="inlineStr">
        <is>
          <t>Jumlah Harga (Rp)</t>
        </is>
      </c>
    </row>
    <row r="2243">
      <c r="C2243" s="24" t="inlineStr">
        <is>
          <t>A</t>
        </is>
      </c>
      <c r="D2243" s="24" t="inlineStr">
        <is>
          <t>TENAGA KERJA</t>
        </is>
      </c>
      <c r="E2243" s="12" t="n"/>
      <c r="F2243" s="12" t="n"/>
      <c r="G2243" s="12" t="n"/>
      <c r="H2243" s="12" t="n"/>
      <c r="I2243" s="12" t="n"/>
      <c r="J2243" s="12" t="n"/>
    </row>
    <row r="2244">
      <c r="C2244" s="5" t="n">
        <v>1</v>
      </c>
      <c r="D2244" s="5" t="inlineStr">
        <is>
          <t>Pekerja</t>
        </is>
      </c>
      <c r="E2244" s="5" t="inlineStr">
        <is>
          <t>L01</t>
        </is>
      </c>
      <c r="F2244" s="5" t="inlineStr">
        <is>
          <t>jam</t>
        </is>
      </c>
      <c r="G2244" s="25" t="n">
        <v>1.305221038984153</v>
      </c>
      <c r="H2244" s="26">
        <f>VLOOKUP(D2244,upahbahan,3,FALSE)</f>
        <v/>
      </c>
      <c r="J2244" s="26">
        <f>G2244*H2244</f>
        <v/>
      </c>
    </row>
    <row r="2245">
      <c r="C2245" s="5" t="n">
        <v>2</v>
      </c>
      <c r="D2245" s="5" t="inlineStr">
        <is>
          <t>Tukang</t>
        </is>
      </c>
      <c r="E2245" s="5" t="inlineStr">
        <is>
          <t>L02</t>
        </is>
      </c>
      <c r="F2245" s="5" t="inlineStr">
        <is>
          <t>jam</t>
        </is>
      </c>
      <c r="G2245" s="25" t="n">
        <v>0.21753676714845</v>
      </c>
      <c r="H2245" s="26">
        <f>VLOOKUP(D2245,upahbahan,3,FALSE)</f>
        <v/>
      </c>
      <c r="J2245" s="26">
        <f>G2245*H2245</f>
        <v/>
      </c>
    </row>
    <row r="2246">
      <c r="C2246" s="5" t="n">
        <v>3</v>
      </c>
      <c r="D2246" s="5" t="inlineStr">
        <is>
          <t>Mandor</t>
        </is>
      </c>
      <c r="E2246" s="5" t="inlineStr">
        <is>
          <t>L03</t>
        </is>
      </c>
      <c r="F2246" s="5" t="inlineStr">
        <is>
          <t>jam</t>
        </is>
      </c>
      <c r="G2246" s="25" t="n">
        <v>0.2175367773534474</v>
      </c>
      <c r="H2246" s="26">
        <f>VLOOKUP(D2246,upahbahan,3,FALSE)</f>
        <v/>
      </c>
      <c r="J2246" s="26">
        <f>G2246*H2246</f>
        <v/>
      </c>
    </row>
    <row r="2247">
      <c r="C2247" s="27" t="inlineStr">
        <is>
          <t>JUMLAH HARGA TENAGA KERJA</t>
        </is>
      </c>
      <c r="D2247" s="28" t="n"/>
      <c r="E2247" s="28" t="n"/>
      <c r="F2247" s="28" t="n"/>
      <c r="G2247" s="28" t="n"/>
      <c r="H2247" s="28" t="n"/>
      <c r="I2247" s="28" t="n"/>
      <c r="J2247" s="29">
        <f>SUM(J2244:J2246)</f>
        <v/>
      </c>
    </row>
    <row r="2248">
      <c r="C2248" s="24" t="inlineStr">
        <is>
          <t>B</t>
        </is>
      </c>
      <c r="D2248" s="24" t="inlineStr">
        <is>
          <t>BAHAN</t>
        </is>
      </c>
      <c r="E2248" s="12" t="n"/>
      <c r="F2248" s="12" t="n"/>
      <c r="G2248" s="12" t="n"/>
      <c r="H2248" s="12" t="n"/>
      <c r="I2248" s="12" t="n"/>
      <c r="J2248" s="12" t="n"/>
    </row>
    <row r="2249">
      <c r="C2249" s="5" t="n">
        <v>1</v>
      </c>
      <c r="D2249" s="5" t="inlineStr">
        <is>
          <t>Beton fc' 15 MPa</t>
        </is>
      </c>
      <c r="E2249" s="5" t="inlineStr">
        <is>
          <t>M60</t>
        </is>
      </c>
      <c r="F2249" s="5" t="inlineStr">
        <is>
          <t>M3</t>
        </is>
      </c>
      <c r="G2249" s="25" t="n">
        <v>1.803214277447746</v>
      </c>
      <c r="H2249" s="26">
        <f>VLOOKUP(D2249,upahbahan,3,FALSE)</f>
        <v/>
      </c>
      <c r="J2249" s="26">
        <f>G2249*H2249</f>
        <v/>
      </c>
    </row>
    <row r="2250">
      <c r="C2250" s="5" t="n">
        <v>2</v>
      </c>
      <c r="D2250" s="5" t="inlineStr">
        <is>
          <t>Bentonite cement slurry</t>
        </is>
      </c>
      <c r="E2250" s="5" t="inlineStr">
        <is>
          <t>M318</t>
        </is>
      </c>
      <c r="F2250" s="5" t="inlineStr">
        <is>
          <t>Kg</t>
        </is>
      </c>
      <c r="G2250" s="25" t="n">
        <v>96.17142857142858</v>
      </c>
      <c r="H2250" s="26">
        <f>VLOOKUP(D2250,upahbahan,3,FALSE)</f>
        <v/>
      </c>
      <c r="J2250" s="26">
        <f>G2250*H2250</f>
        <v/>
      </c>
    </row>
    <row r="2251">
      <c r="C2251" s="27" t="inlineStr">
        <is>
          <t>JUMLAH HARGA BAHAN</t>
        </is>
      </c>
      <c r="D2251" s="28" t="n"/>
      <c r="E2251" s="28" t="n"/>
      <c r="F2251" s="28" t="n"/>
      <c r="G2251" s="28" t="n"/>
      <c r="H2251" s="28" t="n"/>
      <c r="I2251" s="28" t="n"/>
      <c r="J2251" s="29">
        <f>SUM(J2249:J2250)</f>
        <v/>
      </c>
    </row>
    <row r="2252">
      <c r="C2252" s="24" t="inlineStr">
        <is>
          <t>C</t>
        </is>
      </c>
      <c r="D2252" s="24" t="inlineStr">
        <is>
          <t>PERALATAN</t>
        </is>
      </c>
      <c r="E2252" s="12" t="n"/>
      <c r="F2252" s="12" t="n"/>
      <c r="G2252" s="12" t="n"/>
      <c r="H2252" s="12" t="n"/>
      <c r="I2252" s="12" t="n"/>
      <c r="J2252" s="12" t="n"/>
    </row>
    <row r="2253">
      <c r="C2253" s="5" t="n">
        <v>1</v>
      </c>
      <c r="D2253" s="5" t="inlineStr">
        <is>
          <t>Bore Pile Machine, Diameter Maks 2m; HP</t>
        </is>
      </c>
      <c r="E2253" s="5" t="inlineStr">
        <is>
          <t>E33</t>
        </is>
      </c>
      <c r="F2253" s="5" t="inlineStr">
        <is>
          <t>jam</t>
        </is>
      </c>
      <c r="G2253" s="25" t="n">
        <v>0.2175368096130784</v>
      </c>
      <c r="H2253" s="26">
        <f>VLOOKUP(D2253,upahbahan,3,FALSE)</f>
        <v/>
      </c>
      <c r="J2253" s="26">
        <f>G2253*H2253</f>
        <v/>
      </c>
    </row>
    <row r="2254">
      <c r="C2254" s="5" t="n">
        <v>2</v>
      </c>
      <c r="D2254" s="5" t="inlineStr">
        <is>
          <t>Crane on Track 10-15 Ton</t>
        </is>
      </c>
      <c r="E2254" s="5" t="inlineStr">
        <is>
          <t>E07</t>
        </is>
      </c>
      <c r="F2254" s="5" t="inlineStr">
        <is>
          <t>jam</t>
        </is>
      </c>
      <c r="G2254" s="25" t="n">
        <v>0.06191432777230425</v>
      </c>
      <c r="H2254" s="26">
        <f>VLOOKUP(D2254,upahbahan,3,FALSE)</f>
        <v/>
      </c>
      <c r="J2254" s="26">
        <f>G2254*H2254</f>
        <v/>
      </c>
    </row>
    <row r="2255">
      <c r="C2255" s="5" t="n">
        <v>3</v>
      </c>
      <c r="D2255" s="5" t="inlineStr">
        <is>
          <t>Concrete Pump</t>
        </is>
      </c>
      <c r="E2255" s="5" t="inlineStr">
        <is>
          <t>E28</t>
        </is>
      </c>
      <c r="F2255" s="5" t="inlineStr">
        <is>
          <t>Jam</t>
        </is>
      </c>
      <c r="G2255" s="25" t="n">
        <v>0.1358</v>
      </c>
      <c r="H2255" s="26" t="n">
        <v>0</v>
      </c>
      <c r="I2255" s="30" t="inlineStr">
        <is>
          <t>harga khusus</t>
        </is>
      </c>
      <c r="J2255" s="26">
        <f>G2255*H2255</f>
        <v/>
      </c>
    </row>
    <row r="2256">
      <c r="C2256" s="5" t="n">
        <v>4</v>
      </c>
      <c r="D2256" s="5" t="inlineStr">
        <is>
          <t>Alat Bantu</t>
        </is>
      </c>
      <c r="F2256" s="5" t="inlineStr">
        <is>
          <t>Ls</t>
        </is>
      </c>
      <c r="G2256" s="25" t="n">
        <v>1</v>
      </c>
      <c r="H2256" s="26">
        <f>VLOOKUP(D2256,upahbahan,3,FALSE)</f>
        <v/>
      </c>
      <c r="J2256" s="26">
        <f>G2256*H2256</f>
        <v/>
      </c>
    </row>
    <row r="2257">
      <c r="C2257" s="27" t="inlineStr">
        <is>
          <t>JUMLAH HARGA PERALATAN</t>
        </is>
      </c>
      <c r="D2257" s="28" t="n"/>
      <c r="E2257" s="28" t="n"/>
      <c r="F2257" s="28" t="n"/>
      <c r="G2257" s="28" t="n"/>
      <c r="H2257" s="28" t="n"/>
      <c r="I2257" s="28" t="n"/>
      <c r="J2257" s="29">
        <f>SUM(J2253:J2256)</f>
        <v/>
      </c>
    </row>
    <row r="2258">
      <c r="C2258" s="31" t="inlineStr">
        <is>
          <t>D</t>
        </is>
      </c>
      <c r="D2258" s="31" t="inlineStr">
        <is>
          <t>Jumlah (A+B+C)</t>
        </is>
      </c>
      <c r="E2258" s="32" t="n"/>
      <c r="F2258" s="32" t="n"/>
      <c r="G2258" s="32" t="n"/>
      <c r="H2258" s="32" t="n"/>
      <c r="I2258" s="32" t="n"/>
      <c r="J2258" s="33">
        <f>J2247+J2251+J2257</f>
        <v/>
      </c>
    </row>
    <row r="2259">
      <c r="C2259" s="18" t="inlineStr">
        <is>
          <t>E</t>
        </is>
      </c>
      <c r="D2259" s="18" t="inlineStr">
        <is>
          <t>Biaya Umum dan Keuntungan 10.0% x D</t>
        </is>
      </c>
      <c r="H2259" s="21">
        <f>$Q$8</f>
        <v/>
      </c>
      <c r="J2259" s="34">
        <f>J2258*H2259</f>
        <v/>
      </c>
    </row>
    <row r="2260">
      <c r="C2260" s="31" t="inlineStr">
        <is>
          <t>F</t>
        </is>
      </c>
      <c r="D2260" s="31" t="inlineStr">
        <is>
          <t>Harga Satuan Pekerjaan (D+E)</t>
        </is>
      </c>
      <c r="E2260" s="32" t="n"/>
      <c r="F2260" s="32" t="n"/>
      <c r="G2260" s="32" t="n"/>
      <c r="H2260" s="32" t="n"/>
      <c r="I2260" s="32" t="n"/>
      <c r="J2260" s="33">
        <f>SUM(J2258:J2259)</f>
        <v/>
      </c>
    </row>
    <row r="2262">
      <c r="C2262" s="16" t="inlineStr">
        <is>
          <t>G.102</t>
        </is>
      </c>
      <c r="D2262" s="17" t="inlineStr">
        <is>
          <t>Tiang bor sekan sekunder diameter 150 cm (Beton Memadat Sendiri fc’ ≥ 30 MPa)</t>
        </is>
      </c>
      <c r="F2262" s="18" t="inlineStr">
        <is>
          <t>Meter Panjang</t>
        </is>
      </c>
      <c r="K2262" s="22">
        <f>ROUNDDOWN(J2282,0)</f>
        <v/>
      </c>
      <c r="M2262" s="19" t="inlineStr">
        <is>
          <t>7.5.(8)</t>
        </is>
      </c>
    </row>
    <row r="2263">
      <c r="C2263" s="23" t="inlineStr">
        <is>
          <t>No</t>
        </is>
      </c>
      <c r="D2263" s="23" t="inlineStr">
        <is>
          <t>Uraian</t>
        </is>
      </c>
      <c r="E2263" s="23" t="inlineStr">
        <is>
          <t>Kode</t>
        </is>
      </c>
      <c r="F2263" s="23" t="inlineStr">
        <is>
          <t>Sat.</t>
        </is>
      </c>
      <c r="G2263" s="23" t="inlineStr">
        <is>
          <t>Koefisien</t>
        </is>
      </c>
      <c r="H2263" s="23" t="inlineStr">
        <is>
          <t>Harga  Satuan (Rp)</t>
        </is>
      </c>
      <c r="J2263" s="23" t="inlineStr">
        <is>
          <t>Jumlah Harga (Rp)</t>
        </is>
      </c>
    </row>
    <row r="2264">
      <c r="C2264" s="24" t="inlineStr">
        <is>
          <t>A</t>
        </is>
      </c>
      <c r="D2264" s="24" t="inlineStr">
        <is>
          <t>TENAGA KERJA</t>
        </is>
      </c>
      <c r="E2264" s="12" t="n"/>
      <c r="F2264" s="12" t="n"/>
      <c r="G2264" s="12" t="n"/>
      <c r="H2264" s="12" t="n"/>
      <c r="I2264" s="12" t="n"/>
      <c r="J2264" s="12" t="n"/>
    </row>
    <row r="2265">
      <c r="C2265" s="5" t="n">
        <v>1</v>
      </c>
      <c r="D2265" s="5" t="inlineStr">
        <is>
          <t>Pekerja</t>
        </is>
      </c>
      <c r="E2265" s="5" t="inlineStr">
        <is>
          <t>L01</t>
        </is>
      </c>
      <c r="F2265" s="5" t="inlineStr">
        <is>
          <t>jam</t>
        </is>
      </c>
      <c r="G2265" s="25" t="n">
        <v>1.305221038984153</v>
      </c>
      <c r="H2265" s="26">
        <f>VLOOKUP(D2265,upahbahan,3,FALSE)</f>
        <v/>
      </c>
      <c r="J2265" s="26">
        <f>G2265*H2265</f>
        <v/>
      </c>
    </row>
    <row r="2266">
      <c r="C2266" s="5" t="n">
        <v>2</v>
      </c>
      <c r="D2266" s="5" t="inlineStr">
        <is>
          <t>Tukang</t>
        </is>
      </c>
      <c r="E2266" s="5" t="inlineStr">
        <is>
          <t>L02</t>
        </is>
      </c>
      <c r="F2266" s="5" t="inlineStr">
        <is>
          <t>jam</t>
        </is>
      </c>
      <c r="G2266" s="25" t="n">
        <v>0.21753676714845</v>
      </c>
      <c r="H2266" s="26">
        <f>VLOOKUP(D2266,upahbahan,3,FALSE)</f>
        <v/>
      </c>
      <c r="J2266" s="26">
        <f>G2266*H2266</f>
        <v/>
      </c>
    </row>
    <row r="2267">
      <c r="C2267" s="5" t="n">
        <v>3</v>
      </c>
      <c r="D2267" s="5" t="inlineStr">
        <is>
          <t>Mandor</t>
        </is>
      </c>
      <c r="E2267" s="5" t="inlineStr">
        <is>
          <t>L03</t>
        </is>
      </c>
      <c r="F2267" s="5" t="inlineStr">
        <is>
          <t>jam</t>
        </is>
      </c>
      <c r="G2267" s="25" t="n">
        <v>0.2175367773534474</v>
      </c>
      <c r="H2267" s="26">
        <f>VLOOKUP(D2267,upahbahan,3,FALSE)</f>
        <v/>
      </c>
      <c r="J2267" s="26">
        <f>G2267*H2267</f>
        <v/>
      </c>
    </row>
    <row r="2268">
      <c r="C2268" s="27" t="inlineStr">
        <is>
          <t>JUMLAH HARGA TENAGA KERJA</t>
        </is>
      </c>
      <c r="D2268" s="28" t="n"/>
      <c r="E2268" s="28" t="n"/>
      <c r="F2268" s="28" t="n"/>
      <c r="G2268" s="28" t="n"/>
      <c r="H2268" s="28" t="n"/>
      <c r="I2268" s="28" t="n"/>
      <c r="J2268" s="29">
        <f>SUM(J2265:J2267)</f>
        <v/>
      </c>
    </row>
    <row r="2269">
      <c r="C2269" s="24" t="inlineStr">
        <is>
          <t>B</t>
        </is>
      </c>
      <c r="D2269" s="24" t="inlineStr">
        <is>
          <t>BAHAN</t>
        </is>
      </c>
      <c r="E2269" s="12" t="n"/>
      <c r="F2269" s="12" t="n"/>
      <c r="G2269" s="12" t="n"/>
      <c r="H2269" s="12" t="n"/>
      <c r="I2269" s="12" t="n"/>
      <c r="J2269" s="12" t="n"/>
    </row>
    <row r="2270">
      <c r="C2270" s="5" t="n">
        <v>1</v>
      </c>
      <c r="D2270" s="5" t="inlineStr">
        <is>
          <t>Beton fc' 30 MPa SCC</t>
        </is>
      </c>
      <c r="E2270" s="5" t="inlineStr">
        <is>
          <t>M250</t>
        </is>
      </c>
      <c r="F2270" s="5" t="inlineStr">
        <is>
          <t>M3</t>
        </is>
      </c>
      <c r="G2270" s="25" t="n">
        <v>1.803214280601268</v>
      </c>
      <c r="H2270" s="26">
        <f>VLOOKUP(D2270,upahbahan,3,FALSE)</f>
        <v/>
      </c>
      <c r="J2270" s="26">
        <f>G2270*H2270</f>
        <v/>
      </c>
    </row>
    <row r="2271">
      <c r="C2271" s="5" t="n">
        <v>2</v>
      </c>
      <c r="D2271" s="5" t="inlineStr">
        <is>
          <t>Baja Tulangan</t>
        </is>
      </c>
      <c r="E2271" s="5" t="inlineStr">
        <is>
          <t>EI374</t>
        </is>
      </c>
      <c r="F2271" s="5" t="inlineStr">
        <is>
          <t>Kg</t>
        </is>
      </c>
      <c r="G2271" s="25" t="n">
        <v>97.14377644864622</v>
      </c>
      <c r="H2271" s="26" t="n">
        <v>15549</v>
      </c>
      <c r="I2271" s="30" t="inlineStr">
        <is>
          <t>harga khusus</t>
        </is>
      </c>
      <c r="J2271" s="26">
        <f>G2271*H2271</f>
        <v/>
      </c>
    </row>
    <row r="2272">
      <c r="C2272" s="5" t="n">
        <v>3</v>
      </c>
      <c r="D2272" s="5" t="inlineStr">
        <is>
          <t>Casing, diameter 1500 mm</t>
        </is>
      </c>
      <c r="E2272" s="5" t="inlineStr">
        <is>
          <t>M100</t>
        </is>
      </c>
      <c r="F2272" s="5" t="inlineStr">
        <is>
          <t>M'</t>
        </is>
      </c>
      <c r="G2272" s="25" t="n">
        <v>1.02</v>
      </c>
      <c r="H2272" s="26">
        <f>VLOOKUP(D2272,upahbahan,3,FALSE)</f>
        <v/>
      </c>
      <c r="J2272" s="26">
        <f>G2272*H2272</f>
        <v/>
      </c>
    </row>
    <row r="2273">
      <c r="C2273" s="27" t="inlineStr">
        <is>
          <t>JUMLAH HARGA BAHAN</t>
        </is>
      </c>
      <c r="D2273" s="28" t="n"/>
      <c r="E2273" s="28" t="n"/>
      <c r="F2273" s="28" t="n"/>
      <c r="G2273" s="28" t="n"/>
      <c r="H2273" s="28" t="n"/>
      <c r="I2273" s="28" t="n"/>
      <c r="J2273" s="29">
        <f>SUM(J2270:J2272)</f>
        <v/>
      </c>
    </row>
    <row r="2274">
      <c r="C2274" s="24" t="inlineStr">
        <is>
          <t>C</t>
        </is>
      </c>
      <c r="D2274" s="24" t="inlineStr">
        <is>
          <t>PERALATAN</t>
        </is>
      </c>
      <c r="E2274" s="12" t="n"/>
      <c r="F2274" s="12" t="n"/>
      <c r="G2274" s="12" t="n"/>
      <c r="H2274" s="12" t="n"/>
      <c r="I2274" s="12" t="n"/>
      <c r="J2274" s="12" t="n"/>
    </row>
    <row r="2275">
      <c r="C2275" s="5" t="n">
        <v>1</v>
      </c>
      <c r="D2275" s="5" t="inlineStr">
        <is>
          <t>Bore Pile Machine, Diameter Maks 2m; HP</t>
        </is>
      </c>
      <c r="E2275" s="5" t="inlineStr">
        <is>
          <t>E33</t>
        </is>
      </c>
      <c r="F2275" s="5" t="inlineStr">
        <is>
          <t>jam</t>
        </is>
      </c>
      <c r="G2275" s="25" t="n">
        <v>0.2175368096130784</v>
      </c>
      <c r="H2275" s="26">
        <f>VLOOKUP(D2275,upahbahan,3,FALSE)</f>
        <v/>
      </c>
      <c r="J2275" s="26">
        <f>G2275*H2275</f>
        <v/>
      </c>
    </row>
    <row r="2276">
      <c r="C2276" s="5" t="n">
        <v>2</v>
      </c>
      <c r="D2276" s="5" t="inlineStr">
        <is>
          <t>Crane on Track 10-15 Ton</t>
        </is>
      </c>
      <c r="E2276" s="5" t="inlineStr">
        <is>
          <t>E07</t>
        </is>
      </c>
      <c r="F2276" s="5" t="inlineStr">
        <is>
          <t>jam</t>
        </is>
      </c>
      <c r="G2276" s="25" t="n">
        <v>1.286043052842428</v>
      </c>
      <c r="H2276" s="26">
        <f>VLOOKUP(D2276,upahbahan,3,FALSE)</f>
        <v/>
      </c>
      <c r="J2276" s="26">
        <f>G2276*H2276</f>
        <v/>
      </c>
    </row>
    <row r="2277">
      <c r="C2277" s="5" t="n">
        <v>3</v>
      </c>
      <c r="D2277" s="5" t="inlineStr">
        <is>
          <t>Concrete Pump</t>
        </is>
      </c>
      <c r="E2277" s="5" t="inlineStr">
        <is>
          <t>E28</t>
        </is>
      </c>
      <c r="F2277" s="5" t="inlineStr">
        <is>
          <t>Jam</t>
        </is>
      </c>
      <c r="G2277" s="25" t="n">
        <v>0.1132</v>
      </c>
      <c r="H2277" s="26" t="n">
        <v>0</v>
      </c>
      <c r="I2277" s="30" t="inlineStr">
        <is>
          <t>harga khusus</t>
        </is>
      </c>
      <c r="J2277" s="26">
        <f>G2277*H2277</f>
        <v/>
      </c>
    </row>
    <row r="2278">
      <c r="C2278" s="5" t="n">
        <v>4</v>
      </c>
      <c r="D2278" s="5" t="inlineStr">
        <is>
          <t>Alat Bantu</t>
        </is>
      </c>
      <c r="F2278" s="5" t="inlineStr">
        <is>
          <t>Ls</t>
        </is>
      </c>
      <c r="G2278" s="25" t="n">
        <v>1</v>
      </c>
      <c r="H2278" s="26">
        <f>VLOOKUP(D2278,upahbahan,3,FALSE)</f>
        <v/>
      </c>
      <c r="J2278" s="26">
        <f>G2278*H2278</f>
        <v/>
      </c>
    </row>
    <row r="2279">
      <c r="C2279" s="27" t="inlineStr">
        <is>
          <t>JUMLAH HARGA PERALATAN</t>
        </is>
      </c>
      <c r="D2279" s="28" t="n"/>
      <c r="E2279" s="28" t="n"/>
      <c r="F2279" s="28" t="n"/>
      <c r="G2279" s="28" t="n"/>
      <c r="H2279" s="28" t="n"/>
      <c r="I2279" s="28" t="n"/>
      <c r="J2279" s="29">
        <f>SUM(J2275:J2278)</f>
        <v/>
      </c>
    </row>
    <row r="2280">
      <c r="C2280" s="31" t="inlineStr">
        <is>
          <t>D</t>
        </is>
      </c>
      <c r="D2280" s="31" t="inlineStr">
        <is>
          <t>Jumlah (A+B+C)</t>
        </is>
      </c>
      <c r="E2280" s="32" t="n"/>
      <c r="F2280" s="32" t="n"/>
      <c r="G2280" s="32" t="n"/>
      <c r="H2280" s="32" t="n"/>
      <c r="I2280" s="32" t="n"/>
      <c r="J2280" s="33">
        <f>J2268+J2273+J2279</f>
        <v/>
      </c>
    </row>
    <row r="2281">
      <c r="C2281" s="18" t="inlineStr">
        <is>
          <t>E</t>
        </is>
      </c>
      <c r="D2281" s="18" t="inlineStr">
        <is>
          <t>Biaya Umum dan Keuntungan 10.0% x D</t>
        </is>
      </c>
      <c r="H2281" s="21">
        <f>$Q$8</f>
        <v/>
      </c>
      <c r="J2281" s="34">
        <f>J2280*H2281</f>
        <v/>
      </c>
    </row>
    <row r="2282">
      <c r="C2282" s="31" t="inlineStr">
        <is>
          <t>F</t>
        </is>
      </c>
      <c r="D2282" s="31" t="inlineStr">
        <is>
          <t>Harga Satuan Pekerjaan (D+E)</t>
        </is>
      </c>
      <c r="E2282" s="32" t="n"/>
      <c r="F2282" s="32" t="n"/>
      <c r="G2282" s="32" t="n"/>
      <c r="H2282" s="32" t="n"/>
      <c r="I2282" s="32" t="n"/>
      <c r="J2282" s="33">
        <f>SUM(J2280:J2281)</f>
        <v/>
      </c>
    </row>
    <row r="2284">
      <c r="C2284" s="16" t="inlineStr">
        <is>
          <t>G.103</t>
        </is>
      </c>
      <c r="D2284" s="17" t="inlineStr">
        <is>
          <t>Fondasi Cerucuk, Penyediaan dan Pemancangan</t>
        </is>
      </c>
      <c r="F2284" s="18" t="inlineStr">
        <is>
          <t>Meter Panjang</t>
        </is>
      </c>
      <c r="K2284" s="22">
        <f>ROUNDDOWN(J2299,0)</f>
        <v/>
      </c>
      <c r="M2284" s="19" t="inlineStr">
        <is>
          <t>7.6.(1a)</t>
        </is>
      </c>
    </row>
    <row r="2285">
      <c r="C2285" s="23" t="inlineStr">
        <is>
          <t>No</t>
        </is>
      </c>
      <c r="D2285" s="23" t="inlineStr">
        <is>
          <t>Uraian</t>
        </is>
      </c>
      <c r="E2285" s="23" t="inlineStr">
        <is>
          <t>Kode</t>
        </is>
      </c>
      <c r="F2285" s="23" t="inlineStr">
        <is>
          <t>Sat.</t>
        </is>
      </c>
      <c r="G2285" s="23" t="inlineStr">
        <is>
          <t>Koefisien</t>
        </is>
      </c>
      <c r="H2285" s="23" t="inlineStr">
        <is>
          <t>Harga  Satuan (Rp)</t>
        </is>
      </c>
      <c r="J2285" s="23" t="inlineStr">
        <is>
          <t>Jumlah Harga (Rp)</t>
        </is>
      </c>
    </row>
    <row r="2286">
      <c r="C2286" s="24" t="inlineStr">
        <is>
          <t>A</t>
        </is>
      </c>
      <c r="D2286" s="24" t="inlineStr">
        <is>
          <t>TENAGA KERJA</t>
        </is>
      </c>
      <c r="E2286" s="12" t="n"/>
      <c r="F2286" s="12" t="n"/>
      <c r="G2286" s="12" t="n"/>
      <c r="H2286" s="12" t="n"/>
      <c r="I2286" s="12" t="n"/>
      <c r="J2286" s="12" t="n"/>
    </row>
    <row r="2287">
      <c r="C2287" s="5" t="n">
        <v>1</v>
      </c>
      <c r="D2287" s="5" t="inlineStr">
        <is>
          <t>Pekerja</t>
        </is>
      </c>
      <c r="E2287" s="5" t="inlineStr">
        <is>
          <t>L01</t>
        </is>
      </c>
      <c r="F2287" s="5" t="inlineStr">
        <is>
          <t>jam</t>
        </is>
      </c>
      <c r="G2287" s="25" t="n">
        <v>0.05833333936246949</v>
      </c>
      <c r="H2287" s="26">
        <f>VLOOKUP(D2287,upahbahan,3,FALSE)</f>
        <v/>
      </c>
      <c r="J2287" s="26">
        <f>G2287*H2287</f>
        <v/>
      </c>
    </row>
    <row r="2288">
      <c r="C2288" s="5" t="n">
        <v>2</v>
      </c>
      <c r="D2288" s="5" t="inlineStr">
        <is>
          <t>Tukang</t>
        </is>
      </c>
      <c r="E2288" s="5" t="inlineStr">
        <is>
          <t>L02</t>
        </is>
      </c>
      <c r="F2288" s="5" t="inlineStr">
        <is>
          <t>jam</t>
        </is>
      </c>
      <c r="G2288" s="25" t="n">
        <v>0.05833345668510977</v>
      </c>
      <c r="H2288" s="26">
        <f>VLOOKUP(D2288,upahbahan,3,FALSE)</f>
        <v/>
      </c>
      <c r="J2288" s="26">
        <f>G2288*H2288</f>
        <v/>
      </c>
    </row>
    <row r="2289">
      <c r="C2289" s="5" t="n">
        <v>3</v>
      </c>
      <c r="D2289" s="5" t="inlineStr">
        <is>
          <t>Mandor</t>
        </is>
      </c>
      <c r="E2289" s="5" t="inlineStr">
        <is>
          <t>L03</t>
        </is>
      </c>
      <c r="F2289" s="5" t="inlineStr">
        <is>
          <t>jam</t>
        </is>
      </c>
      <c r="G2289" s="25" t="n">
        <v>0.005833224765869511</v>
      </c>
      <c r="H2289" s="26">
        <f>VLOOKUP(D2289,upahbahan,3,FALSE)</f>
        <v/>
      </c>
      <c r="J2289" s="26">
        <f>G2289*H2289</f>
        <v/>
      </c>
    </row>
    <row r="2290">
      <c r="C2290" s="27" t="inlineStr">
        <is>
          <t>JUMLAH HARGA TENAGA KERJA</t>
        </is>
      </c>
      <c r="D2290" s="28" t="n"/>
      <c r="E2290" s="28" t="n"/>
      <c r="F2290" s="28" t="n"/>
      <c r="G2290" s="28" t="n"/>
      <c r="H2290" s="28" t="n"/>
      <c r="I2290" s="28" t="n"/>
      <c r="J2290" s="29">
        <f>SUM(J2287:J2289)</f>
        <v/>
      </c>
    </row>
    <row r="2291">
      <c r="C2291" s="24" t="inlineStr">
        <is>
          <t>B</t>
        </is>
      </c>
      <c r="D2291" s="24" t="inlineStr">
        <is>
          <t>BAHAN</t>
        </is>
      </c>
      <c r="E2291" s="12" t="n"/>
      <c r="F2291" s="12" t="n"/>
      <c r="G2291" s="12" t="n"/>
      <c r="H2291" s="12" t="n"/>
      <c r="I2291" s="12" t="n"/>
      <c r="J2291" s="12" t="n"/>
    </row>
    <row r="2292">
      <c r="C2292" s="5" t="n">
        <v>1</v>
      </c>
      <c r="D2292" s="5" t="inlineStr">
        <is>
          <t>Cerucuk dolken diameter 8 - 10 cm</t>
        </is>
      </c>
      <c r="E2292" s="5" t="inlineStr">
        <is>
          <t>M61</t>
        </is>
      </c>
      <c r="F2292" s="5" t="inlineStr">
        <is>
          <t>M'</t>
        </is>
      </c>
      <c r="G2292" s="25" t="n">
        <v>1.05</v>
      </c>
      <c r="H2292" s="26">
        <f>VLOOKUP(D2292,upahbahan,3,FALSE)</f>
        <v/>
      </c>
      <c r="J2292" s="26">
        <f>G2292*H2292</f>
        <v/>
      </c>
    </row>
    <row r="2293">
      <c r="C2293" s="27" t="inlineStr">
        <is>
          <t>JUMLAH HARGA BAHAN</t>
        </is>
      </c>
      <c r="D2293" s="28" t="n"/>
      <c r="E2293" s="28" t="n"/>
      <c r="F2293" s="28" t="n"/>
      <c r="G2293" s="28" t="n"/>
      <c r="H2293" s="28" t="n"/>
      <c r="I2293" s="28" t="n"/>
      <c r="J2293" s="29">
        <f>SUM(J2292:J2292)</f>
        <v/>
      </c>
    </row>
    <row r="2294">
      <c r="C2294" s="24" t="inlineStr">
        <is>
          <t>C</t>
        </is>
      </c>
      <c r="D2294" s="24" t="inlineStr">
        <is>
          <t>PERALATAN</t>
        </is>
      </c>
      <c r="E2294" s="12" t="n"/>
      <c r="F2294" s="12" t="n"/>
      <c r="G2294" s="12" t="n"/>
      <c r="H2294" s="12" t="n"/>
      <c r="I2294" s="12" t="n"/>
      <c r="J2294" s="12" t="n"/>
    </row>
    <row r="2295">
      <c r="C2295" s="5" t="n">
        <v>1</v>
      </c>
      <c r="D2295" s="5" t="inlineStr">
        <is>
          <t>Alat Bantu</t>
        </is>
      </c>
      <c r="F2295" s="5" t="inlineStr">
        <is>
          <t>Ls</t>
        </is>
      </c>
      <c r="G2295" s="25" t="n">
        <v>1</v>
      </c>
      <c r="H2295" s="26">
        <f>VLOOKUP(D2295,upahbahan,3,FALSE)</f>
        <v/>
      </c>
      <c r="J2295" s="26">
        <f>G2295*H2295</f>
        <v/>
      </c>
    </row>
    <row r="2296">
      <c r="C2296" s="27" t="inlineStr">
        <is>
          <t>JUMLAH HARGA PERALATAN</t>
        </is>
      </c>
      <c r="D2296" s="28" t="n"/>
      <c r="E2296" s="28" t="n"/>
      <c r="F2296" s="28" t="n"/>
      <c r="G2296" s="28" t="n"/>
      <c r="H2296" s="28" t="n"/>
      <c r="I2296" s="28" t="n"/>
      <c r="J2296" s="29">
        <f>SUM(J2295:J2295)</f>
        <v/>
      </c>
    </row>
    <row r="2297">
      <c r="C2297" s="31" t="inlineStr">
        <is>
          <t>D</t>
        </is>
      </c>
      <c r="D2297" s="31" t="inlineStr">
        <is>
          <t>Jumlah (A+B+C)</t>
        </is>
      </c>
      <c r="E2297" s="32" t="n"/>
      <c r="F2297" s="32" t="n"/>
      <c r="G2297" s="32" t="n"/>
      <c r="H2297" s="32" t="n"/>
      <c r="I2297" s="32" t="n"/>
      <c r="J2297" s="33">
        <f>J2290+J2293+J2296</f>
        <v/>
      </c>
    </row>
    <row r="2298">
      <c r="C2298" s="18" t="inlineStr">
        <is>
          <t>E</t>
        </is>
      </c>
      <c r="D2298" s="18" t="inlineStr">
        <is>
          <t>Biaya Umum dan Keuntungan 10.0% x D</t>
        </is>
      </c>
      <c r="H2298" s="21">
        <f>$Q$8</f>
        <v/>
      </c>
      <c r="J2298" s="34">
        <f>J2297*H2298</f>
        <v/>
      </c>
    </row>
    <row r="2299">
      <c r="C2299" s="31" t="inlineStr">
        <is>
          <t>F</t>
        </is>
      </c>
      <c r="D2299" s="31" t="inlineStr">
        <is>
          <t>Harga Satuan Pekerjaan (D+E)</t>
        </is>
      </c>
      <c r="E2299" s="32" t="n"/>
      <c r="F2299" s="32" t="n"/>
      <c r="G2299" s="32" t="n"/>
      <c r="H2299" s="32" t="n"/>
      <c r="I2299" s="32" t="n"/>
      <c r="J2299" s="33">
        <f>SUM(J2297:J2298)</f>
        <v/>
      </c>
    </row>
    <row r="2301">
      <c r="C2301" s="16" t="inlineStr">
        <is>
          <t>G.104</t>
        </is>
      </c>
      <c r="D2301" s="17" t="inlineStr">
        <is>
          <t>Balok Kepala Fondasi Cerucuk, Penyediaan dan Pemasangan</t>
        </is>
      </c>
      <c r="F2301" s="18" t="inlineStr">
        <is>
          <t>Meter Panjang</t>
        </is>
      </c>
      <c r="K2301" s="22">
        <f>ROUNDDOWN(J2317,0)</f>
        <v/>
      </c>
      <c r="M2301" s="19" t="inlineStr">
        <is>
          <t>7.6.(1b)</t>
        </is>
      </c>
    </row>
    <row r="2302">
      <c r="C2302" s="23" t="inlineStr">
        <is>
          <t>No</t>
        </is>
      </c>
      <c r="D2302" s="23" t="inlineStr">
        <is>
          <t>Uraian</t>
        </is>
      </c>
      <c r="E2302" s="23" t="inlineStr">
        <is>
          <t>Kode</t>
        </is>
      </c>
      <c r="F2302" s="23" t="inlineStr">
        <is>
          <t>Sat.</t>
        </is>
      </c>
      <c r="G2302" s="23" t="inlineStr">
        <is>
          <t>Koefisien</t>
        </is>
      </c>
      <c r="H2302" s="23" t="inlineStr">
        <is>
          <t>Harga  Satuan (Rp)</t>
        </is>
      </c>
      <c r="J2302" s="23" t="inlineStr">
        <is>
          <t>Jumlah Harga (Rp)</t>
        </is>
      </c>
    </row>
    <row r="2303">
      <c r="C2303" s="24" t="inlineStr">
        <is>
          <t>A</t>
        </is>
      </c>
      <c r="D2303" s="24" t="inlineStr">
        <is>
          <t>TENAGA KERJA</t>
        </is>
      </c>
      <c r="E2303" s="12" t="n"/>
      <c r="F2303" s="12" t="n"/>
      <c r="G2303" s="12" t="n"/>
      <c r="H2303" s="12" t="n"/>
      <c r="I2303" s="12" t="n"/>
      <c r="J2303" s="12" t="n"/>
    </row>
    <row r="2304">
      <c r="C2304" s="5" t="n">
        <v>1</v>
      </c>
      <c r="D2304" s="5" t="inlineStr">
        <is>
          <t>Pekerja</t>
        </is>
      </c>
      <c r="E2304" s="5" t="inlineStr">
        <is>
          <t>L01</t>
        </is>
      </c>
      <c r="F2304" s="5" t="inlineStr">
        <is>
          <t>jam</t>
        </is>
      </c>
      <c r="G2304" s="25" t="n">
        <v>0.116666678724939</v>
      </c>
      <c r="H2304" s="26">
        <f>VLOOKUP(D2304,upahbahan,3,FALSE)</f>
        <v/>
      </c>
      <c r="J2304" s="26">
        <f>G2304*H2304</f>
        <v/>
      </c>
    </row>
    <row r="2305">
      <c r="C2305" s="5" t="n">
        <v>2</v>
      </c>
      <c r="D2305" s="5" t="inlineStr">
        <is>
          <t>Tukang</t>
        </is>
      </c>
      <c r="E2305" s="5" t="inlineStr">
        <is>
          <t>L02</t>
        </is>
      </c>
      <c r="F2305" s="5" t="inlineStr">
        <is>
          <t>jam</t>
        </is>
      </c>
      <c r="G2305" s="25" t="n">
        <v>0.1166665691327039</v>
      </c>
      <c r="H2305" s="26">
        <f>VLOOKUP(D2305,upahbahan,3,FALSE)</f>
        <v/>
      </c>
      <c r="J2305" s="26">
        <f>G2305*H2305</f>
        <v/>
      </c>
    </row>
    <row r="2306">
      <c r="C2306" s="5" t="n">
        <v>3</v>
      </c>
      <c r="D2306" s="5" t="inlineStr">
        <is>
          <t>Mandor</t>
        </is>
      </c>
      <c r="E2306" s="5" t="inlineStr">
        <is>
          <t>L03</t>
        </is>
      </c>
      <c r="F2306" s="5" t="inlineStr">
        <is>
          <t>jam</t>
        </is>
      </c>
      <c r="G2306" s="25" t="n">
        <v>0.01166674971827493</v>
      </c>
      <c r="H2306" s="26">
        <f>VLOOKUP(D2306,upahbahan,3,FALSE)</f>
        <v/>
      </c>
      <c r="J2306" s="26">
        <f>G2306*H2306</f>
        <v/>
      </c>
    </row>
    <row r="2307">
      <c r="C2307" s="27" t="inlineStr">
        <is>
          <t>JUMLAH HARGA TENAGA KERJA</t>
        </is>
      </c>
      <c r="D2307" s="28" t="n"/>
      <c r="E2307" s="28" t="n"/>
      <c r="F2307" s="28" t="n"/>
      <c r="G2307" s="28" t="n"/>
      <c r="H2307" s="28" t="n"/>
      <c r="I2307" s="28" t="n"/>
      <c r="J2307" s="29">
        <f>SUM(J2304:J2306)</f>
        <v/>
      </c>
    </row>
    <row r="2308">
      <c r="C2308" s="24" t="inlineStr">
        <is>
          <t>B</t>
        </is>
      </c>
      <c r="D2308" s="24" t="inlineStr">
        <is>
          <t>BAHAN</t>
        </is>
      </c>
      <c r="E2308" s="12" t="n"/>
      <c r="F2308" s="12" t="n"/>
      <c r="G2308" s="12" t="n"/>
      <c r="H2308" s="12" t="n"/>
      <c r="I2308" s="12" t="n"/>
      <c r="J2308" s="12" t="n"/>
    </row>
    <row r="2309">
      <c r="C2309" s="5" t="n">
        <v>1</v>
      </c>
      <c r="D2309" s="5" t="inlineStr">
        <is>
          <t>Cerucuk dolken diameter 8 - 10 cm</t>
        </is>
      </c>
      <c r="E2309" s="5" t="inlineStr">
        <is>
          <t>M61</t>
        </is>
      </c>
      <c r="F2309" s="5" t="inlineStr">
        <is>
          <t>M'</t>
        </is>
      </c>
      <c r="G2309" s="25" t="n">
        <v>1.05</v>
      </c>
      <c r="H2309" s="26">
        <f>VLOOKUP(D2309,upahbahan,3,FALSE)</f>
        <v/>
      </c>
      <c r="J2309" s="26">
        <f>G2309*H2309</f>
        <v/>
      </c>
    </row>
    <row r="2310">
      <c r="C2310" s="5" t="n">
        <v>2</v>
      </c>
      <c r="D2310" s="5" t="inlineStr">
        <is>
          <t>Paku</t>
        </is>
      </c>
      <c r="E2310" s="5" t="inlineStr">
        <is>
          <t>M18</t>
        </is>
      </c>
      <c r="F2310" s="5" t="inlineStr">
        <is>
          <t>Kg</t>
        </is>
      </c>
      <c r="G2310" s="25" t="n">
        <v>0.051</v>
      </c>
      <c r="H2310" s="26">
        <f>VLOOKUP(D2310,upahbahan,3,FALSE)</f>
        <v/>
      </c>
      <c r="J2310" s="26">
        <f>G2310*H2310</f>
        <v/>
      </c>
    </row>
    <row r="2311">
      <c r="C2311" s="27" t="inlineStr">
        <is>
          <t>JUMLAH HARGA BAHAN</t>
        </is>
      </c>
      <c r="D2311" s="28" t="n"/>
      <c r="E2311" s="28" t="n"/>
      <c r="F2311" s="28" t="n"/>
      <c r="G2311" s="28" t="n"/>
      <c r="H2311" s="28" t="n"/>
      <c r="I2311" s="28" t="n"/>
      <c r="J2311" s="29">
        <f>SUM(J2309:J2310)</f>
        <v/>
      </c>
    </row>
    <row r="2312">
      <c r="C2312" s="24" t="inlineStr">
        <is>
          <t>C</t>
        </is>
      </c>
      <c r="D2312" s="24" t="inlineStr">
        <is>
          <t>PERALATAN</t>
        </is>
      </c>
      <c r="E2312" s="12" t="n"/>
      <c r="F2312" s="12" t="n"/>
      <c r="G2312" s="12" t="n"/>
      <c r="H2312" s="12" t="n"/>
      <c r="I2312" s="12" t="n"/>
      <c r="J2312" s="12" t="n"/>
    </row>
    <row r="2313">
      <c r="C2313" s="5" t="n">
        <v>1</v>
      </c>
      <c r="D2313" s="5" t="inlineStr">
        <is>
          <t>Alat Bantu</t>
        </is>
      </c>
      <c r="F2313" s="5" t="inlineStr">
        <is>
          <t>Ls</t>
        </is>
      </c>
      <c r="G2313" s="25" t="n">
        <v>1</v>
      </c>
      <c r="H2313" s="26">
        <f>VLOOKUP(D2313,upahbahan,3,FALSE)</f>
        <v/>
      </c>
      <c r="J2313" s="26">
        <f>G2313*H2313</f>
        <v/>
      </c>
    </row>
    <row r="2314">
      <c r="C2314" s="27" t="inlineStr">
        <is>
          <t>JUMLAH HARGA PERALATAN</t>
        </is>
      </c>
      <c r="D2314" s="28" t="n"/>
      <c r="E2314" s="28" t="n"/>
      <c r="F2314" s="28" t="n"/>
      <c r="G2314" s="28" t="n"/>
      <c r="H2314" s="28" t="n"/>
      <c r="I2314" s="28" t="n"/>
      <c r="J2314" s="29">
        <f>SUM(J2313:J2313)</f>
        <v/>
      </c>
    </row>
    <row r="2315">
      <c r="C2315" s="31" t="inlineStr">
        <is>
          <t>D</t>
        </is>
      </c>
      <c r="D2315" s="31" t="inlineStr">
        <is>
          <t>Jumlah (A+B+C)</t>
        </is>
      </c>
      <c r="E2315" s="32" t="n"/>
      <c r="F2315" s="32" t="n"/>
      <c r="G2315" s="32" t="n"/>
      <c r="H2315" s="32" t="n"/>
      <c r="I2315" s="32" t="n"/>
      <c r="J2315" s="33">
        <f>J2307+J2311+J2314</f>
        <v/>
      </c>
    </row>
    <row r="2316">
      <c r="C2316" s="18" t="inlineStr">
        <is>
          <t>E</t>
        </is>
      </c>
      <c r="D2316" s="18" t="inlineStr">
        <is>
          <t>Biaya Umum dan Keuntungan 10.0% x D</t>
        </is>
      </c>
      <c r="H2316" s="21">
        <f>$Q$8</f>
        <v/>
      </c>
      <c r="J2316" s="34">
        <f>J2315*H2316</f>
        <v/>
      </c>
    </row>
    <row r="2317">
      <c r="C2317" s="31" t="inlineStr">
        <is>
          <t>F</t>
        </is>
      </c>
      <c r="D2317" s="31" t="inlineStr">
        <is>
          <t>Harga Satuan Pekerjaan (D+E)</t>
        </is>
      </c>
      <c r="E2317" s="32" t="n"/>
      <c r="F2317" s="32" t="n"/>
      <c r="G2317" s="32" t="n"/>
      <c r="H2317" s="32" t="n"/>
      <c r="I2317" s="32" t="n"/>
      <c r="J2317" s="33">
        <f>SUM(J2315:J2316)</f>
        <v/>
      </c>
    </row>
    <row r="2319">
      <c r="C2319" s="16" t="inlineStr">
        <is>
          <t>G.105</t>
        </is>
      </c>
      <c r="D2319" s="17" t="inlineStr">
        <is>
          <t>Dinding Turap Kayu Tanpa Pengawetan, Penyediaan dan Pemancangan</t>
        </is>
      </c>
      <c r="F2319" s="18" t="inlineStr">
        <is>
          <t>Meter Persegi</t>
        </is>
      </c>
      <c r="K2319" s="22">
        <f>ROUNDDOWN(J2334,0)</f>
        <v/>
      </c>
      <c r="M2319" s="19" t="inlineStr">
        <is>
          <t>7.6.(2a)</t>
        </is>
      </c>
    </row>
    <row r="2320">
      <c r="C2320" s="23" t="inlineStr">
        <is>
          <t>No</t>
        </is>
      </c>
      <c r="D2320" s="23" t="inlineStr">
        <is>
          <t>Uraian</t>
        </is>
      </c>
      <c r="E2320" s="23" t="inlineStr">
        <is>
          <t>Kode</t>
        </is>
      </c>
      <c r="F2320" s="23" t="inlineStr">
        <is>
          <t>Sat.</t>
        </is>
      </c>
      <c r="G2320" s="23" t="inlineStr">
        <is>
          <t>Koefisien</t>
        </is>
      </c>
      <c r="H2320" s="23" t="inlineStr">
        <is>
          <t>Harga  Satuan (Rp)</t>
        </is>
      </c>
      <c r="J2320" s="23" t="inlineStr">
        <is>
          <t>Jumlah Harga (Rp)</t>
        </is>
      </c>
    </row>
    <row r="2321">
      <c r="C2321" s="24" t="inlineStr">
        <is>
          <t>A</t>
        </is>
      </c>
      <c r="D2321" s="24" t="inlineStr">
        <is>
          <t>TENAGA KERJA</t>
        </is>
      </c>
      <c r="E2321" s="12" t="n"/>
      <c r="F2321" s="12" t="n"/>
      <c r="G2321" s="12" t="n"/>
      <c r="H2321" s="12" t="n"/>
      <c r="I2321" s="12" t="n"/>
      <c r="J2321" s="12" t="n"/>
    </row>
    <row r="2322">
      <c r="C2322" s="5" t="n">
        <v>1</v>
      </c>
      <c r="D2322" s="5" t="inlineStr">
        <is>
          <t>Pekerja</t>
        </is>
      </c>
      <c r="E2322" s="5" t="inlineStr">
        <is>
          <t>L01</t>
        </is>
      </c>
      <c r="F2322" s="5" t="inlineStr">
        <is>
          <t>jam</t>
        </is>
      </c>
      <c r="G2322" s="25" t="n">
        <v>0.416666606375305</v>
      </c>
      <c r="H2322" s="26">
        <f>VLOOKUP(D2322,upahbahan,3,FALSE)</f>
        <v/>
      </c>
      <c r="J2322" s="26">
        <f>G2322*H2322</f>
        <v/>
      </c>
    </row>
    <row r="2323">
      <c r="C2323" s="5" t="n">
        <v>2</v>
      </c>
      <c r="D2323" s="5" t="inlineStr">
        <is>
          <t>Tukang</t>
        </is>
      </c>
      <c r="E2323" s="5" t="inlineStr">
        <is>
          <t>L02</t>
        </is>
      </c>
      <c r="F2323" s="5" t="inlineStr">
        <is>
          <t>jam</t>
        </is>
      </c>
      <c r="G2323" s="25" t="n">
        <v>0.4166664658614493</v>
      </c>
      <c r="H2323" s="26">
        <f>VLOOKUP(D2323,upahbahan,3,FALSE)</f>
        <v/>
      </c>
      <c r="J2323" s="26">
        <f>G2323*H2323</f>
        <v/>
      </c>
    </row>
    <row r="2324">
      <c r="C2324" s="5" t="n">
        <v>3</v>
      </c>
      <c r="D2324" s="5" t="inlineStr">
        <is>
          <t>Mandor</t>
        </is>
      </c>
      <c r="E2324" s="5" t="inlineStr">
        <is>
          <t>L03</t>
        </is>
      </c>
      <c r="F2324" s="5" t="inlineStr">
        <is>
          <t>jam</t>
        </is>
      </c>
      <c r="G2324" s="25" t="n">
        <v>0.04166679174438996</v>
      </c>
      <c r="H2324" s="26">
        <f>VLOOKUP(D2324,upahbahan,3,FALSE)</f>
        <v/>
      </c>
      <c r="J2324" s="26">
        <f>G2324*H2324</f>
        <v/>
      </c>
    </row>
    <row r="2325">
      <c r="C2325" s="27" t="inlineStr">
        <is>
          <t>JUMLAH HARGA TENAGA KERJA</t>
        </is>
      </c>
      <c r="D2325" s="28" t="n"/>
      <c r="E2325" s="28" t="n"/>
      <c r="F2325" s="28" t="n"/>
      <c r="G2325" s="28" t="n"/>
      <c r="H2325" s="28" t="n"/>
      <c r="I2325" s="28" t="n"/>
      <c r="J2325" s="29">
        <f>SUM(J2322:J2324)</f>
        <v/>
      </c>
    </row>
    <row r="2326">
      <c r="C2326" s="24" t="inlineStr">
        <is>
          <t>B</t>
        </is>
      </c>
      <c r="D2326" s="24" t="inlineStr">
        <is>
          <t>BAHAN</t>
        </is>
      </c>
      <c r="E2326" s="12" t="n"/>
      <c r="F2326" s="12" t="n"/>
      <c r="G2326" s="12" t="n"/>
      <c r="H2326" s="12" t="n"/>
      <c r="I2326" s="12" t="n"/>
      <c r="J2326" s="12" t="n"/>
    </row>
    <row r="2327">
      <c r="C2327" s="5" t="n">
        <v>1</v>
      </c>
      <c r="D2327" s="5" t="inlineStr">
        <is>
          <t>Bahan turap kayu tanpa pengawetan M192 M3/M2</t>
        </is>
      </c>
      <c r="F2327" s="5" t="inlineStr"/>
      <c r="G2327" s="25" t="n">
        <v>0.0315</v>
      </c>
      <c r="H2327" s="26">
        <f>VLOOKUP(D2327,upahbahan,3,FALSE)</f>
        <v/>
      </c>
      <c r="J2327" s="26">
        <f>G2327*H2327</f>
        <v/>
      </c>
    </row>
    <row r="2328">
      <c r="C2328" s="27" t="inlineStr">
        <is>
          <t>JUMLAH HARGA BAHAN</t>
        </is>
      </c>
      <c r="D2328" s="28" t="n"/>
      <c r="E2328" s="28" t="n"/>
      <c r="F2328" s="28" t="n"/>
      <c r="G2328" s="28" t="n"/>
      <c r="H2328" s="28" t="n"/>
      <c r="I2328" s="28" t="n"/>
      <c r="J2328" s="29">
        <f>SUM(J2327:J2327)</f>
        <v/>
      </c>
    </row>
    <row r="2329">
      <c r="C2329" s="24" t="inlineStr">
        <is>
          <t>C</t>
        </is>
      </c>
      <c r="D2329" s="24" t="inlineStr">
        <is>
          <t>PERALATAN</t>
        </is>
      </c>
      <c r="E2329" s="12" t="n"/>
      <c r="F2329" s="12" t="n"/>
      <c r="G2329" s="12" t="n"/>
      <c r="H2329" s="12" t="n"/>
      <c r="I2329" s="12" t="n"/>
      <c r="J2329" s="12" t="n"/>
    </row>
    <row r="2330">
      <c r="C2330" s="5" t="n">
        <v>1</v>
      </c>
      <c r="D2330" s="5" t="inlineStr">
        <is>
          <t>Alat Bantu</t>
        </is>
      </c>
      <c r="F2330" s="5" t="inlineStr">
        <is>
          <t>Ls</t>
        </is>
      </c>
      <c r="G2330" s="25" t="n">
        <v>1</v>
      </c>
      <c r="H2330" s="26">
        <f>VLOOKUP(D2330,upahbahan,3,FALSE)</f>
        <v/>
      </c>
      <c r="J2330" s="26">
        <f>G2330*H2330</f>
        <v/>
      </c>
    </row>
    <row r="2331">
      <c r="C2331" s="27" t="inlineStr">
        <is>
          <t>JUMLAH HARGA PERALATAN</t>
        </is>
      </c>
      <c r="D2331" s="28" t="n"/>
      <c r="E2331" s="28" t="n"/>
      <c r="F2331" s="28" t="n"/>
      <c r="G2331" s="28" t="n"/>
      <c r="H2331" s="28" t="n"/>
      <c r="I2331" s="28" t="n"/>
      <c r="J2331" s="29">
        <f>SUM(J2330:J2330)</f>
        <v/>
      </c>
    </row>
    <row r="2332">
      <c r="C2332" s="31" t="inlineStr">
        <is>
          <t>D</t>
        </is>
      </c>
      <c r="D2332" s="31" t="inlineStr">
        <is>
          <t>Jumlah (A+B+C)</t>
        </is>
      </c>
      <c r="E2332" s="32" t="n"/>
      <c r="F2332" s="32" t="n"/>
      <c r="G2332" s="32" t="n"/>
      <c r="H2332" s="32" t="n"/>
      <c r="I2332" s="32" t="n"/>
      <c r="J2332" s="33">
        <f>J2325+J2328+J2331</f>
        <v/>
      </c>
    </row>
    <row r="2333">
      <c r="C2333" s="18" t="inlineStr">
        <is>
          <t>E</t>
        </is>
      </c>
      <c r="D2333" s="18" t="inlineStr">
        <is>
          <t>Biaya Umum dan Keuntungan 10.0% x D</t>
        </is>
      </c>
      <c r="H2333" s="21">
        <f>$Q$8</f>
        <v/>
      </c>
      <c r="J2333" s="34">
        <f>J2332*H2333</f>
        <v/>
      </c>
    </row>
    <row r="2334">
      <c r="C2334" s="31" t="inlineStr">
        <is>
          <t>F</t>
        </is>
      </c>
      <c r="D2334" s="31" t="inlineStr">
        <is>
          <t>Harga Satuan Pekerjaan (D+E)</t>
        </is>
      </c>
      <c r="E2334" s="32" t="n"/>
      <c r="F2334" s="32" t="n"/>
      <c r="G2334" s="32" t="n"/>
      <c r="H2334" s="32" t="n"/>
      <c r="I2334" s="35" t="inlineStr">
        <is>
          <t>cek: sumber Rp 117.601</t>
        </is>
      </c>
      <c r="J2334" s="33">
        <f>SUM(J2332:J2333)</f>
        <v/>
      </c>
    </row>
    <row r="2336">
      <c r="C2336" s="16" t="inlineStr">
        <is>
          <t>G.106</t>
        </is>
      </c>
      <c r="D2336" s="17" t="inlineStr">
        <is>
          <t>Dinding Turap Kayu Dengan Pengawetan, Penyediaan dan Pemancangan</t>
        </is>
      </c>
      <c r="F2336" s="18" t="inlineStr">
        <is>
          <t>Meter Persegi</t>
        </is>
      </c>
      <c r="K2336" s="22">
        <f>ROUNDDOWN(J2352,0)</f>
        <v/>
      </c>
      <c r="M2336" s="19" t="inlineStr">
        <is>
          <t>7.6.(2b)</t>
        </is>
      </c>
    </row>
    <row r="2337">
      <c r="C2337" s="23" t="inlineStr">
        <is>
          <t>No</t>
        </is>
      </c>
      <c r="D2337" s="23" t="inlineStr">
        <is>
          <t>Uraian</t>
        </is>
      </c>
      <c r="E2337" s="23" t="inlineStr">
        <is>
          <t>Kode</t>
        </is>
      </c>
      <c r="F2337" s="23" t="inlineStr">
        <is>
          <t>Sat.</t>
        </is>
      </c>
      <c r="G2337" s="23" t="inlineStr">
        <is>
          <t>Koefisien</t>
        </is>
      </c>
      <c r="H2337" s="23" t="inlineStr">
        <is>
          <t>Harga  Satuan (Rp)</t>
        </is>
      </c>
      <c r="J2337" s="23" t="inlineStr">
        <is>
          <t>Jumlah Harga (Rp)</t>
        </is>
      </c>
    </row>
    <row r="2338">
      <c r="C2338" s="24" t="inlineStr">
        <is>
          <t>A</t>
        </is>
      </c>
      <c r="D2338" s="24" t="inlineStr">
        <is>
          <t>TENAGA KERJA</t>
        </is>
      </c>
      <c r="E2338" s="12" t="n"/>
      <c r="F2338" s="12" t="n"/>
      <c r="G2338" s="12" t="n"/>
      <c r="H2338" s="12" t="n"/>
      <c r="I2338" s="12" t="n"/>
      <c r="J2338" s="12" t="n"/>
    </row>
    <row r="2339">
      <c r="C2339" s="5" t="n">
        <v>1</v>
      </c>
      <c r="D2339" s="5" t="inlineStr">
        <is>
          <t>Pekerja</t>
        </is>
      </c>
      <c r="E2339" s="5" t="inlineStr">
        <is>
          <t>L01</t>
        </is>
      </c>
      <c r="F2339" s="5" t="inlineStr">
        <is>
          <t>jam</t>
        </is>
      </c>
      <c r="G2339" s="25" t="n">
        <v>0.416666606375305</v>
      </c>
      <c r="H2339" s="26">
        <f>VLOOKUP(D2339,upahbahan,3,FALSE)</f>
        <v/>
      </c>
      <c r="J2339" s="26">
        <f>G2339*H2339</f>
        <v/>
      </c>
    </row>
    <row r="2340">
      <c r="C2340" s="5" t="n">
        <v>2</v>
      </c>
      <c r="D2340" s="5" t="inlineStr">
        <is>
          <t>Tukang</t>
        </is>
      </c>
      <c r="E2340" s="5" t="inlineStr">
        <is>
          <t>L02</t>
        </is>
      </c>
      <c r="F2340" s="5" t="inlineStr">
        <is>
          <t>jam</t>
        </is>
      </c>
      <c r="G2340" s="25" t="n">
        <v>0.4166664658614493</v>
      </c>
      <c r="H2340" s="26">
        <f>VLOOKUP(D2340,upahbahan,3,FALSE)</f>
        <v/>
      </c>
      <c r="J2340" s="26">
        <f>G2340*H2340</f>
        <v/>
      </c>
    </row>
    <row r="2341">
      <c r="C2341" s="5" t="n">
        <v>3</v>
      </c>
      <c r="D2341" s="5" t="inlineStr">
        <is>
          <t>Mandor</t>
        </is>
      </c>
      <c r="E2341" s="5" t="inlineStr">
        <is>
          <t>L03</t>
        </is>
      </c>
      <c r="F2341" s="5" t="inlineStr">
        <is>
          <t>jam</t>
        </is>
      </c>
      <c r="G2341" s="25" t="n">
        <v>0.04166679174438996</v>
      </c>
      <c r="H2341" s="26">
        <f>VLOOKUP(D2341,upahbahan,3,FALSE)</f>
        <v/>
      </c>
      <c r="J2341" s="26">
        <f>G2341*H2341</f>
        <v/>
      </c>
    </row>
    <row r="2342">
      <c r="C2342" s="27" t="inlineStr">
        <is>
          <t>JUMLAH HARGA TENAGA KERJA</t>
        </is>
      </c>
      <c r="D2342" s="28" t="n"/>
      <c r="E2342" s="28" t="n"/>
      <c r="F2342" s="28" t="n"/>
      <c r="G2342" s="28" t="n"/>
      <c r="H2342" s="28" t="n"/>
      <c r="I2342" s="28" t="n"/>
      <c r="J2342" s="29">
        <f>SUM(J2339:J2341)</f>
        <v/>
      </c>
    </row>
    <row r="2343">
      <c r="C2343" s="24" t="inlineStr">
        <is>
          <t>B</t>
        </is>
      </c>
      <c r="D2343" s="24" t="inlineStr">
        <is>
          <t>BAHAN</t>
        </is>
      </c>
      <c r="E2343" s="12" t="n"/>
      <c r="F2343" s="12" t="n"/>
      <c r="G2343" s="12" t="n"/>
      <c r="H2343" s="12" t="n"/>
      <c r="I2343" s="12" t="n"/>
      <c r="J2343" s="12" t="n"/>
    </row>
    <row r="2344">
      <c r="C2344" s="5" t="n">
        <v>1</v>
      </c>
      <c r="D2344" s="5" t="inlineStr">
        <is>
          <t>Bahan turap kayu dengan pengawetan M192 M3/M2</t>
        </is>
      </c>
      <c r="F2344" s="5" t="inlineStr"/>
      <c r="G2344" s="25" t="n">
        <v>0.0315</v>
      </c>
      <c r="H2344" s="26">
        <f>VLOOKUP(D2344,upahbahan,3,FALSE)</f>
        <v/>
      </c>
      <c r="J2344" s="26">
        <f>G2344*H2344</f>
        <v/>
      </c>
    </row>
    <row r="2345">
      <c r="C2345" s="5" t="n">
        <v>2</v>
      </c>
      <c r="D2345" s="5" t="inlineStr">
        <is>
          <t>Kreosot</t>
        </is>
      </c>
      <c r="E2345" s="5" t="inlineStr">
        <is>
          <t>M197</t>
        </is>
      </c>
      <c r="F2345" s="5" t="inlineStr">
        <is>
          <t>Kg</t>
        </is>
      </c>
      <c r="G2345" s="25" t="n">
        <v>0.15</v>
      </c>
      <c r="H2345" s="26">
        <f>VLOOKUP(D2345,upahbahan,3,FALSE)</f>
        <v/>
      </c>
      <c r="J2345" s="26">
        <f>G2345*H2345</f>
        <v/>
      </c>
    </row>
    <row r="2346">
      <c r="C2346" s="27" t="inlineStr">
        <is>
          <t>JUMLAH HARGA BAHAN</t>
        </is>
      </c>
      <c r="D2346" s="28" t="n"/>
      <c r="E2346" s="28" t="n"/>
      <c r="F2346" s="28" t="n"/>
      <c r="G2346" s="28" t="n"/>
      <c r="H2346" s="28" t="n"/>
      <c r="I2346" s="28" t="n"/>
      <c r="J2346" s="29">
        <f>SUM(J2344:J2345)</f>
        <v/>
      </c>
    </row>
    <row r="2347">
      <c r="C2347" s="24" t="inlineStr">
        <is>
          <t>C</t>
        </is>
      </c>
      <c r="D2347" s="24" t="inlineStr">
        <is>
          <t>PERALATAN</t>
        </is>
      </c>
      <c r="E2347" s="12" t="n"/>
      <c r="F2347" s="12" t="n"/>
      <c r="G2347" s="12" t="n"/>
      <c r="H2347" s="12" t="n"/>
      <c r="I2347" s="12" t="n"/>
      <c r="J2347" s="12" t="n"/>
    </row>
    <row r="2348">
      <c r="C2348" s="5" t="n">
        <v>1</v>
      </c>
      <c r="D2348" s="5" t="inlineStr">
        <is>
          <t>Alat Bantu</t>
        </is>
      </c>
      <c r="F2348" s="5" t="inlineStr">
        <is>
          <t>Ls</t>
        </is>
      </c>
      <c r="G2348" s="25" t="n">
        <v>1</v>
      </c>
      <c r="H2348" s="26">
        <f>VLOOKUP(D2348,upahbahan,3,FALSE)</f>
        <v/>
      </c>
      <c r="J2348" s="26">
        <f>G2348*H2348</f>
        <v/>
      </c>
    </row>
    <row r="2349">
      <c r="C2349" s="27" t="inlineStr">
        <is>
          <t>JUMLAH HARGA PERALATAN</t>
        </is>
      </c>
      <c r="D2349" s="28" t="n"/>
      <c r="E2349" s="28" t="n"/>
      <c r="F2349" s="28" t="n"/>
      <c r="G2349" s="28" t="n"/>
      <c r="H2349" s="28" t="n"/>
      <c r="I2349" s="28" t="n"/>
      <c r="J2349" s="29">
        <f>SUM(J2348:J2348)</f>
        <v/>
      </c>
    </row>
    <row r="2350">
      <c r="C2350" s="31" t="inlineStr">
        <is>
          <t>D</t>
        </is>
      </c>
      <c r="D2350" s="31" t="inlineStr">
        <is>
          <t>Jumlah (A+B+C)</t>
        </is>
      </c>
      <c r="E2350" s="32" t="n"/>
      <c r="F2350" s="32" t="n"/>
      <c r="G2350" s="32" t="n"/>
      <c r="H2350" s="32" t="n"/>
      <c r="I2350" s="32" t="n"/>
      <c r="J2350" s="33">
        <f>J2342+J2346+J2349</f>
        <v/>
      </c>
    </row>
    <row r="2351">
      <c r="C2351" s="18" t="inlineStr">
        <is>
          <t>E</t>
        </is>
      </c>
      <c r="D2351" s="18" t="inlineStr">
        <is>
          <t>Biaya Umum dan Keuntungan 10.0% x D</t>
        </is>
      </c>
      <c r="H2351" s="21">
        <f>$Q$8</f>
        <v/>
      </c>
      <c r="J2351" s="34">
        <f>J2350*H2351</f>
        <v/>
      </c>
    </row>
    <row r="2352">
      <c r="C2352" s="31" t="inlineStr">
        <is>
          <t>F</t>
        </is>
      </c>
      <c r="D2352" s="31" t="inlineStr">
        <is>
          <t>Harga Satuan Pekerjaan (D+E)</t>
        </is>
      </c>
      <c r="E2352" s="32" t="n"/>
      <c r="F2352" s="32" t="n"/>
      <c r="G2352" s="32" t="n"/>
      <c r="H2352" s="32" t="n"/>
      <c r="I2352" s="35" t="inlineStr">
        <is>
          <t>cek: sumber Rp 120.901</t>
        </is>
      </c>
      <c r="J2352" s="33">
        <f>SUM(J2350:J2351)</f>
        <v/>
      </c>
    </row>
    <row r="2354">
      <c r="C2354" s="16" t="inlineStr">
        <is>
          <t>G.107</t>
        </is>
      </c>
      <c r="D2354" s="17" t="inlineStr">
        <is>
          <t>Dinding Turap Baja, Penyediaan dan Pemancangan</t>
        </is>
      </c>
      <c r="F2354" s="18" t="inlineStr">
        <is>
          <t>Meter Persegi</t>
        </is>
      </c>
      <c r="K2354" s="22">
        <f>ROUNDDOWN(J2375,0)</f>
        <v/>
      </c>
      <c r="M2354" s="19" t="inlineStr">
        <is>
          <t>7.6.(3)</t>
        </is>
      </c>
    </row>
    <row r="2355">
      <c r="C2355" s="23" t="inlineStr">
        <is>
          <t>No</t>
        </is>
      </c>
      <c r="D2355" s="23" t="inlineStr">
        <is>
          <t>Uraian</t>
        </is>
      </c>
      <c r="E2355" s="23" t="inlineStr">
        <is>
          <t>Kode</t>
        </is>
      </c>
      <c r="F2355" s="23" t="inlineStr">
        <is>
          <t>Sat.</t>
        </is>
      </c>
      <c r="G2355" s="23" t="inlineStr">
        <is>
          <t>Koefisien</t>
        </is>
      </c>
      <c r="H2355" s="23" t="inlineStr">
        <is>
          <t>Harga  Satuan (Rp)</t>
        </is>
      </c>
      <c r="J2355" s="23" t="inlineStr">
        <is>
          <t>Jumlah Harga (Rp)</t>
        </is>
      </c>
    </row>
    <row r="2356">
      <c r="C2356" s="24" t="inlineStr">
        <is>
          <t>A</t>
        </is>
      </c>
      <c r="D2356" s="24" t="inlineStr">
        <is>
          <t>TENAGA KERJA</t>
        </is>
      </c>
      <c r="E2356" s="12" t="n"/>
      <c r="F2356" s="12" t="n"/>
      <c r="G2356" s="12" t="n"/>
      <c r="H2356" s="12" t="n"/>
      <c r="I2356" s="12" t="n"/>
      <c r="J2356" s="12" t="n"/>
    </row>
    <row r="2357">
      <c r="C2357" s="5" t="n">
        <v>1</v>
      </c>
      <c r="D2357" s="5" t="inlineStr">
        <is>
          <t>Pekerja</t>
        </is>
      </c>
      <c r="E2357" s="5" t="inlineStr">
        <is>
          <t>L01</t>
        </is>
      </c>
      <c r="F2357" s="5" t="inlineStr">
        <is>
          <t>jam</t>
        </is>
      </c>
      <c r="G2357" s="25" t="n">
        <v>0.2677377788807078</v>
      </c>
      <c r="H2357" s="26">
        <f>VLOOKUP(D2357,upahbahan,3,FALSE)</f>
        <v/>
      </c>
      <c r="J2357" s="26">
        <f>G2357*H2357</f>
        <v/>
      </c>
    </row>
    <row r="2358">
      <c r="C2358" s="5" t="n">
        <v>2</v>
      </c>
      <c r="D2358" s="5" t="inlineStr">
        <is>
          <t>Mandor</t>
        </is>
      </c>
      <c r="E2358" s="5" t="inlineStr">
        <is>
          <t>L03</t>
        </is>
      </c>
      <c r="F2358" s="5" t="inlineStr">
        <is>
          <t>jam</t>
        </is>
      </c>
      <c r="G2358" s="25" t="n">
        <v>0.03346719651591499</v>
      </c>
      <c r="H2358" s="26">
        <f>VLOOKUP(D2358,upahbahan,3,FALSE)</f>
        <v/>
      </c>
      <c r="J2358" s="26">
        <f>G2358*H2358</f>
        <v/>
      </c>
    </row>
    <row r="2359">
      <c r="C2359" s="27" t="inlineStr">
        <is>
          <t>JUMLAH HARGA TENAGA KERJA</t>
        </is>
      </c>
      <c r="D2359" s="28" t="n"/>
      <c r="E2359" s="28" t="n"/>
      <c r="F2359" s="28" t="n"/>
      <c r="G2359" s="28" t="n"/>
      <c r="H2359" s="28" t="n"/>
      <c r="I2359" s="28" t="n"/>
      <c r="J2359" s="29">
        <f>SUM(J2357:J2358)</f>
        <v/>
      </c>
    </row>
    <row r="2360">
      <c r="C2360" s="24" t="inlineStr">
        <is>
          <t>B</t>
        </is>
      </c>
      <c r="D2360" s="24" t="inlineStr">
        <is>
          <t>BAHAN</t>
        </is>
      </c>
      <c r="E2360" s="12" t="n"/>
      <c r="F2360" s="12" t="n"/>
      <c r="G2360" s="12" t="n"/>
      <c r="H2360" s="12" t="n"/>
      <c r="I2360" s="12" t="n"/>
      <c r="J2360" s="12" t="n"/>
    </row>
    <row r="2361">
      <c r="C2361" s="5" t="n">
        <v>1</v>
      </c>
      <c r="D2361" s="5" t="inlineStr">
        <is>
          <t>Turap baja</t>
        </is>
      </c>
      <c r="E2361" s="5" t="inlineStr">
        <is>
          <t>M52</t>
        </is>
      </c>
      <c r="F2361" s="5" t="inlineStr">
        <is>
          <t>Kg</t>
        </is>
      </c>
      <c r="G2361" s="25" t="n">
        <v>153</v>
      </c>
      <c r="H2361" s="26">
        <f>VLOOKUP(D2361,upahbahan,3,FALSE)</f>
        <v/>
      </c>
      <c r="J2361" s="26">
        <f>G2361*H2361</f>
        <v/>
      </c>
    </row>
    <row r="2362">
      <c r="C2362" s="5" t="n">
        <v>2</v>
      </c>
      <c r="D2362" s="5" t="inlineStr">
        <is>
          <t>Plat Baja</t>
        </is>
      </c>
      <c r="E2362" s="5" t="inlineStr">
        <is>
          <t>M48</t>
        </is>
      </c>
      <c r="F2362" s="5" t="inlineStr">
        <is>
          <t>Kg</t>
        </is>
      </c>
      <c r="G2362" s="25" t="n">
        <v>0.03357769230769231</v>
      </c>
      <c r="H2362" s="26">
        <f>VLOOKUP(D2362,upahbahan,3,FALSE)</f>
        <v/>
      </c>
      <c r="J2362" s="26">
        <f>G2362*H2362</f>
        <v/>
      </c>
    </row>
    <row r="2363">
      <c r="C2363" s="5" t="n">
        <v>3</v>
      </c>
      <c r="D2363" s="5" t="inlineStr">
        <is>
          <t>Kawat Las M51 Dos</t>
        </is>
      </c>
      <c r="F2363" s="5" t="inlineStr"/>
      <c r="G2363" s="25" t="n">
        <v>0.65</v>
      </c>
      <c r="H2363" s="26">
        <f>VLOOKUP(D2363,upahbahan,3,FALSE)</f>
        <v/>
      </c>
      <c r="J2363" s="26">
        <f>G2363*H2363</f>
        <v/>
      </c>
    </row>
    <row r="2364">
      <c r="C2364" s="27" t="inlineStr">
        <is>
          <t>JUMLAH HARGA BAHAN</t>
        </is>
      </c>
      <c r="D2364" s="28" t="n"/>
      <c r="E2364" s="28" t="n"/>
      <c r="F2364" s="28" t="n"/>
      <c r="G2364" s="28" t="n"/>
      <c r="H2364" s="28" t="n"/>
      <c r="I2364" s="28" t="n"/>
      <c r="J2364" s="29">
        <f>SUM(J2361:J2363)</f>
        <v/>
      </c>
    </row>
    <row r="2365">
      <c r="C2365" s="24" t="inlineStr">
        <is>
          <t>C</t>
        </is>
      </c>
      <c r="D2365" s="24" t="inlineStr">
        <is>
          <t>PERALATAN</t>
        </is>
      </c>
      <c r="E2365" s="12" t="n"/>
      <c r="F2365" s="12" t="n"/>
      <c r="G2365" s="12" t="n"/>
      <c r="H2365" s="12" t="n"/>
      <c r="I2365" s="12" t="n"/>
      <c r="J2365" s="12" t="n"/>
    </row>
    <row r="2366">
      <c r="C2366" s="5" t="n">
        <v>1</v>
      </c>
      <c r="D2366" s="5" t="inlineStr">
        <is>
          <t>Semi Trailer 20 Ton, 245 HP</t>
        </is>
      </c>
      <c r="E2366" s="5" t="inlineStr">
        <is>
          <t>E29</t>
        </is>
      </c>
      <c r="F2366" s="5" t="inlineStr">
        <is>
          <t>jam</t>
        </is>
      </c>
      <c r="G2366" s="25" t="n">
        <v>0.02004271447932038</v>
      </c>
      <c r="H2366" s="26">
        <f>VLOOKUP(D2366,upahbahan,3,FALSE)</f>
        <v/>
      </c>
      <c r="J2366" s="26">
        <f>G2366*H2366</f>
        <v/>
      </c>
    </row>
    <row r="2367">
      <c r="C2367" s="5" t="n">
        <v>2</v>
      </c>
      <c r="D2367" s="5" t="inlineStr">
        <is>
          <t>Crane 1</t>
        </is>
      </c>
      <c r="E2367" s="5" t="inlineStr">
        <is>
          <t>E07</t>
        </is>
      </c>
      <c r="F2367" s="5" t="inlineStr">
        <is>
          <t>jam</t>
        </is>
      </c>
      <c r="G2367" s="25" t="n">
        <v>1.171352078944971</v>
      </c>
      <c r="H2367" s="26">
        <f>VLOOKUP(D2367,upahbahan,3,FALSE)</f>
        <v/>
      </c>
      <c r="J2367" s="26">
        <f>G2367*H2367</f>
        <v/>
      </c>
    </row>
    <row r="2368">
      <c r="C2368" s="5" t="n">
        <v>3</v>
      </c>
      <c r="D2368" s="5" t="inlineStr">
        <is>
          <t>Crane 2</t>
        </is>
      </c>
      <c r="E2368" s="5" t="inlineStr">
        <is>
          <t>E07</t>
        </is>
      </c>
      <c r="F2368" s="5" t="inlineStr">
        <is>
          <t>jam</t>
        </is>
      </c>
      <c r="G2368" s="25" t="n">
        <v>3.514056223913637</v>
      </c>
      <c r="H2368" s="26">
        <f>VLOOKUP(D2368,upahbahan,3,FALSE)</f>
        <v/>
      </c>
      <c r="J2368" s="26">
        <f>G2368*H2368</f>
        <v/>
      </c>
    </row>
    <row r="2369">
      <c r="C2369" s="5" t="n">
        <v>4</v>
      </c>
      <c r="D2369" s="5" t="inlineStr">
        <is>
          <t>Welding Set</t>
        </is>
      </c>
      <c r="E2369" s="5" t="inlineStr">
        <is>
          <t>E32</t>
        </is>
      </c>
      <c r="F2369" s="5" t="inlineStr">
        <is>
          <t>jam</t>
        </is>
      </c>
      <c r="G2369" s="25" t="n">
        <v>0.1004015824547976</v>
      </c>
      <c r="H2369" s="26" t="n">
        <v>87120.34</v>
      </c>
      <c r="I2369" s="30" t="inlineStr">
        <is>
          <t>harga khusus</t>
        </is>
      </c>
      <c r="J2369" s="26">
        <f>G2369*H2369</f>
        <v/>
      </c>
    </row>
    <row r="2370">
      <c r="C2370" s="5" t="n">
        <v>5</v>
      </c>
      <c r="D2370" s="5" t="inlineStr">
        <is>
          <t>Pile Hammer, 2,5 Ton; 1 HP</t>
        </is>
      </c>
      <c r="E2370" s="5" t="inlineStr">
        <is>
          <t>E61</t>
        </is>
      </c>
      <c r="F2370" s="5" t="inlineStr">
        <is>
          <t>jam</t>
        </is>
      </c>
      <c r="G2370" s="25" t="n">
        <v>0.03346720581048378</v>
      </c>
      <c r="H2370" s="26">
        <f>VLOOKUP(D2370,upahbahan,3,FALSE)</f>
        <v/>
      </c>
      <c r="J2370" s="26">
        <f>G2370*H2370</f>
        <v/>
      </c>
    </row>
    <row r="2371">
      <c r="C2371" s="5" t="n">
        <v>6</v>
      </c>
      <c r="D2371" s="5" t="inlineStr">
        <is>
          <t>Alat Bantu</t>
        </is>
      </c>
      <c r="F2371" s="5" t="inlineStr">
        <is>
          <t>Ls</t>
        </is>
      </c>
      <c r="G2371" s="25" t="n">
        <v>1</v>
      </c>
      <c r="H2371" s="26">
        <f>VLOOKUP(D2371,upahbahan,3,FALSE)</f>
        <v/>
      </c>
      <c r="J2371" s="26">
        <f>G2371*H2371</f>
        <v/>
      </c>
    </row>
    <row r="2372">
      <c r="C2372" s="27" t="inlineStr">
        <is>
          <t>JUMLAH HARGA PERALATAN</t>
        </is>
      </c>
      <c r="D2372" s="28" t="n"/>
      <c r="E2372" s="28" t="n"/>
      <c r="F2372" s="28" t="n"/>
      <c r="G2372" s="28" t="n"/>
      <c r="H2372" s="28" t="n"/>
      <c r="I2372" s="28" t="n"/>
      <c r="J2372" s="29">
        <f>SUM(J2366:J2371)</f>
        <v/>
      </c>
    </row>
    <row r="2373">
      <c r="C2373" s="31" t="inlineStr">
        <is>
          <t>D</t>
        </is>
      </c>
      <c r="D2373" s="31" t="inlineStr">
        <is>
          <t>Jumlah (A+B+C)</t>
        </is>
      </c>
      <c r="E2373" s="32" t="n"/>
      <c r="F2373" s="32" t="n"/>
      <c r="G2373" s="32" t="n"/>
      <c r="H2373" s="32" t="n"/>
      <c r="I2373" s="32" t="n"/>
      <c r="J2373" s="33">
        <f>J2359+J2364+J2372</f>
        <v/>
      </c>
    </row>
    <row r="2374">
      <c r="C2374" s="18" t="inlineStr">
        <is>
          <t>E</t>
        </is>
      </c>
      <c r="D2374" s="18" t="inlineStr">
        <is>
          <t>Biaya Umum dan Keuntungan 10.0% x D</t>
        </is>
      </c>
      <c r="H2374" s="21">
        <f>$Q$8</f>
        <v/>
      </c>
      <c r="J2374" s="34">
        <f>J2373*H2374</f>
        <v/>
      </c>
    </row>
    <row r="2375">
      <c r="C2375" s="31" t="inlineStr">
        <is>
          <t>F</t>
        </is>
      </c>
      <c r="D2375" s="31" t="inlineStr">
        <is>
          <t>Harga Satuan Pekerjaan (D+E)</t>
        </is>
      </c>
      <c r="E2375" s="32" t="n"/>
      <c r="F2375" s="32" t="n"/>
      <c r="G2375" s="32" t="n"/>
      <c r="H2375" s="32" t="n"/>
      <c r="I2375" s="32" t="n"/>
      <c r="J2375" s="33">
        <f>SUM(J2373:J2374)</f>
        <v/>
      </c>
    </row>
    <row r="2377">
      <c r="C2377" s="16" t="inlineStr">
        <is>
          <t>G.108</t>
        </is>
      </c>
      <c r="D2377" s="17" t="inlineStr">
        <is>
          <t>Dinding Turap Beton Pratekan Bergelombang W325, Penyediaan dan Pemancangan</t>
        </is>
      </c>
      <c r="F2377" s="18" t="inlineStr">
        <is>
          <t>Meter Persegi</t>
        </is>
      </c>
      <c r="K2377" s="22">
        <f>ROUNDDOWN(J2395,0)</f>
        <v/>
      </c>
      <c r="M2377" s="19" t="inlineStr">
        <is>
          <t>7.6.(4a)</t>
        </is>
      </c>
    </row>
    <row r="2378">
      <c r="C2378" s="23" t="inlineStr">
        <is>
          <t>No</t>
        </is>
      </c>
      <c r="D2378" s="23" t="inlineStr">
        <is>
          <t>Uraian</t>
        </is>
      </c>
      <c r="E2378" s="23" t="inlineStr">
        <is>
          <t>Kode</t>
        </is>
      </c>
      <c r="F2378" s="23" t="inlineStr">
        <is>
          <t>Sat.</t>
        </is>
      </c>
      <c r="G2378" s="23" t="inlineStr">
        <is>
          <t>Koefisien</t>
        </is>
      </c>
      <c r="H2378" s="23" t="inlineStr">
        <is>
          <t>Harga  Satuan (Rp)</t>
        </is>
      </c>
      <c r="J2378" s="23" t="inlineStr">
        <is>
          <t>Jumlah Harga (Rp)</t>
        </is>
      </c>
    </row>
    <row r="2379">
      <c r="C2379" s="24" t="inlineStr">
        <is>
          <t>A</t>
        </is>
      </c>
      <c r="D2379" s="24" t="inlineStr">
        <is>
          <t>TENAGA KERJA</t>
        </is>
      </c>
      <c r="E2379" s="12" t="n"/>
      <c r="F2379" s="12" t="n"/>
      <c r="G2379" s="12" t="n"/>
      <c r="H2379" s="12" t="n"/>
      <c r="I2379" s="12" t="n"/>
      <c r="J2379" s="12" t="n"/>
    </row>
    <row r="2380">
      <c r="C2380" s="5" t="n">
        <v>1</v>
      </c>
      <c r="D2380" s="5" t="inlineStr">
        <is>
          <t>Pekerja</t>
        </is>
      </c>
      <c r="E2380" s="5" t="inlineStr">
        <is>
          <t>L01</t>
        </is>
      </c>
      <c r="F2380" s="5" t="inlineStr">
        <is>
          <t>jam</t>
        </is>
      </c>
      <c r="G2380" s="25" t="n">
        <v>0.1612875919654285</v>
      </c>
      <c r="H2380" s="26">
        <f>VLOOKUP(D2380,upahbahan,3,FALSE)</f>
        <v/>
      </c>
      <c r="J2380" s="26">
        <f>G2380*H2380</f>
        <v/>
      </c>
    </row>
    <row r="2381">
      <c r="C2381" s="5" t="n">
        <v>2</v>
      </c>
      <c r="D2381" s="5" t="inlineStr">
        <is>
          <t>Mandor</t>
        </is>
      </c>
      <c r="E2381" s="5" t="inlineStr">
        <is>
          <t>L03</t>
        </is>
      </c>
      <c r="F2381" s="5" t="inlineStr">
        <is>
          <t>jam</t>
        </is>
      </c>
      <c r="G2381" s="25" t="n">
        <v>0.02688140410451054</v>
      </c>
      <c r="H2381" s="26">
        <f>VLOOKUP(D2381,upahbahan,3,FALSE)</f>
        <v/>
      </c>
      <c r="J2381" s="26">
        <f>G2381*H2381</f>
        <v/>
      </c>
    </row>
    <row r="2382">
      <c r="C2382" s="27" t="inlineStr">
        <is>
          <t>JUMLAH HARGA TENAGA KERJA</t>
        </is>
      </c>
      <c r="D2382" s="28" t="n"/>
      <c r="E2382" s="28" t="n"/>
      <c r="F2382" s="28" t="n"/>
      <c r="G2382" s="28" t="n"/>
      <c r="H2382" s="28" t="n"/>
      <c r="I2382" s="28" t="n"/>
      <c r="J2382" s="29">
        <f>SUM(J2380:J2381)</f>
        <v/>
      </c>
    </row>
    <row r="2383">
      <c r="C2383" s="24" t="inlineStr">
        <is>
          <t>B</t>
        </is>
      </c>
      <c r="D2383" s="24" t="inlineStr">
        <is>
          <t>BAHAN</t>
        </is>
      </c>
      <c r="E2383" s="12" t="n"/>
      <c r="F2383" s="12" t="n"/>
      <c r="G2383" s="12" t="n"/>
      <c r="H2383" s="12" t="n"/>
      <c r="I2383" s="12" t="n"/>
      <c r="J2383" s="12" t="n"/>
    </row>
    <row r="2384">
      <c r="C2384" s="5" t="n">
        <v>1</v>
      </c>
      <c r="D2384" s="5" t="inlineStr">
        <is>
          <t>Beton Pratekan Pracetak fc'35 MPa</t>
        </is>
      </c>
      <c r="E2384" s="5" t="inlineStr">
        <is>
          <t>M72</t>
        </is>
      </c>
      <c r="F2384" s="5" t="inlineStr">
        <is>
          <t>M'</t>
        </is>
      </c>
      <c r="G2384" s="25" t="n">
        <v>1.024096392045454</v>
      </c>
      <c r="H2384" s="26">
        <f>VLOOKUP(D2384,upahbahan,3,FALSE)</f>
        <v/>
      </c>
      <c r="J2384" s="26">
        <f>G2384*H2384</f>
        <v/>
      </c>
    </row>
    <row r="2385">
      <c r="C2385" s="27" t="inlineStr">
        <is>
          <t>JUMLAH HARGA BAHAN</t>
        </is>
      </c>
      <c r="D2385" s="28" t="n"/>
      <c r="E2385" s="28" t="n"/>
      <c r="F2385" s="28" t="n"/>
      <c r="G2385" s="28" t="n"/>
      <c r="H2385" s="28" t="n"/>
      <c r="I2385" s="28" t="n"/>
      <c r="J2385" s="29">
        <f>SUM(J2384:J2384)</f>
        <v/>
      </c>
    </row>
    <row r="2386">
      <c r="C2386" s="24" t="inlineStr">
        <is>
          <t>C</t>
        </is>
      </c>
      <c r="D2386" s="24" t="inlineStr">
        <is>
          <t>PERALATAN</t>
        </is>
      </c>
      <c r="E2386" s="12" t="n"/>
      <c r="F2386" s="12" t="n"/>
      <c r="G2386" s="12" t="n"/>
      <c r="H2386" s="12" t="n"/>
      <c r="I2386" s="12" t="n"/>
      <c r="J2386" s="12" t="n"/>
    </row>
    <row r="2387">
      <c r="C2387" s="5" t="n">
        <v>1</v>
      </c>
      <c r="D2387" s="5" t="inlineStr">
        <is>
          <t>Semi Trailer 20 Ton, 245 HP</t>
        </is>
      </c>
      <c r="E2387" s="5" t="inlineStr">
        <is>
          <t>E29</t>
        </is>
      </c>
      <c r="F2387" s="5" t="inlineStr">
        <is>
          <t>jam</t>
        </is>
      </c>
      <c r="G2387" s="25" t="n">
        <v>0.04507596835124519</v>
      </c>
      <c r="H2387" s="26">
        <f>VLOOKUP(D2387,upahbahan,3,FALSE)</f>
        <v/>
      </c>
      <c r="J2387" s="26">
        <f>G2387*H2387</f>
        <v/>
      </c>
    </row>
    <row r="2388">
      <c r="C2388" s="5" t="n">
        <v>2</v>
      </c>
      <c r="D2388" s="5" t="inlineStr">
        <is>
          <t>Crane 1</t>
        </is>
      </c>
      <c r="E2388" s="5" t="inlineStr">
        <is>
          <t>E07</t>
        </is>
      </c>
      <c r="F2388" s="5" t="inlineStr">
        <is>
          <t>jam</t>
        </is>
      </c>
      <c r="G2388" s="25" t="n">
        <v>0.3360160919517358</v>
      </c>
      <c r="H2388" s="26">
        <f>VLOOKUP(D2388,upahbahan,3,FALSE)</f>
        <v/>
      </c>
      <c r="J2388" s="26">
        <f>G2388*H2388</f>
        <v/>
      </c>
    </row>
    <row r="2389">
      <c r="C2389" s="5" t="n">
        <v>3</v>
      </c>
      <c r="D2389" s="5" t="inlineStr">
        <is>
          <t>Crane 2</t>
        </is>
      </c>
      <c r="E2389" s="5" t="inlineStr">
        <is>
          <t>E07</t>
        </is>
      </c>
      <c r="F2389" s="5" t="inlineStr">
        <is>
          <t>jam</t>
        </is>
      </c>
      <c r="G2389" s="25" t="n">
        <v>1.00804826293393</v>
      </c>
      <c r="H2389" s="26">
        <f>VLOOKUP(D2389,upahbahan,3,FALSE)</f>
        <v/>
      </c>
      <c r="J2389" s="26">
        <f>G2389*H2389</f>
        <v/>
      </c>
    </row>
    <row r="2390">
      <c r="C2390" s="5" t="n">
        <v>4</v>
      </c>
      <c r="D2390" s="5" t="inlineStr">
        <is>
          <t>PILE DRIVER HAMMER 2,5 Ton</t>
        </is>
      </c>
      <c r="E2390" s="5" t="inlineStr">
        <is>
          <t>E61</t>
        </is>
      </c>
      <c r="F2390" s="5" t="inlineStr">
        <is>
          <t>jam</t>
        </is>
      </c>
      <c r="G2390" s="25" t="n">
        <v>0.02688128571425137</v>
      </c>
      <c r="H2390" s="26">
        <f>VLOOKUP(D2390,upahbahan,3,FALSE)</f>
        <v/>
      </c>
      <c r="J2390" s="26">
        <f>G2390*H2390</f>
        <v/>
      </c>
    </row>
    <row r="2391">
      <c r="C2391" s="5" t="n">
        <v>5</v>
      </c>
      <c r="D2391" s="5" t="inlineStr">
        <is>
          <t>Alat Bantu</t>
        </is>
      </c>
      <c r="F2391" s="5" t="inlineStr">
        <is>
          <t>Ls</t>
        </is>
      </c>
      <c r="G2391" s="25" t="n">
        <v>1</v>
      </c>
      <c r="H2391" s="26">
        <f>VLOOKUP(D2391,upahbahan,3,FALSE)</f>
        <v/>
      </c>
      <c r="J2391" s="26">
        <f>G2391*H2391</f>
        <v/>
      </c>
    </row>
    <row r="2392">
      <c r="C2392" s="27" t="inlineStr">
        <is>
          <t>JUMLAH HARGA PERALATAN</t>
        </is>
      </c>
      <c r="D2392" s="28" t="n"/>
      <c r="E2392" s="28" t="n"/>
      <c r="F2392" s="28" t="n"/>
      <c r="G2392" s="28" t="n"/>
      <c r="H2392" s="28" t="n"/>
      <c r="I2392" s="28" t="n"/>
      <c r="J2392" s="29">
        <f>SUM(J2387:J2391)</f>
        <v/>
      </c>
    </row>
    <row r="2393">
      <c r="C2393" s="31" t="inlineStr">
        <is>
          <t>D</t>
        </is>
      </c>
      <c r="D2393" s="31" t="inlineStr">
        <is>
          <t>Jumlah (A+B+C)</t>
        </is>
      </c>
      <c r="E2393" s="32" t="n"/>
      <c r="F2393" s="32" t="n"/>
      <c r="G2393" s="32" t="n"/>
      <c r="H2393" s="32" t="n"/>
      <c r="I2393" s="32" t="n"/>
      <c r="J2393" s="33">
        <f>J2382+J2385+J2392</f>
        <v/>
      </c>
    </row>
    <row r="2394">
      <c r="C2394" s="18" t="inlineStr">
        <is>
          <t>E</t>
        </is>
      </c>
      <c r="D2394" s="18" t="inlineStr">
        <is>
          <t>Biaya Umum dan Keuntungan 10.0% x D</t>
        </is>
      </c>
      <c r="H2394" s="21">
        <f>$Q$8</f>
        <v/>
      </c>
      <c r="J2394" s="34">
        <f>J2393*H2394</f>
        <v/>
      </c>
    </row>
    <row r="2395">
      <c r="C2395" s="31" t="inlineStr">
        <is>
          <t>F</t>
        </is>
      </c>
      <c r="D2395" s="31" t="inlineStr">
        <is>
          <t>Harga Satuan Pekerjaan (D+E)</t>
        </is>
      </c>
      <c r="E2395" s="32" t="n"/>
      <c r="F2395" s="32" t="n"/>
      <c r="G2395" s="32" t="n"/>
      <c r="H2395" s="32" t="n"/>
      <c r="I2395" s="32" t="n"/>
      <c r="J2395" s="33">
        <f>SUM(J2393:J2394)</f>
        <v/>
      </c>
    </row>
    <row r="2397">
      <c r="C2397" s="16" t="inlineStr">
        <is>
          <t>G.109</t>
        </is>
      </c>
      <c r="D2397" s="17" t="inlineStr">
        <is>
          <t>Dinding Turap Beton Pratekan Rata, lebar 500 mm, h = 220 mm, Penyediaan dan Pemancangan</t>
        </is>
      </c>
      <c r="F2397" s="18" t="inlineStr">
        <is>
          <t>Meter Persegi</t>
        </is>
      </c>
      <c r="K2397" s="22">
        <f>ROUNDDOWN(J2415,0)</f>
        <v/>
      </c>
      <c r="M2397" s="19" t="inlineStr">
        <is>
          <t>7.6.(5).220</t>
        </is>
      </c>
    </row>
    <row r="2398">
      <c r="C2398" s="23" t="inlineStr">
        <is>
          <t>No</t>
        </is>
      </c>
      <c r="D2398" s="23" t="inlineStr">
        <is>
          <t>Uraian</t>
        </is>
      </c>
      <c r="E2398" s="23" t="inlineStr">
        <is>
          <t>Kode</t>
        </is>
      </c>
      <c r="F2398" s="23" t="inlineStr">
        <is>
          <t>Sat.</t>
        </is>
      </c>
      <c r="G2398" s="23" t="inlineStr">
        <is>
          <t>Koefisien</t>
        </is>
      </c>
      <c r="H2398" s="23" t="inlineStr">
        <is>
          <t>Harga  Satuan (Rp)</t>
        </is>
      </c>
      <c r="J2398" s="23" t="inlineStr">
        <is>
          <t>Jumlah Harga (Rp)</t>
        </is>
      </c>
    </row>
    <row r="2399">
      <c r="C2399" s="24" t="inlineStr">
        <is>
          <t>A</t>
        </is>
      </c>
      <c r="D2399" s="24" t="inlineStr">
        <is>
          <t>TENAGA KERJA</t>
        </is>
      </c>
      <c r="E2399" s="12" t="n"/>
      <c r="F2399" s="12" t="n"/>
      <c r="G2399" s="12" t="n"/>
      <c r="H2399" s="12" t="n"/>
      <c r="I2399" s="12" t="n"/>
      <c r="J2399" s="12" t="n"/>
    </row>
    <row r="2400">
      <c r="C2400" s="5" t="n">
        <v>1</v>
      </c>
      <c r="D2400" s="5" t="inlineStr">
        <is>
          <t>Pekerja</t>
        </is>
      </c>
      <c r="E2400" s="5" t="inlineStr">
        <is>
          <t>L01</t>
        </is>
      </c>
      <c r="F2400" s="5" t="inlineStr">
        <is>
          <t>jam</t>
        </is>
      </c>
      <c r="G2400" s="25" t="n">
        <v>0.3212851899575814</v>
      </c>
      <c r="H2400" s="26">
        <f>VLOOKUP(D2400,upahbahan,3,FALSE)</f>
        <v/>
      </c>
      <c r="J2400" s="26">
        <f>G2400*H2400</f>
        <v/>
      </c>
    </row>
    <row r="2401">
      <c r="C2401" s="5" t="n">
        <v>2</v>
      </c>
      <c r="D2401" s="5" t="inlineStr">
        <is>
          <t>Mandor</t>
        </is>
      </c>
      <c r="E2401" s="5" t="inlineStr">
        <is>
          <t>L03</t>
        </is>
      </c>
      <c r="F2401" s="5" t="inlineStr">
        <is>
          <t>jam</t>
        </is>
      </c>
      <c r="G2401" s="25" t="n">
        <v>0.05354757446277116</v>
      </c>
      <c r="H2401" s="26">
        <f>VLOOKUP(D2401,upahbahan,3,FALSE)</f>
        <v/>
      </c>
      <c r="J2401" s="26">
        <f>G2401*H2401</f>
        <v/>
      </c>
    </row>
    <row r="2402">
      <c r="C2402" s="27" t="inlineStr">
        <is>
          <t>JUMLAH HARGA TENAGA KERJA</t>
        </is>
      </c>
      <c r="D2402" s="28" t="n"/>
      <c r="E2402" s="28" t="n"/>
      <c r="F2402" s="28" t="n"/>
      <c r="G2402" s="28" t="n"/>
      <c r="H2402" s="28" t="n"/>
      <c r="I2402" s="28" t="n"/>
      <c r="J2402" s="29">
        <f>SUM(J2400:J2401)</f>
        <v/>
      </c>
    </row>
    <row r="2403">
      <c r="C2403" s="24" t="inlineStr">
        <is>
          <t>B</t>
        </is>
      </c>
      <c r="D2403" s="24" t="inlineStr">
        <is>
          <t>BAHAN</t>
        </is>
      </c>
      <c r="E2403" s="12" t="n"/>
      <c r="F2403" s="12" t="n"/>
      <c r="G2403" s="12" t="n"/>
      <c r="H2403" s="12" t="n"/>
      <c r="I2403" s="12" t="n"/>
      <c r="J2403" s="12" t="n"/>
    </row>
    <row r="2404">
      <c r="C2404" s="5" t="n">
        <v>1</v>
      </c>
      <c r="D2404" s="5" t="inlineStr">
        <is>
          <t>Beton Fc'35 Mpa</t>
        </is>
      </c>
      <c r="E2404" s="5" t="inlineStr">
        <is>
          <t>M72</t>
        </is>
      </c>
      <c r="F2404" s="5" t="inlineStr">
        <is>
          <t>M3</t>
        </is>
      </c>
      <c r="G2404" s="25" t="n">
        <v>2.039999999713534</v>
      </c>
      <c r="H2404" s="26">
        <f>VLOOKUP(D2404,upahbahan,3,FALSE)</f>
        <v/>
      </c>
      <c r="J2404" s="26">
        <f>G2404*H2404</f>
        <v/>
      </c>
    </row>
    <row r="2405">
      <c r="C2405" s="27" t="inlineStr">
        <is>
          <t>JUMLAH HARGA BAHAN</t>
        </is>
      </c>
      <c r="D2405" s="28" t="n"/>
      <c r="E2405" s="28" t="n"/>
      <c r="F2405" s="28" t="n"/>
      <c r="G2405" s="28" t="n"/>
      <c r="H2405" s="28" t="n"/>
      <c r="I2405" s="28" t="n"/>
      <c r="J2405" s="29">
        <f>SUM(J2404:J2404)</f>
        <v/>
      </c>
    </row>
    <row r="2406">
      <c r="C2406" s="24" t="inlineStr">
        <is>
          <t>C</t>
        </is>
      </c>
      <c r="D2406" s="24" t="inlineStr">
        <is>
          <t>PERALATAN</t>
        </is>
      </c>
      <c r="E2406" s="12" t="n"/>
      <c r="F2406" s="12" t="n"/>
      <c r="G2406" s="12" t="n"/>
      <c r="H2406" s="12" t="n"/>
      <c r="I2406" s="12" t="n"/>
      <c r="J2406" s="12" t="n"/>
    </row>
    <row r="2407">
      <c r="C2407" s="5" t="n">
        <v>1</v>
      </c>
      <c r="D2407" s="5" t="inlineStr">
        <is>
          <t>Semi Trailer 20 Ton, 245 HP</t>
        </is>
      </c>
      <c r="E2407" s="5" t="inlineStr">
        <is>
          <t>E29</t>
        </is>
      </c>
      <c r="F2407" s="5" t="inlineStr">
        <is>
          <t>jam</t>
        </is>
      </c>
      <c r="G2407" s="25" t="n">
        <v>0.08375069806788857</v>
      </c>
      <c r="H2407" s="26">
        <f>VLOOKUP(D2407,upahbahan,3,FALSE)</f>
        <v/>
      </c>
      <c r="J2407" s="26">
        <f>G2407*H2407</f>
        <v/>
      </c>
    </row>
    <row r="2408">
      <c r="C2408" s="5" t="n">
        <v>2</v>
      </c>
      <c r="D2408" s="5" t="inlineStr">
        <is>
          <t>Crane 1</t>
        </is>
      </c>
      <c r="E2408" s="5" t="inlineStr">
        <is>
          <t>E07</t>
        </is>
      </c>
      <c r="F2408" s="5" t="inlineStr">
        <is>
          <t>jam</t>
        </is>
      </c>
      <c r="G2408" s="25" t="n">
        <v>0.4016064196832604</v>
      </c>
      <c r="H2408" s="26">
        <f>VLOOKUP(D2408,upahbahan,3,FALSE)</f>
        <v/>
      </c>
      <c r="J2408" s="26">
        <f>G2408*H2408</f>
        <v/>
      </c>
    </row>
    <row r="2409">
      <c r="C2409" s="5" t="n">
        <v>3</v>
      </c>
      <c r="D2409" s="5" t="inlineStr">
        <is>
          <t>Crane 2</t>
        </is>
      </c>
      <c r="E2409" s="5" t="inlineStr">
        <is>
          <t>E07</t>
        </is>
      </c>
      <c r="F2409" s="5" t="inlineStr">
        <is>
          <t>jam</t>
        </is>
      </c>
      <c r="G2409" s="25" t="n">
        <v>1.204819271971058</v>
      </c>
      <c r="H2409" s="26">
        <f>VLOOKUP(D2409,upahbahan,3,FALSE)</f>
        <v/>
      </c>
      <c r="J2409" s="26">
        <f>G2409*H2409</f>
        <v/>
      </c>
    </row>
    <row r="2410">
      <c r="C2410" s="5" t="n">
        <v>4</v>
      </c>
      <c r="D2410" s="5" t="inlineStr">
        <is>
          <t>PILE DRIVER HAMMER 2,5 Ton</t>
        </is>
      </c>
      <c r="E2410" s="5" t="inlineStr">
        <is>
          <t>E61</t>
        </is>
      </c>
      <c r="F2410" s="5" t="inlineStr">
        <is>
          <t>jam</t>
        </is>
      </c>
      <c r="G2410" s="25" t="n">
        <v>0.05354751968122533</v>
      </c>
      <c r="H2410" s="26">
        <f>VLOOKUP(D2410,upahbahan,3,FALSE)</f>
        <v/>
      </c>
      <c r="J2410" s="26">
        <f>G2410*H2410</f>
        <v/>
      </c>
    </row>
    <row r="2411">
      <c r="C2411" s="5" t="n">
        <v>5</v>
      </c>
      <c r="D2411" s="5" t="inlineStr">
        <is>
          <t>Alat Bantu</t>
        </is>
      </c>
      <c r="F2411" s="5" t="inlineStr">
        <is>
          <t>Ls</t>
        </is>
      </c>
      <c r="G2411" s="25" t="n">
        <v>1</v>
      </c>
      <c r="H2411" s="26">
        <f>VLOOKUP(D2411,upahbahan,3,FALSE)</f>
        <v/>
      </c>
      <c r="J2411" s="26">
        <f>G2411*H2411</f>
        <v/>
      </c>
    </row>
    <row r="2412">
      <c r="C2412" s="27" t="inlineStr">
        <is>
          <t>JUMLAH HARGA PERALATAN</t>
        </is>
      </c>
      <c r="D2412" s="28" t="n"/>
      <c r="E2412" s="28" t="n"/>
      <c r="F2412" s="28" t="n"/>
      <c r="G2412" s="28" t="n"/>
      <c r="H2412" s="28" t="n"/>
      <c r="I2412" s="28" t="n"/>
      <c r="J2412" s="29">
        <f>SUM(J2407:J2411)</f>
        <v/>
      </c>
    </row>
    <row r="2413">
      <c r="C2413" s="31" t="inlineStr">
        <is>
          <t>D</t>
        </is>
      </c>
      <c r="D2413" s="31" t="inlineStr">
        <is>
          <t>Jumlah (A+B+C)</t>
        </is>
      </c>
      <c r="E2413" s="32" t="n"/>
      <c r="F2413" s="32" t="n"/>
      <c r="G2413" s="32" t="n"/>
      <c r="H2413" s="32" t="n"/>
      <c r="I2413" s="32" t="n"/>
      <c r="J2413" s="33">
        <f>J2402+J2405+J2412</f>
        <v/>
      </c>
    </row>
    <row r="2414">
      <c r="C2414" s="18" t="inlineStr">
        <is>
          <t>E</t>
        </is>
      </c>
      <c r="D2414" s="18" t="inlineStr">
        <is>
          <t>Biaya Umum dan Keuntungan 10.0% x D</t>
        </is>
      </c>
      <c r="H2414" s="21">
        <f>$Q$8</f>
        <v/>
      </c>
      <c r="J2414" s="34">
        <f>J2413*H2414</f>
        <v/>
      </c>
    </row>
    <row r="2415">
      <c r="C2415" s="31" t="inlineStr">
        <is>
          <t>F</t>
        </is>
      </c>
      <c r="D2415" s="31" t="inlineStr">
        <is>
          <t>Harga Satuan Pekerjaan (D+E)</t>
        </is>
      </c>
      <c r="E2415" s="32" t="n"/>
      <c r="F2415" s="32" t="n"/>
      <c r="G2415" s="32" t="n"/>
      <c r="H2415" s="32" t="n"/>
      <c r="I2415" s="32" t="n"/>
      <c r="J2415" s="33">
        <f>SUM(J2413:J2414)</f>
        <v/>
      </c>
    </row>
    <row r="2417">
      <c r="C2417" s="16" t="inlineStr">
        <is>
          <t>G.110</t>
        </is>
      </c>
      <c r="D2417" s="17" t="inlineStr">
        <is>
          <t>Tiang Pancang Kayu Tanpa Pengawetan, Ukuran 200 mm, Penyediaan</t>
        </is>
      </c>
      <c r="F2417" s="18" t="inlineStr">
        <is>
          <t>Meter Panjang</t>
        </is>
      </c>
      <c r="K2417" s="22">
        <f>ROUNDDOWN(J2433,0)</f>
        <v/>
      </c>
      <c r="M2417" s="19" t="inlineStr">
        <is>
          <t>7.6.(6a).200</t>
        </is>
      </c>
    </row>
    <row r="2418">
      <c r="C2418" s="23" t="inlineStr">
        <is>
          <t>No</t>
        </is>
      </c>
      <c r="D2418" s="23" t="inlineStr">
        <is>
          <t>Uraian</t>
        </is>
      </c>
      <c r="E2418" s="23" t="inlineStr">
        <is>
          <t>Kode</t>
        </is>
      </c>
      <c r="F2418" s="23" t="inlineStr">
        <is>
          <t>Sat.</t>
        </is>
      </c>
      <c r="G2418" s="23" t="inlineStr">
        <is>
          <t>Koefisien</t>
        </is>
      </c>
      <c r="H2418" s="23" t="inlineStr">
        <is>
          <t>Harga  Satuan (Rp)</t>
        </is>
      </c>
      <c r="J2418" s="23" t="inlineStr">
        <is>
          <t>Jumlah Harga (Rp)</t>
        </is>
      </c>
    </row>
    <row r="2419">
      <c r="C2419" s="24" t="inlineStr">
        <is>
          <t>A</t>
        </is>
      </c>
      <c r="D2419" s="24" t="inlineStr">
        <is>
          <t>TENAGA KERJA</t>
        </is>
      </c>
      <c r="E2419" s="12" t="n"/>
      <c r="F2419" s="12" t="n"/>
      <c r="G2419" s="12" t="n"/>
      <c r="H2419" s="12" t="n"/>
      <c r="I2419" s="12" t="n"/>
      <c r="J2419" s="12" t="n"/>
    </row>
    <row r="2420">
      <c r="C2420" s="5" t="n">
        <v>1</v>
      </c>
      <c r="D2420" s="5" t="inlineStr">
        <is>
          <t>Pekerja</t>
        </is>
      </c>
      <c r="E2420" s="5" t="inlineStr">
        <is>
          <t>L01</t>
        </is>
      </c>
      <c r="F2420" s="5" t="inlineStr">
        <is>
          <t>jam</t>
        </is>
      </c>
      <c r="G2420" s="25" t="n">
        <v>0.02283897069622776</v>
      </c>
      <c r="H2420" s="26">
        <f>VLOOKUP(D2420,upahbahan,3,FALSE)</f>
        <v/>
      </c>
      <c r="J2420" s="26">
        <f>G2420*H2420</f>
        <v/>
      </c>
    </row>
    <row r="2421">
      <c r="C2421" s="5" t="n">
        <v>2</v>
      </c>
      <c r="D2421" s="5" t="inlineStr">
        <is>
          <t>Mandor</t>
        </is>
      </c>
      <c r="E2421" s="5" t="inlineStr">
        <is>
          <t>L03</t>
        </is>
      </c>
      <c r="F2421" s="5" t="inlineStr">
        <is>
          <t>jam</t>
        </is>
      </c>
      <c r="G2421" s="25" t="n">
        <v>0.01141969619921819</v>
      </c>
      <c r="H2421" s="26">
        <f>VLOOKUP(D2421,upahbahan,3,FALSE)</f>
        <v/>
      </c>
      <c r="J2421" s="26">
        <f>G2421*H2421</f>
        <v/>
      </c>
    </row>
    <row r="2422">
      <c r="C2422" s="27" t="inlineStr">
        <is>
          <t>JUMLAH HARGA TENAGA KERJA</t>
        </is>
      </c>
      <c r="D2422" s="28" t="n"/>
      <c r="E2422" s="28" t="n"/>
      <c r="F2422" s="28" t="n"/>
      <c r="G2422" s="28" t="n"/>
      <c r="H2422" s="28" t="n"/>
      <c r="I2422" s="28" t="n"/>
      <c r="J2422" s="29">
        <f>SUM(J2420:J2421)</f>
        <v/>
      </c>
    </row>
    <row r="2423">
      <c r="C2423" s="24" t="inlineStr">
        <is>
          <t>B</t>
        </is>
      </c>
      <c r="D2423" s="24" t="inlineStr">
        <is>
          <t>BAHAN</t>
        </is>
      </c>
      <c r="E2423" s="12" t="n"/>
      <c r="F2423" s="12" t="n"/>
      <c r="G2423" s="12" t="n"/>
      <c r="H2423" s="12" t="n"/>
      <c r="I2423" s="12" t="n"/>
      <c r="J2423" s="12" t="n"/>
    </row>
    <row r="2424">
      <c r="C2424" s="5" t="n">
        <v>1</v>
      </c>
      <c r="D2424" s="5" t="inlineStr">
        <is>
          <t>Tiang Pancang Kayu Besi untuk sepatu tiang pancang / penyambung</t>
        </is>
      </c>
      <c r="E2424" s="5" t="inlineStr">
        <is>
          <t>M245</t>
        </is>
      </c>
      <c r="F2424" s="5" t="inlineStr">
        <is>
          <t>M3</t>
        </is>
      </c>
      <c r="G2424" s="25" t="n">
        <v>0.03297</v>
      </c>
      <c r="H2424" s="26">
        <f>VLOOKUP(D2424,upahbahan,3,FALSE)</f>
        <v/>
      </c>
      <c r="J2424" s="26">
        <f>G2424*H2424</f>
        <v/>
      </c>
    </row>
    <row r="2425">
      <c r="C2425" s="5" t="n">
        <v>2</v>
      </c>
      <c r="D2425" s="5" t="inlineStr">
        <is>
          <t>(jika ada)</t>
        </is>
      </c>
      <c r="E2425" s="5" t="inlineStr">
        <is>
          <t>M246</t>
        </is>
      </c>
      <c r="F2425" s="5" t="inlineStr">
        <is>
          <t>Kg</t>
        </is>
      </c>
      <c r="G2425" s="25" t="n">
        <v>0.5044412903225807</v>
      </c>
      <c r="H2425" s="26">
        <f>VLOOKUP(D2425,upahbahan,3,FALSE)</f>
        <v/>
      </c>
      <c r="J2425" s="26">
        <f>G2425*H2425</f>
        <v/>
      </c>
    </row>
    <row r="2426">
      <c r="C2426" s="27" t="inlineStr">
        <is>
          <t>JUMLAH HARGA BAHAN</t>
        </is>
      </c>
      <c r="D2426" s="28" t="n"/>
      <c r="E2426" s="28" t="n"/>
      <c r="F2426" s="28" t="n"/>
      <c r="G2426" s="28" t="n"/>
      <c r="H2426" s="28" t="n"/>
      <c r="I2426" s="28" t="n"/>
      <c r="J2426" s="29">
        <f>SUM(J2424:J2425)</f>
        <v/>
      </c>
    </row>
    <row r="2427">
      <c r="C2427" s="24" t="inlineStr">
        <is>
          <t>C</t>
        </is>
      </c>
      <c r="D2427" s="24" t="inlineStr">
        <is>
          <t>PERALATAN</t>
        </is>
      </c>
      <c r="E2427" s="12" t="n"/>
      <c r="F2427" s="12" t="n"/>
      <c r="G2427" s="12" t="n"/>
      <c r="H2427" s="12" t="n"/>
      <c r="I2427" s="12" t="n"/>
      <c r="J2427" s="12" t="n"/>
    </row>
    <row r="2428">
      <c r="C2428" s="5" t="n">
        <v>1</v>
      </c>
      <c r="D2428" s="5" t="inlineStr">
        <is>
          <t>FLAT BED TRUCK 4 TON</t>
        </is>
      </c>
      <c r="E2428" s="5" t="inlineStr">
        <is>
          <t>E11</t>
        </is>
      </c>
      <c r="F2428" s="5" t="inlineStr">
        <is>
          <t>jam</t>
        </is>
      </c>
      <c r="G2428" s="25" t="n">
        <v>0.01141954634002449</v>
      </c>
      <c r="H2428" s="26">
        <f>VLOOKUP(D2428,upahbahan,3,FALSE)</f>
        <v/>
      </c>
      <c r="J2428" s="26">
        <f>G2428*H2428</f>
        <v/>
      </c>
    </row>
    <row r="2429">
      <c r="C2429" s="5" t="n">
        <v>2</v>
      </c>
      <c r="D2429" s="5" t="inlineStr">
        <is>
          <t>Alat Bantu</t>
        </is>
      </c>
      <c r="F2429" s="5" t="inlineStr">
        <is>
          <t>Ls</t>
        </is>
      </c>
      <c r="G2429" s="25" t="n">
        <v>1</v>
      </c>
      <c r="H2429" s="26">
        <f>VLOOKUP(D2429,upahbahan,3,FALSE)</f>
        <v/>
      </c>
      <c r="J2429" s="26">
        <f>G2429*H2429</f>
        <v/>
      </c>
    </row>
    <row r="2430">
      <c r="C2430" s="27" t="inlineStr">
        <is>
          <t>JUMLAH HARGA PERALATAN</t>
        </is>
      </c>
      <c r="D2430" s="28" t="n"/>
      <c r="E2430" s="28" t="n"/>
      <c r="F2430" s="28" t="n"/>
      <c r="G2430" s="28" t="n"/>
      <c r="H2430" s="28" t="n"/>
      <c r="I2430" s="28" t="n"/>
      <c r="J2430" s="29">
        <f>SUM(J2428:J2429)</f>
        <v/>
      </c>
    </row>
    <row r="2431">
      <c r="C2431" s="31" t="inlineStr">
        <is>
          <t>D</t>
        </is>
      </c>
      <c r="D2431" s="31" t="inlineStr">
        <is>
          <t>Jumlah (A+B+C)</t>
        </is>
      </c>
      <c r="E2431" s="32" t="n"/>
      <c r="F2431" s="32" t="n"/>
      <c r="G2431" s="32" t="n"/>
      <c r="H2431" s="32" t="n"/>
      <c r="I2431" s="32" t="n"/>
      <c r="J2431" s="33">
        <f>J2422+J2426+J2430</f>
        <v/>
      </c>
    </row>
    <row r="2432">
      <c r="C2432" s="18" t="inlineStr">
        <is>
          <t>E</t>
        </is>
      </c>
      <c r="D2432" s="18" t="inlineStr">
        <is>
          <t>Biaya Umum dan Keuntungan 10.0% x D</t>
        </is>
      </c>
      <c r="H2432" s="21">
        <f>$Q$8</f>
        <v/>
      </c>
      <c r="J2432" s="34">
        <f>J2431*H2432</f>
        <v/>
      </c>
    </row>
    <row r="2433">
      <c r="C2433" s="31" t="inlineStr">
        <is>
          <t>F</t>
        </is>
      </c>
      <c r="D2433" s="31" t="inlineStr">
        <is>
          <t>Harga Satuan Pekerjaan (D+E)</t>
        </is>
      </c>
      <c r="E2433" s="32" t="n"/>
      <c r="F2433" s="32" t="n"/>
      <c r="G2433" s="32" t="n"/>
      <c r="H2433" s="32" t="n"/>
      <c r="I2433" s="32" t="n"/>
      <c r="J2433" s="33">
        <f>SUM(J2431:J2432)</f>
        <v/>
      </c>
    </row>
    <row r="2435">
      <c r="C2435" s="16" t="inlineStr">
        <is>
          <t>G.111</t>
        </is>
      </c>
      <c r="D2435" s="17" t="inlineStr">
        <is>
          <t>Tiang Pancang Kayu Dengan Pengawetan, Ukuran 200 mm, Penyediaan</t>
        </is>
      </c>
      <c r="F2435" s="18" t="inlineStr">
        <is>
          <t>Meter Panjang</t>
        </is>
      </c>
      <c r="K2435" s="22">
        <f>ROUNDDOWN(J2452,0)</f>
        <v/>
      </c>
      <c r="M2435" s="19" t="inlineStr">
        <is>
          <t>7.6.(6b).200</t>
        </is>
      </c>
    </row>
    <row r="2436">
      <c r="C2436" s="23" t="inlineStr">
        <is>
          <t>No</t>
        </is>
      </c>
      <c r="D2436" s="23" t="inlineStr">
        <is>
          <t>Uraian</t>
        </is>
      </c>
      <c r="E2436" s="23" t="inlineStr">
        <is>
          <t>Kode</t>
        </is>
      </c>
      <c r="F2436" s="23" t="inlineStr">
        <is>
          <t>Sat.</t>
        </is>
      </c>
      <c r="G2436" s="23" t="inlineStr">
        <is>
          <t>Koefisien</t>
        </is>
      </c>
      <c r="H2436" s="23" t="inlineStr">
        <is>
          <t>Harga  Satuan (Rp)</t>
        </is>
      </c>
      <c r="J2436" s="23" t="inlineStr">
        <is>
          <t>Jumlah Harga (Rp)</t>
        </is>
      </c>
    </row>
    <row r="2437">
      <c r="C2437" s="24" t="inlineStr">
        <is>
          <t>A</t>
        </is>
      </c>
      <c r="D2437" s="24" t="inlineStr">
        <is>
          <t>TENAGA KERJA</t>
        </is>
      </c>
      <c r="E2437" s="12" t="n"/>
      <c r="F2437" s="12" t="n"/>
      <c r="G2437" s="12" t="n"/>
      <c r="H2437" s="12" t="n"/>
      <c r="I2437" s="12" t="n"/>
      <c r="J2437" s="12" t="n"/>
    </row>
    <row r="2438">
      <c r="C2438" s="5" t="n">
        <v>1</v>
      </c>
      <c r="D2438" s="5" t="inlineStr">
        <is>
          <t>Pekerja</t>
        </is>
      </c>
      <c r="E2438" s="5" t="inlineStr">
        <is>
          <t>L01</t>
        </is>
      </c>
      <c r="F2438" s="5" t="inlineStr">
        <is>
          <t>jam</t>
        </is>
      </c>
      <c r="G2438" s="25" t="n">
        <v>0.02283897069622776</v>
      </c>
      <c r="H2438" s="26">
        <f>VLOOKUP(D2438,upahbahan,3,FALSE)</f>
        <v/>
      </c>
      <c r="J2438" s="26">
        <f>G2438*H2438</f>
        <v/>
      </c>
    </row>
    <row r="2439">
      <c r="C2439" s="5" t="n">
        <v>2</v>
      </c>
      <c r="D2439" s="5" t="inlineStr">
        <is>
          <t>Mandor</t>
        </is>
      </c>
      <c r="E2439" s="5" t="inlineStr">
        <is>
          <t>L03</t>
        </is>
      </c>
      <c r="F2439" s="5" t="inlineStr">
        <is>
          <t>jam</t>
        </is>
      </c>
      <c r="G2439" s="25" t="n">
        <v>0.01141969619921819</v>
      </c>
      <c r="H2439" s="26">
        <f>VLOOKUP(D2439,upahbahan,3,FALSE)</f>
        <v/>
      </c>
      <c r="J2439" s="26">
        <f>G2439*H2439</f>
        <v/>
      </c>
    </row>
    <row r="2440">
      <c r="C2440" s="27" t="inlineStr">
        <is>
          <t>JUMLAH HARGA TENAGA KERJA</t>
        </is>
      </c>
      <c r="D2440" s="28" t="n"/>
      <c r="E2440" s="28" t="n"/>
      <c r="F2440" s="28" t="n"/>
      <c r="G2440" s="28" t="n"/>
      <c r="H2440" s="28" t="n"/>
      <c r="I2440" s="28" t="n"/>
      <c r="J2440" s="29">
        <f>SUM(J2438:J2439)</f>
        <v/>
      </c>
    </row>
    <row r="2441">
      <c r="C2441" s="24" t="inlineStr">
        <is>
          <t>B</t>
        </is>
      </c>
      <c r="D2441" s="24" t="inlineStr">
        <is>
          <t>BAHAN</t>
        </is>
      </c>
      <c r="E2441" s="12" t="n"/>
      <c r="F2441" s="12" t="n"/>
      <c r="G2441" s="12" t="n"/>
      <c r="H2441" s="12" t="n"/>
      <c r="I2441" s="12" t="n"/>
      <c r="J2441" s="12" t="n"/>
    </row>
    <row r="2442">
      <c r="C2442" s="5" t="n">
        <v>1</v>
      </c>
      <c r="D2442" s="5" t="inlineStr">
        <is>
          <t>Bahan tiang pancang kayu Besi untuk sepatu tiang pancang / penyambung</t>
        </is>
      </c>
      <c r="E2442" s="5" t="inlineStr">
        <is>
          <t>M245</t>
        </is>
      </c>
      <c r="F2442" s="5" t="inlineStr">
        <is>
          <t>M1</t>
        </is>
      </c>
      <c r="G2442" s="25" t="n">
        <v>0.03297</v>
      </c>
      <c r="H2442" s="26">
        <f>VLOOKUP(D2442,upahbahan,3,FALSE)</f>
        <v/>
      </c>
      <c r="J2442" s="26">
        <f>G2442*H2442</f>
        <v/>
      </c>
    </row>
    <row r="2443">
      <c r="C2443" s="5" t="n">
        <v>2</v>
      </c>
      <c r="D2443" s="5" t="inlineStr">
        <is>
          <t>(jika ada)</t>
        </is>
      </c>
      <c r="E2443" s="5" t="inlineStr">
        <is>
          <t>M246</t>
        </is>
      </c>
      <c r="F2443" s="5" t="inlineStr">
        <is>
          <t>Kg</t>
        </is>
      </c>
      <c r="G2443" s="25" t="n">
        <v>0.4945503225806451</v>
      </c>
      <c r="H2443" s="26">
        <f>VLOOKUP(D2443,upahbahan,3,FALSE)</f>
        <v/>
      </c>
      <c r="J2443" s="26">
        <f>G2443*H2443</f>
        <v/>
      </c>
    </row>
    <row r="2444">
      <c r="C2444" s="5" t="n">
        <v>3</v>
      </c>
      <c r="D2444" s="5" t="inlineStr">
        <is>
          <t>Bahan pengawet: kreosot</t>
        </is>
      </c>
      <c r="E2444" s="5" t="inlineStr">
        <is>
          <t>M197</t>
        </is>
      </c>
      <c r="F2444" s="5" t="inlineStr">
        <is>
          <t>Kg</t>
        </is>
      </c>
      <c r="G2444" s="25" t="n">
        <v>0.168147</v>
      </c>
      <c r="H2444" s="26">
        <f>VLOOKUP(D2444,upahbahan,3,FALSE)</f>
        <v/>
      </c>
      <c r="J2444" s="26">
        <f>G2444*H2444</f>
        <v/>
      </c>
    </row>
    <row r="2445">
      <c r="C2445" s="27" t="inlineStr">
        <is>
          <t>JUMLAH HARGA BAHAN</t>
        </is>
      </c>
      <c r="D2445" s="28" t="n"/>
      <c r="E2445" s="28" t="n"/>
      <c r="F2445" s="28" t="n"/>
      <c r="G2445" s="28" t="n"/>
      <c r="H2445" s="28" t="n"/>
      <c r="I2445" s="28" t="n"/>
      <c r="J2445" s="29">
        <f>SUM(J2442:J2444)</f>
        <v/>
      </c>
    </row>
    <row r="2446">
      <c r="C2446" s="24" t="inlineStr">
        <is>
          <t>C</t>
        </is>
      </c>
      <c r="D2446" s="24" t="inlineStr">
        <is>
          <t>PERALATAN</t>
        </is>
      </c>
      <c r="E2446" s="12" t="n"/>
      <c r="F2446" s="12" t="n"/>
      <c r="G2446" s="12" t="n"/>
      <c r="H2446" s="12" t="n"/>
      <c r="I2446" s="12" t="n"/>
      <c r="J2446" s="12" t="n"/>
    </row>
    <row r="2447">
      <c r="C2447" s="5" t="n">
        <v>1</v>
      </c>
      <c r="D2447" s="5" t="inlineStr">
        <is>
          <t>FLAT BED TRUCK 4 TON</t>
        </is>
      </c>
      <c r="E2447" s="5" t="inlineStr">
        <is>
          <t>E11</t>
        </is>
      </c>
      <c r="F2447" s="5" t="inlineStr">
        <is>
          <t>jam</t>
        </is>
      </c>
      <c r="G2447" s="25" t="n">
        <v>0.01141954634002449</v>
      </c>
      <c r="H2447" s="26">
        <f>VLOOKUP(D2447,upahbahan,3,FALSE)</f>
        <v/>
      </c>
      <c r="J2447" s="26">
        <f>G2447*H2447</f>
        <v/>
      </c>
    </row>
    <row r="2448">
      <c r="C2448" s="5" t="n">
        <v>2</v>
      </c>
      <c r="D2448" s="5" t="inlineStr">
        <is>
          <t>Alat Bantu</t>
        </is>
      </c>
      <c r="F2448" s="5" t="inlineStr">
        <is>
          <t>Ls</t>
        </is>
      </c>
      <c r="G2448" s="25" t="n">
        <v>1</v>
      </c>
      <c r="H2448" s="26">
        <f>VLOOKUP(D2448,upahbahan,3,FALSE)</f>
        <v/>
      </c>
      <c r="J2448" s="26">
        <f>G2448*H2448</f>
        <v/>
      </c>
    </row>
    <row r="2449">
      <c r="C2449" s="27" t="inlineStr">
        <is>
          <t>JUMLAH HARGA PERALATAN</t>
        </is>
      </c>
      <c r="D2449" s="28" t="n"/>
      <c r="E2449" s="28" t="n"/>
      <c r="F2449" s="28" t="n"/>
      <c r="G2449" s="28" t="n"/>
      <c r="H2449" s="28" t="n"/>
      <c r="I2449" s="28" t="n"/>
      <c r="J2449" s="29">
        <f>SUM(J2447:J2448)</f>
        <v/>
      </c>
    </row>
    <row r="2450">
      <c r="C2450" s="31" t="inlineStr">
        <is>
          <t>D</t>
        </is>
      </c>
      <c r="D2450" s="31" t="inlineStr">
        <is>
          <t>Jumlah (A+B+C)</t>
        </is>
      </c>
      <c r="E2450" s="32" t="n"/>
      <c r="F2450" s="32" t="n"/>
      <c r="G2450" s="32" t="n"/>
      <c r="H2450" s="32" t="n"/>
      <c r="I2450" s="32" t="n"/>
      <c r="J2450" s="33">
        <f>J2440+J2445+J2449</f>
        <v/>
      </c>
    </row>
    <row r="2451">
      <c r="C2451" s="18" t="inlineStr">
        <is>
          <t>E</t>
        </is>
      </c>
      <c r="D2451" s="18" t="inlineStr">
        <is>
          <t>Biaya Umum dan Keuntungan 10.0% x D</t>
        </is>
      </c>
      <c r="H2451" s="21">
        <f>$Q$8</f>
        <v/>
      </c>
      <c r="J2451" s="34">
        <f>J2450*H2451</f>
        <v/>
      </c>
    </row>
    <row r="2452">
      <c r="C2452" s="31" t="inlineStr">
        <is>
          <t>F</t>
        </is>
      </c>
      <c r="D2452" s="31" t="inlineStr">
        <is>
          <t>Harga Satuan Pekerjaan (D+E)</t>
        </is>
      </c>
      <c r="E2452" s="32" t="n"/>
      <c r="F2452" s="32" t="n"/>
      <c r="G2452" s="32" t="n"/>
      <c r="H2452" s="32" t="n"/>
      <c r="I2452" s="32" t="n"/>
      <c r="J2452" s="33">
        <f>SUM(J2450:J2451)</f>
        <v/>
      </c>
    </row>
    <row r="2454">
      <c r="C2454" s="16" t="inlineStr">
        <is>
          <t>G.112</t>
        </is>
      </c>
      <c r="D2454" s="17" t="inlineStr">
        <is>
          <t>Tiang Pancang Kayu Ukuran ….. mm, Pemancangan</t>
        </is>
      </c>
      <c r="F2454" s="18" t="inlineStr">
        <is>
          <t>Meter Panjang</t>
        </is>
      </c>
      <c r="K2454" s="22">
        <f>ROUNDDOWN(J2468,0)</f>
        <v/>
      </c>
      <c r="M2454" s="19" t="inlineStr">
        <is>
          <t>7.6.(7)</t>
        </is>
      </c>
    </row>
    <row r="2455">
      <c r="C2455" s="23" t="inlineStr">
        <is>
          <t>No</t>
        </is>
      </c>
      <c r="D2455" s="23" t="inlineStr">
        <is>
          <t>Uraian</t>
        </is>
      </c>
      <c r="E2455" s="23" t="inlineStr">
        <is>
          <t>Kode</t>
        </is>
      </c>
      <c r="F2455" s="23" t="inlineStr">
        <is>
          <t>Sat.</t>
        </is>
      </c>
      <c r="G2455" s="23" t="inlineStr">
        <is>
          <t>Koefisien</t>
        </is>
      </c>
      <c r="H2455" s="23" t="inlineStr">
        <is>
          <t>Harga  Satuan (Rp)</t>
        </is>
      </c>
      <c r="J2455" s="23" t="inlineStr">
        <is>
          <t>Jumlah Harga (Rp)</t>
        </is>
      </c>
    </row>
    <row r="2456">
      <c r="C2456" s="24" t="inlineStr">
        <is>
          <t>A</t>
        </is>
      </c>
      <c r="D2456" s="24" t="inlineStr">
        <is>
          <t>TENAGA KERJA</t>
        </is>
      </c>
      <c r="E2456" s="12" t="n"/>
      <c r="F2456" s="12" t="n"/>
      <c r="G2456" s="12" t="n"/>
      <c r="H2456" s="12" t="n"/>
      <c r="I2456" s="12" t="n"/>
      <c r="J2456" s="12" t="n"/>
    </row>
    <row r="2457">
      <c r="C2457" s="5" t="n">
        <v>1</v>
      </c>
      <c r="D2457" s="5" t="inlineStr">
        <is>
          <t>Pekerja</t>
        </is>
      </c>
      <c r="E2457" s="5" t="inlineStr">
        <is>
          <t>L01</t>
        </is>
      </c>
      <c r="F2457" s="5" t="inlineStr">
        <is>
          <t>jam</t>
        </is>
      </c>
      <c r="G2457" s="25" t="n">
        <v>0.05354741107687366</v>
      </c>
      <c r="H2457" s="26">
        <f>VLOOKUP(D2457,upahbahan,3,FALSE)</f>
        <v/>
      </c>
      <c r="J2457" s="26">
        <f>G2457*H2457</f>
        <v/>
      </c>
    </row>
    <row r="2458">
      <c r="C2458" s="5" t="n">
        <v>2</v>
      </c>
      <c r="D2458" s="5" t="inlineStr">
        <is>
          <t>Mandor</t>
        </is>
      </c>
      <c r="E2458" s="5" t="inlineStr">
        <is>
          <t>L03</t>
        </is>
      </c>
      <c r="F2458" s="5" t="inlineStr">
        <is>
          <t>jam</t>
        </is>
      </c>
      <c r="G2458" s="25" t="n">
        <v>0.02677363713811762</v>
      </c>
      <c r="H2458" s="26">
        <f>VLOOKUP(D2458,upahbahan,3,FALSE)</f>
        <v/>
      </c>
      <c r="J2458" s="26">
        <f>G2458*H2458</f>
        <v/>
      </c>
    </row>
    <row r="2459">
      <c r="C2459" s="27" t="inlineStr">
        <is>
          <t>JUMLAH HARGA TENAGA KERJA</t>
        </is>
      </c>
      <c r="D2459" s="28" t="n"/>
      <c r="E2459" s="28" t="n"/>
      <c r="F2459" s="28" t="n"/>
      <c r="G2459" s="28" t="n"/>
      <c r="H2459" s="28" t="n"/>
      <c r="I2459" s="28" t="n"/>
      <c r="J2459" s="29">
        <f>SUM(J2457:J2458)</f>
        <v/>
      </c>
    </row>
    <row r="2460">
      <c r="C2460" s="24" t="inlineStr">
        <is>
          <t>B</t>
        </is>
      </c>
      <c r="D2460" s="24" t="inlineStr">
        <is>
          <t>BAHAN</t>
        </is>
      </c>
      <c r="E2460" s="12" t="n"/>
      <c r="F2460" s="12" t="n"/>
      <c r="G2460" s="12" t="n"/>
      <c r="H2460" s="12" t="n"/>
      <c r="I2460" s="12" t="n"/>
      <c r="J2460" s="12" t="n"/>
    </row>
    <row r="2461">
      <c r="C2461" s="27" t="inlineStr">
        <is>
          <t>JUMLAH HARGA BAHAN</t>
        </is>
      </c>
      <c r="D2461" s="28" t="n"/>
      <c r="E2461" s="28" t="n"/>
      <c r="F2461" s="28" t="n"/>
      <c r="G2461" s="28" t="n"/>
      <c r="H2461" s="28" t="n"/>
      <c r="I2461" s="28" t="n"/>
      <c r="J2461" s="29" t="n">
        <v>0</v>
      </c>
    </row>
    <row r="2462">
      <c r="C2462" s="24" t="inlineStr">
        <is>
          <t>C</t>
        </is>
      </c>
      <c r="D2462" s="24" t="inlineStr">
        <is>
          <t>PERALATAN</t>
        </is>
      </c>
      <c r="E2462" s="12" t="n"/>
      <c r="F2462" s="12" t="n"/>
      <c r="G2462" s="12" t="n"/>
      <c r="H2462" s="12" t="n"/>
      <c r="I2462" s="12" t="n"/>
      <c r="J2462" s="12" t="n"/>
    </row>
    <row r="2463">
      <c r="C2463" s="5" t="n">
        <v>1</v>
      </c>
      <c r="D2463" s="5" t="inlineStr">
        <is>
          <t>Excavator</t>
        </is>
      </c>
      <c r="E2463" s="5" t="inlineStr">
        <is>
          <t>E10</t>
        </is>
      </c>
      <c r="F2463" s="5" t="inlineStr">
        <is>
          <t>jam</t>
        </is>
      </c>
      <c r="G2463" s="25" t="n">
        <v>0.02677376621648704</v>
      </c>
      <c r="H2463" s="26">
        <f>VLOOKUP(D2463,upahbahan,3,FALSE)</f>
        <v/>
      </c>
      <c r="J2463" s="26">
        <f>G2463*H2463</f>
        <v/>
      </c>
    </row>
    <row r="2464">
      <c r="C2464" s="5" t="n">
        <v>2</v>
      </c>
      <c r="D2464" s="5" t="inlineStr">
        <is>
          <t>Alat Bantu</t>
        </is>
      </c>
      <c r="F2464" s="5" t="inlineStr">
        <is>
          <t>Ls</t>
        </is>
      </c>
      <c r="G2464" s="25" t="n">
        <v>1</v>
      </c>
      <c r="H2464" s="26">
        <f>VLOOKUP(D2464,upahbahan,3,FALSE)</f>
        <v/>
      </c>
      <c r="J2464" s="26">
        <f>G2464*H2464</f>
        <v/>
      </c>
    </row>
    <row r="2465">
      <c r="C2465" s="27" t="inlineStr">
        <is>
          <t>JUMLAH HARGA PERALATAN</t>
        </is>
      </c>
      <c r="D2465" s="28" t="n"/>
      <c r="E2465" s="28" t="n"/>
      <c r="F2465" s="28" t="n"/>
      <c r="G2465" s="28" t="n"/>
      <c r="H2465" s="28" t="n"/>
      <c r="I2465" s="28" t="n"/>
      <c r="J2465" s="29">
        <f>SUM(J2463:J2464)</f>
        <v/>
      </c>
    </row>
    <row r="2466">
      <c r="C2466" s="31" t="inlineStr">
        <is>
          <t>D</t>
        </is>
      </c>
      <c r="D2466" s="31" t="inlineStr">
        <is>
          <t>Jumlah (A+B+C)</t>
        </is>
      </c>
      <c r="E2466" s="32" t="n"/>
      <c r="F2466" s="32" t="n"/>
      <c r="G2466" s="32" t="n"/>
      <c r="H2466" s="32" t="n"/>
      <c r="I2466" s="32" t="n"/>
      <c r="J2466" s="33">
        <f>J2459+J2461+J2465</f>
        <v/>
      </c>
    </row>
    <row r="2467">
      <c r="C2467" s="18" t="inlineStr">
        <is>
          <t>E</t>
        </is>
      </c>
      <c r="D2467" s="18" t="inlineStr">
        <is>
          <t>Biaya Umum dan Keuntungan 10.0% x D</t>
        </is>
      </c>
      <c r="H2467" s="21">
        <f>$Q$8</f>
        <v/>
      </c>
      <c r="J2467" s="34">
        <f>J2466*H2467</f>
        <v/>
      </c>
    </row>
    <row r="2468">
      <c r="C2468" s="31" t="inlineStr">
        <is>
          <t>F</t>
        </is>
      </c>
      <c r="D2468" s="31" t="inlineStr">
        <is>
          <t>Harga Satuan Pekerjaan (D+E)</t>
        </is>
      </c>
      <c r="E2468" s="32" t="n"/>
      <c r="F2468" s="32" t="n"/>
      <c r="G2468" s="32" t="n"/>
      <c r="H2468" s="32" t="n"/>
      <c r="I2468" s="32" t="n"/>
      <c r="J2468" s="33">
        <f>SUM(J2466:J2467)</f>
        <v/>
      </c>
    </row>
    <row r="2470">
      <c r="C2470" s="16" t="inlineStr">
        <is>
          <t>G.113</t>
        </is>
      </c>
      <c r="D2470" s="17" t="inlineStr">
        <is>
          <t>Tiang Pancang Baja Diameter 500 mm, Tebal 9 mm, Penyediaan</t>
        </is>
      </c>
      <c r="F2470" s="18" t="inlineStr">
        <is>
          <t>Meter Panjang</t>
        </is>
      </c>
      <c r="K2470" s="22">
        <f>ROUNDDOWN(J2486,0)</f>
        <v/>
      </c>
      <c r="M2470" s="19" t="inlineStr">
        <is>
          <t>7.6.(8a).9</t>
        </is>
      </c>
    </row>
    <row r="2471">
      <c r="C2471" s="23" t="inlineStr">
        <is>
          <t>No</t>
        </is>
      </c>
      <c r="D2471" s="23" t="inlineStr">
        <is>
          <t>Uraian</t>
        </is>
      </c>
      <c r="E2471" s="23" t="inlineStr">
        <is>
          <t>Kode</t>
        </is>
      </c>
      <c r="F2471" s="23" t="inlineStr">
        <is>
          <t>Sat.</t>
        </is>
      </c>
      <c r="G2471" s="23" t="inlineStr">
        <is>
          <t>Koefisien</t>
        </is>
      </c>
      <c r="H2471" s="23" t="inlineStr">
        <is>
          <t>Harga  Satuan (Rp)</t>
        </is>
      </c>
      <c r="J2471" s="23" t="inlineStr">
        <is>
          <t>Jumlah Harga (Rp)</t>
        </is>
      </c>
    </row>
    <row r="2472">
      <c r="C2472" s="24" t="inlineStr">
        <is>
          <t>A</t>
        </is>
      </c>
      <c r="D2472" s="24" t="inlineStr">
        <is>
          <t>TENAGA KERJA</t>
        </is>
      </c>
      <c r="E2472" s="12" t="n"/>
      <c r="F2472" s="12" t="n"/>
      <c r="G2472" s="12" t="n"/>
      <c r="H2472" s="12" t="n"/>
      <c r="I2472" s="12" t="n"/>
      <c r="J2472" s="12" t="n"/>
    </row>
    <row r="2473">
      <c r="C2473" s="5" t="n">
        <v>1</v>
      </c>
      <c r="D2473" s="5" t="inlineStr">
        <is>
          <t>Pekerja</t>
        </is>
      </c>
      <c r="E2473" s="5" t="inlineStr">
        <is>
          <t>L01</t>
        </is>
      </c>
      <c r="F2473" s="5" t="inlineStr">
        <is>
          <t>jam</t>
        </is>
      </c>
      <c r="G2473" s="25" t="n">
        <v>0.3346720427267998</v>
      </c>
      <c r="H2473" s="26">
        <f>VLOOKUP(D2473,upahbahan,3,FALSE)</f>
        <v/>
      </c>
      <c r="J2473" s="26">
        <f>G2473*H2473</f>
        <v/>
      </c>
    </row>
    <row r="2474">
      <c r="C2474" s="5" t="n">
        <v>2</v>
      </c>
      <c r="D2474" s="5" t="inlineStr">
        <is>
          <t>Mandor</t>
        </is>
      </c>
      <c r="E2474" s="5" t="inlineStr">
        <is>
          <t>L03</t>
        </is>
      </c>
      <c r="F2474" s="5" t="inlineStr">
        <is>
          <t>jam</t>
        </is>
      </c>
      <c r="G2474" s="25" t="n">
        <v>0.08366799128978746</v>
      </c>
      <c r="H2474" s="26">
        <f>VLOOKUP(D2474,upahbahan,3,FALSE)</f>
        <v/>
      </c>
      <c r="J2474" s="26">
        <f>G2474*H2474</f>
        <v/>
      </c>
    </row>
    <row r="2475">
      <c r="C2475" s="27" t="inlineStr">
        <is>
          <t>JUMLAH HARGA TENAGA KERJA</t>
        </is>
      </c>
      <c r="D2475" s="28" t="n"/>
      <c r="E2475" s="28" t="n"/>
      <c r="F2475" s="28" t="n"/>
      <c r="G2475" s="28" t="n"/>
      <c r="H2475" s="28" t="n"/>
      <c r="I2475" s="28" t="n"/>
      <c r="J2475" s="29">
        <f>SUM(J2473:J2474)</f>
        <v/>
      </c>
    </row>
    <row r="2476">
      <c r="C2476" s="24" t="inlineStr">
        <is>
          <t>B</t>
        </is>
      </c>
      <c r="D2476" s="24" t="inlineStr">
        <is>
          <t>BAHAN</t>
        </is>
      </c>
      <c r="E2476" s="12" t="n"/>
      <c r="F2476" s="12" t="n"/>
      <c r="G2476" s="12" t="n"/>
      <c r="H2476" s="12" t="n"/>
      <c r="I2476" s="12" t="n"/>
      <c r="J2476" s="12" t="n"/>
    </row>
    <row r="2477">
      <c r="C2477" s="5" t="n">
        <v>1</v>
      </c>
      <c r="D2477" s="5" t="inlineStr">
        <is>
          <t>Tiang Pancang Baja Diameter 500 mm dengan tebal 9 mm</t>
        </is>
      </c>
      <c r="E2477" s="5" t="inlineStr">
        <is>
          <t>M315</t>
        </is>
      </c>
      <c r="F2477" s="5" t="inlineStr">
        <is>
          <t>M</t>
        </is>
      </c>
      <c r="G2477" s="25" t="n">
        <v>1</v>
      </c>
      <c r="H2477" s="26">
        <f>VLOOKUP(D2477,upahbahan,3,FALSE)</f>
        <v/>
      </c>
      <c r="J2477" s="26">
        <f>G2477*H2477</f>
        <v/>
      </c>
    </row>
    <row r="2478">
      <c r="C2478" s="27" t="inlineStr">
        <is>
          <t>JUMLAH HARGA BAHAN</t>
        </is>
      </c>
      <c r="D2478" s="28" t="n"/>
      <c r="E2478" s="28" t="n"/>
      <c r="F2478" s="28" t="n"/>
      <c r="G2478" s="28" t="n"/>
      <c r="H2478" s="28" t="n"/>
      <c r="I2478" s="28" t="n"/>
      <c r="J2478" s="29">
        <f>SUM(J2477:J2477)</f>
        <v/>
      </c>
    </row>
    <row r="2479">
      <c r="C2479" s="24" t="inlineStr">
        <is>
          <t>C</t>
        </is>
      </c>
      <c r="D2479" s="24" t="inlineStr">
        <is>
          <t>PERALATAN</t>
        </is>
      </c>
      <c r="E2479" s="12" t="n"/>
      <c r="F2479" s="12" t="n"/>
      <c r="G2479" s="12" t="n"/>
      <c r="H2479" s="12" t="n"/>
      <c r="I2479" s="12" t="n"/>
      <c r="J2479" s="12" t="n"/>
    </row>
    <row r="2480">
      <c r="C2480" s="5" t="n">
        <v>1</v>
      </c>
      <c r="D2480" s="5" t="inlineStr">
        <is>
          <t>FLAT BED TRUCK 4 TON</t>
        </is>
      </c>
      <c r="E2480" s="5" t="inlineStr">
        <is>
          <t>E11</t>
        </is>
      </c>
      <c r="F2480" s="5" t="inlineStr">
        <is>
          <t>jam</t>
        </is>
      </c>
      <c r="G2480" s="25" t="n">
        <v>0.05325051906585647</v>
      </c>
      <c r="H2480" s="26">
        <f>VLOOKUP(D2480,upahbahan,3,FALSE)</f>
        <v/>
      </c>
      <c r="J2480" s="26">
        <f>G2480*H2480</f>
        <v/>
      </c>
    </row>
    <row r="2481">
      <c r="C2481" s="5" t="n">
        <v>2</v>
      </c>
      <c r="D2481" s="5" t="inlineStr">
        <is>
          <t>Crane 10-15 Ton; 138 HP</t>
        </is>
      </c>
      <c r="E2481" s="5" t="inlineStr">
        <is>
          <t>E07</t>
        </is>
      </c>
      <c r="F2481" s="5" t="inlineStr">
        <is>
          <t>jam</t>
        </is>
      </c>
      <c r="G2481" s="25" t="n">
        <v>0.08366800840777162</v>
      </c>
      <c r="H2481" s="26">
        <f>VLOOKUP(D2481,upahbahan,3,FALSE)</f>
        <v/>
      </c>
      <c r="J2481" s="26">
        <f>G2481*H2481</f>
        <v/>
      </c>
    </row>
    <row r="2482">
      <c r="C2482" s="5" t="n">
        <v>3</v>
      </c>
      <c r="D2482" s="5" t="inlineStr">
        <is>
          <t>Alat Bantu</t>
        </is>
      </c>
      <c r="F2482" s="5" t="inlineStr">
        <is>
          <t>Ls</t>
        </is>
      </c>
      <c r="G2482" s="25" t="n">
        <v>1</v>
      </c>
      <c r="H2482" s="26">
        <f>VLOOKUP(D2482,upahbahan,3,FALSE)</f>
        <v/>
      </c>
      <c r="J2482" s="26">
        <f>G2482*H2482</f>
        <v/>
      </c>
    </row>
    <row r="2483">
      <c r="C2483" s="27" t="inlineStr">
        <is>
          <t>JUMLAH HARGA PERALATAN</t>
        </is>
      </c>
      <c r="D2483" s="28" t="n"/>
      <c r="E2483" s="28" t="n"/>
      <c r="F2483" s="28" t="n"/>
      <c r="G2483" s="28" t="n"/>
      <c r="H2483" s="28" t="n"/>
      <c r="I2483" s="28" t="n"/>
      <c r="J2483" s="29">
        <f>SUM(J2480:J2482)</f>
        <v/>
      </c>
    </row>
    <row r="2484">
      <c r="C2484" s="31" t="inlineStr">
        <is>
          <t>D</t>
        </is>
      </c>
      <c r="D2484" s="31" t="inlineStr">
        <is>
          <t>Jumlah (A+B+C)</t>
        </is>
      </c>
      <c r="E2484" s="32" t="n"/>
      <c r="F2484" s="32" t="n"/>
      <c r="G2484" s="32" t="n"/>
      <c r="H2484" s="32" t="n"/>
      <c r="I2484" s="32" t="n"/>
      <c r="J2484" s="33">
        <f>J2475+J2478+J2483</f>
        <v/>
      </c>
    </row>
    <row r="2485">
      <c r="C2485" s="18" t="inlineStr">
        <is>
          <t>E</t>
        </is>
      </c>
      <c r="D2485" s="18" t="inlineStr">
        <is>
          <t>Biaya Umum dan Keuntungan 10.0% x D</t>
        </is>
      </c>
      <c r="H2485" s="21">
        <f>$Q$8</f>
        <v/>
      </c>
      <c r="J2485" s="34">
        <f>J2484*H2485</f>
        <v/>
      </c>
    </row>
    <row r="2486">
      <c r="C2486" s="31" t="inlineStr">
        <is>
          <t>F</t>
        </is>
      </c>
      <c r="D2486" s="31" t="inlineStr">
        <is>
          <t>Harga Satuan Pekerjaan (D+E)</t>
        </is>
      </c>
      <c r="E2486" s="32" t="n"/>
      <c r="F2486" s="32" t="n"/>
      <c r="G2486" s="32" t="n"/>
      <c r="H2486" s="32" t="n"/>
      <c r="I2486" s="32" t="n"/>
      <c r="J2486" s="33">
        <f>SUM(J2484:J2485)</f>
        <v/>
      </c>
    </row>
    <row r="2488">
      <c r="C2488" s="16" t="inlineStr">
        <is>
          <t>G.114</t>
        </is>
      </c>
      <c r="D2488" s="17" t="inlineStr">
        <is>
          <t>Tiang Pancang Baja Diameter 500 mm, Tebal 10 mm, Penyediaan</t>
        </is>
      </c>
      <c r="F2488" s="18" t="inlineStr">
        <is>
          <t>Meter Panjang</t>
        </is>
      </c>
      <c r="K2488" s="22">
        <f>ROUNDDOWN(J2504,0)</f>
        <v/>
      </c>
      <c r="M2488" s="19" t="inlineStr">
        <is>
          <t>7.6.(8a).10</t>
        </is>
      </c>
    </row>
    <row r="2489">
      <c r="C2489" s="23" t="inlineStr">
        <is>
          <t>No</t>
        </is>
      </c>
      <c r="D2489" s="23" t="inlineStr">
        <is>
          <t>Uraian</t>
        </is>
      </c>
      <c r="E2489" s="23" t="inlineStr">
        <is>
          <t>Kode</t>
        </is>
      </c>
      <c r="F2489" s="23" t="inlineStr">
        <is>
          <t>Sat.</t>
        </is>
      </c>
      <c r="G2489" s="23" t="inlineStr">
        <is>
          <t>Koefisien</t>
        </is>
      </c>
      <c r="H2489" s="23" t="inlineStr">
        <is>
          <t>Harga  Satuan (Rp)</t>
        </is>
      </c>
      <c r="J2489" s="23" t="inlineStr">
        <is>
          <t>Jumlah Harga (Rp)</t>
        </is>
      </c>
    </row>
    <row r="2490">
      <c r="C2490" s="24" t="inlineStr">
        <is>
          <t>A</t>
        </is>
      </c>
      <c r="D2490" s="24" t="inlineStr">
        <is>
          <t>TENAGA KERJA</t>
        </is>
      </c>
      <c r="E2490" s="12" t="n"/>
      <c r="F2490" s="12" t="n"/>
      <c r="G2490" s="12" t="n"/>
      <c r="H2490" s="12" t="n"/>
      <c r="I2490" s="12" t="n"/>
      <c r="J2490" s="12" t="n"/>
    </row>
    <row r="2491">
      <c r="C2491" s="5" t="n">
        <v>1</v>
      </c>
      <c r="D2491" s="5" t="inlineStr">
        <is>
          <t>Pekerja</t>
        </is>
      </c>
      <c r="E2491" s="5" t="inlineStr">
        <is>
          <t>L01</t>
        </is>
      </c>
      <c r="F2491" s="5" t="inlineStr">
        <is>
          <t>jam</t>
        </is>
      </c>
      <c r="G2491" s="25" t="n">
        <v>0.3346720427267998</v>
      </c>
      <c r="H2491" s="26">
        <f>VLOOKUP(D2491,upahbahan,3,FALSE)</f>
        <v/>
      </c>
      <c r="J2491" s="26">
        <f>G2491*H2491</f>
        <v/>
      </c>
    </row>
    <row r="2492">
      <c r="C2492" s="5" t="n">
        <v>2</v>
      </c>
      <c r="D2492" s="5" t="inlineStr">
        <is>
          <t>Mandor</t>
        </is>
      </c>
      <c r="E2492" s="5" t="inlineStr">
        <is>
          <t>L03</t>
        </is>
      </c>
      <c r="F2492" s="5" t="inlineStr">
        <is>
          <t>jam</t>
        </is>
      </c>
      <c r="G2492" s="25" t="n">
        <v>0.08366799128978746</v>
      </c>
      <c r="H2492" s="26">
        <f>VLOOKUP(D2492,upahbahan,3,FALSE)</f>
        <v/>
      </c>
      <c r="J2492" s="26">
        <f>G2492*H2492</f>
        <v/>
      </c>
    </row>
    <row r="2493">
      <c r="C2493" s="27" t="inlineStr">
        <is>
          <t>JUMLAH HARGA TENAGA KERJA</t>
        </is>
      </c>
      <c r="D2493" s="28" t="n"/>
      <c r="E2493" s="28" t="n"/>
      <c r="F2493" s="28" t="n"/>
      <c r="G2493" s="28" t="n"/>
      <c r="H2493" s="28" t="n"/>
      <c r="I2493" s="28" t="n"/>
      <c r="J2493" s="29">
        <f>SUM(J2491:J2492)</f>
        <v/>
      </c>
    </row>
    <row r="2494">
      <c r="C2494" s="24" t="inlineStr">
        <is>
          <t>B</t>
        </is>
      </c>
      <c r="D2494" s="24" t="inlineStr">
        <is>
          <t>BAHAN</t>
        </is>
      </c>
      <c r="E2494" s="12" t="n"/>
      <c r="F2494" s="12" t="n"/>
      <c r="G2494" s="12" t="n"/>
      <c r="H2494" s="12" t="n"/>
      <c r="I2494" s="12" t="n"/>
      <c r="J2494" s="12" t="n"/>
    </row>
    <row r="2495">
      <c r="C2495" s="5" t="n">
        <v>1</v>
      </c>
      <c r="D2495" s="5" t="inlineStr">
        <is>
          <t>Tiang Pancang Baja Diameter 500 mm dengan tebal 10 mm</t>
        </is>
      </c>
      <c r="E2495" s="5" t="inlineStr">
        <is>
          <t>M315</t>
        </is>
      </c>
      <c r="F2495" s="5" t="inlineStr">
        <is>
          <t>M</t>
        </is>
      </c>
      <c r="G2495" s="25" t="n">
        <v>1</v>
      </c>
      <c r="H2495" s="26">
        <f>VLOOKUP(D2495,upahbahan,3,FALSE)</f>
        <v/>
      </c>
      <c r="J2495" s="26">
        <f>G2495*H2495</f>
        <v/>
      </c>
    </row>
    <row r="2496">
      <c r="C2496" s="27" t="inlineStr">
        <is>
          <t>JUMLAH HARGA BAHAN</t>
        </is>
      </c>
      <c r="D2496" s="28" t="n"/>
      <c r="E2496" s="28" t="n"/>
      <c r="F2496" s="28" t="n"/>
      <c r="G2496" s="28" t="n"/>
      <c r="H2496" s="28" t="n"/>
      <c r="I2496" s="28" t="n"/>
      <c r="J2496" s="29">
        <f>SUM(J2495:J2495)</f>
        <v/>
      </c>
    </row>
    <row r="2497">
      <c r="C2497" s="24" t="inlineStr">
        <is>
          <t>C</t>
        </is>
      </c>
      <c r="D2497" s="24" t="inlineStr">
        <is>
          <t>PERALATAN</t>
        </is>
      </c>
      <c r="E2497" s="12" t="n"/>
      <c r="F2497" s="12" t="n"/>
      <c r="G2497" s="12" t="n"/>
      <c r="H2497" s="12" t="n"/>
      <c r="I2497" s="12" t="n"/>
      <c r="J2497" s="12" t="n"/>
    </row>
    <row r="2498">
      <c r="C2498" s="5" t="n">
        <v>1</v>
      </c>
      <c r="D2498" s="5" t="inlineStr">
        <is>
          <t>FLAT BED TRUCK 4 TON</t>
        </is>
      </c>
      <c r="E2498" s="5" t="inlineStr">
        <is>
          <t>E11</t>
        </is>
      </c>
      <c r="F2498" s="5" t="inlineStr">
        <is>
          <t>jam</t>
        </is>
      </c>
      <c r="G2498" s="25" t="n">
        <v>0.05325051906585647</v>
      </c>
      <c r="H2498" s="26">
        <f>VLOOKUP(D2498,upahbahan,3,FALSE)</f>
        <v/>
      </c>
      <c r="J2498" s="26">
        <f>G2498*H2498</f>
        <v/>
      </c>
    </row>
    <row r="2499">
      <c r="C2499" s="5" t="n">
        <v>2</v>
      </c>
      <c r="D2499" s="5" t="inlineStr">
        <is>
          <t>Crane 10-15 Ton; 138 HP</t>
        </is>
      </c>
      <c r="E2499" s="5" t="inlineStr">
        <is>
          <t>E07</t>
        </is>
      </c>
      <c r="F2499" s="5" t="inlineStr">
        <is>
          <t>jam</t>
        </is>
      </c>
      <c r="G2499" s="25" t="n">
        <v>0.08366800840777162</v>
      </c>
      <c r="H2499" s="26">
        <f>VLOOKUP(D2499,upahbahan,3,FALSE)</f>
        <v/>
      </c>
      <c r="J2499" s="26">
        <f>G2499*H2499</f>
        <v/>
      </c>
    </row>
    <row r="2500">
      <c r="C2500" s="5" t="n">
        <v>3</v>
      </c>
      <c r="D2500" s="5" t="inlineStr">
        <is>
          <t>Alat Bantu</t>
        </is>
      </c>
      <c r="F2500" s="5" t="inlineStr">
        <is>
          <t>Ls</t>
        </is>
      </c>
      <c r="G2500" s="25" t="n">
        <v>1</v>
      </c>
      <c r="H2500" s="26">
        <f>VLOOKUP(D2500,upahbahan,3,FALSE)</f>
        <v/>
      </c>
      <c r="J2500" s="26">
        <f>G2500*H2500</f>
        <v/>
      </c>
    </row>
    <row r="2501">
      <c r="C2501" s="27" t="inlineStr">
        <is>
          <t>JUMLAH HARGA PERALATAN</t>
        </is>
      </c>
      <c r="D2501" s="28" t="n"/>
      <c r="E2501" s="28" t="n"/>
      <c r="F2501" s="28" t="n"/>
      <c r="G2501" s="28" t="n"/>
      <c r="H2501" s="28" t="n"/>
      <c r="I2501" s="28" t="n"/>
      <c r="J2501" s="29">
        <f>SUM(J2498:J2500)</f>
        <v/>
      </c>
    </row>
    <row r="2502">
      <c r="C2502" s="31" t="inlineStr">
        <is>
          <t>D</t>
        </is>
      </c>
      <c r="D2502" s="31" t="inlineStr">
        <is>
          <t>Jumlah (A+B+C)</t>
        </is>
      </c>
      <c r="E2502" s="32" t="n"/>
      <c r="F2502" s="32" t="n"/>
      <c r="G2502" s="32" t="n"/>
      <c r="H2502" s="32" t="n"/>
      <c r="I2502" s="32" t="n"/>
      <c r="J2502" s="33">
        <f>J2493+J2496+J2501</f>
        <v/>
      </c>
    </row>
    <row r="2503">
      <c r="C2503" s="18" t="inlineStr">
        <is>
          <t>E</t>
        </is>
      </c>
      <c r="D2503" s="18" t="inlineStr">
        <is>
          <t>Biaya Umum dan Keuntungan 10.0% x D</t>
        </is>
      </c>
      <c r="H2503" s="21">
        <f>$Q$8</f>
        <v/>
      </c>
      <c r="J2503" s="34">
        <f>J2502*H2503</f>
        <v/>
      </c>
    </row>
    <row r="2504">
      <c r="C2504" s="31" t="inlineStr">
        <is>
          <t>F</t>
        </is>
      </c>
      <c r="D2504" s="31" t="inlineStr">
        <is>
          <t>Harga Satuan Pekerjaan (D+E)</t>
        </is>
      </c>
      <c r="E2504" s="32" t="n"/>
      <c r="F2504" s="32" t="n"/>
      <c r="G2504" s="32" t="n"/>
      <c r="H2504" s="32" t="n"/>
      <c r="I2504" s="32" t="n"/>
      <c r="J2504" s="33">
        <f>SUM(J2502:J2503)</f>
        <v/>
      </c>
    </row>
    <row r="2506">
      <c r="C2506" s="16" t="inlineStr">
        <is>
          <t>G.115</t>
        </is>
      </c>
      <c r="D2506" s="17" t="inlineStr">
        <is>
          <t>Tiang Pancang Baja Diameter 500 mm, Tebal 12 mm, Penyediaan</t>
        </is>
      </c>
      <c r="F2506" s="18" t="inlineStr">
        <is>
          <t>Meter Panjang</t>
        </is>
      </c>
      <c r="K2506" s="22">
        <f>ROUNDDOWN(J2522,0)</f>
        <v/>
      </c>
      <c r="M2506" s="19" t="inlineStr">
        <is>
          <t>7.6.(8a).12</t>
        </is>
      </c>
    </row>
    <row r="2507">
      <c r="C2507" s="23" t="inlineStr">
        <is>
          <t>No</t>
        </is>
      </c>
      <c r="D2507" s="23" t="inlineStr">
        <is>
          <t>Uraian</t>
        </is>
      </c>
      <c r="E2507" s="23" t="inlineStr">
        <is>
          <t>Kode</t>
        </is>
      </c>
      <c r="F2507" s="23" t="inlineStr">
        <is>
          <t>Sat.</t>
        </is>
      </c>
      <c r="G2507" s="23" t="inlineStr">
        <is>
          <t>Koefisien</t>
        </is>
      </c>
      <c r="H2507" s="23" t="inlineStr">
        <is>
          <t>Harga  Satuan (Rp)</t>
        </is>
      </c>
      <c r="J2507" s="23" t="inlineStr">
        <is>
          <t>Jumlah Harga (Rp)</t>
        </is>
      </c>
    </row>
    <row r="2508">
      <c r="C2508" s="24" t="inlineStr">
        <is>
          <t>A</t>
        </is>
      </c>
      <c r="D2508" s="24" t="inlineStr">
        <is>
          <t>TENAGA KERJA</t>
        </is>
      </c>
      <c r="E2508" s="12" t="n"/>
      <c r="F2508" s="12" t="n"/>
      <c r="G2508" s="12" t="n"/>
      <c r="H2508" s="12" t="n"/>
      <c r="I2508" s="12" t="n"/>
      <c r="J2508" s="12" t="n"/>
    </row>
    <row r="2509">
      <c r="C2509" s="5" t="n">
        <v>1</v>
      </c>
      <c r="D2509" s="5" t="inlineStr">
        <is>
          <t>Pekerja</t>
        </is>
      </c>
      <c r="E2509" s="5" t="inlineStr">
        <is>
          <t>L01</t>
        </is>
      </c>
      <c r="F2509" s="5" t="inlineStr">
        <is>
          <t>jam</t>
        </is>
      </c>
      <c r="G2509" s="25" t="n">
        <v>0.3346720427267998</v>
      </c>
      <c r="H2509" s="26">
        <f>VLOOKUP(D2509,upahbahan,3,FALSE)</f>
        <v/>
      </c>
      <c r="J2509" s="26">
        <f>G2509*H2509</f>
        <v/>
      </c>
    </row>
    <row r="2510">
      <c r="C2510" s="5" t="n">
        <v>2</v>
      </c>
      <c r="D2510" s="5" t="inlineStr">
        <is>
          <t>Mandor</t>
        </is>
      </c>
      <c r="E2510" s="5" t="inlineStr">
        <is>
          <t>L03</t>
        </is>
      </c>
      <c r="F2510" s="5" t="inlineStr">
        <is>
          <t>jam</t>
        </is>
      </c>
      <c r="G2510" s="25" t="n">
        <v>0.08366799128978746</v>
      </c>
      <c r="H2510" s="26">
        <f>VLOOKUP(D2510,upahbahan,3,FALSE)</f>
        <v/>
      </c>
      <c r="J2510" s="26">
        <f>G2510*H2510</f>
        <v/>
      </c>
    </row>
    <row r="2511">
      <c r="C2511" s="27" t="inlineStr">
        <is>
          <t>JUMLAH HARGA TENAGA KERJA</t>
        </is>
      </c>
      <c r="D2511" s="28" t="n"/>
      <c r="E2511" s="28" t="n"/>
      <c r="F2511" s="28" t="n"/>
      <c r="G2511" s="28" t="n"/>
      <c r="H2511" s="28" t="n"/>
      <c r="I2511" s="28" t="n"/>
      <c r="J2511" s="29">
        <f>SUM(J2509:J2510)</f>
        <v/>
      </c>
    </row>
    <row r="2512">
      <c r="C2512" s="24" t="inlineStr">
        <is>
          <t>B</t>
        </is>
      </c>
      <c r="D2512" s="24" t="inlineStr">
        <is>
          <t>BAHAN</t>
        </is>
      </c>
      <c r="E2512" s="12" t="n"/>
      <c r="F2512" s="12" t="n"/>
      <c r="G2512" s="12" t="n"/>
      <c r="H2512" s="12" t="n"/>
      <c r="I2512" s="12" t="n"/>
      <c r="J2512" s="12" t="n"/>
    </row>
    <row r="2513">
      <c r="C2513" s="5" t="n">
        <v>1</v>
      </c>
      <c r="D2513" s="5" t="inlineStr">
        <is>
          <t>Tiang Pancang Baja Diameter 500 mm dengan tebal 12 mm</t>
        </is>
      </c>
      <c r="E2513" s="5" t="inlineStr">
        <is>
          <t>M315</t>
        </is>
      </c>
      <c r="F2513" s="5" t="inlineStr">
        <is>
          <t>M</t>
        </is>
      </c>
      <c r="G2513" s="25" t="n">
        <v>1</v>
      </c>
      <c r="H2513" s="26">
        <f>VLOOKUP(D2513,upahbahan,3,FALSE)</f>
        <v/>
      </c>
      <c r="J2513" s="26">
        <f>G2513*H2513</f>
        <v/>
      </c>
    </row>
    <row r="2514">
      <c r="C2514" s="27" t="inlineStr">
        <is>
          <t>JUMLAH HARGA BAHAN</t>
        </is>
      </c>
      <c r="D2514" s="28" t="n"/>
      <c r="E2514" s="28" t="n"/>
      <c r="F2514" s="28" t="n"/>
      <c r="G2514" s="28" t="n"/>
      <c r="H2514" s="28" t="n"/>
      <c r="I2514" s="28" t="n"/>
      <c r="J2514" s="29">
        <f>SUM(J2513:J2513)</f>
        <v/>
      </c>
    </row>
    <row r="2515">
      <c r="C2515" s="24" t="inlineStr">
        <is>
          <t>C</t>
        </is>
      </c>
      <c r="D2515" s="24" t="inlineStr">
        <is>
          <t>PERALATAN</t>
        </is>
      </c>
      <c r="E2515" s="12" t="n"/>
      <c r="F2515" s="12" t="n"/>
      <c r="G2515" s="12" t="n"/>
      <c r="H2515" s="12" t="n"/>
      <c r="I2515" s="12" t="n"/>
      <c r="J2515" s="12" t="n"/>
    </row>
    <row r="2516">
      <c r="C2516" s="5" t="n">
        <v>1</v>
      </c>
      <c r="D2516" s="5" t="inlineStr">
        <is>
          <t>FLAT BED TRUCK 4 TON</t>
        </is>
      </c>
      <c r="E2516" s="5" t="inlineStr">
        <is>
          <t>E11</t>
        </is>
      </c>
      <c r="F2516" s="5" t="inlineStr">
        <is>
          <t>jam</t>
        </is>
      </c>
      <c r="G2516" s="25" t="n">
        <v>0.05325051906585647</v>
      </c>
      <c r="H2516" s="26">
        <f>VLOOKUP(D2516,upahbahan,3,FALSE)</f>
        <v/>
      </c>
      <c r="J2516" s="26">
        <f>G2516*H2516</f>
        <v/>
      </c>
    </row>
    <row r="2517">
      <c r="C2517" s="5" t="n">
        <v>2</v>
      </c>
      <c r="D2517" s="5" t="inlineStr">
        <is>
          <t>Crane 10-15 Ton; 138 HP</t>
        </is>
      </c>
      <c r="E2517" s="5" t="inlineStr">
        <is>
          <t>E07</t>
        </is>
      </c>
      <c r="F2517" s="5" t="inlineStr">
        <is>
          <t>jam</t>
        </is>
      </c>
      <c r="G2517" s="25" t="n">
        <v>0.08366800840777162</v>
      </c>
      <c r="H2517" s="26">
        <f>VLOOKUP(D2517,upahbahan,3,FALSE)</f>
        <v/>
      </c>
      <c r="J2517" s="26">
        <f>G2517*H2517</f>
        <v/>
      </c>
    </row>
    <row r="2518">
      <c r="C2518" s="5" t="n">
        <v>3</v>
      </c>
      <c r="D2518" s="5" t="inlineStr">
        <is>
          <t>Alat Bantu</t>
        </is>
      </c>
      <c r="F2518" s="5" t="inlineStr">
        <is>
          <t>Ls</t>
        </is>
      </c>
      <c r="G2518" s="25" t="n">
        <v>1</v>
      </c>
      <c r="H2518" s="26">
        <f>VLOOKUP(D2518,upahbahan,3,FALSE)</f>
        <v/>
      </c>
      <c r="J2518" s="26">
        <f>G2518*H2518</f>
        <v/>
      </c>
    </row>
    <row r="2519">
      <c r="C2519" s="27" t="inlineStr">
        <is>
          <t>JUMLAH HARGA PERALATAN</t>
        </is>
      </c>
      <c r="D2519" s="28" t="n"/>
      <c r="E2519" s="28" t="n"/>
      <c r="F2519" s="28" t="n"/>
      <c r="G2519" s="28" t="n"/>
      <c r="H2519" s="28" t="n"/>
      <c r="I2519" s="28" t="n"/>
      <c r="J2519" s="29">
        <f>SUM(J2516:J2518)</f>
        <v/>
      </c>
    </row>
    <row r="2520">
      <c r="C2520" s="31" t="inlineStr">
        <is>
          <t>D</t>
        </is>
      </c>
      <c r="D2520" s="31" t="inlineStr">
        <is>
          <t>Jumlah (A+B+C)</t>
        </is>
      </c>
      <c r="E2520" s="32" t="n"/>
      <c r="F2520" s="32" t="n"/>
      <c r="G2520" s="32" t="n"/>
      <c r="H2520" s="32" t="n"/>
      <c r="I2520" s="32" t="n"/>
      <c r="J2520" s="33">
        <f>J2511+J2514+J2519</f>
        <v/>
      </c>
    </row>
    <row r="2521">
      <c r="C2521" s="18" t="inlineStr">
        <is>
          <t>E</t>
        </is>
      </c>
      <c r="D2521" s="18" t="inlineStr">
        <is>
          <t>Biaya Umum dan Keuntungan 10.0% x D</t>
        </is>
      </c>
      <c r="H2521" s="21">
        <f>$Q$8</f>
        <v/>
      </c>
      <c r="J2521" s="34">
        <f>J2520*H2521</f>
        <v/>
      </c>
    </row>
    <row r="2522">
      <c r="C2522" s="31" t="inlineStr">
        <is>
          <t>F</t>
        </is>
      </c>
      <c r="D2522" s="31" t="inlineStr">
        <is>
          <t>Harga Satuan Pekerjaan (D+E)</t>
        </is>
      </c>
      <c r="E2522" s="32" t="n"/>
      <c r="F2522" s="32" t="n"/>
      <c r="G2522" s="32" t="n"/>
      <c r="H2522" s="32" t="n"/>
      <c r="I2522" s="32" t="n"/>
      <c r="J2522" s="33">
        <f>SUM(J2520:J2521)</f>
        <v/>
      </c>
    </row>
    <row r="2524">
      <c r="C2524" s="16" t="inlineStr">
        <is>
          <t>G.116</t>
        </is>
      </c>
      <c r="D2524" s="17" t="inlineStr">
        <is>
          <t>Tiang Pancang Baja Diameter 600 mm, Tebal 9 mm, Penyediaan</t>
        </is>
      </c>
      <c r="F2524" s="18" t="inlineStr">
        <is>
          <t>Meter Panjang</t>
        </is>
      </c>
      <c r="K2524" s="22">
        <f>ROUNDDOWN(J2540,0)</f>
        <v/>
      </c>
      <c r="M2524" s="19" t="inlineStr">
        <is>
          <t>7.6.(8b).600.9</t>
        </is>
      </c>
    </row>
    <row r="2525">
      <c r="C2525" s="23" t="inlineStr">
        <is>
          <t>No</t>
        </is>
      </c>
      <c r="D2525" s="23" t="inlineStr">
        <is>
          <t>Uraian</t>
        </is>
      </c>
      <c r="E2525" s="23" t="inlineStr">
        <is>
          <t>Kode</t>
        </is>
      </c>
      <c r="F2525" s="23" t="inlineStr">
        <is>
          <t>Sat.</t>
        </is>
      </c>
      <c r="G2525" s="23" t="inlineStr">
        <is>
          <t>Koefisien</t>
        </is>
      </c>
      <c r="H2525" s="23" t="inlineStr">
        <is>
          <t>Harga  Satuan (Rp)</t>
        </is>
      </c>
      <c r="J2525" s="23" t="inlineStr">
        <is>
          <t>Jumlah Harga (Rp)</t>
        </is>
      </c>
    </row>
    <row r="2526">
      <c r="C2526" s="24" t="inlineStr">
        <is>
          <t>A</t>
        </is>
      </c>
      <c r="D2526" s="24" t="inlineStr">
        <is>
          <t>TENAGA KERJA</t>
        </is>
      </c>
      <c r="E2526" s="12" t="n"/>
      <c r="F2526" s="12" t="n"/>
      <c r="G2526" s="12" t="n"/>
      <c r="H2526" s="12" t="n"/>
      <c r="I2526" s="12" t="n"/>
      <c r="J2526" s="12" t="n"/>
    </row>
    <row r="2527">
      <c r="C2527" s="5" t="n">
        <v>1</v>
      </c>
      <c r="D2527" s="5" t="inlineStr">
        <is>
          <t>Pekerja</t>
        </is>
      </c>
      <c r="E2527" s="5" t="inlineStr">
        <is>
          <t>L01</t>
        </is>
      </c>
      <c r="F2527" s="5" t="inlineStr">
        <is>
          <t>jam</t>
        </is>
      </c>
      <c r="G2527" s="25" t="n">
        <v>0.3346720427267998</v>
      </c>
      <c r="H2527" s="26">
        <f>VLOOKUP(D2527,upahbahan,3,FALSE)</f>
        <v/>
      </c>
      <c r="J2527" s="26">
        <f>G2527*H2527</f>
        <v/>
      </c>
    </row>
    <row r="2528">
      <c r="C2528" s="5" t="n">
        <v>2</v>
      </c>
      <c r="D2528" s="5" t="inlineStr">
        <is>
          <t>Mandor</t>
        </is>
      </c>
      <c r="E2528" s="5" t="inlineStr">
        <is>
          <t>L03</t>
        </is>
      </c>
      <c r="F2528" s="5" t="inlineStr">
        <is>
          <t>jam</t>
        </is>
      </c>
      <c r="G2528" s="25" t="n">
        <v>0.08366799128978746</v>
      </c>
      <c r="H2528" s="26">
        <f>VLOOKUP(D2528,upahbahan,3,FALSE)</f>
        <v/>
      </c>
      <c r="J2528" s="26">
        <f>G2528*H2528</f>
        <v/>
      </c>
    </row>
    <row r="2529">
      <c r="C2529" s="27" t="inlineStr">
        <is>
          <t>JUMLAH HARGA TENAGA KERJA</t>
        </is>
      </c>
      <c r="D2529" s="28" t="n"/>
      <c r="E2529" s="28" t="n"/>
      <c r="F2529" s="28" t="n"/>
      <c r="G2529" s="28" t="n"/>
      <c r="H2529" s="28" t="n"/>
      <c r="I2529" s="28" t="n"/>
      <c r="J2529" s="29">
        <f>SUM(J2527:J2528)</f>
        <v/>
      </c>
    </row>
    <row r="2530">
      <c r="C2530" s="24" t="inlineStr">
        <is>
          <t>B</t>
        </is>
      </c>
      <c r="D2530" s="24" t="inlineStr">
        <is>
          <t>BAHAN</t>
        </is>
      </c>
      <c r="E2530" s="12" t="n"/>
      <c r="F2530" s="12" t="n"/>
      <c r="G2530" s="12" t="n"/>
      <c r="H2530" s="12" t="n"/>
      <c r="I2530" s="12" t="n"/>
      <c r="J2530" s="12" t="n"/>
    </row>
    <row r="2531">
      <c r="C2531" s="5" t="n">
        <v>1</v>
      </c>
      <c r="D2531" s="5" t="inlineStr">
        <is>
          <t>Tiang Pancang Baja Diameter 600 mm dengan tebal 9 mm</t>
        </is>
      </c>
      <c r="E2531" s="5" t="inlineStr">
        <is>
          <t>M315</t>
        </is>
      </c>
      <c r="F2531" s="5" t="inlineStr">
        <is>
          <t>M</t>
        </is>
      </c>
      <c r="G2531" s="25" t="n">
        <v>1</v>
      </c>
      <c r="H2531" s="26">
        <f>VLOOKUP(D2531,upahbahan,3,FALSE)</f>
        <v/>
      </c>
      <c r="J2531" s="26">
        <f>G2531*H2531</f>
        <v/>
      </c>
    </row>
    <row r="2532">
      <c r="C2532" s="27" t="inlineStr">
        <is>
          <t>JUMLAH HARGA BAHAN</t>
        </is>
      </c>
      <c r="D2532" s="28" t="n"/>
      <c r="E2532" s="28" t="n"/>
      <c r="F2532" s="28" t="n"/>
      <c r="G2532" s="28" t="n"/>
      <c r="H2532" s="28" t="n"/>
      <c r="I2532" s="28" t="n"/>
      <c r="J2532" s="29">
        <f>SUM(J2531:J2531)</f>
        <v/>
      </c>
    </row>
    <row r="2533">
      <c r="C2533" s="24" t="inlineStr">
        <is>
          <t>C</t>
        </is>
      </c>
      <c r="D2533" s="24" t="inlineStr">
        <is>
          <t>PERALATAN</t>
        </is>
      </c>
      <c r="E2533" s="12" t="n"/>
      <c r="F2533" s="12" t="n"/>
      <c r="G2533" s="12" t="n"/>
      <c r="H2533" s="12" t="n"/>
      <c r="I2533" s="12" t="n"/>
      <c r="J2533" s="12" t="n"/>
    </row>
    <row r="2534">
      <c r="C2534" s="5" t="n">
        <v>1</v>
      </c>
      <c r="D2534" s="5" t="inlineStr">
        <is>
          <t>FLAT BED TRUCK 4 TON</t>
        </is>
      </c>
      <c r="E2534" s="5" t="inlineStr">
        <is>
          <t>E11</t>
        </is>
      </c>
      <c r="F2534" s="5" t="inlineStr">
        <is>
          <t>jam</t>
        </is>
      </c>
      <c r="G2534" s="25" t="n">
        <v>0.05325051906585647</v>
      </c>
      <c r="H2534" s="26">
        <f>VLOOKUP(D2534,upahbahan,3,FALSE)</f>
        <v/>
      </c>
      <c r="J2534" s="26">
        <f>G2534*H2534</f>
        <v/>
      </c>
    </row>
    <row r="2535">
      <c r="C2535" s="5" t="n">
        <v>2</v>
      </c>
      <c r="D2535" s="5" t="inlineStr">
        <is>
          <t>Crane 10-15 Ton; 138 HP</t>
        </is>
      </c>
      <c r="E2535" s="5" t="inlineStr">
        <is>
          <t>E07</t>
        </is>
      </c>
      <c r="F2535" s="5" t="inlineStr">
        <is>
          <t>jam</t>
        </is>
      </c>
      <c r="G2535" s="25" t="n">
        <v>0.08366800840777162</v>
      </c>
      <c r="H2535" s="26">
        <f>VLOOKUP(D2535,upahbahan,3,FALSE)</f>
        <v/>
      </c>
      <c r="J2535" s="26">
        <f>G2535*H2535</f>
        <v/>
      </c>
    </row>
    <row r="2536">
      <c r="C2536" s="5" t="n">
        <v>3</v>
      </c>
      <c r="D2536" s="5" t="inlineStr">
        <is>
          <t>Alat Bantu</t>
        </is>
      </c>
      <c r="F2536" s="5" t="inlineStr">
        <is>
          <t>Ls</t>
        </is>
      </c>
      <c r="G2536" s="25" t="n">
        <v>1</v>
      </c>
      <c r="H2536" s="26">
        <f>VLOOKUP(D2536,upahbahan,3,FALSE)</f>
        <v/>
      </c>
      <c r="J2536" s="26">
        <f>G2536*H2536</f>
        <v/>
      </c>
    </row>
    <row r="2537">
      <c r="C2537" s="27" t="inlineStr">
        <is>
          <t>JUMLAH HARGA PERALATAN</t>
        </is>
      </c>
      <c r="D2537" s="28" t="n"/>
      <c r="E2537" s="28" t="n"/>
      <c r="F2537" s="28" t="n"/>
      <c r="G2537" s="28" t="n"/>
      <c r="H2537" s="28" t="n"/>
      <c r="I2537" s="28" t="n"/>
      <c r="J2537" s="29">
        <f>SUM(J2534:J2536)</f>
        <v/>
      </c>
    </row>
    <row r="2538">
      <c r="C2538" s="31" t="inlineStr">
        <is>
          <t>D</t>
        </is>
      </c>
      <c r="D2538" s="31" t="inlineStr">
        <is>
          <t>Jumlah (A+B+C)</t>
        </is>
      </c>
      <c r="E2538" s="32" t="n"/>
      <c r="F2538" s="32" t="n"/>
      <c r="G2538" s="32" t="n"/>
      <c r="H2538" s="32" t="n"/>
      <c r="I2538" s="32" t="n"/>
      <c r="J2538" s="33">
        <f>J2529+J2532+J2537</f>
        <v/>
      </c>
    </row>
    <row r="2539">
      <c r="C2539" s="18" t="inlineStr">
        <is>
          <t>E</t>
        </is>
      </c>
      <c r="D2539" s="18" t="inlineStr">
        <is>
          <t>Biaya Umum dan Keuntungan 10.0% x D</t>
        </is>
      </c>
      <c r="H2539" s="21">
        <f>$Q$8</f>
        <v/>
      </c>
      <c r="J2539" s="34">
        <f>J2538*H2539</f>
        <v/>
      </c>
    </row>
    <row r="2540">
      <c r="C2540" s="31" t="inlineStr">
        <is>
          <t>F</t>
        </is>
      </c>
      <c r="D2540" s="31" t="inlineStr">
        <is>
          <t>Harga Satuan Pekerjaan (D+E)</t>
        </is>
      </c>
      <c r="E2540" s="32" t="n"/>
      <c r="F2540" s="32" t="n"/>
      <c r="G2540" s="32" t="n"/>
      <c r="H2540" s="32" t="n"/>
      <c r="I2540" s="32" t="n"/>
      <c r="J2540" s="33">
        <f>SUM(J2538:J2539)</f>
        <v/>
      </c>
    </row>
    <row r="2542">
      <c r="C2542" s="16" t="inlineStr">
        <is>
          <t>G.117</t>
        </is>
      </c>
      <c r="D2542" s="17" t="inlineStr">
        <is>
          <t>Tiang Pancang Baja Diameter 600 mm, Tebal 12 mm, Penyediaan</t>
        </is>
      </c>
      <c r="F2542" s="18" t="inlineStr">
        <is>
          <t>Meter Panjang</t>
        </is>
      </c>
      <c r="K2542" s="22">
        <f>ROUNDDOWN(J2558,0)</f>
        <v/>
      </c>
      <c r="M2542" s="19" t="inlineStr">
        <is>
          <t>7.6.(8b).600.12</t>
        </is>
      </c>
    </row>
    <row r="2543">
      <c r="C2543" s="23" t="inlineStr">
        <is>
          <t>No</t>
        </is>
      </c>
      <c r="D2543" s="23" t="inlineStr">
        <is>
          <t>Uraian</t>
        </is>
      </c>
      <c r="E2543" s="23" t="inlineStr">
        <is>
          <t>Kode</t>
        </is>
      </c>
      <c r="F2543" s="23" t="inlineStr">
        <is>
          <t>Sat.</t>
        </is>
      </c>
      <c r="G2543" s="23" t="inlineStr">
        <is>
          <t>Koefisien</t>
        </is>
      </c>
      <c r="H2543" s="23" t="inlineStr">
        <is>
          <t>Harga  Satuan (Rp)</t>
        </is>
      </c>
      <c r="J2543" s="23" t="inlineStr">
        <is>
          <t>Jumlah Harga (Rp)</t>
        </is>
      </c>
    </row>
    <row r="2544">
      <c r="C2544" s="24" t="inlineStr">
        <is>
          <t>A</t>
        </is>
      </c>
      <c r="D2544" s="24" t="inlineStr">
        <is>
          <t>TENAGA KERJA</t>
        </is>
      </c>
      <c r="E2544" s="12" t="n"/>
      <c r="F2544" s="12" t="n"/>
      <c r="G2544" s="12" t="n"/>
      <c r="H2544" s="12" t="n"/>
      <c r="I2544" s="12" t="n"/>
      <c r="J2544" s="12" t="n"/>
    </row>
    <row r="2545">
      <c r="C2545" s="5" t="n">
        <v>1</v>
      </c>
      <c r="D2545" s="5" t="inlineStr">
        <is>
          <t>Pekerja</t>
        </is>
      </c>
      <c r="E2545" s="5" t="inlineStr">
        <is>
          <t>L01</t>
        </is>
      </c>
      <c r="F2545" s="5" t="inlineStr">
        <is>
          <t>jam</t>
        </is>
      </c>
      <c r="G2545" s="25" t="n">
        <v>0.3346720427267998</v>
      </c>
      <c r="H2545" s="26">
        <f>VLOOKUP(D2545,upahbahan,3,FALSE)</f>
        <v/>
      </c>
      <c r="J2545" s="26">
        <f>G2545*H2545</f>
        <v/>
      </c>
    </row>
    <row r="2546">
      <c r="C2546" s="5" t="n">
        <v>2</v>
      </c>
      <c r="D2546" s="5" t="inlineStr">
        <is>
          <t>Mandor</t>
        </is>
      </c>
      <c r="E2546" s="5" t="inlineStr">
        <is>
          <t>L03</t>
        </is>
      </c>
      <c r="F2546" s="5" t="inlineStr">
        <is>
          <t>jam</t>
        </is>
      </c>
      <c r="G2546" s="25" t="n">
        <v>0.08366799128978746</v>
      </c>
      <c r="H2546" s="26">
        <f>VLOOKUP(D2546,upahbahan,3,FALSE)</f>
        <v/>
      </c>
      <c r="J2546" s="26">
        <f>G2546*H2546</f>
        <v/>
      </c>
    </row>
    <row r="2547">
      <c r="C2547" s="27" t="inlineStr">
        <is>
          <t>JUMLAH HARGA TENAGA KERJA</t>
        </is>
      </c>
      <c r="D2547" s="28" t="n"/>
      <c r="E2547" s="28" t="n"/>
      <c r="F2547" s="28" t="n"/>
      <c r="G2547" s="28" t="n"/>
      <c r="H2547" s="28" t="n"/>
      <c r="I2547" s="28" t="n"/>
      <c r="J2547" s="29">
        <f>SUM(J2545:J2546)</f>
        <v/>
      </c>
    </row>
    <row r="2548">
      <c r="C2548" s="24" t="inlineStr">
        <is>
          <t>B</t>
        </is>
      </c>
      <c r="D2548" s="24" t="inlineStr">
        <is>
          <t>BAHAN</t>
        </is>
      </c>
      <c r="E2548" s="12" t="n"/>
      <c r="F2548" s="12" t="n"/>
      <c r="G2548" s="12" t="n"/>
      <c r="H2548" s="12" t="n"/>
      <c r="I2548" s="12" t="n"/>
      <c r="J2548" s="12" t="n"/>
    </row>
    <row r="2549">
      <c r="C2549" s="5" t="n">
        <v>1</v>
      </c>
      <c r="D2549" s="5" t="inlineStr">
        <is>
          <t>Tiang Pancang Baja Diameter 600 mm dengan tebal 12 mm</t>
        </is>
      </c>
      <c r="E2549" s="5" t="inlineStr">
        <is>
          <t>M315</t>
        </is>
      </c>
      <c r="F2549" s="5" t="inlineStr">
        <is>
          <t>M</t>
        </is>
      </c>
      <c r="G2549" s="25" t="n">
        <v>1</v>
      </c>
      <c r="H2549" s="26">
        <f>VLOOKUP(D2549,upahbahan,3,FALSE)</f>
        <v/>
      </c>
      <c r="J2549" s="26">
        <f>G2549*H2549</f>
        <v/>
      </c>
    </row>
    <row r="2550">
      <c r="C2550" s="27" t="inlineStr">
        <is>
          <t>JUMLAH HARGA BAHAN</t>
        </is>
      </c>
      <c r="D2550" s="28" t="n"/>
      <c r="E2550" s="28" t="n"/>
      <c r="F2550" s="28" t="n"/>
      <c r="G2550" s="28" t="n"/>
      <c r="H2550" s="28" t="n"/>
      <c r="I2550" s="28" t="n"/>
      <c r="J2550" s="29">
        <f>SUM(J2549:J2549)</f>
        <v/>
      </c>
    </row>
    <row r="2551">
      <c r="C2551" s="24" t="inlineStr">
        <is>
          <t>C</t>
        </is>
      </c>
      <c r="D2551" s="24" t="inlineStr">
        <is>
          <t>PERALATAN</t>
        </is>
      </c>
      <c r="E2551" s="12" t="n"/>
      <c r="F2551" s="12" t="n"/>
      <c r="G2551" s="12" t="n"/>
      <c r="H2551" s="12" t="n"/>
      <c r="I2551" s="12" t="n"/>
      <c r="J2551" s="12" t="n"/>
    </row>
    <row r="2552">
      <c r="C2552" s="5" t="n">
        <v>1</v>
      </c>
      <c r="D2552" s="5" t="inlineStr">
        <is>
          <t>FLAT BED TRUCK 4 TON</t>
        </is>
      </c>
      <c r="E2552" s="5" t="inlineStr">
        <is>
          <t>E11</t>
        </is>
      </c>
      <c r="F2552" s="5" t="inlineStr">
        <is>
          <t>jam</t>
        </is>
      </c>
      <c r="G2552" s="25" t="n">
        <v>0.05325051906585647</v>
      </c>
      <c r="H2552" s="26">
        <f>VLOOKUP(D2552,upahbahan,3,FALSE)</f>
        <v/>
      </c>
      <c r="J2552" s="26">
        <f>G2552*H2552</f>
        <v/>
      </c>
    </row>
    <row r="2553">
      <c r="C2553" s="5" t="n">
        <v>2</v>
      </c>
      <c r="D2553" s="5" t="inlineStr">
        <is>
          <t>Crane 10-15 Ton; 138 HP</t>
        </is>
      </c>
      <c r="E2553" s="5" t="inlineStr">
        <is>
          <t>E07</t>
        </is>
      </c>
      <c r="F2553" s="5" t="inlineStr">
        <is>
          <t>jam</t>
        </is>
      </c>
      <c r="G2553" s="25" t="n">
        <v>0.08366800840777162</v>
      </c>
      <c r="H2553" s="26">
        <f>VLOOKUP(D2553,upahbahan,3,FALSE)</f>
        <v/>
      </c>
      <c r="J2553" s="26">
        <f>G2553*H2553</f>
        <v/>
      </c>
    </row>
    <row r="2554">
      <c r="C2554" s="5" t="n">
        <v>3</v>
      </c>
      <c r="D2554" s="5" t="inlineStr">
        <is>
          <t>Alat Bantu</t>
        </is>
      </c>
      <c r="F2554" s="5" t="inlineStr">
        <is>
          <t>Ls</t>
        </is>
      </c>
      <c r="G2554" s="25" t="n">
        <v>1</v>
      </c>
      <c r="H2554" s="26">
        <f>VLOOKUP(D2554,upahbahan,3,FALSE)</f>
        <v/>
      </c>
      <c r="J2554" s="26">
        <f>G2554*H2554</f>
        <v/>
      </c>
    </row>
    <row r="2555">
      <c r="C2555" s="27" t="inlineStr">
        <is>
          <t>JUMLAH HARGA PERALATAN</t>
        </is>
      </c>
      <c r="D2555" s="28" t="n"/>
      <c r="E2555" s="28" t="n"/>
      <c r="F2555" s="28" t="n"/>
      <c r="G2555" s="28" t="n"/>
      <c r="H2555" s="28" t="n"/>
      <c r="I2555" s="28" t="n"/>
      <c r="J2555" s="29">
        <f>SUM(J2552:J2554)</f>
        <v/>
      </c>
    </row>
    <row r="2556">
      <c r="C2556" s="31" t="inlineStr">
        <is>
          <t>D</t>
        </is>
      </c>
      <c r="D2556" s="31" t="inlineStr">
        <is>
          <t>Jumlah (A+B+C)</t>
        </is>
      </c>
      <c r="E2556" s="32" t="n"/>
      <c r="F2556" s="32" t="n"/>
      <c r="G2556" s="32" t="n"/>
      <c r="H2556" s="32" t="n"/>
      <c r="I2556" s="32" t="n"/>
      <c r="J2556" s="33">
        <f>J2547+J2550+J2555</f>
        <v/>
      </c>
    </row>
    <row r="2557">
      <c r="C2557" s="18" t="inlineStr">
        <is>
          <t>E</t>
        </is>
      </c>
      <c r="D2557" s="18" t="inlineStr">
        <is>
          <t>Biaya Umum dan Keuntungan 10.0% x D</t>
        </is>
      </c>
      <c r="H2557" s="21">
        <f>$Q$8</f>
        <v/>
      </c>
      <c r="J2557" s="34">
        <f>J2556*H2557</f>
        <v/>
      </c>
    </row>
    <row r="2558">
      <c r="C2558" s="31" t="inlineStr">
        <is>
          <t>F</t>
        </is>
      </c>
      <c r="D2558" s="31" t="inlineStr">
        <is>
          <t>Harga Satuan Pekerjaan (D+E)</t>
        </is>
      </c>
      <c r="E2558" s="32" t="n"/>
      <c r="F2558" s="32" t="n"/>
      <c r="G2558" s="32" t="n"/>
      <c r="H2558" s="32" t="n"/>
      <c r="I2558" s="32" t="n"/>
      <c r="J2558" s="33">
        <f>SUM(J2556:J2557)</f>
        <v/>
      </c>
    </row>
    <row r="2560">
      <c r="C2560" s="16" t="inlineStr">
        <is>
          <t>G.118</t>
        </is>
      </c>
      <c r="D2560" s="17" t="inlineStr">
        <is>
          <t>Tiang Pancang Baja Diameter 500 mm, Pemancangan</t>
        </is>
      </c>
      <c r="F2560" s="18" t="inlineStr">
        <is>
          <t>Meter Panjang</t>
        </is>
      </c>
      <c r="K2560" s="22">
        <f>ROUNDDOWN(J2579,0)</f>
        <v/>
      </c>
      <c r="M2560" s="19" t="inlineStr">
        <is>
          <t>7.6.(9a)</t>
        </is>
      </c>
    </row>
    <row r="2561">
      <c r="C2561" s="23" t="inlineStr">
        <is>
          <t>No</t>
        </is>
      </c>
      <c r="D2561" s="23" t="inlineStr">
        <is>
          <t>Uraian</t>
        </is>
      </c>
      <c r="E2561" s="23" t="inlineStr">
        <is>
          <t>Kode</t>
        </is>
      </c>
      <c r="F2561" s="23" t="inlineStr">
        <is>
          <t>Sat.</t>
        </is>
      </c>
      <c r="G2561" s="23" t="inlineStr">
        <is>
          <t>Koefisien</t>
        </is>
      </c>
      <c r="H2561" s="23" t="inlineStr">
        <is>
          <t>Harga  Satuan (Rp)</t>
        </is>
      </c>
      <c r="J2561" s="23" t="inlineStr">
        <is>
          <t>Jumlah Harga (Rp)</t>
        </is>
      </c>
    </row>
    <row r="2562">
      <c r="C2562" s="24" t="inlineStr">
        <is>
          <t>A</t>
        </is>
      </c>
      <c r="D2562" s="24" t="inlineStr">
        <is>
          <t>TENAGA KERJA</t>
        </is>
      </c>
      <c r="E2562" s="12" t="n"/>
      <c r="F2562" s="12" t="n"/>
      <c r="G2562" s="12" t="n"/>
      <c r="H2562" s="12" t="n"/>
      <c r="I2562" s="12" t="n"/>
      <c r="J2562" s="12" t="n"/>
    </row>
    <row r="2563">
      <c r="C2563" s="5" t="n">
        <v>1</v>
      </c>
      <c r="D2563" s="5" t="inlineStr">
        <is>
          <t>Pekerja</t>
        </is>
      </c>
      <c r="E2563" s="5" t="inlineStr">
        <is>
          <t>L01</t>
        </is>
      </c>
      <c r="F2563" s="5" t="inlineStr">
        <is>
          <t>jam</t>
        </is>
      </c>
      <c r="G2563" s="25" t="n">
        <v>0.4016063065728919</v>
      </c>
      <c r="H2563" s="26">
        <f>VLOOKUP(D2563,upahbahan,3,FALSE)</f>
        <v/>
      </c>
      <c r="J2563" s="26">
        <f>G2563*H2563</f>
        <v/>
      </c>
    </row>
    <row r="2564">
      <c r="C2564" s="5" t="n">
        <v>2</v>
      </c>
      <c r="D2564" s="5" t="inlineStr">
        <is>
          <t>Mandor</t>
        </is>
      </c>
      <c r="E2564" s="5" t="inlineStr">
        <is>
          <t>L03</t>
        </is>
      </c>
      <c r="F2564" s="5" t="inlineStr">
        <is>
          <t>jam</t>
        </is>
      </c>
      <c r="G2564" s="25" t="n">
        <v>0.2008031790954899</v>
      </c>
      <c r="H2564" s="26">
        <f>VLOOKUP(D2564,upahbahan,3,FALSE)</f>
        <v/>
      </c>
      <c r="J2564" s="26">
        <f>G2564*H2564</f>
        <v/>
      </c>
    </row>
    <row r="2565">
      <c r="C2565" s="27" t="inlineStr">
        <is>
          <t>JUMLAH HARGA TENAGA KERJA</t>
        </is>
      </c>
      <c r="D2565" s="28" t="n"/>
      <c r="E2565" s="28" t="n"/>
      <c r="F2565" s="28" t="n"/>
      <c r="G2565" s="28" t="n"/>
      <c r="H2565" s="28" t="n"/>
      <c r="I2565" s="28" t="n"/>
      <c r="J2565" s="29">
        <f>SUM(J2563:J2564)</f>
        <v/>
      </c>
    </row>
    <row r="2566">
      <c r="C2566" s="24" t="inlineStr">
        <is>
          <t>B</t>
        </is>
      </c>
      <c r="D2566" s="24" t="inlineStr">
        <is>
          <t>BAHAN</t>
        </is>
      </c>
      <c r="E2566" s="12" t="n"/>
      <c r="F2566" s="12" t="n"/>
      <c r="G2566" s="12" t="n"/>
      <c r="H2566" s="12" t="n"/>
      <c r="I2566" s="12" t="n"/>
      <c r="J2566" s="12" t="n"/>
    </row>
    <row r="2567">
      <c r="C2567" s="5" t="n">
        <v>1</v>
      </c>
      <c r="D2567" s="5" t="inlineStr">
        <is>
          <t>Plat Baja</t>
        </is>
      </c>
      <c r="E2567" s="5" t="inlineStr">
        <is>
          <t>M48</t>
        </is>
      </c>
      <c r="F2567" s="5" t="inlineStr">
        <is>
          <t>Kg</t>
        </is>
      </c>
      <c r="G2567" s="25" t="n">
        <v>10.78266153846154</v>
      </c>
      <c r="H2567" s="26">
        <f>VLOOKUP(D2567,upahbahan,3,FALSE)</f>
        <v/>
      </c>
      <c r="J2567" s="26">
        <f>G2567*H2567</f>
        <v/>
      </c>
    </row>
    <row r="2568">
      <c r="C2568" s="5" t="n">
        <v>2</v>
      </c>
      <c r="D2568" s="5" t="inlineStr">
        <is>
          <t>Elektroda untuk pengelasan SAW Pengecatan struktur baja pada daerah kering</t>
        </is>
      </c>
      <c r="E2568" s="5" t="inlineStr">
        <is>
          <t>M215a</t>
        </is>
      </c>
      <c r="F2568" s="5" t="inlineStr">
        <is>
          <t>Kg</t>
        </is>
      </c>
      <c r="G2568" s="25" t="n">
        <v>3.77761375</v>
      </c>
      <c r="H2568" s="26">
        <f>VLOOKUP(D2568,upahbahan,3,FALSE)</f>
        <v/>
      </c>
      <c r="J2568" s="26">
        <f>G2568*H2568</f>
        <v/>
      </c>
    </row>
    <row r="2569">
      <c r="C2569" s="5" t="n">
        <v>3</v>
      </c>
      <c r="D2569" s="5" t="inlineStr">
        <is>
          <t>tebal 240 mikron</t>
        </is>
      </c>
      <c r="E2569" s="5" t="inlineStr">
        <is>
          <t>EI871b</t>
        </is>
      </c>
      <c r="F2569" s="5" t="inlineStr">
        <is>
          <t>M2</t>
        </is>
      </c>
      <c r="G2569" s="25" t="n">
        <v>1.019999999419167</v>
      </c>
      <c r="H2569" s="26">
        <f>VLOOKUP(D2569,upahbahan,3,FALSE)</f>
        <v/>
      </c>
      <c r="J2569" s="26">
        <f>G2569*H2569</f>
        <v/>
      </c>
    </row>
    <row r="2570">
      <c r="C2570" s="27" t="inlineStr">
        <is>
          <t>JUMLAH HARGA BAHAN</t>
        </is>
      </c>
      <c r="D2570" s="28" t="n"/>
      <c r="E2570" s="28" t="n"/>
      <c r="F2570" s="28" t="n"/>
      <c r="G2570" s="28" t="n"/>
      <c r="H2570" s="28" t="n"/>
      <c r="I2570" s="28" t="n"/>
      <c r="J2570" s="29">
        <f>SUM(J2567:J2569)</f>
        <v/>
      </c>
    </row>
    <row r="2571">
      <c r="C2571" s="24" t="inlineStr">
        <is>
          <t>C</t>
        </is>
      </c>
      <c r="D2571" s="24" t="inlineStr">
        <is>
          <t>PERALATAN</t>
        </is>
      </c>
      <c r="E2571" s="12" t="n"/>
      <c r="F2571" s="12" t="n"/>
      <c r="G2571" s="12" t="n"/>
      <c r="H2571" s="12" t="n"/>
      <c r="I2571" s="12" t="n"/>
      <c r="J2571" s="12" t="n"/>
    </row>
    <row r="2572">
      <c r="C2572" s="5" t="n">
        <v>1</v>
      </c>
      <c r="D2572" s="5" t="inlineStr">
        <is>
          <t>CRANE ON TRACK 10-15 TON</t>
        </is>
      </c>
      <c r="E2572" s="5" t="inlineStr">
        <is>
          <t>E07</t>
        </is>
      </c>
      <c r="F2572" s="5" t="inlineStr">
        <is>
          <t>jam</t>
        </is>
      </c>
      <c r="G2572" s="25" t="n">
        <v>0.05020082256882843</v>
      </c>
      <c r="H2572" s="26" t="n">
        <v>773917</v>
      </c>
      <c r="I2572" s="30" t="inlineStr">
        <is>
          <t>harga khusus</t>
        </is>
      </c>
      <c r="J2572" s="26">
        <f>G2572*H2572</f>
        <v/>
      </c>
    </row>
    <row r="2573">
      <c r="C2573" s="5" t="n">
        <v>2</v>
      </c>
      <c r="D2573" s="5" t="inlineStr">
        <is>
          <t>PILE DRIVER HAMMER (3,5-5,0) TON; 300 HP</t>
        </is>
      </c>
      <c r="E2573" s="5" t="inlineStr">
        <is>
          <t>E30</t>
        </is>
      </c>
      <c r="F2573" s="5" t="inlineStr">
        <is>
          <t>jam</t>
        </is>
      </c>
      <c r="G2573" s="25" t="n">
        <v>0.2008032003821352</v>
      </c>
      <c r="H2573" s="26" t="n">
        <v>83740</v>
      </c>
      <c r="I2573" s="30" t="inlineStr">
        <is>
          <t>harga khusus</t>
        </is>
      </c>
      <c r="J2573" s="26">
        <f>G2573*H2573</f>
        <v/>
      </c>
    </row>
    <row r="2574">
      <c r="C2574" s="5" t="n">
        <v>3</v>
      </c>
      <c r="D2574" s="5" t="inlineStr">
        <is>
          <t>Welding Set</t>
        </is>
      </c>
      <c r="E2574" s="5" t="inlineStr">
        <is>
          <t>E32</t>
        </is>
      </c>
      <c r="F2574" s="5" t="inlineStr">
        <is>
          <t>jam</t>
        </is>
      </c>
      <c r="G2574" s="25" t="n">
        <v>0.1277843204775023</v>
      </c>
      <c r="H2574" s="26">
        <f>VLOOKUP(D2574,upahbahan,3,FALSE)</f>
        <v/>
      </c>
      <c r="J2574" s="26">
        <f>G2574*H2574</f>
        <v/>
      </c>
    </row>
    <row r="2575">
      <c r="C2575" s="5" t="n">
        <v>4</v>
      </c>
      <c r="D2575" s="5" t="inlineStr">
        <is>
          <t>Alat Bantu</t>
        </is>
      </c>
      <c r="F2575" s="5" t="inlineStr">
        <is>
          <t>Ls</t>
        </is>
      </c>
      <c r="G2575" s="25" t="n">
        <v>1</v>
      </c>
      <c r="H2575" s="26">
        <f>VLOOKUP(D2575,upahbahan,3,FALSE)</f>
        <v/>
      </c>
      <c r="J2575" s="26">
        <f>G2575*H2575</f>
        <v/>
      </c>
    </row>
    <row r="2576">
      <c r="C2576" s="27" t="inlineStr">
        <is>
          <t>JUMLAH HARGA PERALATAN</t>
        </is>
      </c>
      <c r="D2576" s="28" t="n"/>
      <c r="E2576" s="28" t="n"/>
      <c r="F2576" s="28" t="n"/>
      <c r="G2576" s="28" t="n"/>
      <c r="H2576" s="28" t="n"/>
      <c r="I2576" s="28" t="n"/>
      <c r="J2576" s="29">
        <f>SUM(J2572:J2575)</f>
        <v/>
      </c>
    </row>
    <row r="2577">
      <c r="C2577" s="31" t="inlineStr">
        <is>
          <t>D</t>
        </is>
      </c>
      <c r="D2577" s="31" t="inlineStr">
        <is>
          <t>Jumlah (A+B+C)</t>
        </is>
      </c>
      <c r="E2577" s="32" t="n"/>
      <c r="F2577" s="32" t="n"/>
      <c r="G2577" s="32" t="n"/>
      <c r="H2577" s="32" t="n"/>
      <c r="I2577" s="32" t="n"/>
      <c r="J2577" s="33">
        <f>J2565+J2570+J2576</f>
        <v/>
      </c>
    </row>
    <row r="2578">
      <c r="C2578" s="18" t="inlineStr">
        <is>
          <t>E</t>
        </is>
      </c>
      <c r="D2578" s="18" t="inlineStr">
        <is>
          <t>Biaya Umum dan Keuntungan 10.0% x D</t>
        </is>
      </c>
      <c r="H2578" s="21">
        <f>$Q$8</f>
        <v/>
      </c>
      <c r="J2578" s="34">
        <f>J2577*H2578</f>
        <v/>
      </c>
    </row>
    <row r="2579">
      <c r="C2579" s="31" t="inlineStr">
        <is>
          <t>F</t>
        </is>
      </c>
      <c r="D2579" s="31" t="inlineStr">
        <is>
          <t>Harga Satuan Pekerjaan (D+E)</t>
        </is>
      </c>
      <c r="E2579" s="32" t="n"/>
      <c r="F2579" s="32" t="n"/>
      <c r="G2579" s="32" t="n"/>
      <c r="H2579" s="32" t="n"/>
      <c r="I2579" s="32" t="n"/>
      <c r="J2579" s="33">
        <f>SUM(J2577:J2578)</f>
        <v/>
      </c>
    </row>
    <row r="2581">
      <c r="C2581" s="16" t="inlineStr">
        <is>
          <t>G.119</t>
        </is>
      </c>
      <c r="D2581" s="17" t="inlineStr">
        <is>
          <t>Tiang Pancang Baja Diameter 600 mm, Pemancangan</t>
        </is>
      </c>
      <c r="F2581" s="18" t="inlineStr">
        <is>
          <t>Meter Panjang</t>
        </is>
      </c>
      <c r="K2581" s="22">
        <f>ROUNDDOWN(J2600,0)</f>
        <v/>
      </c>
      <c r="M2581" s="19" t="inlineStr">
        <is>
          <t>7.6.(9b).600</t>
        </is>
      </c>
    </row>
    <row r="2582">
      <c r="C2582" s="23" t="inlineStr">
        <is>
          <t>No</t>
        </is>
      </c>
      <c r="D2582" s="23" t="inlineStr">
        <is>
          <t>Uraian</t>
        </is>
      </c>
      <c r="E2582" s="23" t="inlineStr">
        <is>
          <t>Kode</t>
        </is>
      </c>
      <c r="F2582" s="23" t="inlineStr">
        <is>
          <t>Sat.</t>
        </is>
      </c>
      <c r="G2582" s="23" t="inlineStr">
        <is>
          <t>Koefisien</t>
        </is>
      </c>
      <c r="H2582" s="23" t="inlineStr">
        <is>
          <t>Harga  Satuan (Rp)</t>
        </is>
      </c>
      <c r="J2582" s="23" t="inlineStr">
        <is>
          <t>Jumlah Harga (Rp)</t>
        </is>
      </c>
    </row>
    <row r="2583">
      <c r="C2583" s="24" t="inlineStr">
        <is>
          <t>A</t>
        </is>
      </c>
      <c r="D2583" s="24" t="inlineStr">
        <is>
          <t>TENAGA KERJA</t>
        </is>
      </c>
      <c r="E2583" s="12" t="n"/>
      <c r="F2583" s="12" t="n"/>
      <c r="G2583" s="12" t="n"/>
      <c r="H2583" s="12" t="n"/>
      <c r="I2583" s="12" t="n"/>
      <c r="J2583" s="12" t="n"/>
    </row>
    <row r="2584">
      <c r="C2584" s="5" t="n">
        <v>1</v>
      </c>
      <c r="D2584" s="5" t="inlineStr">
        <is>
          <t>Pekerja</t>
        </is>
      </c>
      <c r="E2584" s="5" t="inlineStr">
        <is>
          <t>L01</t>
        </is>
      </c>
      <c r="F2584" s="5" t="inlineStr">
        <is>
          <t>jam</t>
        </is>
      </c>
      <c r="G2584" s="25" t="n">
        <v>0.4016063065728919</v>
      </c>
      <c r="H2584" s="26">
        <f>VLOOKUP(D2584,upahbahan,3,FALSE)</f>
        <v/>
      </c>
      <c r="J2584" s="26">
        <f>G2584*H2584</f>
        <v/>
      </c>
    </row>
    <row r="2585">
      <c r="C2585" s="5" t="n">
        <v>2</v>
      </c>
      <c r="D2585" s="5" t="inlineStr">
        <is>
          <t>Mandor</t>
        </is>
      </c>
      <c r="E2585" s="5" t="inlineStr">
        <is>
          <t>L03</t>
        </is>
      </c>
      <c r="F2585" s="5" t="inlineStr">
        <is>
          <t>jam</t>
        </is>
      </c>
      <c r="G2585" s="25" t="n">
        <v>0.2008031790954899</v>
      </c>
      <c r="H2585" s="26">
        <f>VLOOKUP(D2585,upahbahan,3,FALSE)</f>
        <v/>
      </c>
      <c r="J2585" s="26">
        <f>G2585*H2585</f>
        <v/>
      </c>
    </row>
    <row r="2586">
      <c r="C2586" s="27" t="inlineStr">
        <is>
          <t>JUMLAH HARGA TENAGA KERJA</t>
        </is>
      </c>
      <c r="D2586" s="28" t="n"/>
      <c r="E2586" s="28" t="n"/>
      <c r="F2586" s="28" t="n"/>
      <c r="G2586" s="28" t="n"/>
      <c r="H2586" s="28" t="n"/>
      <c r="I2586" s="28" t="n"/>
      <c r="J2586" s="29">
        <f>SUM(J2584:J2585)</f>
        <v/>
      </c>
    </row>
    <row r="2587">
      <c r="C2587" s="24" t="inlineStr">
        <is>
          <t>B</t>
        </is>
      </c>
      <c r="D2587" s="24" t="inlineStr">
        <is>
          <t>BAHAN</t>
        </is>
      </c>
      <c r="E2587" s="12" t="n"/>
      <c r="F2587" s="12" t="n"/>
      <c r="G2587" s="12" t="n"/>
      <c r="H2587" s="12" t="n"/>
      <c r="I2587" s="12" t="n"/>
      <c r="J2587" s="12" t="n"/>
    </row>
    <row r="2588">
      <c r="C2588" s="5" t="n">
        <v>1</v>
      </c>
      <c r="D2588" s="5" t="inlineStr">
        <is>
          <t>Plat Baja</t>
        </is>
      </c>
      <c r="E2588" s="5" t="inlineStr">
        <is>
          <t>M48</t>
        </is>
      </c>
      <c r="F2588" s="5" t="inlineStr">
        <is>
          <t>Kg</t>
        </is>
      </c>
      <c r="G2588" s="25" t="n">
        <v>15.41528538461538</v>
      </c>
      <c r="H2588" s="26">
        <f>VLOOKUP(D2588,upahbahan,3,FALSE)</f>
        <v/>
      </c>
      <c r="J2588" s="26">
        <f>G2588*H2588</f>
        <v/>
      </c>
    </row>
    <row r="2589">
      <c r="C2589" s="5" t="n">
        <v>2</v>
      </c>
      <c r="D2589" s="5" t="inlineStr">
        <is>
          <t>Elektroda untuk pengelasan SAW Pengecatan struktur baja pada daerah kering</t>
        </is>
      </c>
      <c r="E2589" s="5" t="inlineStr">
        <is>
          <t>M215a</t>
        </is>
      </c>
      <c r="F2589" s="5" t="inlineStr">
        <is>
          <t>Kg</t>
        </is>
      </c>
      <c r="G2589" s="25" t="n">
        <v>4.5331365625</v>
      </c>
      <c r="H2589" s="26">
        <f>VLOOKUP(D2589,upahbahan,3,FALSE)</f>
        <v/>
      </c>
      <c r="J2589" s="26">
        <f>G2589*H2589</f>
        <v/>
      </c>
    </row>
    <row r="2590">
      <c r="C2590" s="5" t="n">
        <v>3</v>
      </c>
      <c r="D2590" s="5" t="inlineStr">
        <is>
          <t>tebal 240 mikron</t>
        </is>
      </c>
      <c r="E2590" s="5" t="inlineStr">
        <is>
          <t>EI871b</t>
        </is>
      </c>
      <c r="F2590" s="5" t="inlineStr">
        <is>
          <t>M2</t>
        </is>
      </c>
      <c r="G2590" s="25" t="n">
        <v>1.02</v>
      </c>
      <c r="H2590" s="26" t="n">
        <v>0</v>
      </c>
      <c r="I2590" s="30" t="inlineStr">
        <is>
          <t>harga khusus</t>
        </is>
      </c>
      <c r="J2590" s="26">
        <f>G2590*H2590</f>
        <v/>
      </c>
    </row>
    <row r="2591">
      <c r="C2591" s="27" t="inlineStr">
        <is>
          <t>JUMLAH HARGA BAHAN</t>
        </is>
      </c>
      <c r="D2591" s="28" t="n"/>
      <c r="E2591" s="28" t="n"/>
      <c r="F2591" s="28" t="n"/>
      <c r="G2591" s="28" t="n"/>
      <c r="H2591" s="28" t="n"/>
      <c r="I2591" s="28" t="n"/>
      <c r="J2591" s="29">
        <f>SUM(J2588:J2590)</f>
        <v/>
      </c>
    </row>
    <row r="2592">
      <c r="C2592" s="24" t="inlineStr">
        <is>
          <t>C</t>
        </is>
      </c>
      <c r="D2592" s="24" t="inlineStr">
        <is>
          <t>PERALATAN</t>
        </is>
      </c>
      <c r="E2592" s="12" t="n"/>
      <c r="F2592" s="12" t="n"/>
      <c r="G2592" s="12" t="n"/>
      <c r="H2592" s="12" t="n"/>
      <c r="I2592" s="12" t="n"/>
      <c r="J2592" s="12" t="n"/>
    </row>
    <row r="2593">
      <c r="C2593" s="5" t="n">
        <v>1</v>
      </c>
      <c r="D2593" s="5" t="inlineStr">
        <is>
          <t>CRANE ON TRACK 10-15 TON</t>
        </is>
      </c>
      <c r="E2593" s="5" t="inlineStr">
        <is>
          <t>E07</t>
        </is>
      </c>
      <c r="F2593" s="5" t="inlineStr">
        <is>
          <t>jam</t>
        </is>
      </c>
      <c r="G2593" s="25" t="n">
        <v>0.05020082256882843</v>
      </c>
      <c r="H2593" s="26" t="n">
        <v>773917</v>
      </c>
      <c r="I2593" s="30" t="inlineStr">
        <is>
          <t>harga khusus</t>
        </is>
      </c>
      <c r="J2593" s="26">
        <f>G2593*H2593</f>
        <v/>
      </c>
    </row>
    <row r="2594">
      <c r="C2594" s="5" t="n">
        <v>2</v>
      </c>
      <c r="D2594" s="5" t="inlineStr">
        <is>
          <t>PILE DRIVER HAMMER (3,5-5,0) TON; 300 HP</t>
        </is>
      </c>
      <c r="E2594" s="5" t="inlineStr">
        <is>
          <t>E30</t>
        </is>
      </c>
      <c r="F2594" s="5" t="inlineStr">
        <is>
          <t>jam</t>
        </is>
      </c>
      <c r="G2594" s="25" t="n">
        <v>0.2008032003821352</v>
      </c>
      <c r="H2594" s="26" t="n">
        <v>83740</v>
      </c>
      <c r="I2594" s="30" t="inlineStr">
        <is>
          <t>harga khusus</t>
        </is>
      </c>
      <c r="J2594" s="26">
        <f>G2594*H2594</f>
        <v/>
      </c>
    </row>
    <row r="2595">
      <c r="C2595" s="5" t="n">
        <v>3</v>
      </c>
      <c r="D2595" s="5" t="inlineStr">
        <is>
          <t>Welding Set</t>
        </is>
      </c>
      <c r="E2595" s="5" t="inlineStr">
        <is>
          <t>E32</t>
        </is>
      </c>
      <c r="F2595" s="5" t="inlineStr">
        <is>
          <t>jam</t>
        </is>
      </c>
      <c r="G2595" s="25" t="n">
        <v>0.106486914600551</v>
      </c>
      <c r="H2595" s="26">
        <f>VLOOKUP(D2595,upahbahan,3,FALSE)</f>
        <v/>
      </c>
      <c r="J2595" s="26">
        <f>G2595*H2595</f>
        <v/>
      </c>
    </row>
    <row r="2596">
      <c r="C2596" s="5" t="n">
        <v>4</v>
      </c>
      <c r="D2596" s="5" t="inlineStr">
        <is>
          <t>Alat Bantu</t>
        </is>
      </c>
      <c r="F2596" s="5" t="inlineStr">
        <is>
          <t>Ls</t>
        </is>
      </c>
      <c r="G2596" s="25" t="n">
        <v>1</v>
      </c>
      <c r="H2596" s="26">
        <f>VLOOKUP(D2596,upahbahan,3,FALSE)</f>
        <v/>
      </c>
      <c r="J2596" s="26">
        <f>G2596*H2596</f>
        <v/>
      </c>
    </row>
    <row r="2597">
      <c r="C2597" s="27" t="inlineStr">
        <is>
          <t>JUMLAH HARGA PERALATAN</t>
        </is>
      </c>
      <c r="D2597" s="28" t="n"/>
      <c r="E2597" s="28" t="n"/>
      <c r="F2597" s="28" t="n"/>
      <c r="G2597" s="28" t="n"/>
      <c r="H2597" s="28" t="n"/>
      <c r="I2597" s="28" t="n"/>
      <c r="J2597" s="29">
        <f>SUM(J2593:J2596)</f>
        <v/>
      </c>
    </row>
    <row r="2598">
      <c r="C2598" s="31" t="inlineStr">
        <is>
          <t>D</t>
        </is>
      </c>
      <c r="D2598" s="31" t="inlineStr">
        <is>
          <t>Jumlah (A+B+C)</t>
        </is>
      </c>
      <c r="E2598" s="32" t="n"/>
      <c r="F2598" s="32" t="n"/>
      <c r="G2598" s="32" t="n"/>
      <c r="H2598" s="32" t="n"/>
      <c r="I2598" s="32" t="n"/>
      <c r="J2598" s="33">
        <f>J2586+J2591+J2597</f>
        <v/>
      </c>
    </row>
    <row r="2599">
      <c r="C2599" s="18" t="inlineStr">
        <is>
          <t>E</t>
        </is>
      </c>
      <c r="D2599" s="18" t="inlineStr">
        <is>
          <t>Biaya Umum dan Keuntungan 10.0% x D</t>
        </is>
      </c>
      <c r="H2599" s="21">
        <f>$Q$8</f>
        <v/>
      </c>
      <c r="J2599" s="34">
        <f>J2598*H2599</f>
        <v/>
      </c>
    </row>
    <row r="2600">
      <c r="C2600" s="31" t="inlineStr">
        <is>
          <t>F</t>
        </is>
      </c>
      <c r="D2600" s="31" t="inlineStr">
        <is>
          <t>Harga Satuan Pekerjaan (D+E)</t>
        </is>
      </c>
      <c r="E2600" s="32" t="n"/>
      <c r="F2600" s="32" t="n"/>
      <c r="G2600" s="32" t="n"/>
      <c r="H2600" s="32" t="n"/>
      <c r="I2600" s="32" t="n"/>
      <c r="J2600" s="33">
        <f>SUM(J2598:J2599)</f>
        <v/>
      </c>
    </row>
    <row r="2602">
      <c r="C2602" s="16" t="inlineStr">
        <is>
          <t>G.120</t>
        </is>
      </c>
      <c r="D2602" s="17" t="inlineStr">
        <is>
          <t>Tambahan Biaya untuk Mata Pembayaran No.7.6.(9a) dan No.7.6.(9b) Jika Dikerjakan di Tempat Berair</t>
        </is>
      </c>
      <c r="F2602" s="18" t="inlineStr">
        <is>
          <t>Meter Panjang</t>
        </is>
      </c>
      <c r="K2602" s="22">
        <f>ROUNDDOWN(J2616,0)</f>
        <v/>
      </c>
      <c r="M2602" s="19" t="inlineStr">
        <is>
          <t>7.6.(10)</t>
        </is>
      </c>
    </row>
    <row r="2603">
      <c r="C2603" s="23" t="inlineStr">
        <is>
          <t>No</t>
        </is>
      </c>
      <c r="D2603" s="23" t="inlineStr">
        <is>
          <t>Uraian</t>
        </is>
      </c>
      <c r="E2603" s="23" t="inlineStr">
        <is>
          <t>Kode</t>
        </is>
      </c>
      <c r="F2603" s="23" t="inlineStr">
        <is>
          <t>Sat.</t>
        </is>
      </c>
      <c r="G2603" s="23" t="inlineStr">
        <is>
          <t>Koefisien</t>
        </is>
      </c>
      <c r="H2603" s="23" t="inlineStr">
        <is>
          <t>Harga  Satuan (Rp)</t>
        </is>
      </c>
      <c r="J2603" s="23" t="inlineStr">
        <is>
          <t>Jumlah Harga (Rp)</t>
        </is>
      </c>
    </row>
    <row r="2604">
      <c r="C2604" s="24" t="inlineStr">
        <is>
          <t>A</t>
        </is>
      </c>
      <c r="D2604" s="24" t="inlineStr">
        <is>
          <t>TENAGA KERJA</t>
        </is>
      </c>
      <c r="E2604" s="12" t="n"/>
      <c r="F2604" s="12" t="n"/>
      <c r="G2604" s="12" t="n"/>
      <c r="H2604" s="12" t="n"/>
      <c r="I2604" s="12" t="n"/>
      <c r="J2604" s="12" t="n"/>
    </row>
    <row r="2605">
      <c r="C2605" s="5" t="n">
        <v>1</v>
      </c>
      <c r="D2605" s="5" t="inlineStr">
        <is>
          <t>Pekerja</t>
        </is>
      </c>
      <c r="E2605" s="5" t="inlineStr">
        <is>
          <t>L01</t>
        </is>
      </c>
      <c r="F2605" s="5" t="inlineStr">
        <is>
          <t>jam</t>
        </is>
      </c>
      <c r="G2605" s="25" t="n">
        <v>0.4511303545059714</v>
      </c>
      <c r="H2605" s="26">
        <f>VLOOKUP(D2605,upahbahan,3,FALSE)</f>
        <v/>
      </c>
      <c r="J2605" s="26">
        <f>G2605*H2605</f>
        <v/>
      </c>
    </row>
    <row r="2606">
      <c r="C2606" s="5" t="n">
        <v>2</v>
      </c>
      <c r="D2606" s="5" t="inlineStr">
        <is>
          <t>Mandor</t>
        </is>
      </c>
      <c r="E2606" s="5" t="inlineStr">
        <is>
          <t>L03</t>
        </is>
      </c>
      <c r="F2606" s="5" t="inlineStr">
        <is>
          <t>jam</t>
        </is>
      </c>
      <c r="G2606" s="25" t="n">
        <v>0.2255652662564517</v>
      </c>
      <c r="H2606" s="26">
        <f>VLOOKUP(D2606,upahbahan,3,FALSE)</f>
        <v/>
      </c>
      <c r="J2606" s="26">
        <f>G2606*H2606</f>
        <v/>
      </c>
    </row>
    <row r="2607">
      <c r="C2607" s="27" t="inlineStr">
        <is>
          <t>JUMLAH HARGA TENAGA KERJA</t>
        </is>
      </c>
      <c r="D2607" s="28" t="n"/>
      <c r="E2607" s="28" t="n"/>
      <c r="F2607" s="28" t="n"/>
      <c r="G2607" s="28" t="n"/>
      <c r="H2607" s="28" t="n"/>
      <c r="I2607" s="28" t="n"/>
      <c r="J2607" s="29">
        <f>SUM(J2605:J2606)</f>
        <v/>
      </c>
    </row>
    <row r="2608">
      <c r="C2608" s="24" t="inlineStr">
        <is>
          <t>B</t>
        </is>
      </c>
      <c r="D2608" s="24" t="inlineStr">
        <is>
          <t>BAHAN</t>
        </is>
      </c>
      <c r="E2608" s="12" t="n"/>
      <c r="F2608" s="12" t="n"/>
      <c r="G2608" s="12" t="n"/>
      <c r="H2608" s="12" t="n"/>
      <c r="I2608" s="12" t="n"/>
      <c r="J2608" s="12" t="n"/>
    </row>
    <row r="2609">
      <c r="C2609" s="27" t="inlineStr">
        <is>
          <t>JUMLAH HARGA BAHAN</t>
        </is>
      </c>
      <c r="D2609" s="28" t="n"/>
      <c r="E2609" s="28" t="n"/>
      <c r="F2609" s="28" t="n"/>
      <c r="G2609" s="28" t="n"/>
      <c r="H2609" s="28" t="n"/>
      <c r="I2609" s="28" t="n"/>
      <c r="J2609" s="29" t="n">
        <v>0</v>
      </c>
    </row>
    <row r="2610">
      <c r="C2610" s="24" t="inlineStr">
        <is>
          <t>C</t>
        </is>
      </c>
      <c r="D2610" s="24" t="inlineStr">
        <is>
          <t>PERALATAN</t>
        </is>
      </c>
      <c r="E2610" s="12" t="n"/>
      <c r="F2610" s="12" t="n"/>
      <c r="G2610" s="12" t="n"/>
      <c r="H2610" s="12" t="n"/>
      <c r="I2610" s="12" t="n"/>
      <c r="J2610" s="12" t="n"/>
    </row>
    <row r="2611">
      <c r="C2611" s="5" t="n">
        <v>1</v>
      </c>
      <c r="D2611" s="5" t="inlineStr">
        <is>
          <t>Ponton + Tug Boat; 40 Ton; 80 HP</t>
        </is>
      </c>
      <c r="E2611" s="5" t="inlineStr">
        <is>
          <t>E66</t>
        </is>
      </c>
      <c r="F2611" s="5" t="inlineStr">
        <is>
          <t>jam</t>
        </is>
      </c>
      <c r="G2611" s="25" t="n">
        <v>0.2255650863984524</v>
      </c>
      <c r="H2611" s="26">
        <f>VLOOKUP(D2611,upahbahan,3,FALSE)</f>
        <v/>
      </c>
      <c r="J2611" s="26">
        <f>G2611*H2611</f>
        <v/>
      </c>
    </row>
    <row r="2612">
      <c r="C2612" s="5" t="n">
        <v>2</v>
      </c>
      <c r="D2612" s="5" t="inlineStr">
        <is>
          <t>Alat Bantu</t>
        </is>
      </c>
      <c r="F2612" s="5" t="inlineStr">
        <is>
          <t>Ls</t>
        </is>
      </c>
      <c r="G2612" s="25" t="n">
        <v>1</v>
      </c>
      <c r="H2612" s="26">
        <f>VLOOKUP(D2612,upahbahan,3,FALSE)</f>
        <v/>
      </c>
      <c r="J2612" s="26">
        <f>G2612*H2612</f>
        <v/>
      </c>
    </row>
    <row r="2613">
      <c r="C2613" s="27" t="inlineStr">
        <is>
          <t>JUMLAH HARGA PERALATAN</t>
        </is>
      </c>
      <c r="D2613" s="28" t="n"/>
      <c r="E2613" s="28" t="n"/>
      <c r="F2613" s="28" t="n"/>
      <c r="G2613" s="28" t="n"/>
      <c r="H2613" s="28" t="n"/>
      <c r="I2613" s="28" t="n"/>
      <c r="J2613" s="29">
        <f>SUM(J2611:J2612)</f>
        <v/>
      </c>
    </row>
    <row r="2614">
      <c r="C2614" s="31" t="inlineStr">
        <is>
          <t>D</t>
        </is>
      </c>
      <c r="D2614" s="31" t="inlineStr">
        <is>
          <t>Jumlah (A+B+C)</t>
        </is>
      </c>
      <c r="E2614" s="32" t="n"/>
      <c r="F2614" s="32" t="n"/>
      <c r="G2614" s="32" t="n"/>
      <c r="H2614" s="32" t="n"/>
      <c r="I2614" s="32" t="n"/>
      <c r="J2614" s="33">
        <f>J2607+J2609+J2613</f>
        <v/>
      </c>
    </row>
    <row r="2615">
      <c r="C2615" s="18" t="inlineStr">
        <is>
          <t>E</t>
        </is>
      </c>
      <c r="D2615" s="18" t="inlineStr">
        <is>
          <t>Biaya Umum dan Keuntungan 10.0% x D</t>
        </is>
      </c>
      <c r="H2615" s="21">
        <f>$Q$8</f>
        <v/>
      </c>
      <c r="J2615" s="34">
        <f>J2614*H2615</f>
        <v/>
      </c>
    </row>
    <row r="2616">
      <c r="C2616" s="31" t="inlineStr">
        <is>
          <t>F</t>
        </is>
      </c>
      <c r="D2616" s="31" t="inlineStr">
        <is>
          <t>Harga Satuan Pekerjaan (D+E)</t>
        </is>
      </c>
      <c r="E2616" s="32" t="n"/>
      <c r="F2616" s="32" t="n"/>
      <c r="G2616" s="32" t="n"/>
      <c r="H2616" s="32" t="n"/>
      <c r="I2616" s="32" t="n"/>
      <c r="J2616" s="33">
        <f>SUM(J2614:J2615)</f>
        <v/>
      </c>
    </row>
    <row r="2618">
      <c r="C2618" s="16" t="inlineStr">
        <is>
          <t>G.121</t>
        </is>
      </c>
      <c r="D2618" s="17" t="inlineStr">
        <is>
          <t>Tiang Pancang Beton Bertulang Pracetak Ukuran 400 mm x 400 mm, Penyediaan</t>
        </is>
      </c>
      <c r="F2618" s="18" t="inlineStr">
        <is>
          <t>Meter Panjang</t>
        </is>
      </c>
      <c r="K2618" s="22">
        <f>ROUNDDOWN(J2634,0)</f>
        <v/>
      </c>
      <c r="M2618" s="19" t="inlineStr">
        <is>
          <t>0</t>
        </is>
      </c>
    </row>
    <row r="2619">
      <c r="C2619" s="23" t="inlineStr">
        <is>
          <t>No</t>
        </is>
      </c>
      <c r="D2619" s="23" t="inlineStr">
        <is>
          <t>Uraian</t>
        </is>
      </c>
      <c r="E2619" s="23" t="inlineStr">
        <is>
          <t>Kode</t>
        </is>
      </c>
      <c r="F2619" s="23" t="inlineStr">
        <is>
          <t>Sat.</t>
        </is>
      </c>
      <c r="G2619" s="23" t="inlineStr">
        <is>
          <t>Koefisien</t>
        </is>
      </c>
      <c r="H2619" s="23" t="inlineStr">
        <is>
          <t>Harga  Satuan (Rp)</t>
        </is>
      </c>
      <c r="J2619" s="23" t="inlineStr">
        <is>
          <t>Jumlah Harga (Rp)</t>
        </is>
      </c>
    </row>
    <row r="2620">
      <c r="C2620" s="24" t="inlineStr">
        <is>
          <t>A</t>
        </is>
      </c>
      <c r="D2620" s="24" t="inlineStr">
        <is>
          <t>TENAGA KERJA</t>
        </is>
      </c>
      <c r="E2620" s="12" t="n"/>
      <c r="F2620" s="12" t="n"/>
      <c r="G2620" s="12" t="n"/>
      <c r="H2620" s="12" t="n"/>
      <c r="I2620" s="12" t="n"/>
      <c r="J2620" s="12" t="n"/>
    </row>
    <row r="2621">
      <c r="C2621" s="5" t="n">
        <v>1</v>
      </c>
      <c r="D2621" s="5" t="inlineStr">
        <is>
          <t>Pekerja</t>
        </is>
      </c>
      <c r="E2621" s="5" t="inlineStr">
        <is>
          <t>L01</t>
        </is>
      </c>
      <c r="F2621" s="5" t="inlineStr">
        <is>
          <t>jam</t>
        </is>
      </c>
      <c r="G2621" s="25" t="n">
        <v>0.2677377788807078</v>
      </c>
      <c r="H2621" s="26">
        <f>VLOOKUP(D2621,upahbahan,3,FALSE)</f>
        <v/>
      </c>
      <c r="J2621" s="26">
        <f>G2621*H2621</f>
        <v/>
      </c>
    </row>
    <row r="2622">
      <c r="C2622" s="5" t="n">
        <v>2</v>
      </c>
      <c r="D2622" s="5" t="inlineStr">
        <is>
          <t>Mandor</t>
        </is>
      </c>
      <c r="E2622" s="5" t="inlineStr">
        <is>
          <t>L03</t>
        </is>
      </c>
      <c r="F2622" s="5" t="inlineStr">
        <is>
          <t>jam</t>
        </is>
      </c>
      <c r="G2622" s="25" t="n">
        <v>0.06693439303182998</v>
      </c>
      <c r="H2622" s="26">
        <f>VLOOKUP(D2622,upahbahan,3,FALSE)</f>
        <v/>
      </c>
      <c r="J2622" s="26">
        <f>G2622*H2622</f>
        <v/>
      </c>
    </row>
    <row r="2623">
      <c r="C2623" s="27" t="inlineStr">
        <is>
          <t>JUMLAH HARGA TENAGA KERJA</t>
        </is>
      </c>
      <c r="D2623" s="28" t="n"/>
      <c r="E2623" s="28" t="n"/>
      <c r="F2623" s="28" t="n"/>
      <c r="G2623" s="28" t="n"/>
      <c r="H2623" s="28" t="n"/>
      <c r="I2623" s="28" t="n"/>
      <c r="J2623" s="29">
        <f>SUM(J2621:J2622)</f>
        <v/>
      </c>
    </row>
    <row r="2624">
      <c r="C2624" s="24" t="inlineStr">
        <is>
          <t>B</t>
        </is>
      </c>
      <c r="D2624" s="24" t="inlineStr">
        <is>
          <t>BAHAN</t>
        </is>
      </c>
      <c r="E2624" s="12" t="n"/>
      <c r="F2624" s="12" t="n"/>
      <c r="G2624" s="12" t="n"/>
      <c r="H2624" s="12" t="n"/>
      <c r="I2624" s="12" t="n"/>
      <c r="J2624" s="12" t="n"/>
    </row>
    <row r="2625">
      <c r="C2625" s="5" t="n">
        <v>1</v>
      </c>
      <c r="D2625" s="5" t="inlineStr">
        <is>
          <t>Tiang Pancang Beton Bertulang Pratekan Pracetak Ukuran 400 mm x 400 mm</t>
        </is>
      </c>
      <c r="E2625" s="5" t="inlineStr">
        <is>
          <t>M316</t>
        </is>
      </c>
      <c r="F2625" s="5" t="inlineStr">
        <is>
          <t>M</t>
        </is>
      </c>
      <c r="G2625" s="25" t="n">
        <v>1</v>
      </c>
      <c r="H2625" s="26">
        <f>VLOOKUP(D2625,upahbahan,3,FALSE)</f>
        <v/>
      </c>
      <c r="J2625" s="26">
        <f>G2625*H2625</f>
        <v/>
      </c>
    </row>
    <row r="2626">
      <c r="C2626" s="27" t="inlineStr">
        <is>
          <t>JUMLAH HARGA BAHAN</t>
        </is>
      </c>
      <c r="D2626" s="28" t="n"/>
      <c r="E2626" s="28" t="n"/>
      <c r="F2626" s="28" t="n"/>
      <c r="G2626" s="28" t="n"/>
      <c r="H2626" s="28" t="n"/>
      <c r="I2626" s="28" t="n"/>
      <c r="J2626" s="29">
        <f>SUM(J2625:J2625)</f>
        <v/>
      </c>
    </row>
    <row r="2627">
      <c r="C2627" s="24" t="inlineStr">
        <is>
          <t>C</t>
        </is>
      </c>
      <c r="D2627" s="24" t="inlineStr">
        <is>
          <t>PERALATAN</t>
        </is>
      </c>
      <c r="E2627" s="12" t="n"/>
      <c r="F2627" s="12" t="n"/>
      <c r="G2627" s="12" t="n"/>
      <c r="H2627" s="12" t="n"/>
      <c r="I2627" s="12" t="n"/>
      <c r="J2627" s="12" t="n"/>
    </row>
    <row r="2628">
      <c r="C2628" s="5" t="n">
        <v>1</v>
      </c>
      <c r="D2628" s="5" t="inlineStr">
        <is>
          <t>FLAT BED TRUCK 10 TON</t>
        </is>
      </c>
      <c r="E2628" s="5" t="inlineStr">
        <is>
          <t>E11a</t>
        </is>
      </c>
      <c r="F2628" s="5" t="inlineStr">
        <is>
          <t>jam</t>
        </is>
      </c>
      <c r="G2628" s="25" t="n">
        <v>0.06237974672169819</v>
      </c>
      <c r="H2628" s="26">
        <f>VLOOKUP(D2628,upahbahan,3,FALSE)</f>
        <v/>
      </c>
      <c r="J2628" s="26">
        <f>G2628*H2628</f>
        <v/>
      </c>
    </row>
    <row r="2629">
      <c r="C2629" s="5" t="n">
        <v>2</v>
      </c>
      <c r="D2629" s="5" t="inlineStr">
        <is>
          <t>Crane 10-15 Ton; 138 HP</t>
        </is>
      </c>
      <c r="E2629" s="5" t="inlineStr">
        <is>
          <t>E07</t>
        </is>
      </c>
      <c r="F2629" s="5" t="inlineStr">
        <is>
          <t>jam</t>
        </is>
      </c>
      <c r="G2629" s="25" t="n">
        <v>0.06693439897345105</v>
      </c>
      <c r="H2629" s="26">
        <f>VLOOKUP(D2629,upahbahan,3,FALSE)</f>
        <v/>
      </c>
      <c r="J2629" s="26">
        <f>G2629*H2629</f>
        <v/>
      </c>
    </row>
    <row r="2630">
      <c r="C2630" s="5" t="n">
        <v>3</v>
      </c>
      <c r="D2630" s="5" t="inlineStr">
        <is>
          <t>Alat Bantu</t>
        </is>
      </c>
      <c r="F2630" s="5" t="inlineStr">
        <is>
          <t>Ls</t>
        </is>
      </c>
      <c r="G2630" s="25" t="n">
        <v>1</v>
      </c>
      <c r="H2630" s="26">
        <f>VLOOKUP(D2630,upahbahan,3,FALSE)</f>
        <v/>
      </c>
      <c r="J2630" s="26">
        <f>G2630*H2630</f>
        <v/>
      </c>
    </row>
    <row r="2631">
      <c r="C2631" s="27" t="inlineStr">
        <is>
          <t>JUMLAH HARGA PERALATAN</t>
        </is>
      </c>
      <c r="D2631" s="28" t="n"/>
      <c r="E2631" s="28" t="n"/>
      <c r="F2631" s="28" t="n"/>
      <c r="G2631" s="28" t="n"/>
      <c r="H2631" s="28" t="n"/>
      <c r="I2631" s="28" t="n"/>
      <c r="J2631" s="29">
        <f>SUM(J2628:J2630)</f>
        <v/>
      </c>
    </row>
    <row r="2632">
      <c r="C2632" s="31" t="inlineStr">
        <is>
          <t>D</t>
        </is>
      </c>
      <c r="D2632" s="31" t="inlineStr">
        <is>
          <t>Jumlah (A+B+C)</t>
        </is>
      </c>
      <c r="E2632" s="32" t="n"/>
      <c r="F2632" s="32" t="n"/>
      <c r="G2632" s="32" t="n"/>
      <c r="H2632" s="32" t="n"/>
      <c r="I2632" s="32" t="n"/>
      <c r="J2632" s="33">
        <f>J2623+J2626+J2631</f>
        <v/>
      </c>
    </row>
    <row r="2633">
      <c r="C2633" s="18" t="inlineStr">
        <is>
          <t>E</t>
        </is>
      </c>
      <c r="D2633" s="18" t="inlineStr">
        <is>
          <t>Biaya Umum dan Keuntungan 10.0% x D</t>
        </is>
      </c>
      <c r="H2633" s="21">
        <f>$Q$8</f>
        <v/>
      </c>
      <c r="J2633" s="34">
        <f>J2632*H2633</f>
        <v/>
      </c>
    </row>
    <row r="2634">
      <c r="C2634" s="31" t="inlineStr">
        <is>
          <t>F</t>
        </is>
      </c>
      <c r="D2634" s="31" t="inlineStr">
        <is>
          <t>Harga Satuan Pekerjaan (D+E)</t>
        </is>
      </c>
      <c r="E2634" s="32" t="n"/>
      <c r="F2634" s="32" t="n"/>
      <c r="G2634" s="32" t="n"/>
      <c r="H2634" s="32" t="n"/>
      <c r="I2634" s="32" t="n"/>
      <c r="J2634" s="33">
        <f>SUM(J2632:J2633)</f>
        <v/>
      </c>
    </row>
    <row r="2636">
      <c r="C2636" s="16" t="inlineStr">
        <is>
          <t>G.122</t>
        </is>
      </c>
      <c r="D2636" s="17" t="inlineStr">
        <is>
          <t>Tiang Pancang Beton Bertulang Pracetak Ukuran 400 mm x 400 mm, Pemancangan</t>
        </is>
      </c>
      <c r="F2636" s="18" t="inlineStr">
        <is>
          <t>Meter Panjang</t>
        </is>
      </c>
      <c r="K2636" s="22">
        <f>ROUNDDOWN(J2655,0)</f>
        <v/>
      </c>
      <c r="M2636" s="19" t="inlineStr">
        <is>
          <t>0</t>
        </is>
      </c>
    </row>
    <row r="2637">
      <c r="C2637" s="23" t="inlineStr">
        <is>
          <t>No</t>
        </is>
      </c>
      <c r="D2637" s="23" t="inlineStr">
        <is>
          <t>Uraian</t>
        </is>
      </c>
      <c r="E2637" s="23" t="inlineStr">
        <is>
          <t>Kode</t>
        </is>
      </c>
      <c r="F2637" s="23" t="inlineStr">
        <is>
          <t>Sat.</t>
        </is>
      </c>
      <c r="G2637" s="23" t="inlineStr">
        <is>
          <t>Koefisien</t>
        </is>
      </c>
      <c r="H2637" s="23" t="inlineStr">
        <is>
          <t>Harga  Satuan (Rp)</t>
        </is>
      </c>
      <c r="J2637" s="23" t="inlineStr">
        <is>
          <t>Jumlah Harga (Rp)</t>
        </is>
      </c>
    </row>
    <row r="2638">
      <c r="C2638" s="24" t="inlineStr">
        <is>
          <t>A</t>
        </is>
      </c>
      <c r="D2638" s="24" t="inlineStr">
        <is>
          <t>TENAGA KERJA</t>
        </is>
      </c>
      <c r="E2638" s="12" t="n"/>
      <c r="F2638" s="12" t="n"/>
      <c r="G2638" s="12" t="n"/>
      <c r="H2638" s="12" t="n"/>
      <c r="I2638" s="12" t="n"/>
      <c r="J2638" s="12" t="n"/>
    </row>
    <row r="2639">
      <c r="C2639" s="5" t="n">
        <v>1</v>
      </c>
      <c r="D2639" s="5" t="inlineStr">
        <is>
          <t>Pekerja</t>
        </is>
      </c>
      <c r="E2639" s="5" t="inlineStr">
        <is>
          <t>L01</t>
        </is>
      </c>
      <c r="F2639" s="5" t="inlineStr">
        <is>
          <t>jam</t>
        </is>
      </c>
      <c r="G2639" s="25" t="n">
        <v>1.204819281466845</v>
      </c>
      <c r="H2639" s="26">
        <f>VLOOKUP(D2639,upahbahan,3,FALSE)</f>
        <v/>
      </c>
      <c r="J2639" s="26">
        <f>G2639*H2639</f>
        <v/>
      </c>
    </row>
    <row r="2640">
      <c r="C2640" s="5" t="n">
        <v>2</v>
      </c>
      <c r="D2640" s="5" t="inlineStr">
        <is>
          <t>Mandor</t>
        </is>
      </c>
      <c r="E2640" s="5" t="inlineStr">
        <is>
          <t>L03</t>
        </is>
      </c>
      <c r="F2640" s="5" t="inlineStr">
        <is>
          <t>jam</t>
        </is>
      </c>
      <c r="G2640" s="25" t="n">
        <v>0.2008031790954899</v>
      </c>
      <c r="H2640" s="26">
        <f>VLOOKUP(D2640,upahbahan,3,FALSE)</f>
        <v/>
      </c>
      <c r="J2640" s="26">
        <f>G2640*H2640</f>
        <v/>
      </c>
    </row>
    <row r="2641">
      <c r="C2641" s="27" t="inlineStr">
        <is>
          <t>JUMLAH HARGA TENAGA KERJA</t>
        </is>
      </c>
      <c r="D2641" s="28" t="n"/>
      <c r="E2641" s="28" t="n"/>
      <c r="F2641" s="28" t="n"/>
      <c r="G2641" s="28" t="n"/>
      <c r="H2641" s="28" t="n"/>
      <c r="I2641" s="28" t="n"/>
      <c r="J2641" s="29">
        <f>SUM(J2639:J2640)</f>
        <v/>
      </c>
    </row>
    <row r="2642">
      <c r="C2642" s="24" t="inlineStr">
        <is>
          <t>B</t>
        </is>
      </c>
      <c r="D2642" s="24" t="inlineStr">
        <is>
          <t>BAHAN</t>
        </is>
      </c>
      <c r="E2642" s="12" t="n"/>
      <c r="F2642" s="12" t="n"/>
      <c r="G2642" s="12" t="n"/>
      <c r="H2642" s="12" t="n"/>
      <c r="I2642" s="12" t="n"/>
      <c r="J2642" s="12" t="n"/>
    </row>
    <row r="2643">
      <c r="C2643" s="5" t="n">
        <v>1</v>
      </c>
      <c r="D2643" s="5" t="inlineStr">
        <is>
          <t>Plat Baja</t>
        </is>
      </c>
      <c r="E2643" s="5" t="inlineStr">
        <is>
          <t>M48</t>
        </is>
      </c>
      <c r="F2643" s="5" t="inlineStr">
        <is>
          <t>Kg</t>
        </is>
      </c>
      <c r="G2643" s="25" t="n">
        <v>8.878079999999999</v>
      </c>
      <c r="H2643" s="26">
        <f>VLOOKUP(D2643,upahbahan,3,FALSE)</f>
        <v/>
      </c>
      <c r="J2643" s="26">
        <f>G2643*H2643</f>
        <v/>
      </c>
    </row>
    <row r="2644">
      <c r="C2644" s="5" t="n">
        <v>2</v>
      </c>
      <c r="D2644" s="5" t="inlineStr">
        <is>
          <t>Elektroda untuk pengelasan SAW Pengecatan struktur baja pada daerah kering</t>
        </is>
      </c>
      <c r="E2644" s="5" t="inlineStr">
        <is>
          <t>M215a</t>
        </is>
      </c>
      <c r="F2644" s="5" t="inlineStr">
        <is>
          <t>Kg</t>
        </is>
      </c>
      <c r="G2644" s="25" t="n">
        <v>0.001923125</v>
      </c>
      <c r="H2644" s="26">
        <f>VLOOKUP(D2644,upahbahan,3,FALSE)</f>
        <v/>
      </c>
      <c r="J2644" s="26">
        <f>G2644*H2644</f>
        <v/>
      </c>
    </row>
    <row r="2645">
      <c r="C2645" s="5" t="n">
        <v>3</v>
      </c>
      <c r="D2645" s="5" t="inlineStr">
        <is>
          <t>tebal 240 mikron</t>
        </is>
      </c>
      <c r="E2645" s="5" t="inlineStr">
        <is>
          <t>EI871b</t>
        </is>
      </c>
      <c r="F2645" s="5" t="inlineStr">
        <is>
          <t>M2</t>
        </is>
      </c>
      <c r="G2645" s="25" t="n">
        <v>0.2550000071152051</v>
      </c>
      <c r="H2645" s="26">
        <f>VLOOKUP(D2645,upahbahan,3,FALSE)</f>
        <v/>
      </c>
      <c r="J2645" s="26">
        <f>G2645*H2645</f>
        <v/>
      </c>
    </row>
    <row r="2646">
      <c r="C2646" s="27" t="inlineStr">
        <is>
          <t>JUMLAH HARGA BAHAN</t>
        </is>
      </c>
      <c r="D2646" s="28" t="n"/>
      <c r="E2646" s="28" t="n"/>
      <c r="F2646" s="28" t="n"/>
      <c r="G2646" s="28" t="n"/>
      <c r="H2646" s="28" t="n"/>
      <c r="I2646" s="28" t="n"/>
      <c r="J2646" s="29">
        <f>SUM(J2643:J2645)</f>
        <v/>
      </c>
    </row>
    <row r="2647">
      <c r="C2647" s="24" t="inlineStr">
        <is>
          <t>C</t>
        </is>
      </c>
      <c r="D2647" s="24" t="inlineStr">
        <is>
          <t>PERALATAN</t>
        </is>
      </c>
      <c r="E2647" s="12" t="n"/>
      <c r="F2647" s="12" t="n"/>
      <c r="G2647" s="12" t="n"/>
      <c r="H2647" s="12" t="n"/>
      <c r="I2647" s="12" t="n"/>
      <c r="J2647" s="12" t="n"/>
    </row>
    <row r="2648">
      <c r="C2648" s="5" t="n">
        <v>1</v>
      </c>
      <c r="D2648" s="5" t="inlineStr">
        <is>
          <t>CRANE ON TRACK 10-15 TON</t>
        </is>
      </c>
      <c r="E2648" s="5" t="inlineStr">
        <is>
          <t>E07</t>
        </is>
      </c>
      <c r="F2648" s="5" t="inlineStr">
        <is>
          <t>jam</t>
        </is>
      </c>
      <c r="G2648" s="25" t="n">
        <v>0.05020080246040756</v>
      </c>
      <c r="H2648" s="26">
        <f>VLOOKUP(D2648,upahbahan,3,FALSE)</f>
        <v/>
      </c>
      <c r="J2648" s="26">
        <f>G2648*H2648</f>
        <v/>
      </c>
    </row>
    <row r="2649">
      <c r="C2649" s="5" t="n">
        <v>2</v>
      </c>
      <c r="D2649" s="5" t="inlineStr">
        <is>
          <t>PILE DRIVER HAMMER (3,5-5,0) TON; 300 HP</t>
        </is>
      </c>
      <c r="E2649" s="5" t="inlineStr">
        <is>
          <t>E30</t>
        </is>
      </c>
      <c r="F2649" s="5" t="inlineStr">
        <is>
          <t>jam</t>
        </is>
      </c>
      <c r="G2649" s="25" t="n">
        <v>0.2008031764027733</v>
      </c>
      <c r="H2649" s="26">
        <f>VLOOKUP(D2649,upahbahan,3,FALSE)</f>
        <v/>
      </c>
      <c r="J2649" s="26">
        <f>G2649*H2649</f>
        <v/>
      </c>
    </row>
    <row r="2650">
      <c r="C2650" s="5" t="n">
        <v>3</v>
      </c>
      <c r="D2650" s="5" t="inlineStr">
        <is>
          <t>Welding Set</t>
        </is>
      </c>
      <c r="E2650" s="5" t="inlineStr">
        <is>
          <t>E32</t>
        </is>
      </c>
      <c r="F2650" s="5" t="inlineStr">
        <is>
          <t>jam</t>
        </is>
      </c>
      <c r="G2650" s="25" t="n">
        <v>0.1255020354603759</v>
      </c>
      <c r="H2650" s="26" t="n">
        <v>87120.34</v>
      </c>
      <c r="I2650" s="30" t="inlineStr">
        <is>
          <t>harga khusus</t>
        </is>
      </c>
      <c r="J2650" s="26">
        <f>G2650*H2650</f>
        <v/>
      </c>
    </row>
    <row r="2651">
      <c r="C2651" s="5" t="n">
        <v>4</v>
      </c>
      <c r="D2651" s="5" t="inlineStr">
        <is>
          <t>Alat Bantu</t>
        </is>
      </c>
      <c r="F2651" s="5" t="inlineStr">
        <is>
          <t>Ls</t>
        </is>
      </c>
      <c r="G2651" s="25" t="n">
        <v>1</v>
      </c>
      <c r="H2651" s="26">
        <f>VLOOKUP(D2651,upahbahan,3,FALSE)</f>
        <v/>
      </c>
      <c r="J2651" s="26">
        <f>G2651*H2651</f>
        <v/>
      </c>
    </row>
    <row r="2652">
      <c r="C2652" s="27" t="inlineStr">
        <is>
          <t>JUMLAH HARGA PERALATAN</t>
        </is>
      </c>
      <c r="D2652" s="28" t="n"/>
      <c r="E2652" s="28" t="n"/>
      <c r="F2652" s="28" t="n"/>
      <c r="G2652" s="28" t="n"/>
      <c r="H2652" s="28" t="n"/>
      <c r="I2652" s="28" t="n"/>
      <c r="J2652" s="29">
        <f>SUM(J2648:J2651)</f>
        <v/>
      </c>
    </row>
    <row r="2653">
      <c r="C2653" s="31" t="inlineStr">
        <is>
          <t>D</t>
        </is>
      </c>
      <c r="D2653" s="31" t="inlineStr">
        <is>
          <t>Jumlah (A+B+C)</t>
        </is>
      </c>
      <c r="E2653" s="32" t="n"/>
      <c r="F2653" s="32" t="n"/>
      <c r="G2653" s="32" t="n"/>
      <c r="H2653" s="32" t="n"/>
      <c r="I2653" s="32" t="n"/>
      <c r="J2653" s="33">
        <f>J2641+J2646+J2652</f>
        <v/>
      </c>
    </row>
    <row r="2654">
      <c r="C2654" s="18" t="inlineStr">
        <is>
          <t>E</t>
        </is>
      </c>
      <c r="D2654" s="18" t="inlineStr">
        <is>
          <t>Biaya Umum dan Keuntungan 10.0% x D</t>
        </is>
      </c>
      <c r="H2654" s="21">
        <f>$Q$8</f>
        <v/>
      </c>
      <c r="J2654" s="34">
        <f>J2653*H2654</f>
        <v/>
      </c>
    </row>
    <row r="2655">
      <c r="C2655" s="31" t="inlineStr">
        <is>
          <t>F</t>
        </is>
      </c>
      <c r="D2655" s="31" t="inlineStr">
        <is>
          <t>Harga Satuan Pekerjaan (D+E)</t>
        </is>
      </c>
      <c r="E2655" s="32" t="n"/>
      <c r="F2655" s="32" t="n"/>
      <c r="G2655" s="32" t="n"/>
      <c r="H2655" s="32" t="n"/>
      <c r="I2655" s="32" t="n"/>
      <c r="J2655" s="33">
        <f>SUM(J2653:J2654)</f>
        <v/>
      </c>
    </row>
    <row r="2657">
      <c r="C2657" s="16" t="inlineStr">
        <is>
          <t>G.123</t>
        </is>
      </c>
      <c r="D2657" s="17" t="inlineStr">
        <is>
          <t>Tiang Pancang Beton Pratekan Pracetak, Bundar Berongga, diameter 500 mm, Penyediaan</t>
        </is>
      </c>
      <c r="F2657" s="18" t="inlineStr">
        <is>
          <t>Meter Panjang</t>
        </is>
      </c>
      <c r="K2657" s="22">
        <f>ROUNDDOWN(J2673,0)</f>
        <v/>
      </c>
      <c r="M2657" s="19" t="inlineStr">
        <is>
          <t>7.6.(13a)</t>
        </is>
      </c>
    </row>
    <row r="2658">
      <c r="C2658" s="23" t="inlineStr">
        <is>
          <t>No</t>
        </is>
      </c>
      <c r="D2658" s="23" t="inlineStr">
        <is>
          <t>Uraian</t>
        </is>
      </c>
      <c r="E2658" s="23" t="inlineStr">
        <is>
          <t>Kode</t>
        </is>
      </c>
      <c r="F2658" s="23" t="inlineStr">
        <is>
          <t>Sat.</t>
        </is>
      </c>
      <c r="G2658" s="23" t="inlineStr">
        <is>
          <t>Koefisien</t>
        </is>
      </c>
      <c r="H2658" s="23" t="inlineStr">
        <is>
          <t>Harga  Satuan (Rp)</t>
        </is>
      </c>
      <c r="J2658" s="23" t="inlineStr">
        <is>
          <t>Jumlah Harga (Rp)</t>
        </is>
      </c>
    </row>
    <row r="2659">
      <c r="C2659" s="24" t="inlineStr">
        <is>
          <t>A</t>
        </is>
      </c>
      <c r="D2659" s="24" t="inlineStr">
        <is>
          <t>TENAGA KERJA</t>
        </is>
      </c>
      <c r="E2659" s="12" t="n"/>
      <c r="F2659" s="12" t="n"/>
      <c r="G2659" s="12" t="n"/>
      <c r="H2659" s="12" t="n"/>
      <c r="I2659" s="12" t="n"/>
      <c r="J2659" s="12" t="n"/>
    </row>
    <row r="2660">
      <c r="C2660" s="5" t="n">
        <v>1</v>
      </c>
      <c r="D2660" s="5" t="inlineStr">
        <is>
          <t>Pekerja</t>
        </is>
      </c>
      <c r="E2660" s="5" t="inlineStr">
        <is>
          <t>L01</t>
        </is>
      </c>
      <c r="F2660" s="5" t="inlineStr">
        <is>
          <t>jam</t>
        </is>
      </c>
      <c r="G2660" s="25" t="n">
        <v>0.4016063065728919</v>
      </c>
      <c r="H2660" s="26">
        <f>VLOOKUP(D2660,upahbahan,3,FALSE)</f>
        <v/>
      </c>
      <c r="J2660" s="26">
        <f>G2660*H2660</f>
        <v/>
      </c>
    </row>
    <row r="2661">
      <c r="C2661" s="5" t="n">
        <v>2</v>
      </c>
      <c r="D2661" s="5" t="inlineStr">
        <is>
          <t>Mandor</t>
        </is>
      </c>
      <c r="E2661" s="5" t="inlineStr">
        <is>
          <t>L03</t>
        </is>
      </c>
      <c r="F2661" s="5" t="inlineStr">
        <is>
          <t>jam</t>
        </is>
      </c>
      <c r="G2661" s="25" t="n">
        <v>0.100401589547745</v>
      </c>
      <c r="H2661" s="26">
        <f>VLOOKUP(D2661,upahbahan,3,FALSE)</f>
        <v/>
      </c>
      <c r="J2661" s="26">
        <f>G2661*H2661</f>
        <v/>
      </c>
    </row>
    <row r="2662">
      <c r="C2662" s="27" t="inlineStr">
        <is>
          <t>JUMLAH HARGA TENAGA KERJA</t>
        </is>
      </c>
      <c r="D2662" s="28" t="n"/>
      <c r="E2662" s="28" t="n"/>
      <c r="F2662" s="28" t="n"/>
      <c r="G2662" s="28" t="n"/>
      <c r="H2662" s="28" t="n"/>
      <c r="I2662" s="28" t="n"/>
      <c r="J2662" s="29">
        <f>SUM(J2660:J2661)</f>
        <v/>
      </c>
    </row>
    <row r="2663">
      <c r="C2663" s="24" t="inlineStr">
        <is>
          <t>B</t>
        </is>
      </c>
      <c r="D2663" s="24" t="inlineStr">
        <is>
          <t>BAHAN</t>
        </is>
      </c>
      <c r="E2663" s="12" t="n"/>
      <c r="F2663" s="12" t="n"/>
      <c r="G2663" s="12" t="n"/>
      <c r="H2663" s="12" t="n"/>
      <c r="I2663" s="12" t="n"/>
      <c r="J2663" s="12" t="n"/>
    </row>
    <row r="2664">
      <c r="C2664" s="5" t="n">
        <v>1</v>
      </c>
      <c r="D2664" s="5" t="inlineStr">
        <is>
          <t>Tiang Pancang Beton Bertulang Pratekan Pracetak Bulat Berongga Diameter 500 mm</t>
        </is>
      </c>
      <c r="E2664" s="5" t="inlineStr">
        <is>
          <t>M317a</t>
        </is>
      </c>
      <c r="F2664" s="5" t="inlineStr">
        <is>
          <t>M</t>
        </is>
      </c>
      <c r="G2664" s="25" t="n">
        <v>1</v>
      </c>
      <c r="H2664" s="26">
        <f>VLOOKUP(D2664,upahbahan,3,FALSE)</f>
        <v/>
      </c>
      <c r="J2664" s="26">
        <f>G2664*H2664</f>
        <v/>
      </c>
    </row>
    <row r="2665">
      <c r="C2665" s="27" t="inlineStr">
        <is>
          <t>JUMLAH HARGA BAHAN</t>
        </is>
      </c>
      <c r="D2665" s="28" t="n"/>
      <c r="E2665" s="28" t="n"/>
      <c r="F2665" s="28" t="n"/>
      <c r="G2665" s="28" t="n"/>
      <c r="H2665" s="28" t="n"/>
      <c r="I2665" s="28" t="n"/>
      <c r="J2665" s="29">
        <f>SUM(J2664:J2664)</f>
        <v/>
      </c>
    </row>
    <row r="2666">
      <c r="C2666" s="24" t="inlineStr">
        <is>
          <t>C</t>
        </is>
      </c>
      <c r="D2666" s="24" t="inlineStr">
        <is>
          <t>PERALATAN</t>
        </is>
      </c>
      <c r="E2666" s="12" t="n"/>
      <c r="F2666" s="12" t="n"/>
      <c r="G2666" s="12" t="n"/>
      <c r="H2666" s="12" t="n"/>
      <c r="I2666" s="12" t="n"/>
      <c r="J2666" s="12" t="n"/>
    </row>
    <row r="2667">
      <c r="C2667" s="5" t="n">
        <v>1</v>
      </c>
      <c r="D2667" s="5" t="inlineStr">
        <is>
          <t>FLAT BED TRUCK 10 TON</t>
        </is>
      </c>
      <c r="E2667" s="5" t="inlineStr">
        <is>
          <t>E11a</t>
        </is>
      </c>
      <c r="F2667" s="5" t="inlineStr">
        <is>
          <t>jam</t>
        </is>
      </c>
      <c r="G2667" s="25" t="n">
        <v>0.04716437285455303</v>
      </c>
      <c r="H2667" s="26">
        <f>VLOOKUP(D2667,upahbahan,3,FALSE)</f>
        <v/>
      </c>
      <c r="J2667" s="26">
        <f>G2667*H2667</f>
        <v/>
      </c>
    </row>
    <row r="2668">
      <c r="C2668" s="5" t="n">
        <v>2</v>
      </c>
      <c r="D2668" s="5" t="inlineStr">
        <is>
          <t>Crane 10-15 Ton; 138 HP</t>
        </is>
      </c>
      <c r="E2668" s="5" t="inlineStr">
        <is>
          <t>E07</t>
        </is>
      </c>
      <c r="F2668" s="5" t="inlineStr">
        <is>
          <t>jam</t>
        </is>
      </c>
      <c r="G2668" s="25" t="n">
        <v>0.1004016049208151</v>
      </c>
      <c r="H2668" s="26">
        <f>VLOOKUP(D2668,upahbahan,3,FALSE)</f>
        <v/>
      </c>
      <c r="J2668" s="26">
        <f>G2668*H2668</f>
        <v/>
      </c>
    </row>
    <row r="2669">
      <c r="C2669" s="5" t="n">
        <v>3</v>
      </c>
      <c r="D2669" s="5" t="inlineStr">
        <is>
          <t>Alat Bantu</t>
        </is>
      </c>
      <c r="F2669" s="5" t="inlineStr">
        <is>
          <t>Ls</t>
        </is>
      </c>
      <c r="G2669" s="25" t="n">
        <v>1</v>
      </c>
      <c r="H2669" s="26">
        <f>VLOOKUP(D2669,upahbahan,3,FALSE)</f>
        <v/>
      </c>
      <c r="J2669" s="26">
        <f>G2669*H2669</f>
        <v/>
      </c>
    </row>
    <row r="2670">
      <c r="C2670" s="27" t="inlineStr">
        <is>
          <t>JUMLAH HARGA PERALATAN</t>
        </is>
      </c>
      <c r="D2670" s="28" t="n"/>
      <c r="E2670" s="28" t="n"/>
      <c r="F2670" s="28" t="n"/>
      <c r="G2670" s="28" t="n"/>
      <c r="H2670" s="28" t="n"/>
      <c r="I2670" s="28" t="n"/>
      <c r="J2670" s="29">
        <f>SUM(J2667:J2669)</f>
        <v/>
      </c>
    </row>
    <row r="2671">
      <c r="C2671" s="31" t="inlineStr">
        <is>
          <t>D</t>
        </is>
      </c>
      <c r="D2671" s="31" t="inlineStr">
        <is>
          <t>Jumlah (A+B+C)</t>
        </is>
      </c>
      <c r="E2671" s="32" t="n"/>
      <c r="F2671" s="32" t="n"/>
      <c r="G2671" s="32" t="n"/>
      <c r="H2671" s="32" t="n"/>
      <c r="I2671" s="32" t="n"/>
      <c r="J2671" s="33">
        <f>J2662+J2665+J2670</f>
        <v/>
      </c>
    </row>
    <row r="2672">
      <c r="C2672" s="18" t="inlineStr">
        <is>
          <t>E</t>
        </is>
      </c>
      <c r="D2672" s="18" t="inlineStr">
        <is>
          <t>Biaya Umum dan Keuntungan 10.0% x D</t>
        </is>
      </c>
      <c r="H2672" s="21">
        <f>$Q$8</f>
        <v/>
      </c>
      <c r="J2672" s="34">
        <f>J2671*H2672</f>
        <v/>
      </c>
    </row>
    <row r="2673">
      <c r="C2673" s="31" t="inlineStr">
        <is>
          <t>F</t>
        </is>
      </c>
      <c r="D2673" s="31" t="inlineStr">
        <is>
          <t>Harga Satuan Pekerjaan (D+E)</t>
        </is>
      </c>
      <c r="E2673" s="32" t="n"/>
      <c r="F2673" s="32" t="n"/>
      <c r="G2673" s="32" t="n"/>
      <c r="H2673" s="32" t="n"/>
      <c r="I2673" s="32" t="n"/>
      <c r="J2673" s="33">
        <f>SUM(J2671:J2672)</f>
        <v/>
      </c>
    </row>
    <row r="2675">
      <c r="C2675" s="16" t="inlineStr">
        <is>
          <t>G.124</t>
        </is>
      </c>
      <c r="D2675" s="17" t="inlineStr">
        <is>
          <t>Tiang Pancang Beton Pratekan Pracetak, Bundar Berongga, diameter 800 mm, Penyediaan</t>
        </is>
      </c>
      <c r="F2675" s="18" t="inlineStr">
        <is>
          <t>Meter Panjang</t>
        </is>
      </c>
      <c r="K2675" s="22">
        <f>ROUNDDOWN(J2691,0)</f>
        <v/>
      </c>
      <c r="M2675" s="19" t="inlineStr">
        <is>
          <t>7.6.(13b)</t>
        </is>
      </c>
    </row>
    <row r="2676">
      <c r="C2676" s="23" t="inlineStr">
        <is>
          <t>No</t>
        </is>
      </c>
      <c r="D2676" s="23" t="inlineStr">
        <is>
          <t>Uraian</t>
        </is>
      </c>
      <c r="E2676" s="23" t="inlineStr">
        <is>
          <t>Kode</t>
        </is>
      </c>
      <c r="F2676" s="23" t="inlineStr">
        <is>
          <t>Sat.</t>
        </is>
      </c>
      <c r="G2676" s="23" t="inlineStr">
        <is>
          <t>Koefisien</t>
        </is>
      </c>
      <c r="H2676" s="23" t="inlineStr">
        <is>
          <t>Harga  Satuan (Rp)</t>
        </is>
      </c>
      <c r="J2676" s="23" t="inlineStr">
        <is>
          <t>Jumlah Harga (Rp)</t>
        </is>
      </c>
    </row>
    <row r="2677">
      <c r="C2677" s="24" t="inlineStr">
        <is>
          <t>A</t>
        </is>
      </c>
      <c r="D2677" s="24" t="inlineStr">
        <is>
          <t>TENAGA KERJA</t>
        </is>
      </c>
      <c r="E2677" s="12" t="n"/>
      <c r="F2677" s="12" t="n"/>
      <c r="G2677" s="12" t="n"/>
      <c r="H2677" s="12" t="n"/>
      <c r="I2677" s="12" t="n"/>
      <c r="J2677" s="12" t="n"/>
    </row>
    <row r="2678">
      <c r="C2678" s="5" t="n">
        <v>1</v>
      </c>
      <c r="D2678" s="5" t="inlineStr">
        <is>
          <t>Pekerja</t>
        </is>
      </c>
      <c r="E2678" s="5" t="inlineStr">
        <is>
          <t>L01</t>
        </is>
      </c>
      <c r="F2678" s="5" t="inlineStr">
        <is>
          <t>jam</t>
        </is>
      </c>
      <c r="G2678" s="25" t="n">
        <v>0.1004017575173078</v>
      </c>
      <c r="H2678" s="26">
        <f>VLOOKUP(D2678,upahbahan,3,FALSE)</f>
        <v/>
      </c>
      <c r="J2678" s="26">
        <f>G2678*H2678</f>
        <v/>
      </c>
    </row>
    <row r="2679">
      <c r="C2679" s="5" t="n">
        <v>2</v>
      </c>
      <c r="D2679" s="5" t="inlineStr">
        <is>
          <t>Mandor</t>
        </is>
      </c>
      <c r="E2679" s="5" t="inlineStr">
        <is>
          <t>L03</t>
        </is>
      </c>
      <c r="F2679" s="5" t="inlineStr">
        <is>
          <t>jam</t>
        </is>
      </c>
      <c r="G2679" s="25" t="n">
        <v>0.02510039738693624</v>
      </c>
      <c r="H2679" s="26">
        <f>VLOOKUP(D2679,upahbahan,3,FALSE)</f>
        <v/>
      </c>
      <c r="J2679" s="26">
        <f>G2679*H2679</f>
        <v/>
      </c>
    </row>
    <row r="2680">
      <c r="C2680" s="27" t="inlineStr">
        <is>
          <t>JUMLAH HARGA TENAGA KERJA</t>
        </is>
      </c>
      <c r="D2680" s="28" t="n"/>
      <c r="E2680" s="28" t="n"/>
      <c r="F2680" s="28" t="n"/>
      <c r="G2680" s="28" t="n"/>
      <c r="H2680" s="28" t="n"/>
      <c r="I2680" s="28" t="n"/>
      <c r="J2680" s="29">
        <f>SUM(J2678:J2679)</f>
        <v/>
      </c>
    </row>
    <row r="2681">
      <c r="C2681" s="24" t="inlineStr">
        <is>
          <t>B</t>
        </is>
      </c>
      <c r="D2681" s="24" t="inlineStr">
        <is>
          <t>BAHAN</t>
        </is>
      </c>
      <c r="E2681" s="12" t="n"/>
      <c r="F2681" s="12" t="n"/>
      <c r="G2681" s="12" t="n"/>
      <c r="H2681" s="12" t="n"/>
      <c r="I2681" s="12" t="n"/>
      <c r="J2681" s="12" t="n"/>
    </row>
    <row r="2682">
      <c r="C2682" s="5" t="n">
        <v>1</v>
      </c>
      <c r="D2682" s="5" t="inlineStr">
        <is>
          <t>Tiang Pancang Beton Bertulang Pratekan Pracetak Bulat Berongga Diameter 800 mm</t>
        </is>
      </c>
      <c r="E2682" s="5" t="inlineStr">
        <is>
          <t>M317b</t>
        </is>
      </c>
      <c r="F2682" s="5" t="inlineStr">
        <is>
          <t>M</t>
        </is>
      </c>
      <c r="G2682" s="25" t="n">
        <v>1</v>
      </c>
      <c r="H2682" s="26">
        <f>VLOOKUP(D2682,upahbahan,3,FALSE)</f>
        <v/>
      </c>
      <c r="J2682" s="26">
        <f>G2682*H2682</f>
        <v/>
      </c>
    </row>
    <row r="2683">
      <c r="C2683" s="27" t="inlineStr">
        <is>
          <t>JUMLAH HARGA BAHAN</t>
        </is>
      </c>
      <c r="D2683" s="28" t="n"/>
      <c r="E2683" s="28" t="n"/>
      <c r="F2683" s="28" t="n"/>
      <c r="G2683" s="28" t="n"/>
      <c r="H2683" s="28" t="n"/>
      <c r="I2683" s="28" t="n"/>
      <c r="J2683" s="29">
        <f>SUM(J2682:J2682)</f>
        <v/>
      </c>
    </row>
    <row r="2684">
      <c r="C2684" s="24" t="inlineStr">
        <is>
          <t>C</t>
        </is>
      </c>
      <c r="D2684" s="24" t="inlineStr">
        <is>
          <t>PERALATAN</t>
        </is>
      </c>
      <c r="E2684" s="12" t="n"/>
      <c r="F2684" s="12" t="n"/>
      <c r="G2684" s="12" t="n"/>
      <c r="H2684" s="12" t="n"/>
      <c r="I2684" s="12" t="n"/>
      <c r="J2684" s="12" t="n"/>
    </row>
    <row r="2685">
      <c r="C2685" s="5" t="n">
        <v>1</v>
      </c>
      <c r="D2685" s="5" t="inlineStr">
        <is>
          <t>Semi Trailer 30 Ton, 245 HP</t>
        </is>
      </c>
      <c r="E2685" s="5" t="inlineStr">
        <is>
          <t>E29a</t>
        </is>
      </c>
      <c r="F2685" s="5" t="inlineStr">
        <is>
          <t>jam</t>
        </is>
      </c>
      <c r="G2685" s="25" t="n">
        <v>0.03879756449875019</v>
      </c>
      <c r="H2685" s="26">
        <f>VLOOKUP(D2685,upahbahan,3,FALSE)</f>
        <v/>
      </c>
      <c r="J2685" s="26">
        <f>G2685*H2685</f>
        <v/>
      </c>
    </row>
    <row r="2686">
      <c r="C2686" s="5" t="n">
        <v>2</v>
      </c>
      <c r="D2686" s="5" t="inlineStr">
        <is>
          <t>Crane 35 Ton; 125 HP</t>
        </is>
      </c>
      <c r="E2686" s="5" t="inlineStr">
        <is>
          <t>E31</t>
        </is>
      </c>
      <c r="F2686" s="5" t="inlineStr">
        <is>
          <t>jam</t>
        </is>
      </c>
      <c r="G2686" s="25" t="n">
        <v>0.02510040229519533</v>
      </c>
      <c r="H2686" s="26">
        <f>VLOOKUP(D2686,upahbahan,3,FALSE)</f>
        <v/>
      </c>
      <c r="J2686" s="26">
        <f>G2686*H2686</f>
        <v/>
      </c>
    </row>
    <row r="2687">
      <c r="C2687" s="5" t="n">
        <v>3</v>
      </c>
      <c r="D2687" s="5" t="inlineStr">
        <is>
          <t>Alat Bantu</t>
        </is>
      </c>
      <c r="F2687" s="5" t="inlineStr">
        <is>
          <t>Ls</t>
        </is>
      </c>
      <c r="G2687" s="25" t="n">
        <v>1</v>
      </c>
      <c r="H2687" s="26">
        <f>VLOOKUP(D2687,upahbahan,3,FALSE)</f>
        <v/>
      </c>
      <c r="J2687" s="26">
        <f>G2687*H2687</f>
        <v/>
      </c>
    </row>
    <row r="2688">
      <c r="C2688" s="27" t="inlineStr">
        <is>
          <t>JUMLAH HARGA PERALATAN</t>
        </is>
      </c>
      <c r="D2688" s="28" t="n"/>
      <c r="E2688" s="28" t="n"/>
      <c r="F2688" s="28" t="n"/>
      <c r="G2688" s="28" t="n"/>
      <c r="H2688" s="28" t="n"/>
      <c r="I2688" s="28" t="n"/>
      <c r="J2688" s="29">
        <f>SUM(J2685:J2687)</f>
        <v/>
      </c>
    </row>
    <row r="2689">
      <c r="C2689" s="31" t="inlineStr">
        <is>
          <t>D</t>
        </is>
      </c>
      <c r="D2689" s="31" t="inlineStr">
        <is>
          <t>Jumlah (A+B+C)</t>
        </is>
      </c>
      <c r="E2689" s="32" t="n"/>
      <c r="F2689" s="32" t="n"/>
      <c r="G2689" s="32" t="n"/>
      <c r="H2689" s="32" t="n"/>
      <c r="I2689" s="32" t="n"/>
      <c r="J2689" s="33">
        <f>J2680+J2683+J2688</f>
        <v/>
      </c>
    </row>
    <row r="2690">
      <c r="C2690" s="18" t="inlineStr">
        <is>
          <t>E</t>
        </is>
      </c>
      <c r="D2690" s="18" t="inlineStr">
        <is>
          <t>Biaya Umum dan Keuntungan 10.0% x D</t>
        </is>
      </c>
      <c r="H2690" s="21">
        <f>$Q$8</f>
        <v/>
      </c>
      <c r="J2690" s="34">
        <f>J2689*H2690</f>
        <v/>
      </c>
    </row>
    <row r="2691">
      <c r="C2691" s="31" t="inlineStr">
        <is>
          <t>F</t>
        </is>
      </c>
      <c r="D2691" s="31" t="inlineStr">
        <is>
          <t>Harga Satuan Pekerjaan (D+E)</t>
        </is>
      </c>
      <c r="E2691" s="32" t="n"/>
      <c r="F2691" s="32" t="n"/>
      <c r="G2691" s="32" t="n"/>
      <c r="H2691" s="32" t="n"/>
      <c r="I2691" s="32" t="n"/>
      <c r="J2691" s="33">
        <f>SUM(J2689:J2690)</f>
        <v/>
      </c>
    </row>
    <row r="2693">
      <c r="C2693" s="16" t="inlineStr">
        <is>
          <t>G.125</t>
        </is>
      </c>
      <c r="D2693" s="17" t="inlineStr">
        <is>
          <t>Tiang Pancang Beton Pratekan Pra-cetak, Bundar Berongga, diameter 500 mm, Pemancangan</t>
        </is>
      </c>
      <c r="F2693" s="18" t="inlineStr">
        <is>
          <t>Meter Panjang</t>
        </is>
      </c>
      <c r="K2693" s="22">
        <f>ROUNDDOWN(J2712,0)</f>
        <v/>
      </c>
      <c r="M2693" s="19" t="inlineStr">
        <is>
          <t>7.6.(14a)</t>
        </is>
      </c>
    </row>
    <row r="2694">
      <c r="C2694" s="23" t="inlineStr">
        <is>
          <t>No</t>
        </is>
      </c>
      <c r="D2694" s="23" t="inlineStr">
        <is>
          <t>Uraian</t>
        </is>
      </c>
      <c r="E2694" s="23" t="inlineStr">
        <is>
          <t>Kode</t>
        </is>
      </c>
      <c r="F2694" s="23" t="inlineStr">
        <is>
          <t>Sat.</t>
        </is>
      </c>
      <c r="G2694" s="23" t="inlineStr">
        <is>
          <t>Koefisien</t>
        </is>
      </c>
      <c r="H2694" s="23" t="inlineStr">
        <is>
          <t>Harga  Satuan (Rp)</t>
        </is>
      </c>
      <c r="J2694" s="23" t="inlineStr">
        <is>
          <t>Jumlah Harga (Rp)</t>
        </is>
      </c>
    </row>
    <row r="2695">
      <c r="C2695" s="24" t="inlineStr">
        <is>
          <t>A</t>
        </is>
      </c>
      <c r="D2695" s="24" t="inlineStr">
        <is>
          <t>TENAGA KERJA</t>
        </is>
      </c>
      <c r="E2695" s="12" t="n"/>
      <c r="F2695" s="12" t="n"/>
      <c r="G2695" s="12" t="n"/>
      <c r="H2695" s="12" t="n"/>
      <c r="I2695" s="12" t="n"/>
      <c r="J2695" s="12" t="n"/>
    </row>
    <row r="2696">
      <c r="C2696" s="5" t="n">
        <v>1</v>
      </c>
      <c r="D2696" s="5" t="inlineStr">
        <is>
          <t>Pekerja</t>
        </is>
      </c>
      <c r="E2696" s="5" t="inlineStr">
        <is>
          <t>L01</t>
        </is>
      </c>
      <c r="F2696" s="5" t="inlineStr">
        <is>
          <t>jam</t>
        </is>
      </c>
      <c r="G2696" s="25" t="n">
        <v>0.8032129748939536</v>
      </c>
      <c r="H2696" s="26">
        <f>VLOOKUP(D2696,upahbahan,3,FALSE)</f>
        <v/>
      </c>
      <c r="J2696" s="26">
        <f>G2696*H2696</f>
        <v/>
      </c>
    </row>
    <row r="2697">
      <c r="C2697" s="5" t="n">
        <v>2</v>
      </c>
      <c r="D2697" s="5" t="inlineStr">
        <is>
          <t>Mandor</t>
        </is>
      </c>
      <c r="E2697" s="5" t="inlineStr">
        <is>
          <t>L03</t>
        </is>
      </c>
      <c r="F2697" s="5" t="inlineStr">
        <is>
          <t>jam</t>
        </is>
      </c>
      <c r="G2697" s="25" t="n">
        <v>0.2008031790954899</v>
      </c>
      <c r="H2697" s="26">
        <f>VLOOKUP(D2697,upahbahan,3,FALSE)</f>
        <v/>
      </c>
      <c r="J2697" s="26">
        <f>G2697*H2697</f>
        <v/>
      </c>
    </row>
    <row r="2698">
      <c r="C2698" s="27" t="inlineStr">
        <is>
          <t>JUMLAH HARGA TENAGA KERJA</t>
        </is>
      </c>
      <c r="D2698" s="28" t="n"/>
      <c r="E2698" s="28" t="n"/>
      <c r="F2698" s="28" t="n"/>
      <c r="G2698" s="28" t="n"/>
      <c r="H2698" s="28" t="n"/>
      <c r="I2698" s="28" t="n"/>
      <c r="J2698" s="29">
        <f>SUM(J2696:J2697)</f>
        <v/>
      </c>
    </row>
    <row r="2699">
      <c r="C2699" s="24" t="inlineStr">
        <is>
          <t>B</t>
        </is>
      </c>
      <c r="D2699" s="24" t="inlineStr">
        <is>
          <t>BAHAN</t>
        </is>
      </c>
      <c r="E2699" s="12" t="n"/>
      <c r="F2699" s="12" t="n"/>
      <c r="G2699" s="12" t="n"/>
      <c r="H2699" s="12" t="n"/>
      <c r="I2699" s="12" t="n"/>
      <c r="J2699" s="12" t="n"/>
    </row>
    <row r="2700">
      <c r="C2700" s="5" t="n">
        <v>1</v>
      </c>
      <c r="D2700" s="5" t="inlineStr">
        <is>
          <t>Plat Baja</t>
        </is>
      </c>
      <c r="E2700" s="5" t="inlineStr">
        <is>
          <t>M48</t>
        </is>
      </c>
      <c r="F2700" s="5" t="inlineStr">
        <is>
          <t>Kg</t>
        </is>
      </c>
      <c r="G2700" s="25" t="n">
        <v>2.547426923076923</v>
      </c>
      <c r="H2700" s="26">
        <f>VLOOKUP(D2700,upahbahan,3,FALSE)</f>
        <v/>
      </c>
      <c r="J2700" s="26">
        <f>G2700*H2700</f>
        <v/>
      </c>
    </row>
    <row r="2701">
      <c r="C2701" s="5" t="n">
        <v>2</v>
      </c>
      <c r="D2701" s="5" t="inlineStr">
        <is>
          <t>Elektroda untuk pengelasan SAW Pengecatan struktur baja pada daerah kering</t>
        </is>
      </c>
      <c r="E2701" s="5" t="inlineStr">
        <is>
          <t>M215a</t>
        </is>
      </c>
      <c r="F2701" s="5" t="inlineStr">
        <is>
          <t>Kg</t>
        </is>
      </c>
      <c r="G2701" s="25" t="n">
        <v>3.77761375</v>
      </c>
      <c r="H2701" s="26">
        <f>VLOOKUP(D2701,upahbahan,3,FALSE)</f>
        <v/>
      </c>
      <c r="J2701" s="26">
        <f>G2701*H2701</f>
        <v/>
      </c>
    </row>
    <row r="2702">
      <c r="C2702" s="5" t="n">
        <v>3</v>
      </c>
      <c r="D2702" s="5" t="inlineStr">
        <is>
          <t>tebal 240 mikron</t>
        </is>
      </c>
      <c r="E2702" s="5" t="inlineStr">
        <is>
          <t>EI871b</t>
        </is>
      </c>
      <c r="F2702" s="5" t="inlineStr">
        <is>
          <t>M2</t>
        </is>
      </c>
      <c r="G2702" s="25" t="n">
        <v>1.019999999419167</v>
      </c>
      <c r="H2702" s="26">
        <f>VLOOKUP(D2702,upahbahan,3,FALSE)</f>
        <v/>
      </c>
      <c r="J2702" s="26">
        <f>G2702*H2702</f>
        <v/>
      </c>
    </row>
    <row r="2703">
      <c r="C2703" s="27" t="inlineStr">
        <is>
          <t>JUMLAH HARGA BAHAN</t>
        </is>
      </c>
      <c r="D2703" s="28" t="n"/>
      <c r="E2703" s="28" t="n"/>
      <c r="F2703" s="28" t="n"/>
      <c r="G2703" s="28" t="n"/>
      <c r="H2703" s="28" t="n"/>
      <c r="I2703" s="28" t="n"/>
      <c r="J2703" s="29">
        <f>SUM(J2700:J2702)</f>
        <v/>
      </c>
    </row>
    <row r="2704">
      <c r="C2704" s="24" t="inlineStr">
        <is>
          <t>C</t>
        </is>
      </c>
      <c r="D2704" s="24" t="inlineStr">
        <is>
          <t>PERALATAN</t>
        </is>
      </c>
      <c r="E2704" s="12" t="n"/>
      <c r="F2704" s="12" t="n"/>
      <c r="G2704" s="12" t="n"/>
      <c r="H2704" s="12" t="n"/>
      <c r="I2704" s="12" t="n"/>
      <c r="J2704" s="12" t="n"/>
    </row>
    <row r="2705">
      <c r="C2705" s="5" t="n">
        <v>1</v>
      </c>
      <c r="D2705" s="5" t="inlineStr">
        <is>
          <t>CRANE ON TRACK 10-15 TON</t>
        </is>
      </c>
      <c r="E2705" s="5" t="inlineStr">
        <is>
          <t>E07</t>
        </is>
      </c>
      <c r="F2705" s="5" t="inlineStr">
        <is>
          <t>jam</t>
        </is>
      </c>
      <c r="G2705" s="25" t="n">
        <v>0.05020080246040756</v>
      </c>
      <c r="H2705" s="26">
        <f>VLOOKUP(D2705,upahbahan,3,FALSE)</f>
        <v/>
      </c>
      <c r="J2705" s="26">
        <f>G2705*H2705</f>
        <v/>
      </c>
    </row>
    <row r="2706">
      <c r="C2706" s="5" t="n">
        <v>2</v>
      </c>
      <c r="D2706" s="5" t="inlineStr">
        <is>
          <t>PILE DRIVER HAMMER (3,5-5,0) TON; 300 HP</t>
        </is>
      </c>
      <c r="E2706" s="5" t="inlineStr">
        <is>
          <t>E30</t>
        </is>
      </c>
      <c r="F2706" s="5" t="inlineStr">
        <is>
          <t>jam</t>
        </is>
      </c>
      <c r="G2706" s="25" t="n">
        <v>0.2008031764027733</v>
      </c>
      <c r="H2706" s="26">
        <f>VLOOKUP(D2706,upahbahan,3,FALSE)</f>
        <v/>
      </c>
      <c r="J2706" s="26">
        <f>G2706*H2706</f>
        <v/>
      </c>
    </row>
    <row r="2707">
      <c r="C2707" s="5" t="n">
        <v>3</v>
      </c>
      <c r="D2707" s="5" t="inlineStr">
        <is>
          <t>Welding Set</t>
        </is>
      </c>
      <c r="E2707" s="5" t="inlineStr">
        <is>
          <t>E32</t>
        </is>
      </c>
      <c r="F2707" s="5" t="inlineStr">
        <is>
          <t>jam</t>
        </is>
      </c>
      <c r="G2707" s="25" t="n">
        <v>0.1277838217803099</v>
      </c>
      <c r="H2707" s="26" t="n">
        <v>87120.34</v>
      </c>
      <c r="I2707" s="30" t="inlineStr">
        <is>
          <t>harga khusus</t>
        </is>
      </c>
      <c r="J2707" s="26">
        <f>G2707*H2707</f>
        <v/>
      </c>
    </row>
    <row r="2708">
      <c r="C2708" s="5" t="n">
        <v>4</v>
      </c>
      <c r="D2708" s="5" t="inlineStr">
        <is>
          <t>Alat Bantu</t>
        </is>
      </c>
      <c r="F2708" s="5" t="inlineStr">
        <is>
          <t>Ls</t>
        </is>
      </c>
      <c r="G2708" s="25" t="n">
        <v>1</v>
      </c>
      <c r="H2708" s="26">
        <f>VLOOKUP(D2708,upahbahan,3,FALSE)</f>
        <v/>
      </c>
      <c r="J2708" s="26">
        <f>G2708*H2708</f>
        <v/>
      </c>
    </row>
    <row r="2709">
      <c r="C2709" s="27" t="inlineStr">
        <is>
          <t>JUMLAH HARGA PERALATAN</t>
        </is>
      </c>
      <c r="D2709" s="28" t="n"/>
      <c r="E2709" s="28" t="n"/>
      <c r="F2709" s="28" t="n"/>
      <c r="G2709" s="28" t="n"/>
      <c r="H2709" s="28" t="n"/>
      <c r="I2709" s="28" t="n"/>
      <c r="J2709" s="29">
        <f>SUM(J2705:J2708)</f>
        <v/>
      </c>
    </row>
    <row r="2710">
      <c r="C2710" s="31" t="inlineStr">
        <is>
          <t>D</t>
        </is>
      </c>
      <c r="D2710" s="31" t="inlineStr">
        <is>
          <t>Jumlah (A+B+C)</t>
        </is>
      </c>
      <c r="E2710" s="32" t="n"/>
      <c r="F2710" s="32" t="n"/>
      <c r="G2710" s="32" t="n"/>
      <c r="H2710" s="32" t="n"/>
      <c r="I2710" s="32" t="n"/>
      <c r="J2710" s="33">
        <f>J2698+J2703+J2709</f>
        <v/>
      </c>
    </row>
    <row r="2711">
      <c r="C2711" s="18" t="inlineStr">
        <is>
          <t>E</t>
        </is>
      </c>
      <c r="D2711" s="18" t="inlineStr">
        <is>
          <t>Biaya Umum dan Keuntungan 10.0% x D</t>
        </is>
      </c>
      <c r="H2711" s="21">
        <f>$Q$8</f>
        <v/>
      </c>
      <c r="J2711" s="34">
        <f>J2710*H2711</f>
        <v/>
      </c>
    </row>
    <row r="2712">
      <c r="C2712" s="31" t="inlineStr">
        <is>
          <t>F</t>
        </is>
      </c>
      <c r="D2712" s="31" t="inlineStr">
        <is>
          <t>Harga Satuan Pekerjaan (D+E)</t>
        </is>
      </c>
      <c r="E2712" s="32" t="n"/>
      <c r="F2712" s="32" t="n"/>
      <c r="G2712" s="32" t="n"/>
      <c r="H2712" s="32" t="n"/>
      <c r="I2712" s="32" t="n"/>
      <c r="J2712" s="33">
        <f>SUM(J2710:J2711)</f>
        <v/>
      </c>
    </row>
    <row r="2714">
      <c r="C2714" s="16" t="inlineStr">
        <is>
          <t>G.126</t>
        </is>
      </c>
      <c r="D2714" s="17" t="inlineStr">
        <is>
          <t>Tiang Pancang Beton Pratekan Pra-cetak, Bundar Berongga, diameter 800 mm, Pemancangan</t>
        </is>
      </c>
      <c r="F2714" s="18" t="inlineStr">
        <is>
          <t>Meter Panjang</t>
        </is>
      </c>
      <c r="K2714" s="22">
        <f>ROUNDDOWN(J2734,0)</f>
        <v/>
      </c>
      <c r="M2714" s="19" t="inlineStr">
        <is>
          <t>7.6.(14b)</t>
        </is>
      </c>
    </row>
    <row r="2715">
      <c r="C2715" s="23" t="inlineStr">
        <is>
          <t>No</t>
        </is>
      </c>
      <c r="D2715" s="23" t="inlineStr">
        <is>
          <t>Uraian</t>
        </is>
      </c>
      <c r="E2715" s="23" t="inlineStr">
        <is>
          <t>Kode</t>
        </is>
      </c>
      <c r="F2715" s="23" t="inlineStr">
        <is>
          <t>Sat.</t>
        </is>
      </c>
      <c r="G2715" s="23" t="inlineStr">
        <is>
          <t>Koefisien</t>
        </is>
      </c>
      <c r="H2715" s="23" t="inlineStr">
        <is>
          <t>Harga  Satuan (Rp)</t>
        </is>
      </c>
      <c r="J2715" s="23" t="inlineStr">
        <is>
          <t>Jumlah Harga (Rp)</t>
        </is>
      </c>
    </row>
    <row r="2716">
      <c r="C2716" s="24" t="inlineStr">
        <is>
          <t>A</t>
        </is>
      </c>
      <c r="D2716" s="24" t="inlineStr">
        <is>
          <t>TENAGA KERJA</t>
        </is>
      </c>
      <c r="E2716" s="12" t="n"/>
      <c r="F2716" s="12" t="n"/>
      <c r="G2716" s="12" t="n"/>
      <c r="H2716" s="12" t="n"/>
      <c r="I2716" s="12" t="n"/>
      <c r="J2716" s="12" t="n"/>
    </row>
    <row r="2717">
      <c r="C2717" s="5" t="n">
        <v>1</v>
      </c>
      <c r="D2717" s="5" t="inlineStr">
        <is>
          <t>Pekerja</t>
        </is>
      </c>
      <c r="E2717" s="5" t="inlineStr">
        <is>
          <t>L01</t>
        </is>
      </c>
      <c r="F2717" s="5" t="inlineStr">
        <is>
          <t>jam</t>
        </is>
      </c>
      <c r="G2717" s="25" t="n">
        <v>0.4016063065728919</v>
      </c>
      <c r="H2717" s="26">
        <f>VLOOKUP(D2717,upahbahan,3,FALSE)</f>
        <v/>
      </c>
      <c r="J2717" s="26">
        <f>G2717*H2717</f>
        <v/>
      </c>
    </row>
    <row r="2718">
      <c r="C2718" s="5" t="n">
        <v>2</v>
      </c>
      <c r="D2718" s="5" t="inlineStr">
        <is>
          <t>Tukang</t>
        </is>
      </c>
      <c r="E2718" s="5" t="inlineStr">
        <is>
          <t>L02</t>
        </is>
      </c>
      <c r="F2718" s="5" t="inlineStr">
        <is>
          <t>jam</t>
        </is>
      </c>
      <c r="G2718" s="25" t="n">
        <v>0.2008030372764479</v>
      </c>
      <c r="H2718" s="26">
        <f>VLOOKUP(D2718,upahbahan,3,FALSE)</f>
        <v/>
      </c>
      <c r="J2718" s="26">
        <f>G2718*H2718</f>
        <v/>
      </c>
    </row>
    <row r="2719">
      <c r="C2719" s="5" t="n">
        <v>3</v>
      </c>
      <c r="D2719" s="5" t="inlineStr">
        <is>
          <t>Mandor</t>
        </is>
      </c>
      <c r="E2719" s="5" t="inlineStr">
        <is>
          <t>L03</t>
        </is>
      </c>
      <c r="F2719" s="5" t="inlineStr">
        <is>
          <t>jam</t>
        </is>
      </c>
      <c r="G2719" s="25" t="n">
        <v>0.2008031790954899</v>
      </c>
      <c r="H2719" s="26">
        <f>VLOOKUP(D2719,upahbahan,3,FALSE)</f>
        <v/>
      </c>
      <c r="J2719" s="26">
        <f>G2719*H2719</f>
        <v/>
      </c>
    </row>
    <row r="2720">
      <c r="C2720" s="27" t="inlineStr">
        <is>
          <t>JUMLAH HARGA TENAGA KERJA</t>
        </is>
      </c>
      <c r="D2720" s="28" t="n"/>
      <c r="E2720" s="28" t="n"/>
      <c r="F2720" s="28" t="n"/>
      <c r="G2720" s="28" t="n"/>
      <c r="H2720" s="28" t="n"/>
      <c r="I2720" s="28" t="n"/>
      <c r="J2720" s="29">
        <f>SUM(J2717:J2719)</f>
        <v/>
      </c>
    </row>
    <row r="2721">
      <c r="C2721" s="24" t="inlineStr">
        <is>
          <t>B</t>
        </is>
      </c>
      <c r="D2721" s="24" t="inlineStr">
        <is>
          <t>BAHAN</t>
        </is>
      </c>
      <c r="E2721" s="12" t="n"/>
      <c r="F2721" s="12" t="n"/>
      <c r="G2721" s="12" t="n"/>
      <c r="H2721" s="12" t="n"/>
      <c r="I2721" s="12" t="n"/>
      <c r="J2721" s="12" t="n"/>
    </row>
    <row r="2722">
      <c r="C2722" s="5" t="n">
        <v>1</v>
      </c>
      <c r="D2722" s="5" t="inlineStr">
        <is>
          <t>Plat Baja</t>
        </is>
      </c>
      <c r="E2722" s="5" t="inlineStr">
        <is>
          <t>M48</t>
        </is>
      </c>
      <c r="F2722" s="5" t="inlineStr">
        <is>
          <t>Kg</t>
        </is>
      </c>
      <c r="G2722" s="25" t="n">
        <v>0.79816</v>
      </c>
      <c r="H2722" s="26">
        <f>VLOOKUP(D2722,upahbahan,3,FALSE)</f>
        <v/>
      </c>
      <c r="J2722" s="26">
        <f>G2722*H2722</f>
        <v/>
      </c>
    </row>
    <row r="2723">
      <c r="C2723" s="5" t="n">
        <v>2</v>
      </c>
      <c r="D2723" s="5" t="inlineStr">
        <is>
          <t>Elektroda untuk pengelasan SAW Pengecatan struktur baja pada daerah kering</t>
        </is>
      </c>
      <c r="E2723" s="5" t="inlineStr">
        <is>
          <t>M215a</t>
        </is>
      </c>
      <c r="F2723" s="5" t="inlineStr">
        <is>
          <t>Kg</t>
        </is>
      </c>
      <c r="G2723" s="25" t="n">
        <v>6.044181875</v>
      </c>
      <c r="H2723" s="26">
        <f>VLOOKUP(D2723,upahbahan,3,FALSE)</f>
        <v/>
      </c>
      <c r="J2723" s="26">
        <f>G2723*H2723</f>
        <v/>
      </c>
    </row>
    <row r="2724">
      <c r="C2724" s="5" t="n">
        <v>3</v>
      </c>
      <c r="D2724" s="5" t="inlineStr">
        <is>
          <t>tebal 240 mikron</t>
        </is>
      </c>
      <c r="E2724" s="5" t="inlineStr">
        <is>
          <t>EI871b</t>
        </is>
      </c>
      <c r="F2724" s="5" t="inlineStr">
        <is>
          <t>M2</t>
        </is>
      </c>
      <c r="G2724" s="25" t="n">
        <v>1.019999999419167</v>
      </c>
      <c r="H2724" s="26">
        <f>VLOOKUP(D2724,upahbahan,3,FALSE)</f>
        <v/>
      </c>
      <c r="J2724" s="26">
        <f>G2724*H2724</f>
        <v/>
      </c>
    </row>
    <row r="2725">
      <c r="C2725" s="27" t="inlineStr">
        <is>
          <t>JUMLAH HARGA BAHAN</t>
        </is>
      </c>
      <c r="D2725" s="28" t="n"/>
      <c r="E2725" s="28" t="n"/>
      <c r="F2725" s="28" t="n"/>
      <c r="G2725" s="28" t="n"/>
      <c r="H2725" s="28" t="n"/>
      <c r="I2725" s="28" t="n"/>
      <c r="J2725" s="29">
        <f>SUM(J2722:J2724)</f>
        <v/>
      </c>
    </row>
    <row r="2726">
      <c r="C2726" s="24" t="inlineStr">
        <is>
          <t>C</t>
        </is>
      </c>
      <c r="D2726" s="24" t="inlineStr">
        <is>
          <t>PERALATAN</t>
        </is>
      </c>
      <c r="E2726" s="12" t="n"/>
      <c r="F2726" s="12" t="n"/>
      <c r="G2726" s="12" t="n"/>
      <c r="H2726" s="12" t="n"/>
      <c r="I2726" s="12" t="n"/>
      <c r="J2726" s="12" t="n"/>
    </row>
    <row r="2727">
      <c r="C2727" s="5" t="n">
        <v>1</v>
      </c>
      <c r="D2727" s="5" t="inlineStr">
        <is>
          <t>Crane On Track 35 Ton</t>
        </is>
      </c>
      <c r="E2727" s="5" t="inlineStr">
        <is>
          <t>E31</t>
        </is>
      </c>
      <c r="F2727" s="5" t="inlineStr">
        <is>
          <t>jam</t>
        </is>
      </c>
      <c r="G2727" s="25" t="n">
        <v>0.05020080459039065</v>
      </c>
      <c r="H2727" s="26">
        <f>VLOOKUP(D2727,upahbahan,3,FALSE)</f>
        <v/>
      </c>
      <c r="J2727" s="26">
        <f>G2727*H2727</f>
        <v/>
      </c>
    </row>
    <row r="2728">
      <c r="C2728" s="5" t="n">
        <v>2</v>
      </c>
      <c r="D2728" s="5" t="inlineStr">
        <is>
          <t>PILE DRIVER HAMMER (3,5-5,0) TON; 300 HP</t>
        </is>
      </c>
      <c r="E2728" s="5" t="inlineStr">
        <is>
          <t>E30</t>
        </is>
      </c>
      <c r="F2728" s="5" t="inlineStr">
        <is>
          <t>jam</t>
        </is>
      </c>
      <c r="G2728" s="25" t="n">
        <v>0.2008031764027733</v>
      </c>
      <c r="H2728" s="26">
        <f>VLOOKUP(D2728,upahbahan,3,FALSE)</f>
        <v/>
      </c>
      <c r="J2728" s="26">
        <f>G2728*H2728</f>
        <v/>
      </c>
    </row>
    <row r="2729">
      <c r="C2729" s="5" t="n">
        <v>3</v>
      </c>
      <c r="D2729" s="5" t="inlineStr">
        <is>
          <t>Welding Set</t>
        </is>
      </c>
      <c r="E2729" s="5" t="inlineStr">
        <is>
          <t>E32</t>
        </is>
      </c>
      <c r="F2729" s="5" t="inlineStr">
        <is>
          <t>jam</t>
        </is>
      </c>
      <c r="G2729" s="25" t="n">
        <v>0.07986493165660281</v>
      </c>
      <c r="H2729" s="26" t="n">
        <v>87120.34</v>
      </c>
      <c r="I2729" s="30" t="inlineStr">
        <is>
          <t>harga khusus</t>
        </is>
      </c>
      <c r="J2729" s="26">
        <f>G2729*H2729</f>
        <v/>
      </c>
    </row>
    <row r="2730">
      <c r="C2730" s="5" t="n">
        <v>4</v>
      </c>
      <c r="D2730" s="5" t="inlineStr">
        <is>
          <t>Alat Bantu</t>
        </is>
      </c>
      <c r="F2730" s="5" t="inlineStr">
        <is>
          <t>Ls</t>
        </is>
      </c>
      <c r="G2730" s="25" t="n">
        <v>1</v>
      </c>
      <c r="H2730" s="26">
        <f>VLOOKUP(D2730,upahbahan,3,FALSE)</f>
        <v/>
      </c>
      <c r="J2730" s="26">
        <f>G2730*H2730</f>
        <v/>
      </c>
    </row>
    <row r="2731">
      <c r="C2731" s="27" t="inlineStr">
        <is>
          <t>JUMLAH HARGA PERALATAN</t>
        </is>
      </c>
      <c r="D2731" s="28" t="n"/>
      <c r="E2731" s="28" t="n"/>
      <c r="F2731" s="28" t="n"/>
      <c r="G2731" s="28" t="n"/>
      <c r="H2731" s="28" t="n"/>
      <c r="I2731" s="28" t="n"/>
      <c r="J2731" s="29">
        <f>SUM(J2727:J2730)</f>
        <v/>
      </c>
    </row>
    <row r="2732">
      <c r="C2732" s="31" t="inlineStr">
        <is>
          <t>D</t>
        </is>
      </c>
      <c r="D2732" s="31" t="inlineStr">
        <is>
          <t>Jumlah (A+B+C)</t>
        </is>
      </c>
      <c r="E2732" s="32" t="n"/>
      <c r="F2732" s="32" t="n"/>
      <c r="G2732" s="32" t="n"/>
      <c r="H2732" s="32" t="n"/>
      <c r="I2732" s="32" t="n"/>
      <c r="J2732" s="33">
        <f>J2720+J2725+J2731</f>
        <v/>
      </c>
    </row>
    <row r="2733">
      <c r="C2733" s="18" t="inlineStr">
        <is>
          <t>E</t>
        </is>
      </c>
      <c r="D2733" s="18" t="inlineStr">
        <is>
          <t>Biaya Umum dan Keuntungan 10.0% x D</t>
        </is>
      </c>
      <c r="H2733" s="21">
        <f>$Q$8</f>
        <v/>
      </c>
      <c r="J2733" s="34">
        <f>J2732*H2733</f>
        <v/>
      </c>
    </row>
    <row r="2734">
      <c r="C2734" s="31" t="inlineStr">
        <is>
          <t>F</t>
        </is>
      </c>
      <c r="D2734" s="31" t="inlineStr">
        <is>
          <t>Harga Satuan Pekerjaan (D+E)</t>
        </is>
      </c>
      <c r="E2734" s="32" t="n"/>
      <c r="F2734" s="32" t="n"/>
      <c r="G2734" s="32" t="n"/>
      <c r="H2734" s="32" t="n"/>
      <c r="I2734" s="32" t="n"/>
      <c r="J2734" s="33">
        <f>SUM(J2732:J2733)</f>
        <v/>
      </c>
    </row>
    <row r="2736">
      <c r="C2736" s="16" t="inlineStr">
        <is>
          <t>G.127</t>
        </is>
      </c>
      <c r="D2736" s="17" t="inlineStr">
        <is>
          <t>Tambahan Biaya untuk Mata Pembayaran No.7.6.(14a) sampai No.7.6.(14b) Jika Dikerjakan di Tempat Berair Tiang Pancang Beton Pratekan Pra-cetak, Bundar</t>
        </is>
      </c>
      <c r="F2736" s="18" t="inlineStr">
        <is>
          <t>Meter Panjang</t>
        </is>
      </c>
      <c r="K2736" s="22">
        <f>ROUNDDOWN(J2750,0)</f>
        <v/>
      </c>
      <c r="M2736" s="19" t="inlineStr">
        <is>
          <t>7.6.(15)</t>
        </is>
      </c>
    </row>
    <row r="2737">
      <c r="C2737" s="23" t="inlineStr">
        <is>
          <t>No</t>
        </is>
      </c>
      <c r="D2737" s="23" t="inlineStr">
        <is>
          <t>Uraian</t>
        </is>
      </c>
      <c r="E2737" s="23" t="inlineStr">
        <is>
          <t>Kode</t>
        </is>
      </c>
      <c r="F2737" s="23" t="inlineStr">
        <is>
          <t>Sat.</t>
        </is>
      </c>
      <c r="G2737" s="23" t="inlineStr">
        <is>
          <t>Koefisien</t>
        </is>
      </c>
      <c r="H2737" s="23" t="inlineStr">
        <is>
          <t>Harga  Satuan (Rp)</t>
        </is>
      </c>
      <c r="J2737" s="23" t="inlineStr">
        <is>
          <t>Jumlah Harga (Rp)</t>
        </is>
      </c>
    </row>
    <row r="2738">
      <c r="C2738" s="24" t="inlineStr">
        <is>
          <t>A</t>
        </is>
      </c>
      <c r="D2738" s="24" t="inlineStr">
        <is>
          <t>TENAGA KERJA</t>
        </is>
      </c>
      <c r="E2738" s="12" t="n"/>
      <c r="F2738" s="12" t="n"/>
      <c r="G2738" s="12" t="n"/>
      <c r="H2738" s="12" t="n"/>
      <c r="I2738" s="12" t="n"/>
      <c r="J2738" s="12" t="n"/>
    </row>
    <row r="2739">
      <c r="C2739" s="5" t="n">
        <v>1</v>
      </c>
      <c r="D2739" s="5" t="inlineStr">
        <is>
          <t>Pekerja</t>
        </is>
      </c>
      <c r="E2739" s="5" t="inlineStr">
        <is>
          <t>L01</t>
        </is>
      </c>
      <c r="F2739" s="5" t="inlineStr">
        <is>
          <t>jam</t>
        </is>
      </c>
      <c r="G2739" s="25" t="n">
        <v>0.4435112145550099</v>
      </c>
      <c r="H2739" s="26">
        <f>VLOOKUP(D2739,upahbahan,3,FALSE)</f>
        <v/>
      </c>
      <c r="J2739" s="26">
        <f>G2739*H2739</f>
        <v/>
      </c>
    </row>
    <row r="2740">
      <c r="C2740" s="5" t="n">
        <v>2</v>
      </c>
      <c r="D2740" s="5" t="inlineStr">
        <is>
          <t>Mandor</t>
        </is>
      </c>
      <c r="E2740" s="5" t="inlineStr">
        <is>
          <t>L03</t>
        </is>
      </c>
      <c r="F2740" s="5" t="inlineStr">
        <is>
          <t>jam</t>
        </is>
      </c>
      <c r="G2740" s="25" t="n">
        <v>0.2217555989291746</v>
      </c>
      <c r="H2740" s="26">
        <f>VLOOKUP(D2740,upahbahan,3,FALSE)</f>
        <v/>
      </c>
      <c r="J2740" s="26">
        <f>G2740*H2740</f>
        <v/>
      </c>
    </row>
    <row r="2741">
      <c r="C2741" s="27" t="inlineStr">
        <is>
          <t>JUMLAH HARGA TENAGA KERJA</t>
        </is>
      </c>
      <c r="D2741" s="28" t="n"/>
      <c r="E2741" s="28" t="n"/>
      <c r="F2741" s="28" t="n"/>
      <c r="G2741" s="28" t="n"/>
      <c r="H2741" s="28" t="n"/>
      <c r="I2741" s="28" t="n"/>
      <c r="J2741" s="29">
        <f>SUM(J2739:J2740)</f>
        <v/>
      </c>
    </row>
    <row r="2742">
      <c r="C2742" s="24" t="inlineStr">
        <is>
          <t>B</t>
        </is>
      </c>
      <c r="D2742" s="24" t="inlineStr">
        <is>
          <t>BAHAN</t>
        </is>
      </c>
      <c r="E2742" s="12" t="n"/>
      <c r="F2742" s="12" t="n"/>
      <c r="G2742" s="12" t="n"/>
      <c r="H2742" s="12" t="n"/>
      <c r="I2742" s="12" t="n"/>
      <c r="J2742" s="12" t="n"/>
    </row>
    <row r="2743">
      <c r="C2743" s="27" t="inlineStr">
        <is>
          <t>JUMLAH HARGA BAHAN</t>
        </is>
      </c>
      <c r="D2743" s="28" t="n"/>
      <c r="E2743" s="28" t="n"/>
      <c r="F2743" s="28" t="n"/>
      <c r="G2743" s="28" t="n"/>
      <c r="H2743" s="28" t="n"/>
      <c r="I2743" s="28" t="n"/>
      <c r="J2743" s="29" t="n">
        <v>0</v>
      </c>
    </row>
    <row r="2744">
      <c r="C2744" s="24" t="inlineStr">
        <is>
          <t>C</t>
        </is>
      </c>
      <c r="D2744" s="24" t="inlineStr">
        <is>
          <t>PERALATAN</t>
        </is>
      </c>
      <c r="E2744" s="12" t="n"/>
      <c r="F2744" s="12" t="n"/>
      <c r="G2744" s="12" t="n"/>
      <c r="H2744" s="12" t="n"/>
      <c r="I2744" s="12" t="n"/>
      <c r="J2744" s="12" t="n"/>
    </row>
    <row r="2745">
      <c r="C2745" s="5" t="n">
        <v>1</v>
      </c>
      <c r="D2745" s="5" t="inlineStr">
        <is>
          <t>Ponton + Tug Boat; 40 Ton; 80 HP</t>
        </is>
      </c>
      <c r="E2745" s="5" t="inlineStr">
        <is>
          <t>E66</t>
        </is>
      </c>
      <c r="F2745" s="5" t="inlineStr">
        <is>
          <t>jam</t>
        </is>
      </c>
      <c r="G2745" s="25" t="n">
        <v>0.2217555485844248</v>
      </c>
      <c r="H2745" s="26">
        <f>VLOOKUP(D2745,upahbahan,3,FALSE)</f>
        <v/>
      </c>
      <c r="J2745" s="26">
        <f>G2745*H2745</f>
        <v/>
      </c>
    </row>
    <row r="2746">
      <c r="C2746" s="5" t="n">
        <v>2</v>
      </c>
      <c r="D2746" s="5" t="inlineStr">
        <is>
          <t>Alat Bantu</t>
        </is>
      </c>
      <c r="F2746" s="5" t="inlineStr">
        <is>
          <t>Ls</t>
        </is>
      </c>
      <c r="G2746" s="25" t="n">
        <v>1</v>
      </c>
      <c r="H2746" s="26">
        <f>VLOOKUP(D2746,upahbahan,3,FALSE)</f>
        <v/>
      </c>
      <c r="J2746" s="26">
        <f>G2746*H2746</f>
        <v/>
      </c>
    </row>
    <row r="2747">
      <c r="C2747" s="27" t="inlineStr">
        <is>
          <t>JUMLAH HARGA PERALATAN</t>
        </is>
      </c>
      <c r="D2747" s="28" t="n"/>
      <c r="E2747" s="28" t="n"/>
      <c r="F2747" s="28" t="n"/>
      <c r="G2747" s="28" t="n"/>
      <c r="H2747" s="28" t="n"/>
      <c r="I2747" s="28" t="n"/>
      <c r="J2747" s="29">
        <f>SUM(J2745:J2746)</f>
        <v/>
      </c>
    </row>
    <row r="2748">
      <c r="C2748" s="31" t="inlineStr">
        <is>
          <t>D</t>
        </is>
      </c>
      <c r="D2748" s="31" t="inlineStr">
        <is>
          <t>Jumlah (A+B+C)</t>
        </is>
      </c>
      <c r="E2748" s="32" t="n"/>
      <c r="F2748" s="32" t="n"/>
      <c r="G2748" s="32" t="n"/>
      <c r="H2748" s="32" t="n"/>
      <c r="I2748" s="32" t="n"/>
      <c r="J2748" s="33">
        <f>J2741+J2743+J2747</f>
        <v/>
      </c>
    </row>
    <row r="2749">
      <c r="C2749" s="18" t="inlineStr">
        <is>
          <t>E</t>
        </is>
      </c>
      <c r="D2749" s="18" t="inlineStr">
        <is>
          <t>Biaya Umum dan Keuntungan 10.0% x D</t>
        </is>
      </c>
      <c r="H2749" s="21">
        <f>$Q$8</f>
        <v/>
      </c>
      <c r="J2749" s="34">
        <f>J2748*H2749</f>
        <v/>
      </c>
    </row>
    <row r="2750">
      <c r="C2750" s="31" t="inlineStr">
        <is>
          <t>F</t>
        </is>
      </c>
      <c r="D2750" s="31" t="inlineStr">
        <is>
          <t>Harga Satuan Pekerjaan (D+E)</t>
        </is>
      </c>
      <c r="E2750" s="32" t="n"/>
      <c r="F2750" s="32" t="n"/>
      <c r="G2750" s="32" t="n"/>
      <c r="H2750" s="32" t="n"/>
      <c r="I2750" s="32" t="n"/>
      <c r="J2750" s="33">
        <f>SUM(J2748:J2749)</f>
        <v/>
      </c>
    </row>
    <row r="2752">
      <c r="C2752" s="16" t="inlineStr">
        <is>
          <t>G.128</t>
        </is>
      </c>
      <c r="D2752" s="17" t="inlineStr">
        <is>
          <t>Berongga, dengan Inner Boring Method, diameter 800 mm, Pemancangan</t>
        </is>
      </c>
      <c r="F2752" s="18" t="inlineStr">
        <is>
          <t>Meter Panjang</t>
        </is>
      </c>
      <c r="K2752" s="22">
        <f>ROUNDDOWN(J2772,0)</f>
        <v/>
      </c>
      <c r="M2752" s="19" t="inlineStr">
        <is>
          <t>7.6.(16a)</t>
        </is>
      </c>
    </row>
    <row r="2753">
      <c r="C2753" s="23" t="inlineStr">
        <is>
          <t>No</t>
        </is>
      </c>
      <c r="D2753" s="23" t="inlineStr">
        <is>
          <t>Uraian</t>
        </is>
      </c>
      <c r="E2753" s="23" t="inlineStr">
        <is>
          <t>Kode</t>
        </is>
      </c>
      <c r="F2753" s="23" t="inlineStr">
        <is>
          <t>Sat.</t>
        </is>
      </c>
      <c r="G2753" s="23" t="inlineStr">
        <is>
          <t>Koefisien</t>
        </is>
      </c>
      <c r="H2753" s="23" t="inlineStr">
        <is>
          <t>Harga  Satuan (Rp)</t>
        </is>
      </c>
      <c r="J2753" s="23" t="inlineStr">
        <is>
          <t>Jumlah Harga (Rp)</t>
        </is>
      </c>
    </row>
    <row r="2754">
      <c r="C2754" s="24" t="inlineStr">
        <is>
          <t>A</t>
        </is>
      </c>
      <c r="D2754" s="24" t="inlineStr">
        <is>
          <t>TENAGA KERJA</t>
        </is>
      </c>
      <c r="E2754" s="12" t="n"/>
      <c r="F2754" s="12" t="n"/>
      <c r="G2754" s="12" t="n"/>
      <c r="H2754" s="12" t="n"/>
      <c r="I2754" s="12" t="n"/>
      <c r="J2754" s="12" t="n"/>
    </row>
    <row r="2755">
      <c r="C2755" s="5" t="n">
        <v>1</v>
      </c>
      <c r="D2755" s="5" t="inlineStr">
        <is>
          <t>Pekerja</t>
        </is>
      </c>
      <c r="E2755" s="5" t="inlineStr">
        <is>
          <t>L01</t>
        </is>
      </c>
      <c r="F2755" s="5" t="inlineStr">
        <is>
          <t>jam</t>
        </is>
      </c>
      <c r="G2755" s="25" t="n">
        <v>1.606425588039737</v>
      </c>
      <c r="H2755" s="26">
        <f>VLOOKUP(D2755,upahbahan,3,FALSE)</f>
        <v/>
      </c>
      <c r="J2755" s="26">
        <f>G2755*H2755</f>
        <v/>
      </c>
    </row>
    <row r="2756">
      <c r="C2756" s="5" t="n">
        <v>2</v>
      </c>
      <c r="D2756" s="5" t="inlineStr">
        <is>
          <t>Mandor</t>
        </is>
      </c>
      <c r="E2756" s="5" t="inlineStr">
        <is>
          <t>L03</t>
        </is>
      </c>
      <c r="F2756" s="5" t="inlineStr">
        <is>
          <t>jam</t>
        </is>
      </c>
      <c r="G2756" s="25" t="n">
        <v>0.8032130165684956</v>
      </c>
      <c r="H2756" s="26">
        <f>VLOOKUP(D2756,upahbahan,3,FALSE)</f>
        <v/>
      </c>
      <c r="J2756" s="26">
        <f>G2756*H2756</f>
        <v/>
      </c>
    </row>
    <row r="2757">
      <c r="C2757" s="27" t="inlineStr">
        <is>
          <t>JUMLAH HARGA TENAGA KERJA</t>
        </is>
      </c>
      <c r="D2757" s="28" t="n"/>
      <c r="E2757" s="28" t="n"/>
      <c r="F2757" s="28" t="n"/>
      <c r="G2757" s="28" t="n"/>
      <c r="H2757" s="28" t="n"/>
      <c r="I2757" s="28" t="n"/>
      <c r="J2757" s="29">
        <f>SUM(J2755:J2756)</f>
        <v/>
      </c>
    </row>
    <row r="2758">
      <c r="C2758" s="24" t="inlineStr">
        <is>
          <t>B</t>
        </is>
      </c>
      <c r="D2758" s="24" t="inlineStr">
        <is>
          <t>BAHAN</t>
        </is>
      </c>
      <c r="E2758" s="12" t="n"/>
      <c r="F2758" s="12" t="n"/>
      <c r="G2758" s="12" t="n"/>
      <c r="H2758" s="12" t="n"/>
      <c r="I2758" s="12" t="n"/>
      <c r="J2758" s="12" t="n"/>
    </row>
    <row r="2759">
      <c r="C2759" s="5" t="n">
        <v>1</v>
      </c>
      <c r="D2759" s="5" t="inlineStr">
        <is>
          <t>Plat Baja</t>
        </is>
      </c>
      <c r="E2759" s="5" t="inlineStr">
        <is>
          <t>M48</t>
        </is>
      </c>
      <c r="F2759" s="5" t="inlineStr">
        <is>
          <t>Kg</t>
        </is>
      </c>
      <c r="G2759" s="25" t="n">
        <v>1.59632</v>
      </c>
      <c r="H2759" s="26">
        <f>VLOOKUP(D2759,upahbahan,3,FALSE)</f>
        <v/>
      </c>
      <c r="J2759" s="26">
        <f>G2759*H2759</f>
        <v/>
      </c>
    </row>
    <row r="2760">
      <c r="C2760" s="5" t="n">
        <v>2</v>
      </c>
      <c r="D2760" s="5" t="inlineStr">
        <is>
          <t>Elektroda untuk pengelasan SAW Pengecatan struktur baja pada daerah kering</t>
        </is>
      </c>
      <c r="E2760" s="5" t="inlineStr">
        <is>
          <t>M215a</t>
        </is>
      </c>
      <c r="F2760" s="5" t="inlineStr">
        <is>
          <t>Kg</t>
        </is>
      </c>
      <c r="G2760" s="25" t="n">
        <v>6.044181875</v>
      </c>
      <c r="H2760" s="26">
        <f>VLOOKUP(D2760,upahbahan,3,FALSE)</f>
        <v/>
      </c>
      <c r="J2760" s="26">
        <f>G2760*H2760</f>
        <v/>
      </c>
    </row>
    <row r="2761">
      <c r="C2761" s="5" t="n">
        <v>3</v>
      </c>
      <c r="D2761" s="5" t="inlineStr">
        <is>
          <t>tebal 240 mikron</t>
        </is>
      </c>
      <c r="E2761" s="5" t="inlineStr">
        <is>
          <t>EI871b</t>
        </is>
      </c>
      <c r="F2761" s="5" t="inlineStr">
        <is>
          <t>M2</t>
        </is>
      </c>
      <c r="G2761" s="25" t="n">
        <v>1.019999999419167</v>
      </c>
      <c r="H2761" s="26">
        <f>VLOOKUP(D2761,upahbahan,3,FALSE)</f>
        <v/>
      </c>
      <c r="J2761" s="26">
        <f>G2761*H2761</f>
        <v/>
      </c>
    </row>
    <row r="2762">
      <c r="C2762" s="5" t="n">
        <v>4</v>
      </c>
      <c r="D2762" s="5" t="inlineStr">
        <is>
          <t>Mortar Semen</t>
        </is>
      </c>
      <c r="E2762" s="5" t="inlineStr">
        <is>
          <t>M176</t>
        </is>
      </c>
      <c r="F2762" s="5" t="inlineStr">
        <is>
          <t>Kg</t>
        </is>
      </c>
      <c r="G2762" s="25" t="n">
        <v>51.29138328329027</v>
      </c>
      <c r="H2762" s="26">
        <f>VLOOKUP(D2762,upahbahan,3,FALSE)</f>
        <v/>
      </c>
      <c r="J2762" s="26">
        <f>G2762*H2762</f>
        <v/>
      </c>
    </row>
    <row r="2763">
      <c r="C2763" s="27" t="inlineStr">
        <is>
          <t>JUMLAH HARGA BAHAN</t>
        </is>
      </c>
      <c r="D2763" s="28" t="n"/>
      <c r="E2763" s="28" t="n"/>
      <c r="F2763" s="28" t="n"/>
      <c r="G2763" s="28" t="n"/>
      <c r="H2763" s="28" t="n"/>
      <c r="I2763" s="28" t="n"/>
      <c r="J2763" s="29">
        <f>SUM(J2759:J2762)</f>
        <v/>
      </c>
    </row>
    <row r="2764">
      <c r="C2764" s="24" t="inlineStr">
        <is>
          <t>C</t>
        </is>
      </c>
      <c r="D2764" s="24" t="inlineStr">
        <is>
          <t>PERALATAN</t>
        </is>
      </c>
      <c r="E2764" s="12" t="n"/>
      <c r="F2764" s="12" t="n"/>
      <c r="G2764" s="12" t="n"/>
      <c r="H2764" s="12" t="n"/>
      <c r="I2764" s="12" t="n"/>
      <c r="J2764" s="12" t="n"/>
    </row>
    <row r="2765">
      <c r="C2765" s="5" t="n">
        <v>1</v>
      </c>
      <c r="D2765" s="5" t="inlineStr">
        <is>
          <t>Crane On Track 35 Ton</t>
        </is>
      </c>
      <c r="E2765" s="5" t="inlineStr">
        <is>
          <t>E31</t>
        </is>
      </c>
      <c r="F2765" s="5" t="inlineStr">
        <is>
          <t>jam</t>
        </is>
      </c>
      <c r="G2765" s="25" t="n">
        <v>0.05020080459039065</v>
      </c>
      <c r="H2765" s="26">
        <f>VLOOKUP(D2765,upahbahan,3,FALSE)</f>
        <v/>
      </c>
      <c r="J2765" s="26">
        <f>G2765*H2765</f>
        <v/>
      </c>
    </row>
    <row r="2766">
      <c r="C2766" s="5" t="n">
        <v>2</v>
      </c>
      <c r="D2766" s="5" t="inlineStr">
        <is>
          <t>Bore Pile Machine</t>
        </is>
      </c>
      <c r="E2766" s="5" t="inlineStr">
        <is>
          <t>E33</t>
        </is>
      </c>
      <c r="F2766" s="5" t="inlineStr">
        <is>
          <t>jam</t>
        </is>
      </c>
      <c r="G2766" s="25" t="n">
        <v>0.8032128428235091</v>
      </c>
      <c r="H2766" s="26" t="n">
        <v>734693.27</v>
      </c>
      <c r="I2766" s="30" t="inlineStr">
        <is>
          <t>harga khusus</t>
        </is>
      </c>
      <c r="J2766" s="26">
        <f>G2766*H2766</f>
        <v/>
      </c>
    </row>
    <row r="2767">
      <c r="C2767" s="5" t="n">
        <v>3</v>
      </c>
      <c r="D2767" s="5" t="inlineStr">
        <is>
          <t>Welding Set</t>
        </is>
      </c>
      <c r="E2767" s="5" t="inlineStr">
        <is>
          <t>E32</t>
        </is>
      </c>
      <c r="F2767" s="5" t="inlineStr">
        <is>
          <t>jam</t>
        </is>
      </c>
      <c r="G2767" s="25" t="n">
        <v>0.07986493165660281</v>
      </c>
      <c r="H2767" s="26" t="n">
        <v>87120.34</v>
      </c>
      <c r="I2767" s="30" t="inlineStr">
        <is>
          <t>harga khusus</t>
        </is>
      </c>
      <c r="J2767" s="26">
        <f>G2767*H2767</f>
        <v/>
      </c>
    </row>
    <row r="2768">
      <c r="C2768" s="5" t="n">
        <v>4</v>
      </c>
      <c r="D2768" s="5" t="inlineStr">
        <is>
          <t>Alat Bantu</t>
        </is>
      </c>
      <c r="F2768" s="5" t="inlineStr">
        <is>
          <t>Ls</t>
        </is>
      </c>
      <c r="G2768" s="25" t="n">
        <v>1</v>
      </c>
      <c r="H2768" s="26">
        <f>VLOOKUP(D2768,upahbahan,3,FALSE)</f>
        <v/>
      </c>
      <c r="J2768" s="26">
        <f>G2768*H2768</f>
        <v/>
      </c>
    </row>
    <row r="2769">
      <c r="C2769" s="27" t="inlineStr">
        <is>
          <t>JUMLAH HARGA PERALATAN</t>
        </is>
      </c>
      <c r="D2769" s="28" t="n"/>
      <c r="E2769" s="28" t="n"/>
      <c r="F2769" s="28" t="n"/>
      <c r="G2769" s="28" t="n"/>
      <c r="H2769" s="28" t="n"/>
      <c r="I2769" s="28" t="n"/>
      <c r="J2769" s="29">
        <f>SUM(J2765:J2768)</f>
        <v/>
      </c>
    </row>
    <row r="2770">
      <c r="C2770" s="31" t="inlineStr">
        <is>
          <t>D</t>
        </is>
      </c>
      <c r="D2770" s="31" t="inlineStr">
        <is>
          <t>Jumlah (A+B+C)</t>
        </is>
      </c>
      <c r="E2770" s="32" t="n"/>
      <c r="F2770" s="32" t="n"/>
      <c r="G2770" s="32" t="n"/>
      <c r="H2770" s="32" t="n"/>
      <c r="I2770" s="32" t="n"/>
      <c r="J2770" s="33">
        <f>J2757+J2763+J2769</f>
        <v/>
      </c>
    </row>
    <row r="2771">
      <c r="C2771" s="18" t="inlineStr">
        <is>
          <t>E</t>
        </is>
      </c>
      <c r="D2771" s="18" t="inlineStr">
        <is>
          <t>Biaya Umum dan Keuntungan 10.0% x D</t>
        </is>
      </c>
      <c r="H2771" s="21">
        <f>$Q$8</f>
        <v/>
      </c>
      <c r="J2771" s="34">
        <f>J2770*H2771</f>
        <v/>
      </c>
    </row>
    <row r="2772">
      <c r="C2772" s="31" t="inlineStr">
        <is>
          <t>F</t>
        </is>
      </c>
      <c r="D2772" s="31" t="inlineStr">
        <is>
          <t>Harga Satuan Pekerjaan (D+E)</t>
        </is>
      </c>
      <c r="E2772" s="32" t="n"/>
      <c r="F2772" s="32" t="n"/>
      <c r="G2772" s="32" t="n"/>
      <c r="H2772" s="32" t="n"/>
      <c r="I2772" s="32" t="n"/>
      <c r="J2772" s="33">
        <f>SUM(J2770:J2771)</f>
        <v/>
      </c>
    </row>
    <row r="2774">
      <c r="C2774" s="16" t="inlineStr">
        <is>
          <t>G.129</t>
        </is>
      </c>
      <c r="D2774" s="17" t="inlineStr">
        <is>
          <t>Konektor Baja Galvanis untuk Combi Wall beserta Pengisian Beton Konektor</t>
        </is>
      </c>
      <c r="F2774" s="18" t="inlineStr">
        <is>
          <t>Meter Panjang</t>
        </is>
      </c>
      <c r="K2774" s="22">
        <f>ROUNDDOWN(J2796,0)</f>
        <v/>
      </c>
      <c r="M2774" s="19" t="inlineStr">
        <is>
          <t>7.6.(17)</t>
        </is>
      </c>
    </row>
    <row r="2775">
      <c r="C2775" s="23" t="inlineStr">
        <is>
          <t>No</t>
        </is>
      </c>
      <c r="D2775" s="23" t="inlineStr">
        <is>
          <t>Uraian</t>
        </is>
      </c>
      <c r="E2775" s="23" t="inlineStr">
        <is>
          <t>Kode</t>
        </is>
      </c>
      <c r="F2775" s="23" t="inlineStr">
        <is>
          <t>Sat.</t>
        </is>
      </c>
      <c r="G2775" s="23" t="inlineStr">
        <is>
          <t>Koefisien</t>
        </is>
      </c>
      <c r="H2775" s="23" t="inlineStr">
        <is>
          <t>Harga  Satuan (Rp)</t>
        </is>
      </c>
      <c r="J2775" s="23" t="inlineStr">
        <is>
          <t>Jumlah Harga (Rp)</t>
        </is>
      </c>
    </row>
    <row r="2776">
      <c r="C2776" s="24" t="inlineStr">
        <is>
          <t>A</t>
        </is>
      </c>
      <c r="D2776" s="24" t="inlineStr">
        <is>
          <t>TENAGA KERJA</t>
        </is>
      </c>
      <c r="E2776" s="12" t="n"/>
      <c r="F2776" s="12" t="n"/>
      <c r="G2776" s="12" t="n"/>
      <c r="H2776" s="12" t="n"/>
      <c r="I2776" s="12" t="n"/>
      <c r="J2776" s="12" t="n"/>
    </row>
    <row r="2777">
      <c r="C2777" s="5" t="n">
        <v>1</v>
      </c>
      <c r="D2777" s="5" t="inlineStr">
        <is>
          <t>Pekerja</t>
        </is>
      </c>
      <c r="E2777" s="5" t="inlineStr">
        <is>
          <t>L01</t>
        </is>
      </c>
      <c r="F2777" s="5" t="inlineStr">
        <is>
          <t>jam</t>
        </is>
      </c>
      <c r="G2777" s="25" t="n">
        <v>0.1606425949787907</v>
      </c>
      <c r="H2777" s="26">
        <f>VLOOKUP(D2777,upahbahan,3,FALSE)</f>
        <v/>
      </c>
      <c r="J2777" s="26">
        <f>G2777*H2777</f>
        <v/>
      </c>
    </row>
    <row r="2778">
      <c r="C2778" s="5" t="n">
        <v>2</v>
      </c>
      <c r="D2778" s="5" t="inlineStr">
        <is>
          <t>Tukang Las</t>
        </is>
      </c>
      <c r="E2778" s="5" t="inlineStr">
        <is>
          <t>L02</t>
        </is>
      </c>
      <c r="F2778" s="5" t="inlineStr">
        <is>
          <t>jam</t>
        </is>
      </c>
      <c r="G2778" s="25" t="n">
        <v>0.05354752250538818</v>
      </c>
      <c r="H2778" s="26">
        <f>VLOOKUP(D2778,upahbahan,3,FALSE)</f>
        <v/>
      </c>
      <c r="J2778" s="26">
        <f>G2778*H2778</f>
        <v/>
      </c>
    </row>
    <row r="2779">
      <c r="C2779" s="5" t="n">
        <v>3</v>
      </c>
      <c r="D2779" s="5" t="inlineStr">
        <is>
          <t>Mandor</t>
        </is>
      </c>
      <c r="E2779" s="5" t="inlineStr">
        <is>
          <t>L03</t>
        </is>
      </c>
      <c r="F2779" s="5" t="inlineStr">
        <is>
          <t>jam</t>
        </is>
      </c>
      <c r="G2779" s="25" t="n">
        <v>0.02677363713811762</v>
      </c>
      <c r="H2779" s="26">
        <f>VLOOKUP(D2779,upahbahan,3,FALSE)</f>
        <v/>
      </c>
      <c r="J2779" s="26">
        <f>G2779*H2779</f>
        <v/>
      </c>
    </row>
    <row r="2780">
      <c r="C2780" s="27" t="inlineStr">
        <is>
          <t>JUMLAH HARGA TENAGA KERJA</t>
        </is>
      </c>
      <c r="D2780" s="28" t="n"/>
      <c r="E2780" s="28" t="n"/>
      <c r="F2780" s="28" t="n"/>
      <c r="G2780" s="28" t="n"/>
      <c r="H2780" s="28" t="n"/>
      <c r="I2780" s="28" t="n"/>
      <c r="J2780" s="29">
        <f>SUM(J2777:J2779)</f>
        <v/>
      </c>
    </row>
    <row r="2781">
      <c r="C2781" s="24" t="inlineStr">
        <is>
          <t>B</t>
        </is>
      </c>
      <c r="D2781" s="24" t="inlineStr">
        <is>
          <t>BAHAN</t>
        </is>
      </c>
      <c r="E2781" s="12" t="n"/>
      <c r="F2781" s="12" t="n"/>
      <c r="G2781" s="12" t="n"/>
      <c r="H2781" s="12" t="n"/>
      <c r="I2781" s="12" t="n"/>
      <c r="J2781" s="12" t="n"/>
    </row>
    <row r="2782">
      <c r="C2782" s="5" t="n">
        <v>1</v>
      </c>
      <c r="D2782" s="5" t="inlineStr">
        <is>
          <t>Beton Fc'35 Mpa</t>
        </is>
      </c>
      <c r="E2782" s="5" t="inlineStr">
        <is>
          <t>M72</t>
        </is>
      </c>
      <c r="F2782" s="5" t="inlineStr">
        <is>
          <t>M3</t>
        </is>
      </c>
      <c r="G2782" s="25" t="n">
        <v>0.1260504178209723</v>
      </c>
      <c r="H2782" s="26">
        <f>VLOOKUP(D2782,upahbahan,3,FALSE)</f>
        <v/>
      </c>
      <c r="J2782" s="26">
        <f>G2782*H2782</f>
        <v/>
      </c>
    </row>
    <row r="2783">
      <c r="C2783" s="5" t="n">
        <v>2</v>
      </c>
      <c r="D2783" s="5" t="inlineStr">
        <is>
          <t>Pipa baja Pengecatan struktur baja pada daerah</t>
        </is>
      </c>
      <c r="E2783" s="5" t="inlineStr">
        <is>
          <t>M52</t>
        </is>
      </c>
      <c r="F2783" s="5" t="inlineStr">
        <is>
          <t>Kg</t>
        </is>
      </c>
      <c r="G2783" s="25" t="n">
        <v>190.74</v>
      </c>
      <c r="H2783" s="26">
        <f>VLOOKUP(D2783,upahbahan,3,FALSE)</f>
        <v/>
      </c>
      <c r="J2783" s="26">
        <f>G2783*H2783</f>
        <v/>
      </c>
    </row>
    <row r="2784">
      <c r="C2784" s="5" t="n">
        <v>3</v>
      </c>
      <c r="D2784" s="5" t="inlineStr">
        <is>
          <t>basah/pasang surut 360 mikron EI-8772a</t>
        </is>
      </c>
      <c r="F2784" s="5" t="inlineStr">
        <is>
          <t>M2</t>
        </is>
      </c>
      <c r="G2784" s="25" t="n">
        <v>1.019999999419167</v>
      </c>
      <c r="H2784" s="26">
        <f>VLOOKUP(D2784,upahbahan,3,FALSE)</f>
        <v/>
      </c>
      <c r="J2784" s="26">
        <f>G2784*H2784</f>
        <v/>
      </c>
    </row>
    <row r="2785">
      <c r="C2785" s="27" t="inlineStr">
        <is>
          <t>JUMLAH HARGA BAHAN</t>
        </is>
      </c>
      <c r="D2785" s="28" t="n"/>
      <c r="E2785" s="28" t="n"/>
      <c r="F2785" s="28" t="n"/>
      <c r="G2785" s="28" t="n"/>
      <c r="H2785" s="28" t="n"/>
      <c r="I2785" s="28" t="n"/>
      <c r="J2785" s="29">
        <f>SUM(J2782:J2784)</f>
        <v/>
      </c>
    </row>
    <row r="2786">
      <c r="C2786" s="24" t="inlineStr">
        <is>
          <t>C</t>
        </is>
      </c>
      <c r="D2786" s="24" t="inlineStr">
        <is>
          <t>PERALATAN</t>
        </is>
      </c>
      <c r="E2786" s="12" t="n"/>
      <c r="F2786" s="12" t="n"/>
      <c r="G2786" s="12" t="n"/>
      <c r="H2786" s="12" t="n"/>
      <c r="I2786" s="12" t="n"/>
      <c r="J2786" s="12" t="n"/>
    </row>
    <row r="2787">
      <c r="C2787" s="5" t="n">
        <v>1</v>
      </c>
      <c r="D2787" s="5" t="inlineStr">
        <is>
          <t>Semi Trailer 20 Ton, 245 HP</t>
        </is>
      </c>
      <c r="E2787" s="5" t="inlineStr">
        <is>
          <t>E29</t>
        </is>
      </c>
      <c r="F2787" s="5" t="inlineStr">
        <is>
          <t>jam</t>
        </is>
      </c>
      <c r="G2787" s="25" t="n">
        <v>0.08958678395043454</v>
      </c>
      <c r="H2787" s="26">
        <f>VLOOKUP(D2787,upahbahan,3,FALSE)</f>
        <v/>
      </c>
      <c r="J2787" s="26">
        <f>G2787*H2787</f>
        <v/>
      </c>
    </row>
    <row r="2788">
      <c r="C2788" s="5" t="n">
        <v>2</v>
      </c>
      <c r="D2788" s="5" t="inlineStr">
        <is>
          <t>Crane 1</t>
        </is>
      </c>
      <c r="E2788" s="5" t="inlineStr">
        <is>
          <t>E07</t>
        </is>
      </c>
      <c r="F2788" s="5" t="inlineStr">
        <is>
          <t>jam</t>
        </is>
      </c>
      <c r="G2788" s="25" t="n">
        <v>0.06693439897345105</v>
      </c>
      <c r="H2788" s="26">
        <f>VLOOKUP(D2788,upahbahan,3,FALSE)</f>
        <v/>
      </c>
      <c r="J2788" s="26">
        <f>G2788*H2788</f>
        <v/>
      </c>
    </row>
    <row r="2789">
      <c r="C2789" s="5" t="n">
        <v>3</v>
      </c>
      <c r="D2789" s="5" t="inlineStr">
        <is>
          <t>Crane 2</t>
        </is>
      </c>
      <c r="E2789" s="5" t="inlineStr">
        <is>
          <t>E07</t>
        </is>
      </c>
      <c r="F2789" s="5" t="inlineStr">
        <is>
          <t>jam</t>
        </is>
      </c>
      <c r="G2789" s="25" t="n">
        <v>0.2008032098416302</v>
      </c>
      <c r="H2789" s="26">
        <f>VLOOKUP(D2789,upahbahan,3,FALSE)</f>
        <v/>
      </c>
      <c r="J2789" s="26">
        <f>G2789*H2789</f>
        <v/>
      </c>
    </row>
    <row r="2790">
      <c r="C2790" s="5" t="n">
        <v>4</v>
      </c>
      <c r="D2790" s="5" t="inlineStr">
        <is>
          <t>Pile Dirver Hammer, 2,5 Ton</t>
        </is>
      </c>
      <c r="E2790" s="5" t="inlineStr">
        <is>
          <t>E61</t>
        </is>
      </c>
      <c r="F2790" s="5" t="inlineStr">
        <is>
          <t>jam</t>
        </is>
      </c>
      <c r="G2790" s="25" t="n">
        <v>0.02677376464838703</v>
      </c>
      <c r="H2790" s="26">
        <f>VLOOKUP(D2790,upahbahan,3,FALSE)</f>
        <v/>
      </c>
      <c r="J2790" s="26">
        <f>G2790*H2790</f>
        <v/>
      </c>
    </row>
    <row r="2791">
      <c r="C2791" s="5" t="n">
        <v>5</v>
      </c>
      <c r="D2791" s="5" t="inlineStr">
        <is>
          <t>Ponton + Tug Boat; 40 Ton; 80 HP</t>
        </is>
      </c>
      <c r="E2791" s="5" t="inlineStr">
        <is>
          <t>E66</t>
        </is>
      </c>
      <c r="F2791" s="5" t="inlineStr">
        <is>
          <t>jam</t>
        </is>
      </c>
      <c r="G2791" s="25" t="n">
        <v>0.02963583454229374</v>
      </c>
      <c r="H2791" s="26" t="n">
        <v>612047.89</v>
      </c>
      <c r="I2791" s="30" t="inlineStr">
        <is>
          <t>harga khusus</t>
        </is>
      </c>
      <c r="J2791" s="26">
        <f>G2791*H2791</f>
        <v/>
      </c>
    </row>
    <row r="2792">
      <c r="C2792" s="5" t="n">
        <v>6</v>
      </c>
      <c r="D2792" s="5" t="inlineStr">
        <is>
          <t>Alat Bantu</t>
        </is>
      </c>
      <c r="F2792" s="5" t="inlineStr">
        <is>
          <t>Ls</t>
        </is>
      </c>
      <c r="G2792" s="25" t="n">
        <v>1</v>
      </c>
      <c r="H2792" s="26">
        <f>VLOOKUP(D2792,upahbahan,3,FALSE)</f>
        <v/>
      </c>
      <c r="J2792" s="26">
        <f>G2792*H2792</f>
        <v/>
      </c>
    </row>
    <row r="2793">
      <c r="C2793" s="27" t="inlineStr">
        <is>
          <t>JUMLAH HARGA PERALATAN</t>
        </is>
      </c>
      <c r="D2793" s="28" t="n"/>
      <c r="E2793" s="28" t="n"/>
      <c r="F2793" s="28" t="n"/>
      <c r="G2793" s="28" t="n"/>
      <c r="H2793" s="28" t="n"/>
      <c r="I2793" s="28" t="n"/>
      <c r="J2793" s="29">
        <f>SUM(J2787:J2792)</f>
        <v/>
      </c>
    </row>
    <row r="2794">
      <c r="C2794" s="31" t="inlineStr">
        <is>
          <t>D</t>
        </is>
      </c>
      <c r="D2794" s="31" t="inlineStr">
        <is>
          <t>Jumlah (A+B+C)</t>
        </is>
      </c>
      <c r="E2794" s="32" t="n"/>
      <c r="F2794" s="32" t="n"/>
      <c r="G2794" s="32" t="n"/>
      <c r="H2794" s="32" t="n"/>
      <c r="I2794" s="32" t="n"/>
      <c r="J2794" s="33">
        <f>J2780+J2785+J2793</f>
        <v/>
      </c>
    </row>
    <row r="2795">
      <c r="C2795" s="18" t="inlineStr">
        <is>
          <t>E</t>
        </is>
      </c>
      <c r="D2795" s="18" t="inlineStr">
        <is>
          <t>Biaya Umum dan Keuntungan 10.0% x D</t>
        </is>
      </c>
      <c r="H2795" s="21">
        <f>$Q$8</f>
        <v/>
      </c>
      <c r="J2795" s="34">
        <f>J2794*H2795</f>
        <v/>
      </c>
    </row>
    <row r="2796">
      <c r="C2796" s="31" t="inlineStr">
        <is>
          <t>F</t>
        </is>
      </c>
      <c r="D2796" s="31" t="inlineStr">
        <is>
          <t>Harga Satuan Pekerjaan (D+E)</t>
        </is>
      </c>
      <c r="E2796" s="32" t="n"/>
      <c r="F2796" s="32" t="n"/>
      <c r="G2796" s="32" t="n"/>
      <c r="H2796" s="32" t="n"/>
      <c r="I2796" s="32" t="n"/>
      <c r="J2796" s="33">
        <f>SUM(J2794:J2795)</f>
        <v/>
      </c>
    </row>
    <row r="2798">
      <c r="C2798" s="16" t="inlineStr">
        <is>
          <t>G.130</t>
        </is>
      </c>
      <c r="D2798" s="17" t="inlineStr">
        <is>
          <t>Tiang Bor Beton, diameter 800 mm</t>
        </is>
      </c>
      <c r="F2798" s="18" t="inlineStr">
        <is>
          <t>Meter Panjang</t>
        </is>
      </c>
      <c r="K2798" s="22">
        <f>ROUNDDOWN(J2817,0)</f>
        <v/>
      </c>
      <c r="M2798" s="19" t="inlineStr">
        <is>
          <t>7.6.(18a)</t>
        </is>
      </c>
    </row>
    <row r="2799">
      <c r="C2799" s="23" t="inlineStr">
        <is>
          <t>No</t>
        </is>
      </c>
      <c r="D2799" s="23" t="inlineStr">
        <is>
          <t>Uraian</t>
        </is>
      </c>
      <c r="E2799" s="23" t="inlineStr">
        <is>
          <t>Kode</t>
        </is>
      </c>
      <c r="F2799" s="23" t="inlineStr">
        <is>
          <t>Sat.</t>
        </is>
      </c>
      <c r="G2799" s="23" t="inlineStr">
        <is>
          <t>Koefisien</t>
        </is>
      </c>
      <c r="H2799" s="23" t="inlineStr">
        <is>
          <t>Harga  Satuan (Rp)</t>
        </is>
      </c>
      <c r="J2799" s="23" t="inlineStr">
        <is>
          <t>Jumlah Harga (Rp)</t>
        </is>
      </c>
    </row>
    <row r="2800">
      <c r="C2800" s="24" t="inlineStr">
        <is>
          <t>A</t>
        </is>
      </c>
      <c r="D2800" s="24" t="inlineStr">
        <is>
          <t>TENAGA KERJA</t>
        </is>
      </c>
      <c r="E2800" s="12" t="n"/>
      <c r="F2800" s="12" t="n"/>
      <c r="G2800" s="12" t="n"/>
      <c r="H2800" s="12" t="n"/>
      <c r="I2800" s="12" t="n"/>
      <c r="J2800" s="12" t="n"/>
    </row>
    <row r="2801">
      <c r="C2801" s="5" t="n">
        <v>1</v>
      </c>
      <c r="D2801" s="5" t="inlineStr">
        <is>
          <t>Pekerja</t>
        </is>
      </c>
      <c r="E2801" s="5" t="inlineStr">
        <is>
          <t>L01</t>
        </is>
      </c>
      <c r="F2801" s="5" t="inlineStr">
        <is>
          <t>jam</t>
        </is>
      </c>
      <c r="G2801" s="25" t="n">
        <v>3.41365469111409</v>
      </c>
      <c r="H2801" s="26">
        <f>VLOOKUP(D2801,upahbahan,3,FALSE)</f>
        <v/>
      </c>
      <c r="J2801" s="26">
        <f>G2801*H2801</f>
        <v/>
      </c>
    </row>
    <row r="2802">
      <c r="C2802" s="5" t="n">
        <v>2</v>
      </c>
      <c r="D2802" s="5" t="inlineStr">
        <is>
          <t>Mandor</t>
        </is>
      </c>
      <c r="E2802" s="5" t="inlineStr">
        <is>
          <t>L03</t>
        </is>
      </c>
      <c r="F2802" s="5" t="inlineStr">
        <is>
          <t>jam</t>
        </is>
      </c>
      <c r="G2802" s="25" t="n">
        <v>0.8534138113423682</v>
      </c>
      <c r="H2802" s="26">
        <f>VLOOKUP(D2802,upahbahan,3,FALSE)</f>
        <v/>
      </c>
      <c r="J2802" s="26">
        <f>G2802*H2802</f>
        <v/>
      </c>
    </row>
    <row r="2803">
      <c r="C2803" s="27" t="inlineStr">
        <is>
          <t>JUMLAH HARGA TENAGA KERJA</t>
        </is>
      </c>
      <c r="D2803" s="28" t="n"/>
      <c r="E2803" s="28" t="n"/>
      <c r="F2803" s="28" t="n"/>
      <c r="G2803" s="28" t="n"/>
      <c r="H2803" s="28" t="n"/>
      <c r="I2803" s="28" t="n"/>
      <c r="J2803" s="29">
        <f>SUM(J2801:J2802)</f>
        <v/>
      </c>
    </row>
    <row r="2804">
      <c r="C2804" s="24" t="inlineStr">
        <is>
          <t>B</t>
        </is>
      </c>
      <c r="D2804" s="24" t="inlineStr">
        <is>
          <t>BAHAN</t>
        </is>
      </c>
      <c r="E2804" s="12" t="n"/>
      <c r="F2804" s="12" t="n"/>
      <c r="G2804" s="12" t="n"/>
      <c r="H2804" s="12" t="n"/>
      <c r="I2804" s="12" t="n"/>
      <c r="J2804" s="12" t="n"/>
    </row>
    <row r="2805">
      <c r="C2805" s="5" t="n">
        <v>1</v>
      </c>
      <c r="D2805" s="5" t="inlineStr">
        <is>
          <t>Beton Memadat Sendiri fc' 30 MPa</t>
        </is>
      </c>
      <c r="E2805" s="5" t="inlineStr">
        <is>
          <t>M252</t>
        </is>
      </c>
      <c r="F2805" s="5" t="inlineStr">
        <is>
          <t>M3</t>
        </is>
      </c>
      <c r="G2805" s="25" t="n">
        <v>0.5129142826945055</v>
      </c>
      <c r="H2805" s="26">
        <f>VLOOKUP(D2805,upahbahan,3,FALSE)</f>
        <v/>
      </c>
      <c r="J2805" s="26">
        <f>G2805*H2805</f>
        <v/>
      </c>
    </row>
    <row r="2806">
      <c r="C2806" s="5" t="n">
        <v>2</v>
      </c>
      <c r="D2806" s="5" t="inlineStr">
        <is>
          <t>Baja Tulangan</t>
        </is>
      </c>
      <c r="E2806" s="5" t="inlineStr">
        <is>
          <t>EI734</t>
        </is>
      </c>
      <c r="F2806" s="5" t="inlineStr">
        <is>
          <t>Kg</t>
        </is>
      </c>
      <c r="G2806" s="25" t="n">
        <v>61.54973117242267</v>
      </c>
      <c r="H2806" s="26" t="n">
        <v>15549</v>
      </c>
      <c r="I2806" s="30" t="inlineStr">
        <is>
          <t>harga khusus</t>
        </is>
      </c>
      <c r="J2806" s="26">
        <f>G2806*H2806</f>
        <v/>
      </c>
    </row>
    <row r="2807">
      <c r="C2807" s="5" t="n">
        <v>3</v>
      </c>
      <c r="D2807" s="5" t="inlineStr">
        <is>
          <t>Casing, Diameter 800 mm</t>
        </is>
      </c>
      <c r="E2807" s="5" t="inlineStr">
        <is>
          <t>M100</t>
        </is>
      </c>
      <c r="F2807" s="5" t="inlineStr">
        <is>
          <t>M1</t>
        </is>
      </c>
      <c r="G2807" s="25" t="n">
        <v>2.514285833333334</v>
      </c>
      <c r="H2807" s="26">
        <f>VLOOKUP(D2807,upahbahan,3,FALSE)</f>
        <v/>
      </c>
      <c r="J2807" s="26">
        <f>G2807*H2807</f>
        <v/>
      </c>
    </row>
    <row r="2808">
      <c r="C2808" s="27" t="inlineStr">
        <is>
          <t>JUMLAH HARGA BAHAN</t>
        </is>
      </c>
      <c r="D2808" s="28" t="n"/>
      <c r="E2808" s="28" t="n"/>
      <c r="F2808" s="28" t="n"/>
      <c r="G2808" s="28" t="n"/>
      <c r="H2808" s="28" t="n"/>
      <c r="I2808" s="28" t="n"/>
      <c r="J2808" s="29">
        <f>SUM(J2805:J2807)</f>
        <v/>
      </c>
    </row>
    <row r="2809">
      <c r="C2809" s="24" t="inlineStr">
        <is>
          <t>C</t>
        </is>
      </c>
      <c r="D2809" s="24" t="inlineStr">
        <is>
          <t>PERALATAN</t>
        </is>
      </c>
      <c r="E2809" s="12" t="n"/>
      <c r="F2809" s="12" t="n"/>
      <c r="G2809" s="12" t="n"/>
      <c r="H2809" s="12" t="n"/>
      <c r="I2809" s="12" t="n"/>
      <c r="J2809" s="12" t="n"/>
    </row>
    <row r="2810">
      <c r="C2810" s="5" t="n">
        <v>1</v>
      </c>
      <c r="D2810" s="5" t="inlineStr">
        <is>
          <t>CRANE ON TRACK 10-15 TON</t>
        </is>
      </c>
      <c r="E2810" s="5" t="inlineStr">
        <is>
          <t>E07</t>
        </is>
      </c>
      <c r="F2810" s="5" t="inlineStr">
        <is>
          <t>jam</t>
        </is>
      </c>
      <c r="G2810" s="25" t="n">
        <v>0.05856762417675281</v>
      </c>
      <c r="H2810" s="26" t="n">
        <v>773917</v>
      </c>
      <c r="I2810" s="30" t="inlineStr">
        <is>
          <t>harga khusus</t>
        </is>
      </c>
      <c r="J2810" s="26">
        <f>G2810*H2810</f>
        <v/>
      </c>
    </row>
    <row r="2811">
      <c r="C2811" s="5" t="n">
        <v>2</v>
      </c>
      <c r="D2811" s="5" t="inlineStr">
        <is>
          <t>Bore Pile Machine</t>
        </is>
      </c>
      <c r="E2811" s="5" t="inlineStr">
        <is>
          <t>E33</t>
        </is>
      </c>
      <c r="F2811" s="5" t="inlineStr">
        <is>
          <t>jam</t>
        </is>
      </c>
      <c r="G2811" s="25" t="n">
        <v>0.8534139701889089</v>
      </c>
      <c r="H2811" s="26">
        <f>VLOOKUP(D2811,upahbahan,3,FALSE)</f>
        <v/>
      </c>
      <c r="J2811" s="26">
        <f>G2811*H2811</f>
        <v/>
      </c>
    </row>
    <row r="2812">
      <c r="C2812" s="5" t="n">
        <v>3</v>
      </c>
      <c r="D2812" s="5" t="inlineStr">
        <is>
          <t>Welding Set</t>
        </is>
      </c>
      <c r="E2812" s="5" t="inlineStr">
        <is>
          <t>E32</t>
        </is>
      </c>
      <c r="F2812" s="5" t="inlineStr">
        <is>
          <t>jam</t>
        </is>
      </c>
      <c r="G2812" s="25" t="n">
        <v>0.07986524334251606</v>
      </c>
      <c r="H2812" s="26">
        <f>VLOOKUP(D2812,upahbahan,3,FALSE)</f>
        <v/>
      </c>
      <c r="J2812" s="26">
        <f>G2812*H2812</f>
        <v/>
      </c>
    </row>
    <row r="2813">
      <c r="C2813" s="5" t="n">
        <v>4</v>
      </c>
      <c r="D2813" s="5" t="inlineStr">
        <is>
          <t>Alat Bantu</t>
        </is>
      </c>
      <c r="F2813" s="5" t="inlineStr">
        <is>
          <t>Ls</t>
        </is>
      </c>
      <c r="G2813" s="25" t="n">
        <v>1</v>
      </c>
      <c r="H2813" s="26">
        <f>VLOOKUP(D2813,upahbahan,3,FALSE)</f>
        <v/>
      </c>
      <c r="J2813" s="26">
        <f>G2813*H2813</f>
        <v/>
      </c>
    </row>
    <row r="2814">
      <c r="C2814" s="27" t="inlineStr">
        <is>
          <t>JUMLAH HARGA PERALATAN</t>
        </is>
      </c>
      <c r="D2814" s="28" t="n"/>
      <c r="E2814" s="28" t="n"/>
      <c r="F2814" s="28" t="n"/>
      <c r="G2814" s="28" t="n"/>
      <c r="H2814" s="28" t="n"/>
      <c r="I2814" s="28" t="n"/>
      <c r="J2814" s="29">
        <f>SUM(J2810:J2813)</f>
        <v/>
      </c>
    </row>
    <row r="2815">
      <c r="C2815" s="31" t="inlineStr">
        <is>
          <t>D</t>
        </is>
      </c>
      <c r="D2815" s="31" t="inlineStr">
        <is>
          <t>Jumlah (A+B+C)</t>
        </is>
      </c>
      <c r="E2815" s="32" t="n"/>
      <c r="F2815" s="32" t="n"/>
      <c r="G2815" s="32" t="n"/>
      <c r="H2815" s="32" t="n"/>
      <c r="I2815" s="32" t="n"/>
      <c r="J2815" s="33">
        <f>J2803+J2808+J2814</f>
        <v/>
      </c>
    </row>
    <row r="2816">
      <c r="C2816" s="18" t="inlineStr">
        <is>
          <t>E</t>
        </is>
      </c>
      <c r="D2816" s="18" t="inlineStr">
        <is>
          <t>Biaya Umum dan Keuntungan 10.0% x D</t>
        </is>
      </c>
      <c r="H2816" s="21">
        <f>$Q$8</f>
        <v/>
      </c>
      <c r="J2816" s="34">
        <f>J2815*H2816</f>
        <v/>
      </c>
    </row>
    <row r="2817">
      <c r="C2817" s="31" t="inlineStr">
        <is>
          <t>F</t>
        </is>
      </c>
      <c r="D2817" s="31" t="inlineStr">
        <is>
          <t>Harga Satuan Pekerjaan (D+E)</t>
        </is>
      </c>
      <c r="E2817" s="32" t="n"/>
      <c r="F2817" s="32" t="n"/>
      <c r="G2817" s="32" t="n"/>
      <c r="H2817" s="32" t="n"/>
      <c r="I2817" s="32" t="n"/>
      <c r="J2817" s="33">
        <f>SUM(J2815:J2816)</f>
        <v/>
      </c>
    </row>
    <row r="2819">
      <c r="C2819" s="16" t="inlineStr">
        <is>
          <t>G.131</t>
        </is>
      </c>
      <c r="D2819" s="17" t="inlineStr">
        <is>
          <t>Tiang Bor Beton, diameter 400 mm</t>
        </is>
      </c>
      <c r="F2819" s="18" t="inlineStr">
        <is>
          <t>Meter Panjang</t>
        </is>
      </c>
      <c r="K2819" s="22">
        <f>ROUNDDOWN(J2838,0)</f>
        <v/>
      </c>
      <c r="M2819" s="19" t="inlineStr">
        <is>
          <t>7.6.(18b).400</t>
        </is>
      </c>
    </row>
    <row r="2820">
      <c r="C2820" s="23" t="inlineStr">
        <is>
          <t>No</t>
        </is>
      </c>
      <c r="D2820" s="23" t="inlineStr">
        <is>
          <t>Uraian</t>
        </is>
      </c>
      <c r="E2820" s="23" t="inlineStr">
        <is>
          <t>Kode</t>
        </is>
      </c>
      <c r="F2820" s="23" t="inlineStr">
        <is>
          <t>Sat.</t>
        </is>
      </c>
      <c r="G2820" s="23" t="inlineStr">
        <is>
          <t>Koefisien</t>
        </is>
      </c>
      <c r="H2820" s="23" t="inlineStr">
        <is>
          <t>Harga  Satuan (Rp)</t>
        </is>
      </c>
      <c r="J2820" s="23" t="inlineStr">
        <is>
          <t>Jumlah Harga (Rp)</t>
        </is>
      </c>
    </row>
    <row r="2821">
      <c r="C2821" s="24" t="inlineStr">
        <is>
          <t>A</t>
        </is>
      </c>
      <c r="D2821" s="24" t="inlineStr">
        <is>
          <t>TENAGA KERJA</t>
        </is>
      </c>
      <c r="E2821" s="12" t="n"/>
      <c r="F2821" s="12" t="n"/>
      <c r="G2821" s="12" t="n"/>
      <c r="H2821" s="12" t="n"/>
      <c r="I2821" s="12" t="n"/>
      <c r="J2821" s="12" t="n"/>
    </row>
    <row r="2822">
      <c r="C2822" s="5" t="n">
        <v>1</v>
      </c>
      <c r="D2822" s="5" t="inlineStr">
        <is>
          <t>Pekerja</t>
        </is>
      </c>
      <c r="E2822" s="5" t="inlineStr">
        <is>
          <t>L01</t>
        </is>
      </c>
      <c r="F2822" s="5" t="inlineStr">
        <is>
          <t>jam</t>
        </is>
      </c>
      <c r="G2822" s="25" t="n">
        <v>3.41365469111409</v>
      </c>
      <c r="H2822" s="26">
        <f>VLOOKUP(D2822,upahbahan,3,FALSE)</f>
        <v/>
      </c>
      <c r="J2822" s="26">
        <f>G2822*H2822</f>
        <v/>
      </c>
    </row>
    <row r="2823">
      <c r="C2823" s="5" t="n">
        <v>2</v>
      </c>
      <c r="D2823" s="5" t="inlineStr">
        <is>
          <t>Mandor</t>
        </is>
      </c>
      <c r="E2823" s="5" t="inlineStr">
        <is>
          <t>L03</t>
        </is>
      </c>
      <c r="F2823" s="5" t="inlineStr">
        <is>
          <t>jam</t>
        </is>
      </c>
      <c r="G2823" s="25" t="n">
        <v>0.8534138113423682</v>
      </c>
      <c r="H2823" s="26">
        <f>VLOOKUP(D2823,upahbahan,3,FALSE)</f>
        <v/>
      </c>
      <c r="J2823" s="26">
        <f>G2823*H2823</f>
        <v/>
      </c>
    </row>
    <row r="2824">
      <c r="C2824" s="27" t="inlineStr">
        <is>
          <t>JUMLAH HARGA TENAGA KERJA</t>
        </is>
      </c>
      <c r="D2824" s="28" t="n"/>
      <c r="E2824" s="28" t="n"/>
      <c r="F2824" s="28" t="n"/>
      <c r="G2824" s="28" t="n"/>
      <c r="H2824" s="28" t="n"/>
      <c r="I2824" s="28" t="n"/>
      <c r="J2824" s="29">
        <f>SUM(J2822:J2823)</f>
        <v/>
      </c>
    </row>
    <row r="2825">
      <c r="C2825" s="24" t="inlineStr">
        <is>
          <t>B</t>
        </is>
      </c>
      <c r="D2825" s="24" t="inlineStr">
        <is>
          <t>BAHAN</t>
        </is>
      </c>
      <c r="E2825" s="12" t="n"/>
      <c r="F2825" s="12" t="n"/>
      <c r="G2825" s="12" t="n"/>
      <c r="H2825" s="12" t="n"/>
      <c r="I2825" s="12" t="n"/>
      <c r="J2825" s="12" t="n"/>
    </row>
    <row r="2826">
      <c r="C2826" s="5" t="n">
        <v>1</v>
      </c>
      <c r="D2826" s="5" t="inlineStr">
        <is>
          <t>Beton Memadat Sendiri fc' 30 MPa</t>
        </is>
      </c>
      <c r="E2826" s="5" t="inlineStr">
        <is>
          <t>M252</t>
        </is>
      </c>
      <c r="F2826" s="5" t="inlineStr">
        <is>
          <t>M3</t>
        </is>
      </c>
      <c r="G2826" s="25" t="n">
        <v>0.1282285724893958</v>
      </c>
      <c r="H2826" s="26">
        <f>VLOOKUP(D2826,upahbahan,3,FALSE)</f>
        <v/>
      </c>
      <c r="J2826" s="26">
        <f>G2826*H2826</f>
        <v/>
      </c>
    </row>
    <row r="2827">
      <c r="C2827" s="5" t="n">
        <v>2</v>
      </c>
      <c r="D2827" s="5" t="inlineStr">
        <is>
          <t>Baja Tulangan</t>
        </is>
      </c>
      <c r="E2827" s="5" t="inlineStr">
        <is>
          <t>EI734</t>
        </is>
      </c>
      <c r="F2827" s="5" t="inlineStr">
        <is>
          <t>Kg</t>
        </is>
      </c>
      <c r="G2827" s="25" t="n">
        <v>15.38743263232362</v>
      </c>
      <c r="H2827" s="26" t="n">
        <v>15549</v>
      </c>
      <c r="I2827" s="30" t="inlineStr">
        <is>
          <t>harga khusus</t>
        </is>
      </c>
      <c r="J2827" s="26">
        <f>G2827*H2827</f>
        <v/>
      </c>
    </row>
    <row r="2828">
      <c r="C2828" s="5" t="n">
        <v>3</v>
      </c>
      <c r="D2828" s="5" t="inlineStr">
        <is>
          <t>Casing, Diameter 400 mm</t>
        </is>
      </c>
      <c r="E2828" s="5" t="inlineStr">
        <is>
          <t>M100</t>
        </is>
      </c>
      <c r="F2828" s="5" t="inlineStr">
        <is>
          <t>M1</t>
        </is>
      </c>
      <c r="G2828" s="25" t="n">
        <v>1.257142916666667</v>
      </c>
      <c r="H2828" s="26">
        <f>VLOOKUP(D2828,upahbahan,3,FALSE)</f>
        <v/>
      </c>
      <c r="J2828" s="26">
        <f>G2828*H2828</f>
        <v/>
      </c>
    </row>
    <row r="2829">
      <c r="C2829" s="27" t="inlineStr">
        <is>
          <t>JUMLAH HARGA BAHAN</t>
        </is>
      </c>
      <c r="D2829" s="28" t="n"/>
      <c r="E2829" s="28" t="n"/>
      <c r="F2829" s="28" t="n"/>
      <c r="G2829" s="28" t="n"/>
      <c r="H2829" s="28" t="n"/>
      <c r="I2829" s="28" t="n"/>
      <c r="J2829" s="29">
        <f>SUM(J2826:J2828)</f>
        <v/>
      </c>
    </row>
    <row r="2830">
      <c r="C2830" s="24" t="inlineStr">
        <is>
          <t>C</t>
        </is>
      </c>
      <c r="D2830" s="24" t="inlineStr">
        <is>
          <t>PERALATAN</t>
        </is>
      </c>
      <c r="E2830" s="12" t="n"/>
      <c r="F2830" s="12" t="n"/>
      <c r="G2830" s="12" t="n"/>
      <c r="H2830" s="12" t="n"/>
      <c r="I2830" s="12" t="n"/>
      <c r="J2830" s="12" t="n"/>
    </row>
    <row r="2831">
      <c r="C2831" s="5" t="n">
        <v>1</v>
      </c>
      <c r="D2831" s="5" t="inlineStr">
        <is>
          <t>CRANE ON TRACK 10-15 TON</t>
        </is>
      </c>
      <c r="E2831" s="5" t="inlineStr">
        <is>
          <t>E07</t>
        </is>
      </c>
      <c r="F2831" s="5" t="inlineStr">
        <is>
          <t>jam</t>
        </is>
      </c>
      <c r="G2831" s="25" t="n">
        <v>0.05856762417675281</v>
      </c>
      <c r="H2831" s="26" t="n">
        <v>773917</v>
      </c>
      <c r="I2831" s="30" t="inlineStr">
        <is>
          <t>harga khusus</t>
        </is>
      </c>
      <c r="J2831" s="26">
        <f>G2831*H2831</f>
        <v/>
      </c>
    </row>
    <row r="2832">
      <c r="C2832" s="5" t="n">
        <v>2</v>
      </c>
      <c r="D2832" s="5" t="inlineStr">
        <is>
          <t>Bore Pile Machine</t>
        </is>
      </c>
      <c r="E2832" s="5" t="inlineStr">
        <is>
          <t>E33</t>
        </is>
      </c>
      <c r="F2832" s="5" t="inlineStr">
        <is>
          <t>jam</t>
        </is>
      </c>
      <c r="G2832" s="25" t="n">
        <v>0.8534139701889089</v>
      </c>
      <c r="H2832" s="26">
        <f>VLOOKUP(D2832,upahbahan,3,FALSE)</f>
        <v/>
      </c>
      <c r="J2832" s="26">
        <f>G2832*H2832</f>
        <v/>
      </c>
    </row>
    <row r="2833">
      <c r="C2833" s="5" t="n">
        <v>3</v>
      </c>
      <c r="D2833" s="5" t="inlineStr">
        <is>
          <t>Welding Set</t>
        </is>
      </c>
      <c r="E2833" s="5" t="inlineStr">
        <is>
          <t>E32</t>
        </is>
      </c>
      <c r="F2833" s="5" t="inlineStr">
        <is>
          <t>jam</t>
        </is>
      </c>
      <c r="G2833" s="25" t="n">
        <v>0.1597304866850321</v>
      </c>
      <c r="H2833" s="26">
        <f>VLOOKUP(D2833,upahbahan,3,FALSE)</f>
        <v/>
      </c>
      <c r="J2833" s="26">
        <f>G2833*H2833</f>
        <v/>
      </c>
    </row>
    <row r="2834">
      <c r="C2834" s="5" t="n">
        <v>4</v>
      </c>
      <c r="D2834" s="5" t="inlineStr">
        <is>
          <t>Alat Bantu</t>
        </is>
      </c>
      <c r="F2834" s="5" t="inlineStr">
        <is>
          <t>Ls</t>
        </is>
      </c>
      <c r="G2834" s="25" t="n">
        <v>1</v>
      </c>
      <c r="H2834" s="26">
        <f>VLOOKUP(D2834,upahbahan,3,FALSE)</f>
        <v/>
      </c>
      <c r="J2834" s="26">
        <f>G2834*H2834</f>
        <v/>
      </c>
    </row>
    <row r="2835">
      <c r="C2835" s="27" t="inlineStr">
        <is>
          <t>JUMLAH HARGA PERALATAN</t>
        </is>
      </c>
      <c r="D2835" s="28" t="n"/>
      <c r="E2835" s="28" t="n"/>
      <c r="F2835" s="28" t="n"/>
      <c r="G2835" s="28" t="n"/>
      <c r="H2835" s="28" t="n"/>
      <c r="I2835" s="28" t="n"/>
      <c r="J2835" s="29">
        <f>SUM(J2831:J2834)</f>
        <v/>
      </c>
    </row>
    <row r="2836">
      <c r="C2836" s="31" t="inlineStr">
        <is>
          <t>D</t>
        </is>
      </c>
      <c r="D2836" s="31" t="inlineStr">
        <is>
          <t>Jumlah (A+B+C)</t>
        </is>
      </c>
      <c r="E2836" s="32" t="n"/>
      <c r="F2836" s="32" t="n"/>
      <c r="G2836" s="32" t="n"/>
      <c r="H2836" s="32" t="n"/>
      <c r="I2836" s="32" t="n"/>
      <c r="J2836" s="33">
        <f>J2824+J2829+J2835</f>
        <v/>
      </c>
    </row>
    <row r="2837">
      <c r="C2837" s="18" t="inlineStr">
        <is>
          <t>E</t>
        </is>
      </c>
      <c r="D2837" s="18" t="inlineStr">
        <is>
          <t>Biaya Umum dan Keuntungan 10.0% x D</t>
        </is>
      </c>
      <c r="H2837" s="21">
        <f>$Q$8</f>
        <v/>
      </c>
      <c r="J2837" s="34">
        <f>J2836*H2837</f>
        <v/>
      </c>
    </row>
    <row r="2838">
      <c r="C2838" s="31" t="inlineStr">
        <is>
          <t>F</t>
        </is>
      </c>
      <c r="D2838" s="31" t="inlineStr">
        <is>
          <t>Harga Satuan Pekerjaan (D+E)</t>
        </is>
      </c>
      <c r="E2838" s="32" t="n"/>
      <c r="F2838" s="32" t="n"/>
      <c r="G2838" s="32" t="n"/>
      <c r="H2838" s="32" t="n"/>
      <c r="I2838" s="32" t="n"/>
      <c r="J2838" s="33">
        <f>SUM(J2836:J2837)</f>
        <v/>
      </c>
    </row>
    <row r="2840">
      <c r="C2840" s="16" t="inlineStr">
        <is>
          <t>G.132</t>
        </is>
      </c>
      <c r="D2840" s="17" t="inlineStr">
        <is>
          <t>Tiang Bor Beton, diameter 500 mm</t>
        </is>
      </c>
      <c r="F2840" s="18" t="inlineStr">
        <is>
          <t>Meter Panjang</t>
        </is>
      </c>
      <c r="K2840" s="22">
        <f>ROUNDDOWN(J2859,0)</f>
        <v/>
      </c>
      <c r="M2840" s="19" t="inlineStr">
        <is>
          <t>7.6.(18b).500</t>
        </is>
      </c>
    </row>
    <row r="2841">
      <c r="C2841" s="23" t="inlineStr">
        <is>
          <t>No</t>
        </is>
      </c>
      <c r="D2841" s="23" t="inlineStr">
        <is>
          <t>Uraian</t>
        </is>
      </c>
      <c r="E2841" s="23" t="inlineStr">
        <is>
          <t>Kode</t>
        </is>
      </c>
      <c r="F2841" s="23" t="inlineStr">
        <is>
          <t>Sat.</t>
        </is>
      </c>
      <c r="G2841" s="23" t="inlineStr">
        <is>
          <t>Koefisien</t>
        </is>
      </c>
      <c r="H2841" s="23" t="inlineStr">
        <is>
          <t>Harga  Satuan (Rp)</t>
        </is>
      </c>
      <c r="J2841" s="23" t="inlineStr">
        <is>
          <t>Jumlah Harga (Rp)</t>
        </is>
      </c>
    </row>
    <row r="2842">
      <c r="C2842" s="24" t="inlineStr">
        <is>
          <t>A</t>
        </is>
      </c>
      <c r="D2842" s="24" t="inlineStr">
        <is>
          <t>TENAGA KERJA</t>
        </is>
      </c>
      <c r="E2842" s="12" t="n"/>
      <c r="F2842" s="12" t="n"/>
      <c r="G2842" s="12" t="n"/>
      <c r="H2842" s="12" t="n"/>
      <c r="I2842" s="12" t="n"/>
      <c r="J2842" s="12" t="n"/>
    </row>
    <row r="2843">
      <c r="C2843" s="5" t="n">
        <v>1</v>
      </c>
      <c r="D2843" s="5" t="inlineStr">
        <is>
          <t>Pekerja</t>
        </is>
      </c>
      <c r="E2843" s="5" t="inlineStr">
        <is>
          <t>L01</t>
        </is>
      </c>
      <c r="F2843" s="5" t="inlineStr">
        <is>
          <t>jam</t>
        </is>
      </c>
      <c r="G2843" s="25" t="n">
        <v>3.41365469111409</v>
      </c>
      <c r="H2843" s="26">
        <f>VLOOKUP(D2843,upahbahan,3,FALSE)</f>
        <v/>
      </c>
      <c r="J2843" s="26">
        <f>G2843*H2843</f>
        <v/>
      </c>
    </row>
    <row r="2844">
      <c r="C2844" s="5" t="n">
        <v>2</v>
      </c>
      <c r="D2844" s="5" t="inlineStr">
        <is>
          <t>Mandor</t>
        </is>
      </c>
      <c r="E2844" s="5" t="inlineStr">
        <is>
          <t>L03</t>
        </is>
      </c>
      <c r="F2844" s="5" t="inlineStr">
        <is>
          <t>jam</t>
        </is>
      </c>
      <c r="G2844" s="25" t="n">
        <v>0.8534138113423682</v>
      </c>
      <c r="H2844" s="26">
        <f>VLOOKUP(D2844,upahbahan,3,FALSE)</f>
        <v/>
      </c>
      <c r="J2844" s="26">
        <f>G2844*H2844</f>
        <v/>
      </c>
    </row>
    <row r="2845">
      <c r="C2845" s="27" t="inlineStr">
        <is>
          <t>JUMLAH HARGA TENAGA KERJA</t>
        </is>
      </c>
      <c r="D2845" s="28" t="n"/>
      <c r="E2845" s="28" t="n"/>
      <c r="F2845" s="28" t="n"/>
      <c r="G2845" s="28" t="n"/>
      <c r="H2845" s="28" t="n"/>
      <c r="I2845" s="28" t="n"/>
      <c r="J2845" s="29">
        <f>SUM(J2843:J2844)</f>
        <v/>
      </c>
    </row>
    <row r="2846">
      <c r="C2846" s="24" t="inlineStr">
        <is>
          <t>B</t>
        </is>
      </c>
      <c r="D2846" s="24" t="inlineStr">
        <is>
          <t>BAHAN</t>
        </is>
      </c>
      <c r="E2846" s="12" t="n"/>
      <c r="F2846" s="12" t="n"/>
      <c r="G2846" s="12" t="n"/>
      <c r="H2846" s="12" t="n"/>
      <c r="I2846" s="12" t="n"/>
      <c r="J2846" s="12" t="n"/>
    </row>
    <row r="2847">
      <c r="C2847" s="5" t="n">
        <v>1</v>
      </c>
      <c r="D2847" s="5" t="inlineStr">
        <is>
          <t>Beton Memadat Sendiri fc' 30 MPa</t>
        </is>
      </c>
      <c r="E2847" s="5" t="inlineStr">
        <is>
          <t>M252</t>
        </is>
      </c>
      <c r="F2847" s="5" t="inlineStr">
        <is>
          <t>M3</t>
        </is>
      </c>
      <c r="G2847" s="25" t="n">
        <v>0.2003571458765081</v>
      </c>
      <c r="H2847" s="26">
        <f>VLOOKUP(D2847,upahbahan,3,FALSE)</f>
        <v/>
      </c>
      <c r="J2847" s="26">
        <f>G2847*H2847</f>
        <v/>
      </c>
    </row>
    <row r="2848">
      <c r="C2848" s="5" t="n">
        <v>2</v>
      </c>
      <c r="D2848" s="5" t="inlineStr">
        <is>
          <t>Baja Tulangan</t>
        </is>
      </c>
      <c r="E2848" s="5" t="inlineStr">
        <is>
          <t>EI734</t>
        </is>
      </c>
      <c r="F2848" s="5" t="inlineStr">
        <is>
          <t>Kg</t>
        </is>
      </c>
      <c r="G2848" s="25" t="n">
        <v>24.04286384976526</v>
      </c>
      <c r="H2848" s="26" t="n">
        <v>15549</v>
      </c>
      <c r="I2848" s="30" t="inlineStr">
        <is>
          <t>harga khusus</t>
        </is>
      </c>
      <c r="J2848" s="26">
        <f>G2848*H2848</f>
        <v/>
      </c>
    </row>
    <row r="2849">
      <c r="C2849" s="5" t="n">
        <v>3</v>
      </c>
      <c r="D2849" s="5" t="inlineStr">
        <is>
          <t>Casing, Diameter 500 mm</t>
        </is>
      </c>
      <c r="E2849" s="5" t="inlineStr">
        <is>
          <t>M100</t>
        </is>
      </c>
      <c r="F2849" s="5" t="inlineStr">
        <is>
          <t>M1</t>
        </is>
      </c>
      <c r="G2849" s="25" t="n">
        <v>1.57142875</v>
      </c>
      <c r="H2849" s="26">
        <f>VLOOKUP(D2849,upahbahan,3,FALSE)</f>
        <v/>
      </c>
      <c r="J2849" s="26">
        <f>G2849*H2849</f>
        <v/>
      </c>
    </row>
    <row r="2850">
      <c r="C2850" s="27" t="inlineStr">
        <is>
          <t>JUMLAH HARGA BAHAN</t>
        </is>
      </c>
      <c r="D2850" s="28" t="n"/>
      <c r="E2850" s="28" t="n"/>
      <c r="F2850" s="28" t="n"/>
      <c r="G2850" s="28" t="n"/>
      <c r="H2850" s="28" t="n"/>
      <c r="I2850" s="28" t="n"/>
      <c r="J2850" s="29">
        <f>SUM(J2847:J2849)</f>
        <v/>
      </c>
    </row>
    <row r="2851">
      <c r="C2851" s="24" t="inlineStr">
        <is>
          <t>C</t>
        </is>
      </c>
      <c r="D2851" s="24" t="inlineStr">
        <is>
          <t>PERALATAN</t>
        </is>
      </c>
      <c r="E2851" s="12" t="n"/>
      <c r="F2851" s="12" t="n"/>
      <c r="G2851" s="12" t="n"/>
      <c r="H2851" s="12" t="n"/>
      <c r="I2851" s="12" t="n"/>
      <c r="J2851" s="12" t="n"/>
    </row>
    <row r="2852">
      <c r="C2852" s="5" t="n">
        <v>1</v>
      </c>
      <c r="D2852" s="5" t="inlineStr">
        <is>
          <t>CRANE ON TRACK 10-15 TON</t>
        </is>
      </c>
      <c r="E2852" s="5" t="inlineStr">
        <is>
          <t>E07</t>
        </is>
      </c>
      <c r="F2852" s="5" t="inlineStr">
        <is>
          <t>jam</t>
        </is>
      </c>
      <c r="G2852" s="25" t="n">
        <v>0.05856762417675281</v>
      </c>
      <c r="H2852" s="26" t="n">
        <v>773917</v>
      </c>
      <c r="I2852" s="30" t="inlineStr">
        <is>
          <t>harga khusus</t>
        </is>
      </c>
      <c r="J2852" s="26">
        <f>G2852*H2852</f>
        <v/>
      </c>
    </row>
    <row r="2853">
      <c r="C2853" s="5" t="n">
        <v>2</v>
      </c>
      <c r="D2853" s="5" t="inlineStr">
        <is>
          <t>Bore Pile Machine</t>
        </is>
      </c>
      <c r="E2853" s="5" t="inlineStr">
        <is>
          <t>E33</t>
        </is>
      </c>
      <c r="F2853" s="5" t="inlineStr">
        <is>
          <t>jam</t>
        </is>
      </c>
      <c r="G2853" s="25" t="n">
        <v>0.8534139701889089</v>
      </c>
      <c r="H2853" s="26">
        <f>VLOOKUP(D2853,upahbahan,3,FALSE)</f>
        <v/>
      </c>
      <c r="J2853" s="26">
        <f>G2853*H2853</f>
        <v/>
      </c>
    </row>
    <row r="2854">
      <c r="C2854" s="5" t="n">
        <v>3</v>
      </c>
      <c r="D2854" s="5" t="inlineStr">
        <is>
          <t>Welding Set</t>
        </is>
      </c>
      <c r="E2854" s="5" t="inlineStr">
        <is>
          <t>E32</t>
        </is>
      </c>
      <c r="F2854" s="5" t="inlineStr">
        <is>
          <t>jam</t>
        </is>
      </c>
      <c r="G2854" s="25" t="n">
        <v>0.1277843204775023</v>
      </c>
      <c r="H2854" s="26">
        <f>VLOOKUP(D2854,upahbahan,3,FALSE)</f>
        <v/>
      </c>
      <c r="J2854" s="26">
        <f>G2854*H2854</f>
        <v/>
      </c>
    </row>
    <row r="2855">
      <c r="C2855" s="5" t="n">
        <v>4</v>
      </c>
      <c r="D2855" s="5" t="inlineStr">
        <is>
          <t>Alat Bantu</t>
        </is>
      </c>
      <c r="F2855" s="5" t="inlineStr">
        <is>
          <t>Ls</t>
        </is>
      </c>
      <c r="G2855" s="25" t="n">
        <v>1</v>
      </c>
      <c r="H2855" s="26">
        <f>VLOOKUP(D2855,upahbahan,3,FALSE)</f>
        <v/>
      </c>
      <c r="J2855" s="26">
        <f>G2855*H2855</f>
        <v/>
      </c>
    </row>
    <row r="2856">
      <c r="C2856" s="27" t="inlineStr">
        <is>
          <t>JUMLAH HARGA PERALATAN</t>
        </is>
      </c>
      <c r="D2856" s="28" t="n"/>
      <c r="E2856" s="28" t="n"/>
      <c r="F2856" s="28" t="n"/>
      <c r="G2856" s="28" t="n"/>
      <c r="H2856" s="28" t="n"/>
      <c r="I2856" s="28" t="n"/>
      <c r="J2856" s="29">
        <f>SUM(J2852:J2855)</f>
        <v/>
      </c>
    </row>
    <row r="2857">
      <c r="C2857" s="31" t="inlineStr">
        <is>
          <t>D</t>
        </is>
      </c>
      <c r="D2857" s="31" t="inlineStr">
        <is>
          <t>Jumlah (A+B+C)</t>
        </is>
      </c>
      <c r="E2857" s="32" t="n"/>
      <c r="F2857" s="32" t="n"/>
      <c r="G2857" s="32" t="n"/>
      <c r="H2857" s="32" t="n"/>
      <c r="I2857" s="32" t="n"/>
      <c r="J2857" s="33">
        <f>J2845+J2850+J2856</f>
        <v/>
      </c>
    </row>
    <row r="2858">
      <c r="C2858" s="18" t="inlineStr">
        <is>
          <t>E</t>
        </is>
      </c>
      <c r="D2858" s="18" t="inlineStr">
        <is>
          <t>Biaya Umum dan Keuntungan 10.0% x D</t>
        </is>
      </c>
      <c r="H2858" s="21">
        <f>$Q$8</f>
        <v/>
      </c>
      <c r="J2858" s="34">
        <f>J2857*H2858</f>
        <v/>
      </c>
    </row>
    <row r="2859">
      <c r="C2859" s="31" t="inlineStr">
        <is>
          <t>F</t>
        </is>
      </c>
      <c r="D2859" s="31" t="inlineStr">
        <is>
          <t>Harga Satuan Pekerjaan (D+E)</t>
        </is>
      </c>
      <c r="E2859" s="32" t="n"/>
      <c r="F2859" s="32" t="n"/>
      <c r="G2859" s="32" t="n"/>
      <c r="H2859" s="32" t="n"/>
      <c r="I2859" s="32" t="n"/>
      <c r="J2859" s="33">
        <f>SUM(J2857:J2858)</f>
        <v/>
      </c>
    </row>
    <row r="2861">
      <c r="C2861" s="16" t="inlineStr">
        <is>
          <t>G.133</t>
        </is>
      </c>
      <c r="D2861" s="17" t="inlineStr">
        <is>
          <t>Tiang Bor Beton, diameter 600 mm</t>
        </is>
      </c>
      <c r="F2861" s="18" t="inlineStr">
        <is>
          <t>Meter Panjang</t>
        </is>
      </c>
      <c r="K2861" s="22">
        <f>ROUNDDOWN(J2880,0)</f>
        <v/>
      </c>
      <c r="M2861" s="19" t="inlineStr">
        <is>
          <t>7.6.(18b).600</t>
        </is>
      </c>
    </row>
    <row r="2862">
      <c r="C2862" s="23" t="inlineStr">
        <is>
          <t>No</t>
        </is>
      </c>
      <c r="D2862" s="23" t="inlineStr">
        <is>
          <t>Uraian</t>
        </is>
      </c>
      <c r="E2862" s="23" t="inlineStr">
        <is>
          <t>Kode</t>
        </is>
      </c>
      <c r="F2862" s="23" t="inlineStr">
        <is>
          <t>Sat.</t>
        </is>
      </c>
      <c r="G2862" s="23" t="inlineStr">
        <is>
          <t>Koefisien</t>
        </is>
      </c>
      <c r="H2862" s="23" t="inlineStr">
        <is>
          <t>Harga  Satuan (Rp)</t>
        </is>
      </c>
      <c r="J2862" s="23" t="inlineStr">
        <is>
          <t>Jumlah Harga (Rp)</t>
        </is>
      </c>
    </row>
    <row r="2863">
      <c r="C2863" s="24" t="inlineStr">
        <is>
          <t>A</t>
        </is>
      </c>
      <c r="D2863" s="24" t="inlineStr">
        <is>
          <t>TENAGA KERJA</t>
        </is>
      </c>
      <c r="E2863" s="12" t="n"/>
      <c r="F2863" s="12" t="n"/>
      <c r="G2863" s="12" t="n"/>
      <c r="H2863" s="12" t="n"/>
      <c r="I2863" s="12" t="n"/>
      <c r="J2863" s="12" t="n"/>
    </row>
    <row r="2864">
      <c r="C2864" s="5" t="n">
        <v>1</v>
      </c>
      <c r="D2864" s="5" t="inlineStr">
        <is>
          <t>Pekerja</t>
        </is>
      </c>
      <c r="E2864" s="5" t="inlineStr">
        <is>
          <t>L01</t>
        </is>
      </c>
      <c r="F2864" s="5" t="inlineStr">
        <is>
          <t>jam</t>
        </is>
      </c>
      <c r="G2864" s="25" t="n">
        <v>3.41365469111409</v>
      </c>
      <c r="H2864" s="26">
        <f>VLOOKUP(D2864,upahbahan,3,FALSE)</f>
        <v/>
      </c>
      <c r="J2864" s="26">
        <f>G2864*H2864</f>
        <v/>
      </c>
    </row>
    <row r="2865">
      <c r="C2865" s="5" t="n">
        <v>2</v>
      </c>
      <c r="D2865" s="5" t="inlineStr">
        <is>
          <t>Mandor</t>
        </is>
      </c>
      <c r="E2865" s="5" t="inlineStr">
        <is>
          <t>L03</t>
        </is>
      </c>
      <c r="F2865" s="5" t="inlineStr">
        <is>
          <t>jam</t>
        </is>
      </c>
      <c r="G2865" s="25" t="n">
        <v>0.8534138113423682</v>
      </c>
      <c r="H2865" s="26">
        <f>VLOOKUP(D2865,upahbahan,3,FALSE)</f>
        <v/>
      </c>
      <c r="J2865" s="26">
        <f>G2865*H2865</f>
        <v/>
      </c>
    </row>
    <row r="2866">
      <c r="C2866" s="27" t="inlineStr">
        <is>
          <t>JUMLAH HARGA TENAGA KERJA</t>
        </is>
      </c>
      <c r="D2866" s="28" t="n"/>
      <c r="E2866" s="28" t="n"/>
      <c r="F2866" s="28" t="n"/>
      <c r="G2866" s="28" t="n"/>
      <c r="H2866" s="28" t="n"/>
      <c r="I2866" s="28" t="n"/>
      <c r="J2866" s="29">
        <f>SUM(J2864:J2865)</f>
        <v/>
      </c>
    </row>
    <row r="2867">
      <c r="C2867" s="24" t="inlineStr">
        <is>
          <t>B</t>
        </is>
      </c>
      <c r="D2867" s="24" t="inlineStr">
        <is>
          <t>BAHAN</t>
        </is>
      </c>
      <c r="E2867" s="12" t="n"/>
      <c r="F2867" s="12" t="n"/>
      <c r="G2867" s="12" t="n"/>
      <c r="H2867" s="12" t="n"/>
      <c r="I2867" s="12" t="n"/>
      <c r="J2867" s="12" t="n"/>
    </row>
    <row r="2868">
      <c r="C2868" s="5" t="n">
        <v>1</v>
      </c>
      <c r="D2868" s="5" t="inlineStr">
        <is>
          <t>Beton Memadat Sendiri fc' 30 MPa</t>
        </is>
      </c>
      <c r="E2868" s="5" t="inlineStr">
        <is>
          <t>M252</t>
        </is>
      </c>
      <c r="F2868" s="5" t="inlineStr">
        <is>
          <t>M3</t>
        </is>
      </c>
      <c r="G2868" s="25" t="n">
        <v>0.2885142862853712</v>
      </c>
      <c r="H2868" s="26">
        <f>VLOOKUP(D2868,upahbahan,3,FALSE)</f>
        <v/>
      </c>
      <c r="J2868" s="26">
        <f>G2868*H2868</f>
        <v/>
      </c>
    </row>
    <row r="2869">
      <c r="C2869" s="5" t="n">
        <v>2</v>
      </c>
      <c r="D2869" s="5" t="inlineStr">
        <is>
          <t>Baja Tulangan</t>
        </is>
      </c>
      <c r="E2869" s="5" t="inlineStr">
        <is>
          <t>EI734</t>
        </is>
      </c>
      <c r="F2869" s="5" t="inlineStr">
        <is>
          <t>Kg</t>
        </is>
      </c>
      <c r="G2869" s="25" t="n">
        <v>34.6217235835102</v>
      </c>
      <c r="H2869" s="26" t="n">
        <v>15549</v>
      </c>
      <c r="I2869" s="30" t="inlineStr">
        <is>
          <t>harga khusus</t>
        </is>
      </c>
      <c r="J2869" s="26">
        <f>G2869*H2869</f>
        <v/>
      </c>
    </row>
    <row r="2870">
      <c r="C2870" s="5" t="n">
        <v>3</v>
      </c>
      <c r="D2870" s="5" t="inlineStr">
        <is>
          <t>Casing, Diameter 600 mm</t>
        </is>
      </c>
      <c r="E2870" s="5" t="inlineStr">
        <is>
          <t>M100</t>
        </is>
      </c>
      <c r="F2870" s="5" t="inlineStr">
        <is>
          <t>M1</t>
        </is>
      </c>
      <c r="G2870" s="25" t="n">
        <v>1.885714166666667</v>
      </c>
      <c r="H2870" s="26">
        <f>VLOOKUP(D2870,upahbahan,3,FALSE)</f>
        <v/>
      </c>
      <c r="J2870" s="26">
        <f>G2870*H2870</f>
        <v/>
      </c>
    </row>
    <row r="2871">
      <c r="C2871" s="27" t="inlineStr">
        <is>
          <t>JUMLAH HARGA BAHAN</t>
        </is>
      </c>
      <c r="D2871" s="28" t="n"/>
      <c r="E2871" s="28" t="n"/>
      <c r="F2871" s="28" t="n"/>
      <c r="G2871" s="28" t="n"/>
      <c r="H2871" s="28" t="n"/>
      <c r="I2871" s="28" t="n"/>
      <c r="J2871" s="29">
        <f>SUM(J2868:J2870)</f>
        <v/>
      </c>
    </row>
    <row r="2872">
      <c r="C2872" s="24" t="inlineStr">
        <is>
          <t>C</t>
        </is>
      </c>
      <c r="D2872" s="24" t="inlineStr">
        <is>
          <t>PERALATAN</t>
        </is>
      </c>
      <c r="E2872" s="12" t="n"/>
      <c r="F2872" s="12" t="n"/>
      <c r="G2872" s="12" t="n"/>
      <c r="H2872" s="12" t="n"/>
      <c r="I2872" s="12" t="n"/>
      <c r="J2872" s="12" t="n"/>
    </row>
    <row r="2873">
      <c r="C2873" s="5" t="n">
        <v>1</v>
      </c>
      <c r="D2873" s="5" t="inlineStr">
        <is>
          <t>CRANE ON TRACK 10-15 TON</t>
        </is>
      </c>
      <c r="E2873" s="5" t="inlineStr">
        <is>
          <t>E07</t>
        </is>
      </c>
      <c r="F2873" s="5" t="inlineStr">
        <is>
          <t>jam</t>
        </is>
      </c>
      <c r="G2873" s="25" t="n">
        <v>0.05856762417675281</v>
      </c>
      <c r="H2873" s="26" t="n">
        <v>773917</v>
      </c>
      <c r="I2873" s="30" t="inlineStr">
        <is>
          <t>harga khusus</t>
        </is>
      </c>
      <c r="J2873" s="26">
        <f>G2873*H2873</f>
        <v/>
      </c>
    </row>
    <row r="2874">
      <c r="C2874" s="5" t="n">
        <v>2</v>
      </c>
      <c r="D2874" s="5" t="inlineStr">
        <is>
          <t>Bore Pile Machine</t>
        </is>
      </c>
      <c r="E2874" s="5" t="inlineStr">
        <is>
          <t>E33</t>
        </is>
      </c>
      <c r="F2874" s="5" t="inlineStr">
        <is>
          <t>jam</t>
        </is>
      </c>
      <c r="G2874" s="25" t="n">
        <v>0.8534139701889089</v>
      </c>
      <c r="H2874" s="26">
        <f>VLOOKUP(D2874,upahbahan,3,FALSE)</f>
        <v/>
      </c>
      <c r="J2874" s="26">
        <f>G2874*H2874</f>
        <v/>
      </c>
    </row>
    <row r="2875">
      <c r="C2875" s="5" t="n">
        <v>3</v>
      </c>
      <c r="D2875" s="5" t="inlineStr">
        <is>
          <t>Welding Set</t>
        </is>
      </c>
      <c r="E2875" s="5" t="inlineStr">
        <is>
          <t>E32</t>
        </is>
      </c>
      <c r="F2875" s="5" t="inlineStr">
        <is>
          <t>jam</t>
        </is>
      </c>
      <c r="G2875" s="25" t="n">
        <v>0.106486914600551</v>
      </c>
      <c r="H2875" s="26">
        <f>VLOOKUP(D2875,upahbahan,3,FALSE)</f>
        <v/>
      </c>
      <c r="J2875" s="26">
        <f>G2875*H2875</f>
        <v/>
      </c>
    </row>
    <row r="2876">
      <c r="C2876" s="5" t="n">
        <v>4</v>
      </c>
      <c r="D2876" s="5" t="inlineStr">
        <is>
          <t>Alat Bantu</t>
        </is>
      </c>
      <c r="F2876" s="5" t="inlineStr">
        <is>
          <t>Ls</t>
        </is>
      </c>
      <c r="G2876" s="25" t="n">
        <v>1</v>
      </c>
      <c r="H2876" s="26">
        <f>VLOOKUP(D2876,upahbahan,3,FALSE)</f>
        <v/>
      </c>
      <c r="J2876" s="26">
        <f>G2876*H2876</f>
        <v/>
      </c>
    </row>
    <row r="2877">
      <c r="C2877" s="27" t="inlineStr">
        <is>
          <t>JUMLAH HARGA PERALATAN</t>
        </is>
      </c>
      <c r="D2877" s="28" t="n"/>
      <c r="E2877" s="28" t="n"/>
      <c r="F2877" s="28" t="n"/>
      <c r="G2877" s="28" t="n"/>
      <c r="H2877" s="28" t="n"/>
      <c r="I2877" s="28" t="n"/>
      <c r="J2877" s="29">
        <f>SUM(J2873:J2876)</f>
        <v/>
      </c>
    </row>
    <row r="2878">
      <c r="C2878" s="31" t="inlineStr">
        <is>
          <t>D</t>
        </is>
      </c>
      <c r="D2878" s="31" t="inlineStr">
        <is>
          <t>Jumlah (A+B+C)</t>
        </is>
      </c>
      <c r="E2878" s="32" t="n"/>
      <c r="F2878" s="32" t="n"/>
      <c r="G2878" s="32" t="n"/>
      <c r="H2878" s="32" t="n"/>
      <c r="I2878" s="32" t="n"/>
      <c r="J2878" s="33">
        <f>J2866+J2871+J2877</f>
        <v/>
      </c>
    </row>
    <row r="2879">
      <c r="C2879" s="18" t="inlineStr">
        <is>
          <t>E</t>
        </is>
      </c>
      <c r="D2879" s="18" t="inlineStr">
        <is>
          <t>Biaya Umum dan Keuntungan 10.0% x D</t>
        </is>
      </c>
      <c r="H2879" s="21">
        <f>$Q$8</f>
        <v/>
      </c>
      <c r="J2879" s="34">
        <f>J2878*H2879</f>
        <v/>
      </c>
    </row>
    <row r="2880">
      <c r="C2880" s="31" t="inlineStr">
        <is>
          <t>F</t>
        </is>
      </c>
      <c r="D2880" s="31" t="inlineStr">
        <is>
          <t>Harga Satuan Pekerjaan (D+E)</t>
        </is>
      </c>
      <c r="E2880" s="32" t="n"/>
      <c r="F2880" s="32" t="n"/>
      <c r="G2880" s="32" t="n"/>
      <c r="H2880" s="32" t="n"/>
      <c r="I2880" s="32" t="n"/>
      <c r="J2880" s="33">
        <f>SUM(J2878:J2879)</f>
        <v/>
      </c>
    </row>
    <row r="2882">
      <c r="C2882" s="16" t="inlineStr">
        <is>
          <t>G.134</t>
        </is>
      </c>
      <c r="D2882" s="17" t="inlineStr">
        <is>
          <t>Tiang Bor Beton, diameter 1000 mm</t>
        </is>
      </c>
      <c r="F2882" s="18" t="inlineStr">
        <is>
          <t>Meter Panjang</t>
        </is>
      </c>
      <c r="K2882" s="22">
        <f>ROUNDDOWN(J2901,0)</f>
        <v/>
      </c>
      <c r="M2882" s="19" t="inlineStr">
        <is>
          <t>7.6.(18b).1000</t>
        </is>
      </c>
    </row>
    <row r="2883">
      <c r="C2883" s="23" t="inlineStr">
        <is>
          <t>No</t>
        </is>
      </c>
      <c r="D2883" s="23" t="inlineStr">
        <is>
          <t>Uraian</t>
        </is>
      </c>
      <c r="E2883" s="23" t="inlineStr">
        <is>
          <t>Kode</t>
        </is>
      </c>
      <c r="F2883" s="23" t="inlineStr">
        <is>
          <t>Sat.</t>
        </is>
      </c>
      <c r="G2883" s="23" t="inlineStr">
        <is>
          <t>Koefisien</t>
        </is>
      </c>
      <c r="H2883" s="23" t="inlineStr">
        <is>
          <t>Harga  Satuan (Rp)</t>
        </is>
      </c>
      <c r="J2883" s="23" t="inlineStr">
        <is>
          <t>Jumlah Harga (Rp)</t>
        </is>
      </c>
    </row>
    <row r="2884">
      <c r="C2884" s="24" t="inlineStr">
        <is>
          <t>A</t>
        </is>
      </c>
      <c r="D2884" s="24" t="inlineStr">
        <is>
          <t>TENAGA KERJA</t>
        </is>
      </c>
      <c r="E2884" s="12" t="n"/>
      <c r="F2884" s="12" t="n"/>
      <c r="G2884" s="12" t="n"/>
      <c r="H2884" s="12" t="n"/>
      <c r="I2884" s="12" t="n"/>
      <c r="J2884" s="12" t="n"/>
    </row>
    <row r="2885">
      <c r="C2885" s="5" t="n">
        <v>1</v>
      </c>
      <c r="D2885" s="5" t="inlineStr">
        <is>
          <t>Pekerja</t>
        </is>
      </c>
      <c r="E2885" s="5" t="inlineStr">
        <is>
          <t>L01</t>
        </is>
      </c>
      <c r="F2885" s="5" t="inlineStr">
        <is>
          <t>jam</t>
        </is>
      </c>
      <c r="G2885" s="25" t="n">
        <v>3.41365469111409</v>
      </c>
      <c r="H2885" s="26">
        <f>VLOOKUP(D2885,upahbahan,3,FALSE)</f>
        <v/>
      </c>
      <c r="J2885" s="26">
        <f>G2885*H2885</f>
        <v/>
      </c>
    </row>
    <row r="2886">
      <c r="C2886" s="5" t="n">
        <v>2</v>
      </c>
      <c r="D2886" s="5" t="inlineStr">
        <is>
          <t>Mandor</t>
        </is>
      </c>
      <c r="E2886" s="5" t="inlineStr">
        <is>
          <t>L03</t>
        </is>
      </c>
      <c r="F2886" s="5" t="inlineStr">
        <is>
          <t>jam</t>
        </is>
      </c>
      <c r="G2886" s="25" t="n">
        <v>0.8534138113423682</v>
      </c>
      <c r="H2886" s="26">
        <f>VLOOKUP(D2886,upahbahan,3,FALSE)</f>
        <v/>
      </c>
      <c r="J2886" s="26">
        <f>G2886*H2886</f>
        <v/>
      </c>
    </row>
    <row r="2887">
      <c r="C2887" s="27" t="inlineStr">
        <is>
          <t>JUMLAH HARGA TENAGA KERJA</t>
        </is>
      </c>
      <c r="D2887" s="28" t="n"/>
      <c r="E2887" s="28" t="n"/>
      <c r="F2887" s="28" t="n"/>
      <c r="G2887" s="28" t="n"/>
      <c r="H2887" s="28" t="n"/>
      <c r="I2887" s="28" t="n"/>
      <c r="J2887" s="29">
        <f>SUM(J2885:J2886)</f>
        <v/>
      </c>
    </row>
    <row r="2888">
      <c r="C2888" s="24" t="inlineStr">
        <is>
          <t>B</t>
        </is>
      </c>
      <c r="D2888" s="24" t="inlineStr">
        <is>
          <t>BAHAN</t>
        </is>
      </c>
      <c r="E2888" s="12" t="n"/>
      <c r="F2888" s="12" t="n"/>
      <c r="G2888" s="12" t="n"/>
      <c r="H2888" s="12" t="n"/>
      <c r="I2888" s="12" t="n"/>
      <c r="J2888" s="12" t="n"/>
    </row>
    <row r="2889">
      <c r="C2889" s="5" t="n">
        <v>1</v>
      </c>
      <c r="D2889" s="5" t="inlineStr">
        <is>
          <t>Beton Memadat Sendiri fc' 30 MPa</t>
        </is>
      </c>
      <c r="E2889" s="5" t="inlineStr">
        <is>
          <t>M252</t>
        </is>
      </c>
      <c r="F2889" s="5" t="inlineStr">
        <is>
          <t>M3</t>
        </is>
      </c>
      <c r="G2889" s="25" t="n">
        <v>0.8014285689798766</v>
      </c>
      <c r="H2889" s="26">
        <f>VLOOKUP(D2889,upahbahan,3,FALSE)</f>
        <v/>
      </c>
      <c r="J2889" s="26">
        <f>G2889*H2889</f>
        <v/>
      </c>
    </row>
    <row r="2890">
      <c r="C2890" s="5" t="n">
        <v>2</v>
      </c>
      <c r="D2890" s="5" t="inlineStr">
        <is>
          <t>Baja Tulangan</t>
        </is>
      </c>
      <c r="E2890" s="5" t="inlineStr">
        <is>
          <t>EI734</t>
        </is>
      </c>
      <c r="F2890" s="5" t="inlineStr">
        <is>
          <t>Kg</t>
        </is>
      </c>
      <c r="G2890" s="25" t="n">
        <v>96.17145475593286</v>
      </c>
      <c r="H2890" s="26" t="n">
        <v>15549</v>
      </c>
      <c r="I2890" s="30" t="inlineStr">
        <is>
          <t>harga khusus</t>
        </is>
      </c>
      <c r="J2890" s="26">
        <f>G2890*H2890</f>
        <v/>
      </c>
    </row>
    <row r="2891">
      <c r="C2891" s="5" t="n">
        <v>3</v>
      </c>
      <c r="D2891" s="5" t="inlineStr">
        <is>
          <t>Casing, Diameter 1000 mm</t>
        </is>
      </c>
      <c r="E2891" s="5" t="inlineStr">
        <is>
          <t>M100</t>
        </is>
      </c>
      <c r="F2891" s="5" t="inlineStr">
        <is>
          <t>M1</t>
        </is>
      </c>
      <c r="G2891" s="25" t="n">
        <v>3.142857083333334</v>
      </c>
      <c r="H2891" s="26">
        <f>VLOOKUP(D2891,upahbahan,3,FALSE)</f>
        <v/>
      </c>
      <c r="J2891" s="26">
        <f>G2891*H2891</f>
        <v/>
      </c>
    </row>
    <row r="2892">
      <c r="C2892" s="27" t="inlineStr">
        <is>
          <t>JUMLAH HARGA BAHAN</t>
        </is>
      </c>
      <c r="D2892" s="28" t="n"/>
      <c r="E2892" s="28" t="n"/>
      <c r="F2892" s="28" t="n"/>
      <c r="G2892" s="28" t="n"/>
      <c r="H2892" s="28" t="n"/>
      <c r="I2892" s="28" t="n"/>
      <c r="J2892" s="29">
        <f>SUM(J2889:J2891)</f>
        <v/>
      </c>
    </row>
    <row r="2893">
      <c r="C2893" s="24" t="inlineStr">
        <is>
          <t>C</t>
        </is>
      </c>
      <c r="D2893" s="24" t="inlineStr">
        <is>
          <t>PERALATAN</t>
        </is>
      </c>
      <c r="E2893" s="12" t="n"/>
      <c r="F2893" s="12" t="n"/>
      <c r="G2893" s="12" t="n"/>
      <c r="H2893" s="12" t="n"/>
      <c r="I2893" s="12" t="n"/>
      <c r="J2893" s="12" t="n"/>
    </row>
    <row r="2894">
      <c r="C2894" s="5" t="n">
        <v>1</v>
      </c>
      <c r="D2894" s="5" t="inlineStr">
        <is>
          <t>CRANE ON TRACK 10-15 TON</t>
        </is>
      </c>
      <c r="E2894" s="5" t="inlineStr">
        <is>
          <t>E07</t>
        </is>
      </c>
      <c r="F2894" s="5" t="inlineStr">
        <is>
          <t>jam</t>
        </is>
      </c>
      <c r="G2894" s="25" t="n">
        <v>0.05856762417675281</v>
      </c>
      <c r="H2894" s="26" t="n">
        <v>773917</v>
      </c>
      <c r="I2894" s="30" t="inlineStr">
        <is>
          <t>harga khusus</t>
        </is>
      </c>
      <c r="J2894" s="26">
        <f>G2894*H2894</f>
        <v/>
      </c>
    </row>
    <row r="2895">
      <c r="C2895" s="5" t="n">
        <v>2</v>
      </c>
      <c r="D2895" s="5" t="inlineStr">
        <is>
          <t>Bore Pile Machine</t>
        </is>
      </c>
      <c r="E2895" s="5" t="inlineStr">
        <is>
          <t>E33</t>
        </is>
      </c>
      <c r="F2895" s="5" t="inlineStr">
        <is>
          <t>jam</t>
        </is>
      </c>
      <c r="G2895" s="25" t="n">
        <v>0.8534139701889089</v>
      </c>
      <c r="H2895" s="26">
        <f>VLOOKUP(D2895,upahbahan,3,FALSE)</f>
        <v/>
      </c>
      <c r="J2895" s="26">
        <f>G2895*H2895</f>
        <v/>
      </c>
    </row>
    <row r="2896">
      <c r="C2896" s="5" t="n">
        <v>3</v>
      </c>
      <c r="D2896" s="5" t="inlineStr">
        <is>
          <t>Welding Set</t>
        </is>
      </c>
      <c r="E2896" s="5" t="inlineStr">
        <is>
          <t>E32</t>
        </is>
      </c>
      <c r="F2896" s="5" t="inlineStr">
        <is>
          <t>jam</t>
        </is>
      </c>
      <c r="G2896" s="25" t="n">
        <v>0.063892217630854</v>
      </c>
      <c r="H2896" s="26">
        <f>VLOOKUP(D2896,upahbahan,3,FALSE)</f>
        <v/>
      </c>
      <c r="J2896" s="26">
        <f>G2896*H2896</f>
        <v/>
      </c>
    </row>
    <row r="2897">
      <c r="C2897" s="5" t="n">
        <v>4</v>
      </c>
      <c r="D2897" s="5" t="inlineStr">
        <is>
          <t>Alat Bantu</t>
        </is>
      </c>
      <c r="F2897" s="5" t="inlineStr">
        <is>
          <t>Ls</t>
        </is>
      </c>
      <c r="G2897" s="25" t="n">
        <v>1</v>
      </c>
      <c r="H2897" s="26">
        <f>VLOOKUP(D2897,upahbahan,3,FALSE)</f>
        <v/>
      </c>
      <c r="J2897" s="26">
        <f>G2897*H2897</f>
        <v/>
      </c>
    </row>
    <row r="2898">
      <c r="C2898" s="27" t="inlineStr">
        <is>
          <t>JUMLAH HARGA PERALATAN</t>
        </is>
      </c>
      <c r="D2898" s="28" t="n"/>
      <c r="E2898" s="28" t="n"/>
      <c r="F2898" s="28" t="n"/>
      <c r="G2898" s="28" t="n"/>
      <c r="H2898" s="28" t="n"/>
      <c r="I2898" s="28" t="n"/>
      <c r="J2898" s="29">
        <f>SUM(J2894:J2897)</f>
        <v/>
      </c>
    </row>
    <row r="2899">
      <c r="C2899" s="31" t="inlineStr">
        <is>
          <t>D</t>
        </is>
      </c>
      <c r="D2899" s="31" t="inlineStr">
        <is>
          <t>Jumlah (A+B+C)</t>
        </is>
      </c>
      <c r="E2899" s="32" t="n"/>
      <c r="F2899" s="32" t="n"/>
      <c r="G2899" s="32" t="n"/>
      <c r="H2899" s="32" t="n"/>
      <c r="I2899" s="32" t="n"/>
      <c r="J2899" s="33">
        <f>J2887+J2892+J2898</f>
        <v/>
      </c>
    </row>
    <row r="2900">
      <c r="C2900" s="18" t="inlineStr">
        <is>
          <t>E</t>
        </is>
      </c>
      <c r="D2900" s="18" t="inlineStr">
        <is>
          <t>Biaya Umum dan Keuntungan 10.0% x D</t>
        </is>
      </c>
      <c r="H2900" s="21">
        <f>$Q$8</f>
        <v/>
      </c>
      <c r="J2900" s="34">
        <f>J2899*H2900</f>
        <v/>
      </c>
    </row>
    <row r="2901">
      <c r="C2901" s="31" t="inlineStr">
        <is>
          <t>F</t>
        </is>
      </c>
      <c r="D2901" s="31" t="inlineStr">
        <is>
          <t>Harga Satuan Pekerjaan (D+E)</t>
        </is>
      </c>
      <c r="E2901" s="32" t="n"/>
      <c r="F2901" s="32" t="n"/>
      <c r="G2901" s="32" t="n"/>
      <c r="H2901" s="32" t="n"/>
      <c r="I2901" s="32" t="n"/>
      <c r="J2901" s="33">
        <f>SUM(J2899:J2900)</f>
        <v/>
      </c>
    </row>
    <row r="2903">
      <c r="C2903" s="16" t="inlineStr">
        <is>
          <t>G.135</t>
        </is>
      </c>
      <c r="D2903" s="17" t="inlineStr">
        <is>
          <t>Tambahan Biaya untuk Nomor 7.6.(18a) sampai Nomor 7.6.(18b) Jika Dikerjakan di Tempat yang Berair</t>
        </is>
      </c>
      <c r="F2903" s="18" t="inlineStr">
        <is>
          <t>Meter Panjang</t>
        </is>
      </c>
      <c r="K2903" s="22">
        <f>ROUNDDOWN(J2919,0)</f>
        <v/>
      </c>
      <c r="M2903" s="19" t="inlineStr">
        <is>
          <t>7.6.(19)</t>
        </is>
      </c>
    </row>
    <row r="2904">
      <c r="C2904" s="23" t="inlineStr">
        <is>
          <t>No</t>
        </is>
      </c>
      <c r="D2904" s="23" t="inlineStr">
        <is>
          <t>Uraian</t>
        </is>
      </c>
      <c r="E2904" s="23" t="inlineStr">
        <is>
          <t>Kode</t>
        </is>
      </c>
      <c r="F2904" s="23" t="inlineStr">
        <is>
          <t>Sat.</t>
        </is>
      </c>
      <c r="G2904" s="23" t="inlineStr">
        <is>
          <t>Koefisien</t>
        </is>
      </c>
      <c r="H2904" s="23" t="inlineStr">
        <is>
          <t>Harga  Satuan (Rp)</t>
        </is>
      </c>
      <c r="J2904" s="23" t="inlineStr">
        <is>
          <t>Jumlah Harga (Rp)</t>
        </is>
      </c>
    </row>
    <row r="2905">
      <c r="C2905" s="24" t="inlineStr">
        <is>
          <t>A</t>
        </is>
      </c>
      <c r="D2905" s="24" t="inlineStr">
        <is>
          <t>TENAGA KERJA</t>
        </is>
      </c>
      <c r="E2905" s="12" t="n"/>
      <c r="F2905" s="12" t="n"/>
      <c r="G2905" s="12" t="n"/>
      <c r="H2905" s="12" t="n"/>
      <c r="I2905" s="12" t="n"/>
      <c r="J2905" s="12" t="n"/>
    </row>
    <row r="2906">
      <c r="C2906" s="5" t="n">
        <v>1</v>
      </c>
      <c r="D2906" s="5" t="inlineStr">
        <is>
          <t>Pekerja</t>
        </is>
      </c>
      <c r="E2906" s="5" t="inlineStr">
        <is>
          <t>L01</t>
        </is>
      </c>
      <c r="F2906" s="5" t="inlineStr">
        <is>
          <t>jam</t>
        </is>
      </c>
      <c r="G2906" s="25" t="n">
        <v>6.097731694276493</v>
      </c>
      <c r="H2906" s="26">
        <f>VLOOKUP(D2906,upahbahan,3,FALSE)</f>
        <v/>
      </c>
      <c r="J2906" s="26">
        <f>G2906*H2906</f>
        <v/>
      </c>
    </row>
    <row r="2907">
      <c r="C2907" s="5" t="n">
        <v>2</v>
      </c>
      <c r="D2907" s="5" t="inlineStr">
        <is>
          <t>Tukang</t>
        </is>
      </c>
      <c r="E2907" s="5" t="inlineStr">
        <is>
          <t>L02</t>
        </is>
      </c>
      <c r="F2907" s="5" t="inlineStr">
        <is>
          <t>jam</t>
        </is>
      </c>
      <c r="G2907" s="25" t="n">
        <v>2.032576917291085</v>
      </c>
      <c r="H2907" s="26">
        <f>VLOOKUP(D2907,upahbahan,3,FALSE)</f>
        <v/>
      </c>
      <c r="J2907" s="26">
        <f>G2907*H2907</f>
        <v/>
      </c>
    </row>
    <row r="2908">
      <c r="C2908" s="5" t="n">
        <v>3</v>
      </c>
      <c r="D2908" s="5" t="inlineStr">
        <is>
          <t>Mandor</t>
        </is>
      </c>
      <c r="E2908" s="5" t="inlineStr">
        <is>
          <t>L03</t>
        </is>
      </c>
      <c r="F2908" s="5" t="inlineStr">
        <is>
          <t>jam</t>
        </is>
      </c>
      <c r="G2908" s="25" t="n">
        <v>1.016288721811734</v>
      </c>
      <c r="H2908" s="26">
        <f>VLOOKUP(D2908,upahbahan,3,FALSE)</f>
        <v/>
      </c>
      <c r="J2908" s="26">
        <f>G2908*H2908</f>
        <v/>
      </c>
    </row>
    <row r="2909">
      <c r="C2909" s="27" t="inlineStr">
        <is>
          <t>JUMLAH HARGA TENAGA KERJA</t>
        </is>
      </c>
      <c r="D2909" s="28" t="n"/>
      <c r="E2909" s="28" t="n"/>
      <c r="F2909" s="28" t="n"/>
      <c r="G2909" s="28" t="n"/>
      <c r="H2909" s="28" t="n"/>
      <c r="I2909" s="28" t="n"/>
      <c r="J2909" s="29">
        <f>SUM(J2906:J2908)</f>
        <v/>
      </c>
    </row>
    <row r="2910">
      <c r="C2910" s="24" t="inlineStr">
        <is>
          <t>B</t>
        </is>
      </c>
      <c r="D2910" s="24" t="inlineStr">
        <is>
          <t>BAHAN</t>
        </is>
      </c>
      <c r="E2910" s="12" t="n"/>
      <c r="F2910" s="12" t="n"/>
      <c r="G2910" s="12" t="n"/>
      <c r="H2910" s="12" t="n"/>
      <c r="I2910" s="12" t="n"/>
      <c r="J2910" s="12" t="n"/>
    </row>
    <row r="2911">
      <c r="C2911" s="27" t="inlineStr">
        <is>
          <t>JUMLAH HARGA BAHAN</t>
        </is>
      </c>
      <c r="D2911" s="28" t="n"/>
      <c r="E2911" s="28" t="n"/>
      <c r="F2911" s="28" t="n"/>
      <c r="G2911" s="28" t="n"/>
      <c r="H2911" s="28" t="n"/>
      <c r="I2911" s="28" t="n"/>
      <c r="J2911" s="29" t="n">
        <v>0</v>
      </c>
    </row>
    <row r="2912">
      <c r="C2912" s="24" t="inlineStr">
        <is>
          <t>C</t>
        </is>
      </c>
      <c r="D2912" s="24" t="inlineStr">
        <is>
          <t>PERALATAN</t>
        </is>
      </c>
      <c r="E2912" s="12" t="n"/>
      <c r="F2912" s="12" t="n"/>
      <c r="G2912" s="12" t="n"/>
      <c r="H2912" s="12" t="n"/>
      <c r="I2912" s="12" t="n"/>
      <c r="J2912" s="12" t="n"/>
    </row>
    <row r="2913">
      <c r="C2913" s="5" t="n">
        <v>1</v>
      </c>
      <c r="D2913" s="5" t="inlineStr">
        <is>
          <t>Ponton + Tug Boat; 40 Ton; 80 HP</t>
        </is>
      </c>
      <c r="E2913" s="5" t="inlineStr">
        <is>
          <t>E66</t>
        </is>
      </c>
      <c r="F2913" s="5" t="inlineStr">
        <is>
          <t>jam</t>
        </is>
      </c>
      <c r="G2913" s="25" t="n">
        <v>1.016288477374323</v>
      </c>
      <c r="H2913" s="26">
        <f>VLOOKUP(D2913,upahbahan,3,FALSE)</f>
        <v/>
      </c>
      <c r="J2913" s="26">
        <f>G2913*H2913</f>
        <v/>
      </c>
    </row>
    <row r="2914">
      <c r="C2914" s="5" t="n">
        <v>2</v>
      </c>
      <c r="D2914" s="5" t="inlineStr">
        <is>
          <t>Crane On Track (75-100) T; 190 HP</t>
        </is>
      </c>
      <c r="E2914" s="5" t="inlineStr">
        <is>
          <t>E51</t>
        </is>
      </c>
      <c r="F2914" s="5" t="inlineStr">
        <is>
          <t>jam</t>
        </is>
      </c>
      <c r="G2914" s="25" t="n">
        <v>0.05020079459223797</v>
      </c>
      <c r="H2914" s="26" t="n">
        <v>2399218</v>
      </c>
      <c r="I2914" s="30" t="inlineStr">
        <is>
          <t>harga khusus</t>
        </is>
      </c>
      <c r="J2914" s="26">
        <f>G2914*H2914</f>
        <v/>
      </c>
    </row>
    <row r="2915">
      <c r="C2915" s="5" t="n">
        <v>3</v>
      </c>
      <c r="D2915" s="5" t="inlineStr">
        <is>
          <t>Alat Bantu</t>
        </is>
      </c>
      <c r="F2915" s="5" t="inlineStr">
        <is>
          <t>Ls</t>
        </is>
      </c>
      <c r="G2915" s="25" t="n">
        <v>1</v>
      </c>
      <c r="H2915" s="26">
        <f>VLOOKUP(D2915,upahbahan,3,FALSE)</f>
        <v/>
      </c>
      <c r="J2915" s="26">
        <f>G2915*H2915</f>
        <v/>
      </c>
    </row>
    <row r="2916">
      <c r="C2916" s="27" t="inlineStr">
        <is>
          <t>JUMLAH HARGA PERALATAN</t>
        </is>
      </c>
      <c r="D2916" s="28" t="n"/>
      <c r="E2916" s="28" t="n"/>
      <c r="F2916" s="28" t="n"/>
      <c r="G2916" s="28" t="n"/>
      <c r="H2916" s="28" t="n"/>
      <c r="I2916" s="28" t="n"/>
      <c r="J2916" s="29">
        <f>SUM(J2913:J2915)</f>
        <v/>
      </c>
    </row>
    <row r="2917">
      <c r="C2917" s="31" t="inlineStr">
        <is>
          <t>D</t>
        </is>
      </c>
      <c r="D2917" s="31" t="inlineStr">
        <is>
          <t>Jumlah (A+B+C)</t>
        </is>
      </c>
      <c r="E2917" s="32" t="n"/>
      <c r="F2917" s="32" t="n"/>
      <c r="G2917" s="32" t="n"/>
      <c r="H2917" s="32" t="n"/>
      <c r="I2917" s="32" t="n"/>
      <c r="J2917" s="33">
        <f>J2909+J2911+J2916</f>
        <v/>
      </c>
    </row>
    <row r="2918">
      <c r="C2918" s="18" t="inlineStr">
        <is>
          <t>E</t>
        </is>
      </c>
      <c r="D2918" s="18" t="inlineStr">
        <is>
          <t>Biaya Umum dan Keuntungan 10.0% x D</t>
        </is>
      </c>
      <c r="H2918" s="21">
        <f>$Q$8</f>
        <v/>
      </c>
      <c r="J2918" s="34">
        <f>J2917*H2918</f>
        <v/>
      </c>
    </row>
    <row r="2919">
      <c r="C2919" s="31" t="inlineStr">
        <is>
          <t>F</t>
        </is>
      </c>
      <c r="D2919" s="31" t="inlineStr">
        <is>
          <t>Harga Satuan Pekerjaan (D+E)</t>
        </is>
      </c>
      <c r="E2919" s="32" t="n"/>
      <c r="F2919" s="32" t="n"/>
      <c r="G2919" s="32" t="n"/>
      <c r="H2919" s="32" t="n"/>
      <c r="I2919" s="32" t="n"/>
      <c r="J2919" s="33">
        <f>SUM(J2917:J2918)</f>
        <v/>
      </c>
    </row>
    <row r="2921">
      <c r="C2921" s="16" t="inlineStr">
        <is>
          <t>G.136</t>
        </is>
      </c>
      <c r="D2921" s="17" t="inlineStr">
        <is>
          <t>Perlengkapan Pemantauan Pengukuran Ultrasonik untuk Tiang Diameter 500 mm</t>
        </is>
      </c>
      <c r="F2921" s="18" t="inlineStr">
        <is>
          <t>Meter Panjang</t>
        </is>
      </c>
      <c r="K2921" s="22">
        <f>ROUNDDOWN(J2932,0)</f>
        <v/>
      </c>
      <c r="M2921" s="19" t="inlineStr">
        <is>
          <t>7.6.(20a)</t>
        </is>
      </c>
    </row>
    <row r="2922">
      <c r="C2922" s="23" t="inlineStr">
        <is>
          <t>No</t>
        </is>
      </c>
      <c r="D2922" s="23" t="inlineStr">
        <is>
          <t>Uraian</t>
        </is>
      </c>
      <c r="E2922" s="23" t="inlineStr">
        <is>
          <t>Kode</t>
        </is>
      </c>
      <c r="F2922" s="23" t="inlineStr">
        <is>
          <t>Sat.</t>
        </is>
      </c>
      <c r="G2922" s="23" t="inlineStr">
        <is>
          <t>Koefisien</t>
        </is>
      </c>
      <c r="H2922" s="23" t="inlineStr">
        <is>
          <t>Harga  Satuan (Rp)</t>
        </is>
      </c>
      <c r="J2922" s="23" t="inlineStr">
        <is>
          <t>Jumlah Harga (Rp)</t>
        </is>
      </c>
    </row>
    <row r="2923">
      <c r="C2923" s="24" t="inlineStr">
        <is>
          <t>A</t>
        </is>
      </c>
      <c r="D2923" s="24" t="inlineStr">
        <is>
          <t>TENAGA KERJA</t>
        </is>
      </c>
      <c r="E2923" s="12" t="n"/>
      <c r="F2923" s="12" t="n"/>
      <c r="G2923" s="12" t="n"/>
      <c r="H2923" s="12" t="n"/>
      <c r="I2923" s="12" t="n"/>
      <c r="J2923" s="12" t="n"/>
    </row>
    <row r="2924">
      <c r="C2924" s="27" t="inlineStr">
        <is>
          <t>JUMLAH HARGA TENAGA KERJA</t>
        </is>
      </c>
      <c r="D2924" s="28" t="n"/>
      <c r="E2924" s="28" t="n"/>
      <c r="F2924" s="28" t="n"/>
      <c r="G2924" s="28" t="n"/>
      <c r="H2924" s="28" t="n"/>
      <c r="I2924" s="28" t="n"/>
      <c r="J2924" s="29" t="n">
        <v>0</v>
      </c>
    </row>
    <row r="2925">
      <c r="C2925" s="24" t="inlineStr">
        <is>
          <t>B</t>
        </is>
      </c>
      <c r="D2925" s="24" t="inlineStr">
        <is>
          <t>PERALATAN</t>
        </is>
      </c>
      <c r="E2925" s="12" t="n"/>
      <c r="F2925" s="12" t="n"/>
      <c r="G2925" s="12" t="n"/>
      <c r="H2925" s="12" t="n"/>
      <c r="I2925" s="12" t="n"/>
      <c r="J2925" s="12" t="n"/>
    </row>
    <row r="2926">
      <c r="C2926" s="27" t="inlineStr">
        <is>
          <t>JUMLAH HARGA PERALATAN</t>
        </is>
      </c>
      <c r="D2926" s="28" t="n"/>
      <c r="E2926" s="28" t="n"/>
      <c r="F2926" s="28" t="n"/>
      <c r="G2926" s="28" t="n"/>
      <c r="H2926" s="28" t="n"/>
      <c r="I2926" s="28" t="n"/>
      <c r="J2926" s="29" t="n">
        <v>0</v>
      </c>
    </row>
    <row r="2927">
      <c r="C2927" s="24" t="inlineStr">
        <is>
          <t>C</t>
        </is>
      </c>
      <c r="D2927" s="24" t="inlineStr">
        <is>
          <t>BIAYA</t>
        </is>
      </c>
      <c r="E2927" s="12" t="n"/>
      <c r="F2927" s="12" t="n"/>
      <c r="G2927" s="12" t="n"/>
      <c r="H2927" s="12" t="n"/>
      <c r="I2927" s="12" t="n"/>
      <c r="J2927" s="12" t="n"/>
    </row>
    <row r="2928">
      <c r="C2928" s="5" t="n">
        <v>1</v>
      </c>
      <c r="D2928" s="5" t="inlineStr">
        <is>
          <t>Pemantauan Pengukuran Ultrasonik Termasuk Laporan</t>
        </is>
      </c>
      <c r="F2928" s="5" t="inlineStr">
        <is>
          <t>Buah</t>
        </is>
      </c>
      <c r="G2928" s="25" t="n">
        <v>1</v>
      </c>
      <c r="H2928" s="26">
        <f>VLOOKUP(D2928,upahbahan,3,FALSE)</f>
        <v/>
      </c>
      <c r="J2928" s="26">
        <f>G2928*H2928</f>
        <v/>
      </c>
    </row>
    <row r="2929">
      <c r="C2929" s="27" t="inlineStr">
        <is>
          <t>JUMLAH HARGA BIAYA</t>
        </is>
      </c>
      <c r="D2929" s="28" t="n"/>
      <c r="E2929" s="28" t="n"/>
      <c r="F2929" s="28" t="n"/>
      <c r="G2929" s="28" t="n"/>
      <c r="H2929" s="28" t="n"/>
      <c r="I2929" s="28" t="n"/>
      <c r="J2929" s="29">
        <f>SUM(J2928:J2928)</f>
        <v/>
      </c>
    </row>
    <row r="2930">
      <c r="C2930" s="31" t="inlineStr">
        <is>
          <t>D</t>
        </is>
      </c>
      <c r="D2930" s="31" t="inlineStr">
        <is>
          <t>Jumlah (A+B+C)</t>
        </is>
      </c>
      <c r="E2930" s="32" t="n"/>
      <c r="F2930" s="32" t="n"/>
      <c r="G2930" s="32" t="n"/>
      <c r="H2930" s="32" t="n"/>
      <c r="I2930" s="32" t="n"/>
      <c r="J2930" s="33">
        <f>J2924+J2926+J2929</f>
        <v/>
      </c>
    </row>
    <row r="2931">
      <c r="C2931" s="18" t="inlineStr">
        <is>
          <t>E</t>
        </is>
      </c>
      <c r="D2931" s="18" t="inlineStr">
        <is>
          <t>Biaya Umum dan Keuntungan 10.0% x D</t>
        </is>
      </c>
      <c r="H2931" s="21">
        <f>$Q$8</f>
        <v/>
      </c>
      <c r="J2931" s="34">
        <f>J2930*H2931</f>
        <v/>
      </c>
    </row>
    <row r="2932">
      <c r="C2932" s="31" t="inlineStr">
        <is>
          <t>F</t>
        </is>
      </c>
      <c r="D2932" s="31" t="inlineStr">
        <is>
          <t>Harga Satuan Pekerjaan (D+E)</t>
        </is>
      </c>
      <c r="E2932" s="32" t="n"/>
      <c r="F2932" s="32" t="n"/>
      <c r="G2932" s="32" t="n"/>
      <c r="H2932" s="32" t="n"/>
      <c r="I2932" s="32" t="n"/>
      <c r="J2932" s="33">
        <f>SUM(J2930:J2931)</f>
        <v/>
      </c>
    </row>
    <row r="2934">
      <c r="C2934" s="16" t="inlineStr">
        <is>
          <t>G.137</t>
        </is>
      </c>
      <c r="D2934" s="17" t="inlineStr">
        <is>
          <t>Tiang Uji Jenis Tiang Pancang Beton Pratekan Pracetak Bulat Berongga, Ukuran diameter 500 mm</t>
        </is>
      </c>
      <c r="F2934" s="18" t="inlineStr">
        <is>
          <t>Meter Panjang</t>
        </is>
      </c>
      <c r="K2934" s="22">
        <f>ROUNDDOWN(J2945,0)</f>
        <v/>
      </c>
      <c r="M2934" s="19" t="inlineStr">
        <is>
          <t>7.6.(21).500</t>
        </is>
      </c>
    </row>
    <row r="2935">
      <c r="C2935" s="23" t="inlineStr">
        <is>
          <t>No</t>
        </is>
      </c>
      <c r="D2935" s="23" t="inlineStr">
        <is>
          <t>Uraian</t>
        </is>
      </c>
      <c r="E2935" s="23" t="inlineStr">
        <is>
          <t>Kode</t>
        </is>
      </c>
      <c r="F2935" s="23" t="inlineStr">
        <is>
          <t>Sat.</t>
        </is>
      </c>
      <c r="G2935" s="23" t="inlineStr">
        <is>
          <t>Koefisien</t>
        </is>
      </c>
      <c r="H2935" s="23" t="inlineStr">
        <is>
          <t>Harga  Satuan (Rp)</t>
        </is>
      </c>
      <c r="J2935" s="23" t="inlineStr">
        <is>
          <t>Jumlah Harga (Rp)</t>
        </is>
      </c>
    </row>
    <row r="2936">
      <c r="C2936" s="24" t="inlineStr">
        <is>
          <t>A</t>
        </is>
      </c>
      <c r="D2936" s="24" t="inlineStr">
        <is>
          <t>TENAGA KERJA</t>
        </is>
      </c>
      <c r="E2936" s="12" t="n"/>
      <c r="F2936" s="12" t="n"/>
      <c r="G2936" s="12" t="n"/>
      <c r="H2936" s="12" t="n"/>
      <c r="I2936" s="12" t="n"/>
      <c r="J2936" s="12" t="n"/>
    </row>
    <row r="2937">
      <c r="C2937" s="27" t="inlineStr">
        <is>
          <t>JUMLAH HARGA TENAGA KERJA</t>
        </is>
      </c>
      <c r="D2937" s="28" t="n"/>
      <c r="E2937" s="28" t="n"/>
      <c r="F2937" s="28" t="n"/>
      <c r="G2937" s="28" t="n"/>
      <c r="H2937" s="28" t="n"/>
      <c r="I2937" s="28" t="n"/>
      <c r="J2937" s="29" t="n">
        <v>0</v>
      </c>
    </row>
    <row r="2938">
      <c r="C2938" s="24" t="inlineStr">
        <is>
          <t>B</t>
        </is>
      </c>
      <c r="D2938" s="24" t="inlineStr">
        <is>
          <t>BAHAN</t>
        </is>
      </c>
      <c r="E2938" s="12" t="n"/>
      <c r="F2938" s="12" t="n"/>
      <c r="G2938" s="12" t="n"/>
      <c r="H2938" s="12" t="n"/>
      <c r="I2938" s="12" t="n"/>
      <c r="J2938" s="12" t="n"/>
    </row>
    <row r="2939">
      <c r="C2939" s="5" t="n">
        <v>1</v>
      </c>
      <c r="D2939" s="5" t="inlineStr">
        <is>
          <t>Tiang Pancang Beton Pratekan Pracetak Bulat Berongga, diameter 500 mm</t>
        </is>
      </c>
      <c r="E2939" s="5" t="inlineStr">
        <is>
          <t>M317a</t>
        </is>
      </c>
      <c r="F2939" s="5" t="inlineStr">
        <is>
          <t>M</t>
        </is>
      </c>
      <c r="G2939" s="25" t="n">
        <v>1</v>
      </c>
      <c r="H2939" s="26">
        <f>VLOOKUP(D2939,upahbahan,3,FALSE)</f>
        <v/>
      </c>
      <c r="J2939" s="26">
        <f>G2939*H2939</f>
        <v/>
      </c>
    </row>
    <row r="2940">
      <c r="C2940" s="27" t="inlineStr">
        <is>
          <t>JUMLAH HARGA BAHAN</t>
        </is>
      </c>
      <c r="D2940" s="28" t="n"/>
      <c r="E2940" s="28" t="n"/>
      <c r="F2940" s="28" t="n"/>
      <c r="G2940" s="28" t="n"/>
      <c r="H2940" s="28" t="n"/>
      <c r="I2940" s="28" t="n"/>
      <c r="J2940" s="29">
        <f>SUM(J2939:J2939)</f>
        <v/>
      </c>
    </row>
    <row r="2941">
      <c r="C2941" s="24" t="inlineStr">
        <is>
          <t>C</t>
        </is>
      </c>
      <c r="D2941" s="24" t="inlineStr">
        <is>
          <t>PERALATAN</t>
        </is>
      </c>
      <c r="E2941" s="12" t="n"/>
      <c r="F2941" s="12" t="n"/>
      <c r="G2941" s="12" t="n"/>
      <c r="H2941" s="12" t="n"/>
      <c r="I2941" s="12" t="n"/>
      <c r="J2941" s="12" t="n"/>
    </row>
    <row r="2942">
      <c r="C2942" s="27" t="inlineStr">
        <is>
          <t>JUMLAH HARGA PERALATAN</t>
        </is>
      </c>
      <c r="D2942" s="28" t="n"/>
      <c r="E2942" s="28" t="n"/>
      <c r="F2942" s="28" t="n"/>
      <c r="G2942" s="28" t="n"/>
      <c r="H2942" s="28" t="n"/>
      <c r="I2942" s="28" t="n"/>
      <c r="J2942" s="29" t="n">
        <v>0</v>
      </c>
    </row>
    <row r="2943">
      <c r="C2943" s="31" t="inlineStr">
        <is>
          <t>D</t>
        </is>
      </c>
      <c r="D2943" s="31" t="inlineStr">
        <is>
          <t>Jumlah (A+B+C)</t>
        </is>
      </c>
      <c r="E2943" s="32" t="n"/>
      <c r="F2943" s="32" t="n"/>
      <c r="G2943" s="32" t="n"/>
      <c r="H2943" s="32" t="n"/>
      <c r="I2943" s="32" t="n"/>
      <c r="J2943" s="33">
        <f>J2937+J2940+J2942</f>
        <v/>
      </c>
    </row>
    <row r="2944">
      <c r="C2944" s="18" t="inlineStr">
        <is>
          <t>E</t>
        </is>
      </c>
      <c r="D2944" s="18" t="inlineStr">
        <is>
          <t>Biaya Umum dan Keuntungan 10.0% x D</t>
        </is>
      </c>
      <c r="H2944" s="21">
        <f>$Q$8</f>
        <v/>
      </c>
      <c r="J2944" s="34">
        <f>J2943*H2944</f>
        <v/>
      </c>
    </row>
    <row r="2945">
      <c r="C2945" s="31" t="inlineStr">
        <is>
          <t>F</t>
        </is>
      </c>
      <c r="D2945" s="31" t="inlineStr">
        <is>
          <t>Harga Satuan Pekerjaan (D+E)</t>
        </is>
      </c>
      <c r="E2945" s="32" t="n"/>
      <c r="F2945" s="32" t="n"/>
      <c r="G2945" s="32" t="n"/>
      <c r="H2945" s="32" t="n"/>
      <c r="I2945" s="32" t="n"/>
      <c r="J2945" s="33">
        <f>SUM(J2943:J2944)</f>
        <v/>
      </c>
    </row>
    <row r="2947">
      <c r="C2947" s="16" t="inlineStr">
        <is>
          <t>G.138</t>
        </is>
      </c>
      <c r="D2947" s="17" t="inlineStr">
        <is>
          <t>Pengujian Pembebanan Statis pada Tiang Diameter 500 mm dengan Beban Hidrolik Cara Beban Siklik</t>
        </is>
      </c>
      <c r="F2947" s="18" t="inlineStr">
        <is>
          <t>Buah</t>
        </is>
      </c>
      <c r="K2947" s="22">
        <f>ROUNDDOWN(J2958,0)</f>
        <v/>
      </c>
      <c r="M2947" s="19" t="inlineStr">
        <is>
          <t>7.6.(22a)</t>
        </is>
      </c>
    </row>
    <row r="2948">
      <c r="C2948" s="23" t="inlineStr">
        <is>
          <t>No</t>
        </is>
      </c>
      <c r="D2948" s="23" t="inlineStr">
        <is>
          <t>Uraian</t>
        </is>
      </c>
      <c r="E2948" s="23" t="inlineStr">
        <is>
          <t>Kode</t>
        </is>
      </c>
      <c r="F2948" s="23" t="inlineStr">
        <is>
          <t>Sat.</t>
        </is>
      </c>
      <c r="G2948" s="23" t="inlineStr">
        <is>
          <t>Koefisien</t>
        </is>
      </c>
      <c r="H2948" s="23" t="inlineStr">
        <is>
          <t>Harga  Satuan (Rp)</t>
        </is>
      </c>
      <c r="J2948" s="23" t="inlineStr">
        <is>
          <t>Jumlah Harga (Rp)</t>
        </is>
      </c>
    </row>
    <row r="2949">
      <c r="C2949" s="24" t="inlineStr">
        <is>
          <t>A</t>
        </is>
      </c>
      <c r="D2949" s="24" t="inlineStr">
        <is>
          <t>TENAGA KERJA</t>
        </is>
      </c>
      <c r="E2949" s="12" t="n"/>
      <c r="F2949" s="12" t="n"/>
      <c r="G2949" s="12" t="n"/>
      <c r="H2949" s="12" t="n"/>
      <c r="I2949" s="12" t="n"/>
      <c r="J2949" s="12" t="n"/>
    </row>
    <row r="2950">
      <c r="C2950" s="27" t="inlineStr">
        <is>
          <t>JUMLAH HARGA TENAGA KERJA</t>
        </is>
      </c>
      <c r="D2950" s="28" t="n"/>
      <c r="E2950" s="28" t="n"/>
      <c r="F2950" s="28" t="n"/>
      <c r="G2950" s="28" t="n"/>
      <c r="H2950" s="28" t="n"/>
      <c r="I2950" s="28" t="n"/>
      <c r="J2950" s="29" t="n">
        <v>0</v>
      </c>
    </row>
    <row r="2951">
      <c r="C2951" s="24" t="inlineStr">
        <is>
          <t>B</t>
        </is>
      </c>
      <c r="D2951" s="24" t="inlineStr">
        <is>
          <t>PERALATAN</t>
        </is>
      </c>
      <c r="E2951" s="12" t="n"/>
      <c r="F2951" s="12" t="n"/>
      <c r="G2951" s="12" t="n"/>
      <c r="H2951" s="12" t="n"/>
      <c r="I2951" s="12" t="n"/>
      <c r="J2951" s="12" t="n"/>
    </row>
    <row r="2952">
      <c r="C2952" s="27" t="inlineStr">
        <is>
          <t>JUMLAH HARGA PERALATAN</t>
        </is>
      </c>
      <c r="D2952" s="28" t="n"/>
      <c r="E2952" s="28" t="n"/>
      <c r="F2952" s="28" t="n"/>
      <c r="G2952" s="28" t="n"/>
      <c r="H2952" s="28" t="n"/>
      <c r="I2952" s="28" t="n"/>
      <c r="J2952" s="29" t="n">
        <v>0</v>
      </c>
    </row>
    <row r="2953">
      <c r="C2953" s="24" t="inlineStr">
        <is>
          <t>C</t>
        </is>
      </c>
      <c r="D2953" s="24" t="inlineStr">
        <is>
          <t>BIAYA</t>
        </is>
      </c>
      <c r="E2953" s="12" t="n"/>
      <c r="F2953" s="12" t="n"/>
      <c r="G2953" s="12" t="n"/>
      <c r="H2953" s="12" t="n"/>
      <c r="I2953" s="12" t="n"/>
      <c r="J2953" s="12" t="n"/>
    </row>
    <row r="2954">
      <c r="C2954" s="5" t="n">
        <v>1</v>
      </c>
      <c r="D2954" s="5" t="inlineStr">
        <is>
          <t>Pengujian Pembebanan Statis dengan beban hidrolik Cara Beban Siklik Termasuk Laporan</t>
        </is>
      </c>
      <c r="F2954" s="5" t="inlineStr">
        <is>
          <t>Buah</t>
        </is>
      </c>
      <c r="G2954" s="25" t="n">
        <v>1</v>
      </c>
      <c r="H2954" s="26">
        <f>VLOOKUP(D2954,upahbahan,3,FALSE)</f>
        <v/>
      </c>
      <c r="J2954" s="26">
        <f>G2954*H2954</f>
        <v/>
      </c>
    </row>
    <row r="2955">
      <c r="C2955" s="27" t="inlineStr">
        <is>
          <t>JUMLAH HARGA BIAYA</t>
        </is>
      </c>
      <c r="D2955" s="28" t="n"/>
      <c r="E2955" s="28" t="n"/>
      <c r="F2955" s="28" t="n"/>
      <c r="G2955" s="28" t="n"/>
      <c r="H2955" s="28" t="n"/>
      <c r="I2955" s="28" t="n"/>
      <c r="J2955" s="29">
        <f>SUM(J2954:J2954)</f>
        <v/>
      </c>
    </row>
    <row r="2956">
      <c r="C2956" s="31" t="inlineStr">
        <is>
          <t>D</t>
        </is>
      </c>
      <c r="D2956" s="31" t="inlineStr">
        <is>
          <t>Jumlah (A+B+C)</t>
        </is>
      </c>
      <c r="E2956" s="32" t="n"/>
      <c r="F2956" s="32" t="n"/>
      <c r="G2956" s="32" t="n"/>
      <c r="H2956" s="32" t="n"/>
      <c r="I2956" s="32" t="n"/>
      <c r="J2956" s="33">
        <f>J2950+J2952+J2955</f>
        <v/>
      </c>
    </row>
    <row r="2957">
      <c r="C2957" s="18" t="inlineStr">
        <is>
          <t>E</t>
        </is>
      </c>
      <c r="D2957" s="18" t="inlineStr">
        <is>
          <t>Biaya Umum dan Keuntungan 10.0% x D</t>
        </is>
      </c>
      <c r="H2957" s="21">
        <f>$Q$8</f>
        <v/>
      </c>
      <c r="J2957" s="34">
        <f>J2956*H2957</f>
        <v/>
      </c>
    </row>
    <row r="2958">
      <c r="C2958" s="31" t="inlineStr">
        <is>
          <t>F</t>
        </is>
      </c>
      <c r="D2958" s="31" t="inlineStr">
        <is>
          <t>Harga Satuan Pekerjaan (D+E)</t>
        </is>
      </c>
      <c r="E2958" s="32" t="n"/>
      <c r="F2958" s="32" t="n"/>
      <c r="G2958" s="32" t="n"/>
      <c r="H2958" s="32" t="n"/>
      <c r="I2958" s="32" t="n"/>
      <c r="J2958" s="33">
        <f>SUM(J2956:J2957)</f>
        <v/>
      </c>
    </row>
    <row r="2960">
      <c r="C2960" s="16" t="inlineStr">
        <is>
          <t>G.139</t>
        </is>
      </c>
      <c r="D2960" s="17" t="inlineStr">
        <is>
          <t>Pengujian Pembebanan Statis pada Tiang Diameter 500 mm dengan beban hidrolik Cara Beban Bertahap</t>
        </is>
      </c>
      <c r="F2960" s="18" t="inlineStr">
        <is>
          <t>Buah</t>
        </is>
      </c>
      <c r="K2960" s="22">
        <f>ROUNDDOWN(J2971,0)</f>
        <v/>
      </c>
      <c r="M2960" s="19" t="inlineStr">
        <is>
          <t>7.6.(23a)</t>
        </is>
      </c>
    </row>
    <row r="2961">
      <c r="C2961" s="23" t="inlineStr">
        <is>
          <t>No</t>
        </is>
      </c>
      <c r="D2961" s="23" t="inlineStr">
        <is>
          <t>Uraian</t>
        </is>
      </c>
      <c r="E2961" s="23" t="inlineStr">
        <is>
          <t>Kode</t>
        </is>
      </c>
      <c r="F2961" s="23" t="inlineStr">
        <is>
          <t>Sat.</t>
        </is>
      </c>
      <c r="G2961" s="23" t="inlineStr">
        <is>
          <t>Koefisien</t>
        </is>
      </c>
      <c r="H2961" s="23" t="inlineStr">
        <is>
          <t>Harga  Satuan (Rp)</t>
        </is>
      </c>
      <c r="J2961" s="23" t="inlineStr">
        <is>
          <t>Jumlah Harga (Rp)</t>
        </is>
      </c>
    </row>
    <row r="2962">
      <c r="C2962" s="24" t="inlineStr">
        <is>
          <t>A</t>
        </is>
      </c>
      <c r="D2962" s="24" t="inlineStr">
        <is>
          <t>TENAGA KERJA</t>
        </is>
      </c>
      <c r="E2962" s="12" t="n"/>
      <c r="F2962" s="12" t="n"/>
      <c r="G2962" s="12" t="n"/>
      <c r="H2962" s="12" t="n"/>
      <c r="I2962" s="12" t="n"/>
      <c r="J2962" s="12" t="n"/>
    </row>
    <row r="2963">
      <c r="C2963" s="27" t="inlineStr">
        <is>
          <t>JUMLAH HARGA TENAGA KERJA</t>
        </is>
      </c>
      <c r="D2963" s="28" t="n"/>
      <c r="E2963" s="28" t="n"/>
      <c r="F2963" s="28" t="n"/>
      <c r="G2963" s="28" t="n"/>
      <c r="H2963" s="28" t="n"/>
      <c r="I2963" s="28" t="n"/>
      <c r="J2963" s="29" t="n">
        <v>0</v>
      </c>
    </row>
    <row r="2964">
      <c r="C2964" s="24" t="inlineStr">
        <is>
          <t>B</t>
        </is>
      </c>
      <c r="D2964" s="24" t="inlineStr">
        <is>
          <t>PERALATAN</t>
        </is>
      </c>
      <c r="E2964" s="12" t="n"/>
      <c r="F2964" s="12" t="n"/>
      <c r="G2964" s="12" t="n"/>
      <c r="H2964" s="12" t="n"/>
      <c r="I2964" s="12" t="n"/>
      <c r="J2964" s="12" t="n"/>
    </row>
    <row r="2965">
      <c r="C2965" s="27" t="inlineStr">
        <is>
          <t>JUMLAH HARGA PERALATAN</t>
        </is>
      </c>
      <c r="D2965" s="28" t="n"/>
      <c r="E2965" s="28" t="n"/>
      <c r="F2965" s="28" t="n"/>
      <c r="G2965" s="28" t="n"/>
      <c r="H2965" s="28" t="n"/>
      <c r="I2965" s="28" t="n"/>
      <c r="J2965" s="29" t="n">
        <v>0</v>
      </c>
    </row>
    <row r="2966">
      <c r="C2966" s="24" t="inlineStr">
        <is>
          <t>C</t>
        </is>
      </c>
      <c r="D2966" s="24" t="inlineStr">
        <is>
          <t>BIAYA</t>
        </is>
      </c>
      <c r="E2966" s="12" t="n"/>
      <c r="F2966" s="12" t="n"/>
      <c r="G2966" s="12" t="n"/>
      <c r="H2966" s="12" t="n"/>
      <c r="I2966" s="12" t="n"/>
      <c r="J2966" s="12" t="n"/>
    </row>
    <row r="2967">
      <c r="C2967" s="5" t="n">
        <v>1</v>
      </c>
      <c r="D2967" s="5" t="inlineStr">
        <is>
          <t>Pengujian Pembebanan Statis dengan beban hidrolik Cara Beban Bertahap Termasuk Laporan</t>
        </is>
      </c>
      <c r="F2967" s="5" t="inlineStr">
        <is>
          <t>Buah</t>
        </is>
      </c>
      <c r="G2967" s="25" t="n">
        <v>1</v>
      </c>
      <c r="H2967" s="26">
        <f>VLOOKUP(D2967,upahbahan,3,FALSE)</f>
        <v/>
      </c>
      <c r="J2967" s="26">
        <f>G2967*H2967</f>
        <v/>
      </c>
    </row>
    <row r="2968">
      <c r="C2968" s="27" t="inlineStr">
        <is>
          <t>JUMLAH HARGA BIAYA</t>
        </is>
      </c>
      <c r="D2968" s="28" t="n"/>
      <c r="E2968" s="28" t="n"/>
      <c r="F2968" s="28" t="n"/>
      <c r="G2968" s="28" t="n"/>
      <c r="H2968" s="28" t="n"/>
      <c r="I2968" s="28" t="n"/>
      <c r="J2968" s="29">
        <f>SUM(J2967:J2967)</f>
        <v/>
      </c>
    </row>
    <row r="2969">
      <c r="C2969" s="31" t="inlineStr">
        <is>
          <t>D</t>
        </is>
      </c>
      <c r="D2969" s="31" t="inlineStr">
        <is>
          <t>Jumlah (A+B+C)</t>
        </is>
      </c>
      <c r="E2969" s="32" t="n"/>
      <c r="F2969" s="32" t="n"/>
      <c r="G2969" s="32" t="n"/>
      <c r="H2969" s="32" t="n"/>
      <c r="I2969" s="32" t="n"/>
      <c r="J2969" s="33">
        <f>J2963+J2965+J2968</f>
        <v/>
      </c>
    </row>
    <row r="2970">
      <c r="C2970" s="18" t="inlineStr">
        <is>
          <t>E</t>
        </is>
      </c>
      <c r="D2970" s="18" t="inlineStr">
        <is>
          <t>Biaya Umum dan Keuntungan 10.0% x D</t>
        </is>
      </c>
      <c r="H2970" s="21">
        <f>$Q$8</f>
        <v/>
      </c>
      <c r="J2970" s="34">
        <f>J2969*H2970</f>
        <v/>
      </c>
    </row>
    <row r="2971">
      <c r="C2971" s="31" t="inlineStr">
        <is>
          <t>F</t>
        </is>
      </c>
      <c r="D2971" s="31" t="inlineStr">
        <is>
          <t>Harga Satuan Pekerjaan (D+E)</t>
        </is>
      </c>
      <c r="E2971" s="32" t="n"/>
      <c r="F2971" s="32" t="n"/>
      <c r="G2971" s="32" t="n"/>
      <c r="H2971" s="32" t="n"/>
      <c r="I2971" s="32" t="n"/>
      <c r="J2971" s="33">
        <f>SUM(J2969:J2970)</f>
        <v/>
      </c>
    </row>
    <row r="2973">
      <c r="C2973" s="16" t="inlineStr">
        <is>
          <t>G.140</t>
        </is>
      </c>
      <c r="D2973" s="17" t="inlineStr">
        <is>
          <t>Pengujian Pembebanan Statis pada Tiang Diameter 500 mm dengan meja beban statis Cara Beban Siklik</t>
        </is>
      </c>
      <c r="F2973" s="18" t="inlineStr">
        <is>
          <t>Buah</t>
        </is>
      </c>
      <c r="K2973" s="22">
        <f>ROUNDDOWN(J2984,0)</f>
        <v/>
      </c>
      <c r="M2973" s="19" t="inlineStr">
        <is>
          <t>7.6.(24a)</t>
        </is>
      </c>
    </row>
    <row r="2974">
      <c r="C2974" s="23" t="inlineStr">
        <is>
          <t>No</t>
        </is>
      </c>
      <c r="D2974" s="23" t="inlineStr">
        <is>
          <t>Uraian</t>
        </is>
      </c>
      <c r="E2974" s="23" t="inlineStr">
        <is>
          <t>Kode</t>
        </is>
      </c>
      <c r="F2974" s="23" t="inlineStr">
        <is>
          <t>Sat.</t>
        </is>
      </c>
      <c r="G2974" s="23" t="inlineStr">
        <is>
          <t>Koefisien</t>
        </is>
      </c>
      <c r="H2974" s="23" t="inlineStr">
        <is>
          <t>Harga  Satuan (Rp)</t>
        </is>
      </c>
      <c r="J2974" s="23" t="inlineStr">
        <is>
          <t>Jumlah Harga (Rp)</t>
        </is>
      </c>
    </row>
    <row r="2975">
      <c r="C2975" s="24" t="inlineStr">
        <is>
          <t>A</t>
        </is>
      </c>
      <c r="D2975" s="24" t="inlineStr">
        <is>
          <t>TENAGA KERJA</t>
        </is>
      </c>
      <c r="E2975" s="12" t="n"/>
      <c r="F2975" s="12" t="n"/>
      <c r="G2975" s="12" t="n"/>
      <c r="H2975" s="12" t="n"/>
      <c r="I2975" s="12" t="n"/>
      <c r="J2975" s="12" t="n"/>
    </row>
    <row r="2976">
      <c r="C2976" s="27" t="inlineStr">
        <is>
          <t>JUMLAH HARGA TENAGA KERJA</t>
        </is>
      </c>
      <c r="D2976" s="28" t="n"/>
      <c r="E2976" s="28" t="n"/>
      <c r="F2976" s="28" t="n"/>
      <c r="G2976" s="28" t="n"/>
      <c r="H2976" s="28" t="n"/>
      <c r="I2976" s="28" t="n"/>
      <c r="J2976" s="29" t="n">
        <v>0</v>
      </c>
    </row>
    <row r="2977">
      <c r="C2977" s="24" t="inlineStr">
        <is>
          <t>B</t>
        </is>
      </c>
      <c r="D2977" s="24" t="inlineStr">
        <is>
          <t>PERALATAN</t>
        </is>
      </c>
      <c r="E2977" s="12" t="n"/>
      <c r="F2977" s="12" t="n"/>
      <c r="G2977" s="12" t="n"/>
      <c r="H2977" s="12" t="n"/>
      <c r="I2977" s="12" t="n"/>
      <c r="J2977" s="12" t="n"/>
    </row>
    <row r="2978">
      <c r="C2978" s="27" t="inlineStr">
        <is>
          <t>JUMLAH HARGA PERALATAN</t>
        </is>
      </c>
      <c r="D2978" s="28" t="n"/>
      <c r="E2978" s="28" t="n"/>
      <c r="F2978" s="28" t="n"/>
      <c r="G2978" s="28" t="n"/>
      <c r="H2978" s="28" t="n"/>
      <c r="I2978" s="28" t="n"/>
      <c r="J2978" s="29" t="n">
        <v>0</v>
      </c>
    </row>
    <row r="2979">
      <c r="C2979" s="24" t="inlineStr">
        <is>
          <t>C</t>
        </is>
      </c>
      <c r="D2979" s="24" t="inlineStr">
        <is>
          <t>BIAYA</t>
        </is>
      </c>
      <c r="E2979" s="12" t="n"/>
      <c r="F2979" s="12" t="n"/>
      <c r="G2979" s="12" t="n"/>
      <c r="H2979" s="12" t="n"/>
      <c r="I2979" s="12" t="n"/>
      <c r="J2979" s="12" t="n"/>
    </row>
    <row r="2980">
      <c r="C2980" s="5" t="n">
        <v>1</v>
      </c>
      <c r="D2980" s="5" t="inlineStr">
        <is>
          <t>Pengujian Pembebanan Statis dengan meja beban statis Cara Beban Siklik Termasuk Laporan</t>
        </is>
      </c>
      <c r="F2980" s="5" t="inlineStr">
        <is>
          <t>Buah</t>
        </is>
      </c>
      <c r="G2980" s="25" t="n">
        <v>1</v>
      </c>
      <c r="H2980" s="26">
        <f>VLOOKUP(D2980,upahbahan,3,FALSE)</f>
        <v/>
      </c>
      <c r="J2980" s="26">
        <f>G2980*H2980</f>
        <v/>
      </c>
    </row>
    <row r="2981">
      <c r="C2981" s="27" t="inlineStr">
        <is>
          <t>JUMLAH HARGA BIAYA</t>
        </is>
      </c>
      <c r="D2981" s="28" t="n"/>
      <c r="E2981" s="28" t="n"/>
      <c r="F2981" s="28" t="n"/>
      <c r="G2981" s="28" t="n"/>
      <c r="H2981" s="28" t="n"/>
      <c r="I2981" s="28" t="n"/>
      <c r="J2981" s="29">
        <f>SUM(J2980:J2980)</f>
        <v/>
      </c>
    </row>
    <row r="2982">
      <c r="C2982" s="31" t="inlineStr">
        <is>
          <t>D</t>
        </is>
      </c>
      <c r="D2982" s="31" t="inlineStr">
        <is>
          <t>Jumlah (A+B+C)</t>
        </is>
      </c>
      <c r="E2982" s="32" t="n"/>
      <c r="F2982" s="32" t="n"/>
      <c r="G2982" s="32" t="n"/>
      <c r="H2982" s="32" t="n"/>
      <c r="I2982" s="32" t="n"/>
      <c r="J2982" s="33">
        <f>J2976+J2978+J2981</f>
        <v/>
      </c>
    </row>
    <row r="2983">
      <c r="C2983" s="18" t="inlineStr">
        <is>
          <t>E</t>
        </is>
      </c>
      <c r="D2983" s="18" t="inlineStr">
        <is>
          <t>Biaya Umum dan Keuntungan 10.0% x D</t>
        </is>
      </c>
      <c r="H2983" s="21">
        <f>$Q$8</f>
        <v/>
      </c>
      <c r="J2983" s="34">
        <f>J2982*H2983</f>
        <v/>
      </c>
    </row>
    <row r="2984">
      <c r="C2984" s="31" t="inlineStr">
        <is>
          <t>F</t>
        </is>
      </c>
      <c r="D2984" s="31" t="inlineStr">
        <is>
          <t>Harga Satuan Pekerjaan (D+E)</t>
        </is>
      </c>
      <c r="E2984" s="32" t="n"/>
      <c r="F2984" s="32" t="n"/>
      <c r="G2984" s="32" t="n"/>
      <c r="H2984" s="32" t="n"/>
      <c r="I2984" s="32" t="n"/>
      <c r="J2984" s="33">
        <f>SUM(J2982:J2983)</f>
        <v/>
      </c>
    </row>
    <row r="2986">
      <c r="C2986" s="16" t="inlineStr">
        <is>
          <t>G.141</t>
        </is>
      </c>
      <c r="D2986" s="17" t="inlineStr">
        <is>
          <t>Pengujian Pembebanan Statis pada Tiang Diameter 500 mm dengan meja beban statis Cara Beban Bertahap</t>
        </is>
      </c>
      <c r="F2986" s="18" t="inlineStr">
        <is>
          <t>Buah</t>
        </is>
      </c>
      <c r="K2986" s="22">
        <f>ROUNDDOWN(J2997,0)</f>
        <v/>
      </c>
      <c r="M2986" s="19" t="inlineStr">
        <is>
          <t>7.6.(25a)</t>
        </is>
      </c>
    </row>
    <row r="2987">
      <c r="C2987" s="23" t="inlineStr">
        <is>
          <t>No</t>
        </is>
      </c>
      <c r="D2987" s="23" t="inlineStr">
        <is>
          <t>Uraian</t>
        </is>
      </c>
      <c r="E2987" s="23" t="inlineStr">
        <is>
          <t>Kode</t>
        </is>
      </c>
      <c r="F2987" s="23" t="inlineStr">
        <is>
          <t>Sat.</t>
        </is>
      </c>
      <c r="G2987" s="23" t="inlineStr">
        <is>
          <t>Koefisien</t>
        </is>
      </c>
      <c r="H2987" s="23" t="inlineStr">
        <is>
          <t>Harga  Satuan (Rp)</t>
        </is>
      </c>
      <c r="J2987" s="23" t="inlineStr">
        <is>
          <t>Jumlah Harga (Rp)</t>
        </is>
      </c>
    </row>
    <row r="2988">
      <c r="C2988" s="24" t="inlineStr">
        <is>
          <t>A</t>
        </is>
      </c>
      <c r="D2988" s="24" t="inlineStr">
        <is>
          <t>TENAGA KERJA</t>
        </is>
      </c>
      <c r="E2988" s="12" t="n"/>
      <c r="F2988" s="12" t="n"/>
      <c r="G2988" s="12" t="n"/>
      <c r="H2988" s="12" t="n"/>
      <c r="I2988" s="12" t="n"/>
      <c r="J2988" s="12" t="n"/>
    </row>
    <row r="2989">
      <c r="C2989" s="27" t="inlineStr">
        <is>
          <t>JUMLAH HARGA TENAGA KERJA</t>
        </is>
      </c>
      <c r="D2989" s="28" t="n"/>
      <c r="E2989" s="28" t="n"/>
      <c r="F2989" s="28" t="n"/>
      <c r="G2989" s="28" t="n"/>
      <c r="H2989" s="28" t="n"/>
      <c r="I2989" s="28" t="n"/>
      <c r="J2989" s="29" t="n">
        <v>0</v>
      </c>
    </row>
    <row r="2990">
      <c r="C2990" s="24" t="inlineStr">
        <is>
          <t>B</t>
        </is>
      </c>
      <c r="D2990" s="24" t="inlineStr">
        <is>
          <t>PERALATAN</t>
        </is>
      </c>
      <c r="E2990" s="12" t="n"/>
      <c r="F2990" s="12" t="n"/>
      <c r="G2990" s="12" t="n"/>
      <c r="H2990" s="12" t="n"/>
      <c r="I2990" s="12" t="n"/>
      <c r="J2990" s="12" t="n"/>
    </row>
    <row r="2991">
      <c r="C2991" s="27" t="inlineStr">
        <is>
          <t>JUMLAH HARGA PERALATAN</t>
        </is>
      </c>
      <c r="D2991" s="28" t="n"/>
      <c r="E2991" s="28" t="n"/>
      <c r="F2991" s="28" t="n"/>
      <c r="G2991" s="28" t="n"/>
      <c r="H2991" s="28" t="n"/>
      <c r="I2991" s="28" t="n"/>
      <c r="J2991" s="29" t="n">
        <v>0</v>
      </c>
    </row>
    <row r="2992">
      <c r="C2992" s="24" t="inlineStr">
        <is>
          <t>C</t>
        </is>
      </c>
      <c r="D2992" s="24" t="inlineStr">
        <is>
          <t>BIAYA</t>
        </is>
      </c>
      <c r="E2992" s="12" t="n"/>
      <c r="F2992" s="12" t="n"/>
      <c r="G2992" s="12" t="n"/>
      <c r="H2992" s="12" t="n"/>
      <c r="I2992" s="12" t="n"/>
      <c r="J2992" s="12" t="n"/>
    </row>
    <row r="2993">
      <c r="C2993" s="5" t="n">
        <v>1</v>
      </c>
      <c r="D2993" s="5" t="inlineStr">
        <is>
          <t>Pengujian Pembebanan Statis dengan meja beban statis Cara Beban Bertahap Termasuk Laporan</t>
        </is>
      </c>
      <c r="F2993" s="5" t="inlineStr">
        <is>
          <t>Buah</t>
        </is>
      </c>
      <c r="G2993" s="25" t="n">
        <v>1</v>
      </c>
      <c r="H2993" s="26">
        <f>VLOOKUP(D2993,upahbahan,3,FALSE)</f>
        <v/>
      </c>
      <c r="J2993" s="26">
        <f>G2993*H2993</f>
        <v/>
      </c>
    </row>
    <row r="2994">
      <c r="C2994" s="27" t="inlineStr">
        <is>
          <t>JUMLAH HARGA BIAYA</t>
        </is>
      </c>
      <c r="D2994" s="28" t="n"/>
      <c r="E2994" s="28" t="n"/>
      <c r="F2994" s="28" t="n"/>
      <c r="G2994" s="28" t="n"/>
      <c r="H2994" s="28" t="n"/>
      <c r="I2994" s="28" t="n"/>
      <c r="J2994" s="29">
        <f>SUM(J2993:J2993)</f>
        <v/>
      </c>
    </row>
    <row r="2995">
      <c r="C2995" s="31" t="inlineStr">
        <is>
          <t>D</t>
        </is>
      </c>
      <c r="D2995" s="31" t="inlineStr">
        <is>
          <t>Jumlah (A+B+C)</t>
        </is>
      </c>
      <c r="E2995" s="32" t="n"/>
      <c r="F2995" s="32" t="n"/>
      <c r="G2995" s="32" t="n"/>
      <c r="H2995" s="32" t="n"/>
      <c r="I2995" s="32" t="n"/>
      <c r="J2995" s="33">
        <f>J2989+J2991+J2994</f>
        <v/>
      </c>
    </row>
    <row r="2996">
      <c r="C2996" s="18" t="inlineStr">
        <is>
          <t>E</t>
        </is>
      </c>
      <c r="D2996" s="18" t="inlineStr">
        <is>
          <t>Biaya Umum dan Keuntungan 10.0% x D</t>
        </is>
      </c>
      <c r="H2996" s="21">
        <f>$Q$8</f>
        <v/>
      </c>
      <c r="J2996" s="34">
        <f>J2995*H2996</f>
        <v/>
      </c>
    </row>
    <row r="2997">
      <c r="C2997" s="31" t="inlineStr">
        <is>
          <t>F</t>
        </is>
      </c>
      <c r="D2997" s="31" t="inlineStr">
        <is>
          <t>Harga Satuan Pekerjaan (D+E)</t>
        </is>
      </c>
      <c r="E2997" s="32" t="n"/>
      <c r="F2997" s="32" t="n"/>
      <c r="G2997" s="32" t="n"/>
      <c r="H2997" s="32" t="n"/>
      <c r="I2997" s="32" t="n"/>
      <c r="J2997" s="33">
        <f>SUM(J2995:J2996)</f>
        <v/>
      </c>
    </row>
    <row r="2999">
      <c r="C2999" s="16" t="inlineStr">
        <is>
          <t>G.142</t>
        </is>
      </c>
      <c r="D2999" s="17" t="inlineStr">
        <is>
          <t>Pengujian Crosshole Sonic Logging (CSL) pada Tiang Bor Beton Diameter 800 mm</t>
        </is>
      </c>
      <c r="F2999" s="18" t="inlineStr">
        <is>
          <t>Buah</t>
        </is>
      </c>
      <c r="K2999" s="22">
        <f>ROUNDDOWN(J3010,0)</f>
        <v/>
      </c>
      <c r="M2999" s="19" t="inlineStr">
        <is>
          <t>7.6.(26a)</t>
        </is>
      </c>
    </row>
    <row r="3000">
      <c r="C3000" s="23" t="inlineStr">
        <is>
          <t>No</t>
        </is>
      </c>
      <c r="D3000" s="23" t="inlineStr">
        <is>
          <t>Uraian</t>
        </is>
      </c>
      <c r="E3000" s="23" t="inlineStr">
        <is>
          <t>Kode</t>
        </is>
      </c>
      <c r="F3000" s="23" t="inlineStr">
        <is>
          <t>Sat.</t>
        </is>
      </c>
      <c r="G3000" s="23" t="inlineStr">
        <is>
          <t>Koefisien</t>
        </is>
      </c>
      <c r="H3000" s="23" t="inlineStr">
        <is>
          <t>Harga  Satuan (Rp)</t>
        </is>
      </c>
      <c r="J3000" s="23" t="inlineStr">
        <is>
          <t>Jumlah Harga (Rp)</t>
        </is>
      </c>
    </row>
    <row r="3001">
      <c r="C3001" s="24" t="inlineStr">
        <is>
          <t>A</t>
        </is>
      </c>
      <c r="D3001" s="24" t="inlineStr">
        <is>
          <t>TENAGA KERJA</t>
        </is>
      </c>
      <c r="E3001" s="12" t="n"/>
      <c r="F3001" s="12" t="n"/>
      <c r="G3001" s="12" t="n"/>
      <c r="H3001" s="12" t="n"/>
      <c r="I3001" s="12" t="n"/>
      <c r="J3001" s="12" t="n"/>
    </row>
    <row r="3002">
      <c r="C3002" s="27" t="inlineStr">
        <is>
          <t>JUMLAH HARGA TENAGA KERJA</t>
        </is>
      </c>
      <c r="D3002" s="28" t="n"/>
      <c r="E3002" s="28" t="n"/>
      <c r="F3002" s="28" t="n"/>
      <c r="G3002" s="28" t="n"/>
      <c r="H3002" s="28" t="n"/>
      <c r="I3002" s="28" t="n"/>
      <c r="J3002" s="29" t="n">
        <v>0</v>
      </c>
    </row>
    <row r="3003">
      <c r="C3003" s="24" t="inlineStr">
        <is>
          <t>B</t>
        </is>
      </c>
      <c r="D3003" s="24" t="inlineStr">
        <is>
          <t>PERALATAN</t>
        </is>
      </c>
      <c r="E3003" s="12" t="n"/>
      <c r="F3003" s="12" t="n"/>
      <c r="G3003" s="12" t="n"/>
      <c r="H3003" s="12" t="n"/>
      <c r="I3003" s="12" t="n"/>
      <c r="J3003" s="12" t="n"/>
    </row>
    <row r="3004">
      <c r="C3004" s="27" t="inlineStr">
        <is>
          <t>JUMLAH HARGA PERALATAN</t>
        </is>
      </c>
      <c r="D3004" s="28" t="n"/>
      <c r="E3004" s="28" t="n"/>
      <c r="F3004" s="28" t="n"/>
      <c r="G3004" s="28" t="n"/>
      <c r="H3004" s="28" t="n"/>
      <c r="I3004" s="28" t="n"/>
      <c r="J3004" s="29" t="n">
        <v>0</v>
      </c>
    </row>
    <row r="3005">
      <c r="C3005" s="24" t="inlineStr">
        <is>
          <t>C</t>
        </is>
      </c>
      <c r="D3005" s="24" t="inlineStr">
        <is>
          <t>BIAYA</t>
        </is>
      </c>
      <c r="E3005" s="12" t="n"/>
      <c r="F3005" s="12" t="n"/>
      <c r="G3005" s="12" t="n"/>
      <c r="H3005" s="12" t="n"/>
      <c r="I3005" s="12" t="n"/>
      <c r="J3005" s="12" t="n"/>
    </row>
    <row r="3006">
      <c r="C3006" s="5" t="n">
        <v>1</v>
      </c>
      <c r="D3006" s="5" t="inlineStr">
        <is>
          <t>Pengujian Crosshole sonic logging (CSL) Termasuk Laporan</t>
        </is>
      </c>
      <c r="F3006" s="5" t="inlineStr">
        <is>
          <t>Buah</t>
        </is>
      </c>
      <c r="G3006" s="25" t="n">
        <v>1</v>
      </c>
      <c r="H3006" s="26">
        <f>VLOOKUP(D3006,upahbahan,3,FALSE)</f>
        <v/>
      </c>
      <c r="J3006" s="26">
        <f>G3006*H3006</f>
        <v/>
      </c>
    </row>
    <row r="3007">
      <c r="C3007" s="27" t="inlineStr">
        <is>
          <t>JUMLAH HARGA BIAYA</t>
        </is>
      </c>
      <c r="D3007" s="28" t="n"/>
      <c r="E3007" s="28" t="n"/>
      <c r="F3007" s="28" t="n"/>
      <c r="G3007" s="28" t="n"/>
      <c r="H3007" s="28" t="n"/>
      <c r="I3007" s="28" t="n"/>
      <c r="J3007" s="29">
        <f>SUM(J3006:J3006)</f>
        <v/>
      </c>
    </row>
    <row r="3008">
      <c r="C3008" s="31" t="inlineStr">
        <is>
          <t>D</t>
        </is>
      </c>
      <c r="D3008" s="31" t="inlineStr">
        <is>
          <t>Jumlah (A+B+C)</t>
        </is>
      </c>
      <c r="E3008" s="32" t="n"/>
      <c r="F3008" s="32" t="n"/>
      <c r="G3008" s="32" t="n"/>
      <c r="H3008" s="32" t="n"/>
      <c r="I3008" s="32" t="n"/>
      <c r="J3008" s="33">
        <f>J3002+J3004+J3007</f>
        <v/>
      </c>
    </row>
    <row r="3009">
      <c r="C3009" s="18" t="inlineStr">
        <is>
          <t>E</t>
        </is>
      </c>
      <c r="D3009" s="18" t="inlineStr">
        <is>
          <t>Biaya Umum dan Keuntungan 10.0% x D</t>
        </is>
      </c>
      <c r="H3009" s="21">
        <f>$Q$8</f>
        <v/>
      </c>
      <c r="J3009" s="34">
        <f>J3008*H3009</f>
        <v/>
      </c>
    </row>
    <row r="3010">
      <c r="C3010" s="31" t="inlineStr">
        <is>
          <t>F</t>
        </is>
      </c>
      <c r="D3010" s="31" t="inlineStr">
        <is>
          <t>Harga Satuan Pekerjaan (D+E)</t>
        </is>
      </c>
      <c r="E3010" s="32" t="n"/>
      <c r="F3010" s="32" t="n"/>
      <c r="G3010" s="32" t="n"/>
      <c r="H3010" s="32" t="n"/>
      <c r="I3010" s="32" t="n"/>
      <c r="J3010" s="33">
        <f>SUM(J3008:J3009)</f>
        <v/>
      </c>
    </row>
    <row r="3012">
      <c r="C3012" s="16" t="inlineStr">
        <is>
          <t>G.143</t>
        </is>
      </c>
      <c r="D3012" s="17" t="inlineStr">
        <is>
          <t>Pengujian Crosshole Sonic Logging (CSL) pada Tiang Bor Beton Diameter 400 mm</t>
        </is>
      </c>
      <c r="F3012" s="18" t="inlineStr">
        <is>
          <t>Buah</t>
        </is>
      </c>
      <c r="M3012" s="19" t="inlineStr">
        <is>
          <t>7.6.(26b).400</t>
        </is>
      </c>
    </row>
    <row r="3013">
      <c r="D3013" s="20" t="inlineStr">
        <is>
          <t>(tidak ada tabel analisa / lembar rekapitulasi kosong pada lampiran)</t>
        </is>
      </c>
    </row>
    <row r="3015">
      <c r="C3015" s="16" t="inlineStr">
        <is>
          <t>G.144</t>
        </is>
      </c>
      <c r="D3015" s="17" t="inlineStr">
        <is>
          <t>Pengujian Crosshole Sonic Logging (CSL) pada Tiang Bor Beton Diameter 500 mm</t>
        </is>
      </c>
      <c r="F3015" s="18" t="inlineStr">
        <is>
          <t>Buah</t>
        </is>
      </c>
      <c r="M3015" s="19" t="inlineStr">
        <is>
          <t>7.6.(26b).500</t>
        </is>
      </c>
    </row>
    <row r="3016">
      <c r="D3016" s="20" t="inlineStr">
        <is>
          <t>(tidak ada tabel analisa / lembar rekapitulasi kosong pada lampiran)</t>
        </is>
      </c>
    </row>
    <row r="3018">
      <c r="C3018" s="16" t="inlineStr">
        <is>
          <t>G.145</t>
        </is>
      </c>
      <c r="D3018" s="17" t="inlineStr">
        <is>
          <t>Pengujian Crosshole Sonic Logging (CSL) pada Tiang Bor Beton Diameter 600 mm</t>
        </is>
      </c>
      <c r="F3018" s="18" t="inlineStr">
        <is>
          <t>Buah</t>
        </is>
      </c>
      <c r="M3018" s="19" t="inlineStr">
        <is>
          <t>7.6.(26b).600</t>
        </is>
      </c>
    </row>
    <row r="3019">
      <c r="D3019" s="20" t="inlineStr">
        <is>
          <t>(tidak ada tabel analisa / lembar rekapitulasi kosong pada lampiran)</t>
        </is>
      </c>
    </row>
    <row r="3021">
      <c r="C3021" s="16" t="inlineStr">
        <is>
          <t>G.146</t>
        </is>
      </c>
      <c r="D3021" s="17" t="inlineStr">
        <is>
          <t>Pengujian Crosshole Sonic Logging (CSL) pada Tiang Bor Beton Diameter 1000 mm</t>
        </is>
      </c>
      <c r="F3021" s="18" t="inlineStr">
        <is>
          <t>Buah</t>
        </is>
      </c>
      <c r="M3021" s="19" t="inlineStr">
        <is>
          <t>7.6.(26b).1000</t>
        </is>
      </c>
    </row>
    <row r="3022">
      <c r="D3022" s="20" t="inlineStr">
        <is>
          <t>(tidak ada tabel analisa / lembar rekapitulasi kosong pada lampiran)</t>
        </is>
      </c>
    </row>
    <row r="3024">
      <c r="C3024" s="16" t="inlineStr">
        <is>
          <t>G.147</t>
        </is>
      </c>
      <c r="D3024" s="17" t="inlineStr">
        <is>
          <t>Pengujian Pembebanan Dinamis Jenis PDLT (Pile Dynamic Load Testing) pada Tiang Diameter 800 mm</t>
        </is>
      </c>
      <c r="F3024" s="18" t="inlineStr">
        <is>
          <t>Buah</t>
        </is>
      </c>
      <c r="K3024" s="22">
        <f>ROUNDDOWN(J3042,0)</f>
        <v/>
      </c>
      <c r="M3024" s="19" t="inlineStr">
        <is>
          <t>7.6.(27a)</t>
        </is>
      </c>
    </row>
    <row r="3025">
      <c r="C3025" s="23" t="inlineStr">
        <is>
          <t>No</t>
        </is>
      </c>
      <c r="D3025" s="23" t="inlineStr">
        <is>
          <t>Uraian</t>
        </is>
      </c>
      <c r="E3025" s="23" t="inlineStr">
        <is>
          <t>Kode</t>
        </is>
      </c>
      <c r="F3025" s="23" t="inlineStr">
        <is>
          <t>Sat.</t>
        </is>
      </c>
      <c r="G3025" s="23" t="inlineStr">
        <is>
          <t>Koefisien</t>
        </is>
      </c>
      <c r="H3025" s="23" t="inlineStr">
        <is>
          <t>Harga  Satuan (Rp)</t>
        </is>
      </c>
      <c r="J3025" s="23" t="inlineStr">
        <is>
          <t>Jumlah Harga (Rp)</t>
        </is>
      </c>
    </row>
    <row r="3026">
      <c r="C3026" s="24" t="inlineStr">
        <is>
          <t>A</t>
        </is>
      </c>
      <c r="D3026" s="24" t="inlineStr">
        <is>
          <t>TENAGA KERJA</t>
        </is>
      </c>
      <c r="E3026" s="12" t="n"/>
      <c r="F3026" s="12" t="n"/>
      <c r="G3026" s="12" t="n"/>
      <c r="H3026" s="12" t="n"/>
      <c r="I3026" s="12" t="n"/>
      <c r="J3026" s="12" t="n"/>
    </row>
    <row r="3027">
      <c r="C3027" s="5" t="n">
        <v>1</v>
      </c>
      <c r="D3027" s="5" t="inlineStr">
        <is>
          <t>Tenaga Ahli Interpreter PDLT Test</t>
        </is>
      </c>
      <c r="F3027" s="5" t="inlineStr">
        <is>
          <t>OH</t>
        </is>
      </c>
      <c r="G3027" s="25" t="n">
        <v>1</v>
      </c>
      <c r="H3027" s="26">
        <f>VLOOKUP(D3027,upahbahan,3,FALSE)</f>
        <v/>
      </c>
      <c r="J3027" s="26">
        <f>G3027*H3027</f>
        <v/>
      </c>
    </row>
    <row r="3028">
      <c r="C3028" s="5" t="n">
        <v>2</v>
      </c>
      <c r="D3028" s="5" t="inlineStr">
        <is>
          <t>Tenaga Pendukung</t>
        </is>
      </c>
      <c r="F3028" s="5" t="inlineStr">
        <is>
          <t>OH</t>
        </is>
      </c>
      <c r="G3028" s="25" t="n">
        <v>2.000000024558292</v>
      </c>
      <c r="H3028" s="26">
        <f>VLOOKUP(D3028,upahbahan,3,FALSE)</f>
        <v/>
      </c>
      <c r="J3028" s="26">
        <f>G3028*H3028</f>
        <v/>
      </c>
    </row>
    <row r="3029">
      <c r="C3029" s="5" t="n">
        <v>3</v>
      </c>
      <c r="D3029" s="5" t="inlineStr">
        <is>
          <t>Mobilisasi dan Demobilisasi Tenaga</t>
        </is>
      </c>
      <c r="F3029" s="5" t="inlineStr">
        <is>
          <t>Ls</t>
        </is>
      </c>
      <c r="G3029" s="25" t="n">
        <v>1</v>
      </c>
      <c r="H3029" s="26">
        <f>VLOOKUP(D3029,upahbahan,3,FALSE)</f>
        <v/>
      </c>
      <c r="J3029" s="26">
        <f>G3029*H3029</f>
        <v/>
      </c>
    </row>
    <row r="3030">
      <c r="C3030" s="27" t="inlineStr">
        <is>
          <t>JUMLAH HARGA TENAGA KERJA</t>
        </is>
      </c>
      <c r="D3030" s="28" t="n"/>
      <c r="E3030" s="28" t="n"/>
      <c r="F3030" s="28" t="n"/>
      <c r="G3030" s="28" t="n"/>
      <c r="H3030" s="28" t="n"/>
      <c r="I3030" s="28" t="n"/>
      <c r="J3030" s="29">
        <f>SUM(J3027:J3029)</f>
        <v/>
      </c>
    </row>
    <row r="3031">
      <c r="C3031" s="24" t="inlineStr">
        <is>
          <t>B</t>
        </is>
      </c>
      <c r="D3031" s="24" t="inlineStr">
        <is>
          <t>PERALATAN</t>
        </is>
      </c>
      <c r="E3031" s="12" t="n"/>
      <c r="F3031" s="12" t="n"/>
      <c r="G3031" s="12" t="n"/>
      <c r="H3031" s="12" t="n"/>
      <c r="I3031" s="12" t="n"/>
      <c r="J3031" s="12" t="n"/>
    </row>
    <row r="3032">
      <c r="C3032" s="5" t="n">
        <v>1</v>
      </c>
      <c r="D3032" s="5" t="inlineStr">
        <is>
          <t>Sewa Peralatan Pengujian 1.a Komputer PDA 1.b Sensor Transducer Unit 4,00 1.c Sensor Accelerometer Unit 2,00 1.d Main cable Unit 2,00 1.e Wireless Connector 1.f Pelindung Sensor Unit 4,00 1.g Peralatan Pendukung Bor, Grinda, Baut dan mur , dyna set, Palu ,Kabel Power ,Genset , Mal Sensor beton, Mal sensor baja, mata bor beton, kepala bor baja, mata bor besi ,hand tab ,mata tab 1.h Alat Bantu Peralatan untuk membuat laporan pengujian</t>
        </is>
      </c>
      <c r="F3032" s="5" t="inlineStr">
        <is>
          <t>Set</t>
        </is>
      </c>
      <c r="G3032" s="25" t="n">
        <v>1</v>
      </c>
      <c r="H3032" s="26">
        <f>VLOOKUP(D3032,upahbahan,3,FALSE)</f>
        <v/>
      </c>
      <c r="J3032" s="26">
        <f>G3032*H3032</f>
        <v/>
      </c>
    </row>
    <row r="3033">
      <c r="C3033" s="5" t="n">
        <v>2</v>
      </c>
      <c r="D3033" s="5" t="inlineStr">
        <is>
          <t>Mobilisasi dan Demobilisasi Peralatan Pengujian Lengkap</t>
        </is>
      </c>
      <c r="F3033" s="5" t="inlineStr">
        <is>
          <t>Ls</t>
        </is>
      </c>
      <c r="G3033" s="25" t="n">
        <v>1</v>
      </c>
      <c r="H3033" s="26">
        <f>VLOOKUP(D3033,upahbahan,3,FALSE)</f>
        <v/>
      </c>
      <c r="J3033" s="26">
        <f>G3033*H3033</f>
        <v/>
      </c>
    </row>
    <row r="3034">
      <c r="C3034" s="5" t="n">
        <v>3</v>
      </c>
      <c r="D3034" s="5" t="inlineStr">
        <is>
          <t>Pelaksanaan pekerjaan pengujian PDLT di lapangan</t>
        </is>
      </c>
      <c r="F3034" s="5" t="inlineStr">
        <is>
          <t>Buah</t>
        </is>
      </c>
      <c r="G3034" s="25" t="n">
        <v>1</v>
      </c>
      <c r="H3034" s="26">
        <f>VLOOKUP(D3034,upahbahan,3,FALSE)</f>
        <v/>
      </c>
      <c r="J3034" s="26">
        <f>G3034*H3034</f>
        <v/>
      </c>
    </row>
    <row r="3035">
      <c r="C3035" s="5" t="n">
        <v>4</v>
      </c>
      <c r="D3035" s="5" t="inlineStr">
        <is>
          <t>Laporan Pengujian</t>
        </is>
      </c>
      <c r="F3035" s="5" t="inlineStr">
        <is>
          <t>Ls</t>
        </is>
      </c>
      <c r="G3035" s="25" t="n">
        <v>1</v>
      </c>
      <c r="H3035" s="26">
        <f>VLOOKUP(D3035,upahbahan,3,FALSE)</f>
        <v/>
      </c>
      <c r="J3035" s="26">
        <f>G3035*H3035</f>
        <v/>
      </c>
    </row>
    <row r="3036">
      <c r="C3036" s="27" t="inlineStr">
        <is>
          <t>JUMLAH HARGA PERALATAN</t>
        </is>
      </c>
      <c r="D3036" s="28" t="n"/>
      <c r="E3036" s="28" t="n"/>
      <c r="F3036" s="28" t="n"/>
      <c r="G3036" s="28" t="n"/>
      <c r="H3036" s="28" t="n"/>
      <c r="I3036" s="28" t="n"/>
      <c r="J3036" s="29">
        <f>SUM(J3032:J3035)</f>
        <v/>
      </c>
    </row>
    <row r="3037">
      <c r="C3037" s="24" t="inlineStr">
        <is>
          <t>C</t>
        </is>
      </c>
      <c r="D3037" s="24" t="inlineStr">
        <is>
          <t>BIAYA</t>
        </is>
      </c>
      <c r="E3037" s="12" t="n"/>
      <c r="F3037" s="12" t="n"/>
      <c r="G3037" s="12" t="n"/>
      <c r="H3037" s="12" t="n"/>
      <c r="I3037" s="12" t="n"/>
      <c r="J3037" s="12" t="n"/>
    </row>
    <row r="3038">
      <c r="C3038" s="5" t="n">
        <v>1</v>
      </c>
      <c r="D3038" s="5" t="inlineStr">
        <is>
          <t>Pengujian Pembebanan Dinamis Jenis PDLT Termasuk Laporan</t>
        </is>
      </c>
      <c r="F3038" s="5" t="inlineStr">
        <is>
          <t>Buah</t>
        </is>
      </c>
      <c r="G3038" s="25" t="n">
        <v>1</v>
      </c>
      <c r="H3038" s="26">
        <f>VLOOKUP(D3038,upahbahan,3,FALSE)</f>
        <v/>
      </c>
      <c r="J3038" s="26">
        <f>G3038*H3038</f>
        <v/>
      </c>
    </row>
    <row r="3039">
      <c r="C3039" s="27" t="inlineStr">
        <is>
          <t>JUMLAH HARGA BIAYA</t>
        </is>
      </c>
      <c r="D3039" s="28" t="n"/>
      <c r="E3039" s="28" t="n"/>
      <c r="F3039" s="28" t="n"/>
      <c r="G3039" s="28" t="n"/>
      <c r="H3039" s="28" t="n"/>
      <c r="I3039" s="28" t="n"/>
      <c r="J3039" s="29">
        <f>SUM(J3038:J3038)</f>
        <v/>
      </c>
    </row>
    <row r="3040">
      <c r="C3040" s="31" t="inlineStr">
        <is>
          <t>D</t>
        </is>
      </c>
      <c r="D3040" s="31" t="inlineStr">
        <is>
          <t>Jumlah (A+B+C)</t>
        </is>
      </c>
      <c r="E3040" s="32" t="n"/>
      <c r="F3040" s="32" t="n"/>
      <c r="G3040" s="32" t="n"/>
      <c r="H3040" s="32" t="n"/>
      <c r="I3040" s="32" t="n"/>
      <c r="J3040" s="33">
        <f>J3030+J3036+J3039</f>
        <v/>
      </c>
    </row>
    <row r="3041">
      <c r="C3041" s="18" t="inlineStr">
        <is>
          <t>E</t>
        </is>
      </c>
      <c r="D3041" s="18" t="inlineStr">
        <is>
          <t>Biaya Umum dan Keuntungan 10.0% x D</t>
        </is>
      </c>
      <c r="H3041" s="21">
        <f>$Q$8</f>
        <v/>
      </c>
      <c r="J3041" s="34">
        <f>J3040*H3041</f>
        <v/>
      </c>
    </row>
    <row r="3042">
      <c r="C3042" s="31" t="inlineStr">
        <is>
          <t>F</t>
        </is>
      </c>
      <c r="D3042" s="31" t="inlineStr">
        <is>
          <t>Harga Satuan Pekerjaan (D+E)</t>
        </is>
      </c>
      <c r="E3042" s="32" t="n"/>
      <c r="F3042" s="32" t="n"/>
      <c r="G3042" s="32" t="n"/>
      <c r="H3042" s="32" t="n"/>
      <c r="I3042" s="35" t="inlineStr">
        <is>
          <t>cek: sumber Rp 18.228.583</t>
        </is>
      </c>
      <c r="J3042" s="33">
        <f>SUM(J3040:J3041)</f>
        <v/>
      </c>
    </row>
    <row r="3044">
      <c r="C3044" s="16" t="inlineStr">
        <is>
          <t>G.148</t>
        </is>
      </c>
      <c r="D3044" s="17" t="inlineStr">
        <is>
          <t>Pengujian Pembebanan Dinamis Jenis PDLT (Pile Dynamic Load Testing) pada Tiang Diameter 400 mm</t>
        </is>
      </c>
      <c r="F3044" s="18" t="inlineStr">
        <is>
          <t>Buah</t>
        </is>
      </c>
      <c r="M3044" s="19" t="inlineStr">
        <is>
          <t>7.6.(27b).400</t>
        </is>
      </c>
    </row>
    <row r="3045">
      <c r="D3045" s="20" t="inlineStr">
        <is>
          <t>(tidak ada tabel analisa / lembar rekapitulasi kosong pada lampiran)</t>
        </is>
      </c>
    </row>
    <row r="3047">
      <c r="C3047" s="16" t="inlineStr">
        <is>
          <t>G.149</t>
        </is>
      </c>
      <c r="D3047" s="17" t="inlineStr">
        <is>
          <t>Pengujian Pembebanan Dinamis Jenis PDLT (Pile Dynamic Load Testing) pada Tiang Diameter 500 mm</t>
        </is>
      </c>
      <c r="F3047" s="18" t="inlineStr">
        <is>
          <t>Buah</t>
        </is>
      </c>
      <c r="M3047" s="19" t="inlineStr">
        <is>
          <t>7.6.(27b).500</t>
        </is>
      </c>
    </row>
    <row r="3048">
      <c r="D3048" s="20" t="inlineStr">
        <is>
          <t>(tidak ada tabel analisa / lembar rekapitulasi kosong pada lampiran)</t>
        </is>
      </c>
    </row>
    <row r="3050">
      <c r="C3050" s="16" t="inlineStr">
        <is>
          <t>G.150</t>
        </is>
      </c>
      <c r="D3050" s="17" t="inlineStr">
        <is>
          <t>Pengujian Pembebanan Dinamis Jenis PDLT (Pile Dynamic Load Testing) pada Tiang Diameter 600 mm</t>
        </is>
      </c>
      <c r="F3050" s="18" t="inlineStr">
        <is>
          <t>Buah</t>
        </is>
      </c>
      <c r="M3050" s="19" t="inlineStr">
        <is>
          <t>7.6.(27b).600</t>
        </is>
      </c>
    </row>
    <row r="3051">
      <c r="D3051" s="20" t="inlineStr">
        <is>
          <t>(tidak ada tabel analisa / lembar rekapitulasi kosong pada lampiran)</t>
        </is>
      </c>
    </row>
    <row r="3053">
      <c r="C3053" s="16" t="inlineStr">
        <is>
          <t>G.151</t>
        </is>
      </c>
      <c r="D3053" s="17" t="inlineStr">
        <is>
          <t>Pengujian Pembebanan Dinamis Jenis PDLT (Pile Dynamic Load Testing) pada Tiang Diameter 1000 mm</t>
        </is>
      </c>
      <c r="F3053" s="18" t="inlineStr">
        <is>
          <t>Buah</t>
        </is>
      </c>
      <c r="M3053" s="19" t="inlineStr">
        <is>
          <t>7.6.(27b).1000</t>
        </is>
      </c>
    </row>
    <row r="3054">
      <c r="D3054" s="20" t="inlineStr">
        <is>
          <t>(tidak ada tabel analisa / lembar rekapitulasi kosong pada lampiran)</t>
        </is>
      </c>
    </row>
    <row r="3056">
      <c r="C3056" s="16" t="inlineStr">
        <is>
          <t>G.152</t>
        </is>
      </c>
      <c r="D3056" s="17" t="inlineStr">
        <is>
          <t>Pengujian Pembebanan Horizontal (Lateral Loading Test) untuk Tiang Diameter 500 mm</t>
        </is>
      </c>
      <c r="F3056" s="18" t="inlineStr">
        <is>
          <t>Buah</t>
        </is>
      </c>
      <c r="K3056" s="22">
        <f>ROUNDDOWN(J3067,0)</f>
        <v/>
      </c>
      <c r="M3056" s="19" t="inlineStr">
        <is>
          <t>7.6.(28a)</t>
        </is>
      </c>
    </row>
    <row r="3057">
      <c r="C3057" s="23" t="inlineStr">
        <is>
          <t>No</t>
        </is>
      </c>
      <c r="D3057" s="23" t="inlineStr">
        <is>
          <t>Uraian</t>
        </is>
      </c>
      <c r="E3057" s="23" t="inlineStr">
        <is>
          <t>Kode</t>
        </is>
      </c>
      <c r="F3057" s="23" t="inlineStr">
        <is>
          <t>Sat.</t>
        </is>
      </c>
      <c r="G3057" s="23" t="inlineStr">
        <is>
          <t>Koefisien</t>
        </is>
      </c>
      <c r="H3057" s="23" t="inlineStr">
        <is>
          <t>Harga  Satuan (Rp)</t>
        </is>
      </c>
      <c r="J3057" s="23" t="inlineStr">
        <is>
          <t>Jumlah Harga (Rp)</t>
        </is>
      </c>
    </row>
    <row r="3058">
      <c r="C3058" s="24" t="inlineStr">
        <is>
          <t>A</t>
        </is>
      </c>
      <c r="D3058" s="24" t="inlineStr">
        <is>
          <t>TENAGA KERJA</t>
        </is>
      </c>
      <c r="E3058" s="12" t="n"/>
      <c r="F3058" s="12" t="n"/>
      <c r="G3058" s="12" t="n"/>
      <c r="H3058" s="12" t="n"/>
      <c r="I3058" s="12" t="n"/>
      <c r="J3058" s="12" t="n"/>
    </row>
    <row r="3059">
      <c r="C3059" s="27" t="inlineStr">
        <is>
          <t>JUMLAH HARGA TENAGA KERJA</t>
        </is>
      </c>
      <c r="D3059" s="28" t="n"/>
      <c r="E3059" s="28" t="n"/>
      <c r="F3059" s="28" t="n"/>
      <c r="G3059" s="28" t="n"/>
      <c r="H3059" s="28" t="n"/>
      <c r="I3059" s="28" t="n"/>
      <c r="J3059" s="29" t="n">
        <v>0</v>
      </c>
    </row>
    <row r="3060">
      <c r="C3060" s="24" t="inlineStr">
        <is>
          <t>B</t>
        </is>
      </c>
      <c r="D3060" s="24" t="inlineStr">
        <is>
          <t>PERALATAN</t>
        </is>
      </c>
      <c r="E3060" s="12" t="n"/>
      <c r="F3060" s="12" t="n"/>
      <c r="G3060" s="12" t="n"/>
      <c r="H3060" s="12" t="n"/>
      <c r="I3060" s="12" t="n"/>
      <c r="J3060" s="12" t="n"/>
    </row>
    <row r="3061">
      <c r="C3061" s="27" t="inlineStr">
        <is>
          <t>JUMLAH HARGA PERALATAN</t>
        </is>
      </c>
      <c r="D3061" s="28" t="n"/>
      <c r="E3061" s="28" t="n"/>
      <c r="F3061" s="28" t="n"/>
      <c r="G3061" s="28" t="n"/>
      <c r="H3061" s="28" t="n"/>
      <c r="I3061" s="28" t="n"/>
      <c r="J3061" s="29" t="n">
        <v>0</v>
      </c>
    </row>
    <row r="3062">
      <c r="C3062" s="24" t="inlineStr">
        <is>
          <t>C</t>
        </is>
      </c>
      <c r="D3062" s="24" t="inlineStr">
        <is>
          <t>BIAYA</t>
        </is>
      </c>
      <c r="E3062" s="12" t="n"/>
      <c r="F3062" s="12" t="n"/>
      <c r="G3062" s="12" t="n"/>
      <c r="H3062" s="12" t="n"/>
      <c r="I3062" s="12" t="n"/>
      <c r="J3062" s="12" t="n"/>
    </row>
    <row r="3063">
      <c r="C3063" s="5" t="n">
        <v>1</v>
      </c>
      <c r="D3063" s="5" t="inlineStr">
        <is>
          <t>Pengujian Pembebanan Horisontal (Lateral Loading Test) Termasuk Laporan</t>
        </is>
      </c>
      <c r="F3063" s="5" t="inlineStr">
        <is>
          <t>Buah</t>
        </is>
      </c>
      <c r="G3063" s="25" t="n">
        <v>1</v>
      </c>
      <c r="H3063" s="26">
        <f>VLOOKUP(D3063,upahbahan,3,FALSE)</f>
        <v/>
      </c>
      <c r="J3063" s="26">
        <f>G3063*H3063</f>
        <v/>
      </c>
    </row>
    <row r="3064">
      <c r="C3064" s="27" t="inlineStr">
        <is>
          <t>JUMLAH HARGA BIAYA</t>
        </is>
      </c>
      <c r="D3064" s="28" t="n"/>
      <c r="E3064" s="28" t="n"/>
      <c r="F3064" s="28" t="n"/>
      <c r="G3064" s="28" t="n"/>
      <c r="H3064" s="28" t="n"/>
      <c r="I3064" s="28" t="n"/>
      <c r="J3064" s="29">
        <f>SUM(J3063:J3063)</f>
        <v/>
      </c>
    </row>
    <row r="3065">
      <c r="C3065" s="31" t="inlineStr">
        <is>
          <t>D</t>
        </is>
      </c>
      <c r="D3065" s="31" t="inlineStr">
        <is>
          <t>Jumlah (A+B+C)</t>
        </is>
      </c>
      <c r="E3065" s="32" t="n"/>
      <c r="F3065" s="32" t="n"/>
      <c r="G3065" s="32" t="n"/>
      <c r="H3065" s="32" t="n"/>
      <c r="I3065" s="32" t="n"/>
      <c r="J3065" s="33">
        <f>J3059+J3061+J3064</f>
        <v/>
      </c>
    </row>
    <row r="3066">
      <c r="C3066" s="18" t="inlineStr">
        <is>
          <t>E</t>
        </is>
      </c>
      <c r="D3066" s="18" t="inlineStr">
        <is>
          <t>Biaya Umum dan Keuntungan 10.0% x D</t>
        </is>
      </c>
      <c r="H3066" s="21">
        <f>$Q$8</f>
        <v/>
      </c>
      <c r="J3066" s="34">
        <f>J3065*H3066</f>
        <v/>
      </c>
    </row>
    <row r="3067">
      <c r="C3067" s="31" t="inlineStr">
        <is>
          <t>F</t>
        </is>
      </c>
      <c r="D3067" s="31" t="inlineStr">
        <is>
          <t>Harga Satuan Pekerjaan (D+E)</t>
        </is>
      </c>
      <c r="E3067" s="32" t="n"/>
      <c r="F3067" s="32" t="n"/>
      <c r="G3067" s="32" t="n"/>
      <c r="H3067" s="32" t="n"/>
      <c r="I3067" s="32" t="n"/>
      <c r="J3067" s="33">
        <f>SUM(J3065:J3066)</f>
        <v/>
      </c>
    </row>
    <row r="3069">
      <c r="C3069" s="16" t="inlineStr">
        <is>
          <t>G.153</t>
        </is>
      </c>
      <c r="D3069" s="17" t="inlineStr">
        <is>
          <t>Pengujian Pembebanan Horizontal (Lateral Loading Test) untuk Tiang Diameter 400 mm</t>
        </is>
      </c>
      <c r="F3069" s="18" t="inlineStr">
        <is>
          <t>Buah</t>
        </is>
      </c>
      <c r="M3069" s="19" t="inlineStr">
        <is>
          <t>7.6.(28b).400</t>
        </is>
      </c>
    </row>
    <row r="3070">
      <c r="D3070" s="20" t="inlineStr">
        <is>
          <t>(tidak ada tabel analisa / lembar rekapitulasi kosong pada lampiran)</t>
        </is>
      </c>
    </row>
    <row r="3072">
      <c r="C3072" s="16" t="inlineStr">
        <is>
          <t>G.154</t>
        </is>
      </c>
      <c r="D3072" s="17" t="inlineStr">
        <is>
          <t>Pengujian Pembebanan Horizontal (Lateral Loading Test) untuk Tiang Diameter 600 mm</t>
        </is>
      </c>
      <c r="F3072" s="18" t="inlineStr">
        <is>
          <t>Buah</t>
        </is>
      </c>
      <c r="M3072" s="19" t="inlineStr">
        <is>
          <t>7.6.(28b).600</t>
        </is>
      </c>
    </row>
    <row r="3073">
      <c r="D3073" s="20" t="inlineStr">
        <is>
          <t>(tidak ada tabel analisa / lembar rekapitulasi kosong pada lampiran)</t>
        </is>
      </c>
    </row>
    <row r="3075">
      <c r="C3075" s="16" t="inlineStr">
        <is>
          <t>G.155</t>
        </is>
      </c>
      <c r="D3075" s="17" t="inlineStr">
        <is>
          <t>Pengujian Keutuhan Tiang (Pile Integrity Test, (PIT))</t>
        </is>
      </c>
      <c r="F3075" s="18" t="inlineStr">
        <is>
          <t>Buah</t>
        </is>
      </c>
      <c r="K3075" s="22">
        <f>ROUNDDOWN(J3086,0)</f>
        <v/>
      </c>
      <c r="M3075" s="19" t="inlineStr">
        <is>
          <t>7.6.(29)</t>
        </is>
      </c>
    </row>
    <row r="3076">
      <c r="C3076" s="23" t="inlineStr">
        <is>
          <t>No</t>
        </is>
      </c>
      <c r="D3076" s="23" t="inlineStr">
        <is>
          <t>Uraian</t>
        </is>
      </c>
      <c r="E3076" s="23" t="inlineStr">
        <is>
          <t>Kode</t>
        </is>
      </c>
      <c r="F3076" s="23" t="inlineStr">
        <is>
          <t>Sat.</t>
        </is>
      </c>
      <c r="G3076" s="23" t="inlineStr">
        <is>
          <t>Koefisien</t>
        </is>
      </c>
      <c r="H3076" s="23" t="inlineStr">
        <is>
          <t>Harga  Satuan (Rp)</t>
        </is>
      </c>
      <c r="J3076" s="23" t="inlineStr">
        <is>
          <t>Jumlah Harga (Rp)</t>
        </is>
      </c>
    </row>
    <row r="3077">
      <c r="C3077" s="24" t="inlineStr">
        <is>
          <t>A</t>
        </is>
      </c>
      <c r="D3077" s="24" t="inlineStr">
        <is>
          <t>TENAGA KERJA</t>
        </is>
      </c>
      <c r="E3077" s="12" t="n"/>
      <c r="F3077" s="12" t="n"/>
      <c r="G3077" s="12" t="n"/>
      <c r="H3077" s="12" t="n"/>
      <c r="I3077" s="12" t="n"/>
      <c r="J3077" s="12" t="n"/>
    </row>
    <row r="3078">
      <c r="C3078" s="27" t="inlineStr">
        <is>
          <t>JUMLAH HARGA TENAGA KERJA</t>
        </is>
      </c>
      <c r="D3078" s="28" t="n"/>
      <c r="E3078" s="28" t="n"/>
      <c r="F3078" s="28" t="n"/>
      <c r="G3078" s="28" t="n"/>
      <c r="H3078" s="28" t="n"/>
      <c r="I3078" s="28" t="n"/>
      <c r="J3078" s="29" t="n">
        <v>0</v>
      </c>
    </row>
    <row r="3079">
      <c r="C3079" s="24" t="inlineStr">
        <is>
          <t>B</t>
        </is>
      </c>
      <c r="D3079" s="24" t="inlineStr">
        <is>
          <t>PERALATAN</t>
        </is>
      </c>
      <c r="E3079" s="12" t="n"/>
      <c r="F3079" s="12" t="n"/>
      <c r="G3079" s="12" t="n"/>
      <c r="H3079" s="12" t="n"/>
      <c r="I3079" s="12" t="n"/>
      <c r="J3079" s="12" t="n"/>
    </row>
    <row r="3080">
      <c r="C3080" s="27" t="inlineStr">
        <is>
          <t>JUMLAH HARGA PERALATAN</t>
        </is>
      </c>
      <c r="D3080" s="28" t="n"/>
      <c r="E3080" s="28" t="n"/>
      <c r="F3080" s="28" t="n"/>
      <c r="G3080" s="28" t="n"/>
      <c r="H3080" s="28" t="n"/>
      <c r="I3080" s="28" t="n"/>
      <c r="J3080" s="29" t="n">
        <v>0</v>
      </c>
    </row>
    <row r="3081">
      <c r="C3081" s="24" t="inlineStr">
        <is>
          <t>C</t>
        </is>
      </c>
      <c r="D3081" s="24" t="inlineStr">
        <is>
          <t>BIAYA</t>
        </is>
      </c>
      <c r="E3081" s="12" t="n"/>
      <c r="F3081" s="12" t="n"/>
      <c r="G3081" s="12" t="n"/>
      <c r="H3081" s="12" t="n"/>
      <c r="I3081" s="12" t="n"/>
      <c r="J3081" s="12" t="n"/>
    </row>
    <row r="3082">
      <c r="C3082" s="5" t="n">
        <v>1</v>
      </c>
      <c r="D3082" s="5" t="inlineStr">
        <is>
          <t>Pengujian Keutuhan Tiang dengan Pile Integrated Test (PIT) Termasuk Laporan</t>
        </is>
      </c>
      <c r="F3082" s="5" t="inlineStr">
        <is>
          <t>Buah</t>
        </is>
      </c>
      <c r="G3082" s="25" t="n">
        <v>1</v>
      </c>
      <c r="H3082" s="26">
        <f>VLOOKUP(D3082,upahbahan,3,FALSE)</f>
        <v/>
      </c>
      <c r="J3082" s="26">
        <f>G3082*H3082</f>
        <v/>
      </c>
    </row>
    <row r="3083">
      <c r="C3083" s="27" t="inlineStr">
        <is>
          <t>JUMLAH HARGA BIAYA</t>
        </is>
      </c>
      <c r="D3083" s="28" t="n"/>
      <c r="E3083" s="28" t="n"/>
      <c r="F3083" s="28" t="n"/>
      <c r="G3083" s="28" t="n"/>
      <c r="H3083" s="28" t="n"/>
      <c r="I3083" s="28" t="n"/>
      <c r="J3083" s="29">
        <f>SUM(J3082:J3082)</f>
        <v/>
      </c>
    </row>
    <row r="3084">
      <c r="C3084" s="31" t="inlineStr">
        <is>
          <t>D</t>
        </is>
      </c>
      <c r="D3084" s="31" t="inlineStr">
        <is>
          <t>Jumlah (A+B+C)</t>
        </is>
      </c>
      <c r="E3084" s="32" t="n"/>
      <c r="F3084" s="32" t="n"/>
      <c r="G3084" s="32" t="n"/>
      <c r="H3084" s="32" t="n"/>
      <c r="I3084" s="32" t="n"/>
      <c r="J3084" s="33">
        <f>J3078+J3080+J3083</f>
        <v/>
      </c>
    </row>
    <row r="3085">
      <c r="C3085" s="18" t="inlineStr">
        <is>
          <t>E</t>
        </is>
      </c>
      <c r="D3085" s="18" t="inlineStr">
        <is>
          <t>Biaya Umum dan Keuntungan 10.0% x D</t>
        </is>
      </c>
      <c r="H3085" s="21">
        <f>$Q$8</f>
        <v/>
      </c>
      <c r="J3085" s="34">
        <f>J3084*H3085</f>
        <v/>
      </c>
    </row>
    <row r="3086">
      <c r="C3086" s="31" t="inlineStr">
        <is>
          <t>F</t>
        </is>
      </c>
      <c r="D3086" s="31" t="inlineStr">
        <is>
          <t>Harga Satuan Pekerjaan (D+E)</t>
        </is>
      </c>
      <c r="E3086" s="32" t="n"/>
      <c r="F3086" s="32" t="n"/>
      <c r="G3086" s="32" t="n"/>
      <c r="H3086" s="32" t="n"/>
      <c r="I3086" s="32" t="n"/>
      <c r="J3086" s="33">
        <f>SUM(J3084:J3085)</f>
        <v/>
      </c>
    </row>
    <row r="3088">
      <c r="C3088" s="16" t="inlineStr">
        <is>
          <t>G.156</t>
        </is>
      </c>
      <c r="D3088" s="17" t="inlineStr">
        <is>
          <t>Dinding Sumuran Silinder Terpasang, Diameter 250 cm</t>
        </is>
      </c>
      <c r="F3088" s="18" t="inlineStr">
        <is>
          <t>Meter Panjang</t>
        </is>
      </c>
      <c r="K3088" s="22">
        <f>ROUNDDOWN(J3107,0)</f>
        <v/>
      </c>
      <c r="M3088" s="19" t="inlineStr">
        <is>
          <t>7.7.(1)</t>
        </is>
      </c>
    </row>
    <row r="3089">
      <c r="C3089" s="23" t="inlineStr">
        <is>
          <t>No</t>
        </is>
      </c>
      <c r="D3089" s="23" t="inlineStr">
        <is>
          <t>Uraian</t>
        </is>
      </c>
      <c r="E3089" s="23" t="inlineStr">
        <is>
          <t>Kode</t>
        </is>
      </c>
      <c r="F3089" s="23" t="inlineStr">
        <is>
          <t>Sat.</t>
        </is>
      </c>
      <c r="G3089" s="23" t="inlineStr">
        <is>
          <t>Koefisien</t>
        </is>
      </c>
      <c r="H3089" s="23" t="inlineStr">
        <is>
          <t>Harga  Satuan (Rp)</t>
        </is>
      </c>
      <c r="J3089" s="23" t="inlineStr">
        <is>
          <t>Jumlah Harga (Rp)</t>
        </is>
      </c>
    </row>
    <row r="3090">
      <c r="C3090" s="24" t="inlineStr">
        <is>
          <t>A</t>
        </is>
      </c>
      <c r="D3090" s="24" t="inlineStr">
        <is>
          <t>TENAGA KERJA</t>
        </is>
      </c>
      <c r="E3090" s="12" t="n"/>
      <c r="F3090" s="12" t="n"/>
      <c r="G3090" s="12" t="n"/>
      <c r="H3090" s="12" t="n"/>
      <c r="I3090" s="12" t="n"/>
      <c r="J3090" s="12" t="n"/>
    </row>
    <row r="3091">
      <c r="C3091" s="5" t="n">
        <v>1</v>
      </c>
      <c r="D3091" s="5" t="inlineStr">
        <is>
          <t>Pekerja</t>
        </is>
      </c>
      <c r="E3091" s="5" t="inlineStr">
        <is>
          <t>L01</t>
        </is>
      </c>
      <c r="F3091" s="5" t="inlineStr">
        <is>
          <t>jam</t>
        </is>
      </c>
      <c r="G3091" s="25" t="n">
        <v>0.5622489015516825</v>
      </c>
      <c r="H3091" s="26">
        <f>VLOOKUP(D3091,upahbahan,3,FALSE)</f>
        <v/>
      </c>
      <c r="J3091" s="26">
        <f>G3091*H3091</f>
        <v/>
      </c>
    </row>
    <row r="3092">
      <c r="C3092" s="5" t="n">
        <v>2</v>
      </c>
      <c r="D3092" s="5" t="inlineStr">
        <is>
          <t>Mandor</t>
        </is>
      </c>
      <c r="E3092" s="5" t="inlineStr">
        <is>
          <t>L03</t>
        </is>
      </c>
      <c r="F3092" s="5" t="inlineStr">
        <is>
          <t>jam</t>
        </is>
      </c>
      <c r="G3092" s="25" t="n">
        <v>0.1405623454414573</v>
      </c>
      <c r="H3092" s="26">
        <f>VLOOKUP(D3092,upahbahan,3,FALSE)</f>
        <v/>
      </c>
      <c r="J3092" s="26">
        <f>G3092*H3092</f>
        <v/>
      </c>
    </row>
    <row r="3093">
      <c r="C3093" s="27" t="inlineStr">
        <is>
          <t>JUMLAH HARGA TENAGA KERJA</t>
        </is>
      </c>
      <c r="D3093" s="28" t="n"/>
      <c r="E3093" s="28" t="n"/>
      <c r="F3093" s="28" t="n"/>
      <c r="G3093" s="28" t="n"/>
      <c r="H3093" s="28" t="n"/>
      <c r="I3093" s="28" t="n"/>
      <c r="J3093" s="29">
        <f>SUM(J3091:J3092)</f>
        <v/>
      </c>
    </row>
    <row r="3094">
      <c r="C3094" s="24" t="inlineStr">
        <is>
          <t>B</t>
        </is>
      </c>
      <c r="D3094" s="24" t="inlineStr">
        <is>
          <t>BAHAN</t>
        </is>
      </c>
      <c r="E3094" s="12" t="n"/>
      <c r="F3094" s="12" t="n"/>
      <c r="G3094" s="12" t="n"/>
      <c r="H3094" s="12" t="n"/>
      <c r="I3094" s="12" t="n"/>
      <c r="J3094" s="12" t="n"/>
    </row>
    <row r="3095">
      <c r="C3095" s="5" t="n">
        <v>1</v>
      </c>
      <c r="D3095" s="5" t="inlineStr">
        <is>
          <t>Beton struktur fc’30 MPa</t>
        </is>
      </c>
      <c r="E3095" s="5" t="inlineStr">
        <is>
          <t>M59</t>
        </is>
      </c>
      <c r="F3095" s="5" t="inlineStr">
        <is>
          <t>M3</t>
        </is>
      </c>
      <c r="G3095" s="25" t="n">
        <v>1.130139507930342</v>
      </c>
      <c r="H3095" s="26">
        <f>VLOOKUP(D3095,upahbahan,3,FALSE)</f>
        <v/>
      </c>
      <c r="J3095" s="26">
        <f>G3095*H3095</f>
        <v/>
      </c>
    </row>
    <row r="3096">
      <c r="C3096" s="5" t="n">
        <v>2</v>
      </c>
      <c r="D3096" s="5" t="inlineStr">
        <is>
          <t>Baja tulangan sirip BjTS 420</t>
        </is>
      </c>
      <c r="E3096" s="5" t="inlineStr">
        <is>
          <t>M57a</t>
        </is>
      </c>
      <c r="F3096" s="5" t="inlineStr">
        <is>
          <t>Kg</t>
        </is>
      </c>
      <c r="G3096" s="25" t="n">
        <v>169.5209266605635</v>
      </c>
      <c r="H3096" s="26">
        <f>VLOOKUP(D3096,upahbahan,3,FALSE)</f>
        <v/>
      </c>
      <c r="J3096" s="26">
        <f>G3096*H3096</f>
        <v/>
      </c>
    </row>
    <row r="3097">
      <c r="C3097" s="5" t="n">
        <v>3</v>
      </c>
      <c r="D3097" s="5" t="inlineStr">
        <is>
          <t>Material Pilihan (Granular Back fill)</t>
        </is>
      </c>
      <c r="E3097" s="5" t="inlineStr">
        <is>
          <t>M09</t>
        </is>
      </c>
      <c r="F3097" s="5" t="inlineStr">
        <is>
          <t>M3</t>
        </is>
      </c>
      <c r="G3097" s="25" t="n">
        <v>7.6998256</v>
      </c>
      <c r="H3097" s="26">
        <f>VLOOKUP(D3097,upahbahan,3,FALSE)</f>
        <v/>
      </c>
      <c r="J3097" s="26">
        <f>G3097*H3097</f>
        <v/>
      </c>
    </row>
    <row r="3098">
      <c r="C3098" s="27" t="inlineStr">
        <is>
          <t>JUMLAH HARGA BAHAN</t>
        </is>
      </c>
      <c r="D3098" s="28" t="n"/>
      <c r="E3098" s="28" t="n"/>
      <c r="F3098" s="28" t="n"/>
      <c r="G3098" s="28" t="n"/>
      <c r="H3098" s="28" t="n"/>
      <c r="I3098" s="28" t="n"/>
      <c r="J3098" s="29">
        <f>SUM(J3095:J3097)</f>
        <v/>
      </c>
    </row>
    <row r="3099">
      <c r="C3099" s="24" t="inlineStr">
        <is>
          <t>C</t>
        </is>
      </c>
      <c r="D3099" s="24" t="inlineStr">
        <is>
          <t>PERALATAN</t>
        </is>
      </c>
      <c r="E3099" s="12" t="n"/>
      <c r="F3099" s="12" t="n"/>
      <c r="G3099" s="12" t="n"/>
      <c r="H3099" s="12" t="n"/>
      <c r="I3099" s="12" t="n"/>
      <c r="J3099" s="12" t="n"/>
    </row>
    <row r="3100">
      <c r="C3100" s="5" t="n">
        <v>1</v>
      </c>
      <c r="D3100" s="5" t="inlineStr">
        <is>
          <t>Excavator 0,8 M3; 170 HP</t>
        </is>
      </c>
      <c r="E3100" s="5" t="inlineStr">
        <is>
          <t>E10</t>
        </is>
      </c>
      <c r="F3100" s="5" t="inlineStr">
        <is>
          <t>jam</t>
        </is>
      </c>
      <c r="G3100" s="25" t="n">
        <v>0.06233190244115663</v>
      </c>
      <c r="H3100" s="26">
        <f>VLOOKUP(D3100,upahbahan,3,FALSE)</f>
        <v/>
      </c>
      <c r="J3100" s="26">
        <f>G3100*H3100</f>
        <v/>
      </c>
    </row>
    <row r="3101">
      <c r="C3101" s="5" t="n">
        <v>2</v>
      </c>
      <c r="D3101" s="5" t="inlineStr">
        <is>
          <t>DUMP TRUCK TRONTON 10 TON</t>
        </is>
      </c>
      <c r="E3101" s="5" t="inlineStr">
        <is>
          <t>E35</t>
        </is>
      </c>
      <c r="F3101" s="5" t="inlineStr">
        <is>
          <t>Jam</t>
        </is>
      </c>
      <c r="G3101" s="25" t="n">
        <v>0.9774767776564427</v>
      </c>
      <c r="H3101" s="26" t="n">
        <v>734422</v>
      </c>
      <c r="I3101" s="30" t="inlineStr">
        <is>
          <t>harga khusus</t>
        </is>
      </c>
      <c r="J3101" s="26">
        <f>G3101*H3101</f>
        <v/>
      </c>
    </row>
    <row r="3102">
      <c r="C3102" s="5" t="n">
        <v>3</v>
      </c>
      <c r="D3102" s="5" t="inlineStr">
        <is>
          <t>Crane On Truck (10-15) Ton; 260 HP</t>
        </is>
      </c>
      <c r="E3102" s="5" t="inlineStr">
        <is>
          <t>E07</t>
        </is>
      </c>
      <c r="F3102" s="5" t="inlineStr">
        <is>
          <t>jam</t>
        </is>
      </c>
      <c r="G3102" s="25" t="n">
        <v>0.140562252057652</v>
      </c>
      <c r="H3102" s="26">
        <f>VLOOKUP(D3102,upahbahan,3,FALSE)</f>
        <v/>
      </c>
      <c r="J3102" s="26">
        <f>G3102*H3102</f>
        <v/>
      </c>
    </row>
    <row r="3103">
      <c r="C3103" s="5" t="n">
        <v>4</v>
      </c>
      <c r="D3103" s="5" t="inlineStr">
        <is>
          <t>Alat Bantu</t>
        </is>
      </c>
      <c r="F3103" s="5" t="inlineStr">
        <is>
          <t>Ls</t>
        </is>
      </c>
      <c r="G3103" s="25" t="n">
        <v>1</v>
      </c>
      <c r="H3103" s="26">
        <f>VLOOKUP(D3103,upahbahan,3,FALSE)</f>
        <v/>
      </c>
      <c r="J3103" s="26">
        <f>G3103*H3103</f>
        <v/>
      </c>
    </row>
    <row r="3104">
      <c r="C3104" s="27" t="inlineStr">
        <is>
          <t>JUMLAH HARGA PERALATAN</t>
        </is>
      </c>
      <c r="D3104" s="28" t="n"/>
      <c r="E3104" s="28" t="n"/>
      <c r="F3104" s="28" t="n"/>
      <c r="G3104" s="28" t="n"/>
      <c r="H3104" s="28" t="n"/>
      <c r="I3104" s="28" t="n"/>
      <c r="J3104" s="29">
        <f>SUM(J3100:J3103)</f>
        <v/>
      </c>
    </row>
    <row r="3105">
      <c r="C3105" s="31" t="inlineStr">
        <is>
          <t>D</t>
        </is>
      </c>
      <c r="D3105" s="31" t="inlineStr">
        <is>
          <t>Jumlah (A+B+C)</t>
        </is>
      </c>
      <c r="E3105" s="32" t="n"/>
      <c r="F3105" s="32" t="n"/>
      <c r="G3105" s="32" t="n"/>
      <c r="H3105" s="32" t="n"/>
      <c r="I3105" s="32" t="n"/>
      <c r="J3105" s="33">
        <f>J3093+J3098+J3104</f>
        <v/>
      </c>
    </row>
    <row r="3106">
      <c r="C3106" s="18" t="inlineStr">
        <is>
          <t>E</t>
        </is>
      </c>
      <c r="D3106" s="18" t="inlineStr">
        <is>
          <t>Biaya Umum dan Keuntungan 10.0% x D</t>
        </is>
      </c>
      <c r="H3106" s="21">
        <f>$Q$8</f>
        <v/>
      </c>
      <c r="J3106" s="34">
        <f>J3105*H3106</f>
        <v/>
      </c>
    </row>
    <row r="3107">
      <c r="C3107" s="31" t="inlineStr">
        <is>
          <t>F</t>
        </is>
      </c>
      <c r="D3107" s="31" t="inlineStr">
        <is>
          <t>Harga Satuan Pekerjaan (D+E)</t>
        </is>
      </c>
      <c r="E3107" s="32" t="n"/>
      <c r="F3107" s="32" t="n"/>
      <c r="G3107" s="32" t="n"/>
      <c r="H3107" s="32" t="n"/>
      <c r="I3107" s="32" t="n"/>
      <c r="J3107" s="33">
        <f>SUM(J3105:J3106)</f>
        <v/>
      </c>
    </row>
    <row r="3109">
      <c r="C3109" s="16" t="inlineStr">
        <is>
          <t>G.157</t>
        </is>
      </c>
      <c r="D3109" s="17" t="inlineStr">
        <is>
          <t>Dinding Sumuran Silinder Terpasang, Diameter 300 cm</t>
        </is>
      </c>
      <c r="F3109" s="18" t="inlineStr">
        <is>
          <t>Meter Panjang</t>
        </is>
      </c>
      <c r="K3109" s="22">
        <f>ROUNDDOWN(J3128,0)</f>
        <v/>
      </c>
      <c r="M3109" s="19" t="inlineStr">
        <is>
          <t>7.7.(2)</t>
        </is>
      </c>
    </row>
    <row r="3110">
      <c r="C3110" s="23" t="inlineStr">
        <is>
          <t>No</t>
        </is>
      </c>
      <c r="D3110" s="23" t="inlineStr">
        <is>
          <t>Uraian</t>
        </is>
      </c>
      <c r="E3110" s="23" t="inlineStr">
        <is>
          <t>Kode</t>
        </is>
      </c>
      <c r="F3110" s="23" t="inlineStr">
        <is>
          <t>Sat.</t>
        </is>
      </c>
      <c r="G3110" s="23" t="inlineStr">
        <is>
          <t>Koefisien</t>
        </is>
      </c>
      <c r="H3110" s="23" t="inlineStr">
        <is>
          <t>Harga  Satuan (Rp)</t>
        </is>
      </c>
      <c r="J3110" s="23" t="inlineStr">
        <is>
          <t>Jumlah Harga (Rp)</t>
        </is>
      </c>
    </row>
    <row r="3111">
      <c r="C3111" s="24" t="inlineStr">
        <is>
          <t>A</t>
        </is>
      </c>
      <c r="D3111" s="24" t="inlineStr">
        <is>
          <t>TENAGA KERJA</t>
        </is>
      </c>
      <c r="E3111" s="12" t="n"/>
      <c r="F3111" s="12" t="n"/>
      <c r="G3111" s="12" t="n"/>
      <c r="H3111" s="12" t="n"/>
      <c r="I3111" s="12" t="n"/>
      <c r="J3111" s="12" t="n"/>
    </row>
    <row r="3112">
      <c r="C3112" s="5" t="n">
        <v>1</v>
      </c>
      <c r="D3112" s="5" t="inlineStr">
        <is>
          <t>Pekerja</t>
        </is>
      </c>
      <c r="E3112" s="5" t="inlineStr">
        <is>
          <t>L01</t>
        </is>
      </c>
      <c r="F3112" s="5" t="inlineStr">
        <is>
          <t>jam</t>
        </is>
      </c>
      <c r="G3112" s="25" t="n">
        <v>0.5622489015516825</v>
      </c>
      <c r="H3112" s="26">
        <f>VLOOKUP(D3112,upahbahan,3,FALSE)</f>
        <v/>
      </c>
      <c r="J3112" s="26">
        <f>G3112*H3112</f>
        <v/>
      </c>
    </row>
    <row r="3113">
      <c r="C3113" s="5" t="n">
        <v>2</v>
      </c>
      <c r="D3113" s="5" t="inlineStr">
        <is>
          <t>Mandor</t>
        </is>
      </c>
      <c r="E3113" s="5" t="inlineStr">
        <is>
          <t>L03</t>
        </is>
      </c>
      <c r="F3113" s="5" t="inlineStr">
        <is>
          <t>jam</t>
        </is>
      </c>
      <c r="G3113" s="25" t="n">
        <v>0.1405623454414573</v>
      </c>
      <c r="H3113" s="26">
        <f>VLOOKUP(D3113,upahbahan,3,FALSE)</f>
        <v/>
      </c>
      <c r="J3113" s="26">
        <f>G3113*H3113</f>
        <v/>
      </c>
    </row>
    <row r="3114">
      <c r="C3114" s="27" t="inlineStr">
        <is>
          <t>JUMLAH HARGA TENAGA KERJA</t>
        </is>
      </c>
      <c r="D3114" s="28" t="n"/>
      <c r="E3114" s="28" t="n"/>
      <c r="F3114" s="28" t="n"/>
      <c r="G3114" s="28" t="n"/>
      <c r="H3114" s="28" t="n"/>
      <c r="I3114" s="28" t="n"/>
      <c r="J3114" s="29">
        <f>SUM(J3112:J3113)</f>
        <v/>
      </c>
    </row>
    <row r="3115">
      <c r="C3115" s="24" t="inlineStr">
        <is>
          <t>B</t>
        </is>
      </c>
      <c r="D3115" s="24" t="inlineStr">
        <is>
          <t>BAHAN</t>
        </is>
      </c>
      <c r="E3115" s="12" t="n"/>
      <c r="F3115" s="12" t="n"/>
      <c r="G3115" s="12" t="n"/>
      <c r="H3115" s="12" t="n"/>
      <c r="I3115" s="12" t="n"/>
      <c r="J3115" s="12" t="n"/>
    </row>
    <row r="3116">
      <c r="C3116" s="5" t="n">
        <v>1</v>
      </c>
      <c r="D3116" s="5" t="inlineStr">
        <is>
          <t>Beton struktur fc’30 MPa</t>
        </is>
      </c>
      <c r="E3116" s="5" t="inlineStr">
        <is>
          <t>M59</t>
        </is>
      </c>
      <c r="F3116" s="5" t="inlineStr">
        <is>
          <t>M3</t>
        </is>
      </c>
      <c r="G3116" s="25" t="n">
        <v>1.952881069877198</v>
      </c>
      <c r="H3116" s="26">
        <f>VLOOKUP(D3116,upahbahan,3,FALSE)</f>
        <v/>
      </c>
      <c r="J3116" s="26">
        <f>G3116*H3116</f>
        <v/>
      </c>
    </row>
    <row r="3117">
      <c r="C3117" s="5" t="n">
        <v>2</v>
      </c>
      <c r="D3117" s="5" t="inlineStr">
        <is>
          <t>Baja tulangan sirip BjTS 420</t>
        </is>
      </c>
      <c r="E3117" s="5" t="inlineStr">
        <is>
          <t>M57a</t>
        </is>
      </c>
      <c r="F3117" s="5" t="inlineStr">
        <is>
          <t>Kg</t>
        </is>
      </c>
      <c r="G3117" s="25" t="n">
        <v>292.932160512664</v>
      </c>
      <c r="H3117" s="26">
        <f>VLOOKUP(D3117,upahbahan,3,FALSE)</f>
        <v/>
      </c>
      <c r="J3117" s="26">
        <f>G3117*H3117</f>
        <v/>
      </c>
    </row>
    <row r="3118">
      <c r="C3118" s="5" t="n">
        <v>3</v>
      </c>
      <c r="D3118" s="5" t="inlineStr">
        <is>
          <t>Material Pilihan (Granular Back fill)</t>
        </is>
      </c>
      <c r="E3118" s="5" t="inlineStr">
        <is>
          <t>M09</t>
        </is>
      </c>
      <c r="F3118" s="5" t="inlineStr">
        <is>
          <t>M3</t>
        </is>
      </c>
      <c r="G3118" s="25" t="n">
        <v>10.3588988</v>
      </c>
      <c r="H3118" s="26">
        <f>VLOOKUP(D3118,upahbahan,3,FALSE)</f>
        <v/>
      </c>
      <c r="J3118" s="26">
        <f>G3118*H3118</f>
        <v/>
      </c>
    </row>
    <row r="3119">
      <c r="C3119" s="27" t="inlineStr">
        <is>
          <t>JUMLAH HARGA BAHAN</t>
        </is>
      </c>
      <c r="D3119" s="28" t="n"/>
      <c r="E3119" s="28" t="n"/>
      <c r="F3119" s="28" t="n"/>
      <c r="G3119" s="28" t="n"/>
      <c r="H3119" s="28" t="n"/>
      <c r="I3119" s="28" t="n"/>
      <c r="J3119" s="29">
        <f>SUM(J3116:J3118)</f>
        <v/>
      </c>
    </row>
    <row r="3120">
      <c r="C3120" s="24" t="inlineStr">
        <is>
          <t>C</t>
        </is>
      </c>
      <c r="D3120" s="24" t="inlineStr">
        <is>
          <t>PERALATAN</t>
        </is>
      </c>
      <c r="E3120" s="12" t="n"/>
      <c r="F3120" s="12" t="n"/>
      <c r="G3120" s="12" t="n"/>
      <c r="H3120" s="12" t="n"/>
      <c r="I3120" s="12" t="n"/>
      <c r="J3120" s="12" t="n"/>
    </row>
    <row r="3121">
      <c r="C3121" s="5" t="n">
        <v>1</v>
      </c>
      <c r="D3121" s="5" t="inlineStr">
        <is>
          <t>Excavator 0,8 M3; 170 HP</t>
        </is>
      </c>
      <c r="E3121" s="5" t="inlineStr">
        <is>
          <t>E10</t>
        </is>
      </c>
      <c r="F3121" s="5" t="inlineStr">
        <is>
          <t>jam</t>
        </is>
      </c>
      <c r="G3121" s="25" t="n">
        <v>0.08755537909312583</v>
      </c>
      <c r="H3121" s="26">
        <f>VLOOKUP(D3121,upahbahan,3,FALSE)</f>
        <v/>
      </c>
      <c r="J3121" s="26">
        <f>G3121*H3121</f>
        <v/>
      </c>
    </row>
    <row r="3122">
      <c r="C3122" s="5" t="n">
        <v>2</v>
      </c>
      <c r="D3122" s="5" t="inlineStr">
        <is>
          <t>DUMP TRUCK TRONTON 10 TON</t>
        </is>
      </c>
      <c r="E3122" s="5" t="inlineStr">
        <is>
          <t>E35</t>
        </is>
      </c>
      <c r="F3122" s="5" t="inlineStr">
        <is>
          <t>Jam</t>
        </is>
      </c>
      <c r="G3122" s="25" t="n">
        <v>1.684217139464776</v>
      </c>
      <c r="H3122" s="26" t="n">
        <v>734422</v>
      </c>
      <c r="I3122" s="30" t="inlineStr">
        <is>
          <t>harga khusus</t>
        </is>
      </c>
      <c r="J3122" s="26">
        <f>G3122*H3122</f>
        <v/>
      </c>
    </row>
    <row r="3123">
      <c r="C3123" s="5" t="n">
        <v>3</v>
      </c>
      <c r="D3123" s="5" t="inlineStr">
        <is>
          <t>Crane On Truck (10-15) Ton; 260 HP</t>
        </is>
      </c>
      <c r="E3123" s="5" t="inlineStr">
        <is>
          <t>E07</t>
        </is>
      </c>
      <c r="F3123" s="5" t="inlineStr">
        <is>
          <t>jam</t>
        </is>
      </c>
      <c r="G3123" s="25" t="n">
        <v>0.140562252057652</v>
      </c>
      <c r="H3123" s="26">
        <f>VLOOKUP(D3123,upahbahan,3,FALSE)</f>
        <v/>
      </c>
      <c r="J3123" s="26">
        <f>G3123*H3123</f>
        <v/>
      </c>
    </row>
    <row r="3124">
      <c r="C3124" s="5" t="n">
        <v>4</v>
      </c>
      <c r="D3124" s="5" t="inlineStr">
        <is>
          <t>Alat Bantu</t>
        </is>
      </c>
      <c r="F3124" s="5" t="inlineStr">
        <is>
          <t>Ls</t>
        </is>
      </c>
      <c r="G3124" s="25" t="n">
        <v>1</v>
      </c>
      <c r="H3124" s="26">
        <f>VLOOKUP(D3124,upahbahan,3,FALSE)</f>
        <v/>
      </c>
      <c r="J3124" s="26">
        <f>G3124*H3124</f>
        <v/>
      </c>
    </row>
    <row r="3125">
      <c r="C3125" s="27" t="inlineStr">
        <is>
          <t>JUMLAH HARGA PERALATAN</t>
        </is>
      </c>
      <c r="D3125" s="28" t="n"/>
      <c r="E3125" s="28" t="n"/>
      <c r="F3125" s="28" t="n"/>
      <c r="G3125" s="28" t="n"/>
      <c r="H3125" s="28" t="n"/>
      <c r="I3125" s="28" t="n"/>
      <c r="J3125" s="29">
        <f>SUM(J3121:J3124)</f>
        <v/>
      </c>
    </row>
    <row r="3126">
      <c r="C3126" s="31" t="inlineStr">
        <is>
          <t>D</t>
        </is>
      </c>
      <c r="D3126" s="31" t="inlineStr">
        <is>
          <t>Jumlah (A+B+C)</t>
        </is>
      </c>
      <c r="E3126" s="32" t="n"/>
      <c r="F3126" s="32" t="n"/>
      <c r="G3126" s="32" t="n"/>
      <c r="H3126" s="32" t="n"/>
      <c r="I3126" s="32" t="n"/>
      <c r="J3126" s="33">
        <f>J3114+J3119+J3125</f>
        <v/>
      </c>
    </row>
    <row r="3127">
      <c r="C3127" s="18" t="inlineStr">
        <is>
          <t>E</t>
        </is>
      </c>
      <c r="D3127" s="18" t="inlineStr">
        <is>
          <t>Biaya Umum dan Keuntungan 10.0% x D</t>
        </is>
      </c>
      <c r="H3127" s="21">
        <f>$Q$8</f>
        <v/>
      </c>
      <c r="J3127" s="34">
        <f>J3126*H3127</f>
        <v/>
      </c>
    </row>
    <row r="3128">
      <c r="C3128" s="31" t="inlineStr">
        <is>
          <t>F</t>
        </is>
      </c>
      <c r="D3128" s="31" t="inlineStr">
        <is>
          <t>Harga Satuan Pekerjaan (D+E)</t>
        </is>
      </c>
      <c r="E3128" s="32" t="n"/>
      <c r="F3128" s="32" t="n"/>
      <c r="G3128" s="32" t="n"/>
      <c r="H3128" s="32" t="n"/>
      <c r="I3128" s="32" t="n"/>
      <c r="J3128" s="33">
        <f>SUM(J3126:J3127)</f>
        <v/>
      </c>
    </row>
    <row r="3130">
      <c r="C3130" s="16" t="inlineStr">
        <is>
          <t>G.158</t>
        </is>
      </c>
      <c r="D3130" s="17" t="inlineStr">
        <is>
          <t>Dinding Sumuran Silinder Terpasang, Diameter 350 cm</t>
        </is>
      </c>
      <c r="F3130" s="18" t="inlineStr">
        <is>
          <t>Meter Panjang</t>
        </is>
      </c>
      <c r="K3130" s="22">
        <f>ROUNDDOWN(J3149,0)</f>
        <v/>
      </c>
      <c r="M3130" s="19" t="inlineStr">
        <is>
          <t>7.7.(3)</t>
        </is>
      </c>
    </row>
    <row r="3131">
      <c r="C3131" s="23" t="inlineStr">
        <is>
          <t>No</t>
        </is>
      </c>
      <c r="D3131" s="23" t="inlineStr">
        <is>
          <t>Uraian</t>
        </is>
      </c>
      <c r="E3131" s="23" t="inlineStr">
        <is>
          <t>Kode</t>
        </is>
      </c>
      <c r="F3131" s="23" t="inlineStr">
        <is>
          <t>Sat.</t>
        </is>
      </c>
      <c r="G3131" s="23" t="inlineStr">
        <is>
          <t>Koefisien</t>
        </is>
      </c>
      <c r="H3131" s="23" t="inlineStr">
        <is>
          <t>Harga  Satuan (Rp)</t>
        </is>
      </c>
      <c r="J3131" s="23" t="inlineStr">
        <is>
          <t>Jumlah Harga (Rp)</t>
        </is>
      </c>
    </row>
    <row r="3132">
      <c r="C3132" s="24" t="inlineStr">
        <is>
          <t>A</t>
        </is>
      </c>
      <c r="D3132" s="24" t="inlineStr">
        <is>
          <t>TENAGA KERJA</t>
        </is>
      </c>
      <c r="E3132" s="12" t="n"/>
      <c r="F3132" s="12" t="n"/>
      <c r="G3132" s="12" t="n"/>
      <c r="H3132" s="12" t="n"/>
      <c r="I3132" s="12" t="n"/>
      <c r="J3132" s="12" t="n"/>
    </row>
    <row r="3133">
      <c r="C3133" s="5" t="n">
        <v>1</v>
      </c>
      <c r="D3133" s="5" t="inlineStr">
        <is>
          <t>Pekerja</t>
        </is>
      </c>
      <c r="E3133" s="5" t="inlineStr">
        <is>
          <t>L01</t>
        </is>
      </c>
      <c r="F3133" s="5" t="inlineStr">
        <is>
          <t>jam</t>
        </is>
      </c>
      <c r="G3133" s="25" t="n">
        <v>0.5622489015516825</v>
      </c>
      <c r="H3133" s="26">
        <f>VLOOKUP(D3133,upahbahan,3,FALSE)</f>
        <v/>
      </c>
      <c r="J3133" s="26">
        <f>G3133*H3133</f>
        <v/>
      </c>
    </row>
    <row r="3134">
      <c r="C3134" s="5" t="n">
        <v>2</v>
      </c>
      <c r="D3134" s="5" t="inlineStr">
        <is>
          <t>Mandor</t>
        </is>
      </c>
      <c r="E3134" s="5" t="inlineStr">
        <is>
          <t>L03</t>
        </is>
      </c>
      <c r="F3134" s="5" t="inlineStr">
        <is>
          <t>jam</t>
        </is>
      </c>
      <c r="G3134" s="25" t="n">
        <v>0.1405623454414573</v>
      </c>
      <c r="H3134" s="26">
        <f>VLOOKUP(D3134,upahbahan,3,FALSE)</f>
        <v/>
      </c>
      <c r="J3134" s="26">
        <f>G3134*H3134</f>
        <v/>
      </c>
    </row>
    <row r="3135">
      <c r="C3135" s="27" t="inlineStr">
        <is>
          <t>JUMLAH HARGA TENAGA KERJA</t>
        </is>
      </c>
      <c r="D3135" s="28" t="n"/>
      <c r="E3135" s="28" t="n"/>
      <c r="F3135" s="28" t="n"/>
      <c r="G3135" s="28" t="n"/>
      <c r="H3135" s="28" t="n"/>
      <c r="I3135" s="28" t="n"/>
      <c r="J3135" s="29">
        <f>SUM(J3133:J3134)</f>
        <v/>
      </c>
    </row>
    <row r="3136">
      <c r="C3136" s="24" t="inlineStr">
        <is>
          <t>B</t>
        </is>
      </c>
      <c r="D3136" s="24" t="inlineStr">
        <is>
          <t>BAHAN</t>
        </is>
      </c>
      <c r="E3136" s="12" t="n"/>
      <c r="F3136" s="12" t="n"/>
      <c r="G3136" s="12" t="n"/>
      <c r="H3136" s="12" t="n"/>
      <c r="I3136" s="12" t="n"/>
      <c r="J3136" s="12" t="n"/>
    </row>
    <row r="3137">
      <c r="C3137" s="5" t="n">
        <v>1</v>
      </c>
      <c r="D3137" s="5" t="inlineStr">
        <is>
          <t>Beton fc’25 MPa</t>
        </is>
      </c>
      <c r="E3137" s="5" t="inlineStr">
        <is>
          <t>M37a</t>
        </is>
      </c>
      <c r="F3137" s="5" t="inlineStr">
        <is>
          <t>M3</t>
        </is>
      </c>
      <c r="G3137" s="25" t="n">
        <v>3.101102815556894</v>
      </c>
      <c r="H3137" s="26">
        <f>VLOOKUP(D3137,upahbahan,3,FALSE)</f>
        <v/>
      </c>
      <c r="J3137" s="26">
        <f>G3137*H3137</f>
        <v/>
      </c>
    </row>
    <row r="3138">
      <c r="C3138" s="5" t="n">
        <v>2</v>
      </c>
      <c r="D3138" s="5" t="inlineStr">
        <is>
          <t>Baja tulangan sirip BjTS 280</t>
        </is>
      </c>
      <c r="E3138" s="5" t="inlineStr">
        <is>
          <t>M39b</t>
        </is>
      </c>
      <c r="F3138" s="5" t="inlineStr">
        <is>
          <t>Kg</t>
        </is>
      </c>
      <c r="G3138" s="25" t="n">
        <v>465.1654222222222</v>
      </c>
      <c r="H3138" s="26">
        <f>VLOOKUP(D3138,upahbahan,3,FALSE)</f>
        <v/>
      </c>
      <c r="J3138" s="26">
        <f>G3138*H3138</f>
        <v/>
      </c>
    </row>
    <row r="3139">
      <c r="C3139" s="5" t="n">
        <v>3</v>
      </c>
      <c r="D3139" s="5" t="inlineStr">
        <is>
          <t>Material Pilihan (Granular Back fill)</t>
        </is>
      </c>
      <c r="E3139" s="5" t="inlineStr">
        <is>
          <t>M09</t>
        </is>
      </c>
      <c r="F3139" s="5" t="inlineStr">
        <is>
          <t>M3</t>
        </is>
      </c>
      <c r="G3139" s="25" t="n">
        <v>13.2361216</v>
      </c>
      <c r="H3139" s="26">
        <f>VLOOKUP(D3139,upahbahan,3,FALSE)</f>
        <v/>
      </c>
      <c r="J3139" s="26">
        <f>G3139*H3139</f>
        <v/>
      </c>
    </row>
    <row r="3140">
      <c r="C3140" s="27" t="inlineStr">
        <is>
          <t>JUMLAH HARGA BAHAN</t>
        </is>
      </c>
      <c r="D3140" s="28" t="n"/>
      <c r="E3140" s="28" t="n"/>
      <c r="F3140" s="28" t="n"/>
      <c r="G3140" s="28" t="n"/>
      <c r="H3140" s="28" t="n"/>
      <c r="I3140" s="28" t="n"/>
      <c r="J3140" s="29">
        <f>SUM(J3137:J3139)</f>
        <v/>
      </c>
    </row>
    <row r="3141">
      <c r="C3141" s="24" t="inlineStr">
        <is>
          <t>C</t>
        </is>
      </c>
      <c r="D3141" s="24" t="inlineStr">
        <is>
          <t>PERALATAN</t>
        </is>
      </c>
      <c r="E3141" s="12" t="n"/>
      <c r="F3141" s="12" t="n"/>
      <c r="G3141" s="12" t="n"/>
      <c r="H3141" s="12" t="n"/>
      <c r="I3141" s="12" t="n"/>
      <c r="J3141" s="12" t="n"/>
    </row>
    <row r="3142">
      <c r="C3142" s="5" t="n">
        <v>1</v>
      </c>
      <c r="D3142" s="5" t="inlineStr">
        <is>
          <t>Excavator 0,8 M3; 170 HP</t>
        </is>
      </c>
      <c r="E3142" s="5" t="inlineStr">
        <is>
          <t>E10</t>
        </is>
      </c>
      <c r="F3142" s="5" t="inlineStr">
        <is>
          <t>jam</t>
        </is>
      </c>
      <c r="G3142" s="25" t="n">
        <v>0.1170540165529327</v>
      </c>
      <c r="H3142" s="26">
        <f>VLOOKUP(D3142,upahbahan,3,FALSE)</f>
        <v/>
      </c>
      <c r="J3142" s="26">
        <f>G3142*H3142</f>
        <v/>
      </c>
    </row>
    <row r="3143">
      <c r="C3143" s="5" t="n">
        <v>2</v>
      </c>
      <c r="D3143" s="5" t="inlineStr">
        <is>
          <t>DUMP TRUCK TRONTON 10 TON</t>
        </is>
      </c>
      <c r="E3143" s="5" t="inlineStr">
        <is>
          <t>E35</t>
        </is>
      </c>
      <c r="F3143" s="5" t="inlineStr">
        <is>
          <t>Jam</t>
        </is>
      </c>
      <c r="G3143" s="25" t="n">
        <v>2.738203349028216</v>
      </c>
      <c r="H3143" s="26" t="n">
        <v>734422</v>
      </c>
      <c r="I3143" s="30" t="inlineStr">
        <is>
          <t>harga khusus</t>
        </is>
      </c>
      <c r="J3143" s="26">
        <f>G3143*H3143</f>
        <v/>
      </c>
    </row>
    <row r="3144">
      <c r="C3144" s="5" t="n">
        <v>3</v>
      </c>
      <c r="D3144" s="5" t="inlineStr">
        <is>
          <t>Crane On Truck (10-15) Ton; 260 HP</t>
        </is>
      </c>
      <c r="E3144" s="5" t="inlineStr">
        <is>
          <t>E07</t>
        </is>
      </c>
      <c r="F3144" s="5" t="inlineStr">
        <is>
          <t>jam</t>
        </is>
      </c>
      <c r="G3144" s="25" t="n">
        <v>0.140562252057652</v>
      </c>
      <c r="H3144" s="26">
        <f>VLOOKUP(D3144,upahbahan,3,FALSE)</f>
        <v/>
      </c>
      <c r="J3144" s="26">
        <f>G3144*H3144</f>
        <v/>
      </c>
    </row>
    <row r="3145">
      <c r="C3145" s="5" t="n">
        <v>4</v>
      </c>
      <c r="D3145" s="5" t="inlineStr">
        <is>
          <t>Alat Bantu</t>
        </is>
      </c>
      <c r="F3145" s="5" t="inlineStr">
        <is>
          <t>Ls</t>
        </is>
      </c>
      <c r="G3145" s="25" t="n">
        <v>1</v>
      </c>
      <c r="H3145" s="26">
        <f>VLOOKUP(D3145,upahbahan,3,FALSE)</f>
        <v/>
      </c>
      <c r="J3145" s="26">
        <f>G3145*H3145</f>
        <v/>
      </c>
    </row>
    <row r="3146">
      <c r="C3146" s="27" t="inlineStr">
        <is>
          <t>JUMLAH HARGA PERALATAN</t>
        </is>
      </c>
      <c r="D3146" s="28" t="n"/>
      <c r="E3146" s="28" t="n"/>
      <c r="F3146" s="28" t="n"/>
      <c r="G3146" s="28" t="n"/>
      <c r="H3146" s="28" t="n"/>
      <c r="I3146" s="28" t="n"/>
      <c r="J3146" s="29">
        <f>SUM(J3142:J3145)</f>
        <v/>
      </c>
    </row>
    <row r="3147">
      <c r="C3147" s="31" t="inlineStr">
        <is>
          <t>D</t>
        </is>
      </c>
      <c r="D3147" s="31" t="inlineStr">
        <is>
          <t>Jumlah (A+B+C)</t>
        </is>
      </c>
      <c r="E3147" s="32" t="n"/>
      <c r="F3147" s="32" t="n"/>
      <c r="G3147" s="32" t="n"/>
      <c r="H3147" s="32" t="n"/>
      <c r="I3147" s="32" t="n"/>
      <c r="J3147" s="33">
        <f>J3135+J3140+J3146</f>
        <v/>
      </c>
    </row>
    <row r="3148">
      <c r="C3148" s="18" t="inlineStr">
        <is>
          <t>E</t>
        </is>
      </c>
      <c r="D3148" s="18" t="inlineStr">
        <is>
          <t>Biaya Umum dan Keuntungan 10.0% x D</t>
        </is>
      </c>
      <c r="H3148" s="21">
        <f>$Q$8</f>
        <v/>
      </c>
      <c r="J3148" s="34">
        <f>J3147*H3148</f>
        <v/>
      </c>
    </row>
    <row r="3149">
      <c r="C3149" s="31" t="inlineStr">
        <is>
          <t>F</t>
        </is>
      </c>
      <c r="D3149" s="31" t="inlineStr">
        <is>
          <t>Harga Satuan Pekerjaan (D+E)</t>
        </is>
      </c>
      <c r="E3149" s="32" t="n"/>
      <c r="F3149" s="32" t="n"/>
      <c r="G3149" s="32" t="n"/>
      <c r="H3149" s="32" t="n"/>
      <c r="I3149" s="32" t="n"/>
      <c r="J3149" s="33">
        <f>SUM(J3147:J3148)</f>
        <v/>
      </c>
    </row>
    <row r="3151">
      <c r="C3151" s="16" t="inlineStr">
        <is>
          <t>G.159</t>
        </is>
      </c>
      <c r="D3151" s="17" t="inlineStr">
        <is>
          <t>Dinding Sumuran Silinder Terpasang, Diameter 400 cm</t>
        </is>
      </c>
      <c r="F3151" s="18" t="inlineStr">
        <is>
          <t>Meter Panjang</t>
        </is>
      </c>
      <c r="K3151" s="22">
        <f>ROUNDDOWN(J3170,0)</f>
        <v/>
      </c>
      <c r="M3151" s="19" t="inlineStr">
        <is>
          <t>7.7.(4)</t>
        </is>
      </c>
    </row>
    <row r="3152">
      <c r="C3152" s="23" t="inlineStr">
        <is>
          <t>No</t>
        </is>
      </c>
      <c r="D3152" s="23" t="inlineStr">
        <is>
          <t>Uraian</t>
        </is>
      </c>
      <c r="E3152" s="23" t="inlineStr">
        <is>
          <t>Kode</t>
        </is>
      </c>
      <c r="F3152" s="23" t="inlineStr">
        <is>
          <t>Sat.</t>
        </is>
      </c>
      <c r="G3152" s="23" t="inlineStr">
        <is>
          <t>Koefisien</t>
        </is>
      </c>
      <c r="H3152" s="23" t="inlineStr">
        <is>
          <t>Harga  Satuan (Rp)</t>
        </is>
      </c>
      <c r="J3152" s="23" t="inlineStr">
        <is>
          <t>Jumlah Harga (Rp)</t>
        </is>
      </c>
    </row>
    <row r="3153">
      <c r="C3153" s="24" t="inlineStr">
        <is>
          <t>A</t>
        </is>
      </c>
      <c r="D3153" s="24" t="inlineStr">
        <is>
          <t>TENAGA KERJA</t>
        </is>
      </c>
      <c r="E3153" s="12" t="n"/>
      <c r="F3153" s="12" t="n"/>
      <c r="G3153" s="12" t="n"/>
      <c r="H3153" s="12" t="n"/>
      <c r="I3153" s="12" t="n"/>
      <c r="J3153" s="12" t="n"/>
    </row>
    <row r="3154">
      <c r="C3154" s="5" t="n">
        <v>1</v>
      </c>
      <c r="D3154" s="5" t="inlineStr">
        <is>
          <t>Pekerja</t>
        </is>
      </c>
      <c r="E3154" s="5" t="inlineStr">
        <is>
          <t>L01</t>
        </is>
      </c>
      <c r="F3154" s="5" t="inlineStr">
        <is>
          <t>jam</t>
        </is>
      </c>
      <c r="G3154" s="25" t="n">
        <v>0.5622489015516825</v>
      </c>
      <c r="H3154" s="26">
        <f>VLOOKUP(D3154,upahbahan,3,FALSE)</f>
        <v/>
      </c>
      <c r="J3154" s="26">
        <f>G3154*H3154</f>
        <v/>
      </c>
    </row>
    <row r="3155">
      <c r="C3155" s="5" t="n">
        <v>2</v>
      </c>
      <c r="D3155" s="5" t="inlineStr">
        <is>
          <t>Mandor</t>
        </is>
      </c>
      <c r="E3155" s="5" t="inlineStr">
        <is>
          <t>L03</t>
        </is>
      </c>
      <c r="F3155" s="5" t="inlineStr">
        <is>
          <t>jam</t>
        </is>
      </c>
      <c r="G3155" s="25" t="n">
        <v>0.1405623454414573</v>
      </c>
      <c r="H3155" s="26">
        <f>VLOOKUP(D3155,upahbahan,3,FALSE)</f>
        <v/>
      </c>
      <c r="J3155" s="26">
        <f>G3155*H3155</f>
        <v/>
      </c>
    </row>
    <row r="3156">
      <c r="C3156" s="27" t="inlineStr">
        <is>
          <t>JUMLAH HARGA TENAGA KERJA</t>
        </is>
      </c>
      <c r="D3156" s="28" t="n"/>
      <c r="E3156" s="28" t="n"/>
      <c r="F3156" s="28" t="n"/>
      <c r="G3156" s="28" t="n"/>
      <c r="H3156" s="28" t="n"/>
      <c r="I3156" s="28" t="n"/>
      <c r="J3156" s="29">
        <f>SUM(J3154:J3155)</f>
        <v/>
      </c>
    </row>
    <row r="3157">
      <c r="C3157" s="24" t="inlineStr">
        <is>
          <t>B</t>
        </is>
      </c>
      <c r="D3157" s="24" t="inlineStr">
        <is>
          <t>BAHAN</t>
        </is>
      </c>
      <c r="E3157" s="12" t="n"/>
      <c r="F3157" s="12" t="n"/>
      <c r="G3157" s="12" t="n"/>
      <c r="H3157" s="12" t="n"/>
      <c r="I3157" s="12" t="n"/>
      <c r="J3157" s="12" t="n"/>
    </row>
    <row r="3158">
      <c r="C3158" s="5" t="n">
        <v>1</v>
      </c>
      <c r="D3158" s="5" t="inlineStr">
        <is>
          <t>Beton fc’25 MPa</t>
        </is>
      </c>
      <c r="E3158" s="5" t="inlineStr">
        <is>
          <t>M37a</t>
        </is>
      </c>
      <c r="F3158" s="5" t="inlineStr">
        <is>
          <t>M3</t>
        </is>
      </c>
      <c r="G3158" s="25" t="n">
        <v>4.629051437370344</v>
      </c>
      <c r="H3158" s="26">
        <f>VLOOKUP(D3158,upahbahan,3,FALSE)</f>
        <v/>
      </c>
      <c r="J3158" s="26">
        <f>G3158*H3158</f>
        <v/>
      </c>
    </row>
    <row r="3159">
      <c r="C3159" s="5" t="n">
        <v>2</v>
      </c>
      <c r="D3159" s="5" t="inlineStr">
        <is>
          <t>Baja tulangan sirip BjTS 280</t>
        </is>
      </c>
      <c r="E3159" s="5" t="inlineStr">
        <is>
          <t>M39b</t>
        </is>
      </c>
      <c r="F3159" s="5" t="inlineStr">
        <is>
          <t>Kg</t>
        </is>
      </c>
      <c r="G3159" s="25" t="n">
        <v>694.3577144444444</v>
      </c>
      <c r="H3159" s="26">
        <f>VLOOKUP(D3159,upahbahan,3,FALSE)</f>
        <v/>
      </c>
      <c r="J3159" s="26">
        <f>G3159*H3159</f>
        <v/>
      </c>
    </row>
    <row r="3160">
      <c r="C3160" s="5" t="n">
        <v>3</v>
      </c>
      <c r="D3160" s="5" t="inlineStr">
        <is>
          <t>Material Pilihan (Granular Back fill)</t>
        </is>
      </c>
      <c r="E3160" s="5" t="inlineStr">
        <is>
          <t>M09</t>
        </is>
      </c>
      <c r="F3160" s="5" t="inlineStr">
        <is>
          <t>M3</t>
        </is>
      </c>
      <c r="G3160" s="25" t="n">
        <v>16.2636856</v>
      </c>
      <c r="H3160" s="26">
        <f>VLOOKUP(D3160,upahbahan,3,FALSE)</f>
        <v/>
      </c>
      <c r="J3160" s="26">
        <f>G3160*H3160</f>
        <v/>
      </c>
    </row>
    <row r="3161">
      <c r="C3161" s="27" t="inlineStr">
        <is>
          <t>JUMLAH HARGA BAHAN</t>
        </is>
      </c>
      <c r="D3161" s="28" t="n"/>
      <c r="E3161" s="28" t="n"/>
      <c r="F3161" s="28" t="n"/>
      <c r="G3161" s="28" t="n"/>
      <c r="H3161" s="28" t="n"/>
      <c r="I3161" s="28" t="n"/>
      <c r="J3161" s="29">
        <f>SUM(J3158:J3160)</f>
        <v/>
      </c>
    </row>
    <row r="3162">
      <c r="C3162" s="24" t="inlineStr">
        <is>
          <t>C</t>
        </is>
      </c>
      <c r="D3162" s="24" t="inlineStr">
        <is>
          <t>PERALATAN</t>
        </is>
      </c>
      <c r="E3162" s="12" t="n"/>
      <c r="F3162" s="12" t="n"/>
      <c r="G3162" s="12" t="n"/>
      <c r="H3162" s="12" t="n"/>
      <c r="I3162" s="12" t="n"/>
      <c r="J3162" s="12" t="n"/>
    </row>
    <row r="3163">
      <c r="C3163" s="5" t="n">
        <v>1</v>
      </c>
      <c r="D3163" s="5" t="inlineStr">
        <is>
          <t>Excavator 0,8 M3; 170 HP</t>
        </is>
      </c>
      <c r="E3163" s="5" t="inlineStr">
        <is>
          <t>E10</t>
        </is>
      </c>
      <c r="F3163" s="5" t="inlineStr">
        <is>
          <t>jam</t>
        </is>
      </c>
      <c r="G3163" s="25" t="n">
        <v>0.1508278322491566</v>
      </c>
      <c r="H3163" s="26">
        <f>VLOOKUP(D3163,upahbahan,3,FALSE)</f>
        <v/>
      </c>
      <c r="J3163" s="26">
        <f>G3163*H3163</f>
        <v/>
      </c>
    </row>
    <row r="3164">
      <c r="C3164" s="5" t="n">
        <v>2</v>
      </c>
      <c r="D3164" s="5" t="inlineStr">
        <is>
          <t>DUMP TRUCK TRONTON 10 TON</t>
        </is>
      </c>
      <c r="E3164" s="5" t="inlineStr">
        <is>
          <t>E35</t>
        </is>
      </c>
      <c r="F3164" s="5" t="inlineStr">
        <is>
          <t>Jam</t>
        </is>
      </c>
      <c r="G3164" s="25" t="n">
        <v>4.246056980863863</v>
      </c>
      <c r="H3164" s="26" t="n">
        <v>734422</v>
      </c>
      <c r="I3164" s="30" t="inlineStr">
        <is>
          <t>harga khusus</t>
        </is>
      </c>
      <c r="J3164" s="26">
        <f>G3164*H3164</f>
        <v/>
      </c>
    </row>
    <row r="3165">
      <c r="C3165" s="5" t="n">
        <v>3</v>
      </c>
      <c r="D3165" s="5" t="inlineStr">
        <is>
          <t>Crane On Truck (10-15) Ton; 260 HP</t>
        </is>
      </c>
      <c r="E3165" s="5" t="inlineStr">
        <is>
          <t>E07</t>
        </is>
      </c>
      <c r="F3165" s="5" t="inlineStr">
        <is>
          <t>jam</t>
        </is>
      </c>
      <c r="G3165" s="25" t="n">
        <v>0.140562252057652</v>
      </c>
      <c r="H3165" s="26">
        <f>VLOOKUP(D3165,upahbahan,3,FALSE)</f>
        <v/>
      </c>
      <c r="J3165" s="26">
        <f>G3165*H3165</f>
        <v/>
      </c>
    </row>
    <row r="3166">
      <c r="C3166" s="5" t="n">
        <v>4</v>
      </c>
      <c r="D3166" s="5" t="inlineStr">
        <is>
          <t>Alat Bantu</t>
        </is>
      </c>
      <c r="F3166" s="5" t="inlineStr">
        <is>
          <t>Ls</t>
        </is>
      </c>
      <c r="G3166" s="25" t="n">
        <v>1</v>
      </c>
      <c r="H3166" s="26">
        <f>VLOOKUP(D3166,upahbahan,3,FALSE)</f>
        <v/>
      </c>
      <c r="J3166" s="26">
        <f>G3166*H3166</f>
        <v/>
      </c>
    </row>
    <row r="3167">
      <c r="C3167" s="27" t="inlineStr">
        <is>
          <t>JUMLAH HARGA PERALATAN</t>
        </is>
      </c>
      <c r="D3167" s="28" t="n"/>
      <c r="E3167" s="28" t="n"/>
      <c r="F3167" s="28" t="n"/>
      <c r="G3167" s="28" t="n"/>
      <c r="H3167" s="28" t="n"/>
      <c r="I3167" s="28" t="n"/>
      <c r="J3167" s="29">
        <f>SUM(J3163:J3166)</f>
        <v/>
      </c>
    </row>
    <row r="3168">
      <c r="C3168" s="31" t="inlineStr">
        <is>
          <t>D</t>
        </is>
      </c>
      <c r="D3168" s="31" t="inlineStr">
        <is>
          <t>Jumlah (A+B+C)</t>
        </is>
      </c>
      <c r="E3168" s="32" t="n"/>
      <c r="F3168" s="32" t="n"/>
      <c r="G3168" s="32" t="n"/>
      <c r="H3168" s="32" t="n"/>
      <c r="I3168" s="32" t="n"/>
      <c r="J3168" s="33">
        <f>J3156+J3161+J3167</f>
        <v/>
      </c>
    </row>
    <row r="3169">
      <c r="C3169" s="18" t="inlineStr">
        <is>
          <t>E</t>
        </is>
      </c>
      <c r="D3169" s="18" t="inlineStr">
        <is>
          <t>Biaya Umum dan Keuntungan 10.0% x D</t>
        </is>
      </c>
      <c r="H3169" s="21">
        <f>$Q$8</f>
        <v/>
      </c>
      <c r="J3169" s="34">
        <f>J3168*H3169</f>
        <v/>
      </c>
    </row>
    <row r="3170">
      <c r="C3170" s="31" t="inlineStr">
        <is>
          <t>F</t>
        </is>
      </c>
      <c r="D3170" s="31" t="inlineStr">
        <is>
          <t>Harga Satuan Pekerjaan (D+E)</t>
        </is>
      </c>
      <c r="E3170" s="32" t="n"/>
      <c r="F3170" s="32" t="n"/>
      <c r="G3170" s="32" t="n"/>
      <c r="H3170" s="32" t="n"/>
      <c r="I3170" s="32" t="n"/>
      <c r="J3170" s="33">
        <f>SUM(J3168:J3169)</f>
        <v/>
      </c>
    </row>
    <row r="3172">
      <c r="C3172" s="16" t="inlineStr">
        <is>
          <t>G.160</t>
        </is>
      </c>
      <c r="D3172" s="17" t="inlineStr">
        <is>
          <t>Pasangan Batu</t>
        </is>
      </c>
      <c r="F3172" s="18" t="inlineStr">
        <is>
          <t>Meter Kubik</t>
        </is>
      </c>
      <c r="K3172" s="22">
        <f>ROUNDDOWN(J3193,0)</f>
        <v/>
      </c>
      <c r="M3172" s="19" t="inlineStr">
        <is>
          <t>7.9.(1)</t>
        </is>
      </c>
    </row>
    <row r="3173">
      <c r="C3173" s="23" t="inlineStr">
        <is>
          <t>No</t>
        </is>
      </c>
      <c r="D3173" s="23" t="inlineStr">
        <is>
          <t>Uraian</t>
        </is>
      </c>
      <c r="E3173" s="23" t="inlineStr">
        <is>
          <t>Kode</t>
        </is>
      </c>
      <c r="F3173" s="23" t="inlineStr">
        <is>
          <t>Sat.</t>
        </is>
      </c>
      <c r="G3173" s="23" t="inlineStr">
        <is>
          <t>Koefisien</t>
        </is>
      </c>
      <c r="H3173" s="23" t="inlineStr">
        <is>
          <t>Harga  Satuan (Rp)</t>
        </is>
      </c>
      <c r="J3173" s="23" t="inlineStr">
        <is>
          <t>Jumlah Harga (Rp)</t>
        </is>
      </c>
    </row>
    <row r="3174">
      <c r="C3174" s="24" t="inlineStr">
        <is>
          <t>A</t>
        </is>
      </c>
      <c r="D3174" s="24" t="inlineStr">
        <is>
          <t>TENAGA KERJA</t>
        </is>
      </c>
      <c r="E3174" s="12" t="n"/>
      <c r="F3174" s="12" t="n"/>
      <c r="G3174" s="12" t="n"/>
      <c r="H3174" s="12" t="n"/>
      <c r="I3174" s="12" t="n"/>
      <c r="J3174" s="12" t="n"/>
    </row>
    <row r="3175">
      <c r="C3175" s="5" t="n">
        <v>1</v>
      </c>
      <c r="D3175" s="5" t="inlineStr">
        <is>
          <t>Pekerja</t>
        </is>
      </c>
      <c r="E3175" s="5" t="inlineStr">
        <is>
          <t>L01</t>
        </is>
      </c>
      <c r="F3175" s="5" t="inlineStr">
        <is>
          <t>jam</t>
        </is>
      </c>
      <c r="G3175" s="25" t="n">
        <v>0.04426857052316744</v>
      </c>
      <c r="H3175" s="26">
        <f>VLOOKUP(D3175,upahbahan,3,FALSE)</f>
        <v/>
      </c>
      <c r="J3175" s="26">
        <f>G3175*H3175</f>
        <v/>
      </c>
    </row>
    <row r="3176">
      <c r="C3176" s="5" t="n">
        <v>2</v>
      </c>
      <c r="D3176" s="5" t="inlineStr">
        <is>
          <t>Tukang</t>
        </is>
      </c>
      <c r="E3176" s="5" t="inlineStr">
        <is>
          <t>L02</t>
        </is>
      </c>
      <c r="F3176" s="5" t="inlineStr">
        <is>
          <t>jam</t>
        </is>
      </c>
      <c r="G3176" s="25" t="n">
        <v>0.9698795616204087</v>
      </c>
      <c r="H3176" s="26">
        <f>VLOOKUP(D3176,upahbahan,3,FALSE)</f>
        <v/>
      </c>
      <c r="J3176" s="26">
        <f>G3176*H3176</f>
        <v/>
      </c>
    </row>
    <row r="3177">
      <c r="C3177" s="5" t="n">
        <v>3</v>
      </c>
      <c r="D3177" s="5" t="inlineStr">
        <is>
          <t>Mandor</t>
        </is>
      </c>
      <c r="E3177" s="5" t="inlineStr">
        <is>
          <t>L03</t>
        </is>
      </c>
      <c r="F3177" s="5" t="inlineStr">
        <is>
          <t>jam</t>
        </is>
      </c>
      <c r="G3177" s="25" t="n">
        <v>1.142854269643156</v>
      </c>
      <c r="H3177" s="26">
        <f>VLOOKUP(D3177,upahbahan,3,FALSE)</f>
        <v/>
      </c>
      <c r="J3177" s="26">
        <f>G3177*H3177</f>
        <v/>
      </c>
    </row>
    <row r="3178">
      <c r="C3178" s="27" t="inlineStr">
        <is>
          <t>JUMLAH HARGA TENAGA KERJA</t>
        </is>
      </c>
      <c r="D3178" s="28" t="n"/>
      <c r="E3178" s="28" t="n"/>
      <c r="F3178" s="28" t="n"/>
      <c r="G3178" s="28" t="n"/>
      <c r="H3178" s="28" t="n"/>
      <c r="I3178" s="28" t="n"/>
      <c r="J3178" s="29">
        <f>SUM(J3175:J3177)</f>
        <v/>
      </c>
    </row>
    <row r="3179">
      <c r="C3179" s="24" t="inlineStr">
        <is>
          <t>B</t>
        </is>
      </c>
      <c r="D3179" s="24" t="inlineStr">
        <is>
          <t>BAHAN</t>
        </is>
      </c>
      <c r="E3179" s="12" t="n"/>
      <c r="F3179" s="12" t="n"/>
      <c r="G3179" s="12" t="n"/>
      <c r="H3179" s="12" t="n"/>
      <c r="I3179" s="12" t="n"/>
      <c r="J3179" s="12" t="n"/>
    </row>
    <row r="3180">
      <c r="C3180" s="5" t="n">
        <v>1</v>
      </c>
      <c r="D3180" s="5" t="inlineStr">
        <is>
          <t>Batu</t>
        </is>
      </c>
      <c r="E3180" s="5" t="inlineStr">
        <is>
          <t>M02</t>
        </is>
      </c>
      <c r="F3180" s="5" t="inlineStr">
        <is>
          <t>M3</t>
        </is>
      </c>
      <c r="G3180" s="25" t="n">
        <v>1.6352</v>
      </c>
      <c r="H3180" s="26">
        <f>VLOOKUP(D3180,upahbahan,3,FALSE)</f>
        <v/>
      </c>
      <c r="J3180" s="26">
        <f>G3180*H3180</f>
        <v/>
      </c>
    </row>
    <row r="3181">
      <c r="C3181" s="5" t="n">
        <v>2</v>
      </c>
      <c r="D3181" s="5" t="inlineStr">
        <is>
          <t>Semen (PC)</t>
        </is>
      </c>
      <c r="E3181" s="5" t="inlineStr">
        <is>
          <t>M12</t>
        </is>
      </c>
      <c r="F3181" s="5" t="inlineStr">
        <is>
          <t>Kg</t>
        </is>
      </c>
      <c r="G3181" s="25" t="n">
        <v>139.59</v>
      </c>
      <c r="H3181" s="26">
        <f>VLOOKUP(D3181,upahbahan,3,FALSE)</f>
        <v/>
      </c>
      <c r="J3181" s="26">
        <f>G3181*H3181</f>
        <v/>
      </c>
    </row>
    <row r="3182">
      <c r="C3182" s="5" t="n">
        <v>3</v>
      </c>
      <c r="D3182" s="5" t="inlineStr">
        <is>
          <t>Pasir</t>
        </is>
      </c>
      <c r="E3182" s="5" t="inlineStr">
        <is>
          <t>M01b</t>
        </is>
      </c>
      <c r="F3182" s="5" t="inlineStr">
        <is>
          <t>M3</t>
        </is>
      </c>
      <c r="G3182" s="25" t="n">
        <v>0.5524074705643524</v>
      </c>
      <c r="H3182" s="26">
        <f>VLOOKUP(D3182,upahbahan,3,FALSE)</f>
        <v/>
      </c>
      <c r="J3182" s="26">
        <f>G3182*H3182</f>
        <v/>
      </c>
    </row>
    <row r="3183">
      <c r="C3183" s="27" t="inlineStr">
        <is>
          <t>JUMLAH HARGA BAHAN</t>
        </is>
      </c>
      <c r="D3183" s="28" t="n"/>
      <c r="E3183" s="28" t="n"/>
      <c r="F3183" s="28" t="n"/>
      <c r="G3183" s="28" t="n"/>
      <c r="H3183" s="28" t="n"/>
      <c r="I3183" s="28" t="n"/>
      <c r="J3183" s="29">
        <f>SUM(J3180:J3182)</f>
        <v/>
      </c>
    </row>
    <row r="3184">
      <c r="C3184" s="24" t="inlineStr">
        <is>
          <t>C</t>
        </is>
      </c>
      <c r="D3184" s="24" t="inlineStr">
        <is>
          <t>PERALATAN</t>
        </is>
      </c>
      <c r="E3184" s="12" t="n"/>
      <c r="F3184" s="12" t="n"/>
      <c r="G3184" s="12" t="n"/>
      <c r="H3184" s="12" t="n"/>
      <c r="I3184" s="12" t="n"/>
      <c r="J3184" s="12" t="n"/>
    </row>
    <row r="3185">
      <c r="C3185" s="5" t="n">
        <v>1</v>
      </c>
      <c r="D3185" s="5" t="inlineStr">
        <is>
          <t>CONCRETE MIXER</t>
        </is>
      </c>
      <c r="E3185" s="5" t="inlineStr">
        <is>
          <t>E06</t>
        </is>
      </c>
      <c r="F3185" s="5" t="inlineStr">
        <is>
          <t>jam</t>
        </is>
      </c>
      <c r="G3185" s="25" t="n">
        <v>0.0421686625976336</v>
      </c>
      <c r="H3185" s="26">
        <f>VLOOKUP(D3185,upahbahan,3,FALSE)</f>
        <v/>
      </c>
      <c r="J3185" s="26">
        <f>G3185*H3185</f>
        <v/>
      </c>
    </row>
    <row r="3186">
      <c r="C3186" s="5" t="n">
        <v>2</v>
      </c>
      <c r="D3186" s="5" t="inlineStr">
        <is>
          <t>WATER TANK TRUCK</t>
        </is>
      </c>
      <c r="E3186" s="5" t="inlineStr">
        <is>
          <t>E23</t>
        </is>
      </c>
      <c r="F3186" s="5" t="inlineStr">
        <is>
          <t>jam</t>
        </is>
      </c>
      <c r="G3186" s="25" t="n">
        <v>0.02607246678265246</v>
      </c>
      <c r="H3186" s="26">
        <f>VLOOKUP(D3186,upahbahan,3,FALSE)</f>
        <v/>
      </c>
      <c r="J3186" s="26">
        <f>G3186*H3186</f>
        <v/>
      </c>
    </row>
    <row r="3187">
      <c r="C3187" s="5" t="n">
        <v>3</v>
      </c>
      <c r="D3187" s="5" t="inlineStr">
        <is>
          <t>EXCAVATOR</t>
        </is>
      </c>
      <c r="E3187" s="5" t="inlineStr">
        <is>
          <t>E10</t>
        </is>
      </c>
      <c r="F3187" s="5" t="inlineStr">
        <is>
          <t>Jam</t>
        </is>
      </c>
      <c r="G3187" s="25" t="n">
        <v>0.01357194847840049</v>
      </c>
      <c r="H3187" s="26">
        <f>VLOOKUP(D3187,upahbahan,3,FALSE)</f>
        <v/>
      </c>
      <c r="J3187" s="26">
        <f>G3187*H3187</f>
        <v/>
      </c>
    </row>
    <row r="3188">
      <c r="C3188" s="5" t="n">
        <v>4</v>
      </c>
      <c r="D3188" s="5" t="inlineStr">
        <is>
          <t>DUMP TRUCK TRONTON 10 TON</t>
        </is>
      </c>
      <c r="E3188" s="5" t="inlineStr">
        <is>
          <t>E35</t>
        </is>
      </c>
      <c r="F3188" s="5" t="inlineStr">
        <is>
          <t>Jam</t>
        </is>
      </c>
      <c r="G3188" s="25" t="n">
        <v>0.05491443147091424</v>
      </c>
      <c r="H3188" s="26">
        <f>VLOOKUP(D3188,upahbahan,3,FALSE)</f>
        <v/>
      </c>
      <c r="J3188" s="26">
        <f>G3188*H3188</f>
        <v/>
      </c>
    </row>
    <row r="3189">
      <c r="C3189" s="5" t="n">
        <v>5</v>
      </c>
      <c r="D3189" s="5" t="inlineStr">
        <is>
          <t>Alat Bantu</t>
        </is>
      </c>
      <c r="F3189" s="5" t="inlineStr">
        <is>
          <t>Ls</t>
        </is>
      </c>
      <c r="G3189" s="25" t="n">
        <v>1</v>
      </c>
      <c r="H3189" s="26">
        <f>VLOOKUP(D3189,upahbahan,3,FALSE)</f>
        <v/>
      </c>
      <c r="J3189" s="26">
        <f>G3189*H3189</f>
        <v/>
      </c>
    </row>
    <row r="3190">
      <c r="C3190" s="27" t="inlineStr">
        <is>
          <t>JUMLAH HARGA PERALATAN</t>
        </is>
      </c>
      <c r="D3190" s="28" t="n"/>
      <c r="E3190" s="28" t="n"/>
      <c r="F3190" s="28" t="n"/>
      <c r="G3190" s="28" t="n"/>
      <c r="H3190" s="28" t="n"/>
      <c r="I3190" s="28" t="n"/>
      <c r="J3190" s="29">
        <f>SUM(J3185:J3189)</f>
        <v/>
      </c>
    </row>
    <row r="3191">
      <c r="C3191" s="31" t="inlineStr">
        <is>
          <t>D</t>
        </is>
      </c>
      <c r="D3191" s="31" t="inlineStr">
        <is>
          <t>Jumlah (A+B+C)</t>
        </is>
      </c>
      <c r="E3191" s="32" t="n"/>
      <c r="F3191" s="32" t="n"/>
      <c r="G3191" s="32" t="n"/>
      <c r="H3191" s="32" t="n"/>
      <c r="I3191" s="32" t="n"/>
      <c r="J3191" s="33">
        <f>J3178+J3183+J3190</f>
        <v/>
      </c>
    </row>
    <row r="3192">
      <c r="C3192" s="18" t="inlineStr">
        <is>
          <t>E</t>
        </is>
      </c>
      <c r="D3192" s="18" t="inlineStr">
        <is>
          <t>Biaya Umum dan Keuntungan 10.0% x D</t>
        </is>
      </c>
      <c r="H3192" s="21">
        <f>$Q$8</f>
        <v/>
      </c>
      <c r="J3192" s="34">
        <f>J3191*H3192</f>
        <v/>
      </c>
    </row>
    <row r="3193">
      <c r="C3193" s="31" t="inlineStr">
        <is>
          <t>F</t>
        </is>
      </c>
      <c r="D3193" s="31" t="inlineStr">
        <is>
          <t>Harga Satuan Pekerjaan (D+E)</t>
        </is>
      </c>
      <c r="E3193" s="32" t="n"/>
      <c r="F3193" s="32" t="n"/>
      <c r="G3193" s="32" t="n"/>
      <c r="H3193" s="32" t="n"/>
      <c r="I3193" s="32" t="n"/>
      <c r="J3193" s="33">
        <f>SUM(J3191:J3192)</f>
        <v/>
      </c>
    </row>
    <row r="3195">
      <c r="C3195" s="16" t="inlineStr">
        <is>
          <t>G.161</t>
        </is>
      </c>
      <c r="D3195" s="17" t="inlineStr">
        <is>
          <t>Pasangan Batu Kosong yang Diisi Adukan Mortar Beton</t>
        </is>
      </c>
      <c r="F3195" s="18" t="inlineStr">
        <is>
          <t>Meter Kubik</t>
        </is>
      </c>
      <c r="K3195" s="22">
        <f>ROUNDDOWN(J3217,0)</f>
        <v/>
      </c>
      <c r="M3195" s="19" t="inlineStr">
        <is>
          <t>7.10.(1)</t>
        </is>
      </c>
    </row>
    <row r="3196">
      <c r="C3196" s="23" t="inlineStr">
        <is>
          <t>No</t>
        </is>
      </c>
      <c r="D3196" s="23" t="inlineStr">
        <is>
          <t>Uraian</t>
        </is>
      </c>
      <c r="E3196" s="23" t="inlineStr">
        <is>
          <t>Kode</t>
        </is>
      </c>
      <c r="F3196" s="23" t="inlineStr">
        <is>
          <t>Sat.</t>
        </is>
      </c>
      <c r="G3196" s="23" t="inlineStr">
        <is>
          <t>Koefisien</t>
        </is>
      </c>
      <c r="H3196" s="23" t="inlineStr">
        <is>
          <t>Harga  Satuan (Rp)</t>
        </is>
      </c>
      <c r="J3196" s="23" t="inlineStr">
        <is>
          <t>Jumlah Harga (Rp)</t>
        </is>
      </c>
    </row>
    <row r="3197">
      <c r="C3197" s="24" t="inlineStr">
        <is>
          <t>A</t>
        </is>
      </c>
      <c r="D3197" s="24" t="inlineStr">
        <is>
          <t>TENAGA KERJA</t>
        </is>
      </c>
      <c r="E3197" s="12" t="n"/>
      <c r="F3197" s="12" t="n"/>
      <c r="G3197" s="12" t="n"/>
      <c r="H3197" s="12" t="n"/>
      <c r="I3197" s="12" t="n"/>
      <c r="J3197" s="12" t="n"/>
    </row>
    <row r="3198">
      <c r="C3198" s="5" t="n">
        <v>1</v>
      </c>
      <c r="D3198" s="5" t="inlineStr">
        <is>
          <t>Pekerja</t>
        </is>
      </c>
      <c r="E3198" s="5" t="inlineStr">
        <is>
          <t>L01</t>
        </is>
      </c>
      <c r="F3198" s="5" t="inlineStr">
        <is>
          <t>jam</t>
        </is>
      </c>
      <c r="G3198" s="25" t="n">
        <v>1.686747066403218</v>
      </c>
      <c r="H3198" s="26">
        <f>VLOOKUP(D3198,upahbahan,3,FALSE)</f>
        <v/>
      </c>
      <c r="J3198" s="26">
        <f>G3198*H3198</f>
        <v/>
      </c>
    </row>
    <row r="3199">
      <c r="C3199" s="5" t="n">
        <v>2</v>
      </c>
      <c r="D3199" s="5" t="inlineStr">
        <is>
          <t>Tukang</t>
        </is>
      </c>
      <c r="E3199" s="5" t="inlineStr">
        <is>
          <t>L02</t>
        </is>
      </c>
      <c r="F3199" s="5" t="inlineStr">
        <is>
          <t>jam</t>
        </is>
      </c>
      <c r="G3199" s="25" t="n">
        <v>0.843373307341106</v>
      </c>
      <c r="H3199" s="26">
        <f>VLOOKUP(D3199,upahbahan,3,FALSE)</f>
        <v/>
      </c>
      <c r="J3199" s="26">
        <f>G3199*H3199</f>
        <v/>
      </c>
    </row>
    <row r="3200">
      <c r="C3200" s="5" t="n">
        <v>3</v>
      </c>
      <c r="D3200" s="5" t="inlineStr">
        <is>
          <t>Mandor</t>
        </is>
      </c>
      <c r="E3200" s="5" t="inlineStr">
        <is>
          <t>L03</t>
        </is>
      </c>
      <c r="F3200" s="5" t="inlineStr">
        <is>
          <t>jam</t>
        </is>
      </c>
      <c r="G3200" s="25" t="n">
        <v>0.1204819674946011</v>
      </c>
      <c r="H3200" s="26">
        <f>VLOOKUP(D3200,upahbahan,3,FALSE)</f>
        <v/>
      </c>
      <c r="J3200" s="26">
        <f>G3200*H3200</f>
        <v/>
      </c>
    </row>
    <row r="3201">
      <c r="C3201" s="27" t="inlineStr">
        <is>
          <t>JUMLAH HARGA TENAGA KERJA</t>
        </is>
      </c>
      <c r="D3201" s="28" t="n"/>
      <c r="E3201" s="28" t="n"/>
      <c r="F3201" s="28" t="n"/>
      <c r="G3201" s="28" t="n"/>
      <c r="H3201" s="28" t="n"/>
      <c r="I3201" s="28" t="n"/>
      <c r="J3201" s="29">
        <f>SUM(J3198:J3200)</f>
        <v/>
      </c>
    </row>
    <row r="3202">
      <c r="C3202" s="24" t="inlineStr">
        <is>
          <t>B</t>
        </is>
      </c>
      <c r="D3202" s="24" t="inlineStr">
        <is>
          <t>BAHAN</t>
        </is>
      </c>
      <c r="E3202" s="12" t="n"/>
      <c r="F3202" s="12" t="n"/>
      <c r="G3202" s="12" t="n"/>
      <c r="H3202" s="12" t="n"/>
      <c r="I3202" s="12" t="n"/>
      <c r="J3202" s="12" t="n"/>
    </row>
    <row r="3203">
      <c r="C3203" s="5" t="n">
        <v>1</v>
      </c>
      <c r="D3203" s="5" t="inlineStr">
        <is>
          <t>Semen (PC)</t>
        </is>
      </c>
      <c r="E3203" s="5" t="inlineStr">
        <is>
          <t>M12</t>
        </is>
      </c>
      <c r="F3203" s="5" t="inlineStr">
        <is>
          <t>Kg</t>
        </is>
      </c>
      <c r="G3203" s="25" t="n">
        <v>73.41840000000001</v>
      </c>
      <c r="H3203" s="26">
        <f>VLOOKUP(D3203,upahbahan,3,FALSE)</f>
        <v/>
      </c>
      <c r="J3203" s="26">
        <f>G3203*H3203</f>
        <v/>
      </c>
    </row>
    <row r="3204">
      <c r="C3204" s="5" t="n">
        <v>2</v>
      </c>
      <c r="D3204" s="5" t="inlineStr">
        <is>
          <t>Pasir</t>
        </is>
      </c>
      <c r="E3204" s="5" t="inlineStr">
        <is>
          <t>M01a</t>
        </is>
      </c>
      <c r="F3204" s="5" t="inlineStr">
        <is>
          <t>M3</t>
        </is>
      </c>
      <c r="G3204" s="25" t="n">
        <v>0.175183471563981</v>
      </c>
      <c r="H3204" s="26" t="n">
        <v>168800</v>
      </c>
      <c r="I3204" s="30" t="inlineStr">
        <is>
          <t>harga khusus</t>
        </is>
      </c>
      <c r="J3204" s="26">
        <f>G3204*H3204</f>
        <v/>
      </c>
    </row>
    <row r="3205">
      <c r="C3205" s="5" t="n">
        <v>3</v>
      </c>
      <c r="D3205" s="5" t="inlineStr">
        <is>
          <t>Agregat Kasar</t>
        </is>
      </c>
      <c r="E3205" s="5" t="inlineStr">
        <is>
          <t>M03</t>
        </is>
      </c>
      <c r="F3205" s="5" t="inlineStr">
        <is>
          <t>M3</t>
        </is>
      </c>
      <c r="G3205" s="25" t="n">
        <v>0.2101810402547107</v>
      </c>
      <c r="H3205" s="26">
        <f>VLOOKUP(D3205,upahbahan,3,FALSE)</f>
        <v/>
      </c>
      <c r="J3205" s="26">
        <f>G3205*H3205</f>
        <v/>
      </c>
    </row>
    <row r="3206">
      <c r="C3206" s="5" t="n">
        <v>4</v>
      </c>
      <c r="D3206" s="5" t="inlineStr">
        <is>
          <t>Air</t>
        </is>
      </c>
      <c r="E3206" s="5" t="inlineStr">
        <is>
          <t>M170</t>
        </is>
      </c>
      <c r="F3206" s="5" t="inlineStr">
        <is>
          <t>Liter</t>
        </is>
      </c>
      <c r="G3206" s="25" t="n">
        <v>51.44846416382253</v>
      </c>
      <c r="H3206" s="26">
        <f>VLOOKUP(D3206,upahbahan,3,FALSE)</f>
        <v/>
      </c>
      <c r="J3206" s="26">
        <f>G3206*H3206</f>
        <v/>
      </c>
    </row>
    <row r="3207">
      <c r="C3207" s="5" t="n">
        <v>5</v>
      </c>
      <c r="D3207" s="5" t="inlineStr">
        <is>
          <t>Plasticizer</t>
        </is>
      </c>
      <c r="E3207" s="5" t="inlineStr">
        <is>
          <t>M182</t>
        </is>
      </c>
      <c r="F3207" s="5" t="inlineStr">
        <is>
          <t>Kg</t>
        </is>
      </c>
      <c r="G3207" s="25" t="n">
        <v>0.22025525</v>
      </c>
      <c r="H3207" s="26" t="n">
        <v>40000</v>
      </c>
      <c r="I3207" s="30" t="inlineStr">
        <is>
          <t>harga khusus</t>
        </is>
      </c>
      <c r="J3207" s="26">
        <f>G3207*H3207</f>
        <v/>
      </c>
    </row>
    <row r="3208">
      <c r="C3208" s="5" t="n">
        <v>6</v>
      </c>
      <c r="D3208" s="5" t="inlineStr">
        <is>
          <t>Batu Belah</t>
        </is>
      </c>
      <c r="E3208" s="5" t="inlineStr">
        <is>
          <t>M06</t>
        </is>
      </c>
      <c r="F3208" s="5" t="inlineStr">
        <is>
          <t>M3</t>
        </is>
      </c>
      <c r="G3208" s="25" t="n">
        <v>1.297153849832616</v>
      </c>
      <c r="H3208" s="26">
        <f>VLOOKUP(D3208,upahbahan,3,FALSE)</f>
        <v/>
      </c>
      <c r="J3208" s="26">
        <f>G3208*H3208</f>
        <v/>
      </c>
    </row>
    <row r="3209">
      <c r="C3209" s="27" t="inlineStr">
        <is>
          <t>JUMLAH HARGA BAHAN</t>
        </is>
      </c>
      <c r="D3209" s="28" t="n"/>
      <c r="E3209" s="28" t="n"/>
      <c r="F3209" s="28" t="n"/>
      <c r="G3209" s="28" t="n"/>
      <c r="H3209" s="28" t="n"/>
      <c r="I3209" s="28" t="n"/>
      <c r="J3209" s="29">
        <f>SUM(J3203:J3208)</f>
        <v/>
      </c>
    </row>
    <row r="3210">
      <c r="C3210" s="24" t="inlineStr">
        <is>
          <t>C</t>
        </is>
      </c>
      <c r="D3210" s="24" t="inlineStr">
        <is>
          <t>PERALATAN</t>
        </is>
      </c>
      <c r="E3210" s="12" t="n"/>
      <c r="F3210" s="12" t="n"/>
      <c r="G3210" s="12" t="n"/>
      <c r="H3210" s="12" t="n"/>
      <c r="I3210" s="12" t="n"/>
      <c r="J3210" s="12" t="n"/>
    </row>
    <row r="3211">
      <c r="C3211" s="5" t="n">
        <v>1</v>
      </c>
      <c r="D3211" s="5" t="inlineStr">
        <is>
          <t>CONCRETE MIXER</t>
        </is>
      </c>
      <c r="E3211" s="5" t="inlineStr">
        <is>
          <t>E06</t>
        </is>
      </c>
      <c r="F3211" s="5" t="inlineStr">
        <is>
          <t>jam</t>
        </is>
      </c>
      <c r="G3211" s="25" t="n">
        <v>0.1204819529215966</v>
      </c>
      <c r="H3211" s="26">
        <f>VLOOKUP(D3211,upahbahan,3,FALSE)</f>
        <v/>
      </c>
      <c r="J3211" s="26">
        <f>G3211*H3211</f>
        <v/>
      </c>
    </row>
    <row r="3212">
      <c r="C3212" s="5" t="n">
        <v>2</v>
      </c>
      <c r="D3212" s="5" t="inlineStr">
        <is>
          <t>WATER TANK TRUCK</t>
        </is>
      </c>
      <c r="E3212" s="5" t="inlineStr">
        <is>
          <t>E23</t>
        </is>
      </c>
      <c r="F3212" s="5" t="inlineStr">
        <is>
          <t>jam</t>
        </is>
      </c>
      <c r="G3212" s="25" t="n">
        <v>0.01033101627272763</v>
      </c>
      <c r="H3212" s="26">
        <f>VLOOKUP(D3212,upahbahan,3,FALSE)</f>
        <v/>
      </c>
      <c r="J3212" s="26">
        <f>G3212*H3212</f>
        <v/>
      </c>
    </row>
    <row r="3213">
      <c r="C3213" s="5" t="n">
        <v>3</v>
      </c>
      <c r="D3213" s="5" t="inlineStr">
        <is>
          <t>Alat Bantu</t>
        </is>
      </c>
      <c r="F3213" s="5" t="inlineStr">
        <is>
          <t>Ls</t>
        </is>
      </c>
      <c r="G3213" s="25" t="n">
        <v>1</v>
      </c>
      <c r="H3213" s="26">
        <f>VLOOKUP(D3213,upahbahan,3,FALSE)</f>
        <v/>
      </c>
      <c r="J3213" s="26">
        <f>G3213*H3213</f>
        <v/>
      </c>
    </row>
    <row r="3214">
      <c r="C3214" s="27" t="inlineStr">
        <is>
          <t>JUMLAH HARGA PERALATAN</t>
        </is>
      </c>
      <c r="D3214" s="28" t="n"/>
      <c r="E3214" s="28" t="n"/>
      <c r="F3214" s="28" t="n"/>
      <c r="G3214" s="28" t="n"/>
      <c r="H3214" s="28" t="n"/>
      <c r="I3214" s="28" t="n"/>
      <c r="J3214" s="29">
        <f>SUM(J3211:J3213)</f>
        <v/>
      </c>
    </row>
    <row r="3215">
      <c r="C3215" s="31" t="inlineStr">
        <is>
          <t>D</t>
        </is>
      </c>
      <c r="D3215" s="31" t="inlineStr">
        <is>
          <t>Jumlah (A+B+C)</t>
        </is>
      </c>
      <c r="E3215" s="32" t="n"/>
      <c r="F3215" s="32" t="n"/>
      <c r="G3215" s="32" t="n"/>
      <c r="H3215" s="32" t="n"/>
      <c r="I3215" s="32" t="n"/>
      <c r="J3215" s="33">
        <f>J3201+J3209+J3214</f>
        <v/>
      </c>
    </row>
    <row r="3216">
      <c r="C3216" s="18" t="inlineStr">
        <is>
          <t>E</t>
        </is>
      </c>
      <c r="D3216" s="18" t="inlineStr">
        <is>
          <t>Biaya Umum dan Keuntungan 10.0% x D</t>
        </is>
      </c>
      <c r="H3216" s="21">
        <f>$Q$8</f>
        <v/>
      </c>
      <c r="J3216" s="34">
        <f>J3215*H3216</f>
        <v/>
      </c>
    </row>
    <row r="3217">
      <c r="C3217" s="31" t="inlineStr">
        <is>
          <t>F</t>
        </is>
      </c>
      <c r="D3217" s="31" t="inlineStr">
        <is>
          <t>Harga Satuan Pekerjaan (D+E)</t>
        </is>
      </c>
      <c r="E3217" s="32" t="n"/>
      <c r="F3217" s="32" t="n"/>
      <c r="G3217" s="32" t="n"/>
      <c r="H3217" s="32" t="n"/>
      <c r="I3217" s="32" t="n"/>
      <c r="J3217" s="33">
        <f>SUM(J3215:J3216)</f>
        <v/>
      </c>
    </row>
    <row r="3219">
      <c r="C3219" s="16" t="inlineStr">
        <is>
          <t>G.162</t>
        </is>
      </c>
      <c r="D3219" s="17" t="inlineStr">
        <is>
          <t>Pasangan Batu Kosong</t>
        </is>
      </c>
      <c r="F3219" s="18" t="inlineStr">
        <is>
          <t>Meter Kubik</t>
        </is>
      </c>
      <c r="K3219" s="22">
        <f>ROUNDDOWN(J3234,0)</f>
        <v/>
      </c>
      <c r="M3219" s="19" t="inlineStr">
        <is>
          <t>7.10.(2)</t>
        </is>
      </c>
    </row>
    <row r="3220">
      <c r="C3220" s="23" t="inlineStr">
        <is>
          <t>No</t>
        </is>
      </c>
      <c r="D3220" s="23" t="inlineStr">
        <is>
          <t>Uraian</t>
        </is>
      </c>
      <c r="E3220" s="23" t="inlineStr">
        <is>
          <t>Kode</t>
        </is>
      </c>
      <c r="F3220" s="23" t="inlineStr">
        <is>
          <t>Sat.</t>
        </is>
      </c>
      <c r="G3220" s="23" t="inlineStr">
        <is>
          <t>Koefisien</t>
        </is>
      </c>
      <c r="H3220" s="23" t="inlineStr">
        <is>
          <t>Harga  Satuan (Rp)</t>
        </is>
      </c>
      <c r="J3220" s="23" t="inlineStr">
        <is>
          <t>Jumlah Harga (Rp)</t>
        </is>
      </c>
    </row>
    <row r="3221">
      <c r="C3221" s="24" t="inlineStr">
        <is>
          <t>A</t>
        </is>
      </c>
      <c r="D3221" s="24" t="inlineStr">
        <is>
          <t>TENAGA KERJA</t>
        </is>
      </c>
      <c r="E3221" s="12" t="n"/>
      <c r="F3221" s="12" t="n"/>
      <c r="G3221" s="12" t="n"/>
      <c r="H3221" s="12" t="n"/>
      <c r="I3221" s="12" t="n"/>
      <c r="J3221" s="12" t="n"/>
    </row>
    <row r="3222">
      <c r="C3222" s="5" t="n">
        <v>1</v>
      </c>
      <c r="D3222" s="5" t="inlineStr">
        <is>
          <t>Pekerja</t>
        </is>
      </c>
      <c r="E3222" s="5" t="inlineStr">
        <is>
          <t>L01</t>
        </is>
      </c>
      <c r="F3222" s="5" t="inlineStr">
        <is>
          <t>jam</t>
        </is>
      </c>
      <c r="G3222" s="25" t="n">
        <v>0.7777777375835366</v>
      </c>
      <c r="H3222" s="26">
        <f>VLOOKUP(D3222,upahbahan,3,FALSE)</f>
        <v/>
      </c>
      <c r="J3222" s="26">
        <f>G3222*H3222</f>
        <v/>
      </c>
    </row>
    <row r="3223">
      <c r="C3223" s="5" t="n">
        <v>2</v>
      </c>
      <c r="D3223" s="5" t="inlineStr">
        <is>
          <t>Tukang</t>
        </is>
      </c>
      <c r="E3223" s="5" t="inlineStr">
        <is>
          <t>L02</t>
        </is>
      </c>
      <c r="F3223" s="5" t="inlineStr">
        <is>
          <t>jam</t>
        </is>
      </c>
      <c r="G3223" s="25" t="n">
        <v>0.3888889080131954</v>
      </c>
      <c r="H3223" s="26">
        <f>VLOOKUP(D3223,upahbahan,3,FALSE)</f>
        <v/>
      </c>
      <c r="J3223" s="26">
        <f>G3223*H3223</f>
        <v/>
      </c>
    </row>
    <row r="3224">
      <c r="C3224" s="5" t="n">
        <v>3</v>
      </c>
      <c r="D3224" s="5" t="inlineStr">
        <is>
          <t>Mandor</t>
        </is>
      </c>
      <c r="E3224" s="5" t="inlineStr">
        <is>
          <t>L03</t>
        </is>
      </c>
      <c r="F3224" s="5" t="inlineStr">
        <is>
          <t>jam</t>
        </is>
      </c>
      <c r="G3224" s="25" t="n">
        <v>0.05185182072139627</v>
      </c>
      <c r="H3224" s="26">
        <f>VLOOKUP(D3224,upahbahan,3,FALSE)</f>
        <v/>
      </c>
      <c r="J3224" s="26">
        <f>G3224*H3224</f>
        <v/>
      </c>
    </row>
    <row r="3225">
      <c r="C3225" s="27" t="inlineStr">
        <is>
          <t>JUMLAH HARGA TENAGA KERJA</t>
        </is>
      </c>
      <c r="D3225" s="28" t="n"/>
      <c r="E3225" s="28" t="n"/>
      <c r="F3225" s="28" t="n"/>
      <c r="G3225" s="28" t="n"/>
      <c r="H3225" s="28" t="n"/>
      <c r="I3225" s="28" t="n"/>
      <c r="J3225" s="29">
        <f>SUM(J3222:J3224)</f>
        <v/>
      </c>
    </row>
    <row r="3226">
      <c r="C3226" s="24" t="inlineStr">
        <is>
          <t>B</t>
        </is>
      </c>
      <c r="D3226" s="24" t="inlineStr">
        <is>
          <t>BAHAN</t>
        </is>
      </c>
      <c r="E3226" s="12" t="n"/>
      <c r="F3226" s="12" t="n"/>
      <c r="G3226" s="12" t="n"/>
      <c r="H3226" s="12" t="n"/>
      <c r="I3226" s="12" t="n"/>
      <c r="J3226" s="12" t="n"/>
    </row>
    <row r="3227">
      <c r="C3227" s="5" t="n">
        <v>1</v>
      </c>
      <c r="D3227" s="5" t="inlineStr">
        <is>
          <t>Batu Belah</t>
        </is>
      </c>
      <c r="E3227" s="5" t="inlineStr">
        <is>
          <t>M06</t>
        </is>
      </c>
      <c r="F3227" s="5" t="inlineStr">
        <is>
          <t>M3</t>
        </is>
      </c>
      <c r="G3227" s="25" t="n">
        <v>1.2915</v>
      </c>
      <c r="H3227" s="26">
        <f>VLOOKUP(D3227,upahbahan,3,FALSE)</f>
        <v/>
      </c>
      <c r="J3227" s="26">
        <f>G3227*H3227</f>
        <v/>
      </c>
    </row>
    <row r="3228">
      <c r="C3228" s="27" t="inlineStr">
        <is>
          <t>JUMLAH HARGA BAHAN</t>
        </is>
      </c>
      <c r="D3228" s="28" t="n"/>
      <c r="E3228" s="28" t="n"/>
      <c r="F3228" s="28" t="n"/>
      <c r="G3228" s="28" t="n"/>
      <c r="H3228" s="28" t="n"/>
      <c r="I3228" s="28" t="n"/>
      <c r="J3228" s="29">
        <f>SUM(J3227:J3227)</f>
        <v/>
      </c>
    </row>
    <row r="3229">
      <c r="C3229" s="24" t="inlineStr">
        <is>
          <t>C</t>
        </is>
      </c>
      <c r="D3229" s="24" t="inlineStr">
        <is>
          <t>PERALATAN</t>
        </is>
      </c>
      <c r="E3229" s="12" t="n"/>
      <c r="F3229" s="12" t="n"/>
      <c r="G3229" s="12" t="n"/>
      <c r="H3229" s="12" t="n"/>
      <c r="I3229" s="12" t="n"/>
      <c r="J3229" s="12" t="n"/>
    </row>
    <row r="3230">
      <c r="C3230" s="5" t="n">
        <v>1</v>
      </c>
      <c r="D3230" s="5" t="inlineStr">
        <is>
          <t>Alat Bantu</t>
        </is>
      </c>
      <c r="F3230" s="5" t="inlineStr">
        <is>
          <t>Ls</t>
        </is>
      </c>
      <c r="G3230" s="25" t="n">
        <v>1</v>
      </c>
      <c r="H3230" s="26">
        <f>VLOOKUP(D3230,upahbahan,3,FALSE)</f>
        <v/>
      </c>
      <c r="J3230" s="26">
        <f>G3230*H3230</f>
        <v/>
      </c>
    </row>
    <row r="3231">
      <c r="C3231" s="27" t="inlineStr">
        <is>
          <t>JUMLAH HARGA PERALATAN</t>
        </is>
      </c>
      <c r="D3231" s="28" t="n"/>
      <c r="E3231" s="28" t="n"/>
      <c r="F3231" s="28" t="n"/>
      <c r="G3231" s="28" t="n"/>
      <c r="H3231" s="28" t="n"/>
      <c r="I3231" s="28" t="n"/>
      <c r="J3231" s="29">
        <f>SUM(J3230:J3230)</f>
        <v/>
      </c>
    </row>
    <row r="3232">
      <c r="C3232" s="31" t="inlineStr">
        <is>
          <t>D</t>
        </is>
      </c>
      <c r="D3232" s="31" t="inlineStr">
        <is>
          <t>Jumlah (A+B+C)</t>
        </is>
      </c>
      <c r="E3232" s="32" t="n"/>
      <c r="F3232" s="32" t="n"/>
      <c r="G3232" s="32" t="n"/>
      <c r="H3232" s="32" t="n"/>
      <c r="I3232" s="32" t="n"/>
      <c r="J3232" s="33">
        <f>J3225+J3228+J3231</f>
        <v/>
      </c>
    </row>
    <row r="3233">
      <c r="C3233" s="18" t="inlineStr">
        <is>
          <t>E</t>
        </is>
      </c>
      <c r="D3233" s="18" t="inlineStr">
        <is>
          <t>Biaya Umum dan Keuntungan 10.0% x D</t>
        </is>
      </c>
      <c r="H3233" s="21">
        <f>$Q$8</f>
        <v/>
      </c>
      <c r="J3233" s="34">
        <f>J3232*H3233</f>
        <v/>
      </c>
    </row>
    <row r="3234">
      <c r="C3234" s="31" t="inlineStr">
        <is>
          <t>F</t>
        </is>
      </c>
      <c r="D3234" s="31" t="inlineStr">
        <is>
          <t>Harga Satuan Pekerjaan (D+E)</t>
        </is>
      </c>
      <c r="E3234" s="32" t="n"/>
      <c r="F3234" s="32" t="n"/>
      <c r="G3234" s="32" t="n"/>
      <c r="H3234" s="32" t="n"/>
      <c r="I3234" s="32" t="n"/>
      <c r="J3234" s="33">
        <f>SUM(J3232:J3233)</f>
        <v/>
      </c>
    </row>
    <row r="3236">
      <c r="C3236" s="16" t="inlineStr">
        <is>
          <t>G.163</t>
        </is>
      </c>
      <c r="D3236" s="17" t="inlineStr">
        <is>
          <t>Bronjong dengan Kawat yang dilapisi Galvanis</t>
        </is>
      </c>
      <c r="F3236" s="18" t="inlineStr">
        <is>
          <t>Meter Kubik</t>
        </is>
      </c>
      <c r="K3236" s="22">
        <f>ROUNDDOWN(J3252,0)</f>
        <v/>
      </c>
      <c r="M3236" s="19" t="inlineStr">
        <is>
          <t>7.10.(3a)</t>
        </is>
      </c>
    </row>
    <row r="3237">
      <c r="C3237" s="23" t="inlineStr">
        <is>
          <t>No</t>
        </is>
      </c>
      <c r="D3237" s="23" t="inlineStr">
        <is>
          <t>Uraian</t>
        </is>
      </c>
      <c r="E3237" s="23" t="inlineStr">
        <is>
          <t>Kode</t>
        </is>
      </c>
      <c r="F3237" s="23" t="inlineStr">
        <is>
          <t>Sat.</t>
        </is>
      </c>
      <c r="G3237" s="23" t="inlineStr">
        <is>
          <t>Koefisien</t>
        </is>
      </c>
      <c r="H3237" s="23" t="inlineStr">
        <is>
          <t>Harga  Satuan (Rp)</t>
        </is>
      </c>
      <c r="J3237" s="23" t="inlineStr">
        <is>
          <t>Jumlah Harga (Rp)</t>
        </is>
      </c>
    </row>
    <row r="3238">
      <c r="C3238" s="24" t="inlineStr">
        <is>
          <t>A</t>
        </is>
      </c>
      <c r="D3238" s="24" t="inlineStr">
        <is>
          <t>TENAGA KERJA</t>
        </is>
      </c>
      <c r="E3238" s="12" t="n"/>
      <c r="F3238" s="12" t="n"/>
      <c r="G3238" s="12" t="n"/>
      <c r="H3238" s="12" t="n"/>
      <c r="I3238" s="12" t="n"/>
      <c r="J3238" s="12" t="n"/>
    </row>
    <row r="3239">
      <c r="C3239" s="5" t="n">
        <v>1</v>
      </c>
      <c r="D3239" s="5" t="inlineStr">
        <is>
          <t>Pekerja</t>
        </is>
      </c>
      <c r="E3239" s="5" t="inlineStr">
        <is>
          <t>L01</t>
        </is>
      </c>
      <c r="F3239" s="5" t="inlineStr">
        <is>
          <t>jam</t>
        </is>
      </c>
      <c r="G3239" s="25" t="n">
        <v>0.7000000723496339</v>
      </c>
      <c r="H3239" s="26">
        <f>VLOOKUP(D3239,upahbahan,3,FALSE)</f>
        <v/>
      </c>
      <c r="J3239" s="26">
        <f>G3239*H3239</f>
        <v/>
      </c>
    </row>
    <row r="3240">
      <c r="C3240" s="5" t="n">
        <v>2</v>
      </c>
      <c r="D3240" s="5" t="inlineStr">
        <is>
          <t>Tukang</t>
        </is>
      </c>
      <c r="E3240" s="5" t="inlineStr">
        <is>
          <t>L02</t>
        </is>
      </c>
      <c r="F3240" s="5" t="inlineStr">
        <is>
          <t>jam</t>
        </is>
      </c>
      <c r="G3240" s="25" t="n">
        <v>0.2450000361449391</v>
      </c>
      <c r="H3240" s="26">
        <f>VLOOKUP(D3240,upahbahan,3,FALSE)</f>
        <v/>
      </c>
      <c r="J3240" s="26">
        <f>G3240*H3240</f>
        <v/>
      </c>
    </row>
    <row r="3241">
      <c r="C3241" s="5" t="n">
        <v>3</v>
      </c>
      <c r="D3241" s="5" t="inlineStr">
        <is>
          <t>Mandor</t>
        </is>
      </c>
      <c r="E3241" s="5" t="inlineStr">
        <is>
          <t>L03</t>
        </is>
      </c>
      <c r="F3241" s="5" t="inlineStr">
        <is>
          <t>jam</t>
        </is>
      </c>
      <c r="G3241" s="25" t="n">
        <v>0.06999989793657779</v>
      </c>
      <c r="H3241" s="26">
        <f>VLOOKUP(D3241,upahbahan,3,FALSE)</f>
        <v/>
      </c>
      <c r="J3241" s="26">
        <f>G3241*H3241</f>
        <v/>
      </c>
    </row>
    <row r="3242">
      <c r="C3242" s="27" t="inlineStr">
        <is>
          <t>JUMLAH HARGA TENAGA KERJA</t>
        </is>
      </c>
      <c r="D3242" s="28" t="n"/>
      <c r="E3242" s="28" t="n"/>
      <c r="F3242" s="28" t="n"/>
      <c r="G3242" s="28" t="n"/>
      <c r="H3242" s="28" t="n"/>
      <c r="I3242" s="28" t="n"/>
      <c r="J3242" s="29">
        <f>SUM(J3239:J3241)</f>
        <v/>
      </c>
    </row>
    <row r="3243">
      <c r="C3243" s="24" t="inlineStr">
        <is>
          <t>B</t>
        </is>
      </c>
      <c r="D3243" s="24" t="inlineStr">
        <is>
          <t>BAHAN</t>
        </is>
      </c>
      <c r="E3243" s="12" t="n"/>
      <c r="F3243" s="12" t="n"/>
      <c r="G3243" s="12" t="n"/>
      <c r="H3243" s="12" t="n"/>
      <c r="I3243" s="12" t="n"/>
      <c r="J3243" s="12" t="n"/>
    </row>
    <row r="3244">
      <c r="C3244" s="5" t="n">
        <v>1</v>
      </c>
      <c r="D3244" s="5" t="inlineStr">
        <is>
          <t>Bronjong dengan kawat dilapisi galvanis</t>
        </is>
      </c>
      <c r="E3244" s="5" t="inlineStr">
        <is>
          <t>M15a</t>
        </is>
      </c>
      <c r="F3244" s="5" t="inlineStr">
        <is>
          <t>Kg</t>
        </is>
      </c>
      <c r="G3244" s="25" t="n">
        <v>15</v>
      </c>
      <c r="H3244" s="26">
        <f>VLOOKUP(D3244,upahbahan,3,FALSE)</f>
        <v/>
      </c>
      <c r="J3244" s="26">
        <f>G3244*H3244</f>
        <v/>
      </c>
    </row>
    <row r="3245">
      <c r="C3245" s="5" t="n">
        <v>2</v>
      </c>
      <c r="D3245" s="5" t="inlineStr">
        <is>
          <t>Batu</t>
        </is>
      </c>
      <c r="E3245" s="5" t="inlineStr">
        <is>
          <t>M02</t>
        </is>
      </c>
      <c r="F3245" s="5" t="inlineStr">
        <is>
          <t>M3</t>
        </is>
      </c>
      <c r="G3245" s="25" t="n">
        <v>1.2915</v>
      </c>
      <c r="H3245" s="26">
        <f>VLOOKUP(D3245,upahbahan,3,FALSE)</f>
        <v/>
      </c>
      <c r="J3245" s="26">
        <f>G3245*H3245</f>
        <v/>
      </c>
    </row>
    <row r="3246">
      <c r="C3246" s="27" t="inlineStr">
        <is>
          <t>JUMLAH HARGA BAHAN</t>
        </is>
      </c>
      <c r="D3246" s="28" t="n"/>
      <c r="E3246" s="28" t="n"/>
      <c r="F3246" s="28" t="n"/>
      <c r="G3246" s="28" t="n"/>
      <c r="H3246" s="28" t="n"/>
      <c r="I3246" s="28" t="n"/>
      <c r="J3246" s="29">
        <f>SUM(J3244:J3245)</f>
        <v/>
      </c>
    </row>
    <row r="3247">
      <c r="C3247" s="24" t="inlineStr">
        <is>
          <t>C</t>
        </is>
      </c>
      <c r="D3247" s="24" t="inlineStr">
        <is>
          <t>PERALATAN</t>
        </is>
      </c>
      <c r="E3247" s="12" t="n"/>
      <c r="F3247" s="12" t="n"/>
      <c r="G3247" s="12" t="n"/>
      <c r="H3247" s="12" t="n"/>
      <c r="I3247" s="12" t="n"/>
      <c r="J3247" s="12" t="n"/>
    </row>
    <row r="3248">
      <c r="C3248" s="5" t="n">
        <v>1</v>
      </c>
      <c r="D3248" s="5" t="inlineStr">
        <is>
          <t>Alat Bantu</t>
        </is>
      </c>
      <c r="F3248" s="5" t="inlineStr">
        <is>
          <t>Ls</t>
        </is>
      </c>
      <c r="G3248" s="25" t="n">
        <v>1</v>
      </c>
      <c r="H3248" s="26">
        <f>VLOOKUP(D3248,upahbahan,3,FALSE)</f>
        <v/>
      </c>
      <c r="J3248" s="26">
        <f>G3248*H3248</f>
        <v/>
      </c>
    </row>
    <row r="3249">
      <c r="C3249" s="27" t="inlineStr">
        <is>
          <t>JUMLAH HARGA PERALATAN</t>
        </is>
      </c>
      <c r="D3249" s="28" t="n"/>
      <c r="E3249" s="28" t="n"/>
      <c r="F3249" s="28" t="n"/>
      <c r="G3249" s="28" t="n"/>
      <c r="H3249" s="28" t="n"/>
      <c r="I3249" s="28" t="n"/>
      <c r="J3249" s="29">
        <f>SUM(J3248:J3248)</f>
        <v/>
      </c>
    </row>
    <row r="3250">
      <c r="C3250" s="31" t="inlineStr">
        <is>
          <t>D</t>
        </is>
      </c>
      <c r="D3250" s="31" t="inlineStr">
        <is>
          <t>Jumlah (A+B+C)</t>
        </is>
      </c>
      <c r="E3250" s="32" t="n"/>
      <c r="F3250" s="32" t="n"/>
      <c r="G3250" s="32" t="n"/>
      <c r="H3250" s="32" t="n"/>
      <c r="I3250" s="32" t="n"/>
      <c r="J3250" s="33">
        <f>J3242+J3246+J3249</f>
        <v/>
      </c>
    </row>
    <row r="3251">
      <c r="C3251" s="18" t="inlineStr">
        <is>
          <t>E</t>
        </is>
      </c>
      <c r="D3251" s="18" t="inlineStr">
        <is>
          <t>Biaya Umum dan Keuntungan 10.0% x D</t>
        </is>
      </c>
      <c r="H3251" s="21">
        <f>$Q$8</f>
        <v/>
      </c>
      <c r="J3251" s="34">
        <f>J3250*H3251</f>
        <v/>
      </c>
    </row>
    <row r="3252">
      <c r="C3252" s="31" t="inlineStr">
        <is>
          <t>F</t>
        </is>
      </c>
      <c r="D3252" s="31" t="inlineStr">
        <is>
          <t>Harga Satuan Pekerjaan (D+E)</t>
        </is>
      </c>
      <c r="E3252" s="32" t="n"/>
      <c r="F3252" s="32" t="n"/>
      <c r="G3252" s="32" t="n"/>
      <c r="H3252" s="32" t="n"/>
      <c r="I3252" s="32" t="n"/>
      <c r="J3252" s="33">
        <f>SUM(J3250:J3251)</f>
        <v/>
      </c>
    </row>
    <row r="3254">
      <c r="C3254" s="16" t="inlineStr">
        <is>
          <t>G.164</t>
        </is>
      </c>
      <c r="D3254" s="17" t="inlineStr">
        <is>
          <t>Bronjong dengan Kawat yang dilapisi PVC</t>
        </is>
      </c>
      <c r="F3254" s="18" t="inlineStr">
        <is>
          <t>Meter Kubik</t>
        </is>
      </c>
      <c r="K3254" s="22">
        <f>ROUNDDOWN(J3270,0)</f>
        <v/>
      </c>
      <c r="M3254" s="19" t="inlineStr">
        <is>
          <t>7.10.(3b)</t>
        </is>
      </c>
    </row>
    <row r="3255">
      <c r="C3255" s="23" t="inlineStr">
        <is>
          <t>No</t>
        </is>
      </c>
      <c r="D3255" s="23" t="inlineStr">
        <is>
          <t>Uraian</t>
        </is>
      </c>
      <c r="E3255" s="23" t="inlineStr">
        <is>
          <t>Kode</t>
        </is>
      </c>
      <c r="F3255" s="23" t="inlineStr">
        <is>
          <t>Sat.</t>
        </is>
      </c>
      <c r="G3255" s="23" t="inlineStr">
        <is>
          <t>Koefisien</t>
        </is>
      </c>
      <c r="H3255" s="23" t="inlineStr">
        <is>
          <t>Harga  Satuan (Rp)</t>
        </is>
      </c>
      <c r="J3255" s="23" t="inlineStr">
        <is>
          <t>Jumlah Harga (Rp)</t>
        </is>
      </c>
    </row>
    <row r="3256">
      <c r="C3256" s="24" t="inlineStr">
        <is>
          <t>A</t>
        </is>
      </c>
      <c r="D3256" s="24" t="inlineStr">
        <is>
          <t>TENAGA KERJA</t>
        </is>
      </c>
      <c r="E3256" s="12" t="n"/>
      <c r="F3256" s="12" t="n"/>
      <c r="G3256" s="12" t="n"/>
      <c r="H3256" s="12" t="n"/>
      <c r="I3256" s="12" t="n"/>
      <c r="J3256" s="12" t="n"/>
    </row>
    <row r="3257">
      <c r="C3257" s="5" t="n">
        <v>1</v>
      </c>
      <c r="D3257" s="5" t="inlineStr">
        <is>
          <t>Pekerja</t>
        </is>
      </c>
      <c r="E3257" s="5" t="inlineStr">
        <is>
          <t>L01</t>
        </is>
      </c>
      <c r="F3257" s="5" t="inlineStr">
        <is>
          <t>jam</t>
        </is>
      </c>
      <c r="G3257" s="25" t="n">
        <v>0.7000000723496339</v>
      </c>
      <c r="H3257" s="26">
        <f>VLOOKUP(D3257,upahbahan,3,FALSE)</f>
        <v/>
      </c>
      <c r="J3257" s="26">
        <f>G3257*H3257</f>
        <v/>
      </c>
    </row>
    <row r="3258">
      <c r="C3258" s="5" t="n">
        <v>2</v>
      </c>
      <c r="D3258" s="5" t="inlineStr">
        <is>
          <t>Tukang</t>
        </is>
      </c>
      <c r="E3258" s="5" t="inlineStr">
        <is>
          <t>L02</t>
        </is>
      </c>
      <c r="F3258" s="5" t="inlineStr">
        <is>
          <t>jam</t>
        </is>
      </c>
      <c r="G3258" s="25" t="n">
        <v>0.2450000361449391</v>
      </c>
      <c r="H3258" s="26">
        <f>VLOOKUP(D3258,upahbahan,3,FALSE)</f>
        <v/>
      </c>
      <c r="J3258" s="26">
        <f>G3258*H3258</f>
        <v/>
      </c>
    </row>
    <row r="3259">
      <c r="C3259" s="5" t="n">
        <v>3</v>
      </c>
      <c r="D3259" s="5" t="inlineStr">
        <is>
          <t>Mandor</t>
        </is>
      </c>
      <c r="E3259" s="5" t="inlineStr">
        <is>
          <t>L03</t>
        </is>
      </c>
      <c r="F3259" s="5" t="inlineStr">
        <is>
          <t>jam</t>
        </is>
      </c>
      <c r="G3259" s="25" t="n">
        <v>0.06999989793657779</v>
      </c>
      <c r="H3259" s="26">
        <f>VLOOKUP(D3259,upahbahan,3,FALSE)</f>
        <v/>
      </c>
      <c r="J3259" s="26">
        <f>G3259*H3259</f>
        <v/>
      </c>
    </row>
    <row r="3260">
      <c r="C3260" s="27" t="inlineStr">
        <is>
          <t>JUMLAH HARGA TENAGA KERJA</t>
        </is>
      </c>
      <c r="D3260" s="28" t="n"/>
      <c r="E3260" s="28" t="n"/>
      <c r="F3260" s="28" t="n"/>
      <c r="G3260" s="28" t="n"/>
      <c r="H3260" s="28" t="n"/>
      <c r="I3260" s="28" t="n"/>
      <c r="J3260" s="29">
        <f>SUM(J3257:J3259)</f>
        <v/>
      </c>
    </row>
    <row r="3261">
      <c r="C3261" s="24" t="inlineStr">
        <is>
          <t>B</t>
        </is>
      </c>
      <c r="D3261" s="24" t="inlineStr">
        <is>
          <t>BAHAN</t>
        </is>
      </c>
      <c r="E3261" s="12" t="n"/>
      <c r="F3261" s="12" t="n"/>
      <c r="G3261" s="12" t="n"/>
      <c r="H3261" s="12" t="n"/>
      <c r="I3261" s="12" t="n"/>
      <c r="J3261" s="12" t="n"/>
    </row>
    <row r="3262">
      <c r="C3262" s="5" t="n">
        <v>1</v>
      </c>
      <c r="D3262" s="5" t="inlineStr">
        <is>
          <t>Bronjong dengan kawat dilapisi PVC</t>
        </is>
      </c>
      <c r="E3262" s="5" t="inlineStr">
        <is>
          <t>M15b</t>
        </is>
      </c>
      <c r="F3262" s="5" t="inlineStr">
        <is>
          <t>Kg</t>
        </is>
      </c>
      <c r="G3262" s="25" t="n">
        <v>15.1</v>
      </c>
      <c r="H3262" s="26">
        <f>VLOOKUP(D3262,upahbahan,3,FALSE)</f>
        <v/>
      </c>
      <c r="J3262" s="26">
        <f>G3262*H3262</f>
        <v/>
      </c>
    </row>
    <row r="3263">
      <c r="C3263" s="5" t="n">
        <v>2</v>
      </c>
      <c r="D3263" s="5" t="inlineStr">
        <is>
          <t>Batu</t>
        </is>
      </c>
      <c r="E3263" s="5" t="inlineStr">
        <is>
          <t>M02</t>
        </is>
      </c>
      <c r="F3263" s="5" t="inlineStr">
        <is>
          <t>M3</t>
        </is>
      </c>
      <c r="G3263" s="25" t="n">
        <v>1.2915</v>
      </c>
      <c r="H3263" s="26">
        <f>VLOOKUP(D3263,upahbahan,3,FALSE)</f>
        <v/>
      </c>
      <c r="J3263" s="26">
        <f>G3263*H3263</f>
        <v/>
      </c>
    </row>
    <row r="3264">
      <c r="C3264" s="27" t="inlineStr">
        <is>
          <t>JUMLAH HARGA BAHAN</t>
        </is>
      </c>
      <c r="D3264" s="28" t="n"/>
      <c r="E3264" s="28" t="n"/>
      <c r="F3264" s="28" t="n"/>
      <c r="G3264" s="28" t="n"/>
      <c r="H3264" s="28" t="n"/>
      <c r="I3264" s="28" t="n"/>
      <c r="J3264" s="29">
        <f>SUM(J3262:J3263)</f>
        <v/>
      </c>
    </row>
    <row r="3265">
      <c r="C3265" s="24" t="inlineStr">
        <is>
          <t>C</t>
        </is>
      </c>
      <c r="D3265" s="24" t="inlineStr">
        <is>
          <t>PERALATAN</t>
        </is>
      </c>
      <c r="E3265" s="12" t="n"/>
      <c r="F3265" s="12" t="n"/>
      <c r="G3265" s="12" t="n"/>
      <c r="H3265" s="12" t="n"/>
      <c r="I3265" s="12" t="n"/>
      <c r="J3265" s="12" t="n"/>
    </row>
    <row r="3266">
      <c r="C3266" s="5" t="n">
        <v>1</v>
      </c>
      <c r="D3266" s="5" t="inlineStr">
        <is>
          <t>Alat Bantu</t>
        </is>
      </c>
      <c r="F3266" s="5" t="inlineStr">
        <is>
          <t>Ls</t>
        </is>
      </c>
      <c r="G3266" s="25" t="n">
        <v>1</v>
      </c>
      <c r="H3266" s="26">
        <f>VLOOKUP(D3266,upahbahan,3,FALSE)</f>
        <v/>
      </c>
      <c r="J3266" s="26">
        <f>G3266*H3266</f>
        <v/>
      </c>
    </row>
    <row r="3267">
      <c r="C3267" s="27" t="inlineStr">
        <is>
          <t>JUMLAH HARGA PERALATAN</t>
        </is>
      </c>
      <c r="D3267" s="28" t="n"/>
      <c r="E3267" s="28" t="n"/>
      <c r="F3267" s="28" t="n"/>
      <c r="G3267" s="28" t="n"/>
      <c r="H3267" s="28" t="n"/>
      <c r="I3267" s="28" t="n"/>
      <c r="J3267" s="29">
        <f>SUM(J3266:J3266)</f>
        <v/>
      </c>
    </row>
    <row r="3268">
      <c r="C3268" s="31" t="inlineStr">
        <is>
          <t>D</t>
        </is>
      </c>
      <c r="D3268" s="31" t="inlineStr">
        <is>
          <t>Jumlah (A+B+C)</t>
        </is>
      </c>
      <c r="E3268" s="32" t="n"/>
      <c r="F3268" s="32" t="n"/>
      <c r="G3268" s="32" t="n"/>
      <c r="H3268" s="32" t="n"/>
      <c r="I3268" s="32" t="n"/>
      <c r="J3268" s="33">
        <f>J3260+J3264+J3267</f>
        <v/>
      </c>
    </row>
    <row r="3269">
      <c r="C3269" s="18" t="inlineStr">
        <is>
          <t>E</t>
        </is>
      </c>
      <c r="D3269" s="18" t="inlineStr">
        <is>
          <t>Biaya Umum dan Keuntungan 10.0% x D</t>
        </is>
      </c>
      <c r="H3269" s="21">
        <f>$Q$8</f>
        <v/>
      </c>
      <c r="J3269" s="34">
        <f>J3268*H3269</f>
        <v/>
      </c>
    </row>
    <row r="3270">
      <c r="C3270" s="31" t="inlineStr">
        <is>
          <t>F</t>
        </is>
      </c>
      <c r="D3270" s="31" t="inlineStr">
        <is>
          <t>Harga Satuan Pekerjaan (D+E)</t>
        </is>
      </c>
      <c r="E3270" s="32" t="n"/>
      <c r="F3270" s="32" t="n"/>
      <c r="G3270" s="32" t="n"/>
      <c r="H3270" s="32" t="n"/>
      <c r="I3270" s="32" t="n"/>
      <c r="J3270" s="33">
        <f>SUM(J3268:J3269)</f>
        <v/>
      </c>
    </row>
    <row r="3272">
      <c r="C3272" s="16" t="inlineStr">
        <is>
          <t>G.165</t>
        </is>
      </c>
      <c r="D3272" s="17" t="inlineStr">
        <is>
          <t>Tambahan Biaya untuk Anyaman Penulangan Tanah dengan Kawat yang dilapisi PVC</t>
        </is>
      </c>
      <c r="F3272" s="18" t="inlineStr">
        <is>
          <t>Meter Persegi</t>
        </is>
      </c>
      <c r="K3272" s="22">
        <f>ROUNDDOWN(J3287,0)</f>
        <v/>
      </c>
      <c r="M3272" s="19" t="inlineStr">
        <is>
          <t>7.10.(4)</t>
        </is>
      </c>
    </row>
    <row r="3273">
      <c r="C3273" s="23" t="inlineStr">
        <is>
          <t>No</t>
        </is>
      </c>
      <c r="D3273" s="23" t="inlineStr">
        <is>
          <t>Uraian</t>
        </is>
      </c>
      <c r="E3273" s="23" t="inlineStr">
        <is>
          <t>Kode</t>
        </is>
      </c>
      <c r="F3273" s="23" t="inlineStr">
        <is>
          <t>Sat.</t>
        </is>
      </c>
      <c r="G3273" s="23" t="inlineStr">
        <is>
          <t>Koefisien</t>
        </is>
      </c>
      <c r="H3273" s="23" t="inlineStr">
        <is>
          <t>Harga  Satuan (Rp)</t>
        </is>
      </c>
      <c r="J3273" s="23" t="inlineStr">
        <is>
          <t>Jumlah Harga (Rp)</t>
        </is>
      </c>
    </row>
    <row r="3274">
      <c r="C3274" s="24" t="inlineStr">
        <is>
          <t>A</t>
        </is>
      </c>
      <c r="D3274" s="24" t="inlineStr">
        <is>
          <t>TENAGA KERJA</t>
        </is>
      </c>
      <c r="E3274" s="12" t="n"/>
      <c r="F3274" s="12" t="n"/>
      <c r="G3274" s="12" t="n"/>
      <c r="H3274" s="12" t="n"/>
      <c r="I3274" s="12" t="n"/>
      <c r="J3274" s="12" t="n"/>
    </row>
    <row r="3275">
      <c r="C3275" s="5" t="n">
        <v>1</v>
      </c>
      <c r="D3275" s="5" t="inlineStr">
        <is>
          <t>Pekerja</t>
        </is>
      </c>
      <c r="E3275" s="5" t="inlineStr">
        <is>
          <t>L01</t>
        </is>
      </c>
      <c r="F3275" s="5" t="inlineStr">
        <is>
          <t>jam</t>
        </is>
      </c>
      <c r="G3275" s="25" t="n">
        <v>0.01555553304678055</v>
      </c>
      <c r="H3275" s="26">
        <f>VLOOKUP(D3275,upahbahan,3,FALSE)</f>
        <v/>
      </c>
      <c r="J3275" s="26">
        <f>G3275*H3275</f>
        <v/>
      </c>
    </row>
    <row r="3276">
      <c r="C3276" s="5" t="n">
        <v>2</v>
      </c>
      <c r="D3276" s="5" t="inlineStr">
        <is>
          <t>Tukang</t>
        </is>
      </c>
      <c r="E3276" s="5" t="inlineStr">
        <is>
          <t>L02</t>
        </is>
      </c>
      <c r="F3276" s="5" t="inlineStr">
        <is>
          <t>jam</t>
        </is>
      </c>
      <c r="G3276" s="25" t="n">
        <v>0.003111218666210437</v>
      </c>
      <c r="H3276" s="26">
        <f>VLOOKUP(D3276,upahbahan,3,FALSE)</f>
        <v/>
      </c>
      <c r="J3276" s="26">
        <f>G3276*H3276</f>
        <v/>
      </c>
    </row>
    <row r="3277">
      <c r="C3277" s="5" t="n">
        <v>3</v>
      </c>
      <c r="D3277" s="5" t="inlineStr">
        <is>
          <t>Mandor</t>
        </is>
      </c>
      <c r="E3277" s="5" t="inlineStr">
        <is>
          <t>L03</t>
        </is>
      </c>
      <c r="F3277" s="5" t="inlineStr">
        <is>
          <t>jam</t>
        </is>
      </c>
      <c r="G3277" s="25" t="n">
        <v>0.001555566629103325</v>
      </c>
      <c r="H3277" s="26">
        <f>VLOOKUP(D3277,upahbahan,3,FALSE)</f>
        <v/>
      </c>
      <c r="J3277" s="26">
        <f>G3277*H3277</f>
        <v/>
      </c>
    </row>
    <row r="3278">
      <c r="C3278" s="27" t="inlineStr">
        <is>
          <t>JUMLAH HARGA TENAGA KERJA</t>
        </is>
      </c>
      <c r="D3278" s="28" t="n"/>
      <c r="E3278" s="28" t="n"/>
      <c r="F3278" s="28" t="n"/>
      <c r="G3278" s="28" t="n"/>
      <c r="H3278" s="28" t="n"/>
      <c r="I3278" s="28" t="n"/>
      <c r="J3278" s="29">
        <f>SUM(J3275:J3277)</f>
        <v/>
      </c>
    </row>
    <row r="3279">
      <c r="C3279" s="24" t="inlineStr">
        <is>
          <t>B</t>
        </is>
      </c>
      <c r="D3279" s="24" t="inlineStr">
        <is>
          <t>BAHAN</t>
        </is>
      </c>
      <c r="E3279" s="12" t="n"/>
      <c r="F3279" s="12" t="n"/>
      <c r="G3279" s="12" t="n"/>
      <c r="H3279" s="12" t="n"/>
      <c r="I3279" s="12" t="n"/>
      <c r="J3279" s="12" t="n"/>
    </row>
    <row r="3280">
      <c r="C3280" s="5" t="n">
        <v>1</v>
      </c>
      <c r="D3280" s="5" t="inlineStr">
        <is>
          <t>Anyaman Penulangan Tanah dengan Kawat yang Dilapisi PVC per meter persegi</t>
        </is>
      </c>
      <c r="E3280" s="5" t="inlineStr">
        <is>
          <t>M15b</t>
        </is>
      </c>
      <c r="F3280" s="5" t="inlineStr">
        <is>
          <t>Kg</t>
        </is>
      </c>
      <c r="G3280" s="25" t="n">
        <v>1.02</v>
      </c>
      <c r="H3280" s="26">
        <f>VLOOKUP(D3280,upahbahan,3,FALSE)</f>
        <v/>
      </c>
      <c r="J3280" s="26">
        <f>G3280*H3280</f>
        <v/>
      </c>
    </row>
    <row r="3281">
      <c r="C3281" s="27" t="inlineStr">
        <is>
          <t>JUMLAH HARGA BAHAN</t>
        </is>
      </c>
      <c r="D3281" s="28" t="n"/>
      <c r="E3281" s="28" t="n"/>
      <c r="F3281" s="28" t="n"/>
      <c r="G3281" s="28" t="n"/>
      <c r="H3281" s="28" t="n"/>
      <c r="I3281" s="28" t="n"/>
      <c r="J3281" s="29">
        <f>SUM(J3280:J3280)</f>
        <v/>
      </c>
    </row>
    <row r="3282">
      <c r="C3282" s="24" t="inlineStr">
        <is>
          <t>C</t>
        </is>
      </c>
      <c r="D3282" s="24" t="inlineStr">
        <is>
          <t>PERALATAN</t>
        </is>
      </c>
      <c r="E3282" s="12" t="n"/>
      <c r="F3282" s="12" t="n"/>
      <c r="G3282" s="12" t="n"/>
      <c r="H3282" s="12" t="n"/>
      <c r="I3282" s="12" t="n"/>
      <c r="J3282" s="12" t="n"/>
    </row>
    <row r="3283">
      <c r="C3283" s="5" t="n">
        <v>1</v>
      </c>
      <c r="D3283" s="5" t="inlineStr">
        <is>
          <t>Alat Bantu</t>
        </is>
      </c>
      <c r="F3283" s="5" t="inlineStr">
        <is>
          <t>Ls</t>
        </is>
      </c>
      <c r="G3283" s="25" t="n">
        <v>1</v>
      </c>
      <c r="H3283" s="26">
        <f>VLOOKUP(D3283,upahbahan,3,FALSE)</f>
        <v/>
      </c>
      <c r="J3283" s="26">
        <f>G3283*H3283</f>
        <v/>
      </c>
    </row>
    <row r="3284">
      <c r="C3284" s="27" t="inlineStr">
        <is>
          <t>JUMLAH HARGA PERALATAN</t>
        </is>
      </c>
      <c r="D3284" s="28" t="n"/>
      <c r="E3284" s="28" t="n"/>
      <c r="F3284" s="28" t="n"/>
      <c r="G3284" s="28" t="n"/>
      <c r="H3284" s="28" t="n"/>
      <c r="I3284" s="28" t="n"/>
      <c r="J3284" s="29">
        <f>SUM(J3283:J3283)</f>
        <v/>
      </c>
    </row>
    <row r="3285">
      <c r="C3285" s="31" t="inlineStr">
        <is>
          <t>D</t>
        </is>
      </c>
      <c r="D3285" s="31" t="inlineStr">
        <is>
          <t>Jumlah (A+B+C)</t>
        </is>
      </c>
      <c r="E3285" s="32" t="n"/>
      <c r="F3285" s="32" t="n"/>
      <c r="G3285" s="32" t="n"/>
      <c r="H3285" s="32" t="n"/>
      <c r="I3285" s="32" t="n"/>
      <c r="J3285" s="33">
        <f>J3278+J3281+J3284</f>
        <v/>
      </c>
    </row>
    <row r="3286">
      <c r="C3286" s="18" t="inlineStr">
        <is>
          <t>E</t>
        </is>
      </c>
      <c r="D3286" s="18" t="inlineStr">
        <is>
          <t>Biaya Umum dan Keuntungan 10.0% x D</t>
        </is>
      </c>
      <c r="H3286" s="21">
        <f>$Q$8</f>
        <v/>
      </c>
      <c r="J3286" s="34">
        <f>J3285*H3286</f>
        <v/>
      </c>
    </row>
    <row r="3287">
      <c r="C3287" s="31" t="inlineStr">
        <is>
          <t>F</t>
        </is>
      </c>
      <c r="D3287" s="31" t="inlineStr">
        <is>
          <t>Harga Satuan Pekerjaan (D+E)</t>
        </is>
      </c>
      <c r="E3287" s="32" t="n"/>
      <c r="F3287" s="32" t="n"/>
      <c r="G3287" s="32" t="n"/>
      <c r="H3287" s="32" t="n"/>
      <c r="I3287" s="32" t="n"/>
      <c r="J3287" s="33">
        <f>SUM(J3285:J3286)</f>
        <v/>
      </c>
    </row>
    <row r="3289">
      <c r="C3289" s="16" t="inlineStr">
        <is>
          <t>G.166</t>
        </is>
      </c>
      <c r="D3289" s="17" t="inlineStr">
        <is>
          <t>Sambungan Siar Muai Tipe Asphaltic Plug, lebar 15 cm</t>
        </is>
      </c>
      <c r="F3289" s="18" t="inlineStr">
        <is>
          <t>Meter Panjang</t>
        </is>
      </c>
      <c r="K3289" s="22">
        <f>ROUNDDOWN(J3315,0)</f>
        <v/>
      </c>
      <c r="M3289" s="19" t="inlineStr">
        <is>
          <t>7.11.(1a)</t>
        </is>
      </c>
    </row>
    <row r="3290">
      <c r="C3290" s="23" t="inlineStr">
        <is>
          <t>No</t>
        </is>
      </c>
      <c r="D3290" s="23" t="inlineStr">
        <is>
          <t>Uraian</t>
        </is>
      </c>
      <c r="E3290" s="23" t="inlineStr">
        <is>
          <t>Kode</t>
        </is>
      </c>
      <c r="F3290" s="23" t="inlineStr">
        <is>
          <t>Sat.</t>
        </is>
      </c>
      <c r="G3290" s="23" t="inlineStr">
        <is>
          <t>Koefisien</t>
        </is>
      </c>
      <c r="H3290" s="23" t="inlineStr">
        <is>
          <t>Harga  Satuan (Rp)</t>
        </is>
      </c>
      <c r="J3290" s="23" t="inlineStr">
        <is>
          <t>Jumlah Harga (Rp)</t>
        </is>
      </c>
    </row>
    <row r="3291">
      <c r="C3291" s="24" t="inlineStr">
        <is>
          <t>A</t>
        </is>
      </c>
      <c r="D3291" s="24" t="inlineStr">
        <is>
          <t>TENAGA KERJA</t>
        </is>
      </c>
      <c r="E3291" s="12" t="n"/>
      <c r="F3291" s="12" t="n"/>
      <c r="G3291" s="12" t="n"/>
      <c r="H3291" s="12" t="n"/>
      <c r="I3291" s="12" t="n"/>
      <c r="J3291" s="12" t="n"/>
    </row>
    <row r="3292">
      <c r="C3292" s="5" t="n">
        <v>1</v>
      </c>
      <c r="D3292" s="5" t="inlineStr">
        <is>
          <t>Pekerja</t>
        </is>
      </c>
      <c r="E3292" s="5" t="inlineStr">
        <is>
          <t>L01</t>
        </is>
      </c>
      <c r="F3292" s="5" t="inlineStr">
        <is>
          <t>jam</t>
        </is>
      </c>
      <c r="G3292" s="25" t="n">
        <v>0.2294894213982724</v>
      </c>
      <c r="H3292" s="26">
        <f>VLOOKUP(D3292,upahbahan,3,FALSE)</f>
        <v/>
      </c>
      <c r="J3292" s="26">
        <f>G3292*H3292</f>
        <v/>
      </c>
    </row>
    <row r="3293">
      <c r="C3293" s="5" t="n">
        <v>2</v>
      </c>
      <c r="D3293" s="5" t="inlineStr">
        <is>
          <t>Tukang</t>
        </is>
      </c>
      <c r="E3293" s="5" t="inlineStr">
        <is>
          <t>L02</t>
        </is>
      </c>
      <c r="F3293" s="5" t="inlineStr">
        <is>
          <t>jam</t>
        </is>
      </c>
      <c r="G3293" s="25" t="n">
        <v>0.172117036624462</v>
      </c>
      <c r="H3293" s="26">
        <f>VLOOKUP(D3293,upahbahan,3,FALSE)</f>
        <v/>
      </c>
      <c r="J3293" s="26">
        <f>G3293*H3293</f>
        <v/>
      </c>
    </row>
    <row r="3294">
      <c r="C3294" s="5" t="n">
        <v>3</v>
      </c>
      <c r="D3294" s="5" t="inlineStr">
        <is>
          <t>Mandor</t>
        </is>
      </c>
      <c r="E3294" s="5" t="inlineStr">
        <is>
          <t>L03</t>
        </is>
      </c>
      <c r="F3294" s="5" t="inlineStr">
        <is>
          <t>jam</t>
        </is>
      </c>
      <c r="G3294" s="25" t="n">
        <v>0.05737225111684401</v>
      </c>
      <c r="H3294" s="26">
        <f>VLOOKUP(D3294,upahbahan,3,FALSE)</f>
        <v/>
      </c>
      <c r="J3294" s="26">
        <f>G3294*H3294</f>
        <v/>
      </c>
    </row>
    <row r="3295">
      <c r="C3295" s="27" t="inlineStr">
        <is>
          <t>JUMLAH HARGA TENAGA KERJA</t>
        </is>
      </c>
      <c r="D3295" s="28" t="n"/>
      <c r="E3295" s="28" t="n"/>
      <c r="F3295" s="28" t="n"/>
      <c r="G3295" s="28" t="n"/>
      <c r="H3295" s="28" t="n"/>
      <c r="I3295" s="28" t="n"/>
      <c r="J3295" s="29">
        <f>SUM(J3292:J3294)</f>
        <v/>
      </c>
    </row>
    <row r="3296">
      <c r="C3296" s="24" t="inlineStr">
        <is>
          <t>B</t>
        </is>
      </c>
      <c r="D3296" s="24" t="inlineStr">
        <is>
          <t>BAHAN</t>
        </is>
      </c>
      <c r="E3296" s="12" t="n"/>
      <c r="F3296" s="12" t="n"/>
      <c r="G3296" s="12" t="n"/>
      <c r="H3296" s="12" t="n"/>
      <c r="I3296" s="12" t="n"/>
      <c r="J3296" s="12" t="n"/>
    </row>
    <row r="3297">
      <c r="C3297" s="5" t="n">
        <v>1</v>
      </c>
      <c r="D3297" s="5" t="inlineStr">
        <is>
          <t>Bridging Plate M133 Kg/M'</t>
        </is>
      </c>
      <c r="F3297" s="5" t="inlineStr"/>
      <c r="G3297" s="25" t="n">
        <v>4.780650000000001</v>
      </c>
      <c r="H3297" s="26">
        <f>VLOOKUP(D3297,upahbahan,3,FALSE)</f>
        <v/>
      </c>
      <c r="J3297" s="26">
        <f>G3297*H3297</f>
        <v/>
      </c>
    </row>
    <row r="3298">
      <c r="C3298" s="5" t="n">
        <v>2</v>
      </c>
      <c r="D3298" s="5" t="inlineStr">
        <is>
          <t>Road Backer</t>
        </is>
      </c>
      <c r="E3298" s="5" t="inlineStr">
        <is>
          <t>M165</t>
        </is>
      </c>
      <c r="F3298" s="5" t="inlineStr">
        <is>
          <t>m'</t>
        </is>
      </c>
      <c r="G3298" s="25" t="n">
        <v>1.015000004615386</v>
      </c>
      <c r="H3298" s="26">
        <f>VLOOKUP(D3298,upahbahan,3,FALSE)</f>
        <v/>
      </c>
      <c r="J3298" s="26">
        <f>G3298*H3298</f>
        <v/>
      </c>
    </row>
    <row r="3299">
      <c r="C3299" s="5" t="n">
        <v>3</v>
      </c>
      <c r="D3299" s="5" t="inlineStr">
        <is>
          <t>Rubber bitumen (25 x 7,5 x 100) cm3</t>
        </is>
      </c>
      <c r="E3299" s="5" t="inlineStr">
        <is>
          <t>M255a</t>
        </is>
      </c>
      <c r="F3299" s="5" t="inlineStr">
        <is>
          <t>Kg</t>
        </is>
      </c>
      <c r="G3299" s="25" t="n">
        <v>14.616</v>
      </c>
      <c r="H3299" s="26">
        <f>VLOOKUP(D3299,upahbahan,3,FALSE)</f>
        <v/>
      </c>
      <c r="J3299" s="26">
        <f>G3299*H3299</f>
        <v/>
      </c>
    </row>
    <row r="3300">
      <c r="C3300" s="5" t="n">
        <v>4</v>
      </c>
      <c r="D3300" s="5" t="inlineStr">
        <is>
          <t>Agregat 14 - 20 mm</t>
        </is>
      </c>
      <c r="E3300" s="5" t="inlineStr">
        <is>
          <t>M77</t>
        </is>
      </c>
      <c r="F3300" s="5" t="inlineStr">
        <is>
          <t>Kg</t>
        </is>
      </c>
      <c r="G3300" s="25" t="n">
        <v>42.57</v>
      </c>
      <c r="H3300" s="26">
        <f>VLOOKUP(D3300,upahbahan,3,FALSE)</f>
        <v/>
      </c>
      <c r="J3300" s="26">
        <f>G3300*H3300</f>
        <v/>
      </c>
    </row>
    <row r="3301">
      <c r="C3301" s="27" t="inlineStr">
        <is>
          <t>JUMLAH HARGA BAHAN</t>
        </is>
      </c>
      <c r="D3301" s="28" t="n"/>
      <c r="E3301" s="28" t="n"/>
      <c r="F3301" s="28" t="n"/>
      <c r="G3301" s="28" t="n"/>
      <c r="H3301" s="28" t="n"/>
      <c r="I3301" s="28" t="n"/>
      <c r="J3301" s="29">
        <f>SUM(J3297:J3300)</f>
        <v/>
      </c>
    </row>
    <row r="3302">
      <c r="C3302" s="24" t="inlineStr">
        <is>
          <t>C</t>
        </is>
      </c>
      <c r="D3302" s="24" t="inlineStr">
        <is>
          <t>PERALATAN</t>
        </is>
      </c>
      <c r="E3302" s="12" t="n"/>
      <c r="F3302" s="12" t="n"/>
      <c r="G3302" s="12" t="n"/>
      <c r="H3302" s="12" t="n"/>
      <c r="I3302" s="12" t="n"/>
      <c r="J3302" s="12" t="n"/>
    </row>
    <row r="3303">
      <c r="C3303" s="5" t="n">
        <v>1</v>
      </c>
      <c r="D3303" s="5" t="inlineStr">
        <is>
          <t>ASPHALT CUTTER (0,5-0,7 m/menit)</t>
        </is>
      </c>
      <c r="E3303" s="5" t="inlineStr">
        <is>
          <t>E76</t>
        </is>
      </c>
      <c r="F3303" s="5" t="inlineStr">
        <is>
          <t>Jam</t>
        </is>
      </c>
      <c r="G3303" s="25" t="n">
        <v>0.05737249391414492</v>
      </c>
      <c r="H3303" s="26" t="n">
        <v>101054</v>
      </c>
      <c r="I3303" s="30" t="inlineStr">
        <is>
          <t>harga khusus</t>
        </is>
      </c>
      <c r="J3303" s="26">
        <f>G3303*H3303</f>
        <v/>
      </c>
    </row>
    <row r="3304">
      <c r="C3304" s="5" t="n">
        <v>2</v>
      </c>
      <c r="D3304" s="5" t="inlineStr">
        <is>
          <t>Jack Hammer</t>
        </is>
      </c>
      <c r="E3304" s="5" t="inlineStr">
        <is>
          <t>E26</t>
        </is>
      </c>
      <c r="F3304" s="5" t="inlineStr">
        <is>
          <t>Jam</t>
        </is>
      </c>
      <c r="G3304" s="25" t="n">
        <v>0.1255027362690334</v>
      </c>
      <c r="H3304" s="26" t="n">
        <v>70534</v>
      </c>
      <c r="I3304" s="30" t="inlineStr">
        <is>
          <t>harga khusus</t>
        </is>
      </c>
      <c r="J3304" s="26">
        <f>G3304*H3304</f>
        <v/>
      </c>
    </row>
    <row r="3305">
      <c r="C3305" s="5" t="n">
        <v>3</v>
      </c>
      <c r="D3305" s="5" t="inlineStr">
        <is>
          <t>Compresor</t>
        </is>
      </c>
      <c r="E3305" s="5" t="inlineStr">
        <is>
          <t>E05</t>
        </is>
      </c>
      <c r="F3305" s="5" t="inlineStr">
        <is>
          <t>Jam</t>
        </is>
      </c>
      <c r="G3305" s="25" t="n">
        <v>0.1255019401793505</v>
      </c>
      <c r="H3305" s="26" t="n">
        <v>215444</v>
      </c>
      <c r="I3305" s="30" t="inlineStr">
        <is>
          <t>harga khusus</t>
        </is>
      </c>
      <c r="J3305" s="26">
        <f>G3305*H3305</f>
        <v/>
      </c>
    </row>
    <row r="3306">
      <c r="C3306" s="5" t="n">
        <v>4</v>
      </c>
      <c r="D3306" s="5" t="inlineStr">
        <is>
          <t>Drum Mixer Khusus</t>
        </is>
      </c>
      <c r="E3306" s="5" t="inlineStr">
        <is>
          <t>E79</t>
        </is>
      </c>
      <c r="F3306" s="5" t="inlineStr">
        <is>
          <t>Jam</t>
        </is>
      </c>
      <c r="G3306" s="25" t="n">
        <v>0.1373489564568968</v>
      </c>
      <c r="H3306" s="26">
        <f>VLOOKUP(D3306,upahbahan,3,FALSE)</f>
        <v/>
      </c>
      <c r="J3306" s="26">
        <f>G3306*H3306</f>
        <v/>
      </c>
    </row>
    <row r="3307">
      <c r="C3307" s="5" t="n">
        <v>5</v>
      </c>
      <c r="D3307" s="5" t="inlineStr">
        <is>
          <t>Hot Compressor Air Lance (HCA)</t>
        </is>
      </c>
      <c r="E3307" s="5" t="inlineStr">
        <is>
          <t>E94</t>
        </is>
      </c>
      <c r="F3307" s="5" t="inlineStr">
        <is>
          <t>Jam</t>
        </is>
      </c>
      <c r="G3307" s="25" t="n">
        <v>0.1084338682348251</v>
      </c>
      <c r="H3307" s="26">
        <f>VLOOKUP(D3307,upahbahan,3,FALSE)</f>
        <v/>
      </c>
      <c r="J3307" s="26">
        <f>G3307*H3307</f>
        <v/>
      </c>
    </row>
    <row r="3308">
      <c r="C3308" s="5" t="n">
        <v>6</v>
      </c>
      <c r="D3308" s="5" t="inlineStr">
        <is>
          <t>Pre Heater</t>
        </is>
      </c>
      <c r="E3308" s="5" t="inlineStr">
        <is>
          <t>E95</t>
        </is>
      </c>
      <c r="F3308" s="5" t="inlineStr">
        <is>
          <t>Jam</t>
        </is>
      </c>
      <c r="G3308" s="25" t="n">
        <v>0.3309616451213789</v>
      </c>
      <c r="H3308" s="26">
        <f>VLOOKUP(D3308,upahbahan,3,FALSE)</f>
        <v/>
      </c>
      <c r="J3308" s="26">
        <f>G3308*H3308</f>
        <v/>
      </c>
    </row>
    <row r="3309">
      <c r="C3309" s="5" t="n">
        <v>7</v>
      </c>
      <c r="D3309" s="5" t="inlineStr">
        <is>
          <t>Tamper</t>
        </is>
      </c>
      <c r="E3309" s="5" t="inlineStr">
        <is>
          <t>E25</t>
        </is>
      </c>
      <c r="F3309" s="5" t="inlineStr">
        <is>
          <t>Jam</t>
        </is>
      </c>
      <c r="G3309" s="25" t="n">
        <v>0.007228953030802334</v>
      </c>
      <c r="H3309" s="26">
        <f>VLOOKUP(D3309,upahbahan,3,FALSE)</f>
        <v/>
      </c>
      <c r="J3309" s="26">
        <f>G3309*H3309</f>
        <v/>
      </c>
    </row>
    <row r="3310">
      <c r="C3310" s="5" t="n">
        <v>8</v>
      </c>
      <c r="D3310" s="5" t="inlineStr">
        <is>
          <t>GENERATOR SET 2000 Watt</t>
        </is>
      </c>
      <c r="E3310" s="5" t="inlineStr">
        <is>
          <t>E12</t>
        </is>
      </c>
      <c r="F3310" s="5" t="inlineStr">
        <is>
          <t>Jam</t>
        </is>
      </c>
      <c r="G3310" s="25" t="n">
        <v>0.05737231686182528</v>
      </c>
      <c r="H3310" s="26">
        <f>VLOOKUP(D3310,upahbahan,3,FALSE)</f>
        <v/>
      </c>
      <c r="J3310" s="26">
        <f>G3310*H3310</f>
        <v/>
      </c>
    </row>
    <row r="3311">
      <c r="C3311" s="5" t="n">
        <v>9</v>
      </c>
      <c r="D3311" s="5" t="inlineStr">
        <is>
          <t>Alat Bantu</t>
        </is>
      </c>
      <c r="F3311" s="5" t="inlineStr">
        <is>
          <t>Ls</t>
        </is>
      </c>
      <c r="G3311" s="25" t="n">
        <v>1</v>
      </c>
      <c r="H3311" s="26">
        <f>VLOOKUP(D3311,upahbahan,3,FALSE)</f>
        <v/>
      </c>
      <c r="J3311" s="26">
        <f>G3311*H3311</f>
        <v/>
      </c>
    </row>
    <row r="3312">
      <c r="C3312" s="27" t="inlineStr">
        <is>
          <t>JUMLAH HARGA PERALATAN</t>
        </is>
      </c>
      <c r="D3312" s="28" t="n"/>
      <c r="E3312" s="28" t="n"/>
      <c r="F3312" s="28" t="n"/>
      <c r="G3312" s="28" t="n"/>
      <c r="H3312" s="28" t="n"/>
      <c r="I3312" s="28" t="n"/>
      <c r="J3312" s="29">
        <f>SUM(J3303:J3311)</f>
        <v/>
      </c>
    </row>
    <row r="3313">
      <c r="C3313" s="31" t="inlineStr">
        <is>
          <t>D</t>
        </is>
      </c>
      <c r="D3313" s="31" t="inlineStr">
        <is>
          <t>Jumlah (A+B+C)</t>
        </is>
      </c>
      <c r="E3313" s="32" t="n"/>
      <c r="F3313" s="32" t="n"/>
      <c r="G3313" s="32" t="n"/>
      <c r="H3313" s="32" t="n"/>
      <c r="I3313" s="32" t="n"/>
      <c r="J3313" s="33">
        <f>J3295+J3301+J3312</f>
        <v/>
      </c>
    </row>
    <row r="3314">
      <c r="C3314" s="18" t="inlineStr">
        <is>
          <t>E</t>
        </is>
      </c>
      <c r="D3314" s="18" t="inlineStr">
        <is>
          <t>Biaya Umum dan Keuntungan 10.0% x D</t>
        </is>
      </c>
      <c r="H3314" s="21">
        <f>$Q$8</f>
        <v/>
      </c>
      <c r="J3314" s="34">
        <f>J3313*H3314</f>
        <v/>
      </c>
    </row>
    <row r="3315">
      <c r="C3315" s="31" t="inlineStr">
        <is>
          <t>F</t>
        </is>
      </c>
      <c r="D3315" s="31" t="inlineStr">
        <is>
          <t>Harga Satuan Pekerjaan (D+E)</t>
        </is>
      </c>
      <c r="E3315" s="32" t="n"/>
      <c r="F3315" s="32" t="n"/>
      <c r="G3315" s="32" t="n"/>
      <c r="H3315" s="32" t="n"/>
      <c r="I3315" s="32" t="n"/>
      <c r="J3315" s="33">
        <f>SUM(J3313:J3314)</f>
        <v/>
      </c>
    </row>
    <row r="3317">
      <c r="C3317" s="16" t="inlineStr">
        <is>
          <t>G.167</t>
        </is>
      </c>
      <c r="D3317" s="17" t="inlineStr">
        <is>
          <t>Sambungan Siar Muai Tipe Asphaltic Plug, lebar 30 cm</t>
        </is>
      </c>
      <c r="F3317" s="18" t="inlineStr">
        <is>
          <t>Meter Panjang</t>
        </is>
      </c>
      <c r="K3317" s="22">
        <f>ROUNDDOWN(J3343,0)</f>
        <v/>
      </c>
      <c r="M3317" s="19" t="inlineStr">
        <is>
          <t>7.11.(1b)</t>
        </is>
      </c>
    </row>
    <row r="3318">
      <c r="C3318" s="23" t="inlineStr">
        <is>
          <t>No</t>
        </is>
      </c>
      <c r="D3318" s="23" t="inlineStr">
        <is>
          <t>Uraian</t>
        </is>
      </c>
      <c r="E3318" s="23" t="inlineStr">
        <is>
          <t>Kode</t>
        </is>
      </c>
      <c r="F3318" s="23" t="inlineStr">
        <is>
          <t>Sat.</t>
        </is>
      </c>
      <c r="G3318" s="23" t="inlineStr">
        <is>
          <t>Koefisien</t>
        </is>
      </c>
      <c r="H3318" s="23" t="inlineStr">
        <is>
          <t>Harga  Satuan (Rp)</t>
        </is>
      </c>
      <c r="J3318" s="23" t="inlineStr">
        <is>
          <t>Jumlah Harga (Rp)</t>
        </is>
      </c>
    </row>
    <row r="3319">
      <c r="C3319" s="24" t="inlineStr">
        <is>
          <t>A</t>
        </is>
      </c>
      <c r="D3319" s="24" t="inlineStr">
        <is>
          <t>TENAGA KERJA</t>
        </is>
      </c>
      <c r="E3319" s="12" t="n"/>
      <c r="F3319" s="12" t="n"/>
      <c r="G3319" s="12" t="n"/>
      <c r="H3319" s="12" t="n"/>
      <c r="I3319" s="12" t="n"/>
      <c r="J3319" s="12" t="n"/>
    </row>
    <row r="3320">
      <c r="C3320" s="5" t="n">
        <v>1</v>
      </c>
      <c r="D3320" s="5" t="inlineStr">
        <is>
          <t>Pekerja</t>
        </is>
      </c>
      <c r="E3320" s="5" t="inlineStr">
        <is>
          <t>L01</t>
        </is>
      </c>
      <c r="F3320" s="5" t="inlineStr">
        <is>
          <t>jam</t>
        </is>
      </c>
      <c r="G3320" s="25" t="n">
        <v>0.2294894213982724</v>
      </c>
      <c r="H3320" s="26">
        <f>VLOOKUP(D3320,upahbahan,3,FALSE)</f>
        <v/>
      </c>
      <c r="J3320" s="26">
        <f>G3320*H3320</f>
        <v/>
      </c>
    </row>
    <row r="3321">
      <c r="C3321" s="5" t="n">
        <v>2</v>
      </c>
      <c r="D3321" s="5" t="inlineStr">
        <is>
          <t>Tukang</t>
        </is>
      </c>
      <c r="E3321" s="5" t="inlineStr">
        <is>
          <t>L02</t>
        </is>
      </c>
      <c r="F3321" s="5" t="inlineStr">
        <is>
          <t>jam</t>
        </is>
      </c>
      <c r="G3321" s="25" t="n">
        <v>0.172117036624462</v>
      </c>
      <c r="H3321" s="26">
        <f>VLOOKUP(D3321,upahbahan,3,FALSE)</f>
        <v/>
      </c>
      <c r="J3321" s="26">
        <f>G3321*H3321</f>
        <v/>
      </c>
    </row>
    <row r="3322">
      <c r="C3322" s="5" t="n">
        <v>3</v>
      </c>
      <c r="D3322" s="5" t="inlineStr">
        <is>
          <t>Mandor</t>
        </is>
      </c>
      <c r="E3322" s="5" t="inlineStr">
        <is>
          <t>L03</t>
        </is>
      </c>
      <c r="F3322" s="5" t="inlineStr">
        <is>
          <t>jam</t>
        </is>
      </c>
      <c r="G3322" s="25" t="n">
        <v>0.05737225111684401</v>
      </c>
      <c r="H3322" s="26">
        <f>VLOOKUP(D3322,upahbahan,3,FALSE)</f>
        <v/>
      </c>
      <c r="J3322" s="26">
        <f>G3322*H3322</f>
        <v/>
      </c>
    </row>
    <row r="3323">
      <c r="C3323" s="27" t="inlineStr">
        <is>
          <t>JUMLAH HARGA TENAGA KERJA</t>
        </is>
      </c>
      <c r="D3323" s="28" t="n"/>
      <c r="E3323" s="28" t="n"/>
      <c r="F3323" s="28" t="n"/>
      <c r="G3323" s="28" t="n"/>
      <c r="H3323" s="28" t="n"/>
      <c r="I3323" s="28" t="n"/>
      <c r="J3323" s="29">
        <f>SUM(J3320:J3322)</f>
        <v/>
      </c>
    </row>
    <row r="3324">
      <c r="C3324" s="24" t="inlineStr">
        <is>
          <t>B</t>
        </is>
      </c>
      <c r="D3324" s="24" t="inlineStr">
        <is>
          <t>BAHAN</t>
        </is>
      </c>
      <c r="E3324" s="12" t="n"/>
      <c r="F3324" s="12" t="n"/>
      <c r="G3324" s="12" t="n"/>
      <c r="H3324" s="12" t="n"/>
      <c r="I3324" s="12" t="n"/>
      <c r="J3324" s="12" t="n"/>
    </row>
    <row r="3325">
      <c r="C3325" s="5" t="n">
        <v>1</v>
      </c>
      <c r="D3325" s="5" t="inlineStr">
        <is>
          <t>Bridging Plate M133 Kg/M'</t>
        </is>
      </c>
      <c r="F3325" s="5" t="inlineStr"/>
      <c r="G3325" s="25" t="n">
        <v>9.561300000000001</v>
      </c>
      <c r="H3325" s="26">
        <f>VLOOKUP(D3325,upahbahan,3,FALSE)</f>
        <v/>
      </c>
      <c r="J3325" s="26">
        <f>G3325*H3325</f>
        <v/>
      </c>
    </row>
    <row r="3326">
      <c r="C3326" s="5" t="n">
        <v>2</v>
      </c>
      <c r="D3326" s="5" t="inlineStr">
        <is>
          <t>Road Backer</t>
        </is>
      </c>
      <c r="E3326" s="5" t="inlineStr">
        <is>
          <t>M165</t>
        </is>
      </c>
      <c r="F3326" s="5" t="inlineStr">
        <is>
          <t>m'</t>
        </is>
      </c>
      <c r="G3326" s="25" t="n">
        <v>1.015000004615386</v>
      </c>
      <c r="H3326" s="26">
        <f>VLOOKUP(D3326,upahbahan,3,FALSE)</f>
        <v/>
      </c>
      <c r="J3326" s="26">
        <f>G3326*H3326</f>
        <v/>
      </c>
    </row>
    <row r="3327">
      <c r="C3327" s="5" t="n">
        <v>3</v>
      </c>
      <c r="D3327" s="5" t="inlineStr">
        <is>
          <t>Rubber bitumen (25 x 7,5 x 100) cm3</t>
        </is>
      </c>
      <c r="E3327" s="5" t="inlineStr">
        <is>
          <t>M255a</t>
        </is>
      </c>
      <c r="F3327" s="5" t="inlineStr">
        <is>
          <t>Kg</t>
        </is>
      </c>
      <c r="G3327" s="25" t="n">
        <v>14.616</v>
      </c>
      <c r="H3327" s="26">
        <f>VLOOKUP(D3327,upahbahan,3,FALSE)</f>
        <v/>
      </c>
      <c r="J3327" s="26">
        <f>G3327*H3327</f>
        <v/>
      </c>
    </row>
    <row r="3328">
      <c r="C3328" s="5" t="n">
        <v>4</v>
      </c>
      <c r="D3328" s="5" t="inlineStr">
        <is>
          <t>Agregat 14 - 20 mm</t>
        </is>
      </c>
      <c r="E3328" s="5" t="inlineStr">
        <is>
          <t>M77</t>
        </is>
      </c>
      <c r="F3328" s="5" t="inlineStr">
        <is>
          <t>Kg</t>
        </is>
      </c>
      <c r="G3328" s="25" t="n">
        <v>42.57</v>
      </c>
      <c r="H3328" s="26">
        <f>VLOOKUP(D3328,upahbahan,3,FALSE)</f>
        <v/>
      </c>
      <c r="J3328" s="26">
        <f>G3328*H3328</f>
        <v/>
      </c>
    </row>
    <row r="3329">
      <c r="C3329" s="27" t="inlineStr">
        <is>
          <t>JUMLAH HARGA BAHAN</t>
        </is>
      </c>
      <c r="D3329" s="28" t="n"/>
      <c r="E3329" s="28" t="n"/>
      <c r="F3329" s="28" t="n"/>
      <c r="G3329" s="28" t="n"/>
      <c r="H3329" s="28" t="n"/>
      <c r="I3329" s="28" t="n"/>
      <c r="J3329" s="29">
        <f>SUM(J3325:J3328)</f>
        <v/>
      </c>
    </row>
    <row r="3330">
      <c r="C3330" s="24" t="inlineStr">
        <is>
          <t>C</t>
        </is>
      </c>
      <c r="D3330" s="24" t="inlineStr">
        <is>
          <t>PERALATAN</t>
        </is>
      </c>
      <c r="E3330" s="12" t="n"/>
      <c r="F3330" s="12" t="n"/>
      <c r="G3330" s="12" t="n"/>
      <c r="H3330" s="12" t="n"/>
      <c r="I3330" s="12" t="n"/>
      <c r="J3330" s="12" t="n"/>
    </row>
    <row r="3331">
      <c r="C3331" s="5" t="n">
        <v>1</v>
      </c>
      <c r="D3331" s="5" t="inlineStr">
        <is>
          <t>ASPHALT CUTTER (0,5-0,7 m/menit)</t>
        </is>
      </c>
      <c r="E3331" s="5" t="inlineStr">
        <is>
          <t>E76</t>
        </is>
      </c>
      <c r="F3331" s="5" t="inlineStr">
        <is>
          <t>Jam</t>
        </is>
      </c>
      <c r="G3331" s="25" t="n">
        <v>0.05737249391414492</v>
      </c>
      <c r="H3331" s="26" t="n">
        <v>101054</v>
      </c>
      <c r="I3331" s="30" t="inlineStr">
        <is>
          <t>harga khusus</t>
        </is>
      </c>
      <c r="J3331" s="26">
        <f>G3331*H3331</f>
        <v/>
      </c>
    </row>
    <row r="3332">
      <c r="C3332" s="5" t="n">
        <v>2</v>
      </c>
      <c r="D3332" s="5" t="inlineStr">
        <is>
          <t>Jack Hammer</t>
        </is>
      </c>
      <c r="E3332" s="5" t="inlineStr">
        <is>
          <t>E26</t>
        </is>
      </c>
      <c r="F3332" s="5" t="inlineStr">
        <is>
          <t>Jam</t>
        </is>
      </c>
      <c r="G3332" s="25" t="n">
        <v>0.1255027362690334</v>
      </c>
      <c r="H3332" s="26" t="n">
        <v>70534</v>
      </c>
      <c r="I3332" s="30" t="inlineStr">
        <is>
          <t>harga khusus</t>
        </is>
      </c>
      <c r="J3332" s="26">
        <f>G3332*H3332</f>
        <v/>
      </c>
    </row>
    <row r="3333">
      <c r="C3333" s="5" t="n">
        <v>3</v>
      </c>
      <c r="D3333" s="5" t="inlineStr">
        <is>
          <t>Compresor</t>
        </is>
      </c>
      <c r="E3333" s="5" t="inlineStr">
        <is>
          <t>E05</t>
        </is>
      </c>
      <c r="F3333" s="5" t="inlineStr">
        <is>
          <t>Jam</t>
        </is>
      </c>
      <c r="G3333" s="25" t="n">
        <v>0.1255019401793505</v>
      </c>
      <c r="H3333" s="26" t="n">
        <v>215444</v>
      </c>
      <c r="I3333" s="30" t="inlineStr">
        <is>
          <t>harga khusus</t>
        </is>
      </c>
      <c r="J3333" s="26">
        <f>G3333*H3333</f>
        <v/>
      </c>
    </row>
    <row r="3334">
      <c r="C3334" s="5" t="n">
        <v>4</v>
      </c>
      <c r="D3334" s="5" t="inlineStr">
        <is>
          <t>Drum Mixer Khusus</t>
        </is>
      </c>
      <c r="E3334" s="5" t="inlineStr">
        <is>
          <t>E79</t>
        </is>
      </c>
      <c r="F3334" s="5" t="inlineStr">
        <is>
          <t>Jam</t>
        </is>
      </c>
      <c r="G3334" s="25" t="n">
        <v>0.1373489564568968</v>
      </c>
      <c r="H3334" s="26">
        <f>VLOOKUP(D3334,upahbahan,3,FALSE)</f>
        <v/>
      </c>
      <c r="J3334" s="26">
        <f>G3334*H3334</f>
        <v/>
      </c>
    </row>
    <row r="3335">
      <c r="C3335" s="5" t="n">
        <v>5</v>
      </c>
      <c r="D3335" s="5" t="inlineStr">
        <is>
          <t>Hot Compressor Air Lance (HCA)</t>
        </is>
      </c>
      <c r="E3335" s="5" t="inlineStr">
        <is>
          <t>E94</t>
        </is>
      </c>
      <c r="F3335" s="5" t="inlineStr">
        <is>
          <t>Jam</t>
        </is>
      </c>
      <c r="G3335" s="25" t="n">
        <v>0.1084338682348251</v>
      </c>
      <c r="H3335" s="26">
        <f>VLOOKUP(D3335,upahbahan,3,FALSE)</f>
        <v/>
      </c>
      <c r="J3335" s="26">
        <f>G3335*H3335</f>
        <v/>
      </c>
    </row>
    <row r="3336">
      <c r="C3336" s="5" t="n">
        <v>6</v>
      </c>
      <c r="D3336" s="5" t="inlineStr">
        <is>
          <t>Pre Heater</t>
        </is>
      </c>
      <c r="E3336" s="5" t="inlineStr">
        <is>
          <t>E95</t>
        </is>
      </c>
      <c r="F3336" s="5" t="inlineStr">
        <is>
          <t>Jam</t>
        </is>
      </c>
      <c r="G3336" s="25" t="n">
        <v>0.3309616451213789</v>
      </c>
      <c r="H3336" s="26">
        <f>VLOOKUP(D3336,upahbahan,3,FALSE)</f>
        <v/>
      </c>
      <c r="J3336" s="26">
        <f>G3336*H3336</f>
        <v/>
      </c>
    </row>
    <row r="3337">
      <c r="C3337" s="5" t="n">
        <v>7</v>
      </c>
      <c r="D3337" s="5" t="inlineStr">
        <is>
          <t>Tamper</t>
        </is>
      </c>
      <c r="E3337" s="5" t="inlineStr">
        <is>
          <t>E25</t>
        </is>
      </c>
      <c r="F3337" s="5" t="inlineStr">
        <is>
          <t>Jam</t>
        </is>
      </c>
      <c r="G3337" s="25" t="n">
        <v>0.007228953030802334</v>
      </c>
      <c r="H3337" s="26">
        <f>VLOOKUP(D3337,upahbahan,3,FALSE)</f>
        <v/>
      </c>
      <c r="J3337" s="26">
        <f>G3337*H3337</f>
        <v/>
      </c>
    </row>
    <row r="3338">
      <c r="C3338" s="5" t="n">
        <v>8</v>
      </c>
      <c r="D3338" s="5" t="inlineStr">
        <is>
          <t>GENERATOR SET 2000 Watt</t>
        </is>
      </c>
      <c r="E3338" s="5" t="inlineStr">
        <is>
          <t>E12</t>
        </is>
      </c>
      <c r="F3338" s="5" t="inlineStr">
        <is>
          <t>Jam</t>
        </is>
      </c>
      <c r="G3338" s="25" t="n">
        <v>0.05737231686182528</v>
      </c>
      <c r="H3338" s="26">
        <f>VLOOKUP(D3338,upahbahan,3,FALSE)</f>
        <v/>
      </c>
      <c r="J3338" s="26">
        <f>G3338*H3338</f>
        <v/>
      </c>
    </row>
    <row r="3339">
      <c r="C3339" s="5" t="n">
        <v>9</v>
      </c>
      <c r="D3339" s="5" t="inlineStr">
        <is>
          <t>Alat Bantu</t>
        </is>
      </c>
      <c r="F3339" s="5" t="inlineStr">
        <is>
          <t>Ls</t>
        </is>
      </c>
      <c r="G3339" s="25" t="n">
        <v>1</v>
      </c>
      <c r="H3339" s="26">
        <f>VLOOKUP(D3339,upahbahan,3,FALSE)</f>
        <v/>
      </c>
      <c r="J3339" s="26">
        <f>G3339*H3339</f>
        <v/>
      </c>
    </row>
    <row r="3340">
      <c r="C3340" s="27" t="inlineStr">
        <is>
          <t>JUMLAH HARGA PERALATAN</t>
        </is>
      </c>
      <c r="D3340" s="28" t="n"/>
      <c r="E3340" s="28" t="n"/>
      <c r="F3340" s="28" t="n"/>
      <c r="G3340" s="28" t="n"/>
      <c r="H3340" s="28" t="n"/>
      <c r="I3340" s="28" t="n"/>
      <c r="J3340" s="29">
        <f>SUM(J3331:J3339)</f>
        <v/>
      </c>
    </row>
    <row r="3341">
      <c r="C3341" s="31" t="inlineStr">
        <is>
          <t>D</t>
        </is>
      </c>
      <c r="D3341" s="31" t="inlineStr">
        <is>
          <t>Jumlah (A+B+C)</t>
        </is>
      </c>
      <c r="E3341" s="32" t="n"/>
      <c r="F3341" s="32" t="n"/>
      <c r="G3341" s="32" t="n"/>
      <c r="H3341" s="32" t="n"/>
      <c r="I3341" s="32" t="n"/>
      <c r="J3341" s="33">
        <f>J3323+J3329+J3340</f>
        <v/>
      </c>
    </row>
    <row r="3342">
      <c r="C3342" s="18" t="inlineStr">
        <is>
          <t>E</t>
        </is>
      </c>
      <c r="D3342" s="18" t="inlineStr">
        <is>
          <t>Biaya Umum dan Keuntungan 10.0% x D</t>
        </is>
      </c>
      <c r="H3342" s="21">
        <f>$Q$8</f>
        <v/>
      </c>
      <c r="J3342" s="34">
        <f>J3341*H3342</f>
        <v/>
      </c>
    </row>
    <row r="3343">
      <c r="C3343" s="31" t="inlineStr">
        <is>
          <t>F</t>
        </is>
      </c>
      <c r="D3343" s="31" t="inlineStr">
        <is>
          <t>Harga Satuan Pekerjaan (D+E)</t>
        </is>
      </c>
      <c r="E3343" s="32" t="n"/>
      <c r="F3343" s="32" t="n"/>
      <c r="G3343" s="32" t="n"/>
      <c r="H3343" s="32" t="n"/>
      <c r="I3343" s="32" t="n"/>
      <c r="J3343" s="33">
        <f>SUM(J3341:J3342)</f>
        <v/>
      </c>
    </row>
    <row r="3345">
      <c r="C3345" s="16" t="inlineStr">
        <is>
          <t>G.168</t>
        </is>
      </c>
      <c r="D3345" s="17" t="inlineStr">
        <is>
          <t>Sambungan Siar Muai Tipe Asphaltic Plug, lebar 40 cm</t>
        </is>
      </c>
      <c r="F3345" s="18" t="inlineStr">
        <is>
          <t>Meter Panjang</t>
        </is>
      </c>
      <c r="K3345" s="22">
        <f>ROUNDDOWN(J3371,0)</f>
        <v/>
      </c>
      <c r="M3345" s="19" t="inlineStr">
        <is>
          <t>7.11.(1c)</t>
        </is>
      </c>
    </row>
    <row r="3346">
      <c r="C3346" s="23" t="inlineStr">
        <is>
          <t>No</t>
        </is>
      </c>
      <c r="D3346" s="23" t="inlineStr">
        <is>
          <t>Uraian</t>
        </is>
      </c>
      <c r="E3346" s="23" t="inlineStr">
        <is>
          <t>Kode</t>
        </is>
      </c>
      <c r="F3346" s="23" t="inlineStr">
        <is>
          <t>Sat.</t>
        </is>
      </c>
      <c r="G3346" s="23" t="inlineStr">
        <is>
          <t>Koefisien</t>
        </is>
      </c>
      <c r="H3346" s="23" t="inlineStr">
        <is>
          <t>Harga  Satuan (Rp)</t>
        </is>
      </c>
      <c r="J3346" s="23" t="inlineStr">
        <is>
          <t>Jumlah Harga (Rp)</t>
        </is>
      </c>
    </row>
    <row r="3347">
      <c r="C3347" s="24" t="inlineStr">
        <is>
          <t>A</t>
        </is>
      </c>
      <c r="D3347" s="24" t="inlineStr">
        <is>
          <t>TENAGA KERJA</t>
        </is>
      </c>
      <c r="E3347" s="12" t="n"/>
      <c r="F3347" s="12" t="n"/>
      <c r="G3347" s="12" t="n"/>
      <c r="H3347" s="12" t="n"/>
      <c r="I3347" s="12" t="n"/>
      <c r="J3347" s="12" t="n"/>
    </row>
    <row r="3348">
      <c r="C3348" s="5" t="n">
        <v>1</v>
      </c>
      <c r="D3348" s="5" t="inlineStr">
        <is>
          <t>Pekerja</t>
        </is>
      </c>
      <c r="E3348" s="5" t="inlineStr">
        <is>
          <t>L01</t>
        </is>
      </c>
      <c r="F3348" s="5" t="inlineStr">
        <is>
          <t>jam</t>
        </is>
      </c>
      <c r="G3348" s="25" t="n">
        <v>0.2294894213982724</v>
      </c>
      <c r="H3348" s="26">
        <f>VLOOKUP(D3348,upahbahan,3,FALSE)</f>
        <v/>
      </c>
      <c r="J3348" s="26">
        <f>G3348*H3348</f>
        <v/>
      </c>
    </row>
    <row r="3349">
      <c r="C3349" s="5" t="n">
        <v>2</v>
      </c>
      <c r="D3349" s="5" t="inlineStr">
        <is>
          <t>Tukang</t>
        </is>
      </c>
      <c r="E3349" s="5" t="inlineStr">
        <is>
          <t>L02</t>
        </is>
      </c>
      <c r="F3349" s="5" t="inlineStr">
        <is>
          <t>jam</t>
        </is>
      </c>
      <c r="G3349" s="25" t="n">
        <v>0.172117036624462</v>
      </c>
      <c r="H3349" s="26">
        <f>VLOOKUP(D3349,upahbahan,3,FALSE)</f>
        <v/>
      </c>
      <c r="J3349" s="26">
        <f>G3349*H3349</f>
        <v/>
      </c>
    </row>
    <row r="3350">
      <c r="C3350" s="5" t="n">
        <v>3</v>
      </c>
      <c r="D3350" s="5" t="inlineStr">
        <is>
          <t>Mandor</t>
        </is>
      </c>
      <c r="E3350" s="5" t="inlineStr">
        <is>
          <t>L03</t>
        </is>
      </c>
      <c r="F3350" s="5" t="inlineStr">
        <is>
          <t>jam</t>
        </is>
      </c>
      <c r="G3350" s="25" t="n">
        <v>0.05737225111684401</v>
      </c>
      <c r="H3350" s="26">
        <f>VLOOKUP(D3350,upahbahan,3,FALSE)</f>
        <v/>
      </c>
      <c r="J3350" s="26">
        <f>G3350*H3350</f>
        <v/>
      </c>
    </row>
    <row r="3351">
      <c r="C3351" s="27" t="inlineStr">
        <is>
          <t>JUMLAH HARGA TENAGA KERJA</t>
        </is>
      </c>
      <c r="D3351" s="28" t="n"/>
      <c r="E3351" s="28" t="n"/>
      <c r="F3351" s="28" t="n"/>
      <c r="G3351" s="28" t="n"/>
      <c r="H3351" s="28" t="n"/>
      <c r="I3351" s="28" t="n"/>
      <c r="J3351" s="29">
        <f>SUM(J3348:J3350)</f>
        <v/>
      </c>
    </row>
    <row r="3352">
      <c r="C3352" s="24" t="inlineStr">
        <is>
          <t>B</t>
        </is>
      </c>
      <c r="D3352" s="24" t="inlineStr">
        <is>
          <t>BAHAN</t>
        </is>
      </c>
      <c r="E3352" s="12" t="n"/>
      <c r="F3352" s="12" t="n"/>
      <c r="G3352" s="12" t="n"/>
      <c r="H3352" s="12" t="n"/>
      <c r="I3352" s="12" t="n"/>
      <c r="J3352" s="12" t="n"/>
    </row>
    <row r="3353">
      <c r="C3353" s="5" t="n">
        <v>1</v>
      </c>
      <c r="D3353" s="5" t="inlineStr">
        <is>
          <t>Bridging Plate M133 Kg/M'</t>
        </is>
      </c>
      <c r="F3353" s="5" t="inlineStr"/>
      <c r="G3353" s="25" t="n">
        <v>12.7484</v>
      </c>
      <c r="H3353" s="26">
        <f>VLOOKUP(D3353,upahbahan,3,FALSE)</f>
        <v/>
      </c>
      <c r="J3353" s="26">
        <f>G3353*H3353</f>
        <v/>
      </c>
    </row>
    <row r="3354">
      <c r="C3354" s="5" t="n">
        <v>2</v>
      </c>
      <c r="D3354" s="5" t="inlineStr">
        <is>
          <t>Road Backer</t>
        </is>
      </c>
      <c r="E3354" s="5" t="inlineStr">
        <is>
          <t>M165</t>
        </is>
      </c>
      <c r="F3354" s="5" t="inlineStr">
        <is>
          <t>m'</t>
        </is>
      </c>
      <c r="G3354" s="25" t="n">
        <v>1.015000004615386</v>
      </c>
      <c r="H3354" s="26">
        <f>VLOOKUP(D3354,upahbahan,3,FALSE)</f>
        <v/>
      </c>
      <c r="J3354" s="26">
        <f>G3354*H3354</f>
        <v/>
      </c>
    </row>
    <row r="3355">
      <c r="C3355" s="5" t="n">
        <v>3</v>
      </c>
      <c r="D3355" s="5" t="inlineStr">
        <is>
          <t>Rubber bitumen (25 x 7,5 x 100) cm3</t>
        </is>
      </c>
      <c r="E3355" s="5" t="inlineStr">
        <is>
          <t>M255a</t>
        </is>
      </c>
      <c r="F3355" s="5" t="inlineStr">
        <is>
          <t>Kg</t>
        </is>
      </c>
      <c r="G3355" s="25" t="n">
        <v>14.616</v>
      </c>
      <c r="H3355" s="26">
        <f>VLOOKUP(D3355,upahbahan,3,FALSE)</f>
        <v/>
      </c>
      <c r="J3355" s="26">
        <f>G3355*H3355</f>
        <v/>
      </c>
    </row>
    <row r="3356">
      <c r="C3356" s="5" t="n">
        <v>4</v>
      </c>
      <c r="D3356" s="5" t="inlineStr">
        <is>
          <t>Agregat 14 - 20 mm</t>
        </is>
      </c>
      <c r="E3356" s="5" t="inlineStr">
        <is>
          <t>M77</t>
        </is>
      </c>
      <c r="F3356" s="5" t="inlineStr">
        <is>
          <t>Kg</t>
        </is>
      </c>
      <c r="G3356" s="25" t="n">
        <v>42.57</v>
      </c>
      <c r="H3356" s="26">
        <f>VLOOKUP(D3356,upahbahan,3,FALSE)</f>
        <v/>
      </c>
      <c r="J3356" s="26">
        <f>G3356*H3356</f>
        <v/>
      </c>
    </row>
    <row r="3357">
      <c r="C3357" s="27" t="inlineStr">
        <is>
          <t>JUMLAH HARGA BAHAN</t>
        </is>
      </c>
      <c r="D3357" s="28" t="n"/>
      <c r="E3357" s="28" t="n"/>
      <c r="F3357" s="28" t="n"/>
      <c r="G3357" s="28" t="n"/>
      <c r="H3357" s="28" t="n"/>
      <c r="I3357" s="28" t="n"/>
      <c r="J3357" s="29">
        <f>SUM(J3353:J3356)</f>
        <v/>
      </c>
    </row>
    <row r="3358">
      <c r="C3358" s="24" t="inlineStr">
        <is>
          <t>C</t>
        </is>
      </c>
      <c r="D3358" s="24" t="inlineStr">
        <is>
          <t>PERALATAN</t>
        </is>
      </c>
      <c r="E3358" s="12" t="n"/>
      <c r="F3358" s="12" t="n"/>
      <c r="G3358" s="12" t="n"/>
      <c r="H3358" s="12" t="n"/>
      <c r="I3358" s="12" t="n"/>
      <c r="J3358" s="12" t="n"/>
    </row>
    <row r="3359">
      <c r="C3359" s="5" t="n">
        <v>1</v>
      </c>
      <c r="D3359" s="5" t="inlineStr">
        <is>
          <t>ASPHALT CUTTER (0,5-0,7 m/menit)</t>
        </is>
      </c>
      <c r="E3359" s="5" t="inlineStr">
        <is>
          <t>E76</t>
        </is>
      </c>
      <c r="F3359" s="5" t="inlineStr">
        <is>
          <t>Jam</t>
        </is>
      </c>
      <c r="G3359" s="25" t="n">
        <v>0.05737249391414492</v>
      </c>
      <c r="H3359" s="26" t="n">
        <v>101054</v>
      </c>
      <c r="I3359" s="30" t="inlineStr">
        <is>
          <t>harga khusus</t>
        </is>
      </c>
      <c r="J3359" s="26">
        <f>G3359*H3359</f>
        <v/>
      </c>
    </row>
    <row r="3360">
      <c r="C3360" s="5" t="n">
        <v>2</v>
      </c>
      <c r="D3360" s="5" t="inlineStr">
        <is>
          <t>Jack Hammer</t>
        </is>
      </c>
      <c r="E3360" s="5" t="inlineStr">
        <is>
          <t>E26</t>
        </is>
      </c>
      <c r="F3360" s="5" t="inlineStr">
        <is>
          <t>Jam</t>
        </is>
      </c>
      <c r="G3360" s="25" t="n">
        <v>0.1255027362690334</v>
      </c>
      <c r="H3360" s="26" t="n">
        <v>70534</v>
      </c>
      <c r="I3360" s="30" t="inlineStr">
        <is>
          <t>harga khusus</t>
        </is>
      </c>
      <c r="J3360" s="26">
        <f>G3360*H3360</f>
        <v/>
      </c>
    </row>
    <row r="3361">
      <c r="C3361" s="5" t="n">
        <v>3</v>
      </c>
      <c r="D3361" s="5" t="inlineStr">
        <is>
          <t>Compresor</t>
        </is>
      </c>
      <c r="E3361" s="5" t="inlineStr">
        <is>
          <t>E05</t>
        </is>
      </c>
      <c r="F3361" s="5" t="inlineStr">
        <is>
          <t>Jam</t>
        </is>
      </c>
      <c r="G3361" s="25" t="n">
        <v>0.1255019401793505</v>
      </c>
      <c r="H3361" s="26" t="n">
        <v>215444</v>
      </c>
      <c r="I3361" s="30" t="inlineStr">
        <is>
          <t>harga khusus</t>
        </is>
      </c>
      <c r="J3361" s="26">
        <f>G3361*H3361</f>
        <v/>
      </c>
    </row>
    <row r="3362">
      <c r="C3362" s="5" t="n">
        <v>4</v>
      </c>
      <c r="D3362" s="5" t="inlineStr">
        <is>
          <t>Drum Mixer Khusus</t>
        </is>
      </c>
      <c r="E3362" s="5" t="inlineStr">
        <is>
          <t>E79</t>
        </is>
      </c>
      <c r="F3362" s="5" t="inlineStr">
        <is>
          <t>Jam</t>
        </is>
      </c>
      <c r="G3362" s="25" t="n">
        <v>0.1373489564568968</v>
      </c>
      <c r="H3362" s="26">
        <f>VLOOKUP(D3362,upahbahan,3,FALSE)</f>
        <v/>
      </c>
      <c r="J3362" s="26">
        <f>G3362*H3362</f>
        <v/>
      </c>
    </row>
    <row r="3363">
      <c r="C3363" s="5" t="n">
        <v>5</v>
      </c>
      <c r="D3363" s="5" t="inlineStr">
        <is>
          <t>Hot Compressor Air Lance (HCA)</t>
        </is>
      </c>
      <c r="E3363" s="5" t="inlineStr">
        <is>
          <t>E94</t>
        </is>
      </c>
      <c r="F3363" s="5" t="inlineStr">
        <is>
          <t>Jam</t>
        </is>
      </c>
      <c r="G3363" s="25" t="n">
        <v>0.1084338682348251</v>
      </c>
      <c r="H3363" s="26">
        <f>VLOOKUP(D3363,upahbahan,3,FALSE)</f>
        <v/>
      </c>
      <c r="J3363" s="26">
        <f>G3363*H3363</f>
        <v/>
      </c>
    </row>
    <row r="3364">
      <c r="C3364" s="5" t="n">
        <v>6</v>
      </c>
      <c r="D3364" s="5" t="inlineStr">
        <is>
          <t>Pre Heater</t>
        </is>
      </c>
      <c r="E3364" s="5" t="inlineStr">
        <is>
          <t>E95</t>
        </is>
      </c>
      <c r="F3364" s="5" t="inlineStr">
        <is>
          <t>Jam</t>
        </is>
      </c>
      <c r="G3364" s="25" t="n">
        <v>0.3309616451213789</v>
      </c>
      <c r="H3364" s="26">
        <f>VLOOKUP(D3364,upahbahan,3,FALSE)</f>
        <v/>
      </c>
      <c r="J3364" s="26">
        <f>G3364*H3364</f>
        <v/>
      </c>
    </row>
    <row r="3365">
      <c r="C3365" s="5" t="n">
        <v>7</v>
      </c>
      <c r="D3365" s="5" t="inlineStr">
        <is>
          <t>Tamper</t>
        </is>
      </c>
      <c r="E3365" s="5" t="inlineStr">
        <is>
          <t>E25</t>
        </is>
      </c>
      <c r="F3365" s="5" t="inlineStr">
        <is>
          <t>Jam</t>
        </is>
      </c>
      <c r="G3365" s="25" t="n">
        <v>0.007228953030802334</v>
      </c>
      <c r="H3365" s="26">
        <f>VLOOKUP(D3365,upahbahan,3,FALSE)</f>
        <v/>
      </c>
      <c r="J3365" s="26">
        <f>G3365*H3365</f>
        <v/>
      </c>
    </row>
    <row r="3366">
      <c r="C3366" s="5" t="n">
        <v>8</v>
      </c>
      <c r="D3366" s="5" t="inlineStr">
        <is>
          <t>GENERATOR SET 2000 Watt</t>
        </is>
      </c>
      <c r="E3366" s="5" t="inlineStr">
        <is>
          <t>E12</t>
        </is>
      </c>
      <c r="F3366" s="5" t="inlineStr">
        <is>
          <t>Jam</t>
        </is>
      </c>
      <c r="G3366" s="25" t="n">
        <v>0.05737231686182528</v>
      </c>
      <c r="H3366" s="26">
        <f>VLOOKUP(D3366,upahbahan,3,FALSE)</f>
        <v/>
      </c>
      <c r="J3366" s="26">
        <f>G3366*H3366</f>
        <v/>
      </c>
    </row>
    <row r="3367">
      <c r="C3367" s="5" t="n">
        <v>9</v>
      </c>
      <c r="D3367" s="5" t="inlineStr">
        <is>
          <t>Alat Bantu</t>
        </is>
      </c>
      <c r="F3367" s="5" t="inlineStr">
        <is>
          <t>Ls</t>
        </is>
      </c>
      <c r="G3367" s="25" t="n">
        <v>1</v>
      </c>
      <c r="H3367" s="26">
        <f>VLOOKUP(D3367,upahbahan,3,FALSE)</f>
        <v/>
      </c>
      <c r="J3367" s="26">
        <f>G3367*H3367</f>
        <v/>
      </c>
    </row>
    <row r="3368">
      <c r="C3368" s="27" t="inlineStr">
        <is>
          <t>JUMLAH HARGA PERALATAN</t>
        </is>
      </c>
      <c r="D3368" s="28" t="n"/>
      <c r="E3368" s="28" t="n"/>
      <c r="F3368" s="28" t="n"/>
      <c r="G3368" s="28" t="n"/>
      <c r="H3368" s="28" t="n"/>
      <c r="I3368" s="28" t="n"/>
      <c r="J3368" s="29">
        <f>SUM(J3359:J3367)</f>
        <v/>
      </c>
    </row>
    <row r="3369">
      <c r="C3369" s="31" t="inlineStr">
        <is>
          <t>D</t>
        </is>
      </c>
      <c r="D3369" s="31" t="inlineStr">
        <is>
          <t>Jumlah (A+B+C)</t>
        </is>
      </c>
      <c r="E3369" s="32" t="n"/>
      <c r="F3369" s="32" t="n"/>
      <c r="G3369" s="32" t="n"/>
      <c r="H3369" s="32" t="n"/>
      <c r="I3369" s="32" t="n"/>
      <c r="J3369" s="33">
        <f>J3351+J3357+J3368</f>
        <v/>
      </c>
    </row>
    <row r="3370">
      <c r="C3370" s="18" t="inlineStr">
        <is>
          <t>E</t>
        </is>
      </c>
      <c r="D3370" s="18" t="inlineStr">
        <is>
          <t>Biaya Umum dan Keuntungan 10.0% x D</t>
        </is>
      </c>
      <c r="H3370" s="21">
        <f>$Q$8</f>
        <v/>
      </c>
      <c r="J3370" s="34">
        <f>J3369*H3370</f>
        <v/>
      </c>
    </row>
    <row r="3371">
      <c r="C3371" s="31" t="inlineStr">
        <is>
          <t>F</t>
        </is>
      </c>
      <c r="D3371" s="31" t="inlineStr">
        <is>
          <t>Harga Satuan Pekerjaan (D+E)</t>
        </is>
      </c>
      <c r="E3371" s="32" t="n"/>
      <c r="F3371" s="32" t="n"/>
      <c r="G3371" s="32" t="n"/>
      <c r="H3371" s="32" t="n"/>
      <c r="I3371" s="32" t="n"/>
      <c r="J3371" s="33">
        <f>SUM(J3369:J3370)</f>
        <v/>
      </c>
    </row>
    <row r="3373">
      <c r="C3373" s="16" t="inlineStr">
        <is>
          <t>G.169</t>
        </is>
      </c>
      <c r="D3373" s="17" t="inlineStr">
        <is>
          <t>Sambungan Siar Muai Tipe Asphaltic Plug, lebar 50 cm</t>
        </is>
      </c>
      <c r="F3373" s="18" t="inlineStr">
        <is>
          <t>Meter Panjang</t>
        </is>
      </c>
      <c r="K3373" s="22">
        <f>ROUNDDOWN(J3399,0)</f>
        <v/>
      </c>
      <c r="M3373" s="19" t="inlineStr">
        <is>
          <t>7.11.(1d)</t>
        </is>
      </c>
    </row>
    <row r="3374">
      <c r="C3374" s="23" t="inlineStr">
        <is>
          <t>No</t>
        </is>
      </c>
      <c r="D3374" s="23" t="inlineStr">
        <is>
          <t>Uraian</t>
        </is>
      </c>
      <c r="E3374" s="23" t="inlineStr">
        <is>
          <t>Kode</t>
        </is>
      </c>
      <c r="F3374" s="23" t="inlineStr">
        <is>
          <t>Sat.</t>
        </is>
      </c>
      <c r="G3374" s="23" t="inlineStr">
        <is>
          <t>Koefisien</t>
        </is>
      </c>
      <c r="H3374" s="23" t="inlineStr">
        <is>
          <t>Harga  Satuan (Rp)</t>
        </is>
      </c>
      <c r="J3374" s="23" t="inlineStr">
        <is>
          <t>Jumlah Harga (Rp)</t>
        </is>
      </c>
    </row>
    <row r="3375">
      <c r="C3375" s="24" t="inlineStr">
        <is>
          <t>A</t>
        </is>
      </c>
      <c r="D3375" s="24" t="inlineStr">
        <is>
          <t>TENAGA KERJA</t>
        </is>
      </c>
      <c r="E3375" s="12" t="n"/>
      <c r="F3375" s="12" t="n"/>
      <c r="G3375" s="12" t="n"/>
      <c r="H3375" s="12" t="n"/>
      <c r="I3375" s="12" t="n"/>
      <c r="J3375" s="12" t="n"/>
    </row>
    <row r="3376">
      <c r="C3376" s="5" t="n">
        <v>1</v>
      </c>
      <c r="D3376" s="5" t="inlineStr">
        <is>
          <t>Pekerja</t>
        </is>
      </c>
      <c r="E3376" s="5" t="inlineStr">
        <is>
          <t>L01</t>
        </is>
      </c>
      <c r="F3376" s="5" t="inlineStr">
        <is>
          <t>jam</t>
        </is>
      </c>
      <c r="G3376" s="25" t="n">
        <v>0.2294894213982724</v>
      </c>
      <c r="H3376" s="26">
        <f>VLOOKUP(D3376,upahbahan,3,FALSE)</f>
        <v/>
      </c>
      <c r="J3376" s="26">
        <f>G3376*H3376</f>
        <v/>
      </c>
    </row>
    <row r="3377">
      <c r="C3377" s="5" t="n">
        <v>2</v>
      </c>
      <c r="D3377" s="5" t="inlineStr">
        <is>
          <t>Tukang</t>
        </is>
      </c>
      <c r="E3377" s="5" t="inlineStr">
        <is>
          <t>L02</t>
        </is>
      </c>
      <c r="F3377" s="5" t="inlineStr">
        <is>
          <t>jam</t>
        </is>
      </c>
      <c r="G3377" s="25" t="n">
        <v>0.172117036624462</v>
      </c>
      <c r="H3377" s="26">
        <f>VLOOKUP(D3377,upahbahan,3,FALSE)</f>
        <v/>
      </c>
      <c r="J3377" s="26">
        <f>G3377*H3377</f>
        <v/>
      </c>
    </row>
    <row r="3378">
      <c r="C3378" s="5" t="n">
        <v>3</v>
      </c>
      <c r="D3378" s="5" t="inlineStr">
        <is>
          <t>Mandor</t>
        </is>
      </c>
      <c r="E3378" s="5" t="inlineStr">
        <is>
          <t>L03</t>
        </is>
      </c>
      <c r="F3378" s="5" t="inlineStr">
        <is>
          <t>jam</t>
        </is>
      </c>
      <c r="G3378" s="25" t="n">
        <v>0.05737225111684401</v>
      </c>
      <c r="H3378" s="26">
        <f>VLOOKUP(D3378,upahbahan,3,FALSE)</f>
        <v/>
      </c>
      <c r="J3378" s="26">
        <f>G3378*H3378</f>
        <v/>
      </c>
    </row>
    <row r="3379">
      <c r="C3379" s="27" t="inlineStr">
        <is>
          <t>JUMLAH HARGA TENAGA KERJA</t>
        </is>
      </c>
      <c r="D3379" s="28" t="n"/>
      <c r="E3379" s="28" t="n"/>
      <c r="F3379" s="28" t="n"/>
      <c r="G3379" s="28" t="n"/>
      <c r="H3379" s="28" t="n"/>
      <c r="I3379" s="28" t="n"/>
      <c r="J3379" s="29">
        <f>SUM(J3376:J3378)</f>
        <v/>
      </c>
    </row>
    <row r="3380">
      <c r="C3380" s="24" t="inlineStr">
        <is>
          <t>B</t>
        </is>
      </c>
      <c r="D3380" s="24" t="inlineStr">
        <is>
          <t>BAHAN</t>
        </is>
      </c>
      <c r="E3380" s="12" t="n"/>
      <c r="F3380" s="12" t="n"/>
      <c r="G3380" s="12" t="n"/>
      <c r="H3380" s="12" t="n"/>
      <c r="I3380" s="12" t="n"/>
      <c r="J3380" s="12" t="n"/>
    </row>
    <row r="3381">
      <c r="C3381" s="5" t="n">
        <v>1</v>
      </c>
      <c r="D3381" s="5" t="inlineStr">
        <is>
          <t>Bridging Plate M133 Kg/M'</t>
        </is>
      </c>
      <c r="F3381" s="5" t="inlineStr"/>
      <c r="G3381" s="25" t="n">
        <v>15.9355</v>
      </c>
      <c r="H3381" s="26">
        <f>VLOOKUP(D3381,upahbahan,3,FALSE)</f>
        <v/>
      </c>
      <c r="J3381" s="26">
        <f>G3381*H3381</f>
        <v/>
      </c>
    </row>
    <row r="3382">
      <c r="C3382" s="5" t="n">
        <v>2</v>
      </c>
      <c r="D3382" s="5" t="inlineStr">
        <is>
          <t>Road Backer</t>
        </is>
      </c>
      <c r="E3382" s="5" t="inlineStr">
        <is>
          <t>M165</t>
        </is>
      </c>
      <c r="F3382" s="5" t="inlineStr">
        <is>
          <t>m'</t>
        </is>
      </c>
      <c r="G3382" s="25" t="n">
        <v>1.015000004615386</v>
      </c>
      <c r="H3382" s="26">
        <f>VLOOKUP(D3382,upahbahan,3,FALSE)</f>
        <v/>
      </c>
      <c r="J3382" s="26">
        <f>G3382*H3382</f>
        <v/>
      </c>
    </row>
    <row r="3383">
      <c r="C3383" s="5" t="n">
        <v>3</v>
      </c>
      <c r="D3383" s="5" t="inlineStr">
        <is>
          <t>Rubber bitumen (25 x 7,5 x 100) cm3</t>
        </is>
      </c>
      <c r="E3383" s="5" t="inlineStr">
        <is>
          <t>M255a</t>
        </is>
      </c>
      <c r="F3383" s="5" t="inlineStr">
        <is>
          <t>Kg</t>
        </is>
      </c>
      <c r="G3383" s="25" t="n">
        <v>14.616</v>
      </c>
      <c r="H3383" s="26">
        <f>VLOOKUP(D3383,upahbahan,3,FALSE)</f>
        <v/>
      </c>
      <c r="J3383" s="26">
        <f>G3383*H3383</f>
        <v/>
      </c>
    </row>
    <row r="3384">
      <c r="C3384" s="5" t="n">
        <v>4</v>
      </c>
      <c r="D3384" s="5" t="inlineStr">
        <is>
          <t>Agregat 14 - 20 mm</t>
        </is>
      </c>
      <c r="E3384" s="5" t="inlineStr">
        <is>
          <t>M77</t>
        </is>
      </c>
      <c r="F3384" s="5" t="inlineStr">
        <is>
          <t>Kg</t>
        </is>
      </c>
      <c r="G3384" s="25" t="n">
        <v>42.57</v>
      </c>
      <c r="H3384" s="26">
        <f>VLOOKUP(D3384,upahbahan,3,FALSE)</f>
        <v/>
      </c>
      <c r="J3384" s="26">
        <f>G3384*H3384</f>
        <v/>
      </c>
    </row>
    <row r="3385">
      <c r="C3385" s="27" t="inlineStr">
        <is>
          <t>JUMLAH HARGA BAHAN</t>
        </is>
      </c>
      <c r="D3385" s="28" t="n"/>
      <c r="E3385" s="28" t="n"/>
      <c r="F3385" s="28" t="n"/>
      <c r="G3385" s="28" t="n"/>
      <c r="H3385" s="28" t="n"/>
      <c r="I3385" s="28" t="n"/>
      <c r="J3385" s="29">
        <f>SUM(J3381:J3384)</f>
        <v/>
      </c>
    </row>
    <row r="3386">
      <c r="C3386" s="24" t="inlineStr">
        <is>
          <t>C</t>
        </is>
      </c>
      <c r="D3386" s="24" t="inlineStr">
        <is>
          <t>PERALATAN</t>
        </is>
      </c>
      <c r="E3386" s="12" t="n"/>
      <c r="F3386" s="12" t="n"/>
      <c r="G3386" s="12" t="n"/>
      <c r="H3386" s="12" t="n"/>
      <c r="I3386" s="12" t="n"/>
      <c r="J3386" s="12" t="n"/>
    </row>
    <row r="3387">
      <c r="C3387" s="5" t="n">
        <v>1</v>
      </c>
      <c r="D3387" s="5" t="inlineStr">
        <is>
          <t>ASPHALT CUTTER (0,5-0,7 m/menit)</t>
        </is>
      </c>
      <c r="E3387" s="5" t="inlineStr">
        <is>
          <t>E76</t>
        </is>
      </c>
      <c r="F3387" s="5" t="inlineStr">
        <is>
          <t>Jam</t>
        </is>
      </c>
      <c r="G3387" s="25" t="n">
        <v>0.05737249391414492</v>
      </c>
      <c r="H3387" s="26" t="n">
        <v>101054</v>
      </c>
      <c r="I3387" s="30" t="inlineStr">
        <is>
          <t>harga khusus</t>
        </is>
      </c>
      <c r="J3387" s="26">
        <f>G3387*H3387</f>
        <v/>
      </c>
    </row>
    <row r="3388">
      <c r="C3388" s="5" t="n">
        <v>2</v>
      </c>
      <c r="D3388" s="5" t="inlineStr">
        <is>
          <t>Jack Hammer</t>
        </is>
      </c>
      <c r="E3388" s="5" t="inlineStr">
        <is>
          <t>E26</t>
        </is>
      </c>
      <c r="F3388" s="5" t="inlineStr">
        <is>
          <t>Jam</t>
        </is>
      </c>
      <c r="G3388" s="25" t="n">
        <v>0.1255027362690334</v>
      </c>
      <c r="H3388" s="26" t="n">
        <v>70534</v>
      </c>
      <c r="I3388" s="30" t="inlineStr">
        <is>
          <t>harga khusus</t>
        </is>
      </c>
      <c r="J3388" s="26">
        <f>G3388*H3388</f>
        <v/>
      </c>
    </row>
    <row r="3389">
      <c r="C3389" s="5" t="n">
        <v>3</v>
      </c>
      <c r="D3389" s="5" t="inlineStr">
        <is>
          <t>Compresor</t>
        </is>
      </c>
      <c r="E3389" s="5" t="inlineStr">
        <is>
          <t>E05</t>
        </is>
      </c>
      <c r="F3389" s="5" t="inlineStr">
        <is>
          <t>Jam</t>
        </is>
      </c>
      <c r="G3389" s="25" t="n">
        <v>0.1255019401793505</v>
      </c>
      <c r="H3389" s="26" t="n">
        <v>215444</v>
      </c>
      <c r="I3389" s="30" t="inlineStr">
        <is>
          <t>harga khusus</t>
        </is>
      </c>
      <c r="J3389" s="26">
        <f>G3389*H3389</f>
        <v/>
      </c>
    </row>
    <row r="3390">
      <c r="C3390" s="5" t="n">
        <v>4</v>
      </c>
      <c r="D3390" s="5" t="inlineStr">
        <is>
          <t>Drum Mixer Khusus</t>
        </is>
      </c>
      <c r="E3390" s="5" t="inlineStr">
        <is>
          <t>E79</t>
        </is>
      </c>
      <c r="F3390" s="5" t="inlineStr">
        <is>
          <t>Jam</t>
        </is>
      </c>
      <c r="G3390" s="25" t="n">
        <v>0.1373489564568968</v>
      </c>
      <c r="H3390" s="26">
        <f>VLOOKUP(D3390,upahbahan,3,FALSE)</f>
        <v/>
      </c>
      <c r="J3390" s="26">
        <f>G3390*H3390</f>
        <v/>
      </c>
    </row>
    <row r="3391">
      <c r="C3391" s="5" t="n">
        <v>5</v>
      </c>
      <c r="D3391" s="5" t="inlineStr">
        <is>
          <t>Hot Compressor Air Lance (HCA)</t>
        </is>
      </c>
      <c r="E3391" s="5" t="inlineStr">
        <is>
          <t>E94</t>
        </is>
      </c>
      <c r="F3391" s="5" t="inlineStr">
        <is>
          <t>Jam</t>
        </is>
      </c>
      <c r="G3391" s="25" t="n">
        <v>0.1084338682348251</v>
      </c>
      <c r="H3391" s="26">
        <f>VLOOKUP(D3391,upahbahan,3,FALSE)</f>
        <v/>
      </c>
      <c r="J3391" s="26">
        <f>G3391*H3391</f>
        <v/>
      </c>
    </row>
    <row r="3392">
      <c r="C3392" s="5" t="n">
        <v>6</v>
      </c>
      <c r="D3392" s="5" t="inlineStr">
        <is>
          <t>Pre Heater</t>
        </is>
      </c>
      <c r="E3392" s="5" t="inlineStr">
        <is>
          <t>E95</t>
        </is>
      </c>
      <c r="F3392" s="5" t="inlineStr">
        <is>
          <t>Jam</t>
        </is>
      </c>
      <c r="G3392" s="25" t="n">
        <v>0.3309616451213789</v>
      </c>
      <c r="H3392" s="26">
        <f>VLOOKUP(D3392,upahbahan,3,FALSE)</f>
        <v/>
      </c>
      <c r="J3392" s="26">
        <f>G3392*H3392</f>
        <v/>
      </c>
    </row>
    <row r="3393">
      <c r="C3393" s="5" t="n">
        <v>7</v>
      </c>
      <c r="D3393" s="5" t="inlineStr">
        <is>
          <t>Tamper</t>
        </is>
      </c>
      <c r="E3393" s="5" t="inlineStr">
        <is>
          <t>E25</t>
        </is>
      </c>
      <c r="F3393" s="5" t="inlineStr">
        <is>
          <t>Jam</t>
        </is>
      </c>
      <c r="G3393" s="25" t="n">
        <v>0.007228953030802334</v>
      </c>
      <c r="H3393" s="26">
        <f>VLOOKUP(D3393,upahbahan,3,FALSE)</f>
        <v/>
      </c>
      <c r="J3393" s="26">
        <f>G3393*H3393</f>
        <v/>
      </c>
    </row>
    <row r="3394">
      <c r="C3394" s="5" t="n">
        <v>8</v>
      </c>
      <c r="D3394" s="5" t="inlineStr">
        <is>
          <t>GENERATOR SET 2000 Watt</t>
        </is>
      </c>
      <c r="E3394" s="5" t="inlineStr">
        <is>
          <t>E12</t>
        </is>
      </c>
      <c r="F3394" s="5" t="inlineStr">
        <is>
          <t>Jam</t>
        </is>
      </c>
      <c r="G3394" s="25" t="n">
        <v>0.05737231686182528</v>
      </c>
      <c r="H3394" s="26">
        <f>VLOOKUP(D3394,upahbahan,3,FALSE)</f>
        <v/>
      </c>
      <c r="J3394" s="26">
        <f>G3394*H3394</f>
        <v/>
      </c>
    </row>
    <row r="3395">
      <c r="C3395" s="5" t="n">
        <v>9</v>
      </c>
      <c r="D3395" s="5" t="inlineStr">
        <is>
          <t>Alat Bantu</t>
        </is>
      </c>
      <c r="F3395" s="5" t="inlineStr">
        <is>
          <t>Ls</t>
        </is>
      </c>
      <c r="G3395" s="25" t="n">
        <v>1</v>
      </c>
      <c r="H3395" s="26">
        <f>VLOOKUP(D3395,upahbahan,3,FALSE)</f>
        <v/>
      </c>
      <c r="J3395" s="26">
        <f>G3395*H3395</f>
        <v/>
      </c>
    </row>
    <row r="3396">
      <c r="C3396" s="27" t="inlineStr">
        <is>
          <t>JUMLAH HARGA PERALATAN</t>
        </is>
      </c>
      <c r="D3396" s="28" t="n"/>
      <c r="E3396" s="28" t="n"/>
      <c r="F3396" s="28" t="n"/>
      <c r="G3396" s="28" t="n"/>
      <c r="H3396" s="28" t="n"/>
      <c r="I3396" s="28" t="n"/>
      <c r="J3396" s="29">
        <f>SUM(J3387:J3395)</f>
        <v/>
      </c>
    </row>
    <row r="3397">
      <c r="C3397" s="31" t="inlineStr">
        <is>
          <t>D</t>
        </is>
      </c>
      <c r="D3397" s="31" t="inlineStr">
        <is>
          <t>Jumlah (A+B+C)</t>
        </is>
      </c>
      <c r="E3397" s="32" t="n"/>
      <c r="F3397" s="32" t="n"/>
      <c r="G3397" s="32" t="n"/>
      <c r="H3397" s="32" t="n"/>
      <c r="I3397" s="32" t="n"/>
      <c r="J3397" s="33">
        <f>J3379+J3385+J3396</f>
        <v/>
      </c>
    </row>
    <row r="3398">
      <c r="C3398" s="18" t="inlineStr">
        <is>
          <t>E</t>
        </is>
      </c>
      <c r="D3398" s="18" t="inlineStr">
        <is>
          <t>Biaya Umum dan Keuntungan 10.0% x D</t>
        </is>
      </c>
      <c r="H3398" s="21">
        <f>$Q$8</f>
        <v/>
      </c>
      <c r="J3398" s="34">
        <f>J3397*H3398</f>
        <v/>
      </c>
    </row>
    <row r="3399">
      <c r="C3399" s="31" t="inlineStr">
        <is>
          <t>F</t>
        </is>
      </c>
      <c r="D3399" s="31" t="inlineStr">
        <is>
          <t>Harga Satuan Pekerjaan (D+E)</t>
        </is>
      </c>
      <c r="E3399" s="32" t="n"/>
      <c r="F3399" s="32" t="n"/>
      <c r="G3399" s="32" t="n"/>
      <c r="H3399" s="32" t="n"/>
      <c r="I3399" s="32" t="n"/>
      <c r="J3399" s="33">
        <f>SUM(J3397:J3398)</f>
        <v/>
      </c>
    </row>
    <row r="3401">
      <c r="C3401" s="16" t="inlineStr">
        <is>
          <t>G.170</t>
        </is>
      </c>
      <c r="D3401" s="17" t="inlineStr">
        <is>
          <t>Sambungan Siar Muai Tipe Silicone Seal (Adhesive Sealant), lebar celah 50 mm (fixed)</t>
        </is>
      </c>
      <c r="F3401" s="18" t="inlineStr">
        <is>
          <t>Meter Panjang</t>
        </is>
      </c>
      <c r="K3401" s="22">
        <f>ROUNDDOWN(J3419,0)</f>
        <v/>
      </c>
      <c r="M3401" s="19" t="inlineStr">
        <is>
          <t>7.11.(2).50</t>
        </is>
      </c>
    </row>
    <row r="3402">
      <c r="C3402" s="23" t="inlineStr">
        <is>
          <t>No</t>
        </is>
      </c>
      <c r="D3402" s="23" t="inlineStr">
        <is>
          <t>Uraian</t>
        </is>
      </c>
      <c r="E3402" s="23" t="inlineStr">
        <is>
          <t>Kode</t>
        </is>
      </c>
      <c r="F3402" s="23" t="inlineStr">
        <is>
          <t>Sat.</t>
        </is>
      </c>
      <c r="G3402" s="23" t="inlineStr">
        <is>
          <t>Koefisien</t>
        </is>
      </c>
      <c r="H3402" s="23" t="inlineStr">
        <is>
          <t>Harga  Satuan (Rp)</t>
        </is>
      </c>
      <c r="J3402" s="23" t="inlineStr">
        <is>
          <t>Jumlah Harga (Rp)</t>
        </is>
      </c>
    </row>
    <row r="3403">
      <c r="C3403" s="24" t="inlineStr">
        <is>
          <t>A</t>
        </is>
      </c>
      <c r="D3403" s="24" t="inlineStr">
        <is>
          <t>TENAGA KERJA</t>
        </is>
      </c>
      <c r="E3403" s="12" t="n"/>
      <c r="F3403" s="12" t="n"/>
      <c r="G3403" s="12" t="n"/>
      <c r="H3403" s="12" t="n"/>
      <c r="I3403" s="12" t="n"/>
      <c r="J3403" s="12" t="n"/>
    </row>
    <row r="3404">
      <c r="C3404" s="5" t="n">
        <v>1</v>
      </c>
      <c r="D3404" s="5" t="inlineStr">
        <is>
          <t>Pekerja</t>
        </is>
      </c>
      <c r="E3404" s="5" t="inlineStr">
        <is>
          <t>L01</t>
        </is>
      </c>
      <c r="F3404" s="5" t="inlineStr">
        <is>
          <t>jam</t>
        </is>
      </c>
      <c r="G3404" s="25" t="n">
        <v>5.530120237856656</v>
      </c>
      <c r="H3404" s="26">
        <f>VLOOKUP(D3404,upahbahan,3,FALSE)</f>
        <v/>
      </c>
      <c r="J3404" s="26">
        <f>G3404*H3404</f>
        <v/>
      </c>
    </row>
    <row r="3405">
      <c r="C3405" s="5" t="n">
        <v>2</v>
      </c>
      <c r="D3405" s="5" t="inlineStr">
        <is>
          <t>Tukang</t>
        </is>
      </c>
      <c r="E3405" s="5" t="inlineStr">
        <is>
          <t>L02</t>
        </is>
      </c>
      <c r="F3405" s="5" t="inlineStr">
        <is>
          <t>jam</t>
        </is>
      </c>
      <c r="G3405" s="25" t="n">
        <v>2.765059961011659</v>
      </c>
      <c r="H3405" s="26">
        <f>VLOOKUP(D3405,upahbahan,3,FALSE)</f>
        <v/>
      </c>
      <c r="J3405" s="26">
        <f>G3405*H3405</f>
        <v/>
      </c>
    </row>
    <row r="3406">
      <c r="C3406" s="5" t="n">
        <v>3</v>
      </c>
      <c r="D3406" s="5" t="inlineStr">
        <is>
          <t>Mandor</t>
        </is>
      </c>
      <c r="E3406" s="5" t="inlineStr">
        <is>
          <t>L03</t>
        </is>
      </c>
      <c r="F3406" s="5" t="inlineStr">
        <is>
          <t>jam</t>
        </is>
      </c>
      <c r="G3406" s="25" t="n">
        <v>0.9216867361378359</v>
      </c>
      <c r="H3406" s="26">
        <f>VLOOKUP(D3406,upahbahan,3,FALSE)</f>
        <v/>
      </c>
      <c r="J3406" s="26">
        <f>G3406*H3406</f>
        <v/>
      </c>
    </row>
    <row r="3407">
      <c r="C3407" s="27" t="inlineStr">
        <is>
          <t>JUMLAH HARGA TENAGA KERJA</t>
        </is>
      </c>
      <c r="D3407" s="28" t="n"/>
      <c r="E3407" s="28" t="n"/>
      <c r="F3407" s="28" t="n"/>
      <c r="G3407" s="28" t="n"/>
      <c r="H3407" s="28" t="n"/>
      <c r="I3407" s="28" t="n"/>
      <c r="J3407" s="29">
        <f>SUM(J3404:J3406)</f>
        <v/>
      </c>
    </row>
    <row r="3408">
      <c r="C3408" s="24" t="inlineStr">
        <is>
          <t>B</t>
        </is>
      </c>
      <c r="D3408" s="24" t="inlineStr">
        <is>
          <t>BAHAN</t>
        </is>
      </c>
      <c r="E3408" s="12" t="n"/>
      <c r="F3408" s="12" t="n"/>
      <c r="G3408" s="12" t="n"/>
      <c r="H3408" s="12" t="n"/>
      <c r="I3408" s="12" t="n"/>
      <c r="J3408" s="12" t="n"/>
    </row>
    <row r="3409">
      <c r="C3409" s="5" t="n">
        <v>1</v>
      </c>
      <c r="D3409" s="5" t="inlineStr">
        <is>
          <t>Beton fast track 8 jam</t>
        </is>
      </c>
      <c r="E3409" s="5" t="inlineStr">
        <is>
          <t>M226</t>
        </is>
      </c>
      <c r="F3409" s="5" t="inlineStr">
        <is>
          <t>m3</t>
        </is>
      </c>
      <c r="G3409" s="25" t="n">
        <v>0.0489600001480328</v>
      </c>
      <c r="H3409" s="26">
        <f>VLOOKUP(D3409,upahbahan,3,FALSE)</f>
        <v/>
      </c>
      <c r="J3409" s="26">
        <f>G3409*H3409</f>
        <v/>
      </c>
    </row>
    <row r="3410">
      <c r="C3410" s="5" t="n">
        <v>2</v>
      </c>
      <c r="D3410" s="5" t="inlineStr">
        <is>
          <t>Batang Penyokong (Backer Rod)</t>
        </is>
      </c>
      <c r="E3410" s="5" t="inlineStr">
        <is>
          <t>M165</t>
        </is>
      </c>
      <c r="F3410" s="5" t="inlineStr">
        <is>
          <t>m</t>
        </is>
      </c>
      <c r="G3410" s="25" t="n">
        <v>1.02000031384625</v>
      </c>
      <c r="H3410" s="26">
        <f>VLOOKUP(D3410,upahbahan,3,FALSE)</f>
        <v/>
      </c>
      <c r="J3410" s="26">
        <f>G3410*H3410</f>
        <v/>
      </c>
    </row>
    <row r="3411">
      <c r="C3411" s="5" t="n">
        <v>3</v>
      </c>
      <c r="D3411" s="5" t="inlineStr">
        <is>
          <t>Silicon Seal</t>
        </is>
      </c>
      <c r="E3411" s="5" t="inlineStr">
        <is>
          <t>M227</t>
        </is>
      </c>
      <c r="F3411" s="5" t="inlineStr">
        <is>
          <t>kg</t>
        </is>
      </c>
      <c r="G3411" s="25" t="n">
        <v>7.65</v>
      </c>
      <c r="H3411" s="26">
        <f>VLOOKUP(D3411,upahbahan,3,FALSE)</f>
        <v/>
      </c>
      <c r="J3411" s="26">
        <f>G3411*H3411</f>
        <v/>
      </c>
    </row>
    <row r="3412">
      <c r="C3412" s="27" t="inlineStr">
        <is>
          <t>JUMLAH HARGA BAHAN</t>
        </is>
      </c>
      <c r="D3412" s="28" t="n"/>
      <c r="E3412" s="28" t="n"/>
      <c r="F3412" s="28" t="n"/>
      <c r="G3412" s="28" t="n"/>
      <c r="H3412" s="28" t="n"/>
      <c r="I3412" s="28" t="n"/>
      <c r="J3412" s="29">
        <f>SUM(J3409:J3411)</f>
        <v/>
      </c>
    </row>
    <row r="3413">
      <c r="C3413" s="24" t="inlineStr">
        <is>
          <t>C</t>
        </is>
      </c>
      <c r="D3413" s="24" t="inlineStr">
        <is>
          <t>PERALATAN</t>
        </is>
      </c>
      <c r="E3413" s="12" t="n"/>
      <c r="F3413" s="12" t="n"/>
      <c r="G3413" s="12" t="n"/>
      <c r="H3413" s="12" t="n"/>
      <c r="I3413" s="12" t="n"/>
      <c r="J3413" s="12" t="n"/>
    </row>
    <row r="3414">
      <c r="C3414" s="5" t="n">
        <v>1</v>
      </c>
      <c r="D3414" s="5" t="inlineStr">
        <is>
          <t>Silicon Seal pump</t>
        </is>
      </c>
      <c r="E3414" s="5" t="inlineStr">
        <is>
          <t>E67</t>
        </is>
      </c>
      <c r="F3414" s="5" t="inlineStr">
        <is>
          <t>jam</t>
        </is>
      </c>
      <c r="G3414" s="25" t="n">
        <v>0.9216867836556312</v>
      </c>
      <c r="H3414" s="26">
        <f>VLOOKUP(D3414,upahbahan,3,FALSE)</f>
        <v/>
      </c>
      <c r="J3414" s="26">
        <f>G3414*H3414</f>
        <v/>
      </c>
    </row>
    <row r="3415">
      <c r="C3415" s="5" t="n">
        <v>2</v>
      </c>
      <c r="D3415" s="5" t="inlineStr">
        <is>
          <t>Alat Bantu</t>
        </is>
      </c>
      <c r="F3415" s="5" t="inlineStr">
        <is>
          <t>Ls</t>
        </is>
      </c>
      <c r="G3415" s="25" t="n">
        <v>1</v>
      </c>
      <c r="H3415" s="26">
        <f>VLOOKUP(D3415,upahbahan,3,FALSE)</f>
        <v/>
      </c>
      <c r="J3415" s="26">
        <f>G3415*H3415</f>
        <v/>
      </c>
    </row>
    <row r="3416">
      <c r="C3416" s="27" t="inlineStr">
        <is>
          <t>JUMLAH HARGA PERALATAN</t>
        </is>
      </c>
      <c r="D3416" s="28" t="n"/>
      <c r="E3416" s="28" t="n"/>
      <c r="F3416" s="28" t="n"/>
      <c r="G3416" s="28" t="n"/>
      <c r="H3416" s="28" t="n"/>
      <c r="I3416" s="28" t="n"/>
      <c r="J3416" s="29">
        <f>SUM(J3414:J3415)</f>
        <v/>
      </c>
    </row>
    <row r="3417">
      <c r="C3417" s="31" t="inlineStr">
        <is>
          <t>D</t>
        </is>
      </c>
      <c r="D3417" s="31" t="inlineStr">
        <is>
          <t>Jumlah (A+B+C)</t>
        </is>
      </c>
      <c r="E3417" s="32" t="n"/>
      <c r="F3417" s="32" t="n"/>
      <c r="G3417" s="32" t="n"/>
      <c r="H3417" s="32" t="n"/>
      <c r="I3417" s="32" t="n"/>
      <c r="J3417" s="33">
        <f>J3407+J3412+J3416</f>
        <v/>
      </c>
    </row>
    <row r="3418">
      <c r="C3418" s="18" t="inlineStr">
        <is>
          <t>E</t>
        </is>
      </c>
      <c r="D3418" s="18" t="inlineStr">
        <is>
          <t>Biaya Umum dan Keuntungan 10.0% x D</t>
        </is>
      </c>
      <c r="H3418" s="21">
        <f>$Q$8</f>
        <v/>
      </c>
      <c r="J3418" s="34">
        <f>J3417*H3418</f>
        <v/>
      </c>
    </row>
    <row r="3419">
      <c r="C3419" s="31" t="inlineStr">
        <is>
          <t>F</t>
        </is>
      </c>
      <c r="D3419" s="31" t="inlineStr">
        <is>
          <t>Harga Satuan Pekerjaan (D+E)</t>
        </is>
      </c>
      <c r="E3419" s="32" t="n"/>
      <c r="F3419" s="32" t="n"/>
      <c r="G3419" s="32" t="n"/>
      <c r="H3419" s="32" t="n"/>
      <c r="I3419" s="32" t="n"/>
      <c r="J3419" s="33">
        <f>SUM(J3417:J3418)</f>
        <v/>
      </c>
    </row>
    <row r="3421">
      <c r="C3421" s="16" t="inlineStr">
        <is>
          <t>G.171</t>
        </is>
      </c>
      <c r="D3421" s="17" t="inlineStr">
        <is>
          <t>Sambungan Siar Muai Tipe Strip Seal</t>
        </is>
      </c>
      <c r="F3421" s="18" t="inlineStr">
        <is>
          <t>Meter Panjang</t>
        </is>
      </c>
      <c r="K3421" s="22">
        <f>ROUNDDOWN(J3438,0)</f>
        <v/>
      </c>
      <c r="M3421" s="19" t="inlineStr">
        <is>
          <t>7.11.(3)</t>
        </is>
      </c>
    </row>
    <row r="3422">
      <c r="C3422" s="23" t="inlineStr">
        <is>
          <t>No</t>
        </is>
      </c>
      <c r="D3422" s="23" t="inlineStr">
        <is>
          <t>Uraian</t>
        </is>
      </c>
      <c r="E3422" s="23" t="inlineStr">
        <is>
          <t>Kode</t>
        </is>
      </c>
      <c r="F3422" s="23" t="inlineStr">
        <is>
          <t>Sat.</t>
        </is>
      </c>
      <c r="G3422" s="23" t="inlineStr">
        <is>
          <t>Koefisien</t>
        </is>
      </c>
      <c r="H3422" s="23" t="inlineStr">
        <is>
          <t>Harga  Satuan (Rp)</t>
        </is>
      </c>
      <c r="J3422" s="23" t="inlineStr">
        <is>
          <t>Jumlah Harga (Rp)</t>
        </is>
      </c>
    </row>
    <row r="3423">
      <c r="C3423" s="24" t="inlineStr">
        <is>
          <t>A</t>
        </is>
      </c>
      <c r="D3423" s="24" t="inlineStr">
        <is>
          <t>TENAGA KERJA</t>
        </is>
      </c>
      <c r="E3423" s="12" t="n"/>
      <c r="F3423" s="12" t="n"/>
      <c r="G3423" s="12" t="n"/>
      <c r="H3423" s="12" t="n"/>
      <c r="I3423" s="12" t="n"/>
      <c r="J3423" s="12" t="n"/>
    </row>
    <row r="3424">
      <c r="C3424" s="5" t="n">
        <v>1</v>
      </c>
      <c r="D3424" s="5" t="inlineStr">
        <is>
          <t>Pekerja</t>
        </is>
      </c>
      <c r="E3424" s="5" t="inlineStr">
        <is>
          <t>L01</t>
        </is>
      </c>
      <c r="F3424" s="5" t="inlineStr">
        <is>
          <t>jam</t>
        </is>
      </c>
      <c r="G3424" s="25" t="n">
        <v>0.1606425949787907</v>
      </c>
      <c r="H3424" s="26">
        <f>VLOOKUP(D3424,upahbahan,3,FALSE)</f>
        <v/>
      </c>
      <c r="J3424" s="26">
        <f>G3424*H3424</f>
        <v/>
      </c>
    </row>
    <row r="3425">
      <c r="C3425" s="5" t="n">
        <v>2</v>
      </c>
      <c r="D3425" s="5" t="inlineStr">
        <is>
          <t>Tukang</t>
        </is>
      </c>
      <c r="E3425" s="5" t="inlineStr">
        <is>
          <t>L02</t>
        </is>
      </c>
      <c r="F3425" s="5" t="inlineStr">
        <is>
          <t>jam</t>
        </is>
      </c>
      <c r="G3425" s="25" t="n">
        <v>0.08032128375808227</v>
      </c>
      <c r="H3425" s="26">
        <f>VLOOKUP(D3425,upahbahan,3,FALSE)</f>
        <v/>
      </c>
      <c r="J3425" s="26">
        <f>G3425*H3425</f>
        <v/>
      </c>
    </row>
    <row r="3426">
      <c r="C3426" s="5" t="n">
        <v>3</v>
      </c>
      <c r="D3426" s="5" t="inlineStr">
        <is>
          <t>Mandor</t>
        </is>
      </c>
      <c r="E3426" s="5" t="inlineStr">
        <is>
          <t>L03</t>
        </is>
      </c>
      <c r="F3426" s="5" t="inlineStr">
        <is>
          <t>jam</t>
        </is>
      </c>
      <c r="G3426" s="25" t="n">
        <v>0.08032121160088879</v>
      </c>
      <c r="H3426" s="26">
        <f>VLOOKUP(D3426,upahbahan,3,FALSE)</f>
        <v/>
      </c>
      <c r="J3426" s="26">
        <f>G3426*H3426</f>
        <v/>
      </c>
    </row>
    <row r="3427">
      <c r="C3427" s="27" t="inlineStr">
        <is>
          <t>JUMLAH HARGA TENAGA KERJA</t>
        </is>
      </c>
      <c r="D3427" s="28" t="n"/>
      <c r="E3427" s="28" t="n"/>
      <c r="F3427" s="28" t="n"/>
      <c r="G3427" s="28" t="n"/>
      <c r="H3427" s="28" t="n"/>
      <c r="I3427" s="28" t="n"/>
      <c r="J3427" s="29">
        <f>SUM(J3424:J3426)</f>
        <v/>
      </c>
    </row>
    <row r="3428">
      <c r="C3428" s="24" t="inlineStr">
        <is>
          <t>B</t>
        </is>
      </c>
      <c r="D3428" s="24" t="inlineStr">
        <is>
          <t>BAHAN</t>
        </is>
      </c>
      <c r="E3428" s="12" t="n"/>
      <c r="F3428" s="12" t="n"/>
      <c r="G3428" s="12" t="n"/>
      <c r="H3428" s="12" t="n"/>
      <c r="I3428" s="12" t="n"/>
      <c r="J3428" s="12" t="n"/>
    </row>
    <row r="3429">
      <c r="C3429" s="5" t="n">
        <v>1</v>
      </c>
      <c r="D3429" s="5" t="inlineStr">
        <is>
          <t>Plat sambungan siar muai strip seal</t>
        </is>
      </c>
      <c r="E3429" s="5" t="inlineStr">
        <is>
          <t>M228</t>
        </is>
      </c>
      <c r="F3429" s="5" t="inlineStr">
        <is>
          <t>m</t>
        </is>
      </c>
      <c r="G3429" s="25" t="n">
        <v>1.02</v>
      </c>
      <c r="H3429" s="26">
        <f>VLOOKUP(D3429,upahbahan,3,FALSE)</f>
        <v/>
      </c>
      <c r="J3429" s="26">
        <f>G3429*H3429</f>
        <v/>
      </c>
    </row>
    <row r="3430">
      <c r="C3430" s="5" t="n">
        <v>2</v>
      </c>
      <c r="D3430" s="5" t="inlineStr">
        <is>
          <t>Neoprene Rubber 5mm</t>
        </is>
      </c>
      <c r="E3430" s="5" t="inlineStr">
        <is>
          <t>M233</t>
        </is>
      </c>
      <c r="F3430" s="5" t="inlineStr">
        <is>
          <t>m</t>
        </is>
      </c>
      <c r="G3430" s="25" t="n">
        <v>1.02</v>
      </c>
      <c r="H3430" s="26">
        <f>VLOOKUP(D3430,upahbahan,3,FALSE)</f>
        <v/>
      </c>
      <c r="J3430" s="26">
        <f>G3430*H3430</f>
        <v/>
      </c>
    </row>
    <row r="3431">
      <c r="C3431" s="5" t="n">
        <v>3</v>
      </c>
      <c r="D3431" s="5" t="inlineStr">
        <is>
          <t>Pelumas</t>
        </is>
      </c>
      <c r="E3431" s="5" t="inlineStr">
        <is>
          <t>M22</t>
        </is>
      </c>
      <c r="F3431" s="5" t="inlineStr">
        <is>
          <t>kg</t>
        </is>
      </c>
      <c r="G3431" s="25" t="n">
        <v>0.204</v>
      </c>
      <c r="H3431" s="26">
        <f>VLOOKUP(D3431,upahbahan,3,FALSE)</f>
        <v/>
      </c>
      <c r="J3431" s="26">
        <f>G3431*H3431</f>
        <v/>
      </c>
    </row>
    <row r="3432">
      <c r="C3432" s="27" t="inlineStr">
        <is>
          <t>JUMLAH HARGA BAHAN</t>
        </is>
      </c>
      <c r="D3432" s="28" t="n"/>
      <c r="E3432" s="28" t="n"/>
      <c r="F3432" s="28" t="n"/>
      <c r="G3432" s="28" t="n"/>
      <c r="H3432" s="28" t="n"/>
      <c r="I3432" s="28" t="n"/>
      <c r="J3432" s="29">
        <f>SUM(J3429:J3431)</f>
        <v/>
      </c>
    </row>
    <row r="3433">
      <c r="C3433" s="24" t="inlineStr">
        <is>
          <t>C</t>
        </is>
      </c>
      <c r="D3433" s="24" t="inlineStr">
        <is>
          <t>PERALATAN</t>
        </is>
      </c>
      <c r="E3433" s="12" t="n"/>
      <c r="F3433" s="12" t="n"/>
      <c r="G3433" s="12" t="n"/>
      <c r="H3433" s="12" t="n"/>
      <c r="I3433" s="12" t="n"/>
      <c r="J3433" s="12" t="n"/>
    </row>
    <row r="3434">
      <c r="C3434" s="5" t="n">
        <v>1</v>
      </c>
      <c r="D3434" s="5" t="inlineStr">
        <is>
          <t>Alat Bantu</t>
        </is>
      </c>
      <c r="F3434" s="5" t="inlineStr">
        <is>
          <t>Ls</t>
        </is>
      </c>
      <c r="G3434" s="25" t="n">
        <v>0.0803</v>
      </c>
      <c r="H3434" s="26">
        <f>VLOOKUP(D3434,upahbahan,3,FALSE)</f>
        <v/>
      </c>
      <c r="J3434" s="26">
        <f>G3434*H3434</f>
        <v/>
      </c>
    </row>
    <row r="3435">
      <c r="C3435" s="27" t="inlineStr">
        <is>
          <t>JUMLAH HARGA PERALATAN</t>
        </is>
      </c>
      <c r="D3435" s="28" t="n"/>
      <c r="E3435" s="28" t="n"/>
      <c r="F3435" s="28" t="n"/>
      <c r="G3435" s="28" t="n"/>
      <c r="H3435" s="28" t="n"/>
      <c r="I3435" s="28" t="n"/>
      <c r="J3435" s="29">
        <f>SUM(J3434:J3434)</f>
        <v/>
      </c>
    </row>
    <row r="3436">
      <c r="C3436" s="31" t="inlineStr">
        <is>
          <t>D</t>
        </is>
      </c>
      <c r="D3436" s="31" t="inlineStr">
        <is>
          <t>Jumlah (A+B+C)</t>
        </is>
      </c>
      <c r="E3436" s="32" t="n"/>
      <c r="F3436" s="32" t="n"/>
      <c r="G3436" s="32" t="n"/>
      <c r="H3436" s="32" t="n"/>
      <c r="I3436" s="32" t="n"/>
      <c r="J3436" s="33">
        <f>J3427+J3432+J3435</f>
        <v/>
      </c>
    </row>
    <row r="3437">
      <c r="C3437" s="18" t="inlineStr">
        <is>
          <t>E</t>
        </is>
      </c>
      <c r="D3437" s="18" t="inlineStr">
        <is>
          <t>Biaya Umum dan Keuntungan 10.0% x D</t>
        </is>
      </c>
      <c r="H3437" s="21">
        <f>$Q$8</f>
        <v/>
      </c>
      <c r="J3437" s="34">
        <f>J3436*H3437</f>
        <v/>
      </c>
    </row>
    <row r="3438">
      <c r="C3438" s="31" t="inlineStr">
        <is>
          <t>F</t>
        </is>
      </c>
      <c r="D3438" s="31" t="inlineStr">
        <is>
          <t>Harga Satuan Pekerjaan (D+E)</t>
        </is>
      </c>
      <c r="E3438" s="32" t="n"/>
      <c r="F3438" s="32" t="n"/>
      <c r="G3438" s="32" t="n"/>
      <c r="H3438" s="32" t="n"/>
      <c r="I3438" s="32" t="n"/>
      <c r="J3438" s="33">
        <f>SUM(J3436:J3437)</f>
        <v/>
      </c>
    </row>
    <row r="3440">
      <c r="C3440" s="16" t="inlineStr">
        <is>
          <t>G.172</t>
        </is>
      </c>
      <c r="D3440" s="17" t="inlineStr">
        <is>
          <t>Sambungan Siar Muai Tipe Compression Seal</t>
        </is>
      </c>
      <c r="F3440" s="18" t="inlineStr">
        <is>
          <t>Meter Panjang</t>
        </is>
      </c>
      <c r="K3440" s="22">
        <f>ROUNDDOWN(J3456,0)</f>
        <v/>
      </c>
      <c r="M3440" s="19" t="inlineStr">
        <is>
          <t>7.11.(4)</t>
        </is>
      </c>
    </row>
    <row r="3441">
      <c r="C3441" s="23" t="inlineStr">
        <is>
          <t>No</t>
        </is>
      </c>
      <c r="D3441" s="23" t="inlineStr">
        <is>
          <t>Uraian</t>
        </is>
      </c>
      <c r="E3441" s="23" t="inlineStr">
        <is>
          <t>Kode</t>
        </is>
      </c>
      <c r="F3441" s="23" t="inlineStr">
        <is>
          <t>Sat.</t>
        </is>
      </c>
      <c r="G3441" s="23" t="inlineStr">
        <is>
          <t>Koefisien</t>
        </is>
      </c>
      <c r="H3441" s="23" t="inlineStr">
        <is>
          <t>Harga  Satuan (Rp)</t>
        </is>
      </c>
      <c r="J3441" s="23" t="inlineStr">
        <is>
          <t>Jumlah Harga (Rp)</t>
        </is>
      </c>
    </row>
    <row r="3442">
      <c r="C3442" s="24" t="inlineStr">
        <is>
          <t>A</t>
        </is>
      </c>
      <c r="D3442" s="24" t="inlineStr">
        <is>
          <t>TENAGA KERJA</t>
        </is>
      </c>
      <c r="E3442" s="12" t="n"/>
      <c r="F3442" s="12" t="n"/>
      <c r="G3442" s="12" t="n"/>
      <c r="H3442" s="12" t="n"/>
      <c r="I3442" s="12" t="n"/>
      <c r="J3442" s="12" t="n"/>
    </row>
    <row r="3443">
      <c r="C3443" s="5" t="n">
        <v>1</v>
      </c>
      <c r="D3443" s="5" t="inlineStr">
        <is>
          <t>Pekerja</t>
        </is>
      </c>
      <c r="E3443" s="5" t="inlineStr">
        <is>
          <t>L01</t>
        </is>
      </c>
      <c r="F3443" s="5" t="inlineStr">
        <is>
          <t>jam</t>
        </is>
      </c>
      <c r="G3443" s="25" t="n">
        <v>0.4819277849363721</v>
      </c>
      <c r="H3443" s="26">
        <f>VLOOKUP(D3443,upahbahan,3,FALSE)</f>
        <v/>
      </c>
      <c r="J3443" s="26">
        <f>G3443*H3443</f>
        <v/>
      </c>
    </row>
    <row r="3444">
      <c r="C3444" s="5" t="n">
        <v>2</v>
      </c>
      <c r="D3444" s="5" t="inlineStr">
        <is>
          <t>Tukang</t>
        </is>
      </c>
      <c r="E3444" s="5" t="inlineStr">
        <is>
          <t>L02</t>
        </is>
      </c>
      <c r="F3444" s="5" t="inlineStr">
        <is>
          <t>jam</t>
        </is>
      </c>
      <c r="G3444" s="25" t="n">
        <v>0.2409638512742468</v>
      </c>
      <c r="H3444" s="26">
        <f>VLOOKUP(D3444,upahbahan,3,FALSE)</f>
        <v/>
      </c>
      <c r="J3444" s="26">
        <f>G3444*H3444</f>
        <v/>
      </c>
    </row>
    <row r="3445">
      <c r="C3445" s="5" t="n">
        <v>3</v>
      </c>
      <c r="D3445" s="5" t="inlineStr">
        <is>
          <t>Mandor</t>
        </is>
      </c>
      <c r="E3445" s="5" t="inlineStr">
        <is>
          <t>L03</t>
        </is>
      </c>
      <c r="F3445" s="5" t="inlineStr">
        <is>
          <t>jam</t>
        </is>
      </c>
      <c r="G3445" s="25" t="n">
        <v>0.08032121160088879</v>
      </c>
      <c r="H3445" s="26">
        <f>VLOOKUP(D3445,upahbahan,3,FALSE)</f>
        <v/>
      </c>
      <c r="J3445" s="26">
        <f>G3445*H3445</f>
        <v/>
      </c>
    </row>
    <row r="3446">
      <c r="C3446" s="27" t="inlineStr">
        <is>
          <t>JUMLAH HARGA TENAGA KERJA</t>
        </is>
      </c>
      <c r="D3446" s="28" t="n"/>
      <c r="E3446" s="28" t="n"/>
      <c r="F3446" s="28" t="n"/>
      <c r="G3446" s="28" t="n"/>
      <c r="H3446" s="28" t="n"/>
      <c r="I3446" s="28" t="n"/>
      <c r="J3446" s="29">
        <f>SUM(J3443:J3445)</f>
        <v/>
      </c>
    </row>
    <row r="3447">
      <c r="C3447" s="24" t="inlineStr">
        <is>
          <t>B</t>
        </is>
      </c>
      <c r="D3447" s="24" t="inlineStr">
        <is>
          <t>BAHAN</t>
        </is>
      </c>
      <c r="E3447" s="12" t="n"/>
      <c r="F3447" s="12" t="n"/>
      <c r="G3447" s="12" t="n"/>
      <c r="H3447" s="12" t="n"/>
      <c r="I3447" s="12" t="n"/>
      <c r="J3447" s="12" t="n"/>
    </row>
    <row r="3448">
      <c r="C3448" s="5" t="n">
        <v>1</v>
      </c>
      <c r="D3448" s="5" t="inlineStr">
        <is>
          <t>Compression Seal Rubber</t>
        </is>
      </c>
      <c r="E3448" s="5" t="inlineStr">
        <is>
          <t>M229</t>
        </is>
      </c>
      <c r="F3448" s="5" t="inlineStr">
        <is>
          <t>M</t>
        </is>
      </c>
      <c r="G3448" s="25" t="n">
        <v>1.02</v>
      </c>
      <c r="H3448" s="26">
        <f>VLOOKUP(D3448,upahbahan,3,FALSE)</f>
        <v/>
      </c>
      <c r="J3448" s="26">
        <f>G3448*H3448</f>
        <v/>
      </c>
    </row>
    <row r="3449">
      <c r="C3449" s="5" t="n">
        <v>2</v>
      </c>
      <c r="D3449" s="5" t="inlineStr">
        <is>
          <t>Perekat Epoxy</t>
        </is>
      </c>
      <c r="E3449" s="5" t="inlineStr">
        <is>
          <t>M125</t>
        </is>
      </c>
      <c r="F3449" s="5" t="inlineStr">
        <is>
          <t>Kg</t>
        </is>
      </c>
      <c r="G3449" s="25" t="n">
        <v>0.204</v>
      </c>
      <c r="H3449" s="26">
        <f>VLOOKUP(D3449,upahbahan,3,FALSE)</f>
        <v/>
      </c>
      <c r="J3449" s="26">
        <f>G3449*H3449</f>
        <v/>
      </c>
    </row>
    <row r="3450">
      <c r="C3450" s="27" t="inlineStr">
        <is>
          <t>JUMLAH HARGA BAHAN</t>
        </is>
      </c>
      <c r="D3450" s="28" t="n"/>
      <c r="E3450" s="28" t="n"/>
      <c r="F3450" s="28" t="n"/>
      <c r="G3450" s="28" t="n"/>
      <c r="H3450" s="28" t="n"/>
      <c r="I3450" s="28" t="n"/>
      <c r="J3450" s="29">
        <f>SUM(J3448:J3449)</f>
        <v/>
      </c>
    </row>
    <row r="3451">
      <c r="C3451" s="24" t="inlineStr">
        <is>
          <t>C</t>
        </is>
      </c>
      <c r="D3451" s="24" t="inlineStr">
        <is>
          <t>PERALATAN</t>
        </is>
      </c>
      <c r="E3451" s="12" t="n"/>
      <c r="F3451" s="12" t="n"/>
      <c r="G3451" s="12" t="n"/>
      <c r="H3451" s="12" t="n"/>
      <c r="I3451" s="12" t="n"/>
      <c r="J3451" s="12" t="n"/>
    </row>
    <row r="3452">
      <c r="C3452" s="5" t="n">
        <v>1</v>
      </c>
      <c r="D3452" s="5" t="inlineStr">
        <is>
          <t>Alat Bantu</t>
        </is>
      </c>
      <c r="F3452" s="5" t="inlineStr">
        <is>
          <t>Ls</t>
        </is>
      </c>
      <c r="G3452" s="25" t="n">
        <v>0.0803</v>
      </c>
      <c r="H3452" s="26">
        <f>VLOOKUP(D3452,upahbahan,3,FALSE)</f>
        <v/>
      </c>
      <c r="J3452" s="26">
        <f>G3452*H3452</f>
        <v/>
      </c>
    </row>
    <row r="3453">
      <c r="C3453" s="27" t="inlineStr">
        <is>
          <t>JUMLAH HARGA PERALATAN</t>
        </is>
      </c>
      <c r="D3453" s="28" t="n"/>
      <c r="E3453" s="28" t="n"/>
      <c r="F3453" s="28" t="n"/>
      <c r="G3453" s="28" t="n"/>
      <c r="H3453" s="28" t="n"/>
      <c r="I3453" s="28" t="n"/>
      <c r="J3453" s="29">
        <f>SUM(J3452:J3452)</f>
        <v/>
      </c>
    </row>
    <row r="3454">
      <c r="C3454" s="31" t="inlineStr">
        <is>
          <t>D</t>
        </is>
      </c>
      <c r="D3454" s="31" t="inlineStr">
        <is>
          <t>Jumlah (A+B+C)</t>
        </is>
      </c>
      <c r="E3454" s="32" t="n"/>
      <c r="F3454" s="32" t="n"/>
      <c r="G3454" s="32" t="n"/>
      <c r="H3454" s="32" t="n"/>
      <c r="I3454" s="32" t="n"/>
      <c r="J3454" s="33">
        <f>J3446+J3450+J3453</f>
        <v/>
      </c>
    </row>
    <row r="3455">
      <c r="C3455" s="18" t="inlineStr">
        <is>
          <t>E</t>
        </is>
      </c>
      <c r="D3455" s="18" t="inlineStr">
        <is>
          <t>Biaya Umum dan Keuntungan 10.0% x D</t>
        </is>
      </c>
      <c r="H3455" s="21">
        <f>$Q$8</f>
        <v/>
      </c>
      <c r="J3455" s="34">
        <f>J3454*H3455</f>
        <v/>
      </c>
    </row>
    <row r="3456">
      <c r="C3456" s="31" t="inlineStr">
        <is>
          <t>F</t>
        </is>
      </c>
      <c r="D3456" s="31" t="inlineStr">
        <is>
          <t>Harga Satuan Pekerjaan (D+E)</t>
        </is>
      </c>
      <c r="E3456" s="32" t="n"/>
      <c r="F3456" s="32" t="n"/>
      <c r="G3456" s="32" t="n"/>
      <c r="H3456" s="32" t="n"/>
      <c r="I3456" s="32" t="n"/>
      <c r="J3456" s="33">
        <f>SUM(J3454:J3455)</f>
        <v/>
      </c>
    </row>
    <row r="3458">
      <c r="C3458" s="16" t="inlineStr">
        <is>
          <t>G.173</t>
        </is>
      </c>
      <c r="D3458" s="17" t="inlineStr">
        <is>
          <t>Sambungan Siar Muai Tipe Modular, lebar 160 mm</t>
        </is>
      </c>
      <c r="F3458" s="18" t="inlineStr">
        <is>
          <t>Meter Panjang</t>
        </is>
      </c>
      <c r="K3458" s="22">
        <f>ROUNDDOWN(J3479,0)</f>
        <v/>
      </c>
      <c r="M3458" s="19" t="inlineStr">
        <is>
          <t>7.11.(5a)</t>
        </is>
      </c>
    </row>
    <row r="3459">
      <c r="C3459" s="23" t="inlineStr">
        <is>
          <t>No</t>
        </is>
      </c>
      <c r="D3459" s="23" t="inlineStr">
        <is>
          <t>Uraian</t>
        </is>
      </c>
      <c r="E3459" s="23" t="inlineStr">
        <is>
          <t>Kode</t>
        </is>
      </c>
      <c r="F3459" s="23" t="inlineStr">
        <is>
          <t>Sat.</t>
        </is>
      </c>
      <c r="G3459" s="23" t="inlineStr">
        <is>
          <t>Koefisien</t>
        </is>
      </c>
      <c r="H3459" s="23" t="inlineStr">
        <is>
          <t>Harga  Satuan (Rp)</t>
        </is>
      </c>
      <c r="J3459" s="23" t="inlineStr">
        <is>
          <t>Jumlah Harga (Rp)</t>
        </is>
      </c>
    </row>
    <row r="3460">
      <c r="C3460" s="24" t="inlineStr">
        <is>
          <t>A</t>
        </is>
      </c>
      <c r="D3460" s="24" t="inlineStr">
        <is>
          <t>TENAGA KERJA</t>
        </is>
      </c>
      <c r="E3460" s="12" t="n"/>
      <c r="F3460" s="12" t="n"/>
      <c r="G3460" s="12" t="n"/>
      <c r="H3460" s="12" t="n"/>
      <c r="I3460" s="12" t="n"/>
      <c r="J3460" s="12" t="n"/>
    </row>
    <row r="3461">
      <c r="C3461" s="5" t="n">
        <v>1</v>
      </c>
      <c r="D3461" s="5" t="inlineStr">
        <is>
          <t>Pekerja</t>
        </is>
      </c>
      <c r="E3461" s="5" t="inlineStr">
        <is>
          <t>L01</t>
        </is>
      </c>
      <c r="F3461" s="5" t="inlineStr">
        <is>
          <t>jam</t>
        </is>
      </c>
      <c r="G3461" s="25" t="n">
        <v>0.04626505867193565</v>
      </c>
      <c r="H3461" s="26">
        <f>VLOOKUP(D3461,upahbahan,3,FALSE)</f>
        <v/>
      </c>
      <c r="J3461" s="26">
        <f>G3461*H3461</f>
        <v/>
      </c>
    </row>
    <row r="3462">
      <c r="C3462" s="5" t="n">
        <v>2</v>
      </c>
      <c r="D3462" s="5" t="inlineStr">
        <is>
          <t>Tukang</t>
        </is>
      </c>
      <c r="E3462" s="5" t="inlineStr">
        <is>
          <t>L02</t>
        </is>
      </c>
      <c r="F3462" s="5" t="inlineStr">
        <is>
          <t>jam</t>
        </is>
      </c>
      <c r="G3462" s="25" t="n">
        <v>0.02313241681242257</v>
      </c>
      <c r="H3462" s="26">
        <f>VLOOKUP(D3462,upahbahan,3,FALSE)</f>
        <v/>
      </c>
      <c r="J3462" s="26">
        <f>G3462*H3462</f>
        <v/>
      </c>
    </row>
    <row r="3463">
      <c r="C3463" s="5" t="n">
        <v>3</v>
      </c>
      <c r="D3463" s="5" t="inlineStr">
        <is>
          <t>Mandor</t>
        </is>
      </c>
      <c r="E3463" s="5" t="inlineStr">
        <is>
          <t>L03</t>
        </is>
      </c>
      <c r="F3463" s="5" t="inlineStr">
        <is>
          <t>jam</t>
        </is>
      </c>
      <c r="G3463" s="25" t="n">
        <v>0.007710891548007932</v>
      </c>
      <c r="H3463" s="26">
        <f>VLOOKUP(D3463,upahbahan,3,FALSE)</f>
        <v/>
      </c>
      <c r="J3463" s="26">
        <f>G3463*H3463</f>
        <v/>
      </c>
    </row>
    <row r="3464">
      <c r="C3464" s="27" t="inlineStr">
        <is>
          <t>JUMLAH HARGA TENAGA KERJA</t>
        </is>
      </c>
      <c r="D3464" s="28" t="n"/>
      <c r="E3464" s="28" t="n"/>
      <c r="F3464" s="28" t="n"/>
      <c r="G3464" s="28" t="n"/>
      <c r="H3464" s="28" t="n"/>
      <c r="I3464" s="28" t="n"/>
      <c r="J3464" s="29">
        <f>SUM(J3461:J3463)</f>
        <v/>
      </c>
    </row>
    <row r="3465">
      <c r="C3465" s="24" t="inlineStr">
        <is>
          <t>B</t>
        </is>
      </c>
      <c r="D3465" s="24" t="inlineStr">
        <is>
          <t>BAHAN</t>
        </is>
      </c>
      <c r="E3465" s="12" t="n"/>
      <c r="F3465" s="12" t="n"/>
      <c r="G3465" s="12" t="n"/>
      <c r="H3465" s="12" t="n"/>
      <c r="I3465" s="12" t="n"/>
      <c r="J3465" s="12" t="n"/>
    </row>
    <row r="3466">
      <c r="C3466" s="5" t="n">
        <v>1</v>
      </c>
      <c r="D3466" s="5" t="inlineStr">
        <is>
          <t>Plat sambungan siar muai tipe modular</t>
        </is>
      </c>
      <c r="E3466" s="5" t="inlineStr">
        <is>
          <t>M230</t>
        </is>
      </c>
      <c r="F3466" s="5" t="inlineStr">
        <is>
          <t>m</t>
        </is>
      </c>
      <c r="G3466" s="25" t="n">
        <v>1.02</v>
      </c>
      <c r="H3466" s="26">
        <f>VLOOKUP(D3466,upahbahan,3,FALSE)</f>
        <v/>
      </c>
      <c r="J3466" s="26">
        <f>G3466*H3466</f>
        <v/>
      </c>
    </row>
    <row r="3467">
      <c r="C3467" s="5" t="n">
        <v>2</v>
      </c>
      <c r="D3467" s="5" t="inlineStr">
        <is>
          <t>Neoprene Rubber 5mm</t>
        </is>
      </c>
      <c r="E3467" s="5" t="inlineStr">
        <is>
          <t>M233</t>
        </is>
      </c>
      <c r="F3467" s="5" t="inlineStr">
        <is>
          <t>m</t>
        </is>
      </c>
      <c r="G3467" s="25" t="n">
        <v>1.02</v>
      </c>
      <c r="H3467" s="26">
        <f>VLOOKUP(D3467,upahbahan,3,FALSE)</f>
        <v/>
      </c>
      <c r="J3467" s="26">
        <f>G3467*H3467</f>
        <v/>
      </c>
    </row>
    <row r="3468">
      <c r="C3468" s="5" t="n">
        <v>3</v>
      </c>
      <c r="D3468" s="5" t="inlineStr">
        <is>
          <t>Beton fast track 8 jam</t>
        </is>
      </c>
      <c r="E3468" s="5" t="inlineStr">
        <is>
          <t>M226</t>
        </is>
      </c>
      <c r="F3468" s="5" t="inlineStr">
        <is>
          <t>m3</t>
        </is>
      </c>
      <c r="G3468" s="25" t="n">
        <v>0.03916800103447084</v>
      </c>
      <c r="H3468" s="26">
        <f>VLOOKUP(D3468,upahbahan,3,FALSE)</f>
        <v/>
      </c>
      <c r="J3468" s="26">
        <f>G3468*H3468</f>
        <v/>
      </c>
    </row>
    <row r="3469">
      <c r="C3469" s="27" t="inlineStr">
        <is>
          <t>JUMLAH HARGA BAHAN</t>
        </is>
      </c>
      <c r="D3469" s="28" t="n"/>
      <c r="E3469" s="28" t="n"/>
      <c r="F3469" s="28" t="n"/>
      <c r="G3469" s="28" t="n"/>
      <c r="H3469" s="28" t="n"/>
      <c r="I3469" s="28" t="n"/>
      <c r="J3469" s="29">
        <f>SUM(J3466:J3468)</f>
        <v/>
      </c>
    </row>
    <row r="3470">
      <c r="C3470" s="24" t="inlineStr">
        <is>
          <t>C</t>
        </is>
      </c>
      <c r="D3470" s="24" t="inlineStr">
        <is>
          <t>PERALATAN</t>
        </is>
      </c>
      <c r="E3470" s="12" t="n"/>
      <c r="F3470" s="12" t="n"/>
      <c r="G3470" s="12" t="n"/>
      <c r="H3470" s="12" t="n"/>
      <c r="I3470" s="12" t="n"/>
      <c r="J3470" s="12" t="n"/>
    </row>
    <row r="3471">
      <c r="C3471" s="5" t="n">
        <v>1</v>
      </c>
      <c r="D3471" s="5" t="inlineStr">
        <is>
          <t>Asphalt cutter 130 feet/mnt; 22 HP</t>
        </is>
      </c>
      <c r="E3471" s="5" t="inlineStr">
        <is>
          <t>E76</t>
        </is>
      </c>
      <c r="F3471" s="5" t="inlineStr">
        <is>
          <t>jam</t>
        </is>
      </c>
      <c r="G3471" s="25" t="n">
        <v>0.001337895769013483</v>
      </c>
      <c r="H3471" s="26">
        <f>VLOOKUP(D3471,upahbahan,3,FALSE)</f>
        <v/>
      </c>
      <c r="J3471" s="26">
        <f>G3471*H3471</f>
        <v/>
      </c>
    </row>
    <row r="3472">
      <c r="C3472" s="5" t="n">
        <v>2</v>
      </c>
      <c r="D3472" s="5" t="inlineStr">
        <is>
          <t>Jack Hammer</t>
        </is>
      </c>
      <c r="E3472" s="5" t="inlineStr">
        <is>
          <t>E26</t>
        </is>
      </c>
      <c r="F3472" s="5" t="inlineStr">
        <is>
          <t>jam</t>
        </is>
      </c>
      <c r="G3472" s="25" t="n">
        <v>0.007710845286599082</v>
      </c>
      <c r="H3472" s="26">
        <f>VLOOKUP(D3472,upahbahan,3,FALSE)</f>
        <v/>
      </c>
      <c r="J3472" s="26">
        <f>G3472*H3472</f>
        <v/>
      </c>
    </row>
    <row r="3473">
      <c r="C3473" s="5" t="n">
        <v>3</v>
      </c>
      <c r="D3473" s="5" t="inlineStr">
        <is>
          <t>Compressor</t>
        </is>
      </c>
      <c r="E3473" s="5" t="inlineStr">
        <is>
          <t>E05</t>
        </is>
      </c>
      <c r="F3473" s="5" t="inlineStr">
        <is>
          <t>jam</t>
        </is>
      </c>
      <c r="G3473" s="25" t="n">
        <v>0.007710823666354737</v>
      </c>
      <c r="H3473" s="26">
        <f>VLOOKUP(D3473,upahbahan,3,FALSE)</f>
        <v/>
      </c>
      <c r="J3473" s="26">
        <f>G3473*H3473</f>
        <v/>
      </c>
    </row>
    <row r="3474">
      <c r="C3474" s="5" t="n">
        <v>4</v>
      </c>
      <c r="D3474" s="5" t="inlineStr">
        <is>
          <t>Generator Set</t>
        </is>
      </c>
      <c r="E3474" s="5" t="inlineStr">
        <is>
          <t>E12</t>
        </is>
      </c>
      <c r="F3474" s="5" t="inlineStr">
        <is>
          <t>jam</t>
        </is>
      </c>
      <c r="G3474" s="25" t="n">
        <v>0.007710835505415701</v>
      </c>
      <c r="H3474" s="26">
        <f>VLOOKUP(D3474,upahbahan,3,FALSE)</f>
        <v/>
      </c>
      <c r="J3474" s="26">
        <f>G3474*H3474</f>
        <v/>
      </c>
    </row>
    <row r="3475">
      <c r="C3475" s="5" t="n">
        <v>5</v>
      </c>
      <c r="D3475" s="5" t="inlineStr">
        <is>
          <t>Alat Bantu</t>
        </is>
      </c>
      <c r="F3475" s="5" t="inlineStr">
        <is>
          <t>Ls</t>
        </is>
      </c>
      <c r="G3475" s="25" t="n">
        <v>1</v>
      </c>
      <c r="H3475" s="26">
        <f>VLOOKUP(D3475,upahbahan,3,FALSE)</f>
        <v/>
      </c>
      <c r="J3475" s="26">
        <f>G3475*H3475</f>
        <v/>
      </c>
    </row>
    <row r="3476">
      <c r="C3476" s="27" t="inlineStr">
        <is>
          <t>JUMLAH HARGA PERALATAN</t>
        </is>
      </c>
      <c r="D3476" s="28" t="n"/>
      <c r="E3476" s="28" t="n"/>
      <c r="F3476" s="28" t="n"/>
      <c r="G3476" s="28" t="n"/>
      <c r="H3476" s="28" t="n"/>
      <c r="I3476" s="28" t="n"/>
      <c r="J3476" s="29">
        <f>SUM(J3471:J3475)</f>
        <v/>
      </c>
    </row>
    <row r="3477">
      <c r="C3477" s="31" t="inlineStr">
        <is>
          <t>D</t>
        </is>
      </c>
      <c r="D3477" s="31" t="inlineStr">
        <is>
          <t>Jumlah (A+B+C)</t>
        </is>
      </c>
      <c r="E3477" s="32" t="n"/>
      <c r="F3477" s="32" t="n"/>
      <c r="G3477" s="32" t="n"/>
      <c r="H3477" s="32" t="n"/>
      <c r="I3477" s="32" t="n"/>
      <c r="J3477" s="33">
        <f>J3464+J3469+J3476</f>
        <v/>
      </c>
    </row>
    <row r="3478">
      <c r="C3478" s="18" t="inlineStr">
        <is>
          <t>E</t>
        </is>
      </c>
      <c r="D3478" s="18" t="inlineStr">
        <is>
          <t>Biaya Umum dan Keuntungan 10.0% x D</t>
        </is>
      </c>
      <c r="H3478" s="21">
        <f>$Q$8</f>
        <v/>
      </c>
      <c r="J3478" s="34">
        <f>J3477*H3478</f>
        <v/>
      </c>
    </row>
    <row r="3479">
      <c r="C3479" s="31" t="inlineStr">
        <is>
          <t>F</t>
        </is>
      </c>
      <c r="D3479" s="31" t="inlineStr">
        <is>
          <t>Harga Satuan Pekerjaan (D+E)</t>
        </is>
      </c>
      <c r="E3479" s="32" t="n"/>
      <c r="F3479" s="32" t="n"/>
      <c r="G3479" s="32" t="n"/>
      <c r="H3479" s="32" t="n"/>
      <c r="I3479" s="32" t="n"/>
      <c r="J3479" s="33">
        <f>SUM(J3477:J3478)</f>
        <v/>
      </c>
    </row>
    <row r="3481">
      <c r="C3481" s="16" t="inlineStr">
        <is>
          <t>G.174</t>
        </is>
      </c>
      <c r="D3481" s="17" t="inlineStr">
        <is>
          <t>Sambungan Siar Muai Tipe Modular, lebar 600 mm</t>
        </is>
      </c>
      <c r="F3481" s="18" t="inlineStr">
        <is>
          <t>Meter Panjang</t>
        </is>
      </c>
      <c r="K3481" s="22">
        <f>ROUNDDOWN(J3502,0)</f>
        <v/>
      </c>
      <c r="M3481" s="19" t="inlineStr">
        <is>
          <t>7.11.(5b)</t>
        </is>
      </c>
    </row>
    <row r="3482">
      <c r="C3482" s="23" t="inlineStr">
        <is>
          <t>No</t>
        </is>
      </c>
      <c r="D3482" s="23" t="inlineStr">
        <is>
          <t>Uraian</t>
        </is>
      </c>
      <c r="E3482" s="23" t="inlineStr">
        <is>
          <t>Kode</t>
        </is>
      </c>
      <c r="F3482" s="23" t="inlineStr">
        <is>
          <t>Sat.</t>
        </is>
      </c>
      <c r="G3482" s="23" t="inlineStr">
        <is>
          <t>Koefisien</t>
        </is>
      </c>
      <c r="H3482" s="23" t="inlineStr">
        <is>
          <t>Harga  Satuan (Rp)</t>
        </is>
      </c>
      <c r="J3482" s="23" t="inlineStr">
        <is>
          <t>Jumlah Harga (Rp)</t>
        </is>
      </c>
    </row>
    <row r="3483">
      <c r="C3483" s="24" t="inlineStr">
        <is>
          <t>A</t>
        </is>
      </c>
      <c r="D3483" s="24" t="inlineStr">
        <is>
          <t>TENAGA KERJA</t>
        </is>
      </c>
      <c r="E3483" s="12" t="n"/>
      <c r="F3483" s="12" t="n"/>
      <c r="G3483" s="12" t="n"/>
      <c r="H3483" s="12" t="n"/>
      <c r="I3483" s="12" t="n"/>
      <c r="J3483" s="12" t="n"/>
    </row>
    <row r="3484">
      <c r="C3484" s="5" t="n">
        <v>1</v>
      </c>
      <c r="D3484" s="5" t="inlineStr">
        <is>
          <t>Pekerja</t>
        </is>
      </c>
      <c r="E3484" s="5" t="inlineStr">
        <is>
          <t>L01</t>
        </is>
      </c>
      <c r="F3484" s="5" t="inlineStr">
        <is>
          <t>jam</t>
        </is>
      </c>
      <c r="G3484" s="25" t="n">
        <v>0.1734940604568011</v>
      </c>
      <c r="H3484" s="26">
        <f>VLOOKUP(D3484,upahbahan,3,FALSE)</f>
        <v/>
      </c>
      <c r="J3484" s="26">
        <f>G3484*H3484</f>
        <v/>
      </c>
    </row>
    <row r="3485">
      <c r="C3485" s="5" t="n">
        <v>2</v>
      </c>
      <c r="D3485" s="5" t="inlineStr">
        <is>
          <t>Tukang</t>
        </is>
      </c>
      <c r="E3485" s="5" t="inlineStr">
        <is>
          <t>L02</t>
        </is>
      </c>
      <c r="F3485" s="5" t="inlineStr">
        <is>
          <t>jam</t>
        </is>
      </c>
      <c r="G3485" s="25" t="n">
        <v>0.08674682122472134</v>
      </c>
      <c r="H3485" s="26">
        <f>VLOOKUP(D3485,upahbahan,3,FALSE)</f>
        <v/>
      </c>
      <c r="J3485" s="26">
        <f>G3485*H3485</f>
        <v/>
      </c>
    </row>
    <row r="3486">
      <c r="C3486" s="5" t="n">
        <v>3</v>
      </c>
      <c r="D3486" s="5" t="inlineStr">
        <is>
          <t>Mandor</t>
        </is>
      </c>
      <c r="E3486" s="5" t="inlineStr">
        <is>
          <t>L03</t>
        </is>
      </c>
      <c r="F3486" s="5" t="inlineStr">
        <is>
          <t>jam</t>
        </is>
      </c>
      <c r="G3486" s="25" t="n">
        <v>0.02891576825839576</v>
      </c>
      <c r="H3486" s="26">
        <f>VLOOKUP(D3486,upahbahan,3,FALSE)</f>
        <v/>
      </c>
      <c r="J3486" s="26">
        <f>G3486*H3486</f>
        <v/>
      </c>
    </row>
    <row r="3487">
      <c r="C3487" s="27" t="inlineStr">
        <is>
          <t>JUMLAH HARGA TENAGA KERJA</t>
        </is>
      </c>
      <c r="D3487" s="28" t="n"/>
      <c r="E3487" s="28" t="n"/>
      <c r="F3487" s="28" t="n"/>
      <c r="G3487" s="28" t="n"/>
      <c r="H3487" s="28" t="n"/>
      <c r="I3487" s="28" t="n"/>
      <c r="J3487" s="29">
        <f>SUM(J3484:J3486)</f>
        <v/>
      </c>
    </row>
    <row r="3488">
      <c r="C3488" s="24" t="inlineStr">
        <is>
          <t>B</t>
        </is>
      </c>
      <c r="D3488" s="24" t="inlineStr">
        <is>
          <t>BAHAN</t>
        </is>
      </c>
      <c r="E3488" s="12" t="n"/>
      <c r="F3488" s="12" t="n"/>
      <c r="G3488" s="12" t="n"/>
      <c r="H3488" s="12" t="n"/>
      <c r="I3488" s="12" t="n"/>
      <c r="J3488" s="12" t="n"/>
    </row>
    <row r="3489">
      <c r="C3489" s="5" t="n">
        <v>1</v>
      </c>
      <c r="D3489" s="5" t="inlineStr">
        <is>
          <t>Plat sambungan siar muai tipe modular</t>
        </is>
      </c>
      <c r="E3489" s="5" t="inlineStr">
        <is>
          <t>M230</t>
        </is>
      </c>
      <c r="F3489" s="5" t="inlineStr">
        <is>
          <t>m</t>
        </is>
      </c>
      <c r="G3489" s="25" t="n">
        <v>1.02</v>
      </c>
      <c r="H3489" s="26">
        <f>VLOOKUP(D3489,upahbahan,3,FALSE)</f>
        <v/>
      </c>
      <c r="J3489" s="26">
        <f>G3489*H3489</f>
        <v/>
      </c>
    </row>
    <row r="3490">
      <c r="C3490" s="5" t="n">
        <v>2</v>
      </c>
      <c r="D3490" s="5" t="inlineStr">
        <is>
          <t>Neoprene Rubber 5mm</t>
        </is>
      </c>
      <c r="E3490" s="5" t="inlineStr">
        <is>
          <t>M233</t>
        </is>
      </c>
      <c r="F3490" s="5" t="inlineStr">
        <is>
          <t>m</t>
        </is>
      </c>
      <c r="G3490" s="25" t="n">
        <v>2.04</v>
      </c>
      <c r="H3490" s="26">
        <f>VLOOKUP(D3490,upahbahan,3,FALSE)</f>
        <v/>
      </c>
      <c r="J3490" s="26">
        <f>G3490*H3490</f>
        <v/>
      </c>
    </row>
    <row r="3491">
      <c r="C3491" s="5" t="n">
        <v>3</v>
      </c>
      <c r="D3491" s="5" t="inlineStr">
        <is>
          <t>Beton fast track 8 jam</t>
        </is>
      </c>
      <c r="E3491" s="5" t="inlineStr">
        <is>
          <t>M226</t>
        </is>
      </c>
      <c r="F3491" s="5" t="inlineStr">
        <is>
          <t>m3</t>
        </is>
      </c>
      <c r="G3491" s="25" t="n">
        <v>0.1468800004440984</v>
      </c>
      <c r="H3491" s="26">
        <f>VLOOKUP(D3491,upahbahan,3,FALSE)</f>
        <v/>
      </c>
      <c r="J3491" s="26">
        <f>G3491*H3491</f>
        <v/>
      </c>
    </row>
    <row r="3492">
      <c r="C3492" s="27" t="inlineStr">
        <is>
          <t>JUMLAH HARGA BAHAN</t>
        </is>
      </c>
      <c r="D3492" s="28" t="n"/>
      <c r="E3492" s="28" t="n"/>
      <c r="F3492" s="28" t="n"/>
      <c r="G3492" s="28" t="n"/>
      <c r="H3492" s="28" t="n"/>
      <c r="I3492" s="28" t="n"/>
      <c r="J3492" s="29">
        <f>SUM(J3489:J3491)</f>
        <v/>
      </c>
    </row>
    <row r="3493">
      <c r="C3493" s="24" t="inlineStr">
        <is>
          <t>C</t>
        </is>
      </c>
      <c r="D3493" s="24" t="inlineStr">
        <is>
          <t>PERALATAN</t>
        </is>
      </c>
      <c r="E3493" s="12" t="n"/>
      <c r="F3493" s="12" t="n"/>
      <c r="G3493" s="12" t="n"/>
      <c r="H3493" s="12" t="n"/>
      <c r="I3493" s="12" t="n"/>
      <c r="J3493" s="12" t="n"/>
    </row>
    <row r="3494">
      <c r="C3494" s="5" t="n">
        <v>1</v>
      </c>
      <c r="D3494" s="5" t="inlineStr">
        <is>
          <t>Asphalt cutter 130 feet/mnt; 22 HP</t>
        </is>
      </c>
      <c r="E3494" s="5" t="inlineStr">
        <is>
          <t>E76</t>
        </is>
      </c>
      <c r="F3494" s="5" t="inlineStr">
        <is>
          <t>jam</t>
        </is>
      </c>
      <c r="G3494" s="25" t="n">
        <v>0.002229793296093255</v>
      </c>
      <c r="H3494" s="26">
        <f>VLOOKUP(D3494,upahbahan,3,FALSE)</f>
        <v/>
      </c>
      <c r="J3494" s="26">
        <f>G3494*H3494</f>
        <v/>
      </c>
    </row>
    <row r="3495">
      <c r="C3495" s="5" t="n">
        <v>2</v>
      </c>
      <c r="D3495" s="5" t="inlineStr">
        <is>
          <t>Jack Hammer</t>
        </is>
      </c>
      <c r="E3495" s="5" t="inlineStr">
        <is>
          <t>E26</t>
        </is>
      </c>
      <c r="F3495" s="5" t="inlineStr">
        <is>
          <t>jam</t>
        </is>
      </c>
      <c r="G3495" s="25" t="n">
        <v>0.02891566982474656</v>
      </c>
      <c r="H3495" s="26">
        <f>VLOOKUP(D3495,upahbahan,3,FALSE)</f>
        <v/>
      </c>
      <c r="J3495" s="26">
        <f>G3495*H3495</f>
        <v/>
      </c>
    </row>
    <row r="3496">
      <c r="C3496" s="5" t="n">
        <v>3</v>
      </c>
      <c r="D3496" s="5" t="inlineStr">
        <is>
          <t>Compressor</t>
        </is>
      </c>
      <c r="E3496" s="5" t="inlineStr">
        <is>
          <t>E05</t>
        </is>
      </c>
      <c r="F3496" s="5" t="inlineStr">
        <is>
          <t>jam</t>
        </is>
      </c>
      <c r="G3496" s="25" t="n">
        <v>0.02891564676857192</v>
      </c>
      <c r="H3496" s="26">
        <f>VLOOKUP(D3496,upahbahan,3,FALSE)</f>
        <v/>
      </c>
      <c r="J3496" s="26">
        <f>G3496*H3496</f>
        <v/>
      </c>
    </row>
    <row r="3497">
      <c r="C3497" s="5" t="n">
        <v>4</v>
      </c>
      <c r="D3497" s="5" t="inlineStr">
        <is>
          <t>Generator Set</t>
        </is>
      </c>
      <c r="E3497" s="5" t="inlineStr">
        <is>
          <t>E12</t>
        </is>
      </c>
      <c r="F3497" s="5" t="inlineStr">
        <is>
          <t>jam</t>
        </is>
      </c>
      <c r="G3497" s="25" t="n">
        <v>0.02891565824718837</v>
      </c>
      <c r="H3497" s="26">
        <f>VLOOKUP(D3497,upahbahan,3,FALSE)</f>
        <v/>
      </c>
      <c r="J3497" s="26">
        <f>G3497*H3497</f>
        <v/>
      </c>
    </row>
    <row r="3498">
      <c r="C3498" s="5" t="n">
        <v>5</v>
      </c>
      <c r="D3498" s="5" t="inlineStr">
        <is>
          <t>Alat Bantu</t>
        </is>
      </c>
      <c r="F3498" s="5" t="inlineStr">
        <is>
          <t>Ls</t>
        </is>
      </c>
      <c r="G3498" s="25" t="n">
        <v>1</v>
      </c>
      <c r="H3498" s="26">
        <f>VLOOKUP(D3498,upahbahan,3,FALSE)</f>
        <v/>
      </c>
      <c r="J3498" s="26">
        <f>G3498*H3498</f>
        <v/>
      </c>
    </row>
    <row r="3499">
      <c r="C3499" s="27" t="inlineStr">
        <is>
          <t>JUMLAH HARGA PERALATAN</t>
        </is>
      </c>
      <c r="D3499" s="28" t="n"/>
      <c r="E3499" s="28" t="n"/>
      <c r="F3499" s="28" t="n"/>
      <c r="G3499" s="28" t="n"/>
      <c r="H3499" s="28" t="n"/>
      <c r="I3499" s="28" t="n"/>
      <c r="J3499" s="29">
        <f>SUM(J3494:J3498)</f>
        <v/>
      </c>
    </row>
    <row r="3500">
      <c r="C3500" s="31" t="inlineStr">
        <is>
          <t>D</t>
        </is>
      </c>
      <c r="D3500" s="31" t="inlineStr">
        <is>
          <t>Jumlah (A+B+C)</t>
        </is>
      </c>
      <c r="E3500" s="32" t="n"/>
      <c r="F3500" s="32" t="n"/>
      <c r="G3500" s="32" t="n"/>
      <c r="H3500" s="32" t="n"/>
      <c r="I3500" s="32" t="n"/>
      <c r="J3500" s="33">
        <f>J3487+J3492+J3499</f>
        <v/>
      </c>
    </row>
    <row r="3501">
      <c r="C3501" s="18" t="inlineStr">
        <is>
          <t>E</t>
        </is>
      </c>
      <c r="D3501" s="18" t="inlineStr">
        <is>
          <t>Biaya Umum dan Keuntungan 10.0% x D</t>
        </is>
      </c>
      <c r="H3501" s="21">
        <f>$Q$8</f>
        <v/>
      </c>
      <c r="J3501" s="34">
        <f>J3500*H3501</f>
        <v/>
      </c>
    </row>
    <row r="3502">
      <c r="C3502" s="31" t="inlineStr">
        <is>
          <t>F</t>
        </is>
      </c>
      <c r="D3502" s="31" t="inlineStr">
        <is>
          <t>Harga Satuan Pekerjaan (D+E)</t>
        </is>
      </c>
      <c r="E3502" s="32" t="n"/>
      <c r="F3502" s="32" t="n"/>
      <c r="G3502" s="32" t="n"/>
      <c r="H3502" s="32" t="n"/>
      <c r="I3502" s="32" t="n"/>
      <c r="J3502" s="33">
        <f>SUM(J3500:J3501)</f>
        <v/>
      </c>
    </row>
    <row r="3504">
      <c r="C3504" s="16" t="inlineStr">
        <is>
          <t>G.175</t>
        </is>
      </c>
      <c r="D3504" s="17" t="inlineStr">
        <is>
          <t>Sambungan Siar Muai Expansion Joint Tipe Finger Plate, lebar 20 mm</t>
        </is>
      </c>
      <c r="F3504" s="18" t="inlineStr">
        <is>
          <t>Meter Panjang</t>
        </is>
      </c>
      <c r="K3504" s="22">
        <f>ROUNDDOWN(J3524,0)</f>
        <v/>
      </c>
      <c r="M3504" s="19" t="inlineStr">
        <is>
          <t>7.11.(6a)</t>
        </is>
      </c>
    </row>
    <row r="3505">
      <c r="C3505" s="23" t="inlineStr">
        <is>
          <t>No</t>
        </is>
      </c>
      <c r="D3505" s="23" t="inlineStr">
        <is>
          <t>Uraian</t>
        </is>
      </c>
      <c r="E3505" s="23" t="inlineStr">
        <is>
          <t>Kode</t>
        </is>
      </c>
      <c r="F3505" s="23" t="inlineStr">
        <is>
          <t>Sat.</t>
        </is>
      </c>
      <c r="G3505" s="23" t="inlineStr">
        <is>
          <t>Koefisien</t>
        </is>
      </c>
      <c r="H3505" s="23" t="inlineStr">
        <is>
          <t>Harga  Satuan (Rp)</t>
        </is>
      </c>
      <c r="J3505" s="23" t="inlineStr">
        <is>
          <t>Jumlah Harga (Rp)</t>
        </is>
      </c>
    </row>
    <row r="3506">
      <c r="C3506" s="24" t="inlineStr">
        <is>
          <t>A</t>
        </is>
      </c>
      <c r="D3506" s="24" t="inlineStr">
        <is>
          <t>TENAGA KERJA</t>
        </is>
      </c>
      <c r="E3506" s="12" t="n"/>
      <c r="F3506" s="12" t="n"/>
      <c r="G3506" s="12" t="n"/>
      <c r="H3506" s="12" t="n"/>
      <c r="I3506" s="12" t="n"/>
      <c r="J3506" s="12" t="n"/>
    </row>
    <row r="3507">
      <c r="C3507" s="5" t="n">
        <v>1</v>
      </c>
      <c r="D3507" s="5" t="inlineStr">
        <is>
          <t>Pekerja</t>
        </is>
      </c>
      <c r="E3507" s="5" t="inlineStr">
        <is>
          <t>L01</t>
        </is>
      </c>
      <c r="F3507" s="5" t="inlineStr">
        <is>
          <t>jam</t>
        </is>
      </c>
      <c r="G3507" s="25" t="n">
        <v>0.05783123290287713</v>
      </c>
      <c r="H3507" s="26">
        <f>VLOOKUP(D3507,upahbahan,3,FALSE)</f>
        <v/>
      </c>
      <c r="J3507" s="26">
        <f>G3507*H3507</f>
        <v/>
      </c>
    </row>
    <row r="3508">
      <c r="C3508" s="5" t="n">
        <v>2</v>
      </c>
      <c r="D3508" s="5" t="inlineStr">
        <is>
          <t>Tukang</t>
        </is>
      </c>
      <c r="E3508" s="5" t="inlineStr">
        <is>
          <t>L02</t>
        </is>
      </c>
      <c r="F3508" s="5" t="inlineStr">
        <is>
          <t>jam</t>
        </is>
      </c>
      <c r="G3508" s="25" t="n">
        <v>0.02891560707490712</v>
      </c>
      <c r="H3508" s="26">
        <f>VLOOKUP(D3508,upahbahan,3,FALSE)</f>
        <v/>
      </c>
      <c r="J3508" s="26">
        <f>G3508*H3508</f>
        <v/>
      </c>
    </row>
    <row r="3509">
      <c r="C3509" s="5" t="n">
        <v>3</v>
      </c>
      <c r="D3509" s="5" t="inlineStr">
        <is>
          <t>Mandor</t>
        </is>
      </c>
      <c r="E3509" s="5" t="inlineStr">
        <is>
          <t>L03</t>
        </is>
      </c>
      <c r="F3509" s="5" t="inlineStr">
        <is>
          <t>jam</t>
        </is>
      </c>
      <c r="G3509" s="25" t="n">
        <v>0.009638689481643892</v>
      </c>
      <c r="H3509" s="26">
        <f>VLOOKUP(D3509,upahbahan,3,FALSE)</f>
        <v/>
      </c>
      <c r="J3509" s="26">
        <f>G3509*H3509</f>
        <v/>
      </c>
    </row>
    <row r="3510">
      <c r="C3510" s="27" t="inlineStr">
        <is>
          <t>JUMLAH HARGA TENAGA KERJA</t>
        </is>
      </c>
      <c r="D3510" s="28" t="n"/>
      <c r="E3510" s="28" t="n"/>
      <c r="F3510" s="28" t="n"/>
      <c r="G3510" s="28" t="n"/>
      <c r="H3510" s="28" t="n"/>
      <c r="I3510" s="28" t="n"/>
      <c r="J3510" s="29">
        <f>SUM(J3507:J3509)</f>
        <v/>
      </c>
    </row>
    <row r="3511">
      <c r="C3511" s="24" t="inlineStr">
        <is>
          <t>B</t>
        </is>
      </c>
      <c r="D3511" s="24" t="inlineStr">
        <is>
          <t>BAHAN</t>
        </is>
      </c>
      <c r="E3511" s="12" t="n"/>
      <c r="F3511" s="12" t="n"/>
      <c r="G3511" s="12" t="n"/>
      <c r="H3511" s="12" t="n"/>
      <c r="I3511" s="12" t="n"/>
      <c r="J3511" s="12" t="n"/>
    </row>
    <row r="3512">
      <c r="C3512" s="5" t="n">
        <v>1</v>
      </c>
      <c r="D3512" s="5" t="inlineStr">
        <is>
          <t>Sambungan siar muai tipe finger plate, Tipe C1a (20mm)</t>
        </is>
      </c>
      <c r="E3512" s="5" t="inlineStr">
        <is>
          <t>M231</t>
        </is>
      </c>
      <c r="F3512" s="5" t="inlineStr">
        <is>
          <t>m</t>
        </is>
      </c>
      <c r="G3512" s="25" t="n">
        <v>1.02</v>
      </c>
      <c r="H3512" s="26">
        <f>VLOOKUP(D3512,upahbahan,3,FALSE)</f>
        <v/>
      </c>
      <c r="J3512" s="26">
        <f>G3512*H3512</f>
        <v/>
      </c>
    </row>
    <row r="3513">
      <c r="C3513" s="5" t="n">
        <v>2</v>
      </c>
      <c r="D3513" s="5" t="inlineStr">
        <is>
          <t>Beton fast track 8 jam</t>
        </is>
      </c>
      <c r="E3513" s="5" t="inlineStr">
        <is>
          <t>M226</t>
        </is>
      </c>
      <c r="F3513" s="5" t="inlineStr">
        <is>
          <t>m3</t>
        </is>
      </c>
      <c r="G3513" s="25" t="n">
        <v>0.0489600001480328</v>
      </c>
      <c r="H3513" s="26">
        <f>VLOOKUP(D3513,upahbahan,3,FALSE)</f>
        <v/>
      </c>
      <c r="J3513" s="26">
        <f>G3513*H3513</f>
        <v/>
      </c>
    </row>
    <row r="3514">
      <c r="C3514" s="27" t="inlineStr">
        <is>
          <t>JUMLAH HARGA BAHAN</t>
        </is>
      </c>
      <c r="D3514" s="28" t="n"/>
      <c r="E3514" s="28" t="n"/>
      <c r="F3514" s="28" t="n"/>
      <c r="G3514" s="28" t="n"/>
      <c r="H3514" s="28" t="n"/>
      <c r="I3514" s="28" t="n"/>
      <c r="J3514" s="29">
        <f>SUM(J3512:J3513)</f>
        <v/>
      </c>
    </row>
    <row r="3515">
      <c r="C3515" s="24" t="inlineStr">
        <is>
          <t>C</t>
        </is>
      </c>
      <c r="D3515" s="24" t="inlineStr">
        <is>
          <t>PERALATAN</t>
        </is>
      </c>
      <c r="E3515" s="12" t="n"/>
      <c r="F3515" s="12" t="n"/>
      <c r="G3515" s="12" t="n"/>
      <c r="H3515" s="12" t="n"/>
      <c r="I3515" s="12" t="n"/>
      <c r="J3515" s="12" t="n"/>
    </row>
    <row r="3516">
      <c r="C3516" s="5" t="n">
        <v>1</v>
      </c>
      <c r="D3516" s="5" t="inlineStr">
        <is>
          <t>Asphalt cutter 130 feet/mnt; 22 HP</t>
        </is>
      </c>
      <c r="E3516" s="5" t="inlineStr">
        <is>
          <t>E76</t>
        </is>
      </c>
      <c r="F3516" s="5" t="inlineStr">
        <is>
          <t>jam</t>
        </is>
      </c>
      <c r="G3516" s="25" t="n">
        <v>0.001418941378097953</v>
      </c>
      <c r="H3516" s="26">
        <f>VLOOKUP(D3516,upahbahan,3,FALSE)</f>
        <v/>
      </c>
      <c r="J3516" s="26">
        <f>G3516*H3516</f>
        <v/>
      </c>
    </row>
    <row r="3517">
      <c r="C3517" s="5" t="n">
        <v>2</v>
      </c>
      <c r="D3517" s="5" t="inlineStr">
        <is>
          <t>Jack Hammer</t>
        </is>
      </c>
      <c r="E3517" s="5" t="inlineStr">
        <is>
          <t>E26</t>
        </is>
      </c>
      <c r="F3517" s="5" t="inlineStr">
        <is>
          <t>jam</t>
        </is>
      </c>
      <c r="G3517" s="25" t="n">
        <v>0.009638556608248852</v>
      </c>
      <c r="H3517" s="26">
        <f>VLOOKUP(D3517,upahbahan,3,FALSE)</f>
        <v/>
      </c>
      <c r="J3517" s="26">
        <f>G3517*H3517</f>
        <v/>
      </c>
    </row>
    <row r="3518">
      <c r="C3518" s="5" t="n">
        <v>3</v>
      </c>
      <c r="D3518" s="5" t="inlineStr">
        <is>
          <t>Compressor</t>
        </is>
      </c>
      <c r="E3518" s="5" t="inlineStr">
        <is>
          <t>E05</t>
        </is>
      </c>
      <c r="F3518" s="5" t="inlineStr">
        <is>
          <t>jam</t>
        </is>
      </c>
      <c r="G3518" s="25" t="n">
        <v>0.009638564394788416</v>
      </c>
      <c r="H3518" s="26">
        <f>VLOOKUP(D3518,upahbahan,3,FALSE)</f>
        <v/>
      </c>
      <c r="J3518" s="26">
        <f>G3518*H3518</f>
        <v/>
      </c>
    </row>
    <row r="3519">
      <c r="C3519" s="5" t="n">
        <v>4</v>
      </c>
      <c r="D3519" s="5" t="inlineStr">
        <is>
          <t>Generator Set</t>
        </is>
      </c>
      <c r="E3519" s="5" t="inlineStr">
        <is>
          <t>E12</t>
        </is>
      </c>
      <c r="F3519" s="5" t="inlineStr">
        <is>
          <t>jam</t>
        </is>
      </c>
      <c r="G3519" s="25" t="n">
        <v>0.009638559442897321</v>
      </c>
      <c r="H3519" s="26">
        <f>VLOOKUP(D3519,upahbahan,3,FALSE)</f>
        <v/>
      </c>
      <c r="J3519" s="26">
        <f>G3519*H3519</f>
        <v/>
      </c>
    </row>
    <row r="3520">
      <c r="C3520" s="5" t="n">
        <v>5</v>
      </c>
      <c r="D3520" s="5" t="inlineStr">
        <is>
          <t>Alat Bantu</t>
        </is>
      </c>
      <c r="F3520" s="5" t="inlineStr">
        <is>
          <t>Ls</t>
        </is>
      </c>
      <c r="G3520" s="25" t="n">
        <v>1</v>
      </c>
      <c r="H3520" s="26">
        <f>VLOOKUP(D3520,upahbahan,3,FALSE)</f>
        <v/>
      </c>
      <c r="J3520" s="26">
        <f>G3520*H3520</f>
        <v/>
      </c>
    </row>
    <row r="3521">
      <c r="C3521" s="27" t="inlineStr">
        <is>
          <t>JUMLAH HARGA PERALATAN</t>
        </is>
      </c>
      <c r="D3521" s="28" t="n"/>
      <c r="E3521" s="28" t="n"/>
      <c r="F3521" s="28" t="n"/>
      <c r="G3521" s="28" t="n"/>
      <c r="H3521" s="28" t="n"/>
      <c r="I3521" s="28" t="n"/>
      <c r="J3521" s="29">
        <f>SUM(J3516:J3520)</f>
        <v/>
      </c>
    </row>
    <row r="3522">
      <c r="C3522" s="31" t="inlineStr">
        <is>
          <t>D</t>
        </is>
      </c>
      <c r="D3522" s="31" t="inlineStr">
        <is>
          <t>Jumlah (A+B+C)</t>
        </is>
      </c>
      <c r="E3522" s="32" t="n"/>
      <c r="F3522" s="32" t="n"/>
      <c r="G3522" s="32" t="n"/>
      <c r="H3522" s="32" t="n"/>
      <c r="I3522" s="32" t="n"/>
      <c r="J3522" s="33">
        <f>J3510+J3514+J3521</f>
        <v/>
      </c>
    </row>
    <row r="3523">
      <c r="C3523" s="18" t="inlineStr">
        <is>
          <t>E</t>
        </is>
      </c>
      <c r="D3523" s="18" t="inlineStr">
        <is>
          <t>Biaya Umum dan Keuntungan 10.0% x D</t>
        </is>
      </c>
      <c r="H3523" s="21">
        <f>$Q$8</f>
        <v/>
      </c>
      <c r="J3523" s="34">
        <f>J3522*H3523</f>
        <v/>
      </c>
    </row>
    <row r="3524">
      <c r="C3524" s="31" t="inlineStr">
        <is>
          <t>F</t>
        </is>
      </c>
      <c r="D3524" s="31" t="inlineStr">
        <is>
          <t>Harga Satuan Pekerjaan (D+E)</t>
        </is>
      </c>
      <c r="E3524" s="32" t="n"/>
      <c r="F3524" s="32" t="n"/>
      <c r="G3524" s="32" t="n"/>
      <c r="H3524" s="32" t="n"/>
      <c r="I3524" s="32" t="n"/>
      <c r="J3524" s="33">
        <f>SUM(J3522:J3523)</f>
        <v/>
      </c>
    </row>
    <row r="3526">
      <c r="C3526" s="16" t="inlineStr">
        <is>
          <t>G.176</t>
        </is>
      </c>
      <c r="D3526" s="17" t="inlineStr">
        <is>
          <t>Sambungan Siar Muai Expansion Joint Tipe Finger Plate, lebar 50 mm</t>
        </is>
      </c>
      <c r="F3526" s="18" t="inlineStr">
        <is>
          <t>Meter Panjang</t>
        </is>
      </c>
      <c r="K3526" s="22">
        <f>ROUNDDOWN(J3546,0)</f>
        <v/>
      </c>
      <c r="M3526" s="19" t="inlineStr">
        <is>
          <t>7.11.(6b)</t>
        </is>
      </c>
    </row>
    <row r="3527">
      <c r="C3527" s="23" t="inlineStr">
        <is>
          <t>No</t>
        </is>
      </c>
      <c r="D3527" s="23" t="inlineStr">
        <is>
          <t>Uraian</t>
        </is>
      </c>
      <c r="E3527" s="23" t="inlineStr">
        <is>
          <t>Kode</t>
        </is>
      </c>
      <c r="F3527" s="23" t="inlineStr">
        <is>
          <t>Sat.</t>
        </is>
      </c>
      <c r="G3527" s="23" t="inlineStr">
        <is>
          <t>Koefisien</t>
        </is>
      </c>
      <c r="H3527" s="23" t="inlineStr">
        <is>
          <t>Harga  Satuan (Rp)</t>
        </is>
      </c>
      <c r="J3527" s="23" t="inlineStr">
        <is>
          <t>Jumlah Harga (Rp)</t>
        </is>
      </c>
    </row>
    <row r="3528">
      <c r="C3528" s="24" t="inlineStr">
        <is>
          <t>A</t>
        </is>
      </c>
      <c r="D3528" s="24" t="inlineStr">
        <is>
          <t>TENAGA KERJA</t>
        </is>
      </c>
      <c r="E3528" s="12" t="n"/>
      <c r="F3528" s="12" t="n"/>
      <c r="G3528" s="12" t="n"/>
      <c r="H3528" s="12" t="n"/>
      <c r="I3528" s="12" t="n"/>
      <c r="J3528" s="12" t="n"/>
    </row>
    <row r="3529">
      <c r="C3529" s="5" t="n">
        <v>1</v>
      </c>
      <c r="D3529" s="5" t="inlineStr">
        <is>
          <t>Pekerja</t>
        </is>
      </c>
      <c r="E3529" s="5" t="inlineStr">
        <is>
          <t>L01</t>
        </is>
      </c>
      <c r="F3529" s="5" t="inlineStr">
        <is>
          <t>jam</t>
        </is>
      </c>
      <c r="G3529" s="25" t="n">
        <v>0.1445784440053625</v>
      </c>
      <c r="H3529" s="26">
        <f>VLOOKUP(D3529,upahbahan,3,FALSE)</f>
        <v/>
      </c>
      <c r="J3529" s="26">
        <f>G3529*H3529</f>
        <v/>
      </c>
    </row>
    <row r="3530">
      <c r="C3530" s="5" t="n">
        <v>2</v>
      </c>
      <c r="D3530" s="5" t="inlineStr">
        <is>
          <t>Tukang</t>
        </is>
      </c>
      <c r="E3530" s="5" t="inlineStr">
        <is>
          <t>L02</t>
        </is>
      </c>
      <c r="F3530" s="5" t="inlineStr">
        <is>
          <t>jam</t>
        </is>
      </c>
      <c r="G3530" s="25" t="n">
        <v>0.07228918980602561</v>
      </c>
      <c r="H3530" s="26">
        <f>VLOOKUP(D3530,upahbahan,3,FALSE)</f>
        <v/>
      </c>
      <c r="J3530" s="26">
        <f>G3530*H3530</f>
        <v/>
      </c>
    </row>
    <row r="3531">
      <c r="C3531" s="5" t="n">
        <v>3</v>
      </c>
      <c r="D3531" s="5" t="inlineStr">
        <is>
          <t>Mandor</t>
        </is>
      </c>
      <c r="E3531" s="5" t="inlineStr">
        <is>
          <t>L03</t>
        </is>
      </c>
      <c r="F3531" s="5" t="inlineStr">
        <is>
          <t>jam</t>
        </is>
      </c>
      <c r="G3531" s="25" t="n">
        <v>0.02409627342430586</v>
      </c>
      <c r="H3531" s="26">
        <f>VLOOKUP(D3531,upahbahan,3,FALSE)</f>
        <v/>
      </c>
      <c r="J3531" s="26">
        <f>G3531*H3531</f>
        <v/>
      </c>
    </row>
    <row r="3532">
      <c r="C3532" s="27" t="inlineStr">
        <is>
          <t>JUMLAH HARGA TENAGA KERJA</t>
        </is>
      </c>
      <c r="D3532" s="28" t="n"/>
      <c r="E3532" s="28" t="n"/>
      <c r="F3532" s="28" t="n"/>
      <c r="G3532" s="28" t="n"/>
      <c r="H3532" s="28" t="n"/>
      <c r="I3532" s="28" t="n"/>
      <c r="J3532" s="29">
        <f>SUM(J3529:J3531)</f>
        <v/>
      </c>
    </row>
    <row r="3533">
      <c r="C3533" s="24" t="inlineStr">
        <is>
          <t>B</t>
        </is>
      </c>
      <c r="D3533" s="24" t="inlineStr">
        <is>
          <t>BAHAN</t>
        </is>
      </c>
      <c r="E3533" s="12" t="n"/>
      <c r="F3533" s="12" t="n"/>
      <c r="G3533" s="12" t="n"/>
      <c r="H3533" s="12" t="n"/>
      <c r="I3533" s="12" t="n"/>
      <c r="J3533" s="12" t="n"/>
    </row>
    <row r="3534">
      <c r="C3534" s="5" t="n">
        <v>1</v>
      </c>
      <c r="D3534" s="5" t="inlineStr">
        <is>
          <t>Sambungan siar muai tipe finger plate, Tipe C1a (20mm)</t>
        </is>
      </c>
      <c r="E3534" s="5" t="inlineStr">
        <is>
          <t>M231</t>
        </is>
      </c>
      <c r="F3534" s="5" t="inlineStr">
        <is>
          <t>m</t>
        </is>
      </c>
      <c r="G3534" s="25" t="n">
        <v>1.02</v>
      </c>
      <c r="H3534" s="26">
        <f>VLOOKUP(D3534,upahbahan,3,FALSE)</f>
        <v/>
      </c>
      <c r="J3534" s="26">
        <f>G3534*H3534</f>
        <v/>
      </c>
    </row>
    <row r="3535">
      <c r="C3535" s="5" t="n">
        <v>2</v>
      </c>
      <c r="D3535" s="5" t="inlineStr">
        <is>
          <t>Beton fast track 8 jam</t>
        </is>
      </c>
      <c r="E3535" s="5" t="inlineStr">
        <is>
          <t>M226</t>
        </is>
      </c>
      <c r="F3535" s="5" t="inlineStr">
        <is>
          <t>m3</t>
        </is>
      </c>
      <c r="G3535" s="25" t="n">
        <v>0.122400000370082</v>
      </c>
      <c r="H3535" s="26">
        <f>VLOOKUP(D3535,upahbahan,3,FALSE)</f>
        <v/>
      </c>
      <c r="J3535" s="26">
        <f>G3535*H3535</f>
        <v/>
      </c>
    </row>
    <row r="3536">
      <c r="C3536" s="27" t="inlineStr">
        <is>
          <t>JUMLAH HARGA BAHAN</t>
        </is>
      </c>
      <c r="D3536" s="28" t="n"/>
      <c r="E3536" s="28" t="n"/>
      <c r="F3536" s="28" t="n"/>
      <c r="G3536" s="28" t="n"/>
      <c r="H3536" s="28" t="n"/>
      <c r="I3536" s="28" t="n"/>
      <c r="J3536" s="29">
        <f>SUM(J3534:J3535)</f>
        <v/>
      </c>
    </row>
    <row r="3537">
      <c r="C3537" s="24" t="inlineStr">
        <is>
          <t>C</t>
        </is>
      </c>
      <c r="D3537" s="24" t="inlineStr">
        <is>
          <t>PERALATAN</t>
        </is>
      </c>
      <c r="E3537" s="12" t="n"/>
      <c r="F3537" s="12" t="n"/>
      <c r="G3537" s="12" t="n"/>
      <c r="H3537" s="12" t="n"/>
      <c r="I3537" s="12" t="n"/>
      <c r="J3537" s="12" t="n"/>
    </row>
    <row r="3538">
      <c r="C3538" s="5" t="n">
        <v>1</v>
      </c>
      <c r="D3538" s="5" t="inlineStr">
        <is>
          <t>Asphalt cutter 130 feet/mnt; 22 HP</t>
        </is>
      </c>
      <c r="E3538" s="5" t="inlineStr">
        <is>
          <t>E76</t>
        </is>
      </c>
      <c r="F3538" s="5" t="inlineStr">
        <is>
          <t>jam</t>
        </is>
      </c>
      <c r="G3538" s="25" t="n">
        <v>0.002027129794988254</v>
      </c>
      <c r="H3538" s="26">
        <f>VLOOKUP(D3538,upahbahan,3,FALSE)</f>
        <v/>
      </c>
      <c r="J3538" s="26">
        <f>G3538*H3538</f>
        <v/>
      </c>
    </row>
    <row r="3539">
      <c r="C3539" s="5" t="n">
        <v>2</v>
      </c>
      <c r="D3539" s="5" t="inlineStr">
        <is>
          <t>Jack Hammer</t>
        </is>
      </c>
      <c r="E3539" s="5" t="inlineStr">
        <is>
          <t>E26</t>
        </is>
      </c>
      <c r="F3539" s="5" t="inlineStr">
        <is>
          <t>jam</t>
        </is>
      </c>
      <c r="G3539" s="25" t="n">
        <v>0.02409632063324544</v>
      </c>
      <c r="H3539" s="26">
        <f>VLOOKUP(D3539,upahbahan,3,FALSE)</f>
        <v/>
      </c>
      <c r="J3539" s="26">
        <f>G3539*H3539</f>
        <v/>
      </c>
    </row>
    <row r="3540">
      <c r="C3540" s="5" t="n">
        <v>3</v>
      </c>
      <c r="D3540" s="5" t="inlineStr">
        <is>
          <t>Compressor</t>
        </is>
      </c>
      <c r="E3540" s="5" t="inlineStr">
        <is>
          <t>E05</t>
        </is>
      </c>
      <c r="F3540" s="5" t="inlineStr">
        <is>
          <t>jam</t>
        </is>
      </c>
      <c r="G3540" s="25" t="n">
        <v>0.02409638777907438</v>
      </c>
      <c r="H3540" s="26">
        <f>VLOOKUP(D3540,upahbahan,3,FALSE)</f>
        <v/>
      </c>
      <c r="J3540" s="26">
        <f>G3540*H3540</f>
        <v/>
      </c>
    </row>
    <row r="3541">
      <c r="C3541" s="5" t="n">
        <v>4</v>
      </c>
      <c r="D3541" s="5" t="inlineStr">
        <is>
          <t>Generator Set</t>
        </is>
      </c>
      <c r="E3541" s="5" t="inlineStr">
        <is>
          <t>E12</t>
        </is>
      </c>
      <c r="F3541" s="5" t="inlineStr">
        <is>
          <t>jam</t>
        </is>
      </c>
      <c r="G3541" s="25" t="n">
        <v>0.02409637852573971</v>
      </c>
      <c r="H3541" s="26">
        <f>VLOOKUP(D3541,upahbahan,3,FALSE)</f>
        <v/>
      </c>
      <c r="J3541" s="26">
        <f>G3541*H3541</f>
        <v/>
      </c>
    </row>
    <row r="3542">
      <c r="C3542" s="5" t="n">
        <v>5</v>
      </c>
      <c r="D3542" s="5" t="inlineStr">
        <is>
          <t>Alat Bantu</t>
        </is>
      </c>
      <c r="F3542" s="5" t="inlineStr">
        <is>
          <t>Ls</t>
        </is>
      </c>
      <c r="G3542" s="25" t="n">
        <v>1</v>
      </c>
      <c r="H3542" s="26">
        <f>VLOOKUP(D3542,upahbahan,3,FALSE)</f>
        <v/>
      </c>
      <c r="J3542" s="26">
        <f>G3542*H3542</f>
        <v/>
      </c>
    </row>
    <row r="3543">
      <c r="C3543" s="27" t="inlineStr">
        <is>
          <t>JUMLAH HARGA PERALATAN</t>
        </is>
      </c>
      <c r="D3543" s="28" t="n"/>
      <c r="E3543" s="28" t="n"/>
      <c r="F3543" s="28" t="n"/>
      <c r="G3543" s="28" t="n"/>
      <c r="H3543" s="28" t="n"/>
      <c r="I3543" s="28" t="n"/>
      <c r="J3543" s="29">
        <f>SUM(J3538:J3542)</f>
        <v/>
      </c>
    </row>
    <row r="3544">
      <c r="C3544" s="31" t="inlineStr">
        <is>
          <t>D</t>
        </is>
      </c>
      <c r="D3544" s="31" t="inlineStr">
        <is>
          <t>Jumlah (A+B+C)</t>
        </is>
      </c>
      <c r="E3544" s="32" t="n"/>
      <c r="F3544" s="32" t="n"/>
      <c r="G3544" s="32" t="n"/>
      <c r="H3544" s="32" t="n"/>
      <c r="I3544" s="32" t="n"/>
      <c r="J3544" s="33">
        <f>J3532+J3536+J3543</f>
        <v/>
      </c>
    </row>
    <row r="3545">
      <c r="C3545" s="18" t="inlineStr">
        <is>
          <t>E</t>
        </is>
      </c>
      <c r="D3545" s="18" t="inlineStr">
        <is>
          <t>Biaya Umum dan Keuntungan 10.0% x D</t>
        </is>
      </c>
      <c r="H3545" s="21">
        <f>$Q$8</f>
        <v/>
      </c>
      <c r="J3545" s="34">
        <f>J3544*H3545</f>
        <v/>
      </c>
    </row>
    <row r="3546">
      <c r="C3546" s="31" t="inlineStr">
        <is>
          <t>F</t>
        </is>
      </c>
      <c r="D3546" s="31" t="inlineStr">
        <is>
          <t>Harga Satuan Pekerjaan (D+E)</t>
        </is>
      </c>
      <c r="E3546" s="32" t="n"/>
      <c r="F3546" s="32" t="n"/>
      <c r="G3546" s="32" t="n"/>
      <c r="H3546" s="32" t="n"/>
      <c r="I3546" s="32" t="n"/>
      <c r="J3546" s="33">
        <f>SUM(J3544:J3545)</f>
        <v/>
      </c>
    </row>
    <row r="3548">
      <c r="C3548" s="16" t="inlineStr">
        <is>
          <t>G.177</t>
        </is>
      </c>
      <c r="D3548" s="17" t="inlineStr">
        <is>
          <t>Sambungan Siar Muai Expansion Joint Tipe Finger Plate, lebar 60 mm</t>
        </is>
      </c>
      <c r="F3548" s="18" t="inlineStr">
        <is>
          <t>Meter Panjang</t>
        </is>
      </c>
      <c r="K3548" s="22">
        <f>ROUNDDOWN(J3568,0)</f>
        <v/>
      </c>
      <c r="M3548" s="19" t="inlineStr">
        <is>
          <t>7.11.(6c)</t>
        </is>
      </c>
    </row>
    <row r="3549">
      <c r="C3549" s="23" t="inlineStr">
        <is>
          <t>No</t>
        </is>
      </c>
      <c r="D3549" s="23" t="inlineStr">
        <is>
          <t>Uraian</t>
        </is>
      </c>
      <c r="E3549" s="23" t="inlineStr">
        <is>
          <t>Kode</t>
        </is>
      </c>
      <c r="F3549" s="23" t="inlineStr">
        <is>
          <t>Sat.</t>
        </is>
      </c>
      <c r="G3549" s="23" t="inlineStr">
        <is>
          <t>Koefisien</t>
        </is>
      </c>
      <c r="H3549" s="23" t="inlineStr">
        <is>
          <t>Harga  Satuan (Rp)</t>
        </is>
      </c>
      <c r="J3549" s="23" t="inlineStr">
        <is>
          <t>Jumlah Harga (Rp)</t>
        </is>
      </c>
    </row>
    <row r="3550">
      <c r="C3550" s="24" t="inlineStr">
        <is>
          <t>A</t>
        </is>
      </c>
      <c r="D3550" s="24" t="inlineStr">
        <is>
          <t>TENAGA KERJA</t>
        </is>
      </c>
      <c r="E3550" s="12" t="n"/>
      <c r="F3550" s="12" t="n"/>
      <c r="G3550" s="12" t="n"/>
      <c r="H3550" s="12" t="n"/>
      <c r="I3550" s="12" t="n"/>
      <c r="J3550" s="12" t="n"/>
    </row>
    <row r="3551">
      <c r="C3551" s="5" t="n">
        <v>1</v>
      </c>
      <c r="D3551" s="5" t="inlineStr">
        <is>
          <t>Pekerja</t>
        </is>
      </c>
      <c r="E3551" s="5" t="inlineStr">
        <is>
          <t>L01</t>
        </is>
      </c>
      <c r="F3551" s="5" t="inlineStr">
        <is>
          <t>jam</t>
        </is>
      </c>
      <c r="G3551" s="25" t="n">
        <v>0.1734940604568011</v>
      </c>
      <c r="H3551" s="26">
        <f>VLOOKUP(D3551,upahbahan,3,FALSE)</f>
        <v/>
      </c>
      <c r="J3551" s="26">
        <f>G3551*H3551</f>
        <v/>
      </c>
    </row>
    <row r="3552">
      <c r="C3552" s="5" t="n">
        <v>2</v>
      </c>
      <c r="D3552" s="5" t="inlineStr">
        <is>
          <t>Tukang</t>
        </is>
      </c>
      <c r="E3552" s="5" t="inlineStr">
        <is>
          <t>L02</t>
        </is>
      </c>
      <c r="F3552" s="5" t="inlineStr">
        <is>
          <t>jam</t>
        </is>
      </c>
      <c r="G3552" s="25" t="n">
        <v>0.08674682122472134</v>
      </c>
      <c r="H3552" s="26">
        <f>VLOOKUP(D3552,upahbahan,3,FALSE)</f>
        <v/>
      </c>
      <c r="J3552" s="26">
        <f>G3552*H3552</f>
        <v/>
      </c>
    </row>
    <row r="3553">
      <c r="C3553" s="5" t="n">
        <v>3</v>
      </c>
      <c r="D3553" s="5" t="inlineStr">
        <is>
          <t>Mandor</t>
        </is>
      </c>
      <c r="E3553" s="5" t="inlineStr">
        <is>
          <t>L03</t>
        </is>
      </c>
      <c r="F3553" s="5" t="inlineStr">
        <is>
          <t>jam</t>
        </is>
      </c>
      <c r="G3553" s="25" t="n">
        <v>0.02891576825839576</v>
      </c>
      <c r="H3553" s="26">
        <f>VLOOKUP(D3553,upahbahan,3,FALSE)</f>
        <v/>
      </c>
      <c r="J3553" s="26">
        <f>G3553*H3553</f>
        <v/>
      </c>
    </row>
    <row r="3554">
      <c r="C3554" s="27" t="inlineStr">
        <is>
          <t>JUMLAH HARGA TENAGA KERJA</t>
        </is>
      </c>
      <c r="D3554" s="28" t="n"/>
      <c r="E3554" s="28" t="n"/>
      <c r="F3554" s="28" t="n"/>
      <c r="G3554" s="28" t="n"/>
      <c r="H3554" s="28" t="n"/>
      <c r="I3554" s="28" t="n"/>
      <c r="J3554" s="29">
        <f>SUM(J3551:J3553)</f>
        <v/>
      </c>
    </row>
    <row r="3555">
      <c r="C3555" s="24" t="inlineStr">
        <is>
          <t>B</t>
        </is>
      </c>
      <c r="D3555" s="24" t="inlineStr">
        <is>
          <t>BAHAN</t>
        </is>
      </c>
      <c r="E3555" s="12" t="n"/>
      <c r="F3555" s="12" t="n"/>
      <c r="G3555" s="12" t="n"/>
      <c r="H3555" s="12" t="n"/>
      <c r="I3555" s="12" t="n"/>
      <c r="J3555" s="12" t="n"/>
    </row>
    <row r="3556">
      <c r="C3556" s="5" t="n">
        <v>1</v>
      </c>
      <c r="D3556" s="5" t="inlineStr">
        <is>
          <t>Sambungan siar muai tipe finger plate, Tipe C1a (20mm)</t>
        </is>
      </c>
      <c r="E3556" s="5" t="inlineStr">
        <is>
          <t>M231</t>
        </is>
      </c>
      <c r="F3556" s="5" t="inlineStr">
        <is>
          <t>m</t>
        </is>
      </c>
      <c r="G3556" s="25" t="n">
        <v>1.02</v>
      </c>
      <c r="H3556" s="26">
        <f>VLOOKUP(D3556,upahbahan,3,FALSE)</f>
        <v/>
      </c>
      <c r="J3556" s="26">
        <f>G3556*H3556</f>
        <v/>
      </c>
    </row>
    <row r="3557">
      <c r="C3557" s="5" t="n">
        <v>2</v>
      </c>
      <c r="D3557" s="5" t="inlineStr">
        <is>
          <t>Beton fast track 8 jam</t>
        </is>
      </c>
      <c r="E3557" s="5" t="inlineStr">
        <is>
          <t>M226</t>
        </is>
      </c>
      <c r="F3557" s="5" t="inlineStr">
        <is>
          <t>m3</t>
        </is>
      </c>
      <c r="G3557" s="25" t="n">
        <v>0.1468800004440984</v>
      </c>
      <c r="H3557" s="26">
        <f>VLOOKUP(D3557,upahbahan,3,FALSE)</f>
        <v/>
      </c>
      <c r="J3557" s="26">
        <f>G3557*H3557</f>
        <v/>
      </c>
    </row>
    <row r="3558">
      <c r="C3558" s="27" t="inlineStr">
        <is>
          <t>JUMLAH HARGA BAHAN</t>
        </is>
      </c>
      <c r="D3558" s="28" t="n"/>
      <c r="E3558" s="28" t="n"/>
      <c r="F3558" s="28" t="n"/>
      <c r="G3558" s="28" t="n"/>
      <c r="H3558" s="28" t="n"/>
      <c r="I3558" s="28" t="n"/>
      <c r="J3558" s="29">
        <f>SUM(J3556:J3557)</f>
        <v/>
      </c>
    </row>
    <row r="3559">
      <c r="C3559" s="24" t="inlineStr">
        <is>
          <t>C</t>
        </is>
      </c>
      <c r="D3559" s="24" t="inlineStr">
        <is>
          <t>PERALATAN</t>
        </is>
      </c>
      <c r="E3559" s="12" t="n"/>
      <c r="F3559" s="12" t="n"/>
      <c r="G3559" s="12" t="n"/>
      <c r="H3559" s="12" t="n"/>
      <c r="I3559" s="12" t="n"/>
      <c r="J3559" s="12" t="n"/>
    </row>
    <row r="3560">
      <c r="C3560" s="5" t="n">
        <v>1</v>
      </c>
      <c r="D3560" s="5" t="inlineStr">
        <is>
          <t>Asphalt cutter 130 feet/mnt; 22 HP</t>
        </is>
      </c>
      <c r="E3560" s="5" t="inlineStr">
        <is>
          <t>E76</t>
        </is>
      </c>
      <c r="F3560" s="5" t="inlineStr">
        <is>
          <t>jam</t>
        </is>
      </c>
      <c r="G3560" s="25" t="n">
        <v>0.002229793296093255</v>
      </c>
      <c r="H3560" s="26">
        <f>VLOOKUP(D3560,upahbahan,3,FALSE)</f>
        <v/>
      </c>
      <c r="J3560" s="26">
        <f>G3560*H3560</f>
        <v/>
      </c>
    </row>
    <row r="3561">
      <c r="C3561" s="5" t="n">
        <v>2</v>
      </c>
      <c r="D3561" s="5" t="inlineStr">
        <is>
          <t>Jack Hammer</t>
        </is>
      </c>
      <c r="E3561" s="5" t="inlineStr">
        <is>
          <t>E26</t>
        </is>
      </c>
      <c r="F3561" s="5" t="inlineStr">
        <is>
          <t>jam</t>
        </is>
      </c>
      <c r="G3561" s="25" t="n">
        <v>0.02891566982474656</v>
      </c>
      <c r="H3561" s="26">
        <f>VLOOKUP(D3561,upahbahan,3,FALSE)</f>
        <v/>
      </c>
      <c r="J3561" s="26">
        <f>G3561*H3561</f>
        <v/>
      </c>
    </row>
    <row r="3562">
      <c r="C3562" s="5" t="n">
        <v>3</v>
      </c>
      <c r="D3562" s="5" t="inlineStr">
        <is>
          <t>Compressor</t>
        </is>
      </c>
      <c r="E3562" s="5" t="inlineStr">
        <is>
          <t>E05</t>
        </is>
      </c>
      <c r="F3562" s="5" t="inlineStr">
        <is>
          <t>jam</t>
        </is>
      </c>
      <c r="G3562" s="25" t="n">
        <v>0.02891564676857192</v>
      </c>
      <c r="H3562" s="26">
        <f>VLOOKUP(D3562,upahbahan,3,FALSE)</f>
        <v/>
      </c>
      <c r="J3562" s="26">
        <f>G3562*H3562</f>
        <v/>
      </c>
    </row>
    <row r="3563">
      <c r="C3563" s="5" t="n">
        <v>4</v>
      </c>
      <c r="D3563" s="5" t="inlineStr">
        <is>
          <t>Generator Set</t>
        </is>
      </c>
      <c r="E3563" s="5" t="inlineStr">
        <is>
          <t>E12</t>
        </is>
      </c>
      <c r="F3563" s="5" t="inlineStr">
        <is>
          <t>jam</t>
        </is>
      </c>
      <c r="G3563" s="25" t="n">
        <v>0.02891565824718837</v>
      </c>
      <c r="H3563" s="26">
        <f>VLOOKUP(D3563,upahbahan,3,FALSE)</f>
        <v/>
      </c>
      <c r="J3563" s="26">
        <f>G3563*H3563</f>
        <v/>
      </c>
    </row>
    <row r="3564">
      <c r="C3564" s="5" t="n">
        <v>5</v>
      </c>
      <c r="D3564" s="5" t="inlineStr">
        <is>
          <t>Alat Bantu</t>
        </is>
      </c>
      <c r="F3564" s="5" t="inlineStr">
        <is>
          <t>Ls</t>
        </is>
      </c>
      <c r="G3564" s="25" t="n">
        <v>1</v>
      </c>
      <c r="H3564" s="26">
        <f>VLOOKUP(D3564,upahbahan,3,FALSE)</f>
        <v/>
      </c>
      <c r="J3564" s="26">
        <f>G3564*H3564</f>
        <v/>
      </c>
    </row>
    <row r="3565">
      <c r="C3565" s="27" t="inlineStr">
        <is>
          <t>JUMLAH HARGA PERALATAN</t>
        </is>
      </c>
      <c r="D3565" s="28" t="n"/>
      <c r="E3565" s="28" t="n"/>
      <c r="F3565" s="28" t="n"/>
      <c r="G3565" s="28" t="n"/>
      <c r="H3565" s="28" t="n"/>
      <c r="I3565" s="28" t="n"/>
      <c r="J3565" s="29">
        <f>SUM(J3560:J3564)</f>
        <v/>
      </c>
    </row>
    <row r="3566">
      <c r="C3566" s="31" t="inlineStr">
        <is>
          <t>D</t>
        </is>
      </c>
      <c r="D3566" s="31" t="inlineStr">
        <is>
          <t>Jumlah (A+B+C)</t>
        </is>
      </c>
      <c r="E3566" s="32" t="n"/>
      <c r="F3566" s="32" t="n"/>
      <c r="G3566" s="32" t="n"/>
      <c r="H3566" s="32" t="n"/>
      <c r="I3566" s="32" t="n"/>
      <c r="J3566" s="33">
        <f>J3554+J3558+J3565</f>
        <v/>
      </c>
    </row>
    <row r="3567">
      <c r="C3567" s="18" t="inlineStr">
        <is>
          <t>E</t>
        </is>
      </c>
      <c r="D3567" s="18" t="inlineStr">
        <is>
          <t>Biaya Umum dan Keuntungan 10.0% x D</t>
        </is>
      </c>
      <c r="H3567" s="21">
        <f>$Q$8</f>
        <v/>
      </c>
      <c r="J3567" s="34">
        <f>J3566*H3567</f>
        <v/>
      </c>
    </row>
    <row r="3568">
      <c r="C3568" s="31" t="inlineStr">
        <is>
          <t>F</t>
        </is>
      </c>
      <c r="D3568" s="31" t="inlineStr">
        <is>
          <t>Harga Satuan Pekerjaan (D+E)</t>
        </is>
      </c>
      <c r="E3568" s="32" t="n"/>
      <c r="F3568" s="32" t="n"/>
      <c r="G3568" s="32" t="n"/>
      <c r="H3568" s="32" t="n"/>
      <c r="I3568" s="32" t="n"/>
      <c r="J3568" s="33">
        <f>SUM(J3566:J3567)</f>
        <v/>
      </c>
    </row>
    <row r="3570">
      <c r="C3570" s="16" t="inlineStr">
        <is>
          <t>G.178</t>
        </is>
      </c>
      <c r="D3570" s="17" t="inlineStr">
        <is>
          <t>Sambungan Siar Muai Expansion Joint Tipe Finger Plate, lebar 175 mm</t>
        </is>
      </c>
      <c r="F3570" s="18" t="inlineStr">
        <is>
          <t>Meter Panjang</t>
        </is>
      </c>
      <c r="K3570" s="22">
        <f>ROUNDDOWN(J3590,0)</f>
        <v/>
      </c>
      <c r="M3570" s="19" t="inlineStr">
        <is>
          <t>7.11.(6d)</t>
        </is>
      </c>
    </row>
    <row r="3571">
      <c r="C3571" s="23" t="inlineStr">
        <is>
          <t>No</t>
        </is>
      </c>
      <c r="D3571" s="23" t="inlineStr">
        <is>
          <t>Uraian</t>
        </is>
      </c>
      <c r="E3571" s="23" t="inlineStr">
        <is>
          <t>Kode</t>
        </is>
      </c>
      <c r="F3571" s="23" t="inlineStr">
        <is>
          <t>Sat.</t>
        </is>
      </c>
      <c r="G3571" s="23" t="inlineStr">
        <is>
          <t>Koefisien</t>
        </is>
      </c>
      <c r="H3571" s="23" t="inlineStr">
        <is>
          <t>Harga  Satuan (Rp)</t>
        </is>
      </c>
      <c r="J3571" s="23" t="inlineStr">
        <is>
          <t>Jumlah Harga (Rp)</t>
        </is>
      </c>
    </row>
    <row r="3572">
      <c r="C3572" s="24" t="inlineStr">
        <is>
          <t>A</t>
        </is>
      </c>
      <c r="D3572" s="24" t="inlineStr">
        <is>
          <t>TENAGA KERJA</t>
        </is>
      </c>
      <c r="E3572" s="12" t="n"/>
      <c r="F3572" s="12" t="n"/>
      <c r="G3572" s="12" t="n"/>
      <c r="H3572" s="12" t="n"/>
      <c r="I3572" s="12" t="n"/>
      <c r="J3572" s="12" t="n"/>
    </row>
    <row r="3573">
      <c r="C3573" s="5" t="n">
        <v>1</v>
      </c>
      <c r="D3573" s="5" t="inlineStr">
        <is>
          <t>Pekerja</t>
        </is>
      </c>
      <c r="E3573" s="5" t="inlineStr">
        <is>
          <t>L01</t>
        </is>
      </c>
      <c r="F3573" s="5" t="inlineStr">
        <is>
          <t>jam</t>
        </is>
      </c>
      <c r="G3573" s="25" t="n">
        <v>0.5060241922705991</v>
      </c>
      <c r="H3573" s="26">
        <f>VLOOKUP(D3573,upahbahan,3,FALSE)</f>
        <v/>
      </c>
      <c r="J3573" s="26">
        <f>G3573*H3573</f>
        <v/>
      </c>
    </row>
    <row r="3574">
      <c r="C3574" s="5" t="n">
        <v>2</v>
      </c>
      <c r="D3574" s="5" t="inlineStr">
        <is>
          <t>Tukang</t>
        </is>
      </c>
      <c r="E3574" s="5" t="inlineStr">
        <is>
          <t>L02</t>
        </is>
      </c>
      <c r="F3574" s="5" t="inlineStr">
        <is>
          <t>jam</t>
        </is>
      </c>
      <c r="G3574" s="25" t="n">
        <v>0.2530121643210896</v>
      </c>
      <c r="H3574" s="26">
        <f>VLOOKUP(D3574,upahbahan,3,FALSE)</f>
        <v/>
      </c>
      <c r="J3574" s="26">
        <f>G3574*H3574</f>
        <v/>
      </c>
    </row>
    <row r="3575">
      <c r="C3575" s="5" t="n">
        <v>3</v>
      </c>
      <c r="D3575" s="5" t="inlineStr">
        <is>
          <t>Mandor</t>
        </is>
      </c>
      <c r="E3575" s="5" t="inlineStr">
        <is>
          <t>L03</t>
        </is>
      </c>
      <c r="F3575" s="5" t="inlineStr">
        <is>
          <t>jam</t>
        </is>
      </c>
      <c r="G3575" s="25" t="n">
        <v>0.08433740726487439</v>
      </c>
      <c r="H3575" s="26">
        <f>VLOOKUP(D3575,upahbahan,3,FALSE)</f>
        <v/>
      </c>
      <c r="J3575" s="26">
        <f>G3575*H3575</f>
        <v/>
      </c>
    </row>
    <row r="3576">
      <c r="C3576" s="27" t="inlineStr">
        <is>
          <t>JUMLAH HARGA TENAGA KERJA</t>
        </is>
      </c>
      <c r="D3576" s="28" t="n"/>
      <c r="E3576" s="28" t="n"/>
      <c r="F3576" s="28" t="n"/>
      <c r="G3576" s="28" t="n"/>
      <c r="H3576" s="28" t="n"/>
      <c r="I3576" s="28" t="n"/>
      <c r="J3576" s="29">
        <f>SUM(J3573:J3575)</f>
        <v/>
      </c>
    </row>
    <row r="3577">
      <c r="C3577" s="24" t="inlineStr">
        <is>
          <t>B</t>
        </is>
      </c>
      <c r="D3577" s="24" t="inlineStr">
        <is>
          <t>BAHAN</t>
        </is>
      </c>
      <c r="E3577" s="12" t="n"/>
      <c r="F3577" s="12" t="n"/>
      <c r="G3577" s="12" t="n"/>
      <c r="H3577" s="12" t="n"/>
      <c r="I3577" s="12" t="n"/>
      <c r="J3577" s="12" t="n"/>
    </row>
    <row r="3578">
      <c r="C3578" s="5" t="n">
        <v>1</v>
      </c>
      <c r="D3578" s="5" t="inlineStr">
        <is>
          <t>Sambungan siar muai tipe finger plate, Tipe C1a (20mm)</t>
        </is>
      </c>
      <c r="E3578" s="5" t="inlineStr">
        <is>
          <t>M231</t>
        </is>
      </c>
      <c r="F3578" s="5" t="inlineStr">
        <is>
          <t>m</t>
        </is>
      </c>
      <c r="G3578" s="25" t="n">
        <v>1.02</v>
      </c>
      <c r="H3578" s="26">
        <f>VLOOKUP(D3578,upahbahan,3,FALSE)</f>
        <v/>
      </c>
      <c r="J3578" s="26">
        <f>G3578*H3578</f>
        <v/>
      </c>
    </row>
    <row r="3579">
      <c r="C3579" s="5" t="n">
        <v>2</v>
      </c>
      <c r="D3579" s="5" t="inlineStr">
        <is>
          <t>Beton fast track 8 jam</t>
        </is>
      </c>
      <c r="E3579" s="5" t="inlineStr">
        <is>
          <t>M226</t>
        </is>
      </c>
      <c r="F3579" s="5" t="inlineStr">
        <is>
          <t>m3</t>
        </is>
      </c>
      <c r="G3579" s="25" t="n">
        <v>0.428400001295287</v>
      </c>
      <c r="H3579" s="26">
        <f>VLOOKUP(D3579,upahbahan,3,FALSE)</f>
        <v/>
      </c>
      <c r="J3579" s="26">
        <f>G3579*H3579</f>
        <v/>
      </c>
    </row>
    <row r="3580">
      <c r="C3580" s="27" t="inlineStr">
        <is>
          <t>JUMLAH HARGA BAHAN</t>
        </is>
      </c>
      <c r="D3580" s="28" t="n"/>
      <c r="E3580" s="28" t="n"/>
      <c r="F3580" s="28" t="n"/>
      <c r="G3580" s="28" t="n"/>
      <c r="H3580" s="28" t="n"/>
      <c r="I3580" s="28" t="n"/>
      <c r="J3580" s="29">
        <f>SUM(J3578:J3579)</f>
        <v/>
      </c>
    </row>
    <row r="3581">
      <c r="C3581" s="24" t="inlineStr">
        <is>
          <t>C</t>
        </is>
      </c>
      <c r="D3581" s="24" t="inlineStr">
        <is>
          <t>PERALATAN</t>
        </is>
      </c>
      <c r="E3581" s="12" t="n"/>
      <c r="F3581" s="12" t="n"/>
      <c r="G3581" s="12" t="n"/>
      <c r="H3581" s="12" t="n"/>
      <c r="I3581" s="12" t="n"/>
      <c r="J3581" s="12" t="n"/>
    </row>
    <row r="3582">
      <c r="C3582" s="5" t="n">
        <v>1</v>
      </c>
      <c r="D3582" s="5" t="inlineStr">
        <is>
          <t>Asphalt cutter 130 feet/mnt; 22 HP</t>
        </is>
      </c>
      <c r="E3582" s="5" t="inlineStr">
        <is>
          <t>E76</t>
        </is>
      </c>
      <c r="F3582" s="5" t="inlineStr">
        <is>
          <t>jam</t>
        </is>
      </c>
      <c r="G3582" s="25" t="n">
        <v>0.004560918342739011</v>
      </c>
      <c r="H3582" s="26">
        <f>VLOOKUP(D3582,upahbahan,3,FALSE)</f>
        <v/>
      </c>
      <c r="J3582" s="26">
        <f>G3582*H3582</f>
        <v/>
      </c>
    </row>
    <row r="3583">
      <c r="C3583" s="5" t="n">
        <v>2</v>
      </c>
      <c r="D3583" s="5" t="inlineStr">
        <is>
          <t>Jack Hammer</t>
        </is>
      </c>
      <c r="E3583" s="5" t="inlineStr">
        <is>
          <t>E26</t>
        </is>
      </c>
      <c r="F3583" s="5" t="inlineStr">
        <is>
          <t>jam</t>
        </is>
      </c>
      <c r="G3583" s="25" t="n">
        <v>0.08433740576586579</v>
      </c>
      <c r="H3583" s="26">
        <f>VLOOKUP(D3583,upahbahan,3,FALSE)</f>
        <v/>
      </c>
      <c r="J3583" s="26">
        <f>G3583*H3583</f>
        <v/>
      </c>
    </row>
    <row r="3584">
      <c r="C3584" s="5" t="n">
        <v>3</v>
      </c>
      <c r="D3584" s="5" t="inlineStr">
        <is>
          <t>Compressor</t>
        </is>
      </c>
      <c r="E3584" s="5" t="inlineStr">
        <is>
          <t>E05</t>
        </is>
      </c>
      <c r="F3584" s="5" t="inlineStr">
        <is>
          <t>jam</t>
        </is>
      </c>
      <c r="G3584" s="25" t="n">
        <v>0.08433735722676032</v>
      </c>
      <c r="H3584" s="26">
        <f>VLOOKUP(D3584,upahbahan,3,FALSE)</f>
        <v/>
      </c>
      <c r="J3584" s="26">
        <f>G3584*H3584</f>
        <v/>
      </c>
    </row>
    <row r="3585">
      <c r="C3585" s="5" t="n">
        <v>4</v>
      </c>
      <c r="D3585" s="5" t="inlineStr">
        <is>
          <t>Generator Set</t>
        </is>
      </c>
      <c r="E3585" s="5" t="inlineStr">
        <is>
          <t>E12</t>
        </is>
      </c>
      <c r="F3585" s="5" t="inlineStr">
        <is>
          <t>jam</t>
        </is>
      </c>
      <c r="G3585" s="25" t="n">
        <v>0.08433735496234437</v>
      </c>
      <c r="H3585" s="26">
        <f>VLOOKUP(D3585,upahbahan,3,FALSE)</f>
        <v/>
      </c>
      <c r="J3585" s="26">
        <f>G3585*H3585</f>
        <v/>
      </c>
    </row>
    <row r="3586">
      <c r="C3586" s="5" t="n">
        <v>5</v>
      </c>
      <c r="D3586" s="5" t="inlineStr">
        <is>
          <t>Alat Bantu</t>
        </is>
      </c>
      <c r="F3586" s="5" t="inlineStr">
        <is>
          <t>Ls</t>
        </is>
      </c>
      <c r="G3586" s="25" t="n">
        <v>1</v>
      </c>
      <c r="H3586" s="26">
        <f>VLOOKUP(D3586,upahbahan,3,FALSE)</f>
        <v/>
      </c>
      <c r="J3586" s="26">
        <f>G3586*H3586</f>
        <v/>
      </c>
    </row>
    <row r="3587">
      <c r="C3587" s="27" t="inlineStr">
        <is>
          <t>JUMLAH HARGA PERALATAN</t>
        </is>
      </c>
      <c r="D3587" s="28" t="n"/>
      <c r="E3587" s="28" t="n"/>
      <c r="F3587" s="28" t="n"/>
      <c r="G3587" s="28" t="n"/>
      <c r="H3587" s="28" t="n"/>
      <c r="I3587" s="28" t="n"/>
      <c r="J3587" s="29">
        <f>SUM(J3582:J3586)</f>
        <v/>
      </c>
    </row>
    <row r="3588">
      <c r="C3588" s="31" t="inlineStr">
        <is>
          <t>D</t>
        </is>
      </c>
      <c r="D3588" s="31" t="inlineStr">
        <is>
          <t>Jumlah (A+B+C)</t>
        </is>
      </c>
      <c r="E3588" s="32" t="n"/>
      <c r="F3588" s="32" t="n"/>
      <c r="G3588" s="32" t="n"/>
      <c r="H3588" s="32" t="n"/>
      <c r="I3588" s="32" t="n"/>
      <c r="J3588" s="33">
        <f>J3576+J3580+J3587</f>
        <v/>
      </c>
    </row>
    <row r="3589">
      <c r="C3589" s="18" t="inlineStr">
        <is>
          <t>E</t>
        </is>
      </c>
      <c r="D3589" s="18" t="inlineStr">
        <is>
          <t>Biaya Umum dan Keuntungan 10.0% x D</t>
        </is>
      </c>
      <c r="H3589" s="21">
        <f>$Q$8</f>
        <v/>
      </c>
      <c r="J3589" s="34">
        <f>J3588*H3589</f>
        <v/>
      </c>
    </row>
    <row r="3590">
      <c r="C3590" s="31" t="inlineStr">
        <is>
          <t>F</t>
        </is>
      </c>
      <c r="D3590" s="31" t="inlineStr">
        <is>
          <t>Harga Satuan Pekerjaan (D+E)</t>
        </is>
      </c>
      <c r="E3590" s="32" t="n"/>
      <c r="F3590" s="32" t="n"/>
      <c r="G3590" s="32" t="n"/>
      <c r="H3590" s="32" t="n"/>
      <c r="I3590" s="32" t="n"/>
      <c r="J3590" s="33">
        <f>SUM(J3588:J3589)</f>
        <v/>
      </c>
    </row>
    <row r="3592">
      <c r="C3592" s="16" t="inlineStr">
        <is>
          <t>G.179</t>
        </is>
      </c>
      <c r="D3592" s="17" t="inlineStr">
        <is>
          <t>Sambungan Siar Muai Expansion Joint Tipe Finger Plate, lebar 220 mm</t>
        </is>
      </c>
      <c r="F3592" s="18" t="inlineStr">
        <is>
          <t>Meter Panjang</t>
        </is>
      </c>
      <c r="K3592" s="22">
        <f>ROUNDDOWN(J3612,0)</f>
        <v/>
      </c>
      <c r="M3592" s="19" t="inlineStr">
        <is>
          <t>7.11.(6e)</t>
        </is>
      </c>
    </row>
    <row r="3593">
      <c r="C3593" s="23" t="inlineStr">
        <is>
          <t>No</t>
        </is>
      </c>
      <c r="D3593" s="23" t="inlineStr">
        <is>
          <t>Uraian</t>
        </is>
      </c>
      <c r="E3593" s="23" t="inlineStr">
        <is>
          <t>Kode</t>
        </is>
      </c>
      <c r="F3593" s="23" t="inlineStr">
        <is>
          <t>Sat.</t>
        </is>
      </c>
      <c r="G3593" s="23" t="inlineStr">
        <is>
          <t>Koefisien</t>
        </is>
      </c>
      <c r="H3593" s="23" t="inlineStr">
        <is>
          <t>Harga  Satuan (Rp)</t>
        </is>
      </c>
      <c r="J3593" s="23" t="inlineStr">
        <is>
          <t>Jumlah Harga (Rp)</t>
        </is>
      </c>
    </row>
    <row r="3594">
      <c r="C3594" s="24" t="inlineStr">
        <is>
          <t>A</t>
        </is>
      </c>
      <c r="D3594" s="24" t="inlineStr">
        <is>
          <t>TENAGA KERJA</t>
        </is>
      </c>
      <c r="E3594" s="12" t="n"/>
      <c r="F3594" s="12" t="n"/>
      <c r="G3594" s="12" t="n"/>
      <c r="H3594" s="12" t="n"/>
      <c r="I3594" s="12" t="n"/>
      <c r="J3594" s="12" t="n"/>
    </row>
    <row r="3595">
      <c r="C3595" s="5" t="n">
        <v>1</v>
      </c>
      <c r="D3595" s="5" t="inlineStr">
        <is>
          <t>Pekerja</t>
        </is>
      </c>
      <c r="E3595" s="5" t="inlineStr">
        <is>
          <t>L01</t>
        </is>
      </c>
      <c r="F3595" s="5" t="inlineStr">
        <is>
          <t>jam</t>
        </is>
      </c>
      <c r="G3595" s="25" t="n">
        <v>0.6361446471761576</v>
      </c>
      <c r="H3595" s="26">
        <f>VLOOKUP(D3595,upahbahan,3,FALSE)</f>
        <v/>
      </c>
      <c r="J3595" s="26">
        <f>G3595*H3595</f>
        <v/>
      </c>
    </row>
    <row r="3596">
      <c r="C3596" s="5" t="n">
        <v>2</v>
      </c>
      <c r="D3596" s="5" t="inlineStr">
        <is>
          <t>Tukang</t>
        </is>
      </c>
      <c r="E3596" s="5" t="inlineStr">
        <is>
          <t>L02</t>
        </is>
      </c>
      <c r="F3596" s="5" t="inlineStr">
        <is>
          <t>jam</t>
        </is>
      </c>
      <c r="G3596" s="25" t="n">
        <v>0.3180723662990095</v>
      </c>
      <c r="H3596" s="26">
        <f>VLOOKUP(D3596,upahbahan,3,FALSE)</f>
        <v/>
      </c>
      <c r="J3596" s="26">
        <f>G3596*H3596</f>
        <v/>
      </c>
    </row>
    <row r="3597">
      <c r="C3597" s="5" t="n">
        <v>3</v>
      </c>
      <c r="D3597" s="5" t="inlineStr">
        <is>
          <t>Mandor</t>
        </is>
      </c>
      <c r="E3597" s="5" t="inlineStr">
        <is>
          <t>L03</t>
        </is>
      </c>
      <c r="F3597" s="5" t="inlineStr">
        <is>
          <t>jam</t>
        </is>
      </c>
      <c r="G3597" s="25" t="n">
        <v>0.1060240833654033</v>
      </c>
      <c r="H3597" s="26">
        <f>VLOOKUP(D3597,upahbahan,3,FALSE)</f>
        <v/>
      </c>
      <c r="J3597" s="26">
        <f>G3597*H3597</f>
        <v/>
      </c>
    </row>
    <row r="3598">
      <c r="C3598" s="27" t="inlineStr">
        <is>
          <t>JUMLAH HARGA TENAGA KERJA</t>
        </is>
      </c>
      <c r="D3598" s="28" t="n"/>
      <c r="E3598" s="28" t="n"/>
      <c r="F3598" s="28" t="n"/>
      <c r="G3598" s="28" t="n"/>
      <c r="H3598" s="28" t="n"/>
      <c r="I3598" s="28" t="n"/>
      <c r="J3598" s="29">
        <f>SUM(J3595:J3597)</f>
        <v/>
      </c>
    </row>
    <row r="3599">
      <c r="C3599" s="24" t="inlineStr">
        <is>
          <t>B</t>
        </is>
      </c>
      <c r="D3599" s="24" t="inlineStr">
        <is>
          <t>BAHAN</t>
        </is>
      </c>
      <c r="E3599" s="12" t="n"/>
      <c r="F3599" s="12" t="n"/>
      <c r="G3599" s="12" t="n"/>
      <c r="H3599" s="12" t="n"/>
      <c r="I3599" s="12" t="n"/>
      <c r="J3599" s="12" t="n"/>
    </row>
    <row r="3600">
      <c r="C3600" s="5" t="n">
        <v>1</v>
      </c>
      <c r="D3600" s="5" t="inlineStr">
        <is>
          <t>Sambungan siar muai tipe finger plate, Tipe C1a (20mm)</t>
        </is>
      </c>
      <c r="E3600" s="5" t="inlineStr">
        <is>
          <t>M231</t>
        </is>
      </c>
      <c r="F3600" s="5" t="inlineStr">
        <is>
          <t>m</t>
        </is>
      </c>
      <c r="G3600" s="25" t="n">
        <v>1.02</v>
      </c>
      <c r="H3600" s="26">
        <f>VLOOKUP(D3600,upahbahan,3,FALSE)</f>
        <v/>
      </c>
      <c r="J3600" s="26">
        <f>G3600*H3600</f>
        <v/>
      </c>
    </row>
    <row r="3601">
      <c r="C3601" s="5" t="n">
        <v>2</v>
      </c>
      <c r="D3601" s="5" t="inlineStr">
        <is>
          <t>Beton fast track 8 jam</t>
        </is>
      </c>
      <c r="E3601" s="5" t="inlineStr">
        <is>
          <t>M226</t>
        </is>
      </c>
      <c r="F3601" s="5" t="inlineStr">
        <is>
          <t>m3</t>
        </is>
      </c>
      <c r="G3601" s="25" t="n">
        <v>0.5385600016283608</v>
      </c>
      <c r="H3601" s="26">
        <f>VLOOKUP(D3601,upahbahan,3,FALSE)</f>
        <v/>
      </c>
      <c r="J3601" s="26">
        <f>G3601*H3601</f>
        <v/>
      </c>
    </row>
    <row r="3602">
      <c r="C3602" s="27" t="inlineStr">
        <is>
          <t>JUMLAH HARGA BAHAN</t>
        </is>
      </c>
      <c r="D3602" s="28" t="n"/>
      <c r="E3602" s="28" t="n"/>
      <c r="F3602" s="28" t="n"/>
      <c r="G3602" s="28" t="n"/>
      <c r="H3602" s="28" t="n"/>
      <c r="I3602" s="28" t="n"/>
      <c r="J3602" s="29">
        <f>SUM(J3600:J3601)</f>
        <v/>
      </c>
    </row>
    <row r="3603">
      <c r="C3603" s="24" t="inlineStr">
        <is>
          <t>C</t>
        </is>
      </c>
      <c r="D3603" s="24" t="inlineStr">
        <is>
          <t>PERALATAN</t>
        </is>
      </c>
      <c r="E3603" s="12" t="n"/>
      <c r="F3603" s="12" t="n"/>
      <c r="G3603" s="12" t="n"/>
      <c r="H3603" s="12" t="n"/>
      <c r="I3603" s="12" t="n"/>
      <c r="J3603" s="12" t="n"/>
    </row>
    <row r="3604">
      <c r="C3604" s="5" t="n">
        <v>1</v>
      </c>
      <c r="D3604" s="5" t="inlineStr">
        <is>
          <t>Asphalt cutter 130 feet/mnt; 22 HP</t>
        </is>
      </c>
      <c r="E3604" s="5" t="inlineStr">
        <is>
          <t>E76</t>
        </is>
      </c>
      <c r="F3604" s="5" t="inlineStr">
        <is>
          <t>jam</t>
        </is>
      </c>
      <c r="G3604" s="25" t="n">
        <v>0.005473102011286813</v>
      </c>
      <c r="H3604" s="26">
        <f>VLOOKUP(D3604,upahbahan,3,FALSE)</f>
        <v/>
      </c>
      <c r="J3604" s="26">
        <f>G3604*H3604</f>
        <v/>
      </c>
    </row>
    <row r="3605">
      <c r="C3605" s="5" t="n">
        <v>2</v>
      </c>
      <c r="D3605" s="5" t="inlineStr">
        <is>
          <t>Jack Hammer</t>
        </is>
      </c>
      <c r="E3605" s="5" t="inlineStr">
        <is>
          <t>E26</t>
        </is>
      </c>
      <c r="F3605" s="5" t="inlineStr">
        <is>
          <t>jam</t>
        </is>
      </c>
      <c r="G3605" s="25" t="n">
        <v>0.1060241226907374</v>
      </c>
      <c r="H3605" s="26">
        <f>VLOOKUP(D3605,upahbahan,3,FALSE)</f>
        <v/>
      </c>
      <c r="J3605" s="26">
        <f>G3605*H3605</f>
        <v/>
      </c>
    </row>
    <row r="3606">
      <c r="C3606" s="5" t="n">
        <v>3</v>
      </c>
      <c r="D3606" s="5" t="inlineStr">
        <is>
          <t>Compressor</t>
        </is>
      </c>
      <c r="E3606" s="5" t="inlineStr">
        <is>
          <t>E05</t>
        </is>
      </c>
      <c r="F3606" s="5" t="inlineStr">
        <is>
          <t>jam</t>
        </is>
      </c>
      <c r="G3606" s="25" t="n">
        <v>0.1060241155110859</v>
      </c>
      <c r="H3606" s="26">
        <f>VLOOKUP(D3606,upahbahan,3,FALSE)</f>
        <v/>
      </c>
      <c r="J3606" s="26">
        <f>G3606*H3606</f>
        <v/>
      </c>
    </row>
    <row r="3607">
      <c r="C3607" s="5" t="n">
        <v>4</v>
      </c>
      <c r="D3607" s="5" t="inlineStr">
        <is>
          <t>Generator Set</t>
        </is>
      </c>
      <c r="E3607" s="5" t="inlineStr">
        <is>
          <t>E12</t>
        </is>
      </c>
      <c r="F3607" s="5" t="inlineStr">
        <is>
          <t>jam</t>
        </is>
      </c>
      <c r="G3607" s="25" t="n">
        <v>0.1060240936273597</v>
      </c>
      <c r="H3607" s="26">
        <f>VLOOKUP(D3607,upahbahan,3,FALSE)</f>
        <v/>
      </c>
      <c r="J3607" s="26">
        <f>G3607*H3607</f>
        <v/>
      </c>
    </row>
    <row r="3608">
      <c r="C3608" s="5" t="n">
        <v>5</v>
      </c>
      <c r="D3608" s="5" t="inlineStr">
        <is>
          <t>Alat Bantu</t>
        </is>
      </c>
      <c r="F3608" s="5" t="inlineStr">
        <is>
          <t>Ls</t>
        </is>
      </c>
      <c r="G3608" s="25" t="n">
        <v>1</v>
      </c>
      <c r="H3608" s="26">
        <f>VLOOKUP(D3608,upahbahan,3,FALSE)</f>
        <v/>
      </c>
      <c r="J3608" s="26">
        <f>G3608*H3608</f>
        <v/>
      </c>
    </row>
    <row r="3609">
      <c r="C3609" s="27" t="inlineStr">
        <is>
          <t>JUMLAH HARGA PERALATAN</t>
        </is>
      </c>
      <c r="D3609" s="28" t="n"/>
      <c r="E3609" s="28" t="n"/>
      <c r="F3609" s="28" t="n"/>
      <c r="G3609" s="28" t="n"/>
      <c r="H3609" s="28" t="n"/>
      <c r="I3609" s="28" t="n"/>
      <c r="J3609" s="29">
        <f>SUM(J3604:J3608)</f>
        <v/>
      </c>
    </row>
    <row r="3610">
      <c r="C3610" s="31" t="inlineStr">
        <is>
          <t>D</t>
        </is>
      </c>
      <c r="D3610" s="31" t="inlineStr">
        <is>
          <t>Jumlah (A+B+C)</t>
        </is>
      </c>
      <c r="E3610" s="32" t="n"/>
      <c r="F3610" s="32" t="n"/>
      <c r="G3610" s="32" t="n"/>
      <c r="H3610" s="32" t="n"/>
      <c r="I3610" s="32" t="n"/>
      <c r="J3610" s="33">
        <f>J3598+J3602+J3609</f>
        <v/>
      </c>
    </row>
    <row r="3611">
      <c r="C3611" s="18" t="inlineStr">
        <is>
          <t>E</t>
        </is>
      </c>
      <c r="D3611" s="18" t="inlineStr">
        <is>
          <t>Biaya Umum dan Keuntungan 10.0% x D</t>
        </is>
      </c>
      <c r="H3611" s="21">
        <f>$Q$8</f>
        <v/>
      </c>
      <c r="J3611" s="34">
        <f>J3610*H3611</f>
        <v/>
      </c>
    </row>
    <row r="3612">
      <c r="C3612" s="31" t="inlineStr">
        <is>
          <t>F</t>
        </is>
      </c>
      <c r="D3612" s="31" t="inlineStr">
        <is>
          <t>Harga Satuan Pekerjaan (D+E)</t>
        </is>
      </c>
      <c r="E3612" s="32" t="n"/>
      <c r="F3612" s="32" t="n"/>
      <c r="G3612" s="32" t="n"/>
      <c r="H3612" s="32" t="n"/>
      <c r="I3612" s="32" t="n"/>
      <c r="J3612" s="33">
        <f>SUM(J3610:J3611)</f>
        <v/>
      </c>
    </row>
    <row r="3614">
      <c r="C3614" s="16" t="inlineStr">
        <is>
          <t>G.180</t>
        </is>
      </c>
      <c r="D3614" s="17" t="inlineStr">
        <is>
          <t>Joint Filler untuk Sambungan Konstruksi</t>
        </is>
      </c>
      <c r="F3614" s="18" t="inlineStr">
        <is>
          <t>Meter Panjang</t>
        </is>
      </c>
      <c r="K3614" s="22">
        <f>ROUNDDOWN(J3634,0)</f>
        <v/>
      </c>
      <c r="M3614" s="19" t="inlineStr">
        <is>
          <t>7.11.(7)</t>
        </is>
      </c>
    </row>
    <row r="3615">
      <c r="C3615" s="23" t="inlineStr">
        <is>
          <t>No</t>
        </is>
      </c>
      <c r="D3615" s="23" t="inlineStr">
        <is>
          <t>Uraian</t>
        </is>
      </c>
      <c r="E3615" s="23" t="inlineStr">
        <is>
          <t>Kode</t>
        </is>
      </c>
      <c r="F3615" s="23" t="inlineStr">
        <is>
          <t>Sat.</t>
        </is>
      </c>
      <c r="G3615" s="23" t="inlineStr">
        <is>
          <t>Koefisien</t>
        </is>
      </c>
      <c r="H3615" s="23" t="inlineStr">
        <is>
          <t>Harga  Satuan (Rp)</t>
        </is>
      </c>
      <c r="J3615" s="23" t="inlineStr">
        <is>
          <t>Jumlah Harga (Rp)</t>
        </is>
      </c>
    </row>
    <row r="3616">
      <c r="C3616" s="24" t="inlineStr">
        <is>
          <t>A</t>
        </is>
      </c>
      <c r="D3616" s="24" t="inlineStr">
        <is>
          <t>TENAGA KERJA</t>
        </is>
      </c>
      <c r="E3616" s="12" t="n"/>
      <c r="F3616" s="12" t="n"/>
      <c r="G3616" s="12" t="n"/>
      <c r="H3616" s="12" t="n"/>
      <c r="I3616" s="12" t="n"/>
      <c r="J3616" s="12" t="n"/>
    </row>
    <row r="3617">
      <c r="C3617" s="5" t="n">
        <v>1</v>
      </c>
      <c r="D3617" s="5" t="inlineStr">
        <is>
          <t>Pekerja</t>
        </is>
      </c>
      <c r="E3617" s="5" t="inlineStr">
        <is>
          <t>L01</t>
        </is>
      </c>
      <c r="F3617" s="5" t="inlineStr">
        <is>
          <t>jam</t>
        </is>
      </c>
      <c r="G3617" s="25" t="n">
        <v>4.268292700573081</v>
      </c>
      <c r="H3617" s="26">
        <f>VLOOKUP(D3617,upahbahan,3,FALSE)</f>
        <v/>
      </c>
      <c r="J3617" s="26">
        <f>G3617*H3617</f>
        <v/>
      </c>
    </row>
    <row r="3618">
      <c r="C3618" s="5" t="n">
        <v>2</v>
      </c>
      <c r="D3618" s="5" t="inlineStr">
        <is>
          <t>Tukang</t>
        </is>
      </c>
      <c r="E3618" s="5" t="inlineStr">
        <is>
          <t>L02</t>
        </is>
      </c>
      <c r="F3618" s="5" t="inlineStr">
        <is>
          <t>jam</t>
        </is>
      </c>
      <c r="G3618" s="25" t="n">
        <v>1.707316871665844</v>
      </c>
      <c r="H3618" s="26">
        <f>VLOOKUP(D3618,upahbahan,3,FALSE)</f>
        <v/>
      </c>
      <c r="J3618" s="26">
        <f>G3618*H3618</f>
        <v/>
      </c>
    </row>
    <row r="3619">
      <c r="C3619" s="5" t="n">
        <v>3</v>
      </c>
      <c r="D3619" s="5" t="inlineStr">
        <is>
          <t>Mandor</t>
        </is>
      </c>
      <c r="E3619" s="5" t="inlineStr">
        <is>
          <t>L03</t>
        </is>
      </c>
      <c r="F3619" s="5" t="inlineStr">
        <is>
          <t>jam</t>
        </is>
      </c>
      <c r="G3619" s="25" t="n">
        <v>0.8536587635556735</v>
      </c>
      <c r="H3619" s="26">
        <f>VLOOKUP(D3619,upahbahan,3,FALSE)</f>
        <v/>
      </c>
      <c r="J3619" s="26">
        <f>G3619*H3619</f>
        <v/>
      </c>
    </row>
    <row r="3620">
      <c r="C3620" s="27" t="inlineStr">
        <is>
          <t>JUMLAH HARGA TENAGA KERJA</t>
        </is>
      </c>
      <c r="D3620" s="28" t="n"/>
      <c r="E3620" s="28" t="n"/>
      <c r="F3620" s="28" t="n"/>
      <c r="G3620" s="28" t="n"/>
      <c r="H3620" s="28" t="n"/>
      <c r="I3620" s="28" t="n"/>
      <c r="J3620" s="29">
        <f>SUM(J3617:J3619)</f>
        <v/>
      </c>
    </row>
    <row r="3621">
      <c r="C3621" s="24" t="inlineStr">
        <is>
          <t>B</t>
        </is>
      </c>
      <c r="D3621" s="24" t="inlineStr">
        <is>
          <t>BAHAN</t>
        </is>
      </c>
      <c r="E3621" s="12" t="n"/>
      <c r="F3621" s="12" t="n"/>
      <c r="G3621" s="12" t="n"/>
      <c r="H3621" s="12" t="n"/>
      <c r="I3621" s="12" t="n"/>
      <c r="J3621" s="12" t="n"/>
    </row>
    <row r="3622">
      <c r="C3622" s="5" t="n">
        <v>1</v>
      </c>
      <c r="D3622" s="5" t="inlineStr">
        <is>
          <t>Bridging Plate PL 125 x 6</t>
        </is>
      </c>
      <c r="E3622" s="5" t="inlineStr">
        <is>
          <t>M261</t>
        </is>
      </c>
      <c r="F3622" s="5" t="inlineStr">
        <is>
          <t>kg</t>
        </is>
      </c>
      <c r="G3622" s="25" t="n">
        <v>6.181874838709677</v>
      </c>
      <c r="H3622" s="26">
        <f>VLOOKUP(D3622,upahbahan,3,FALSE)</f>
        <v/>
      </c>
      <c r="J3622" s="26">
        <f>G3622*H3622</f>
        <v/>
      </c>
    </row>
    <row r="3623">
      <c r="C3623" s="5" t="n">
        <v>2</v>
      </c>
      <c r="D3623" s="5" t="inlineStr">
        <is>
          <t>Asphaltic plug</t>
        </is>
      </c>
      <c r="E3623" s="5" t="inlineStr">
        <is>
          <t>M255a</t>
        </is>
      </c>
      <c r="F3623" s="5" t="inlineStr">
        <is>
          <t>kg</t>
        </is>
      </c>
      <c r="G3623" s="25" t="n">
        <v>0.04567511111111111</v>
      </c>
      <c r="H3623" s="26">
        <f>VLOOKUP(D3623,upahbahan,3,FALSE)</f>
        <v/>
      </c>
      <c r="J3623" s="26">
        <f>G3623*H3623</f>
        <v/>
      </c>
    </row>
    <row r="3624">
      <c r="C3624" s="5" t="n">
        <v>3</v>
      </c>
      <c r="D3624" s="5" t="inlineStr">
        <is>
          <t>Backer rod diameter 3/8 inch</t>
        </is>
      </c>
      <c r="E3624" s="5" t="inlineStr">
        <is>
          <t>M165</t>
        </is>
      </c>
      <c r="F3624" s="5" t="inlineStr">
        <is>
          <t>m'</t>
        </is>
      </c>
      <c r="G3624" s="25" t="n">
        <v>1</v>
      </c>
      <c r="H3624" s="26">
        <f>VLOOKUP(D3624,upahbahan,3,FALSE)</f>
        <v/>
      </c>
      <c r="J3624" s="26">
        <f>G3624*H3624</f>
        <v/>
      </c>
    </row>
    <row r="3625">
      <c r="C3625" s="5" t="n">
        <v>4</v>
      </c>
      <c r="D3625" s="5" t="inlineStr">
        <is>
          <t>Joint Sealant</t>
        </is>
      </c>
      <c r="E3625" s="5" t="inlineStr">
        <is>
          <t>M94</t>
        </is>
      </c>
      <c r="F3625" s="5" t="inlineStr">
        <is>
          <t>kg</t>
        </is>
      </c>
      <c r="G3625" s="25" t="n">
        <v>0.4368</v>
      </c>
      <c r="H3625" s="26">
        <f>VLOOKUP(D3625,upahbahan,3,FALSE)</f>
        <v/>
      </c>
      <c r="J3625" s="26">
        <f>G3625*H3625</f>
        <v/>
      </c>
    </row>
    <row r="3626">
      <c r="C3626" s="27" t="inlineStr">
        <is>
          <t>JUMLAH HARGA BAHAN</t>
        </is>
      </c>
      <c r="D3626" s="28" t="n"/>
      <c r="E3626" s="28" t="n"/>
      <c r="F3626" s="28" t="n"/>
      <c r="G3626" s="28" t="n"/>
      <c r="H3626" s="28" t="n"/>
      <c r="I3626" s="28" t="n"/>
      <c r="J3626" s="29">
        <f>SUM(J3622:J3625)</f>
        <v/>
      </c>
    </row>
    <row r="3627">
      <c r="C3627" s="24" t="inlineStr">
        <is>
          <t>C</t>
        </is>
      </c>
      <c r="D3627" s="24" t="inlineStr">
        <is>
          <t>PERALATAN</t>
        </is>
      </c>
      <c r="E3627" s="12" t="n"/>
      <c r="F3627" s="12" t="n"/>
      <c r="G3627" s="12" t="n"/>
      <c r="H3627" s="12" t="n"/>
      <c r="I3627" s="12" t="n"/>
      <c r="J3627" s="12" t="n"/>
    </row>
    <row r="3628">
      <c r="C3628" s="5" t="n">
        <v>1</v>
      </c>
      <c r="D3628" s="5" t="inlineStr">
        <is>
          <t>Welding set</t>
        </is>
      </c>
      <c r="E3628" s="5" t="inlineStr">
        <is>
          <t>E32</t>
        </is>
      </c>
      <c r="F3628" s="5" t="inlineStr">
        <is>
          <t>jam</t>
        </is>
      </c>
      <c r="G3628" s="25" t="n">
        <v>0.8537033976124885</v>
      </c>
      <c r="H3628" s="26">
        <f>VLOOKUP(D3628,upahbahan,3,FALSE)</f>
        <v/>
      </c>
      <c r="J3628" s="26">
        <f>G3628*H3628</f>
        <v/>
      </c>
    </row>
    <row r="3629">
      <c r="C3629" s="5" t="n">
        <v>2</v>
      </c>
      <c r="D3629" s="5" t="inlineStr">
        <is>
          <t>Tamper</t>
        </is>
      </c>
      <c r="E3629" s="5" t="inlineStr">
        <is>
          <t>E25</t>
        </is>
      </c>
      <c r="F3629" s="5" t="inlineStr">
        <is>
          <t>jam</t>
        </is>
      </c>
      <c r="G3629" s="25" t="n">
        <v>0.853701804718243</v>
      </c>
      <c r="H3629" s="26">
        <f>VLOOKUP(D3629,upahbahan,3,FALSE)</f>
        <v/>
      </c>
      <c r="J3629" s="26">
        <f>G3629*H3629</f>
        <v/>
      </c>
    </row>
    <row r="3630">
      <c r="C3630" s="5" t="n">
        <v>3</v>
      </c>
      <c r="D3630" s="5" t="inlineStr">
        <is>
          <t>Alat Bantu</t>
        </is>
      </c>
      <c r="F3630" s="5" t="inlineStr">
        <is>
          <t>Ls</t>
        </is>
      </c>
      <c r="G3630" s="25" t="n">
        <v>1</v>
      </c>
      <c r="H3630" s="26">
        <f>VLOOKUP(D3630,upahbahan,3,FALSE)</f>
        <v/>
      </c>
      <c r="J3630" s="26">
        <f>G3630*H3630</f>
        <v/>
      </c>
    </row>
    <row r="3631">
      <c r="C3631" s="27" t="inlineStr">
        <is>
          <t>JUMLAH HARGA PERALATAN</t>
        </is>
      </c>
      <c r="D3631" s="28" t="n"/>
      <c r="E3631" s="28" t="n"/>
      <c r="F3631" s="28" t="n"/>
      <c r="G3631" s="28" t="n"/>
      <c r="H3631" s="28" t="n"/>
      <c r="I3631" s="28" t="n"/>
      <c r="J3631" s="29">
        <f>SUM(J3628:J3630)</f>
        <v/>
      </c>
    </row>
    <row r="3632">
      <c r="C3632" s="31" t="inlineStr">
        <is>
          <t>D</t>
        </is>
      </c>
      <c r="D3632" s="31" t="inlineStr">
        <is>
          <t>Jumlah (A+B+C)</t>
        </is>
      </c>
      <c r="E3632" s="32" t="n"/>
      <c r="F3632" s="32" t="n"/>
      <c r="G3632" s="32" t="n"/>
      <c r="H3632" s="32" t="n"/>
      <c r="I3632" s="32" t="n"/>
      <c r="J3632" s="33">
        <f>J3620+J3626+J3631</f>
        <v/>
      </c>
    </row>
    <row r="3633">
      <c r="C3633" s="18" t="inlineStr">
        <is>
          <t>E</t>
        </is>
      </c>
      <c r="D3633" s="18" t="inlineStr">
        <is>
          <t>Biaya Umum dan Keuntungan 10.0% x D</t>
        </is>
      </c>
      <c r="H3633" s="21">
        <f>$Q$8</f>
        <v/>
      </c>
      <c r="J3633" s="34">
        <f>J3632*H3633</f>
        <v/>
      </c>
    </row>
    <row r="3634">
      <c r="C3634" s="31" t="inlineStr">
        <is>
          <t>F</t>
        </is>
      </c>
      <c r="D3634" s="31" t="inlineStr">
        <is>
          <t>Harga Satuan Pekerjaan (D+E)</t>
        </is>
      </c>
      <c r="E3634" s="32" t="n"/>
      <c r="F3634" s="32" t="n"/>
      <c r="G3634" s="32" t="n"/>
      <c r="H3634" s="32" t="n"/>
      <c r="I3634" s="32" t="n"/>
      <c r="J3634" s="33">
        <f>SUM(J3632:J3633)</f>
        <v/>
      </c>
    </row>
    <row r="3636">
      <c r="C3636" s="16" t="inlineStr">
        <is>
          <t>G.181</t>
        </is>
      </c>
      <c r="D3636" s="17" t="inlineStr">
        <is>
          <t>Landasan Logam Tipe Fixed</t>
        </is>
      </c>
      <c r="F3636" s="18" t="inlineStr">
        <is>
          <t>Buah</t>
        </is>
      </c>
      <c r="K3636" s="22">
        <f>ROUNDDOWN(J3652,0)</f>
        <v/>
      </c>
      <c r="M3636" s="19" t="inlineStr">
        <is>
          <t>7.12.(1a)</t>
        </is>
      </c>
    </row>
    <row r="3637">
      <c r="C3637" s="23" t="inlineStr">
        <is>
          <t>No</t>
        </is>
      </c>
      <c r="D3637" s="23" t="inlineStr">
        <is>
          <t>Uraian</t>
        </is>
      </c>
      <c r="E3637" s="23" t="inlineStr">
        <is>
          <t>Kode</t>
        </is>
      </c>
      <c r="F3637" s="23" t="inlineStr">
        <is>
          <t>Sat.</t>
        </is>
      </c>
      <c r="G3637" s="23" t="inlineStr">
        <is>
          <t>Koefisien</t>
        </is>
      </c>
      <c r="H3637" s="23" t="inlineStr">
        <is>
          <t>Harga  Satuan (Rp)</t>
        </is>
      </c>
      <c r="J3637" s="23" t="inlineStr">
        <is>
          <t>Jumlah Harga (Rp)</t>
        </is>
      </c>
    </row>
    <row r="3638">
      <c r="C3638" s="24" t="inlineStr">
        <is>
          <t>A</t>
        </is>
      </c>
      <c r="D3638" s="24" t="inlineStr">
        <is>
          <t>TENAGA KERJA</t>
        </is>
      </c>
      <c r="E3638" s="12" t="n"/>
      <c r="F3638" s="12" t="n"/>
      <c r="G3638" s="12" t="n"/>
      <c r="H3638" s="12" t="n"/>
      <c r="I3638" s="12" t="n"/>
      <c r="J3638" s="12" t="n"/>
    </row>
    <row r="3639">
      <c r="C3639" s="5" t="n">
        <v>1</v>
      </c>
      <c r="D3639" s="5" t="inlineStr">
        <is>
          <t>Pekerja</t>
        </is>
      </c>
      <c r="E3639" s="5" t="inlineStr">
        <is>
          <t>L01</t>
        </is>
      </c>
      <c r="F3639" s="5" t="inlineStr">
        <is>
          <t>jam</t>
        </is>
      </c>
      <c r="G3639" s="25" t="n">
        <v>2</v>
      </c>
      <c r="H3639" s="26">
        <f>VLOOKUP(D3639,upahbahan,3,FALSE)</f>
        <v/>
      </c>
      <c r="J3639" s="26">
        <f>G3639*H3639</f>
        <v/>
      </c>
    </row>
    <row r="3640">
      <c r="C3640" s="5" t="n">
        <v>2</v>
      </c>
      <c r="D3640" s="5" t="inlineStr">
        <is>
          <t>Tukang</t>
        </is>
      </c>
      <c r="E3640" s="5" t="inlineStr">
        <is>
          <t>L02</t>
        </is>
      </c>
      <c r="F3640" s="5" t="inlineStr">
        <is>
          <t>jam</t>
        </is>
      </c>
      <c r="G3640" s="25" t="n">
        <v>0.4999998278812422</v>
      </c>
      <c r="H3640" s="26">
        <f>VLOOKUP(D3640,upahbahan,3,FALSE)</f>
        <v/>
      </c>
      <c r="J3640" s="26">
        <f>G3640*H3640</f>
        <v/>
      </c>
    </row>
    <row r="3641">
      <c r="C3641" s="5" t="n">
        <v>3</v>
      </c>
      <c r="D3641" s="5" t="inlineStr">
        <is>
          <t>Mandor</t>
        </is>
      </c>
      <c r="E3641" s="5" t="inlineStr">
        <is>
          <t>L03</t>
        </is>
      </c>
      <c r="F3641" s="5" t="inlineStr">
        <is>
          <t>jam</t>
        </is>
      </c>
      <c r="G3641" s="25" t="n">
        <v>0.5</v>
      </c>
      <c r="H3641" s="26">
        <f>VLOOKUP(D3641,upahbahan,3,FALSE)</f>
        <v/>
      </c>
      <c r="J3641" s="26">
        <f>G3641*H3641</f>
        <v/>
      </c>
    </row>
    <row r="3642">
      <c r="C3642" s="27" t="inlineStr">
        <is>
          <t>JUMLAH HARGA TENAGA KERJA</t>
        </is>
      </c>
      <c r="D3642" s="28" t="n"/>
      <c r="E3642" s="28" t="n"/>
      <c r="F3642" s="28" t="n"/>
      <c r="G3642" s="28" t="n"/>
      <c r="H3642" s="28" t="n"/>
      <c r="I3642" s="28" t="n"/>
      <c r="J3642" s="29">
        <f>SUM(J3639:J3641)</f>
        <v/>
      </c>
    </row>
    <row r="3643">
      <c r="C3643" s="24" t="inlineStr">
        <is>
          <t>B</t>
        </is>
      </c>
      <c r="D3643" s="24" t="inlineStr">
        <is>
          <t>BAHAN</t>
        </is>
      </c>
      <c r="E3643" s="12" t="n"/>
      <c r="F3643" s="12" t="n"/>
      <c r="G3643" s="12" t="n"/>
      <c r="H3643" s="12" t="n"/>
      <c r="I3643" s="12" t="n"/>
      <c r="J3643" s="12" t="n"/>
    </row>
    <row r="3644">
      <c r="C3644" s="5" t="n">
        <v>1</v>
      </c>
      <c r="D3644" s="5" t="inlineStr">
        <is>
          <t>Perletakan logam tipe fixed 150 Ton</t>
        </is>
      </c>
      <c r="E3644" s="5" t="inlineStr">
        <is>
          <t>M262</t>
        </is>
      </c>
      <c r="F3644" s="5" t="inlineStr">
        <is>
          <t>Buah</t>
        </is>
      </c>
      <c r="G3644" s="25" t="n">
        <v>1</v>
      </c>
      <c r="H3644" s="26">
        <f>VLOOKUP(D3644,upahbahan,3,FALSE)</f>
        <v/>
      </c>
      <c r="J3644" s="26">
        <f>G3644*H3644</f>
        <v/>
      </c>
    </row>
    <row r="3645">
      <c r="C3645" s="27" t="inlineStr">
        <is>
          <t>JUMLAH HARGA BAHAN</t>
        </is>
      </c>
      <c r="D3645" s="28" t="n"/>
      <c r="E3645" s="28" t="n"/>
      <c r="F3645" s="28" t="n"/>
      <c r="G3645" s="28" t="n"/>
      <c r="H3645" s="28" t="n"/>
      <c r="I3645" s="28" t="n"/>
      <c r="J3645" s="29">
        <f>SUM(J3644:J3644)</f>
        <v/>
      </c>
    </row>
    <row r="3646">
      <c r="C3646" s="24" t="inlineStr">
        <is>
          <t>C</t>
        </is>
      </c>
      <c r="D3646" s="24" t="inlineStr">
        <is>
          <t>PERALATAN</t>
        </is>
      </c>
      <c r="E3646" s="12" t="n"/>
      <c r="F3646" s="12" t="n"/>
      <c r="G3646" s="12" t="n"/>
      <c r="H3646" s="12" t="n"/>
      <c r="I3646" s="12" t="n"/>
      <c r="J3646" s="12" t="n"/>
    </row>
    <row r="3647">
      <c r="C3647" s="5" t="n">
        <v>1</v>
      </c>
      <c r="D3647" s="5" t="inlineStr">
        <is>
          <t>Jack Hydraulic; 10 HP</t>
        </is>
      </c>
      <c r="E3647" s="5" t="inlineStr">
        <is>
          <t>E57</t>
        </is>
      </c>
      <c r="F3647" s="5" t="inlineStr">
        <is>
          <t>Jam</t>
        </is>
      </c>
      <c r="G3647" s="25" t="n">
        <v>0.5020072406380812</v>
      </c>
      <c r="H3647" s="26">
        <f>VLOOKUP(D3647,upahbahan,3,FALSE)</f>
        <v/>
      </c>
      <c r="J3647" s="26">
        <f>G3647*H3647</f>
        <v/>
      </c>
    </row>
    <row r="3648">
      <c r="C3648" s="5" t="n">
        <v>2</v>
      </c>
      <c r="D3648" s="5" t="inlineStr">
        <is>
          <t>Alat Bantu</t>
        </is>
      </c>
      <c r="F3648" s="5" t="inlineStr">
        <is>
          <t>Ls</t>
        </is>
      </c>
      <c r="G3648" s="25" t="n">
        <v>1</v>
      </c>
      <c r="H3648" s="26">
        <f>VLOOKUP(D3648,upahbahan,3,FALSE)</f>
        <v/>
      </c>
      <c r="J3648" s="26">
        <f>G3648*H3648</f>
        <v/>
      </c>
    </row>
    <row r="3649">
      <c r="C3649" s="27" t="inlineStr">
        <is>
          <t>JUMLAH HARGA PERALATAN</t>
        </is>
      </c>
      <c r="D3649" s="28" t="n"/>
      <c r="E3649" s="28" t="n"/>
      <c r="F3649" s="28" t="n"/>
      <c r="G3649" s="28" t="n"/>
      <c r="H3649" s="28" t="n"/>
      <c r="I3649" s="28" t="n"/>
      <c r="J3649" s="29">
        <f>SUM(J3647:J3648)</f>
        <v/>
      </c>
    </row>
    <row r="3650">
      <c r="C3650" s="31" t="inlineStr">
        <is>
          <t>D</t>
        </is>
      </c>
      <c r="D3650" s="31" t="inlineStr">
        <is>
          <t>Jumlah (A+B+C)</t>
        </is>
      </c>
      <c r="E3650" s="32" t="n"/>
      <c r="F3650" s="32" t="n"/>
      <c r="G3650" s="32" t="n"/>
      <c r="H3650" s="32" t="n"/>
      <c r="I3650" s="32" t="n"/>
      <c r="J3650" s="33">
        <f>J3642+J3645+J3649</f>
        <v/>
      </c>
    </row>
    <row r="3651">
      <c r="C3651" s="18" t="inlineStr">
        <is>
          <t>E</t>
        </is>
      </c>
      <c r="D3651" s="18" t="inlineStr">
        <is>
          <t>Biaya Umum dan Keuntungan 10.0% x D</t>
        </is>
      </c>
      <c r="H3651" s="21">
        <f>$Q$8</f>
        <v/>
      </c>
      <c r="J3651" s="34">
        <f>J3650*H3651</f>
        <v/>
      </c>
    </row>
    <row r="3652">
      <c r="C3652" s="31" t="inlineStr">
        <is>
          <t>F</t>
        </is>
      </c>
      <c r="D3652" s="31" t="inlineStr">
        <is>
          <t>Harga Satuan Pekerjaan (D+E)</t>
        </is>
      </c>
      <c r="E3652" s="32" t="n"/>
      <c r="F3652" s="32" t="n"/>
      <c r="G3652" s="32" t="n"/>
      <c r="H3652" s="32" t="n"/>
      <c r="I3652" s="32" t="n"/>
      <c r="J3652" s="33">
        <f>SUM(J3650:J3651)</f>
        <v/>
      </c>
    </row>
    <row r="3654">
      <c r="C3654" s="16" t="inlineStr">
        <is>
          <t>G.182</t>
        </is>
      </c>
      <c r="D3654" s="17" t="inlineStr">
        <is>
          <t>Landasan Logam Tipe Moveable</t>
        </is>
      </c>
      <c r="F3654" s="18" t="inlineStr">
        <is>
          <t>Buah</t>
        </is>
      </c>
      <c r="K3654" s="22">
        <f>ROUNDDOWN(J3670,0)</f>
        <v/>
      </c>
      <c r="M3654" s="19" t="inlineStr">
        <is>
          <t>7.12.(1b)</t>
        </is>
      </c>
    </row>
    <row r="3655">
      <c r="C3655" s="23" t="inlineStr">
        <is>
          <t>No</t>
        </is>
      </c>
      <c r="D3655" s="23" t="inlineStr">
        <is>
          <t>Uraian</t>
        </is>
      </c>
      <c r="E3655" s="23" t="inlineStr">
        <is>
          <t>Kode</t>
        </is>
      </c>
      <c r="F3655" s="23" t="inlineStr">
        <is>
          <t>Sat.</t>
        </is>
      </c>
      <c r="G3655" s="23" t="inlineStr">
        <is>
          <t>Koefisien</t>
        </is>
      </c>
      <c r="H3655" s="23" t="inlineStr">
        <is>
          <t>Harga  Satuan (Rp)</t>
        </is>
      </c>
      <c r="J3655" s="23" t="inlineStr">
        <is>
          <t>Jumlah Harga (Rp)</t>
        </is>
      </c>
    </row>
    <row r="3656">
      <c r="C3656" s="24" t="inlineStr">
        <is>
          <t>A</t>
        </is>
      </c>
      <c r="D3656" s="24" t="inlineStr">
        <is>
          <t>TENAGA KERJA</t>
        </is>
      </c>
      <c r="E3656" s="12" t="n"/>
      <c r="F3656" s="12" t="n"/>
      <c r="G3656" s="12" t="n"/>
      <c r="H3656" s="12" t="n"/>
      <c r="I3656" s="12" t="n"/>
      <c r="J3656" s="12" t="n"/>
    </row>
    <row r="3657">
      <c r="C3657" s="5" t="n">
        <v>1</v>
      </c>
      <c r="D3657" s="5" t="inlineStr">
        <is>
          <t>Pekerja</t>
        </is>
      </c>
      <c r="E3657" s="5" t="inlineStr">
        <is>
          <t>L01</t>
        </is>
      </c>
      <c r="F3657" s="5" t="inlineStr">
        <is>
          <t>jam</t>
        </is>
      </c>
      <c r="G3657" s="25" t="n">
        <v>2</v>
      </c>
      <c r="H3657" s="26">
        <f>VLOOKUP(D3657,upahbahan,3,FALSE)</f>
        <v/>
      </c>
      <c r="J3657" s="26">
        <f>G3657*H3657</f>
        <v/>
      </c>
    </row>
    <row r="3658">
      <c r="C3658" s="5" t="n">
        <v>2</v>
      </c>
      <c r="D3658" s="5" t="inlineStr">
        <is>
          <t>Tukang</t>
        </is>
      </c>
      <c r="E3658" s="5" t="inlineStr">
        <is>
          <t>L02</t>
        </is>
      </c>
      <c r="F3658" s="5" t="inlineStr">
        <is>
          <t>jam</t>
        </is>
      </c>
      <c r="G3658" s="25" t="n">
        <v>0.4999998278812422</v>
      </c>
      <c r="H3658" s="26">
        <f>VLOOKUP(D3658,upahbahan,3,FALSE)</f>
        <v/>
      </c>
      <c r="J3658" s="26">
        <f>G3658*H3658</f>
        <v/>
      </c>
    </row>
    <row r="3659">
      <c r="C3659" s="5" t="n">
        <v>3</v>
      </c>
      <c r="D3659" s="5" t="inlineStr">
        <is>
          <t>Mandor</t>
        </is>
      </c>
      <c r="E3659" s="5" t="inlineStr">
        <is>
          <t>L03</t>
        </is>
      </c>
      <c r="F3659" s="5" t="inlineStr">
        <is>
          <t>jam</t>
        </is>
      </c>
      <c r="G3659" s="25" t="n">
        <v>0.5</v>
      </c>
      <c r="H3659" s="26">
        <f>VLOOKUP(D3659,upahbahan,3,FALSE)</f>
        <v/>
      </c>
      <c r="J3659" s="26">
        <f>G3659*H3659</f>
        <v/>
      </c>
    </row>
    <row r="3660">
      <c r="C3660" s="27" t="inlineStr">
        <is>
          <t>JUMLAH HARGA TENAGA KERJA</t>
        </is>
      </c>
      <c r="D3660" s="28" t="n"/>
      <c r="E3660" s="28" t="n"/>
      <c r="F3660" s="28" t="n"/>
      <c r="G3660" s="28" t="n"/>
      <c r="H3660" s="28" t="n"/>
      <c r="I3660" s="28" t="n"/>
      <c r="J3660" s="29">
        <f>SUM(J3657:J3659)</f>
        <v/>
      </c>
    </row>
    <row r="3661">
      <c r="C3661" s="24" t="inlineStr">
        <is>
          <t>B</t>
        </is>
      </c>
      <c r="D3661" s="24" t="inlineStr">
        <is>
          <t>BAHAN</t>
        </is>
      </c>
      <c r="E3661" s="12" t="n"/>
      <c r="F3661" s="12" t="n"/>
      <c r="G3661" s="12" t="n"/>
      <c r="H3661" s="12" t="n"/>
      <c r="I3661" s="12" t="n"/>
      <c r="J3661" s="12" t="n"/>
    </row>
    <row r="3662">
      <c r="C3662" s="5" t="n">
        <v>1</v>
      </c>
      <c r="D3662" s="5" t="inlineStr">
        <is>
          <t>Perletakan logam tipe movable 150 Ton</t>
        </is>
      </c>
      <c r="E3662" s="5" t="inlineStr">
        <is>
          <t>M263</t>
        </is>
      </c>
      <c r="F3662" s="5" t="inlineStr">
        <is>
          <t>Buah</t>
        </is>
      </c>
      <c r="G3662" s="25" t="n">
        <v>1</v>
      </c>
      <c r="H3662" s="26">
        <f>VLOOKUP(D3662,upahbahan,3,FALSE)</f>
        <v/>
      </c>
      <c r="J3662" s="26">
        <f>G3662*H3662</f>
        <v/>
      </c>
    </row>
    <row r="3663">
      <c r="C3663" s="27" t="inlineStr">
        <is>
          <t>JUMLAH HARGA BAHAN</t>
        </is>
      </c>
      <c r="D3663" s="28" t="n"/>
      <c r="E3663" s="28" t="n"/>
      <c r="F3663" s="28" t="n"/>
      <c r="G3663" s="28" t="n"/>
      <c r="H3663" s="28" t="n"/>
      <c r="I3663" s="28" t="n"/>
      <c r="J3663" s="29">
        <f>SUM(J3662:J3662)</f>
        <v/>
      </c>
    </row>
    <row r="3664">
      <c r="C3664" s="24" t="inlineStr">
        <is>
          <t>C</t>
        </is>
      </c>
      <c r="D3664" s="24" t="inlineStr">
        <is>
          <t>PERALATAN</t>
        </is>
      </c>
      <c r="E3664" s="12" t="n"/>
      <c r="F3664" s="12" t="n"/>
      <c r="G3664" s="12" t="n"/>
      <c r="H3664" s="12" t="n"/>
      <c r="I3664" s="12" t="n"/>
      <c r="J3664" s="12" t="n"/>
    </row>
    <row r="3665">
      <c r="C3665" s="5" t="n">
        <v>1</v>
      </c>
      <c r="D3665" s="5" t="inlineStr">
        <is>
          <t>Jack Hydraulic; 10 HP</t>
        </is>
      </c>
      <c r="E3665" s="5" t="inlineStr">
        <is>
          <t>E57</t>
        </is>
      </c>
      <c r="F3665" s="5" t="inlineStr">
        <is>
          <t>Jam</t>
        </is>
      </c>
      <c r="G3665" s="25" t="n">
        <v>0.5020080357633783</v>
      </c>
      <c r="H3665" s="26" t="n">
        <v>88389.86</v>
      </c>
      <c r="I3665" s="30" t="inlineStr">
        <is>
          <t>harga khusus</t>
        </is>
      </c>
      <c r="J3665" s="26">
        <f>G3665*H3665</f>
        <v/>
      </c>
    </row>
    <row r="3666">
      <c r="C3666" s="5" t="n">
        <v>2</v>
      </c>
      <c r="D3666" s="5" t="inlineStr">
        <is>
          <t>Alat Bantu</t>
        </is>
      </c>
      <c r="F3666" s="5" t="inlineStr">
        <is>
          <t>Ls</t>
        </is>
      </c>
      <c r="G3666" s="25" t="n">
        <v>1</v>
      </c>
      <c r="H3666" s="26">
        <f>VLOOKUP(D3666,upahbahan,3,FALSE)</f>
        <v/>
      </c>
      <c r="J3666" s="26">
        <f>G3666*H3666</f>
        <v/>
      </c>
    </row>
    <row r="3667">
      <c r="C3667" s="27" t="inlineStr">
        <is>
          <t>JUMLAH HARGA PERALATAN</t>
        </is>
      </c>
      <c r="D3667" s="28" t="n"/>
      <c r="E3667" s="28" t="n"/>
      <c r="F3667" s="28" t="n"/>
      <c r="G3667" s="28" t="n"/>
      <c r="H3667" s="28" t="n"/>
      <c r="I3667" s="28" t="n"/>
      <c r="J3667" s="29">
        <f>SUM(J3665:J3666)</f>
        <v/>
      </c>
    </row>
    <row r="3668">
      <c r="C3668" s="31" t="inlineStr">
        <is>
          <t>D</t>
        </is>
      </c>
      <c r="D3668" s="31" t="inlineStr">
        <is>
          <t>Jumlah (A+B+C)</t>
        </is>
      </c>
      <c r="E3668" s="32" t="n"/>
      <c r="F3668" s="32" t="n"/>
      <c r="G3668" s="32" t="n"/>
      <c r="H3668" s="32" t="n"/>
      <c r="I3668" s="32" t="n"/>
      <c r="J3668" s="33">
        <f>J3660+J3663+J3667</f>
        <v/>
      </c>
    </row>
    <row r="3669">
      <c r="C3669" s="18" t="inlineStr">
        <is>
          <t>E</t>
        </is>
      </c>
      <c r="D3669" s="18" t="inlineStr">
        <is>
          <t>Biaya Umum dan Keuntungan 10.0% x D</t>
        </is>
      </c>
      <c r="H3669" s="21">
        <f>$Q$8</f>
        <v/>
      </c>
      <c r="J3669" s="34">
        <f>J3668*H3669</f>
        <v/>
      </c>
    </row>
    <row r="3670">
      <c r="C3670" s="31" t="inlineStr">
        <is>
          <t>F</t>
        </is>
      </c>
      <c r="D3670" s="31" t="inlineStr">
        <is>
          <t>Harga Satuan Pekerjaan (D+E)</t>
        </is>
      </c>
      <c r="E3670" s="32" t="n"/>
      <c r="F3670" s="32" t="n"/>
      <c r="G3670" s="32" t="n"/>
      <c r="H3670" s="32" t="n"/>
      <c r="I3670" s="32" t="n"/>
      <c r="J3670" s="33">
        <f>SUM(J3668:J3669)</f>
        <v/>
      </c>
    </row>
    <row r="3672">
      <c r="C3672" s="16" t="inlineStr">
        <is>
          <t>G.183</t>
        </is>
      </c>
      <c r="D3672" s="17" t="inlineStr">
        <is>
          <t>Landasan Elastomerik Karet Alam Berlapis Baja Ukuran 450 mm x 400 mm x 45 mm</t>
        </is>
      </c>
      <c r="F3672" s="18" t="inlineStr">
        <is>
          <t>Buah</t>
        </is>
      </c>
      <c r="K3672" s="22">
        <f>ROUNDDOWN(J3687,0)</f>
        <v/>
      </c>
      <c r="M3672" s="19" t="inlineStr">
        <is>
          <t>0.45</t>
        </is>
      </c>
    </row>
    <row r="3673">
      <c r="C3673" s="23" t="inlineStr">
        <is>
          <t>No</t>
        </is>
      </c>
      <c r="D3673" s="23" t="inlineStr">
        <is>
          <t>Uraian</t>
        </is>
      </c>
      <c r="E3673" s="23" t="inlineStr">
        <is>
          <t>Kode</t>
        </is>
      </c>
      <c r="F3673" s="23" t="inlineStr">
        <is>
          <t>Sat.</t>
        </is>
      </c>
      <c r="G3673" s="23" t="inlineStr">
        <is>
          <t>Koefisien</t>
        </is>
      </c>
      <c r="H3673" s="23" t="inlineStr">
        <is>
          <t>Harga  Satuan (Rp)</t>
        </is>
      </c>
      <c r="J3673" s="23" t="inlineStr">
        <is>
          <t>Jumlah Harga (Rp)</t>
        </is>
      </c>
    </row>
    <row r="3674">
      <c r="C3674" s="24" t="inlineStr">
        <is>
          <t>A</t>
        </is>
      </c>
      <c r="D3674" s="24" t="inlineStr">
        <is>
          <t>TENAGA KERJA</t>
        </is>
      </c>
      <c r="E3674" s="12" t="n"/>
      <c r="F3674" s="12" t="n"/>
      <c r="G3674" s="12" t="n"/>
      <c r="H3674" s="12" t="n"/>
      <c r="I3674" s="12" t="n"/>
      <c r="J3674" s="12" t="n"/>
    </row>
    <row r="3675">
      <c r="C3675" s="5" t="n">
        <v>1</v>
      </c>
      <c r="D3675" s="5" t="inlineStr">
        <is>
          <t>Pekerja</t>
        </is>
      </c>
      <c r="E3675" s="5" t="inlineStr">
        <is>
          <t>L01</t>
        </is>
      </c>
      <c r="F3675" s="5" t="inlineStr">
        <is>
          <t>jam</t>
        </is>
      </c>
      <c r="G3675" s="25" t="n">
        <v>2.33333321275061</v>
      </c>
      <c r="H3675" s="26">
        <f>VLOOKUP(D3675,upahbahan,3,FALSE)</f>
        <v/>
      </c>
      <c r="J3675" s="26">
        <f>G3675*H3675</f>
        <v/>
      </c>
    </row>
    <row r="3676">
      <c r="C3676" s="5" t="n">
        <v>2</v>
      </c>
      <c r="D3676" s="5" t="inlineStr">
        <is>
          <t>Tukang</t>
        </is>
      </c>
      <c r="E3676" s="5" t="inlineStr">
        <is>
          <t>L02</t>
        </is>
      </c>
      <c r="F3676" s="5" t="inlineStr">
        <is>
          <t>jam</t>
        </is>
      </c>
      <c r="G3676" s="25" t="n">
        <v>0.5833331899010352</v>
      </c>
      <c r="H3676" s="26">
        <f>VLOOKUP(D3676,upahbahan,3,FALSE)</f>
        <v/>
      </c>
      <c r="J3676" s="26">
        <f>G3676*H3676</f>
        <v/>
      </c>
    </row>
    <row r="3677">
      <c r="C3677" s="5" t="n">
        <v>3</v>
      </c>
      <c r="D3677" s="5" t="inlineStr">
        <is>
          <t>Mandor</t>
        </is>
      </c>
      <c r="E3677" s="5" t="inlineStr">
        <is>
          <t>L03</t>
        </is>
      </c>
      <c r="F3677" s="5" t="inlineStr">
        <is>
          <t>jam</t>
        </is>
      </c>
      <c r="G3677" s="25" t="n">
        <v>0.583333283302244</v>
      </c>
      <c r="H3677" s="26">
        <f>VLOOKUP(D3677,upahbahan,3,FALSE)</f>
        <v/>
      </c>
      <c r="J3677" s="26">
        <f>G3677*H3677</f>
        <v/>
      </c>
    </row>
    <row r="3678">
      <c r="C3678" s="27" t="inlineStr">
        <is>
          <t>JUMLAH HARGA TENAGA KERJA</t>
        </is>
      </c>
      <c r="D3678" s="28" t="n"/>
      <c r="E3678" s="28" t="n"/>
      <c r="F3678" s="28" t="n"/>
      <c r="G3678" s="28" t="n"/>
      <c r="H3678" s="28" t="n"/>
      <c r="I3678" s="28" t="n"/>
      <c r="J3678" s="29">
        <f>SUM(J3675:J3677)</f>
        <v/>
      </c>
    </row>
    <row r="3679">
      <c r="C3679" s="24" t="inlineStr">
        <is>
          <t>B</t>
        </is>
      </c>
      <c r="D3679" s="24" t="inlineStr">
        <is>
          <t>BAHAN</t>
        </is>
      </c>
      <c r="E3679" s="12" t="n"/>
      <c r="F3679" s="12" t="n"/>
      <c r="G3679" s="12" t="n"/>
      <c r="H3679" s="12" t="n"/>
      <c r="I3679" s="12" t="n"/>
      <c r="J3679" s="12" t="n"/>
    </row>
    <row r="3680">
      <c r="C3680" s="5" t="n">
        <v>1</v>
      </c>
      <c r="D3680" s="5" t="inlineStr">
        <is>
          <t>Elastomer karet jenis 3 ukuran 450 x 400 x 45 mm</t>
        </is>
      </c>
      <c r="E3680" s="5" t="inlineStr">
        <is>
          <t>M264</t>
        </is>
      </c>
      <c r="F3680" s="5" t="inlineStr">
        <is>
          <t>Buah</t>
        </is>
      </c>
      <c r="G3680" s="25" t="n">
        <v>1</v>
      </c>
      <c r="H3680" s="26">
        <f>VLOOKUP(D3680,upahbahan,3,FALSE)</f>
        <v/>
      </c>
      <c r="J3680" s="26">
        <f>G3680*H3680</f>
        <v/>
      </c>
    </row>
    <row r="3681">
      <c r="C3681" s="27" t="inlineStr">
        <is>
          <t>JUMLAH HARGA BAHAN</t>
        </is>
      </c>
      <c r="D3681" s="28" t="n"/>
      <c r="E3681" s="28" t="n"/>
      <c r="F3681" s="28" t="n"/>
      <c r="G3681" s="28" t="n"/>
      <c r="H3681" s="28" t="n"/>
      <c r="I3681" s="28" t="n"/>
      <c r="J3681" s="29">
        <f>SUM(J3680:J3680)</f>
        <v/>
      </c>
    </row>
    <row r="3682">
      <c r="C3682" s="24" t="inlineStr">
        <is>
          <t>C</t>
        </is>
      </c>
      <c r="D3682" s="24" t="inlineStr">
        <is>
          <t>PERALATAN</t>
        </is>
      </c>
      <c r="E3682" s="12" t="n"/>
      <c r="F3682" s="12" t="n"/>
      <c r="G3682" s="12" t="n"/>
      <c r="H3682" s="12" t="n"/>
      <c r="I3682" s="12" t="n"/>
      <c r="J3682" s="12" t="n"/>
    </row>
    <row r="3683">
      <c r="C3683" s="5" t="n">
        <v>1</v>
      </c>
      <c r="D3683" s="5" t="inlineStr">
        <is>
          <t>Alat Bantu</t>
        </is>
      </c>
      <c r="F3683" s="5" t="inlineStr">
        <is>
          <t>Ls</t>
        </is>
      </c>
      <c r="G3683" s="25" t="n">
        <v>1</v>
      </c>
      <c r="H3683" s="26">
        <f>VLOOKUP(D3683,upahbahan,3,FALSE)</f>
        <v/>
      </c>
      <c r="J3683" s="26">
        <f>G3683*H3683</f>
        <v/>
      </c>
    </row>
    <row r="3684">
      <c r="C3684" s="27" t="inlineStr">
        <is>
          <t>JUMLAH HARGA PERALATAN</t>
        </is>
      </c>
      <c r="D3684" s="28" t="n"/>
      <c r="E3684" s="28" t="n"/>
      <c r="F3684" s="28" t="n"/>
      <c r="G3684" s="28" t="n"/>
      <c r="H3684" s="28" t="n"/>
      <c r="I3684" s="28" t="n"/>
      <c r="J3684" s="29">
        <f>SUM(J3683:J3683)</f>
        <v/>
      </c>
    </row>
    <row r="3685">
      <c r="C3685" s="31" t="inlineStr">
        <is>
          <t>D</t>
        </is>
      </c>
      <c r="D3685" s="31" t="inlineStr">
        <is>
          <t>Jumlah (A+B+C)</t>
        </is>
      </c>
      <c r="E3685" s="32" t="n"/>
      <c r="F3685" s="32" t="n"/>
      <c r="G3685" s="32" t="n"/>
      <c r="H3685" s="32" t="n"/>
      <c r="I3685" s="32" t="n"/>
      <c r="J3685" s="33">
        <f>J3678+J3681+J3684</f>
        <v/>
      </c>
    </row>
    <row r="3686">
      <c r="C3686" s="18" t="inlineStr">
        <is>
          <t>E</t>
        </is>
      </c>
      <c r="D3686" s="18" t="inlineStr">
        <is>
          <t>Biaya Umum dan Keuntungan 10.0% x D</t>
        </is>
      </c>
      <c r="H3686" s="21">
        <f>$Q$8</f>
        <v/>
      </c>
      <c r="J3686" s="34">
        <f>J3685*H3686</f>
        <v/>
      </c>
    </row>
    <row r="3687">
      <c r="C3687" s="31" t="inlineStr">
        <is>
          <t>F</t>
        </is>
      </c>
      <c r="D3687" s="31" t="inlineStr">
        <is>
          <t>Harga Satuan Pekerjaan (D+E)</t>
        </is>
      </c>
      <c r="E3687" s="32" t="n"/>
      <c r="F3687" s="32" t="n"/>
      <c r="G3687" s="32" t="n"/>
      <c r="H3687" s="32" t="n"/>
      <c r="I3687" s="32" t="n"/>
      <c r="J3687" s="33">
        <f>SUM(J3685:J3686)</f>
        <v/>
      </c>
    </row>
    <row r="3689">
      <c r="C3689" s="16" t="inlineStr">
        <is>
          <t>G.184</t>
        </is>
      </c>
      <c r="D3689" s="17" t="inlineStr">
        <is>
          <t>Landasan Elastomerik Karet Alam Berlapis Baja Ukuran 300 mm x 200 mm x 50 mm</t>
        </is>
      </c>
      <c r="F3689" s="18" t="inlineStr">
        <is>
          <t>Buah</t>
        </is>
      </c>
      <c r="K3689" s="22">
        <f>ROUNDDOWN(J3704,0)</f>
        <v/>
      </c>
      <c r="M3689" s="19" t="inlineStr">
        <is>
          <t>0.50</t>
        </is>
      </c>
    </row>
    <row r="3690">
      <c r="C3690" s="23" t="inlineStr">
        <is>
          <t>No</t>
        </is>
      </c>
      <c r="D3690" s="23" t="inlineStr">
        <is>
          <t>Uraian</t>
        </is>
      </c>
      <c r="E3690" s="23" t="inlineStr">
        <is>
          <t>Kode</t>
        </is>
      </c>
      <c r="F3690" s="23" t="inlineStr">
        <is>
          <t>Sat.</t>
        </is>
      </c>
      <c r="G3690" s="23" t="inlineStr">
        <is>
          <t>Koefisien</t>
        </is>
      </c>
      <c r="H3690" s="23" t="inlineStr">
        <is>
          <t>Harga  Satuan (Rp)</t>
        </is>
      </c>
      <c r="J3690" s="23" t="inlineStr">
        <is>
          <t>Jumlah Harga (Rp)</t>
        </is>
      </c>
    </row>
    <row r="3691">
      <c r="C3691" s="24" t="inlineStr">
        <is>
          <t>A</t>
        </is>
      </c>
      <c r="D3691" s="24" t="inlineStr">
        <is>
          <t>TENAGA KERJA</t>
        </is>
      </c>
      <c r="E3691" s="12" t="n"/>
      <c r="F3691" s="12" t="n"/>
      <c r="G3691" s="12" t="n"/>
      <c r="H3691" s="12" t="n"/>
      <c r="I3691" s="12" t="n"/>
      <c r="J3691" s="12" t="n"/>
    </row>
    <row r="3692">
      <c r="C3692" s="5" t="n">
        <v>1</v>
      </c>
      <c r="D3692" s="5" t="inlineStr">
        <is>
          <t>Pekerja</t>
        </is>
      </c>
      <c r="E3692" s="5" t="inlineStr">
        <is>
          <t>L01</t>
        </is>
      </c>
      <c r="F3692" s="5" t="inlineStr">
        <is>
          <t>jam</t>
        </is>
      </c>
      <c r="G3692" s="25" t="n">
        <v>2.33333321275061</v>
      </c>
      <c r="H3692" s="26">
        <f>VLOOKUP(D3692,upahbahan,3,FALSE)</f>
        <v/>
      </c>
      <c r="J3692" s="26">
        <f>G3692*H3692</f>
        <v/>
      </c>
    </row>
    <row r="3693">
      <c r="C3693" s="5" t="n">
        <v>2</v>
      </c>
      <c r="D3693" s="5" t="inlineStr">
        <is>
          <t>Tukang</t>
        </is>
      </c>
      <c r="E3693" s="5" t="inlineStr">
        <is>
          <t>L02</t>
        </is>
      </c>
      <c r="F3693" s="5" t="inlineStr">
        <is>
          <t>jam</t>
        </is>
      </c>
      <c r="G3693" s="25" t="n">
        <v>0.5833331899010352</v>
      </c>
      <c r="H3693" s="26">
        <f>VLOOKUP(D3693,upahbahan,3,FALSE)</f>
        <v/>
      </c>
      <c r="J3693" s="26">
        <f>G3693*H3693</f>
        <v/>
      </c>
    </row>
    <row r="3694">
      <c r="C3694" s="5" t="n">
        <v>3</v>
      </c>
      <c r="D3694" s="5" t="inlineStr">
        <is>
          <t>Mandor</t>
        </is>
      </c>
      <c r="E3694" s="5" t="inlineStr">
        <is>
          <t>L03</t>
        </is>
      </c>
      <c r="F3694" s="5" t="inlineStr">
        <is>
          <t>jam</t>
        </is>
      </c>
      <c r="G3694" s="25" t="n">
        <v>0.583333283302244</v>
      </c>
      <c r="H3694" s="26">
        <f>VLOOKUP(D3694,upahbahan,3,FALSE)</f>
        <v/>
      </c>
      <c r="J3694" s="26">
        <f>G3694*H3694</f>
        <v/>
      </c>
    </row>
    <row r="3695">
      <c r="C3695" s="27" t="inlineStr">
        <is>
          <t>JUMLAH HARGA TENAGA KERJA</t>
        </is>
      </c>
      <c r="D3695" s="28" t="n"/>
      <c r="E3695" s="28" t="n"/>
      <c r="F3695" s="28" t="n"/>
      <c r="G3695" s="28" t="n"/>
      <c r="H3695" s="28" t="n"/>
      <c r="I3695" s="28" t="n"/>
      <c r="J3695" s="29">
        <f>SUM(J3692:J3694)</f>
        <v/>
      </c>
    </row>
    <row r="3696">
      <c r="C3696" s="24" t="inlineStr">
        <is>
          <t>B</t>
        </is>
      </c>
      <c r="D3696" s="24" t="inlineStr">
        <is>
          <t>BAHAN</t>
        </is>
      </c>
      <c r="E3696" s="12" t="n"/>
      <c r="F3696" s="12" t="n"/>
      <c r="G3696" s="12" t="n"/>
      <c r="H3696" s="12" t="n"/>
      <c r="I3696" s="12" t="n"/>
      <c r="J3696" s="12" t="n"/>
    </row>
    <row r="3697">
      <c r="C3697" s="5" t="n">
        <v>1</v>
      </c>
      <c r="D3697" s="5" t="inlineStr">
        <is>
          <t>Elastomer karet ukuran 300 x 200 x 50 mm</t>
        </is>
      </c>
      <c r="F3697" s="5" t="inlineStr">
        <is>
          <t>Buah</t>
        </is>
      </c>
      <c r="G3697" s="25" t="n">
        <v>1</v>
      </c>
      <c r="H3697" s="26">
        <f>VLOOKUP(D3697,upahbahan,3,FALSE)</f>
        <v/>
      </c>
      <c r="J3697" s="26">
        <f>G3697*H3697</f>
        <v/>
      </c>
    </row>
    <row r="3698">
      <c r="C3698" s="27" t="inlineStr">
        <is>
          <t>JUMLAH HARGA BAHAN</t>
        </is>
      </c>
      <c r="D3698" s="28" t="n"/>
      <c r="E3698" s="28" t="n"/>
      <c r="F3698" s="28" t="n"/>
      <c r="G3698" s="28" t="n"/>
      <c r="H3698" s="28" t="n"/>
      <c r="I3698" s="28" t="n"/>
      <c r="J3698" s="29">
        <f>SUM(J3697:J3697)</f>
        <v/>
      </c>
    </row>
    <row r="3699">
      <c r="C3699" s="24" t="inlineStr">
        <is>
          <t>C</t>
        </is>
      </c>
      <c r="D3699" s="24" t="inlineStr">
        <is>
          <t>PERALATAN</t>
        </is>
      </c>
      <c r="E3699" s="12" t="n"/>
      <c r="F3699" s="12" t="n"/>
      <c r="G3699" s="12" t="n"/>
      <c r="H3699" s="12" t="n"/>
      <c r="I3699" s="12" t="n"/>
      <c r="J3699" s="12" t="n"/>
    </row>
    <row r="3700">
      <c r="C3700" s="5" t="n">
        <v>1</v>
      </c>
      <c r="D3700" s="5" t="inlineStr">
        <is>
          <t>Alat Bantu</t>
        </is>
      </c>
      <c r="F3700" s="5" t="inlineStr">
        <is>
          <t>Ls</t>
        </is>
      </c>
      <c r="G3700" s="25" t="n">
        <v>1</v>
      </c>
      <c r="H3700" s="26">
        <f>VLOOKUP(D3700,upahbahan,3,FALSE)</f>
        <v/>
      </c>
      <c r="J3700" s="26">
        <f>G3700*H3700</f>
        <v/>
      </c>
    </row>
    <row r="3701">
      <c r="C3701" s="27" t="inlineStr">
        <is>
          <t>JUMLAH HARGA PERALATAN</t>
        </is>
      </c>
      <c r="D3701" s="28" t="n"/>
      <c r="E3701" s="28" t="n"/>
      <c r="F3701" s="28" t="n"/>
      <c r="G3701" s="28" t="n"/>
      <c r="H3701" s="28" t="n"/>
      <c r="I3701" s="28" t="n"/>
      <c r="J3701" s="29">
        <f>SUM(J3700:J3700)</f>
        <v/>
      </c>
    </row>
    <row r="3702">
      <c r="C3702" s="31" t="inlineStr">
        <is>
          <t>D</t>
        </is>
      </c>
      <c r="D3702" s="31" t="inlineStr">
        <is>
          <t>Jumlah (A+B+C)</t>
        </is>
      </c>
      <c r="E3702" s="32" t="n"/>
      <c r="F3702" s="32" t="n"/>
      <c r="G3702" s="32" t="n"/>
      <c r="H3702" s="32" t="n"/>
      <c r="I3702" s="32" t="n"/>
      <c r="J3702" s="33">
        <f>J3695+J3698+J3701</f>
        <v/>
      </c>
    </row>
    <row r="3703">
      <c r="C3703" s="18" t="inlineStr">
        <is>
          <t>E</t>
        </is>
      </c>
      <c r="D3703" s="18" t="inlineStr">
        <is>
          <t>Biaya Umum dan Keuntungan 10.0% x D</t>
        </is>
      </c>
      <c r="H3703" s="21">
        <f>$Q$8</f>
        <v/>
      </c>
      <c r="J3703" s="34">
        <f>J3702*H3703</f>
        <v/>
      </c>
    </row>
    <row r="3704">
      <c r="C3704" s="31" t="inlineStr">
        <is>
          <t>F</t>
        </is>
      </c>
      <c r="D3704" s="31" t="inlineStr">
        <is>
          <t>Harga Satuan Pekerjaan (D+E)</t>
        </is>
      </c>
      <c r="E3704" s="32" t="n"/>
      <c r="F3704" s="32" t="n"/>
      <c r="G3704" s="32" t="n"/>
      <c r="H3704" s="32" t="n"/>
      <c r="I3704" s="32" t="n"/>
      <c r="J3704" s="33">
        <f>SUM(J3702:J3703)</f>
        <v/>
      </c>
    </row>
    <row r="3706">
      <c r="C3706" s="16" t="inlineStr">
        <is>
          <t>G.185</t>
        </is>
      </c>
      <c r="D3706" s="17" t="inlineStr">
        <is>
          <t>Landasan Elastomerik Karet Sintetis Berlapis Baja Ukuran 450 mm x 400 mm x 45 mm</t>
        </is>
      </c>
      <c r="F3706" s="18" t="inlineStr">
        <is>
          <t>Buah</t>
        </is>
      </c>
      <c r="K3706" s="22">
        <f>ROUNDDOWN(J3721,0)</f>
        <v/>
      </c>
      <c r="M3706" s="19" t="inlineStr">
        <is>
          <t>0.45</t>
        </is>
      </c>
    </row>
    <row r="3707">
      <c r="C3707" s="23" t="inlineStr">
        <is>
          <t>No</t>
        </is>
      </c>
      <c r="D3707" s="23" t="inlineStr">
        <is>
          <t>Uraian</t>
        </is>
      </c>
      <c r="E3707" s="23" t="inlineStr">
        <is>
          <t>Kode</t>
        </is>
      </c>
      <c r="F3707" s="23" t="inlineStr">
        <is>
          <t>Sat.</t>
        </is>
      </c>
      <c r="G3707" s="23" t="inlineStr">
        <is>
          <t>Koefisien</t>
        </is>
      </c>
      <c r="H3707" s="23" t="inlineStr">
        <is>
          <t>Harga  Satuan (Rp)</t>
        </is>
      </c>
      <c r="J3707" s="23" t="inlineStr">
        <is>
          <t>Jumlah Harga (Rp)</t>
        </is>
      </c>
    </row>
    <row r="3708">
      <c r="C3708" s="24" t="inlineStr">
        <is>
          <t>A</t>
        </is>
      </c>
      <c r="D3708" s="24" t="inlineStr">
        <is>
          <t>TENAGA KERJA</t>
        </is>
      </c>
      <c r="E3708" s="12" t="n"/>
      <c r="F3708" s="12" t="n"/>
      <c r="G3708" s="12" t="n"/>
      <c r="H3708" s="12" t="n"/>
      <c r="I3708" s="12" t="n"/>
      <c r="J3708" s="12" t="n"/>
    </row>
    <row r="3709">
      <c r="C3709" s="5" t="n">
        <v>1</v>
      </c>
      <c r="D3709" s="5" t="inlineStr">
        <is>
          <t>Pekerja</t>
        </is>
      </c>
      <c r="E3709" s="5" t="inlineStr">
        <is>
          <t>L01</t>
        </is>
      </c>
      <c r="F3709" s="5" t="inlineStr">
        <is>
          <t>jam</t>
        </is>
      </c>
      <c r="G3709" s="25" t="n">
        <v>2.33333321275061</v>
      </c>
      <c r="H3709" s="26">
        <f>VLOOKUP(D3709,upahbahan,3,FALSE)</f>
        <v/>
      </c>
      <c r="J3709" s="26">
        <f>G3709*H3709</f>
        <v/>
      </c>
    </row>
    <row r="3710">
      <c r="C3710" s="5" t="n">
        <v>2</v>
      </c>
      <c r="D3710" s="5" t="inlineStr">
        <is>
          <t>Tukang</t>
        </is>
      </c>
      <c r="E3710" s="5" t="inlineStr">
        <is>
          <t>L02</t>
        </is>
      </c>
      <c r="F3710" s="5" t="inlineStr">
        <is>
          <t>jam</t>
        </is>
      </c>
      <c r="G3710" s="25" t="n">
        <v>0.5833331899010352</v>
      </c>
      <c r="H3710" s="26">
        <f>VLOOKUP(D3710,upahbahan,3,FALSE)</f>
        <v/>
      </c>
      <c r="J3710" s="26">
        <f>G3710*H3710</f>
        <v/>
      </c>
    </row>
    <row r="3711">
      <c r="C3711" s="5" t="n">
        <v>3</v>
      </c>
      <c r="D3711" s="5" t="inlineStr">
        <is>
          <t>Mandor</t>
        </is>
      </c>
      <c r="E3711" s="5" t="inlineStr">
        <is>
          <t>L03</t>
        </is>
      </c>
      <c r="F3711" s="5" t="inlineStr">
        <is>
          <t>jam</t>
        </is>
      </c>
      <c r="G3711" s="25" t="n">
        <v>0.583333283302244</v>
      </c>
      <c r="H3711" s="26">
        <f>VLOOKUP(D3711,upahbahan,3,FALSE)</f>
        <v/>
      </c>
      <c r="J3711" s="26">
        <f>G3711*H3711</f>
        <v/>
      </c>
    </row>
    <row r="3712">
      <c r="C3712" s="27" t="inlineStr">
        <is>
          <t>JUMLAH HARGA TENAGA KERJA</t>
        </is>
      </c>
      <c r="D3712" s="28" t="n"/>
      <c r="E3712" s="28" t="n"/>
      <c r="F3712" s="28" t="n"/>
      <c r="G3712" s="28" t="n"/>
      <c r="H3712" s="28" t="n"/>
      <c r="I3712" s="28" t="n"/>
      <c r="J3712" s="29">
        <f>SUM(J3709:J3711)</f>
        <v/>
      </c>
    </row>
    <row r="3713">
      <c r="C3713" s="24" t="inlineStr">
        <is>
          <t>B</t>
        </is>
      </c>
      <c r="D3713" s="24" t="inlineStr">
        <is>
          <t>BAHAN</t>
        </is>
      </c>
      <c r="E3713" s="12" t="n"/>
      <c r="F3713" s="12" t="n"/>
      <c r="G3713" s="12" t="n"/>
      <c r="H3713" s="12" t="n"/>
      <c r="I3713" s="12" t="n"/>
      <c r="J3713" s="12" t="n"/>
    </row>
    <row r="3714">
      <c r="C3714" s="5" t="n">
        <v>1</v>
      </c>
      <c r="D3714" s="5" t="inlineStr">
        <is>
          <t>400 x 45 mm</t>
        </is>
      </c>
      <c r="E3714" s="5" t="inlineStr">
        <is>
          <t>M74c</t>
        </is>
      </c>
      <c r="F3714" s="5" t="inlineStr">
        <is>
          <t>Buah</t>
        </is>
      </c>
      <c r="G3714" s="25" t="n">
        <v>1</v>
      </c>
      <c r="H3714" s="26">
        <f>VLOOKUP(D3714,upahbahan,3,FALSE)</f>
        <v/>
      </c>
      <c r="J3714" s="26">
        <f>G3714*H3714</f>
        <v/>
      </c>
    </row>
    <row r="3715">
      <c r="C3715" s="27" t="inlineStr">
        <is>
          <t>JUMLAH HARGA BAHAN</t>
        </is>
      </c>
      <c r="D3715" s="28" t="n"/>
      <c r="E3715" s="28" t="n"/>
      <c r="F3715" s="28" t="n"/>
      <c r="G3715" s="28" t="n"/>
      <c r="H3715" s="28" t="n"/>
      <c r="I3715" s="28" t="n"/>
      <c r="J3715" s="29">
        <f>SUM(J3714:J3714)</f>
        <v/>
      </c>
    </row>
    <row r="3716">
      <c r="C3716" s="24" t="inlineStr">
        <is>
          <t>C</t>
        </is>
      </c>
      <c r="D3716" s="24" t="inlineStr">
        <is>
          <t>PERALATAN</t>
        </is>
      </c>
      <c r="E3716" s="12" t="n"/>
      <c r="F3716" s="12" t="n"/>
      <c r="G3716" s="12" t="n"/>
      <c r="H3716" s="12" t="n"/>
      <c r="I3716" s="12" t="n"/>
      <c r="J3716" s="12" t="n"/>
    </row>
    <row r="3717">
      <c r="C3717" s="5" t="n">
        <v>1</v>
      </c>
      <c r="D3717" s="5" t="inlineStr">
        <is>
          <t>Alat Bantu</t>
        </is>
      </c>
      <c r="F3717" s="5" t="inlineStr">
        <is>
          <t>Ls</t>
        </is>
      </c>
      <c r="G3717" s="25" t="n">
        <v>1</v>
      </c>
      <c r="H3717" s="26">
        <f>VLOOKUP(D3717,upahbahan,3,FALSE)</f>
        <v/>
      </c>
      <c r="J3717" s="26">
        <f>G3717*H3717</f>
        <v/>
      </c>
    </row>
    <row r="3718">
      <c r="C3718" s="27" t="inlineStr">
        <is>
          <t>JUMLAH HARGA PERALATAN</t>
        </is>
      </c>
      <c r="D3718" s="28" t="n"/>
      <c r="E3718" s="28" t="n"/>
      <c r="F3718" s="28" t="n"/>
      <c r="G3718" s="28" t="n"/>
      <c r="H3718" s="28" t="n"/>
      <c r="I3718" s="28" t="n"/>
      <c r="J3718" s="29">
        <f>SUM(J3717:J3717)</f>
        <v/>
      </c>
    </row>
    <row r="3719">
      <c r="C3719" s="31" t="inlineStr">
        <is>
          <t>D</t>
        </is>
      </c>
      <c r="D3719" s="31" t="inlineStr">
        <is>
          <t>Jumlah (A+B+C)</t>
        </is>
      </c>
      <c r="E3719" s="32" t="n"/>
      <c r="F3719" s="32" t="n"/>
      <c r="G3719" s="32" t="n"/>
      <c r="H3719" s="32" t="n"/>
      <c r="I3719" s="32" t="n"/>
      <c r="J3719" s="33">
        <f>J3712+J3715+J3718</f>
        <v/>
      </c>
    </row>
    <row r="3720">
      <c r="C3720" s="18" t="inlineStr">
        <is>
          <t>E</t>
        </is>
      </c>
      <c r="D3720" s="18" t="inlineStr">
        <is>
          <t>Biaya Umum dan Keuntungan 10.0% x D</t>
        </is>
      </c>
      <c r="H3720" s="21">
        <f>$Q$8</f>
        <v/>
      </c>
      <c r="J3720" s="34">
        <f>J3719*H3720</f>
        <v/>
      </c>
    </row>
    <row r="3721">
      <c r="C3721" s="31" t="inlineStr">
        <is>
          <t>F</t>
        </is>
      </c>
      <c r="D3721" s="31" t="inlineStr">
        <is>
          <t>Harga Satuan Pekerjaan (D+E)</t>
        </is>
      </c>
      <c r="E3721" s="32" t="n"/>
      <c r="F3721" s="32" t="n"/>
      <c r="G3721" s="32" t="n"/>
      <c r="H3721" s="32" t="n"/>
      <c r="I3721" s="32" t="n"/>
      <c r="J3721" s="33">
        <f>SUM(J3719:J3720)</f>
        <v/>
      </c>
    </row>
    <row r="3723">
      <c r="C3723" s="16" t="inlineStr">
        <is>
          <t>G.186</t>
        </is>
      </c>
      <c r="D3723" s="17" t="inlineStr">
        <is>
          <t>Landasan Elastomerik Karet Sintetis Berlapis Baja Ukuran 200 mm x 300 mm x 40 mm</t>
        </is>
      </c>
      <c r="F3723" s="18" t="inlineStr">
        <is>
          <t>Buah</t>
        </is>
      </c>
      <c r="K3723" s="22">
        <f>ROUNDDOWN(J3738,0)</f>
        <v/>
      </c>
      <c r="M3723" s="19" t="inlineStr">
        <is>
          <t>0.40</t>
        </is>
      </c>
    </row>
    <row r="3724">
      <c r="C3724" s="23" t="inlineStr">
        <is>
          <t>No</t>
        </is>
      </c>
      <c r="D3724" s="23" t="inlineStr">
        <is>
          <t>Uraian</t>
        </is>
      </c>
      <c r="E3724" s="23" t="inlineStr">
        <is>
          <t>Kode</t>
        </is>
      </c>
      <c r="F3724" s="23" t="inlineStr">
        <is>
          <t>Sat.</t>
        </is>
      </c>
      <c r="G3724" s="23" t="inlineStr">
        <is>
          <t>Koefisien</t>
        </is>
      </c>
      <c r="H3724" s="23" t="inlineStr">
        <is>
          <t>Harga  Satuan (Rp)</t>
        </is>
      </c>
      <c r="J3724" s="23" t="inlineStr">
        <is>
          <t>Jumlah Harga (Rp)</t>
        </is>
      </c>
    </row>
    <row r="3725">
      <c r="C3725" s="24" t="inlineStr">
        <is>
          <t>A</t>
        </is>
      </c>
      <c r="D3725" s="24" t="inlineStr">
        <is>
          <t>TENAGA KERJA</t>
        </is>
      </c>
      <c r="E3725" s="12" t="n"/>
      <c r="F3725" s="12" t="n"/>
      <c r="G3725" s="12" t="n"/>
      <c r="H3725" s="12" t="n"/>
      <c r="I3725" s="12" t="n"/>
      <c r="J3725" s="12" t="n"/>
    </row>
    <row r="3726">
      <c r="C3726" s="5" t="n">
        <v>1</v>
      </c>
      <c r="D3726" s="5" t="inlineStr">
        <is>
          <t>Pekerja</t>
        </is>
      </c>
      <c r="E3726" s="5" t="inlineStr">
        <is>
          <t>L01</t>
        </is>
      </c>
      <c r="F3726" s="5" t="inlineStr">
        <is>
          <t>jam</t>
        </is>
      </c>
      <c r="G3726" s="25" t="n">
        <v>2.33333321275061</v>
      </c>
      <c r="H3726" s="26">
        <f>VLOOKUP(D3726,upahbahan,3,FALSE)</f>
        <v/>
      </c>
      <c r="J3726" s="26">
        <f>G3726*H3726</f>
        <v/>
      </c>
    </row>
    <row r="3727">
      <c r="C3727" s="5" t="n">
        <v>2</v>
      </c>
      <c r="D3727" s="5" t="inlineStr">
        <is>
          <t>Tukang</t>
        </is>
      </c>
      <c r="E3727" s="5" t="inlineStr">
        <is>
          <t>L02</t>
        </is>
      </c>
      <c r="F3727" s="5" t="inlineStr">
        <is>
          <t>jam</t>
        </is>
      </c>
      <c r="G3727" s="25" t="n">
        <v>0.5833331899010352</v>
      </c>
      <c r="H3727" s="26">
        <f>VLOOKUP(D3727,upahbahan,3,FALSE)</f>
        <v/>
      </c>
      <c r="J3727" s="26">
        <f>G3727*H3727</f>
        <v/>
      </c>
    </row>
    <row r="3728">
      <c r="C3728" s="5" t="n">
        <v>3</v>
      </c>
      <c r="D3728" s="5" t="inlineStr">
        <is>
          <t>Mandor</t>
        </is>
      </c>
      <c r="E3728" s="5" t="inlineStr">
        <is>
          <t>L03</t>
        </is>
      </c>
      <c r="F3728" s="5" t="inlineStr">
        <is>
          <t>jam</t>
        </is>
      </c>
      <c r="G3728" s="25" t="n">
        <v>0.583333283302244</v>
      </c>
      <c r="H3728" s="26">
        <f>VLOOKUP(D3728,upahbahan,3,FALSE)</f>
        <v/>
      </c>
      <c r="J3728" s="26">
        <f>G3728*H3728</f>
        <v/>
      </c>
    </row>
    <row r="3729">
      <c r="C3729" s="27" t="inlineStr">
        <is>
          <t>JUMLAH HARGA TENAGA KERJA</t>
        </is>
      </c>
      <c r="D3729" s="28" t="n"/>
      <c r="E3729" s="28" t="n"/>
      <c r="F3729" s="28" t="n"/>
      <c r="G3729" s="28" t="n"/>
      <c r="H3729" s="28" t="n"/>
      <c r="I3729" s="28" t="n"/>
      <c r="J3729" s="29">
        <f>SUM(J3726:J3728)</f>
        <v/>
      </c>
    </row>
    <row r="3730">
      <c r="C3730" s="24" t="inlineStr">
        <is>
          <t>B</t>
        </is>
      </c>
      <c r="D3730" s="24" t="inlineStr">
        <is>
          <t>BAHAN</t>
        </is>
      </c>
      <c r="E3730" s="12" t="n"/>
      <c r="F3730" s="12" t="n"/>
      <c r="G3730" s="12" t="n"/>
      <c r="H3730" s="12" t="n"/>
      <c r="I3730" s="12" t="n"/>
      <c r="J3730" s="12" t="n"/>
    </row>
    <row r="3731">
      <c r="C3731" s="5" t="n">
        <v>1</v>
      </c>
      <c r="D3731" s="5" t="inlineStr">
        <is>
          <t>Elastomer karet sintetis ukuran 200 x 300 x 40 mm</t>
        </is>
      </c>
      <c r="F3731" s="5" t="inlineStr">
        <is>
          <t>Buah</t>
        </is>
      </c>
      <c r="G3731" s="25" t="n">
        <v>1</v>
      </c>
      <c r="H3731" s="26">
        <f>VLOOKUP(D3731,upahbahan,3,FALSE)</f>
        <v/>
      </c>
      <c r="J3731" s="26">
        <f>G3731*H3731</f>
        <v/>
      </c>
    </row>
    <row r="3732">
      <c r="C3732" s="27" t="inlineStr">
        <is>
          <t>JUMLAH HARGA BAHAN</t>
        </is>
      </c>
      <c r="D3732" s="28" t="n"/>
      <c r="E3732" s="28" t="n"/>
      <c r="F3732" s="28" t="n"/>
      <c r="G3732" s="28" t="n"/>
      <c r="H3732" s="28" t="n"/>
      <c r="I3732" s="28" t="n"/>
      <c r="J3732" s="29">
        <f>SUM(J3731:J3731)</f>
        <v/>
      </c>
    </row>
    <row r="3733">
      <c r="C3733" s="24" t="inlineStr">
        <is>
          <t>C</t>
        </is>
      </c>
      <c r="D3733" s="24" t="inlineStr">
        <is>
          <t>PERALATAN</t>
        </is>
      </c>
      <c r="E3733" s="12" t="n"/>
      <c r="F3733" s="12" t="n"/>
      <c r="G3733" s="12" t="n"/>
      <c r="H3733" s="12" t="n"/>
      <c r="I3733" s="12" t="n"/>
      <c r="J3733" s="12" t="n"/>
    </row>
    <row r="3734">
      <c r="C3734" s="5" t="n">
        <v>1</v>
      </c>
      <c r="D3734" s="5" t="inlineStr">
        <is>
          <t>Alat Bantu</t>
        </is>
      </c>
      <c r="F3734" s="5" t="inlineStr">
        <is>
          <t>Ls</t>
        </is>
      </c>
      <c r="G3734" s="25" t="n">
        <v>1</v>
      </c>
      <c r="H3734" s="26">
        <f>VLOOKUP(D3734,upahbahan,3,FALSE)</f>
        <v/>
      </c>
      <c r="J3734" s="26">
        <f>G3734*H3734</f>
        <v/>
      </c>
    </row>
    <row r="3735">
      <c r="C3735" s="27" t="inlineStr">
        <is>
          <t>JUMLAH HARGA PERALATAN</t>
        </is>
      </c>
      <c r="D3735" s="28" t="n"/>
      <c r="E3735" s="28" t="n"/>
      <c r="F3735" s="28" t="n"/>
      <c r="G3735" s="28" t="n"/>
      <c r="H3735" s="28" t="n"/>
      <c r="I3735" s="28" t="n"/>
      <c r="J3735" s="29">
        <f>SUM(J3734:J3734)</f>
        <v/>
      </c>
    </row>
    <row r="3736">
      <c r="C3736" s="31" t="inlineStr">
        <is>
          <t>D</t>
        </is>
      </c>
      <c r="D3736" s="31" t="inlineStr">
        <is>
          <t>Jumlah (A+B+C)</t>
        </is>
      </c>
      <c r="E3736" s="32" t="n"/>
      <c r="F3736" s="32" t="n"/>
      <c r="G3736" s="32" t="n"/>
      <c r="H3736" s="32" t="n"/>
      <c r="I3736" s="32" t="n"/>
      <c r="J3736" s="33">
        <f>J3729+J3732+J3735</f>
        <v/>
      </c>
    </row>
    <row r="3737">
      <c r="C3737" s="18" t="inlineStr">
        <is>
          <t>E</t>
        </is>
      </c>
      <c r="D3737" s="18" t="inlineStr">
        <is>
          <t>Biaya Umum dan Keuntungan 10.0% x D</t>
        </is>
      </c>
      <c r="H3737" s="21">
        <f>$Q$8</f>
        <v/>
      </c>
      <c r="J3737" s="34">
        <f>J3736*H3737</f>
        <v/>
      </c>
    </row>
    <row r="3738">
      <c r="C3738" s="31" t="inlineStr">
        <is>
          <t>F</t>
        </is>
      </c>
      <c r="D3738" s="31" t="inlineStr">
        <is>
          <t>Harga Satuan Pekerjaan (D+E)</t>
        </is>
      </c>
      <c r="E3738" s="32" t="n"/>
      <c r="F3738" s="32" t="n"/>
      <c r="G3738" s="32" t="n"/>
      <c r="H3738" s="32" t="n"/>
      <c r="I3738" s="32" t="n"/>
      <c r="J3738" s="33">
        <f>SUM(J3736:J3737)</f>
        <v/>
      </c>
    </row>
    <row r="3740">
      <c r="C3740" s="16" t="inlineStr">
        <is>
          <t>G.187</t>
        </is>
      </c>
      <c r="D3740" s="17" t="inlineStr">
        <is>
          <t>Landasan Elastomerik Karet Sintetis Berlapis Baja Ukuran 400 mm x 250 mm x 52 mm</t>
        </is>
      </c>
      <c r="F3740" s="18" t="inlineStr">
        <is>
          <t>Buah</t>
        </is>
      </c>
      <c r="K3740" s="22">
        <f>ROUNDDOWN(J3755,0)</f>
        <v/>
      </c>
      <c r="M3740" s="19" t="inlineStr">
        <is>
          <t>0.52</t>
        </is>
      </c>
    </row>
    <row r="3741">
      <c r="C3741" s="23" t="inlineStr">
        <is>
          <t>No</t>
        </is>
      </c>
      <c r="D3741" s="23" t="inlineStr">
        <is>
          <t>Uraian</t>
        </is>
      </c>
      <c r="E3741" s="23" t="inlineStr">
        <is>
          <t>Kode</t>
        </is>
      </c>
      <c r="F3741" s="23" t="inlineStr">
        <is>
          <t>Sat.</t>
        </is>
      </c>
      <c r="G3741" s="23" t="inlineStr">
        <is>
          <t>Koefisien</t>
        </is>
      </c>
      <c r="H3741" s="23" t="inlineStr">
        <is>
          <t>Harga  Satuan (Rp)</t>
        </is>
      </c>
      <c r="J3741" s="23" t="inlineStr">
        <is>
          <t>Jumlah Harga (Rp)</t>
        </is>
      </c>
    </row>
    <row r="3742">
      <c r="C3742" s="24" t="inlineStr">
        <is>
          <t>A</t>
        </is>
      </c>
      <c r="D3742" s="24" t="inlineStr">
        <is>
          <t>TENAGA KERJA</t>
        </is>
      </c>
      <c r="E3742" s="12" t="n"/>
      <c r="F3742" s="12" t="n"/>
      <c r="G3742" s="12" t="n"/>
      <c r="H3742" s="12" t="n"/>
      <c r="I3742" s="12" t="n"/>
      <c r="J3742" s="12" t="n"/>
    </row>
    <row r="3743">
      <c r="C3743" s="5" t="n">
        <v>1</v>
      </c>
      <c r="D3743" s="5" t="inlineStr">
        <is>
          <t>Pekerja</t>
        </is>
      </c>
      <c r="E3743" s="5" t="inlineStr">
        <is>
          <t>L01</t>
        </is>
      </c>
      <c r="F3743" s="5" t="inlineStr">
        <is>
          <t>jam</t>
        </is>
      </c>
      <c r="G3743" s="25" t="n">
        <v>2.33333321275061</v>
      </c>
      <c r="H3743" s="26">
        <f>VLOOKUP(D3743,upahbahan,3,FALSE)</f>
        <v/>
      </c>
      <c r="J3743" s="26">
        <f>G3743*H3743</f>
        <v/>
      </c>
    </row>
    <row r="3744">
      <c r="C3744" s="5" t="n">
        <v>2</v>
      </c>
      <c r="D3744" s="5" t="inlineStr">
        <is>
          <t>Tukang</t>
        </is>
      </c>
      <c r="E3744" s="5" t="inlineStr">
        <is>
          <t>L02</t>
        </is>
      </c>
      <c r="F3744" s="5" t="inlineStr">
        <is>
          <t>jam</t>
        </is>
      </c>
      <c r="G3744" s="25" t="n">
        <v>0.5833331899010352</v>
      </c>
      <c r="H3744" s="26">
        <f>VLOOKUP(D3744,upahbahan,3,FALSE)</f>
        <v/>
      </c>
      <c r="J3744" s="26">
        <f>G3744*H3744</f>
        <v/>
      </c>
    </row>
    <row r="3745">
      <c r="C3745" s="5" t="n">
        <v>3</v>
      </c>
      <c r="D3745" s="5" t="inlineStr">
        <is>
          <t>Mandor</t>
        </is>
      </c>
      <c r="E3745" s="5" t="inlineStr">
        <is>
          <t>L03</t>
        </is>
      </c>
      <c r="F3745" s="5" t="inlineStr">
        <is>
          <t>jam</t>
        </is>
      </c>
      <c r="G3745" s="25" t="n">
        <v>0.583333283302244</v>
      </c>
      <c r="H3745" s="26">
        <f>VLOOKUP(D3745,upahbahan,3,FALSE)</f>
        <v/>
      </c>
      <c r="J3745" s="26">
        <f>G3745*H3745</f>
        <v/>
      </c>
    </row>
    <row r="3746">
      <c r="C3746" s="27" t="inlineStr">
        <is>
          <t>JUMLAH HARGA TENAGA KERJA</t>
        </is>
      </c>
      <c r="D3746" s="28" t="n"/>
      <c r="E3746" s="28" t="n"/>
      <c r="F3746" s="28" t="n"/>
      <c r="G3746" s="28" t="n"/>
      <c r="H3746" s="28" t="n"/>
      <c r="I3746" s="28" t="n"/>
      <c r="J3746" s="29">
        <f>SUM(J3743:J3745)</f>
        <v/>
      </c>
    </row>
    <row r="3747">
      <c r="C3747" s="24" t="inlineStr">
        <is>
          <t>B</t>
        </is>
      </c>
      <c r="D3747" s="24" t="inlineStr">
        <is>
          <t>BAHAN</t>
        </is>
      </c>
      <c r="E3747" s="12" t="n"/>
      <c r="F3747" s="12" t="n"/>
      <c r="G3747" s="12" t="n"/>
      <c r="H3747" s="12" t="n"/>
      <c r="I3747" s="12" t="n"/>
      <c r="J3747" s="12" t="n"/>
    </row>
    <row r="3748">
      <c r="C3748" s="5" t="n">
        <v>1</v>
      </c>
      <c r="D3748" s="5" t="inlineStr">
        <is>
          <t>Elastomer karet sintetis ukuran 400 x 250 x 52 mm</t>
        </is>
      </c>
      <c r="F3748" s="5" t="inlineStr">
        <is>
          <t>Buah</t>
        </is>
      </c>
      <c r="G3748" s="25" t="n">
        <v>1</v>
      </c>
      <c r="H3748" s="26">
        <f>VLOOKUP(D3748,upahbahan,3,FALSE)</f>
        <v/>
      </c>
      <c r="J3748" s="26">
        <f>G3748*H3748</f>
        <v/>
      </c>
    </row>
    <row r="3749">
      <c r="C3749" s="27" t="inlineStr">
        <is>
          <t>JUMLAH HARGA BAHAN</t>
        </is>
      </c>
      <c r="D3749" s="28" t="n"/>
      <c r="E3749" s="28" t="n"/>
      <c r="F3749" s="28" t="n"/>
      <c r="G3749" s="28" t="n"/>
      <c r="H3749" s="28" t="n"/>
      <c r="I3749" s="28" t="n"/>
      <c r="J3749" s="29">
        <f>SUM(J3748:J3748)</f>
        <v/>
      </c>
    </row>
    <row r="3750">
      <c r="C3750" s="24" t="inlineStr">
        <is>
          <t>C</t>
        </is>
      </c>
      <c r="D3750" s="24" t="inlineStr">
        <is>
          <t>PERALATAN</t>
        </is>
      </c>
      <c r="E3750" s="12" t="n"/>
      <c r="F3750" s="12" t="n"/>
      <c r="G3750" s="12" t="n"/>
      <c r="H3750" s="12" t="n"/>
      <c r="I3750" s="12" t="n"/>
      <c r="J3750" s="12" t="n"/>
    </row>
    <row r="3751">
      <c r="C3751" s="5" t="n">
        <v>1</v>
      </c>
      <c r="D3751" s="5" t="inlineStr">
        <is>
          <t>Alat Bantu</t>
        </is>
      </c>
      <c r="F3751" s="5" t="inlineStr">
        <is>
          <t>Ls</t>
        </is>
      </c>
      <c r="G3751" s="25" t="n">
        <v>1</v>
      </c>
      <c r="H3751" s="26">
        <f>VLOOKUP(D3751,upahbahan,3,FALSE)</f>
        <v/>
      </c>
      <c r="J3751" s="26">
        <f>G3751*H3751</f>
        <v/>
      </c>
    </row>
    <row r="3752">
      <c r="C3752" s="27" t="inlineStr">
        <is>
          <t>JUMLAH HARGA PERALATAN</t>
        </is>
      </c>
      <c r="D3752" s="28" t="n"/>
      <c r="E3752" s="28" t="n"/>
      <c r="F3752" s="28" t="n"/>
      <c r="G3752" s="28" t="n"/>
      <c r="H3752" s="28" t="n"/>
      <c r="I3752" s="28" t="n"/>
      <c r="J3752" s="29">
        <f>SUM(J3751:J3751)</f>
        <v/>
      </c>
    </row>
    <row r="3753">
      <c r="C3753" s="31" t="inlineStr">
        <is>
          <t>D</t>
        </is>
      </c>
      <c r="D3753" s="31" t="inlineStr">
        <is>
          <t>Jumlah (A+B+C)</t>
        </is>
      </c>
      <c r="E3753" s="32" t="n"/>
      <c r="F3753" s="32" t="n"/>
      <c r="G3753" s="32" t="n"/>
      <c r="H3753" s="32" t="n"/>
      <c r="I3753" s="32" t="n"/>
      <c r="J3753" s="33">
        <f>J3746+J3749+J3752</f>
        <v/>
      </c>
    </row>
    <row r="3754">
      <c r="C3754" s="18" t="inlineStr">
        <is>
          <t>E</t>
        </is>
      </c>
      <c r="D3754" s="18" t="inlineStr">
        <is>
          <t>Biaya Umum dan Keuntungan 10.0% x D</t>
        </is>
      </c>
      <c r="H3754" s="21">
        <f>$Q$8</f>
        <v/>
      </c>
      <c r="J3754" s="34">
        <f>J3753*H3754</f>
        <v/>
      </c>
    </row>
    <row r="3755">
      <c r="C3755" s="31" t="inlineStr">
        <is>
          <t>F</t>
        </is>
      </c>
      <c r="D3755" s="31" t="inlineStr">
        <is>
          <t>Harga Satuan Pekerjaan (D+E)</t>
        </is>
      </c>
      <c r="E3755" s="32" t="n"/>
      <c r="F3755" s="32" t="n"/>
      <c r="G3755" s="32" t="n"/>
      <c r="H3755" s="32" t="n"/>
      <c r="I3755" s="32" t="n"/>
      <c r="J3755" s="33">
        <f>SUM(J3753:J3754)</f>
        <v/>
      </c>
    </row>
    <row r="3757">
      <c r="C3757" s="16" t="inlineStr">
        <is>
          <t>G.188</t>
        </is>
      </c>
      <c r="D3757" s="17" t="inlineStr">
        <is>
          <t>Landasan Elastomerik Karet Sintetis Berlapis Baja Ukuran 400 mm x 350 mm x 52 mm</t>
        </is>
      </c>
      <c r="F3757" s="18" t="inlineStr">
        <is>
          <t>Buah</t>
        </is>
      </c>
      <c r="K3757" s="22">
        <f>ROUNDDOWN(J3772,0)</f>
        <v/>
      </c>
      <c r="M3757" s="19" t="inlineStr">
        <is>
          <t>0.52</t>
        </is>
      </c>
    </row>
    <row r="3758">
      <c r="C3758" s="23" t="inlineStr">
        <is>
          <t>No</t>
        </is>
      </c>
      <c r="D3758" s="23" t="inlineStr">
        <is>
          <t>Uraian</t>
        </is>
      </c>
      <c r="E3758" s="23" t="inlineStr">
        <is>
          <t>Kode</t>
        </is>
      </c>
      <c r="F3758" s="23" t="inlineStr">
        <is>
          <t>Sat.</t>
        </is>
      </c>
      <c r="G3758" s="23" t="inlineStr">
        <is>
          <t>Koefisien</t>
        </is>
      </c>
      <c r="H3758" s="23" t="inlineStr">
        <is>
          <t>Harga  Satuan (Rp)</t>
        </is>
      </c>
      <c r="J3758" s="23" t="inlineStr">
        <is>
          <t>Jumlah Harga (Rp)</t>
        </is>
      </c>
    </row>
    <row r="3759">
      <c r="C3759" s="24" t="inlineStr">
        <is>
          <t>A</t>
        </is>
      </c>
      <c r="D3759" s="24" t="inlineStr">
        <is>
          <t>TENAGA KERJA</t>
        </is>
      </c>
      <c r="E3759" s="12" t="n"/>
      <c r="F3759" s="12" t="n"/>
      <c r="G3759" s="12" t="n"/>
      <c r="H3759" s="12" t="n"/>
      <c r="I3759" s="12" t="n"/>
      <c r="J3759" s="12" t="n"/>
    </row>
    <row r="3760">
      <c r="C3760" s="5" t="n">
        <v>1</v>
      </c>
      <c r="D3760" s="5" t="inlineStr">
        <is>
          <t>Pekerja</t>
        </is>
      </c>
      <c r="E3760" s="5" t="inlineStr">
        <is>
          <t>L01</t>
        </is>
      </c>
      <c r="F3760" s="5" t="inlineStr">
        <is>
          <t>jam</t>
        </is>
      </c>
      <c r="G3760" s="25" t="n">
        <v>2.33333321275061</v>
      </c>
      <c r="H3760" s="26">
        <f>VLOOKUP(D3760,upahbahan,3,FALSE)</f>
        <v/>
      </c>
      <c r="J3760" s="26">
        <f>G3760*H3760</f>
        <v/>
      </c>
    </row>
    <row r="3761">
      <c r="C3761" s="5" t="n">
        <v>2</v>
      </c>
      <c r="D3761" s="5" t="inlineStr">
        <is>
          <t>Tukang</t>
        </is>
      </c>
      <c r="E3761" s="5" t="inlineStr">
        <is>
          <t>L02</t>
        </is>
      </c>
      <c r="F3761" s="5" t="inlineStr">
        <is>
          <t>jam</t>
        </is>
      </c>
      <c r="G3761" s="25" t="n">
        <v>0.5833331899010352</v>
      </c>
      <c r="H3761" s="26">
        <f>VLOOKUP(D3761,upahbahan,3,FALSE)</f>
        <v/>
      </c>
      <c r="J3761" s="26">
        <f>G3761*H3761</f>
        <v/>
      </c>
    </row>
    <row r="3762">
      <c r="C3762" s="5" t="n">
        <v>3</v>
      </c>
      <c r="D3762" s="5" t="inlineStr">
        <is>
          <t>Mandor</t>
        </is>
      </c>
      <c r="E3762" s="5" t="inlineStr">
        <is>
          <t>L03</t>
        </is>
      </c>
      <c r="F3762" s="5" t="inlineStr">
        <is>
          <t>jam</t>
        </is>
      </c>
      <c r="G3762" s="25" t="n">
        <v>0.583333283302244</v>
      </c>
      <c r="H3762" s="26">
        <f>VLOOKUP(D3762,upahbahan,3,FALSE)</f>
        <v/>
      </c>
      <c r="J3762" s="26">
        <f>G3762*H3762</f>
        <v/>
      </c>
    </row>
    <row r="3763">
      <c r="C3763" s="27" t="inlineStr">
        <is>
          <t>JUMLAH HARGA TENAGA KERJA</t>
        </is>
      </c>
      <c r="D3763" s="28" t="n"/>
      <c r="E3763" s="28" t="n"/>
      <c r="F3763" s="28" t="n"/>
      <c r="G3763" s="28" t="n"/>
      <c r="H3763" s="28" t="n"/>
      <c r="I3763" s="28" t="n"/>
      <c r="J3763" s="29">
        <f>SUM(J3760:J3762)</f>
        <v/>
      </c>
    </row>
    <row r="3764">
      <c r="C3764" s="24" t="inlineStr">
        <is>
          <t>B</t>
        </is>
      </c>
      <c r="D3764" s="24" t="inlineStr">
        <is>
          <t>BAHAN</t>
        </is>
      </c>
      <c r="E3764" s="12" t="n"/>
      <c r="F3764" s="12" t="n"/>
      <c r="G3764" s="12" t="n"/>
      <c r="H3764" s="12" t="n"/>
      <c r="I3764" s="12" t="n"/>
      <c r="J3764" s="12" t="n"/>
    </row>
    <row r="3765">
      <c r="C3765" s="5" t="n">
        <v>1</v>
      </c>
      <c r="D3765" s="5" t="inlineStr">
        <is>
          <t>Elastomer karet sintetis ukuran 400 x 350 x 52 mm</t>
        </is>
      </c>
      <c r="F3765" s="5" t="inlineStr">
        <is>
          <t>Buah</t>
        </is>
      </c>
      <c r="G3765" s="25" t="n">
        <v>1</v>
      </c>
      <c r="H3765" s="26">
        <f>VLOOKUP(D3765,upahbahan,3,FALSE)</f>
        <v/>
      </c>
      <c r="J3765" s="26">
        <f>G3765*H3765</f>
        <v/>
      </c>
    </row>
    <row r="3766">
      <c r="C3766" s="27" t="inlineStr">
        <is>
          <t>JUMLAH HARGA BAHAN</t>
        </is>
      </c>
      <c r="D3766" s="28" t="n"/>
      <c r="E3766" s="28" t="n"/>
      <c r="F3766" s="28" t="n"/>
      <c r="G3766" s="28" t="n"/>
      <c r="H3766" s="28" t="n"/>
      <c r="I3766" s="28" t="n"/>
      <c r="J3766" s="29">
        <f>SUM(J3765:J3765)</f>
        <v/>
      </c>
    </row>
    <row r="3767">
      <c r="C3767" s="24" t="inlineStr">
        <is>
          <t>C</t>
        </is>
      </c>
      <c r="D3767" s="24" t="inlineStr">
        <is>
          <t>PERALATAN</t>
        </is>
      </c>
      <c r="E3767" s="12" t="n"/>
      <c r="F3767" s="12" t="n"/>
      <c r="G3767" s="12" t="n"/>
      <c r="H3767" s="12" t="n"/>
      <c r="I3767" s="12" t="n"/>
      <c r="J3767" s="12" t="n"/>
    </row>
    <row r="3768">
      <c r="C3768" s="5" t="n">
        <v>1</v>
      </c>
      <c r="D3768" s="5" t="inlineStr">
        <is>
          <t>Alat Bantu</t>
        </is>
      </c>
      <c r="F3768" s="5" t="inlineStr">
        <is>
          <t>Ls</t>
        </is>
      </c>
      <c r="G3768" s="25" t="n">
        <v>1</v>
      </c>
      <c r="H3768" s="26">
        <f>VLOOKUP(D3768,upahbahan,3,FALSE)</f>
        <v/>
      </c>
      <c r="J3768" s="26">
        <f>G3768*H3768</f>
        <v/>
      </c>
    </row>
    <row r="3769">
      <c r="C3769" s="27" t="inlineStr">
        <is>
          <t>JUMLAH HARGA PERALATAN</t>
        </is>
      </c>
      <c r="D3769" s="28" t="n"/>
      <c r="E3769" s="28" t="n"/>
      <c r="F3769" s="28" t="n"/>
      <c r="G3769" s="28" t="n"/>
      <c r="H3769" s="28" t="n"/>
      <c r="I3769" s="28" t="n"/>
      <c r="J3769" s="29">
        <f>SUM(J3768:J3768)</f>
        <v/>
      </c>
    </row>
    <row r="3770">
      <c r="C3770" s="31" t="inlineStr">
        <is>
          <t>D</t>
        </is>
      </c>
      <c r="D3770" s="31" t="inlineStr">
        <is>
          <t>Jumlah (A+B+C)</t>
        </is>
      </c>
      <c r="E3770" s="32" t="n"/>
      <c r="F3770" s="32" t="n"/>
      <c r="G3770" s="32" t="n"/>
      <c r="H3770" s="32" t="n"/>
      <c r="I3770" s="32" t="n"/>
      <c r="J3770" s="33">
        <f>J3763+J3766+J3769</f>
        <v/>
      </c>
    </row>
    <row r="3771">
      <c r="C3771" s="18" t="inlineStr">
        <is>
          <t>E</t>
        </is>
      </c>
      <c r="D3771" s="18" t="inlineStr">
        <is>
          <t>Biaya Umum dan Keuntungan 10.0% x D</t>
        </is>
      </c>
      <c r="H3771" s="21">
        <f>$Q$8</f>
        <v/>
      </c>
      <c r="J3771" s="34">
        <f>J3770*H3771</f>
        <v/>
      </c>
    </row>
    <row r="3772">
      <c r="C3772" s="31" t="inlineStr">
        <is>
          <t>F</t>
        </is>
      </c>
      <c r="D3772" s="31" t="inlineStr">
        <is>
          <t>Harga Satuan Pekerjaan (D+E)</t>
        </is>
      </c>
      <c r="E3772" s="32" t="n"/>
      <c r="F3772" s="32" t="n"/>
      <c r="G3772" s="32" t="n"/>
      <c r="H3772" s="32" t="n"/>
      <c r="I3772" s="32" t="n"/>
      <c r="J3772" s="33">
        <f>SUM(J3770:J3771)</f>
        <v/>
      </c>
    </row>
    <row r="3774">
      <c r="C3774" s="16" t="inlineStr">
        <is>
          <t>G.189</t>
        </is>
      </c>
      <c r="D3774" s="17" t="inlineStr">
        <is>
          <t>Landasan Elastomerik Karet Sintetis Berlapis Baja Ukuran 400 mm x 400 mm x 60 mm</t>
        </is>
      </c>
      <c r="F3774" s="18" t="inlineStr">
        <is>
          <t>Buah</t>
        </is>
      </c>
      <c r="K3774" s="22">
        <f>ROUNDDOWN(J3789,0)</f>
        <v/>
      </c>
      <c r="M3774" s="19" t="inlineStr">
        <is>
          <t>0.60</t>
        </is>
      </c>
    </row>
    <row r="3775">
      <c r="C3775" s="23" t="inlineStr">
        <is>
          <t>No</t>
        </is>
      </c>
      <c r="D3775" s="23" t="inlineStr">
        <is>
          <t>Uraian</t>
        </is>
      </c>
      <c r="E3775" s="23" t="inlineStr">
        <is>
          <t>Kode</t>
        </is>
      </c>
      <c r="F3775" s="23" t="inlineStr">
        <is>
          <t>Sat.</t>
        </is>
      </c>
      <c r="G3775" s="23" t="inlineStr">
        <is>
          <t>Koefisien</t>
        </is>
      </c>
      <c r="H3775" s="23" t="inlineStr">
        <is>
          <t>Harga  Satuan (Rp)</t>
        </is>
      </c>
      <c r="J3775" s="23" t="inlineStr">
        <is>
          <t>Jumlah Harga (Rp)</t>
        </is>
      </c>
    </row>
    <row r="3776">
      <c r="C3776" s="24" t="inlineStr">
        <is>
          <t>A</t>
        </is>
      </c>
      <c r="D3776" s="24" t="inlineStr">
        <is>
          <t>TENAGA KERJA</t>
        </is>
      </c>
      <c r="E3776" s="12" t="n"/>
      <c r="F3776" s="12" t="n"/>
      <c r="G3776" s="12" t="n"/>
      <c r="H3776" s="12" t="n"/>
      <c r="I3776" s="12" t="n"/>
      <c r="J3776" s="12" t="n"/>
    </row>
    <row r="3777">
      <c r="C3777" s="5" t="n">
        <v>1</v>
      </c>
      <c r="D3777" s="5" t="inlineStr">
        <is>
          <t>Pekerja</t>
        </is>
      </c>
      <c r="E3777" s="5" t="inlineStr">
        <is>
          <t>L01</t>
        </is>
      </c>
      <c r="F3777" s="5" t="inlineStr">
        <is>
          <t>jam</t>
        </is>
      </c>
      <c r="G3777" s="25" t="n">
        <v>2.33333321275061</v>
      </c>
      <c r="H3777" s="26">
        <f>VLOOKUP(D3777,upahbahan,3,FALSE)</f>
        <v/>
      </c>
      <c r="J3777" s="26">
        <f>G3777*H3777</f>
        <v/>
      </c>
    </row>
    <row r="3778">
      <c r="C3778" s="5" t="n">
        <v>2</v>
      </c>
      <c r="D3778" s="5" t="inlineStr">
        <is>
          <t>Tukang</t>
        </is>
      </c>
      <c r="E3778" s="5" t="inlineStr">
        <is>
          <t>L02</t>
        </is>
      </c>
      <c r="F3778" s="5" t="inlineStr">
        <is>
          <t>jam</t>
        </is>
      </c>
      <c r="G3778" s="25" t="n">
        <v>0.5833331899010352</v>
      </c>
      <c r="H3778" s="26">
        <f>VLOOKUP(D3778,upahbahan,3,FALSE)</f>
        <v/>
      </c>
      <c r="J3778" s="26">
        <f>G3778*H3778</f>
        <v/>
      </c>
    </row>
    <row r="3779">
      <c r="C3779" s="5" t="n">
        <v>3</v>
      </c>
      <c r="D3779" s="5" t="inlineStr">
        <is>
          <t>Mandor</t>
        </is>
      </c>
      <c r="E3779" s="5" t="inlineStr">
        <is>
          <t>L03</t>
        </is>
      </c>
      <c r="F3779" s="5" t="inlineStr">
        <is>
          <t>jam</t>
        </is>
      </c>
      <c r="G3779" s="25" t="n">
        <v>0.583333283302244</v>
      </c>
      <c r="H3779" s="26">
        <f>VLOOKUP(D3779,upahbahan,3,FALSE)</f>
        <v/>
      </c>
      <c r="J3779" s="26">
        <f>G3779*H3779</f>
        <v/>
      </c>
    </row>
    <row r="3780">
      <c r="C3780" s="27" t="inlineStr">
        <is>
          <t>JUMLAH HARGA TENAGA KERJA</t>
        </is>
      </c>
      <c r="D3780" s="28" t="n"/>
      <c r="E3780" s="28" t="n"/>
      <c r="F3780" s="28" t="n"/>
      <c r="G3780" s="28" t="n"/>
      <c r="H3780" s="28" t="n"/>
      <c r="I3780" s="28" t="n"/>
      <c r="J3780" s="29">
        <f>SUM(J3777:J3779)</f>
        <v/>
      </c>
    </row>
    <row r="3781">
      <c r="C3781" s="24" t="inlineStr">
        <is>
          <t>B</t>
        </is>
      </c>
      <c r="D3781" s="24" t="inlineStr">
        <is>
          <t>BAHAN</t>
        </is>
      </c>
      <c r="E3781" s="12" t="n"/>
      <c r="F3781" s="12" t="n"/>
      <c r="G3781" s="12" t="n"/>
      <c r="H3781" s="12" t="n"/>
      <c r="I3781" s="12" t="n"/>
      <c r="J3781" s="12" t="n"/>
    </row>
    <row r="3782">
      <c r="C3782" s="5" t="n">
        <v>1</v>
      </c>
      <c r="D3782" s="5" t="inlineStr">
        <is>
          <t>Elastomer karet sintetis ukuran 400 x 400 x 60 mm</t>
        </is>
      </c>
      <c r="F3782" s="5" t="inlineStr">
        <is>
          <t>Buah</t>
        </is>
      </c>
      <c r="G3782" s="25" t="n">
        <v>1</v>
      </c>
      <c r="H3782" s="26">
        <f>VLOOKUP(D3782,upahbahan,3,FALSE)</f>
        <v/>
      </c>
      <c r="J3782" s="26">
        <f>G3782*H3782</f>
        <v/>
      </c>
    </row>
    <row r="3783">
      <c r="C3783" s="27" t="inlineStr">
        <is>
          <t>JUMLAH HARGA BAHAN</t>
        </is>
      </c>
      <c r="D3783" s="28" t="n"/>
      <c r="E3783" s="28" t="n"/>
      <c r="F3783" s="28" t="n"/>
      <c r="G3783" s="28" t="n"/>
      <c r="H3783" s="28" t="n"/>
      <c r="I3783" s="28" t="n"/>
      <c r="J3783" s="29">
        <f>SUM(J3782:J3782)</f>
        <v/>
      </c>
    </row>
    <row r="3784">
      <c r="C3784" s="24" t="inlineStr">
        <is>
          <t>C</t>
        </is>
      </c>
      <c r="D3784" s="24" t="inlineStr">
        <is>
          <t>PERALATAN</t>
        </is>
      </c>
      <c r="E3784" s="12" t="n"/>
      <c r="F3784" s="12" t="n"/>
      <c r="G3784" s="12" t="n"/>
      <c r="H3784" s="12" t="n"/>
      <c r="I3784" s="12" t="n"/>
      <c r="J3784" s="12" t="n"/>
    </row>
    <row r="3785">
      <c r="C3785" s="5" t="n">
        <v>1</v>
      </c>
      <c r="D3785" s="5" t="inlineStr">
        <is>
          <t>Alat Bantu</t>
        </is>
      </c>
      <c r="F3785" s="5" t="inlineStr">
        <is>
          <t>Ls</t>
        </is>
      </c>
      <c r="G3785" s="25" t="n">
        <v>1</v>
      </c>
      <c r="H3785" s="26">
        <f>VLOOKUP(D3785,upahbahan,3,FALSE)</f>
        <v/>
      </c>
      <c r="J3785" s="26">
        <f>G3785*H3785</f>
        <v/>
      </c>
    </row>
    <row r="3786">
      <c r="C3786" s="27" t="inlineStr">
        <is>
          <t>JUMLAH HARGA PERALATAN</t>
        </is>
      </c>
      <c r="D3786" s="28" t="n"/>
      <c r="E3786" s="28" t="n"/>
      <c r="F3786" s="28" t="n"/>
      <c r="G3786" s="28" t="n"/>
      <c r="H3786" s="28" t="n"/>
      <c r="I3786" s="28" t="n"/>
      <c r="J3786" s="29">
        <f>SUM(J3785:J3785)</f>
        <v/>
      </c>
    </row>
    <row r="3787">
      <c r="C3787" s="31" t="inlineStr">
        <is>
          <t>D</t>
        </is>
      </c>
      <c r="D3787" s="31" t="inlineStr">
        <is>
          <t>Jumlah (A+B+C)</t>
        </is>
      </c>
      <c r="E3787" s="32" t="n"/>
      <c r="F3787" s="32" t="n"/>
      <c r="G3787" s="32" t="n"/>
      <c r="H3787" s="32" t="n"/>
      <c r="I3787" s="32" t="n"/>
      <c r="J3787" s="33">
        <f>J3780+J3783+J3786</f>
        <v/>
      </c>
    </row>
    <row r="3788">
      <c r="C3788" s="18" t="inlineStr">
        <is>
          <t>E</t>
        </is>
      </c>
      <c r="D3788" s="18" t="inlineStr">
        <is>
          <t>Biaya Umum dan Keuntungan 10.0% x D</t>
        </is>
      </c>
      <c r="H3788" s="21">
        <f>$Q$8</f>
        <v/>
      </c>
      <c r="J3788" s="34">
        <f>J3787*H3788</f>
        <v/>
      </c>
    </row>
    <row r="3789">
      <c r="C3789" s="31" t="inlineStr">
        <is>
          <t>F</t>
        </is>
      </c>
      <c r="D3789" s="31" t="inlineStr">
        <is>
          <t>Harga Satuan Pekerjaan (D+E)</t>
        </is>
      </c>
      <c r="E3789" s="32" t="n"/>
      <c r="F3789" s="32" t="n"/>
      <c r="G3789" s="32" t="n"/>
      <c r="H3789" s="32" t="n"/>
      <c r="I3789" s="32" t="n"/>
      <c r="J3789" s="33">
        <f>SUM(J3787:J3788)</f>
        <v/>
      </c>
    </row>
    <row r="3791">
      <c r="C3791" s="16" t="inlineStr">
        <is>
          <t>G.190</t>
        </is>
      </c>
      <c r="D3791" s="17" t="inlineStr">
        <is>
          <t>Landasan Elastomerik Karet Sintetis Berlapis Baja Ukuran 450 mm x 400 mm x 73 mm</t>
        </is>
      </c>
      <c r="F3791" s="18" t="inlineStr">
        <is>
          <t>Buah</t>
        </is>
      </c>
      <c r="K3791" s="22">
        <f>ROUNDDOWN(J3806,0)</f>
        <v/>
      </c>
      <c r="M3791" s="19" t="inlineStr">
        <is>
          <t>0.73</t>
        </is>
      </c>
    </row>
    <row r="3792">
      <c r="C3792" s="23" t="inlineStr">
        <is>
          <t>No</t>
        </is>
      </c>
      <c r="D3792" s="23" t="inlineStr">
        <is>
          <t>Uraian</t>
        </is>
      </c>
      <c r="E3792" s="23" t="inlineStr">
        <is>
          <t>Kode</t>
        </is>
      </c>
      <c r="F3792" s="23" t="inlineStr">
        <is>
          <t>Sat.</t>
        </is>
      </c>
      <c r="G3792" s="23" t="inlineStr">
        <is>
          <t>Koefisien</t>
        </is>
      </c>
      <c r="H3792" s="23" t="inlineStr">
        <is>
          <t>Harga  Satuan (Rp)</t>
        </is>
      </c>
      <c r="J3792" s="23" t="inlineStr">
        <is>
          <t>Jumlah Harga (Rp)</t>
        </is>
      </c>
    </row>
    <row r="3793">
      <c r="C3793" s="24" t="inlineStr">
        <is>
          <t>A</t>
        </is>
      </c>
      <c r="D3793" s="24" t="inlineStr">
        <is>
          <t>TENAGA KERJA</t>
        </is>
      </c>
      <c r="E3793" s="12" t="n"/>
      <c r="F3793" s="12" t="n"/>
      <c r="G3793" s="12" t="n"/>
      <c r="H3793" s="12" t="n"/>
      <c r="I3793" s="12" t="n"/>
      <c r="J3793" s="12" t="n"/>
    </row>
    <row r="3794">
      <c r="C3794" s="5" t="n">
        <v>1</v>
      </c>
      <c r="D3794" s="5" t="inlineStr">
        <is>
          <t>Pekerja</t>
        </is>
      </c>
      <c r="E3794" s="5" t="inlineStr">
        <is>
          <t>L01</t>
        </is>
      </c>
      <c r="F3794" s="5" t="inlineStr">
        <is>
          <t>jam</t>
        </is>
      </c>
      <c r="G3794" s="25" t="n">
        <v>2.33333321275061</v>
      </c>
      <c r="H3794" s="26">
        <f>VLOOKUP(D3794,upahbahan,3,FALSE)</f>
        <v/>
      </c>
      <c r="J3794" s="26">
        <f>G3794*H3794</f>
        <v/>
      </c>
    </row>
    <row r="3795">
      <c r="C3795" s="5" t="n">
        <v>2</v>
      </c>
      <c r="D3795" s="5" t="inlineStr">
        <is>
          <t>Tukang</t>
        </is>
      </c>
      <c r="E3795" s="5" t="inlineStr">
        <is>
          <t>L02</t>
        </is>
      </c>
      <c r="F3795" s="5" t="inlineStr">
        <is>
          <t>jam</t>
        </is>
      </c>
      <c r="G3795" s="25" t="n">
        <v>0.5833331899010352</v>
      </c>
      <c r="H3795" s="26">
        <f>VLOOKUP(D3795,upahbahan,3,FALSE)</f>
        <v/>
      </c>
      <c r="J3795" s="26">
        <f>G3795*H3795</f>
        <v/>
      </c>
    </row>
    <row r="3796">
      <c r="C3796" s="5" t="n">
        <v>3</v>
      </c>
      <c r="D3796" s="5" t="inlineStr">
        <is>
          <t>Mandor</t>
        </is>
      </c>
      <c r="E3796" s="5" t="inlineStr">
        <is>
          <t>L03</t>
        </is>
      </c>
      <c r="F3796" s="5" t="inlineStr">
        <is>
          <t>jam</t>
        </is>
      </c>
      <c r="G3796" s="25" t="n">
        <v>0.583333283302244</v>
      </c>
      <c r="H3796" s="26">
        <f>VLOOKUP(D3796,upahbahan,3,FALSE)</f>
        <v/>
      </c>
      <c r="J3796" s="26">
        <f>G3796*H3796</f>
        <v/>
      </c>
    </row>
    <row r="3797">
      <c r="C3797" s="27" t="inlineStr">
        <is>
          <t>JUMLAH HARGA TENAGA KERJA</t>
        </is>
      </c>
      <c r="D3797" s="28" t="n"/>
      <c r="E3797" s="28" t="n"/>
      <c r="F3797" s="28" t="n"/>
      <c r="G3797" s="28" t="n"/>
      <c r="H3797" s="28" t="n"/>
      <c r="I3797" s="28" t="n"/>
      <c r="J3797" s="29">
        <f>SUM(J3794:J3796)</f>
        <v/>
      </c>
    </row>
    <row r="3798">
      <c r="C3798" s="24" t="inlineStr">
        <is>
          <t>B</t>
        </is>
      </c>
      <c r="D3798" s="24" t="inlineStr">
        <is>
          <t>BAHAN</t>
        </is>
      </c>
      <c r="E3798" s="12" t="n"/>
      <c r="F3798" s="12" t="n"/>
      <c r="G3798" s="12" t="n"/>
      <c r="H3798" s="12" t="n"/>
      <c r="I3798" s="12" t="n"/>
      <c r="J3798" s="12" t="n"/>
    </row>
    <row r="3799">
      <c r="C3799" s="5" t="n">
        <v>1</v>
      </c>
      <c r="D3799" s="5" t="inlineStr">
        <is>
          <t>Elastomer karet sintetis ukuran 450 x 400 x 73 mm</t>
        </is>
      </c>
      <c r="F3799" s="5" t="inlineStr">
        <is>
          <t>Buah</t>
        </is>
      </c>
      <c r="G3799" s="25" t="n">
        <v>1</v>
      </c>
      <c r="H3799" s="26">
        <f>VLOOKUP(D3799,upahbahan,3,FALSE)</f>
        <v/>
      </c>
      <c r="J3799" s="26">
        <f>G3799*H3799</f>
        <v/>
      </c>
    </row>
    <row r="3800">
      <c r="C3800" s="27" t="inlineStr">
        <is>
          <t>JUMLAH HARGA BAHAN</t>
        </is>
      </c>
      <c r="D3800" s="28" t="n"/>
      <c r="E3800" s="28" t="n"/>
      <c r="F3800" s="28" t="n"/>
      <c r="G3800" s="28" t="n"/>
      <c r="H3800" s="28" t="n"/>
      <c r="I3800" s="28" t="n"/>
      <c r="J3800" s="29">
        <f>SUM(J3799:J3799)</f>
        <v/>
      </c>
    </row>
    <row r="3801">
      <c r="C3801" s="24" t="inlineStr">
        <is>
          <t>C</t>
        </is>
      </c>
      <c r="D3801" s="24" t="inlineStr">
        <is>
          <t>PERALATAN</t>
        </is>
      </c>
      <c r="E3801" s="12" t="n"/>
      <c r="F3801" s="12" t="n"/>
      <c r="G3801" s="12" t="n"/>
      <c r="H3801" s="12" t="n"/>
      <c r="I3801" s="12" t="n"/>
      <c r="J3801" s="12" t="n"/>
    </row>
    <row r="3802">
      <c r="C3802" s="5" t="n">
        <v>1</v>
      </c>
      <c r="D3802" s="5" t="inlineStr">
        <is>
          <t>Alat Bantu</t>
        </is>
      </c>
      <c r="F3802" s="5" t="inlineStr">
        <is>
          <t>Ls</t>
        </is>
      </c>
      <c r="G3802" s="25" t="n">
        <v>1</v>
      </c>
      <c r="H3802" s="26">
        <f>VLOOKUP(D3802,upahbahan,3,FALSE)</f>
        <v/>
      </c>
      <c r="J3802" s="26">
        <f>G3802*H3802</f>
        <v/>
      </c>
    </row>
    <row r="3803">
      <c r="C3803" s="27" t="inlineStr">
        <is>
          <t>JUMLAH HARGA PERALATAN</t>
        </is>
      </c>
      <c r="D3803" s="28" t="n"/>
      <c r="E3803" s="28" t="n"/>
      <c r="F3803" s="28" t="n"/>
      <c r="G3803" s="28" t="n"/>
      <c r="H3803" s="28" t="n"/>
      <c r="I3803" s="28" t="n"/>
      <c r="J3803" s="29">
        <f>SUM(J3802:J3802)</f>
        <v/>
      </c>
    </row>
    <row r="3804">
      <c r="C3804" s="31" t="inlineStr">
        <is>
          <t>D</t>
        </is>
      </c>
      <c r="D3804" s="31" t="inlineStr">
        <is>
          <t>Jumlah (A+B+C)</t>
        </is>
      </c>
      <c r="E3804" s="32" t="n"/>
      <c r="F3804" s="32" t="n"/>
      <c r="G3804" s="32" t="n"/>
      <c r="H3804" s="32" t="n"/>
      <c r="I3804" s="32" t="n"/>
      <c r="J3804" s="33">
        <f>J3797+J3800+J3803</f>
        <v/>
      </c>
    </row>
    <row r="3805">
      <c r="C3805" s="18" t="inlineStr">
        <is>
          <t>E</t>
        </is>
      </c>
      <c r="D3805" s="18" t="inlineStr">
        <is>
          <t>Biaya Umum dan Keuntungan 10.0% x D</t>
        </is>
      </c>
      <c r="H3805" s="21">
        <f>$Q$8</f>
        <v/>
      </c>
      <c r="J3805" s="34">
        <f>J3804*H3805</f>
        <v/>
      </c>
    </row>
    <row r="3806">
      <c r="C3806" s="31" t="inlineStr">
        <is>
          <t>F</t>
        </is>
      </c>
      <c r="D3806" s="31" t="inlineStr">
        <is>
          <t>Harga Satuan Pekerjaan (D+E)</t>
        </is>
      </c>
      <c r="E3806" s="32" t="n"/>
      <c r="F3806" s="32" t="n"/>
      <c r="G3806" s="32" t="n"/>
      <c r="H3806" s="32" t="n"/>
      <c r="I3806" s="32" t="n"/>
      <c r="J3806" s="33">
        <f>SUM(J3804:J3805)</f>
        <v/>
      </c>
    </row>
    <row r="3808">
      <c r="C3808" s="16" t="inlineStr">
        <is>
          <t>G.191</t>
        </is>
      </c>
      <c r="D3808" s="17" t="inlineStr">
        <is>
          <t>Landasan Karet Strip 250 mm x 20 mm</t>
        </is>
      </c>
      <c r="F3808" s="18" t="inlineStr">
        <is>
          <t>Meter Panjang</t>
        </is>
      </c>
      <c r="K3808" s="22">
        <f>ROUNDDOWN(J3823,0)</f>
        <v/>
      </c>
      <c r="M3808" s="19" t="inlineStr">
        <is>
          <t>7.12.(4a)</t>
        </is>
      </c>
    </row>
    <row r="3809">
      <c r="C3809" s="23" t="inlineStr">
        <is>
          <t>No</t>
        </is>
      </c>
      <c r="D3809" s="23" t="inlineStr">
        <is>
          <t>Uraian</t>
        </is>
      </c>
      <c r="E3809" s="23" t="inlineStr">
        <is>
          <t>Kode</t>
        </is>
      </c>
      <c r="F3809" s="23" t="inlineStr">
        <is>
          <t>Sat.</t>
        </is>
      </c>
      <c r="G3809" s="23" t="inlineStr">
        <is>
          <t>Koefisien</t>
        </is>
      </c>
      <c r="H3809" s="23" t="inlineStr">
        <is>
          <t>Harga  Satuan (Rp)</t>
        </is>
      </c>
      <c r="J3809" s="23" t="inlineStr">
        <is>
          <t>Jumlah Harga (Rp)</t>
        </is>
      </c>
    </row>
    <row r="3810">
      <c r="C3810" s="24" t="inlineStr">
        <is>
          <t>A</t>
        </is>
      </c>
      <c r="D3810" s="24" t="inlineStr">
        <is>
          <t>TENAGA KERJA</t>
        </is>
      </c>
      <c r="E3810" s="12" t="n"/>
      <c r="F3810" s="12" t="n"/>
      <c r="G3810" s="12" t="n"/>
      <c r="H3810" s="12" t="n"/>
      <c r="I3810" s="12" t="n"/>
      <c r="J3810" s="12" t="n"/>
    </row>
    <row r="3811">
      <c r="C3811" s="5" t="n">
        <v>1</v>
      </c>
      <c r="D3811" s="5" t="inlineStr">
        <is>
          <t>Pekerja</t>
        </is>
      </c>
      <c r="E3811" s="5" t="inlineStr">
        <is>
          <t>L01</t>
        </is>
      </c>
      <c r="F3811" s="5" t="inlineStr">
        <is>
          <t>jam</t>
        </is>
      </c>
      <c r="G3811" s="25" t="n">
        <v>0.02500005426222546</v>
      </c>
      <c r="H3811" s="26">
        <f>VLOOKUP(D3811,upahbahan,3,FALSE)</f>
        <v/>
      </c>
      <c r="J3811" s="26">
        <f>G3811*H3811</f>
        <v/>
      </c>
    </row>
    <row r="3812">
      <c r="C3812" s="5" t="n">
        <v>2</v>
      </c>
      <c r="D3812" s="5" t="inlineStr">
        <is>
          <t>Tukang</t>
        </is>
      </c>
      <c r="E3812" s="5" t="inlineStr">
        <is>
          <t>L02</t>
        </is>
      </c>
      <c r="F3812" s="5" t="inlineStr">
        <is>
          <t>jam</t>
        </is>
      </c>
      <c r="G3812" s="25" t="n">
        <v>0.006249976333670801</v>
      </c>
      <c r="H3812" s="26">
        <f>VLOOKUP(D3812,upahbahan,3,FALSE)</f>
        <v/>
      </c>
      <c r="J3812" s="26">
        <f>G3812*H3812</f>
        <v/>
      </c>
    </row>
    <row r="3813">
      <c r="C3813" s="5" t="n">
        <v>3</v>
      </c>
      <c r="D3813" s="5" t="inlineStr">
        <is>
          <t>Mandor</t>
        </is>
      </c>
      <c r="E3813" s="5" t="inlineStr">
        <is>
          <t>L03</t>
        </is>
      </c>
      <c r="F3813" s="5" t="inlineStr">
        <is>
          <t>jam</t>
        </is>
      </c>
      <c r="G3813" s="25" t="n">
        <v>0.006249883677717333</v>
      </c>
      <c r="H3813" s="26">
        <f>VLOOKUP(D3813,upahbahan,3,FALSE)</f>
        <v/>
      </c>
      <c r="J3813" s="26">
        <f>G3813*H3813</f>
        <v/>
      </c>
    </row>
    <row r="3814">
      <c r="C3814" s="27" t="inlineStr">
        <is>
          <t>JUMLAH HARGA TENAGA KERJA</t>
        </is>
      </c>
      <c r="D3814" s="28" t="n"/>
      <c r="E3814" s="28" t="n"/>
      <c r="F3814" s="28" t="n"/>
      <c r="G3814" s="28" t="n"/>
      <c r="H3814" s="28" t="n"/>
      <c r="I3814" s="28" t="n"/>
      <c r="J3814" s="29">
        <f>SUM(J3811:J3813)</f>
        <v/>
      </c>
    </row>
    <row r="3815">
      <c r="C3815" s="24" t="inlineStr">
        <is>
          <t>B</t>
        </is>
      </c>
      <c r="D3815" s="24" t="inlineStr">
        <is>
          <t>BAHAN</t>
        </is>
      </c>
      <c r="E3815" s="12" t="n"/>
      <c r="F3815" s="12" t="n"/>
      <c r="G3815" s="12" t="n"/>
      <c r="H3815" s="12" t="n"/>
      <c r="I3815" s="12" t="n"/>
      <c r="J3815" s="12" t="n"/>
    </row>
    <row r="3816">
      <c r="C3816" s="5" t="n">
        <v>1</v>
      </c>
      <c r="D3816" s="5" t="inlineStr">
        <is>
          <t>Rubber strip bearing lebar 250 mm, tebal , 20 mm</t>
        </is>
      </c>
      <c r="E3816" s="5" t="inlineStr">
        <is>
          <t>M81a</t>
        </is>
      </c>
      <c r="F3816" s="5" t="inlineStr">
        <is>
          <t>M'</t>
        </is>
      </c>
      <c r="G3816" s="25" t="n">
        <v>1</v>
      </c>
      <c r="H3816" s="26">
        <f>VLOOKUP(D3816,upahbahan,3,FALSE)</f>
        <v/>
      </c>
      <c r="J3816" s="26">
        <f>G3816*H3816</f>
        <v/>
      </c>
    </row>
    <row r="3817">
      <c r="C3817" s="27" t="inlineStr">
        <is>
          <t>JUMLAH HARGA BAHAN</t>
        </is>
      </c>
      <c r="D3817" s="28" t="n"/>
      <c r="E3817" s="28" t="n"/>
      <c r="F3817" s="28" t="n"/>
      <c r="G3817" s="28" t="n"/>
      <c r="H3817" s="28" t="n"/>
      <c r="I3817" s="28" t="n"/>
      <c r="J3817" s="29">
        <f>SUM(J3816:J3816)</f>
        <v/>
      </c>
    </row>
    <row r="3818">
      <c r="C3818" s="24" t="inlineStr">
        <is>
          <t>C</t>
        </is>
      </c>
      <c r="D3818" s="24" t="inlineStr">
        <is>
          <t>PERALATAN</t>
        </is>
      </c>
      <c r="E3818" s="12" t="n"/>
      <c r="F3818" s="12" t="n"/>
      <c r="G3818" s="12" t="n"/>
      <c r="H3818" s="12" t="n"/>
      <c r="I3818" s="12" t="n"/>
      <c r="J3818" s="12" t="n"/>
    </row>
    <row r="3819">
      <c r="C3819" s="5" t="n">
        <v>1</v>
      </c>
      <c r="D3819" s="5" t="inlineStr">
        <is>
          <t>Alat Bantu</t>
        </is>
      </c>
      <c r="F3819" s="5" t="inlineStr">
        <is>
          <t>Ls</t>
        </is>
      </c>
      <c r="G3819" s="25" t="n">
        <v>1</v>
      </c>
      <c r="H3819" s="26">
        <f>VLOOKUP(D3819,upahbahan,3,FALSE)</f>
        <v/>
      </c>
      <c r="J3819" s="26">
        <f>G3819*H3819</f>
        <v/>
      </c>
    </row>
    <row r="3820">
      <c r="C3820" s="27" t="inlineStr">
        <is>
          <t>JUMLAH HARGA PERALATAN</t>
        </is>
      </c>
      <c r="D3820" s="28" t="n"/>
      <c r="E3820" s="28" t="n"/>
      <c r="F3820" s="28" t="n"/>
      <c r="G3820" s="28" t="n"/>
      <c r="H3820" s="28" t="n"/>
      <c r="I3820" s="28" t="n"/>
      <c r="J3820" s="29">
        <f>SUM(J3819:J3819)</f>
        <v/>
      </c>
    </row>
    <row r="3821">
      <c r="C3821" s="31" t="inlineStr">
        <is>
          <t>D</t>
        </is>
      </c>
      <c r="D3821" s="31" t="inlineStr">
        <is>
          <t>Jumlah (A+B+C)</t>
        </is>
      </c>
      <c r="E3821" s="32" t="n"/>
      <c r="F3821" s="32" t="n"/>
      <c r="G3821" s="32" t="n"/>
      <c r="H3821" s="32" t="n"/>
      <c r="I3821" s="32" t="n"/>
      <c r="J3821" s="33">
        <f>J3814+J3817+J3820</f>
        <v/>
      </c>
    </row>
    <row r="3822">
      <c r="C3822" s="18" t="inlineStr">
        <is>
          <t>E</t>
        </is>
      </c>
      <c r="D3822" s="18" t="inlineStr">
        <is>
          <t>Biaya Umum dan Keuntungan 10.0% x D</t>
        </is>
      </c>
      <c r="H3822" s="21">
        <f>$Q$8</f>
        <v/>
      </c>
      <c r="J3822" s="34">
        <f>J3821*H3822</f>
        <v/>
      </c>
    </row>
    <row r="3823">
      <c r="C3823" s="31" t="inlineStr">
        <is>
          <t>F</t>
        </is>
      </c>
      <c r="D3823" s="31" t="inlineStr">
        <is>
          <t>Harga Satuan Pekerjaan (D+E)</t>
        </is>
      </c>
      <c r="E3823" s="32" t="n"/>
      <c r="F3823" s="32" t="n"/>
      <c r="G3823" s="32" t="n"/>
      <c r="H3823" s="32" t="n"/>
      <c r="I3823" s="32" t="n"/>
      <c r="J3823" s="33">
        <f>SUM(J3821:J3822)</f>
        <v/>
      </c>
    </row>
    <row r="3825">
      <c r="C3825" s="16" t="inlineStr">
        <is>
          <t>G.192</t>
        </is>
      </c>
      <c r="D3825" s="17" t="inlineStr">
        <is>
          <t>Landasan Karet Strip 250 mm x 25 mm</t>
        </is>
      </c>
      <c r="F3825" s="18" t="inlineStr">
        <is>
          <t>Meter Panjang</t>
        </is>
      </c>
      <c r="K3825" s="22">
        <f>ROUNDDOWN(J3840,0)</f>
        <v/>
      </c>
      <c r="M3825" s="19" t="inlineStr">
        <is>
          <t>7.12.(4b)</t>
        </is>
      </c>
    </row>
    <row r="3826">
      <c r="C3826" s="23" t="inlineStr">
        <is>
          <t>No</t>
        </is>
      </c>
      <c r="D3826" s="23" t="inlineStr">
        <is>
          <t>Uraian</t>
        </is>
      </c>
      <c r="E3826" s="23" t="inlineStr">
        <is>
          <t>Kode</t>
        </is>
      </c>
      <c r="F3826" s="23" t="inlineStr">
        <is>
          <t>Sat.</t>
        </is>
      </c>
      <c r="G3826" s="23" t="inlineStr">
        <is>
          <t>Koefisien</t>
        </is>
      </c>
      <c r="H3826" s="23" t="inlineStr">
        <is>
          <t>Harga  Satuan (Rp)</t>
        </is>
      </c>
      <c r="J3826" s="23" t="inlineStr">
        <is>
          <t>Jumlah Harga (Rp)</t>
        </is>
      </c>
    </row>
    <row r="3827">
      <c r="C3827" s="24" t="inlineStr">
        <is>
          <t>A</t>
        </is>
      </c>
      <c r="D3827" s="24" t="inlineStr">
        <is>
          <t>TENAGA KERJA</t>
        </is>
      </c>
      <c r="E3827" s="12" t="n"/>
      <c r="F3827" s="12" t="n"/>
      <c r="G3827" s="12" t="n"/>
      <c r="H3827" s="12" t="n"/>
      <c r="I3827" s="12" t="n"/>
      <c r="J3827" s="12" t="n"/>
    </row>
    <row r="3828">
      <c r="C3828" s="5" t="n">
        <v>1</v>
      </c>
      <c r="D3828" s="5" t="inlineStr">
        <is>
          <t>Pekerja</t>
        </is>
      </c>
      <c r="E3828" s="5" t="inlineStr">
        <is>
          <t>L01</t>
        </is>
      </c>
      <c r="F3828" s="5" t="inlineStr">
        <is>
          <t>jam</t>
        </is>
      </c>
      <c r="G3828" s="25" t="n">
        <v>0.02500005426222546</v>
      </c>
      <c r="H3828" s="26">
        <f>VLOOKUP(D3828,upahbahan,3,FALSE)</f>
        <v/>
      </c>
      <c r="J3828" s="26">
        <f>G3828*H3828</f>
        <v/>
      </c>
    </row>
    <row r="3829">
      <c r="C3829" s="5" t="n">
        <v>2</v>
      </c>
      <c r="D3829" s="5" t="inlineStr">
        <is>
          <t>Tukang</t>
        </is>
      </c>
      <c r="E3829" s="5" t="inlineStr">
        <is>
          <t>L02</t>
        </is>
      </c>
      <c r="F3829" s="5" t="inlineStr">
        <is>
          <t>jam</t>
        </is>
      </c>
      <c r="G3829" s="25" t="n">
        <v>0.006249976333670801</v>
      </c>
      <c r="H3829" s="26">
        <f>VLOOKUP(D3829,upahbahan,3,FALSE)</f>
        <v/>
      </c>
      <c r="J3829" s="26">
        <f>G3829*H3829</f>
        <v/>
      </c>
    </row>
    <row r="3830">
      <c r="C3830" s="5" t="n">
        <v>3</v>
      </c>
      <c r="D3830" s="5" t="inlineStr">
        <is>
          <t>Mandor</t>
        </is>
      </c>
      <c r="E3830" s="5" t="inlineStr">
        <is>
          <t>L03</t>
        </is>
      </c>
      <c r="F3830" s="5" t="inlineStr">
        <is>
          <t>jam</t>
        </is>
      </c>
      <c r="G3830" s="25" t="n">
        <v>0.006249883677717333</v>
      </c>
      <c r="H3830" s="26">
        <f>VLOOKUP(D3830,upahbahan,3,FALSE)</f>
        <v/>
      </c>
      <c r="J3830" s="26">
        <f>G3830*H3830</f>
        <v/>
      </c>
    </row>
    <row r="3831">
      <c r="C3831" s="27" t="inlineStr">
        <is>
          <t>JUMLAH HARGA TENAGA KERJA</t>
        </is>
      </c>
      <c r="D3831" s="28" t="n"/>
      <c r="E3831" s="28" t="n"/>
      <c r="F3831" s="28" t="n"/>
      <c r="G3831" s="28" t="n"/>
      <c r="H3831" s="28" t="n"/>
      <c r="I3831" s="28" t="n"/>
      <c r="J3831" s="29">
        <f>SUM(J3828:J3830)</f>
        <v/>
      </c>
    </row>
    <row r="3832">
      <c r="C3832" s="24" t="inlineStr">
        <is>
          <t>B</t>
        </is>
      </c>
      <c r="D3832" s="24" t="inlineStr">
        <is>
          <t>BAHAN</t>
        </is>
      </c>
      <c r="E3832" s="12" t="n"/>
      <c r="F3832" s="12" t="n"/>
      <c r="G3832" s="12" t="n"/>
      <c r="H3832" s="12" t="n"/>
      <c r="I3832" s="12" t="n"/>
      <c r="J3832" s="12" t="n"/>
    </row>
    <row r="3833">
      <c r="C3833" s="5" t="n">
        <v>1</v>
      </c>
      <c r="D3833" s="5" t="inlineStr">
        <is>
          <t>Rubber strip bearing lebar 250 mm, tebal , 25 mm</t>
        </is>
      </c>
      <c r="E3833" s="5" t="inlineStr">
        <is>
          <t>M81b</t>
        </is>
      </c>
      <c r="F3833" s="5" t="inlineStr">
        <is>
          <t>M'</t>
        </is>
      </c>
      <c r="G3833" s="25" t="n">
        <v>1</v>
      </c>
      <c r="H3833" s="26">
        <f>VLOOKUP(D3833,upahbahan,3,FALSE)</f>
        <v/>
      </c>
      <c r="J3833" s="26">
        <f>G3833*H3833</f>
        <v/>
      </c>
    </row>
    <row r="3834">
      <c r="C3834" s="27" t="inlineStr">
        <is>
          <t>JUMLAH HARGA BAHAN</t>
        </is>
      </c>
      <c r="D3834" s="28" t="n"/>
      <c r="E3834" s="28" t="n"/>
      <c r="F3834" s="28" t="n"/>
      <c r="G3834" s="28" t="n"/>
      <c r="H3834" s="28" t="n"/>
      <c r="I3834" s="28" t="n"/>
      <c r="J3834" s="29">
        <f>SUM(J3833:J3833)</f>
        <v/>
      </c>
    </row>
    <row r="3835">
      <c r="C3835" s="24" t="inlineStr">
        <is>
          <t>C</t>
        </is>
      </c>
      <c r="D3835" s="24" t="inlineStr">
        <is>
          <t>PERALATAN</t>
        </is>
      </c>
      <c r="E3835" s="12" t="n"/>
      <c r="F3835" s="12" t="n"/>
      <c r="G3835" s="12" t="n"/>
      <c r="H3835" s="12" t="n"/>
      <c r="I3835" s="12" t="n"/>
      <c r="J3835" s="12" t="n"/>
    </row>
    <row r="3836">
      <c r="C3836" s="5" t="n">
        <v>1</v>
      </c>
      <c r="D3836" s="5" t="inlineStr">
        <is>
          <t>Alat Bantu</t>
        </is>
      </c>
      <c r="F3836" s="5" t="inlineStr">
        <is>
          <t>Ls</t>
        </is>
      </c>
      <c r="G3836" s="25" t="n">
        <v>1</v>
      </c>
      <c r="H3836" s="26">
        <f>VLOOKUP(D3836,upahbahan,3,FALSE)</f>
        <v/>
      </c>
      <c r="J3836" s="26">
        <f>G3836*H3836</f>
        <v/>
      </c>
    </row>
    <row r="3837">
      <c r="C3837" s="27" t="inlineStr">
        <is>
          <t>JUMLAH HARGA PERALATAN</t>
        </is>
      </c>
      <c r="D3837" s="28" t="n"/>
      <c r="E3837" s="28" t="n"/>
      <c r="F3837" s="28" t="n"/>
      <c r="G3837" s="28" t="n"/>
      <c r="H3837" s="28" t="n"/>
      <c r="I3837" s="28" t="n"/>
      <c r="J3837" s="29">
        <f>SUM(J3836:J3836)</f>
        <v/>
      </c>
    </row>
    <row r="3838">
      <c r="C3838" s="31" t="inlineStr">
        <is>
          <t>D</t>
        </is>
      </c>
      <c r="D3838" s="31" t="inlineStr">
        <is>
          <t>Jumlah (A+B+C)</t>
        </is>
      </c>
      <c r="E3838" s="32" t="n"/>
      <c r="F3838" s="32" t="n"/>
      <c r="G3838" s="32" t="n"/>
      <c r="H3838" s="32" t="n"/>
      <c r="I3838" s="32" t="n"/>
      <c r="J3838" s="33">
        <f>J3831+J3834+J3837</f>
        <v/>
      </c>
    </row>
    <row r="3839">
      <c r="C3839" s="18" t="inlineStr">
        <is>
          <t>E</t>
        </is>
      </c>
      <c r="D3839" s="18" t="inlineStr">
        <is>
          <t>Biaya Umum dan Keuntungan 10.0% x D</t>
        </is>
      </c>
      <c r="H3839" s="21">
        <f>$Q$8</f>
        <v/>
      </c>
      <c r="J3839" s="34">
        <f>J3838*H3839</f>
        <v/>
      </c>
    </row>
    <row r="3840">
      <c r="C3840" s="31" t="inlineStr">
        <is>
          <t>F</t>
        </is>
      </c>
      <c r="D3840" s="31" t="inlineStr">
        <is>
          <t>Harga Satuan Pekerjaan (D+E)</t>
        </is>
      </c>
      <c r="E3840" s="32" t="n"/>
      <c r="F3840" s="32" t="n"/>
      <c r="G3840" s="32" t="n"/>
      <c r="H3840" s="32" t="n"/>
      <c r="I3840" s="32" t="n"/>
      <c r="J3840" s="33">
        <f>SUM(J3838:J3839)</f>
        <v/>
      </c>
    </row>
    <row r="3842">
      <c r="C3842" s="16" t="inlineStr">
        <is>
          <t>G.193</t>
        </is>
      </c>
      <c r="D3842" s="17" t="inlineStr">
        <is>
          <t>Landasan Karet 200 mm x 200 mm x 200 mm</t>
        </is>
      </c>
      <c r="F3842" s="18" t="inlineStr">
        <is>
          <t>Buah</t>
        </is>
      </c>
      <c r="K3842" s="22">
        <f>ROUNDDOWN(J3857,0)</f>
        <v/>
      </c>
      <c r="M3842" s="19" t="inlineStr">
        <is>
          <t>7.12.(4c)</t>
        </is>
      </c>
    </row>
    <row r="3843">
      <c r="C3843" s="23" t="inlineStr">
        <is>
          <t>No</t>
        </is>
      </c>
      <c r="D3843" s="23" t="inlineStr">
        <is>
          <t>Uraian</t>
        </is>
      </c>
      <c r="E3843" s="23" t="inlineStr">
        <is>
          <t>Kode</t>
        </is>
      </c>
      <c r="F3843" s="23" t="inlineStr">
        <is>
          <t>Sat.</t>
        </is>
      </c>
      <c r="G3843" s="23" t="inlineStr">
        <is>
          <t>Koefisien</t>
        </is>
      </c>
      <c r="H3843" s="23" t="inlineStr">
        <is>
          <t>Harga  Satuan (Rp)</t>
        </is>
      </c>
      <c r="J3843" s="23" t="inlineStr">
        <is>
          <t>Jumlah Harga (Rp)</t>
        </is>
      </c>
    </row>
    <row r="3844">
      <c r="C3844" s="24" t="inlineStr">
        <is>
          <t>A</t>
        </is>
      </c>
      <c r="D3844" s="24" t="inlineStr">
        <is>
          <t>TENAGA KERJA</t>
        </is>
      </c>
      <c r="E3844" s="12" t="n"/>
      <c r="F3844" s="12" t="n"/>
      <c r="G3844" s="12" t="n"/>
      <c r="H3844" s="12" t="n"/>
      <c r="I3844" s="12" t="n"/>
      <c r="J3844" s="12" t="n"/>
    </row>
    <row r="3845">
      <c r="C3845" s="5" t="n">
        <v>1</v>
      </c>
      <c r="D3845" s="5" t="inlineStr">
        <is>
          <t>Pekerja</t>
        </is>
      </c>
      <c r="E3845" s="5" t="inlineStr">
        <is>
          <t>L01</t>
        </is>
      </c>
      <c r="F3845" s="5" t="inlineStr">
        <is>
          <t>jam</t>
        </is>
      </c>
      <c r="G3845" s="25" t="n">
        <v>0.2499998191259151</v>
      </c>
      <c r="H3845" s="26">
        <f>VLOOKUP(D3845,upahbahan,3,FALSE)</f>
        <v/>
      </c>
      <c r="J3845" s="26">
        <f>G3845*H3845</f>
        <v/>
      </c>
    </row>
    <row r="3846">
      <c r="C3846" s="5" t="n">
        <v>2</v>
      </c>
      <c r="D3846" s="5" t="inlineStr">
        <is>
          <t>Tukang</t>
        </is>
      </c>
      <c r="E3846" s="5" t="inlineStr">
        <is>
          <t>L02</t>
        </is>
      </c>
      <c r="F3846" s="5" t="inlineStr">
        <is>
          <t>jam</t>
        </is>
      </c>
      <c r="G3846" s="25" t="n">
        <v>0.06250010757422363</v>
      </c>
      <c r="H3846" s="26">
        <f>VLOOKUP(D3846,upahbahan,3,FALSE)</f>
        <v/>
      </c>
      <c r="J3846" s="26">
        <f>G3846*H3846</f>
        <v/>
      </c>
    </row>
    <row r="3847">
      <c r="C3847" s="5" t="n">
        <v>3</v>
      </c>
      <c r="D3847" s="5" t="inlineStr">
        <is>
          <t>Mandor</t>
        </is>
      </c>
      <c r="E3847" s="5" t="inlineStr">
        <is>
          <t>L03</t>
        </is>
      </c>
      <c r="F3847" s="5" t="inlineStr">
        <is>
          <t>jam</t>
        </is>
      </c>
      <c r="G3847" s="25" t="n">
        <v>0.06250003752331698</v>
      </c>
      <c r="H3847" s="26">
        <f>VLOOKUP(D3847,upahbahan,3,FALSE)</f>
        <v/>
      </c>
      <c r="J3847" s="26">
        <f>G3847*H3847</f>
        <v/>
      </c>
    </row>
    <row r="3848">
      <c r="C3848" s="27" t="inlineStr">
        <is>
          <t>JUMLAH HARGA TENAGA KERJA</t>
        </is>
      </c>
      <c r="D3848" s="28" t="n"/>
      <c r="E3848" s="28" t="n"/>
      <c r="F3848" s="28" t="n"/>
      <c r="G3848" s="28" t="n"/>
      <c r="H3848" s="28" t="n"/>
      <c r="I3848" s="28" t="n"/>
      <c r="J3848" s="29">
        <f>SUM(J3845:J3847)</f>
        <v/>
      </c>
    </row>
    <row r="3849">
      <c r="C3849" s="24" t="inlineStr">
        <is>
          <t>B</t>
        </is>
      </c>
      <c r="D3849" s="24" t="inlineStr">
        <is>
          <t>BAHAN</t>
        </is>
      </c>
      <c r="E3849" s="12" t="n"/>
      <c r="F3849" s="12" t="n"/>
      <c r="G3849" s="12" t="n"/>
      <c r="H3849" s="12" t="n"/>
      <c r="I3849" s="12" t="n"/>
      <c r="J3849" s="12" t="n"/>
    </row>
    <row r="3850">
      <c r="C3850" s="5" t="n">
        <v>1</v>
      </c>
      <c r="D3850" s="5" t="inlineStr">
        <is>
          <t>mm</t>
        </is>
      </c>
      <c r="E3850" s="5" t="inlineStr">
        <is>
          <t>M81c</t>
        </is>
      </c>
      <c r="F3850" s="5" t="inlineStr">
        <is>
          <t>Buah</t>
        </is>
      </c>
      <c r="G3850" s="25" t="n">
        <v>1</v>
      </c>
      <c r="H3850" s="26">
        <f>VLOOKUP(D3850,upahbahan,3,FALSE)</f>
        <v/>
      </c>
      <c r="J3850" s="26">
        <f>G3850*H3850</f>
        <v/>
      </c>
    </row>
    <row r="3851">
      <c r="C3851" s="27" t="inlineStr">
        <is>
          <t>JUMLAH HARGA BAHAN</t>
        </is>
      </c>
      <c r="D3851" s="28" t="n"/>
      <c r="E3851" s="28" t="n"/>
      <c r="F3851" s="28" t="n"/>
      <c r="G3851" s="28" t="n"/>
      <c r="H3851" s="28" t="n"/>
      <c r="I3851" s="28" t="n"/>
      <c r="J3851" s="29">
        <f>SUM(J3850:J3850)</f>
        <v/>
      </c>
    </row>
    <row r="3852">
      <c r="C3852" s="24" t="inlineStr">
        <is>
          <t>C</t>
        </is>
      </c>
      <c r="D3852" s="24" t="inlineStr">
        <is>
          <t>PERALATAN</t>
        </is>
      </c>
      <c r="E3852" s="12" t="n"/>
      <c r="F3852" s="12" t="n"/>
      <c r="G3852" s="12" t="n"/>
      <c r="H3852" s="12" t="n"/>
      <c r="I3852" s="12" t="n"/>
      <c r="J3852" s="12" t="n"/>
    </row>
    <row r="3853">
      <c r="C3853" s="5" t="n">
        <v>1</v>
      </c>
      <c r="D3853" s="5" t="inlineStr">
        <is>
          <t>Alat Bantu</t>
        </is>
      </c>
      <c r="F3853" s="5" t="inlineStr">
        <is>
          <t>Ls</t>
        </is>
      </c>
      <c r="G3853" s="25" t="n">
        <v>1</v>
      </c>
      <c r="H3853" s="26">
        <f>VLOOKUP(D3853,upahbahan,3,FALSE)</f>
        <v/>
      </c>
      <c r="J3853" s="26">
        <f>G3853*H3853</f>
        <v/>
      </c>
    </row>
    <row r="3854">
      <c r="C3854" s="27" t="inlineStr">
        <is>
          <t>JUMLAH HARGA PERALATAN</t>
        </is>
      </c>
      <c r="D3854" s="28" t="n"/>
      <c r="E3854" s="28" t="n"/>
      <c r="F3854" s="28" t="n"/>
      <c r="G3854" s="28" t="n"/>
      <c r="H3854" s="28" t="n"/>
      <c r="I3854" s="28" t="n"/>
      <c r="J3854" s="29">
        <f>SUM(J3853:J3853)</f>
        <v/>
      </c>
    </row>
    <row r="3855">
      <c r="C3855" s="31" t="inlineStr">
        <is>
          <t>D</t>
        </is>
      </c>
      <c r="D3855" s="31" t="inlineStr">
        <is>
          <t>Jumlah (A+B+C)</t>
        </is>
      </c>
      <c r="E3855" s="32" t="n"/>
      <c r="F3855" s="32" t="n"/>
      <c r="G3855" s="32" t="n"/>
      <c r="H3855" s="32" t="n"/>
      <c r="I3855" s="32" t="n"/>
      <c r="J3855" s="33">
        <f>J3848+J3851+J3854</f>
        <v/>
      </c>
    </row>
    <row r="3856">
      <c r="C3856" s="18" t="inlineStr">
        <is>
          <t>E</t>
        </is>
      </c>
      <c r="D3856" s="18" t="inlineStr">
        <is>
          <t>Biaya Umum dan Keuntungan 10.0% x D</t>
        </is>
      </c>
      <c r="H3856" s="21">
        <f>$Q$8</f>
        <v/>
      </c>
      <c r="J3856" s="34">
        <f>J3855*H3856</f>
        <v/>
      </c>
    </row>
    <row r="3857">
      <c r="C3857" s="31" t="inlineStr">
        <is>
          <t>F</t>
        </is>
      </c>
      <c r="D3857" s="31" t="inlineStr">
        <is>
          <t>Harga Satuan Pekerjaan (D+E)</t>
        </is>
      </c>
      <c r="E3857" s="32" t="n"/>
      <c r="F3857" s="32" t="n"/>
      <c r="G3857" s="32" t="n"/>
      <c r="H3857" s="32" t="n"/>
      <c r="I3857" s="32" t="n"/>
      <c r="J3857" s="33">
        <f>SUM(J3855:J3856)</f>
        <v/>
      </c>
    </row>
    <row r="3859">
      <c r="C3859" s="16" t="inlineStr">
        <is>
          <t>G.194</t>
        </is>
      </c>
      <c r="D3859" s="17" t="inlineStr">
        <is>
          <t>Landasan Tipe Logam Berongga (Pot Bearing) …../…../….. kN</t>
        </is>
      </c>
      <c r="F3859" s="18" t="inlineStr">
        <is>
          <t>Buah</t>
        </is>
      </c>
      <c r="K3859" s="22">
        <f>ROUNDDOWN(J3874,0)</f>
        <v/>
      </c>
      <c r="M3859" s="19" t="inlineStr">
        <is>
          <t>7.12.(5)</t>
        </is>
      </c>
    </row>
    <row r="3860">
      <c r="C3860" s="23" t="inlineStr">
        <is>
          <t>No</t>
        </is>
      </c>
      <c r="D3860" s="23" t="inlineStr">
        <is>
          <t>Uraian</t>
        </is>
      </c>
      <c r="E3860" s="23" t="inlineStr">
        <is>
          <t>Kode</t>
        </is>
      </c>
      <c r="F3860" s="23" t="inlineStr">
        <is>
          <t>Sat.</t>
        </is>
      </c>
      <c r="G3860" s="23" t="inlineStr">
        <is>
          <t>Koefisien</t>
        </is>
      </c>
      <c r="H3860" s="23" t="inlineStr">
        <is>
          <t>Harga  Satuan (Rp)</t>
        </is>
      </c>
      <c r="J3860" s="23" t="inlineStr">
        <is>
          <t>Jumlah Harga (Rp)</t>
        </is>
      </c>
    </row>
    <row r="3861">
      <c r="C3861" s="24" t="inlineStr">
        <is>
          <t>A</t>
        </is>
      </c>
      <c r="D3861" s="24" t="inlineStr">
        <is>
          <t>TENAGA KERJA</t>
        </is>
      </c>
      <c r="E3861" s="12" t="n"/>
      <c r="F3861" s="12" t="n"/>
      <c r="G3861" s="12" t="n"/>
      <c r="H3861" s="12" t="n"/>
      <c r="I3861" s="12" t="n"/>
      <c r="J3861" s="12" t="n"/>
    </row>
    <row r="3862">
      <c r="C3862" s="5" t="n">
        <v>1</v>
      </c>
      <c r="D3862" s="5" t="inlineStr">
        <is>
          <t>Pekerja</t>
        </is>
      </c>
      <c r="E3862" s="5" t="inlineStr">
        <is>
          <t>L01</t>
        </is>
      </c>
      <c r="F3862" s="5" t="inlineStr">
        <is>
          <t>jam</t>
        </is>
      </c>
      <c r="G3862" s="25" t="n">
        <v>1.749999819125915</v>
      </c>
      <c r="H3862" s="26">
        <f>VLOOKUP(D3862,upahbahan,3,FALSE)</f>
        <v/>
      </c>
      <c r="J3862" s="26">
        <f>G3862*H3862</f>
        <v/>
      </c>
    </row>
    <row r="3863">
      <c r="C3863" s="5" t="n">
        <v>2</v>
      </c>
      <c r="D3863" s="5" t="inlineStr">
        <is>
          <t>Tukang</t>
        </is>
      </c>
      <c r="E3863" s="5" t="inlineStr">
        <is>
          <t>L02</t>
        </is>
      </c>
      <c r="F3863" s="5" t="inlineStr">
        <is>
          <t>jam</t>
        </is>
      </c>
      <c r="G3863" s="25" t="n">
        <v>0.4375000645445342</v>
      </c>
      <c r="H3863" s="26">
        <f>VLOOKUP(D3863,upahbahan,3,FALSE)</f>
        <v/>
      </c>
      <c r="J3863" s="26">
        <f>G3863*H3863</f>
        <v/>
      </c>
    </row>
    <row r="3864">
      <c r="C3864" s="5" t="n">
        <v>3</v>
      </c>
      <c r="D3864" s="5" t="inlineStr">
        <is>
          <t>Mandor</t>
        </is>
      </c>
      <c r="E3864" s="5" t="inlineStr">
        <is>
          <t>L03</t>
        </is>
      </c>
      <c r="F3864" s="5" t="inlineStr">
        <is>
          <t>jam</t>
        </is>
      </c>
      <c r="G3864" s="25" t="n">
        <v>0.437499962476683</v>
      </c>
      <c r="H3864" s="26">
        <f>VLOOKUP(D3864,upahbahan,3,FALSE)</f>
        <v/>
      </c>
      <c r="J3864" s="26">
        <f>G3864*H3864</f>
        <v/>
      </c>
    </row>
    <row r="3865">
      <c r="C3865" s="27" t="inlineStr">
        <is>
          <t>JUMLAH HARGA TENAGA KERJA</t>
        </is>
      </c>
      <c r="D3865" s="28" t="n"/>
      <c r="E3865" s="28" t="n"/>
      <c r="F3865" s="28" t="n"/>
      <c r="G3865" s="28" t="n"/>
      <c r="H3865" s="28" t="n"/>
      <c r="I3865" s="28" t="n"/>
      <c r="J3865" s="29">
        <f>SUM(J3862:J3864)</f>
        <v/>
      </c>
    </row>
    <row r="3866">
      <c r="C3866" s="24" t="inlineStr">
        <is>
          <t>B</t>
        </is>
      </c>
      <c r="D3866" s="24" t="inlineStr">
        <is>
          <t>BAHAN</t>
        </is>
      </c>
      <c r="E3866" s="12" t="n"/>
      <c r="F3866" s="12" t="n"/>
      <c r="G3866" s="12" t="n"/>
      <c r="H3866" s="12" t="n"/>
      <c r="I3866" s="12" t="n"/>
      <c r="J3866" s="12" t="n"/>
    </row>
    <row r="3867">
      <c r="C3867" s="5" t="n">
        <v>1</v>
      </c>
      <c r="D3867" s="5" t="inlineStr">
        <is>
          <t>Landasan logam berongga (Pot Bearing) 150 mm</t>
        </is>
      </c>
      <c r="E3867" s="5" t="inlineStr">
        <is>
          <t>M234</t>
        </is>
      </c>
      <c r="F3867" s="5" t="inlineStr">
        <is>
          <t>Buah</t>
        </is>
      </c>
      <c r="G3867" s="25" t="n">
        <v>1</v>
      </c>
      <c r="H3867" s="26">
        <f>VLOOKUP(D3867,upahbahan,3,FALSE)</f>
        <v/>
      </c>
      <c r="J3867" s="26">
        <f>G3867*H3867</f>
        <v/>
      </c>
    </row>
    <row r="3868">
      <c r="C3868" s="27" t="inlineStr">
        <is>
          <t>JUMLAH HARGA BAHAN</t>
        </is>
      </c>
      <c r="D3868" s="28" t="n"/>
      <c r="E3868" s="28" t="n"/>
      <c r="F3868" s="28" t="n"/>
      <c r="G3868" s="28" t="n"/>
      <c r="H3868" s="28" t="n"/>
      <c r="I3868" s="28" t="n"/>
      <c r="J3868" s="29">
        <f>SUM(J3867:J3867)</f>
        <v/>
      </c>
    </row>
    <row r="3869">
      <c r="C3869" s="24" t="inlineStr">
        <is>
          <t>C</t>
        </is>
      </c>
      <c r="D3869" s="24" t="inlineStr">
        <is>
          <t>PERALATAN</t>
        </is>
      </c>
      <c r="E3869" s="12" t="n"/>
      <c r="F3869" s="12" t="n"/>
      <c r="G3869" s="12" t="n"/>
      <c r="H3869" s="12" t="n"/>
      <c r="I3869" s="12" t="n"/>
      <c r="J3869" s="12" t="n"/>
    </row>
    <row r="3870">
      <c r="C3870" s="5" t="n">
        <v>1</v>
      </c>
      <c r="D3870" s="5" t="inlineStr">
        <is>
          <t>Alat Bantu</t>
        </is>
      </c>
      <c r="F3870" s="5" t="inlineStr">
        <is>
          <t>Ls</t>
        </is>
      </c>
      <c r="G3870" s="25" t="n">
        <v>1</v>
      </c>
      <c r="H3870" s="26">
        <f>VLOOKUP(D3870,upahbahan,3,FALSE)</f>
        <v/>
      </c>
      <c r="J3870" s="26">
        <f>G3870*H3870</f>
        <v/>
      </c>
    </row>
    <row r="3871">
      <c r="C3871" s="27" t="inlineStr">
        <is>
          <t>JUMLAH HARGA PERALATAN</t>
        </is>
      </c>
      <c r="D3871" s="28" t="n"/>
      <c r="E3871" s="28" t="n"/>
      <c r="F3871" s="28" t="n"/>
      <c r="G3871" s="28" t="n"/>
      <c r="H3871" s="28" t="n"/>
      <c r="I3871" s="28" t="n"/>
      <c r="J3871" s="29">
        <f>SUM(J3870:J3870)</f>
        <v/>
      </c>
    </row>
    <row r="3872">
      <c r="C3872" s="31" t="inlineStr">
        <is>
          <t>D</t>
        </is>
      </c>
      <c r="D3872" s="31" t="inlineStr">
        <is>
          <t>Jumlah (A+B+C)</t>
        </is>
      </c>
      <c r="E3872" s="32" t="n"/>
      <c r="F3872" s="32" t="n"/>
      <c r="G3872" s="32" t="n"/>
      <c r="H3872" s="32" t="n"/>
      <c r="I3872" s="32" t="n"/>
      <c r="J3872" s="33">
        <f>J3865+J3868+J3871</f>
        <v/>
      </c>
    </row>
    <row r="3873">
      <c r="C3873" s="18" t="inlineStr">
        <is>
          <t>E</t>
        </is>
      </c>
      <c r="D3873" s="18" t="inlineStr">
        <is>
          <t>Biaya Umum dan Keuntungan 10.0% x D</t>
        </is>
      </c>
      <c r="H3873" s="21">
        <f>$Q$8</f>
        <v/>
      </c>
      <c r="J3873" s="34">
        <f>J3872*H3873</f>
        <v/>
      </c>
    </row>
    <row r="3874">
      <c r="C3874" s="31" t="inlineStr">
        <is>
          <t>F</t>
        </is>
      </c>
      <c r="D3874" s="31" t="inlineStr">
        <is>
          <t>Harga Satuan Pekerjaan (D+E)</t>
        </is>
      </c>
      <c r="E3874" s="32" t="n"/>
      <c r="F3874" s="32" t="n"/>
      <c r="G3874" s="32" t="n"/>
      <c r="H3874" s="32" t="n"/>
      <c r="I3874" s="32" t="n"/>
      <c r="J3874" s="33">
        <f>SUM(J3872:J3873)</f>
        <v/>
      </c>
    </row>
    <row r="3876">
      <c r="C3876" s="16" t="inlineStr">
        <is>
          <t>G.195</t>
        </is>
      </c>
      <c r="D3876" s="17" t="inlineStr">
        <is>
          <t>Landasan Tipe Logam Jenis Spherical</t>
        </is>
      </c>
      <c r="F3876" s="18" t="inlineStr">
        <is>
          <t>Buah</t>
        </is>
      </c>
      <c r="K3876" s="22">
        <f>ROUNDDOWN(J3891,0)</f>
        <v/>
      </c>
      <c r="M3876" s="19" t="inlineStr">
        <is>
          <t>7.12.(6)</t>
        </is>
      </c>
    </row>
    <row r="3877">
      <c r="C3877" s="23" t="inlineStr">
        <is>
          <t>No</t>
        </is>
      </c>
      <c r="D3877" s="23" t="inlineStr">
        <is>
          <t>Uraian</t>
        </is>
      </c>
      <c r="E3877" s="23" t="inlineStr">
        <is>
          <t>Kode</t>
        </is>
      </c>
      <c r="F3877" s="23" t="inlineStr">
        <is>
          <t>Sat.</t>
        </is>
      </c>
      <c r="G3877" s="23" t="inlineStr">
        <is>
          <t>Koefisien</t>
        </is>
      </c>
      <c r="H3877" s="23" t="inlineStr">
        <is>
          <t>Harga  Satuan (Rp)</t>
        </is>
      </c>
      <c r="J3877" s="23" t="inlineStr">
        <is>
          <t>Jumlah Harga (Rp)</t>
        </is>
      </c>
    </row>
    <row r="3878">
      <c r="C3878" s="24" t="inlineStr">
        <is>
          <t>A</t>
        </is>
      </c>
      <c r="D3878" s="24" t="inlineStr">
        <is>
          <t>TENAGA KERJA</t>
        </is>
      </c>
      <c r="E3878" s="12" t="n"/>
      <c r="F3878" s="12" t="n"/>
      <c r="G3878" s="12" t="n"/>
      <c r="H3878" s="12" t="n"/>
      <c r="I3878" s="12" t="n"/>
      <c r="J3878" s="12" t="n"/>
    </row>
    <row r="3879">
      <c r="C3879" s="5" t="n">
        <v>1</v>
      </c>
      <c r="D3879" s="5" t="inlineStr">
        <is>
          <t>Pekerja</t>
        </is>
      </c>
      <c r="E3879" s="5" t="inlineStr">
        <is>
          <t>L01</t>
        </is>
      </c>
      <c r="F3879" s="5" t="inlineStr">
        <is>
          <t>jam</t>
        </is>
      </c>
      <c r="G3879" s="25" t="n">
        <v>1.749999819125915</v>
      </c>
      <c r="H3879" s="26">
        <f>VLOOKUP(D3879,upahbahan,3,FALSE)</f>
        <v/>
      </c>
      <c r="J3879" s="26">
        <f>G3879*H3879</f>
        <v/>
      </c>
    </row>
    <row r="3880">
      <c r="C3880" s="5" t="n">
        <v>2</v>
      </c>
      <c r="D3880" s="5" t="inlineStr">
        <is>
          <t>Tukang</t>
        </is>
      </c>
      <c r="E3880" s="5" t="inlineStr">
        <is>
          <t>L02</t>
        </is>
      </c>
      <c r="F3880" s="5" t="inlineStr">
        <is>
          <t>jam</t>
        </is>
      </c>
      <c r="G3880" s="25" t="n">
        <v>0.4375000645445342</v>
      </c>
      <c r="H3880" s="26">
        <f>VLOOKUP(D3880,upahbahan,3,FALSE)</f>
        <v/>
      </c>
      <c r="J3880" s="26">
        <f>G3880*H3880</f>
        <v/>
      </c>
    </row>
    <row r="3881">
      <c r="C3881" s="5" t="n">
        <v>3</v>
      </c>
      <c r="D3881" s="5" t="inlineStr">
        <is>
          <t>Mandor</t>
        </is>
      </c>
      <c r="E3881" s="5" t="inlineStr">
        <is>
          <t>L03</t>
        </is>
      </c>
      <c r="F3881" s="5" t="inlineStr">
        <is>
          <t>jam</t>
        </is>
      </c>
      <c r="G3881" s="25" t="n">
        <v>0.437499962476683</v>
      </c>
      <c r="H3881" s="26">
        <f>VLOOKUP(D3881,upahbahan,3,FALSE)</f>
        <v/>
      </c>
      <c r="J3881" s="26">
        <f>G3881*H3881</f>
        <v/>
      </c>
    </row>
    <row r="3882">
      <c r="C3882" s="27" t="inlineStr">
        <is>
          <t>JUMLAH HARGA TENAGA KERJA</t>
        </is>
      </c>
      <c r="D3882" s="28" t="n"/>
      <c r="E3882" s="28" t="n"/>
      <c r="F3882" s="28" t="n"/>
      <c r="G3882" s="28" t="n"/>
      <c r="H3882" s="28" t="n"/>
      <c r="I3882" s="28" t="n"/>
      <c r="J3882" s="29">
        <f>SUM(J3879:J3881)</f>
        <v/>
      </c>
    </row>
    <row r="3883">
      <c r="C3883" s="24" t="inlineStr">
        <is>
          <t>B</t>
        </is>
      </c>
      <c r="D3883" s="24" t="inlineStr">
        <is>
          <t>BAHAN</t>
        </is>
      </c>
      <c r="E3883" s="12" t="n"/>
      <c r="F3883" s="12" t="n"/>
      <c r="G3883" s="12" t="n"/>
      <c r="H3883" s="12" t="n"/>
      <c r="I3883" s="12" t="n"/>
      <c r="J3883" s="12" t="n"/>
    </row>
    <row r="3884">
      <c r="C3884" s="5" t="n">
        <v>1</v>
      </c>
      <c r="D3884" s="5" t="inlineStr">
        <is>
          <t>Landasan logam jenis Spherical</t>
        </is>
      </c>
      <c r="E3884" s="5" t="inlineStr">
        <is>
          <t>M235</t>
        </is>
      </c>
      <c r="F3884" s="5" t="inlineStr">
        <is>
          <t>Buah</t>
        </is>
      </c>
      <c r="G3884" s="25" t="n">
        <v>1</v>
      </c>
      <c r="H3884" s="26">
        <f>VLOOKUP(D3884,upahbahan,3,FALSE)</f>
        <v/>
      </c>
      <c r="J3884" s="26">
        <f>G3884*H3884</f>
        <v/>
      </c>
    </row>
    <row r="3885">
      <c r="C3885" s="27" t="inlineStr">
        <is>
          <t>JUMLAH HARGA BAHAN</t>
        </is>
      </c>
      <c r="D3885" s="28" t="n"/>
      <c r="E3885" s="28" t="n"/>
      <c r="F3885" s="28" t="n"/>
      <c r="G3885" s="28" t="n"/>
      <c r="H3885" s="28" t="n"/>
      <c r="I3885" s="28" t="n"/>
      <c r="J3885" s="29">
        <f>SUM(J3884:J3884)</f>
        <v/>
      </c>
    </row>
    <row r="3886">
      <c r="C3886" s="24" t="inlineStr">
        <is>
          <t>C</t>
        </is>
      </c>
      <c r="D3886" s="24" t="inlineStr">
        <is>
          <t>PERALATAN</t>
        </is>
      </c>
      <c r="E3886" s="12" t="n"/>
      <c r="F3886" s="12" t="n"/>
      <c r="G3886" s="12" t="n"/>
      <c r="H3886" s="12" t="n"/>
      <c r="I3886" s="12" t="n"/>
      <c r="J3886" s="12" t="n"/>
    </row>
    <row r="3887">
      <c r="C3887" s="5" t="n">
        <v>1</v>
      </c>
      <c r="D3887" s="5" t="inlineStr">
        <is>
          <t>Alat Bantu</t>
        </is>
      </c>
      <c r="F3887" s="5" t="inlineStr">
        <is>
          <t>Ls</t>
        </is>
      </c>
      <c r="G3887" s="25" t="n">
        <v>1</v>
      </c>
      <c r="H3887" s="26">
        <f>VLOOKUP(D3887,upahbahan,3,FALSE)</f>
        <v/>
      </c>
      <c r="J3887" s="26">
        <f>G3887*H3887</f>
        <v/>
      </c>
    </row>
    <row r="3888">
      <c r="C3888" s="27" t="inlineStr">
        <is>
          <t>JUMLAH HARGA PERALATAN</t>
        </is>
      </c>
      <c r="D3888" s="28" t="n"/>
      <c r="E3888" s="28" t="n"/>
      <c r="F3888" s="28" t="n"/>
      <c r="G3888" s="28" t="n"/>
      <c r="H3888" s="28" t="n"/>
      <c r="I3888" s="28" t="n"/>
      <c r="J3888" s="29">
        <f>SUM(J3887:J3887)</f>
        <v/>
      </c>
    </row>
    <row r="3889">
      <c r="C3889" s="31" t="inlineStr">
        <is>
          <t>D</t>
        </is>
      </c>
      <c r="D3889" s="31" t="inlineStr">
        <is>
          <t>Jumlah (A+B+C)</t>
        </is>
      </c>
      <c r="E3889" s="32" t="n"/>
      <c r="F3889" s="32" t="n"/>
      <c r="G3889" s="32" t="n"/>
      <c r="H3889" s="32" t="n"/>
      <c r="I3889" s="32" t="n"/>
      <c r="J3889" s="33">
        <f>J3882+J3885+J3888</f>
        <v/>
      </c>
    </row>
    <row r="3890">
      <c r="C3890" s="18" t="inlineStr">
        <is>
          <t>E</t>
        </is>
      </c>
      <c r="D3890" s="18" t="inlineStr">
        <is>
          <t>Biaya Umum dan Keuntungan 10.0% x D</t>
        </is>
      </c>
      <c r="H3890" s="21">
        <f>$Q$8</f>
        <v/>
      </c>
      <c r="J3890" s="34">
        <f>J3889*H3890</f>
        <v/>
      </c>
    </row>
    <row r="3891">
      <c r="C3891" s="31" t="inlineStr">
        <is>
          <t>F</t>
        </is>
      </c>
      <c r="D3891" s="31" t="inlineStr">
        <is>
          <t>Harga Satuan Pekerjaan (D+E)</t>
        </is>
      </c>
      <c r="E3891" s="32" t="n"/>
      <c r="F3891" s="32" t="n"/>
      <c r="G3891" s="32" t="n"/>
      <c r="H3891" s="32" t="n"/>
      <c r="I3891" s="32" t="n"/>
      <c r="J3891" s="33">
        <f>SUM(J3889:J3890)</f>
        <v/>
      </c>
    </row>
    <row r="3893">
      <c r="C3893" s="16" t="inlineStr">
        <is>
          <t>G.196</t>
        </is>
      </c>
      <c r="D3893" s="17" t="inlineStr">
        <is>
          <t>Landasan Karet Inti Timbal (LRB) Tipe 1</t>
        </is>
      </c>
      <c r="F3893" s="18" t="inlineStr">
        <is>
          <t>Buah</t>
        </is>
      </c>
      <c r="K3893" s="22">
        <f>ROUNDDOWN(J3908,0)</f>
        <v/>
      </c>
      <c r="M3893" s="19" t="inlineStr">
        <is>
          <t>7.12.(7a)</t>
        </is>
      </c>
    </row>
    <row r="3894">
      <c r="C3894" s="23" t="inlineStr">
        <is>
          <t>No</t>
        </is>
      </c>
      <c r="D3894" s="23" t="inlineStr">
        <is>
          <t>Uraian</t>
        </is>
      </c>
      <c r="E3894" s="23" t="inlineStr">
        <is>
          <t>Kode</t>
        </is>
      </c>
      <c r="F3894" s="23" t="inlineStr">
        <is>
          <t>Sat.</t>
        </is>
      </c>
      <c r="G3894" s="23" t="inlineStr">
        <is>
          <t>Koefisien</t>
        </is>
      </c>
      <c r="H3894" s="23" t="inlineStr">
        <is>
          <t>Harga  Satuan (Rp)</t>
        </is>
      </c>
      <c r="J3894" s="23" t="inlineStr">
        <is>
          <t>Jumlah Harga (Rp)</t>
        </is>
      </c>
    </row>
    <row r="3895">
      <c r="C3895" s="24" t="inlineStr">
        <is>
          <t>A</t>
        </is>
      </c>
      <c r="D3895" s="24" t="inlineStr">
        <is>
          <t>TENAGA KERJA</t>
        </is>
      </c>
      <c r="E3895" s="12" t="n"/>
      <c r="F3895" s="12" t="n"/>
      <c r="G3895" s="12" t="n"/>
      <c r="H3895" s="12" t="n"/>
      <c r="I3895" s="12" t="n"/>
      <c r="J3895" s="12" t="n"/>
    </row>
    <row r="3896">
      <c r="C3896" s="5" t="n">
        <v>1</v>
      </c>
      <c r="D3896" s="5" t="inlineStr">
        <is>
          <t>Pekerja</t>
        </is>
      </c>
      <c r="E3896" s="5" t="inlineStr">
        <is>
          <t>L01</t>
        </is>
      </c>
      <c r="F3896" s="5" t="inlineStr">
        <is>
          <t>jam</t>
        </is>
      </c>
      <c r="G3896" s="25" t="n">
        <v>1.749999819125915</v>
      </c>
      <c r="H3896" s="26">
        <f>VLOOKUP(D3896,upahbahan,3,FALSE)</f>
        <v/>
      </c>
      <c r="J3896" s="26">
        <f>G3896*H3896</f>
        <v/>
      </c>
    </row>
    <row r="3897">
      <c r="C3897" s="5" t="n">
        <v>2</v>
      </c>
      <c r="D3897" s="5" t="inlineStr">
        <is>
          <t>Tukang</t>
        </is>
      </c>
      <c r="E3897" s="5" t="inlineStr">
        <is>
          <t>L02</t>
        </is>
      </c>
      <c r="F3897" s="5" t="inlineStr">
        <is>
          <t>jam</t>
        </is>
      </c>
      <c r="G3897" s="25" t="n">
        <v>0.4375000645445342</v>
      </c>
      <c r="H3897" s="26">
        <f>VLOOKUP(D3897,upahbahan,3,FALSE)</f>
        <v/>
      </c>
      <c r="J3897" s="26">
        <f>G3897*H3897</f>
        <v/>
      </c>
    </row>
    <row r="3898">
      <c r="C3898" s="5" t="n">
        <v>3</v>
      </c>
      <c r="D3898" s="5" t="inlineStr">
        <is>
          <t>Mandor</t>
        </is>
      </c>
      <c r="E3898" s="5" t="inlineStr">
        <is>
          <t>L03</t>
        </is>
      </c>
      <c r="F3898" s="5" t="inlineStr">
        <is>
          <t>jam</t>
        </is>
      </c>
      <c r="G3898" s="25" t="n">
        <v>0.437499962476683</v>
      </c>
      <c r="H3898" s="26">
        <f>VLOOKUP(D3898,upahbahan,3,FALSE)</f>
        <v/>
      </c>
      <c r="J3898" s="26">
        <f>G3898*H3898</f>
        <v/>
      </c>
    </row>
    <row r="3899">
      <c r="C3899" s="27" t="inlineStr">
        <is>
          <t>JUMLAH HARGA TENAGA KERJA</t>
        </is>
      </c>
      <c r="D3899" s="28" t="n"/>
      <c r="E3899" s="28" t="n"/>
      <c r="F3899" s="28" t="n"/>
      <c r="G3899" s="28" t="n"/>
      <c r="H3899" s="28" t="n"/>
      <c r="I3899" s="28" t="n"/>
      <c r="J3899" s="29">
        <f>SUM(J3896:J3898)</f>
        <v/>
      </c>
    </row>
    <row r="3900">
      <c r="C3900" s="24" t="inlineStr">
        <is>
          <t>B</t>
        </is>
      </c>
      <c r="D3900" s="24" t="inlineStr">
        <is>
          <t>BAHAN</t>
        </is>
      </c>
      <c r="E3900" s="12" t="n"/>
      <c r="F3900" s="12" t="n"/>
      <c r="G3900" s="12" t="n"/>
      <c r="H3900" s="12" t="n"/>
      <c r="I3900" s="12" t="n"/>
      <c r="J3900" s="12" t="n"/>
    </row>
    <row r="3901">
      <c r="C3901" s="5" t="n">
        <v>1</v>
      </c>
      <c r="D3901" s="5" t="inlineStr">
        <is>
          <t>Lead Rubber Bearing fy 105kN, Fbd 215kN, dy 20mm, dbd 265mm, dan Qd 96.02 kN</t>
        </is>
      </c>
      <c r="E3901" s="5" t="inlineStr">
        <is>
          <t>M320a</t>
        </is>
      </c>
      <c r="F3901" s="5" t="inlineStr">
        <is>
          <t>Buah</t>
        </is>
      </c>
      <c r="G3901" s="25" t="n">
        <v>1</v>
      </c>
      <c r="H3901" s="26">
        <f>VLOOKUP(D3901,upahbahan,3,FALSE)</f>
        <v/>
      </c>
      <c r="J3901" s="26">
        <f>G3901*H3901</f>
        <v/>
      </c>
    </row>
    <row r="3902">
      <c r="C3902" s="27" t="inlineStr">
        <is>
          <t>JUMLAH HARGA BAHAN</t>
        </is>
      </c>
      <c r="D3902" s="28" t="n"/>
      <c r="E3902" s="28" t="n"/>
      <c r="F3902" s="28" t="n"/>
      <c r="G3902" s="28" t="n"/>
      <c r="H3902" s="28" t="n"/>
      <c r="I3902" s="28" t="n"/>
      <c r="J3902" s="29">
        <f>SUM(J3901:J3901)</f>
        <v/>
      </c>
    </row>
    <row r="3903">
      <c r="C3903" s="24" t="inlineStr">
        <is>
          <t>C</t>
        </is>
      </c>
      <c r="D3903" s="24" t="inlineStr">
        <is>
          <t>PERALATAN</t>
        </is>
      </c>
      <c r="E3903" s="12" t="n"/>
      <c r="F3903" s="12" t="n"/>
      <c r="G3903" s="12" t="n"/>
      <c r="H3903" s="12" t="n"/>
      <c r="I3903" s="12" t="n"/>
      <c r="J3903" s="12" t="n"/>
    </row>
    <row r="3904">
      <c r="C3904" s="5" t="n">
        <v>1</v>
      </c>
      <c r="D3904" s="5" t="inlineStr">
        <is>
          <t>Alat Bantu</t>
        </is>
      </c>
      <c r="F3904" s="5" t="inlineStr">
        <is>
          <t>Ls</t>
        </is>
      </c>
      <c r="G3904" s="25" t="n">
        <v>1</v>
      </c>
      <c r="H3904" s="26">
        <f>VLOOKUP(D3904,upahbahan,3,FALSE)</f>
        <v/>
      </c>
      <c r="J3904" s="26">
        <f>G3904*H3904</f>
        <v/>
      </c>
    </row>
    <row r="3905">
      <c r="C3905" s="27" t="inlineStr">
        <is>
          <t>JUMLAH HARGA PERALATAN</t>
        </is>
      </c>
      <c r="D3905" s="28" t="n"/>
      <c r="E3905" s="28" t="n"/>
      <c r="F3905" s="28" t="n"/>
      <c r="G3905" s="28" t="n"/>
      <c r="H3905" s="28" t="n"/>
      <c r="I3905" s="28" t="n"/>
      <c r="J3905" s="29">
        <f>SUM(J3904:J3904)</f>
        <v/>
      </c>
    </row>
    <row r="3906">
      <c r="C3906" s="31" t="inlineStr">
        <is>
          <t>D</t>
        </is>
      </c>
      <c r="D3906" s="31" t="inlineStr">
        <is>
          <t>Jumlah (A+B+C)</t>
        </is>
      </c>
      <c r="E3906" s="32" t="n"/>
      <c r="F3906" s="32" t="n"/>
      <c r="G3906" s="32" t="n"/>
      <c r="H3906" s="32" t="n"/>
      <c r="I3906" s="32" t="n"/>
      <c r="J3906" s="33">
        <f>J3899+J3902+J3905</f>
        <v/>
      </c>
    </row>
    <row r="3907">
      <c r="C3907" s="18" t="inlineStr">
        <is>
          <t>E</t>
        </is>
      </c>
      <c r="D3907" s="18" t="inlineStr">
        <is>
          <t>Biaya Umum dan Keuntungan 10.0% x D</t>
        </is>
      </c>
      <c r="H3907" s="21">
        <f>$Q$8</f>
        <v/>
      </c>
      <c r="J3907" s="34">
        <f>J3906*H3907</f>
        <v/>
      </c>
    </row>
    <row r="3908">
      <c r="C3908" s="31" t="inlineStr">
        <is>
          <t>F</t>
        </is>
      </c>
      <c r="D3908" s="31" t="inlineStr">
        <is>
          <t>Harga Satuan Pekerjaan (D+E)</t>
        </is>
      </c>
      <c r="E3908" s="32" t="n"/>
      <c r="F3908" s="32" t="n"/>
      <c r="G3908" s="32" t="n"/>
      <c r="H3908" s="32" t="n"/>
      <c r="I3908" s="32" t="n"/>
      <c r="J3908" s="33">
        <f>SUM(J3906:J3907)</f>
        <v/>
      </c>
    </row>
    <row r="3910">
      <c r="C3910" s="16" t="inlineStr">
        <is>
          <t>G.197</t>
        </is>
      </c>
      <c r="D3910" s="17" t="inlineStr">
        <is>
          <t>Landasan Karet Inti Timbal (LRB) Tipe 2</t>
        </is>
      </c>
      <c r="F3910" s="18" t="inlineStr">
        <is>
          <t>Buah</t>
        </is>
      </c>
      <c r="K3910" s="22">
        <f>ROUNDDOWN(J3925,0)</f>
        <v/>
      </c>
      <c r="M3910" s="19" t="inlineStr">
        <is>
          <t>7.12.(7b)</t>
        </is>
      </c>
    </row>
    <row r="3911">
      <c r="C3911" s="23" t="inlineStr">
        <is>
          <t>No</t>
        </is>
      </c>
      <c r="D3911" s="23" t="inlineStr">
        <is>
          <t>Uraian</t>
        </is>
      </c>
      <c r="E3911" s="23" t="inlineStr">
        <is>
          <t>Kode</t>
        </is>
      </c>
      <c r="F3911" s="23" t="inlineStr">
        <is>
          <t>Sat.</t>
        </is>
      </c>
      <c r="G3911" s="23" t="inlineStr">
        <is>
          <t>Koefisien</t>
        </is>
      </c>
      <c r="H3911" s="23" t="inlineStr">
        <is>
          <t>Harga  Satuan (Rp)</t>
        </is>
      </c>
      <c r="J3911" s="23" t="inlineStr">
        <is>
          <t>Jumlah Harga (Rp)</t>
        </is>
      </c>
    </row>
    <row r="3912">
      <c r="C3912" s="24" t="inlineStr">
        <is>
          <t>A</t>
        </is>
      </c>
      <c r="D3912" s="24" t="inlineStr">
        <is>
          <t>TENAGA KERJA</t>
        </is>
      </c>
      <c r="E3912" s="12" t="n"/>
      <c r="F3912" s="12" t="n"/>
      <c r="G3912" s="12" t="n"/>
      <c r="H3912" s="12" t="n"/>
      <c r="I3912" s="12" t="n"/>
      <c r="J3912" s="12" t="n"/>
    </row>
    <row r="3913">
      <c r="C3913" s="5" t="n">
        <v>1</v>
      </c>
      <c r="D3913" s="5" t="inlineStr">
        <is>
          <t>Pekerja</t>
        </is>
      </c>
      <c r="E3913" s="5" t="inlineStr">
        <is>
          <t>L01</t>
        </is>
      </c>
      <c r="F3913" s="5" t="inlineStr">
        <is>
          <t>jam</t>
        </is>
      </c>
      <c r="G3913" s="25" t="n">
        <v>1.749999819125915</v>
      </c>
      <c r="H3913" s="26">
        <f>VLOOKUP(D3913,upahbahan,3,FALSE)</f>
        <v/>
      </c>
      <c r="J3913" s="26">
        <f>G3913*H3913</f>
        <v/>
      </c>
    </row>
    <row r="3914">
      <c r="C3914" s="5" t="n">
        <v>2</v>
      </c>
      <c r="D3914" s="5" t="inlineStr">
        <is>
          <t>Tukang</t>
        </is>
      </c>
      <c r="E3914" s="5" t="inlineStr">
        <is>
          <t>L02</t>
        </is>
      </c>
      <c r="F3914" s="5" t="inlineStr">
        <is>
          <t>jam</t>
        </is>
      </c>
      <c r="G3914" s="25" t="n">
        <v>0.4375000645445342</v>
      </c>
      <c r="H3914" s="26">
        <f>VLOOKUP(D3914,upahbahan,3,FALSE)</f>
        <v/>
      </c>
      <c r="J3914" s="26">
        <f>G3914*H3914</f>
        <v/>
      </c>
    </row>
    <row r="3915">
      <c r="C3915" s="5" t="n">
        <v>3</v>
      </c>
      <c r="D3915" s="5" t="inlineStr">
        <is>
          <t>Mandor</t>
        </is>
      </c>
      <c r="E3915" s="5" t="inlineStr">
        <is>
          <t>L03</t>
        </is>
      </c>
      <c r="F3915" s="5" t="inlineStr">
        <is>
          <t>jam</t>
        </is>
      </c>
      <c r="G3915" s="25" t="n">
        <v>0.437499962476683</v>
      </c>
      <c r="H3915" s="26">
        <f>VLOOKUP(D3915,upahbahan,3,FALSE)</f>
        <v/>
      </c>
      <c r="J3915" s="26">
        <f>G3915*H3915</f>
        <v/>
      </c>
    </row>
    <row r="3916">
      <c r="C3916" s="27" t="inlineStr">
        <is>
          <t>JUMLAH HARGA TENAGA KERJA</t>
        </is>
      </c>
      <c r="D3916" s="28" t="n"/>
      <c r="E3916" s="28" t="n"/>
      <c r="F3916" s="28" t="n"/>
      <c r="G3916" s="28" t="n"/>
      <c r="H3916" s="28" t="n"/>
      <c r="I3916" s="28" t="n"/>
      <c r="J3916" s="29">
        <f>SUM(J3913:J3915)</f>
        <v/>
      </c>
    </row>
    <row r="3917">
      <c r="C3917" s="24" t="inlineStr">
        <is>
          <t>B</t>
        </is>
      </c>
      <c r="D3917" s="24" t="inlineStr">
        <is>
          <t>BAHAN</t>
        </is>
      </c>
      <c r="E3917" s="12" t="n"/>
      <c r="F3917" s="12" t="n"/>
      <c r="G3917" s="12" t="n"/>
      <c r="H3917" s="12" t="n"/>
      <c r="I3917" s="12" t="n"/>
      <c r="J3917" s="12" t="n"/>
    </row>
    <row r="3918">
      <c r="C3918" s="5" t="n">
        <v>1</v>
      </c>
      <c r="D3918" s="5" t="inlineStr">
        <is>
          <t>Lead Rubber Bearing fy 105kN, Fbd 240kN, dy 20mm, dbd 290mm, dan Qd 95 kN</t>
        </is>
      </c>
      <c r="E3918" s="5" t="inlineStr">
        <is>
          <t>M320b</t>
        </is>
      </c>
      <c r="F3918" s="5" t="inlineStr">
        <is>
          <t>Buah</t>
        </is>
      </c>
      <c r="G3918" s="25" t="n">
        <v>1</v>
      </c>
      <c r="H3918" s="26">
        <f>VLOOKUP(D3918,upahbahan,3,FALSE)</f>
        <v/>
      </c>
      <c r="J3918" s="26">
        <f>G3918*H3918</f>
        <v/>
      </c>
    </row>
    <row r="3919">
      <c r="C3919" s="27" t="inlineStr">
        <is>
          <t>JUMLAH HARGA BAHAN</t>
        </is>
      </c>
      <c r="D3919" s="28" t="n"/>
      <c r="E3919" s="28" t="n"/>
      <c r="F3919" s="28" t="n"/>
      <c r="G3919" s="28" t="n"/>
      <c r="H3919" s="28" t="n"/>
      <c r="I3919" s="28" t="n"/>
      <c r="J3919" s="29">
        <f>SUM(J3918:J3918)</f>
        <v/>
      </c>
    </row>
    <row r="3920">
      <c r="C3920" s="24" t="inlineStr">
        <is>
          <t>C</t>
        </is>
      </c>
      <c r="D3920" s="24" t="inlineStr">
        <is>
          <t>PERALATAN</t>
        </is>
      </c>
      <c r="E3920" s="12" t="n"/>
      <c r="F3920" s="12" t="n"/>
      <c r="G3920" s="12" t="n"/>
      <c r="H3920" s="12" t="n"/>
      <c r="I3920" s="12" t="n"/>
      <c r="J3920" s="12" t="n"/>
    </row>
    <row r="3921">
      <c r="C3921" s="5" t="n">
        <v>1</v>
      </c>
      <c r="D3921" s="5" t="inlineStr">
        <is>
          <t>Alat Bantu</t>
        </is>
      </c>
      <c r="F3921" s="5" t="inlineStr">
        <is>
          <t>Ls</t>
        </is>
      </c>
      <c r="G3921" s="25" t="n">
        <v>1</v>
      </c>
      <c r="H3921" s="26">
        <f>VLOOKUP(D3921,upahbahan,3,FALSE)</f>
        <v/>
      </c>
      <c r="J3921" s="26">
        <f>G3921*H3921</f>
        <v/>
      </c>
    </row>
    <row r="3922">
      <c r="C3922" s="27" t="inlineStr">
        <is>
          <t>JUMLAH HARGA PERALATAN</t>
        </is>
      </c>
      <c r="D3922" s="28" t="n"/>
      <c r="E3922" s="28" t="n"/>
      <c r="F3922" s="28" t="n"/>
      <c r="G3922" s="28" t="n"/>
      <c r="H3922" s="28" t="n"/>
      <c r="I3922" s="28" t="n"/>
      <c r="J3922" s="29">
        <f>SUM(J3921:J3921)</f>
        <v/>
      </c>
    </row>
    <row r="3923">
      <c r="C3923" s="31" t="inlineStr">
        <is>
          <t>D</t>
        </is>
      </c>
      <c r="D3923" s="31" t="inlineStr">
        <is>
          <t>Jumlah (A+B+C)</t>
        </is>
      </c>
      <c r="E3923" s="32" t="n"/>
      <c r="F3923" s="32" t="n"/>
      <c r="G3923" s="32" t="n"/>
      <c r="H3923" s="32" t="n"/>
      <c r="I3923" s="32" t="n"/>
      <c r="J3923" s="33">
        <f>J3916+J3919+J3922</f>
        <v/>
      </c>
    </row>
    <row r="3924">
      <c r="C3924" s="18" t="inlineStr">
        <is>
          <t>E</t>
        </is>
      </c>
      <c r="D3924" s="18" t="inlineStr">
        <is>
          <t>Biaya Umum dan Keuntungan 10.0% x D</t>
        </is>
      </c>
      <c r="H3924" s="21">
        <f>$Q$8</f>
        <v/>
      </c>
      <c r="J3924" s="34">
        <f>J3923*H3924</f>
        <v/>
      </c>
    </row>
    <row r="3925">
      <c r="C3925" s="31" t="inlineStr">
        <is>
          <t>F</t>
        </is>
      </c>
      <c r="D3925" s="31" t="inlineStr">
        <is>
          <t>Harga Satuan Pekerjaan (D+E)</t>
        </is>
      </c>
      <c r="E3925" s="32" t="n"/>
      <c r="F3925" s="32" t="n"/>
      <c r="G3925" s="32" t="n"/>
      <c r="H3925" s="32" t="n"/>
      <c r="I3925" s="32" t="n"/>
      <c r="J3925" s="33">
        <f>SUM(J3923:J3924)</f>
        <v/>
      </c>
    </row>
    <row r="3927">
      <c r="C3927" s="16" t="inlineStr">
        <is>
          <t>G.198</t>
        </is>
      </c>
      <c r="D3927" s="17" t="inlineStr">
        <is>
          <t>Landasan Karet Inti Timbal (LRB) Tipe 3</t>
        </is>
      </c>
      <c r="F3927" s="18" t="inlineStr">
        <is>
          <t>Buah</t>
        </is>
      </c>
      <c r="K3927" s="22">
        <f>ROUNDDOWN(J3942,0)</f>
        <v/>
      </c>
      <c r="M3927" s="19" t="inlineStr">
        <is>
          <t>7.12.(7c)</t>
        </is>
      </c>
    </row>
    <row r="3928">
      <c r="C3928" s="23" t="inlineStr">
        <is>
          <t>No</t>
        </is>
      </c>
      <c r="D3928" s="23" t="inlineStr">
        <is>
          <t>Uraian</t>
        </is>
      </c>
      <c r="E3928" s="23" t="inlineStr">
        <is>
          <t>Kode</t>
        </is>
      </c>
      <c r="F3928" s="23" t="inlineStr">
        <is>
          <t>Sat.</t>
        </is>
      </c>
      <c r="G3928" s="23" t="inlineStr">
        <is>
          <t>Koefisien</t>
        </is>
      </c>
      <c r="H3928" s="23" t="inlineStr">
        <is>
          <t>Harga  Satuan (Rp)</t>
        </is>
      </c>
      <c r="J3928" s="23" t="inlineStr">
        <is>
          <t>Jumlah Harga (Rp)</t>
        </is>
      </c>
    </row>
    <row r="3929">
      <c r="C3929" s="24" t="inlineStr">
        <is>
          <t>A</t>
        </is>
      </c>
      <c r="D3929" s="24" t="inlineStr">
        <is>
          <t>TENAGA KERJA</t>
        </is>
      </c>
      <c r="E3929" s="12" t="n"/>
      <c r="F3929" s="12" t="n"/>
      <c r="G3929" s="12" t="n"/>
      <c r="H3929" s="12" t="n"/>
      <c r="I3929" s="12" t="n"/>
      <c r="J3929" s="12" t="n"/>
    </row>
    <row r="3930">
      <c r="C3930" s="5" t="n">
        <v>1</v>
      </c>
      <c r="D3930" s="5" t="inlineStr">
        <is>
          <t>Pekerja</t>
        </is>
      </c>
      <c r="E3930" s="5" t="inlineStr">
        <is>
          <t>L01</t>
        </is>
      </c>
      <c r="F3930" s="5" t="inlineStr">
        <is>
          <t>jam</t>
        </is>
      </c>
      <c r="G3930" s="25" t="n">
        <v>1.749999819125915</v>
      </c>
      <c r="H3930" s="26">
        <f>VLOOKUP(D3930,upahbahan,3,FALSE)</f>
        <v/>
      </c>
      <c r="J3930" s="26">
        <f>G3930*H3930</f>
        <v/>
      </c>
    </row>
    <row r="3931">
      <c r="C3931" s="5" t="n">
        <v>2</v>
      </c>
      <c r="D3931" s="5" t="inlineStr">
        <is>
          <t>Tukang</t>
        </is>
      </c>
      <c r="E3931" s="5" t="inlineStr">
        <is>
          <t>L02</t>
        </is>
      </c>
      <c r="F3931" s="5" t="inlineStr">
        <is>
          <t>jam</t>
        </is>
      </c>
      <c r="G3931" s="25" t="n">
        <v>0.4375000645445342</v>
      </c>
      <c r="H3931" s="26">
        <f>VLOOKUP(D3931,upahbahan,3,FALSE)</f>
        <v/>
      </c>
      <c r="J3931" s="26">
        <f>G3931*H3931</f>
        <v/>
      </c>
    </row>
    <row r="3932">
      <c r="C3932" s="5" t="n">
        <v>3</v>
      </c>
      <c r="D3932" s="5" t="inlineStr">
        <is>
          <t>Mandor</t>
        </is>
      </c>
      <c r="E3932" s="5" t="inlineStr">
        <is>
          <t>L03</t>
        </is>
      </c>
      <c r="F3932" s="5" t="inlineStr">
        <is>
          <t>jam</t>
        </is>
      </c>
      <c r="G3932" s="25" t="n">
        <v>0.437499962476683</v>
      </c>
      <c r="H3932" s="26">
        <f>VLOOKUP(D3932,upahbahan,3,FALSE)</f>
        <v/>
      </c>
      <c r="J3932" s="26">
        <f>G3932*H3932</f>
        <v/>
      </c>
    </row>
    <row r="3933">
      <c r="C3933" s="27" t="inlineStr">
        <is>
          <t>JUMLAH HARGA TENAGA KERJA</t>
        </is>
      </c>
      <c r="D3933" s="28" t="n"/>
      <c r="E3933" s="28" t="n"/>
      <c r="F3933" s="28" t="n"/>
      <c r="G3933" s="28" t="n"/>
      <c r="H3933" s="28" t="n"/>
      <c r="I3933" s="28" t="n"/>
      <c r="J3933" s="29">
        <f>SUM(J3930:J3932)</f>
        <v/>
      </c>
    </row>
    <row r="3934">
      <c r="C3934" s="24" t="inlineStr">
        <is>
          <t>B</t>
        </is>
      </c>
      <c r="D3934" s="24" t="inlineStr">
        <is>
          <t>BAHAN</t>
        </is>
      </c>
      <c r="E3934" s="12" t="n"/>
      <c r="F3934" s="12" t="n"/>
      <c r="G3934" s="12" t="n"/>
      <c r="H3934" s="12" t="n"/>
      <c r="I3934" s="12" t="n"/>
      <c r="J3934" s="12" t="n"/>
    </row>
    <row r="3935">
      <c r="C3935" s="5" t="n">
        <v>1</v>
      </c>
      <c r="D3935" s="5" t="inlineStr">
        <is>
          <t>Lead Rubber Bearing fy 160kN, Fbd 412kN, dy 20mm, dbd 300mm, dan Qd 142kN</t>
        </is>
      </c>
      <c r="E3935" s="5" t="inlineStr">
        <is>
          <t>M320c</t>
        </is>
      </c>
      <c r="F3935" s="5" t="inlineStr">
        <is>
          <t>Buah</t>
        </is>
      </c>
      <c r="G3935" s="25" t="n">
        <v>1</v>
      </c>
      <c r="H3935" s="26">
        <f>VLOOKUP(D3935,upahbahan,3,FALSE)</f>
        <v/>
      </c>
      <c r="J3935" s="26">
        <f>G3935*H3935</f>
        <v/>
      </c>
    </row>
    <row r="3936">
      <c r="C3936" s="27" t="inlineStr">
        <is>
          <t>JUMLAH HARGA BAHAN</t>
        </is>
      </c>
      <c r="D3936" s="28" t="n"/>
      <c r="E3936" s="28" t="n"/>
      <c r="F3936" s="28" t="n"/>
      <c r="G3936" s="28" t="n"/>
      <c r="H3936" s="28" t="n"/>
      <c r="I3936" s="28" t="n"/>
      <c r="J3936" s="29">
        <f>SUM(J3935:J3935)</f>
        <v/>
      </c>
    </row>
    <row r="3937">
      <c r="C3937" s="24" t="inlineStr">
        <is>
          <t>C</t>
        </is>
      </c>
      <c r="D3937" s="24" t="inlineStr">
        <is>
          <t>PERALATAN</t>
        </is>
      </c>
      <c r="E3937" s="12" t="n"/>
      <c r="F3937" s="12" t="n"/>
      <c r="G3937" s="12" t="n"/>
      <c r="H3937" s="12" t="n"/>
      <c r="I3937" s="12" t="n"/>
      <c r="J3937" s="12" t="n"/>
    </row>
    <row r="3938">
      <c r="C3938" s="5" t="n">
        <v>1</v>
      </c>
      <c r="D3938" s="5" t="inlineStr">
        <is>
          <t>Alat Bantu</t>
        </is>
      </c>
      <c r="F3938" s="5" t="inlineStr">
        <is>
          <t>Ls</t>
        </is>
      </c>
      <c r="G3938" s="25" t="n">
        <v>1</v>
      </c>
      <c r="H3938" s="26">
        <f>VLOOKUP(D3938,upahbahan,3,FALSE)</f>
        <v/>
      </c>
      <c r="J3938" s="26">
        <f>G3938*H3938</f>
        <v/>
      </c>
    </row>
    <row r="3939">
      <c r="C3939" s="27" t="inlineStr">
        <is>
          <t>JUMLAH HARGA PERALATAN</t>
        </is>
      </c>
      <c r="D3939" s="28" t="n"/>
      <c r="E3939" s="28" t="n"/>
      <c r="F3939" s="28" t="n"/>
      <c r="G3939" s="28" t="n"/>
      <c r="H3939" s="28" t="n"/>
      <c r="I3939" s="28" t="n"/>
      <c r="J3939" s="29">
        <f>SUM(J3938:J3938)</f>
        <v/>
      </c>
    </row>
    <row r="3940">
      <c r="C3940" s="31" t="inlineStr">
        <is>
          <t>D</t>
        </is>
      </c>
      <c r="D3940" s="31" t="inlineStr">
        <is>
          <t>Jumlah (A+B+C)</t>
        </is>
      </c>
      <c r="E3940" s="32" t="n"/>
      <c r="F3940" s="32" t="n"/>
      <c r="G3940" s="32" t="n"/>
      <c r="H3940" s="32" t="n"/>
      <c r="I3940" s="32" t="n"/>
      <c r="J3940" s="33">
        <f>J3933+J3936+J3939</f>
        <v/>
      </c>
    </row>
    <row r="3941">
      <c r="C3941" s="18" t="inlineStr">
        <is>
          <t>E</t>
        </is>
      </c>
      <c r="D3941" s="18" t="inlineStr">
        <is>
          <t>Biaya Umum dan Keuntungan 10.0% x D</t>
        </is>
      </c>
      <c r="H3941" s="21">
        <f>$Q$8</f>
        <v/>
      </c>
      <c r="J3941" s="34">
        <f>J3940*H3941</f>
        <v/>
      </c>
    </row>
    <row r="3942">
      <c r="C3942" s="31" t="inlineStr">
        <is>
          <t>F</t>
        </is>
      </c>
      <c r="D3942" s="31" t="inlineStr">
        <is>
          <t>Harga Satuan Pekerjaan (D+E)</t>
        </is>
      </c>
      <c r="E3942" s="32" t="n"/>
      <c r="F3942" s="32" t="n"/>
      <c r="G3942" s="32" t="n"/>
      <c r="H3942" s="32" t="n"/>
      <c r="I3942" s="32" t="n"/>
      <c r="J3942" s="33">
        <f>SUM(J3940:J3941)</f>
        <v/>
      </c>
    </row>
    <row r="3944">
      <c r="C3944" s="16" t="inlineStr">
        <is>
          <t>G.199</t>
        </is>
      </c>
      <c r="D3944" s="17" t="inlineStr">
        <is>
          <t>Landasan Karet Inti Timbal (LRB) Tipe 4</t>
        </is>
      </c>
      <c r="F3944" s="18" t="inlineStr">
        <is>
          <t>Buah</t>
        </is>
      </c>
      <c r="K3944" s="22">
        <f>ROUNDDOWN(J3959,0)</f>
        <v/>
      </c>
      <c r="M3944" s="19" t="inlineStr">
        <is>
          <t>7.12.(7d)</t>
        </is>
      </c>
    </row>
    <row r="3945">
      <c r="C3945" s="23" t="inlineStr">
        <is>
          <t>No</t>
        </is>
      </c>
      <c r="D3945" s="23" t="inlineStr">
        <is>
          <t>Uraian</t>
        </is>
      </c>
      <c r="E3945" s="23" t="inlineStr">
        <is>
          <t>Kode</t>
        </is>
      </c>
      <c r="F3945" s="23" t="inlineStr">
        <is>
          <t>Sat.</t>
        </is>
      </c>
      <c r="G3945" s="23" t="inlineStr">
        <is>
          <t>Koefisien</t>
        </is>
      </c>
      <c r="H3945" s="23" t="inlineStr">
        <is>
          <t>Harga  Satuan (Rp)</t>
        </is>
      </c>
      <c r="J3945" s="23" t="inlineStr">
        <is>
          <t>Jumlah Harga (Rp)</t>
        </is>
      </c>
    </row>
    <row r="3946">
      <c r="C3946" s="24" t="inlineStr">
        <is>
          <t>A</t>
        </is>
      </c>
      <c r="D3946" s="24" t="inlineStr">
        <is>
          <t>TENAGA KERJA</t>
        </is>
      </c>
      <c r="E3946" s="12" t="n"/>
      <c r="F3946" s="12" t="n"/>
      <c r="G3946" s="12" t="n"/>
      <c r="H3946" s="12" t="n"/>
      <c r="I3946" s="12" t="n"/>
      <c r="J3946" s="12" t="n"/>
    </row>
    <row r="3947">
      <c r="C3947" s="5" t="n">
        <v>1</v>
      </c>
      <c r="D3947" s="5" t="inlineStr">
        <is>
          <t>Pekerja</t>
        </is>
      </c>
      <c r="E3947" s="5" t="inlineStr">
        <is>
          <t>L01</t>
        </is>
      </c>
      <c r="F3947" s="5" t="inlineStr">
        <is>
          <t>jam</t>
        </is>
      </c>
      <c r="G3947" s="25" t="n">
        <v>1.749999819125915</v>
      </c>
      <c r="H3947" s="26">
        <f>VLOOKUP(D3947,upahbahan,3,FALSE)</f>
        <v/>
      </c>
      <c r="J3947" s="26">
        <f>G3947*H3947</f>
        <v/>
      </c>
    </row>
    <row r="3948">
      <c r="C3948" s="5" t="n">
        <v>2</v>
      </c>
      <c r="D3948" s="5" t="inlineStr">
        <is>
          <t>Tukang</t>
        </is>
      </c>
      <c r="E3948" s="5" t="inlineStr">
        <is>
          <t>L02</t>
        </is>
      </c>
      <c r="F3948" s="5" t="inlineStr">
        <is>
          <t>jam</t>
        </is>
      </c>
      <c r="G3948" s="25" t="n">
        <v>0.4375000645445342</v>
      </c>
      <c r="H3948" s="26">
        <f>VLOOKUP(D3948,upahbahan,3,FALSE)</f>
        <v/>
      </c>
      <c r="J3948" s="26">
        <f>G3948*H3948</f>
        <v/>
      </c>
    </row>
    <row r="3949">
      <c r="C3949" s="5" t="n">
        <v>3</v>
      </c>
      <c r="D3949" s="5" t="inlineStr">
        <is>
          <t>Mandor</t>
        </is>
      </c>
      <c r="E3949" s="5" t="inlineStr">
        <is>
          <t>L03</t>
        </is>
      </c>
      <c r="F3949" s="5" t="inlineStr">
        <is>
          <t>jam</t>
        </is>
      </c>
      <c r="G3949" s="25" t="n">
        <v>0.437499962476683</v>
      </c>
      <c r="H3949" s="26">
        <f>VLOOKUP(D3949,upahbahan,3,FALSE)</f>
        <v/>
      </c>
      <c r="J3949" s="26">
        <f>G3949*H3949</f>
        <v/>
      </c>
    </row>
    <row r="3950">
      <c r="C3950" s="27" t="inlineStr">
        <is>
          <t>JUMLAH HARGA TENAGA KERJA</t>
        </is>
      </c>
      <c r="D3950" s="28" t="n"/>
      <c r="E3950" s="28" t="n"/>
      <c r="F3950" s="28" t="n"/>
      <c r="G3950" s="28" t="n"/>
      <c r="H3950" s="28" t="n"/>
      <c r="I3950" s="28" t="n"/>
      <c r="J3950" s="29">
        <f>SUM(J3947:J3949)</f>
        <v/>
      </c>
    </row>
    <row r="3951">
      <c r="C3951" s="24" t="inlineStr">
        <is>
          <t>B</t>
        </is>
      </c>
      <c r="D3951" s="24" t="inlineStr">
        <is>
          <t>BAHAN</t>
        </is>
      </c>
      <c r="E3951" s="12" t="n"/>
      <c r="F3951" s="12" t="n"/>
      <c r="G3951" s="12" t="n"/>
      <c r="H3951" s="12" t="n"/>
      <c r="I3951" s="12" t="n"/>
      <c r="J3951" s="12" t="n"/>
    </row>
    <row r="3952">
      <c r="C3952" s="5" t="n">
        <v>1</v>
      </c>
      <c r="D3952" s="5" t="inlineStr">
        <is>
          <t>Lead Rubber Bearing fy 200kN, Fbd 480kN, dy 20mm, dbd 300mm, dan Qd 180kN</t>
        </is>
      </c>
      <c r="E3952" s="5" t="inlineStr">
        <is>
          <t>M320d</t>
        </is>
      </c>
      <c r="F3952" s="5" t="inlineStr">
        <is>
          <t>Buah</t>
        </is>
      </c>
      <c r="G3952" s="25" t="n">
        <v>1</v>
      </c>
      <c r="H3952" s="26">
        <f>VLOOKUP(D3952,upahbahan,3,FALSE)</f>
        <v/>
      </c>
      <c r="J3952" s="26">
        <f>G3952*H3952</f>
        <v/>
      </c>
    </row>
    <row r="3953">
      <c r="C3953" s="27" t="inlineStr">
        <is>
          <t>JUMLAH HARGA BAHAN</t>
        </is>
      </c>
      <c r="D3953" s="28" t="n"/>
      <c r="E3953" s="28" t="n"/>
      <c r="F3953" s="28" t="n"/>
      <c r="G3953" s="28" t="n"/>
      <c r="H3953" s="28" t="n"/>
      <c r="I3953" s="28" t="n"/>
      <c r="J3953" s="29">
        <f>SUM(J3952:J3952)</f>
        <v/>
      </c>
    </row>
    <row r="3954">
      <c r="C3954" s="24" t="inlineStr">
        <is>
          <t>C</t>
        </is>
      </c>
      <c r="D3954" s="24" t="inlineStr">
        <is>
          <t>PERALATAN</t>
        </is>
      </c>
      <c r="E3954" s="12" t="n"/>
      <c r="F3954" s="12" t="n"/>
      <c r="G3954" s="12" t="n"/>
      <c r="H3954" s="12" t="n"/>
      <c r="I3954" s="12" t="n"/>
      <c r="J3954" s="12" t="n"/>
    </row>
    <row r="3955">
      <c r="C3955" s="5" t="n">
        <v>1</v>
      </c>
      <c r="D3955" s="5" t="inlineStr">
        <is>
          <t>Alat Bantu</t>
        </is>
      </c>
      <c r="F3955" s="5" t="inlineStr">
        <is>
          <t>Ls</t>
        </is>
      </c>
      <c r="G3955" s="25" t="n">
        <v>1</v>
      </c>
      <c r="H3955" s="26">
        <f>VLOOKUP(D3955,upahbahan,3,FALSE)</f>
        <v/>
      </c>
      <c r="J3955" s="26">
        <f>G3955*H3955</f>
        <v/>
      </c>
    </row>
    <row r="3956">
      <c r="C3956" s="27" t="inlineStr">
        <is>
          <t>JUMLAH HARGA PERALATAN</t>
        </is>
      </c>
      <c r="D3956" s="28" t="n"/>
      <c r="E3956" s="28" t="n"/>
      <c r="F3956" s="28" t="n"/>
      <c r="G3956" s="28" t="n"/>
      <c r="H3956" s="28" t="n"/>
      <c r="I3956" s="28" t="n"/>
      <c r="J3956" s="29">
        <f>SUM(J3955:J3955)</f>
        <v/>
      </c>
    </row>
    <row r="3957">
      <c r="C3957" s="31" t="inlineStr">
        <is>
          <t>D</t>
        </is>
      </c>
      <c r="D3957" s="31" t="inlineStr">
        <is>
          <t>Jumlah (A+B+C)</t>
        </is>
      </c>
      <c r="E3957" s="32" t="n"/>
      <c r="F3957" s="32" t="n"/>
      <c r="G3957" s="32" t="n"/>
      <c r="H3957" s="32" t="n"/>
      <c r="I3957" s="32" t="n"/>
      <c r="J3957" s="33">
        <f>J3950+J3953+J3956</f>
        <v/>
      </c>
    </row>
    <row r="3958">
      <c r="C3958" s="18" t="inlineStr">
        <is>
          <t>E</t>
        </is>
      </c>
      <c r="D3958" s="18" t="inlineStr">
        <is>
          <t>Biaya Umum dan Keuntungan 10.0% x D</t>
        </is>
      </c>
      <c r="H3958" s="21">
        <f>$Q$8</f>
        <v/>
      </c>
      <c r="J3958" s="34">
        <f>J3957*H3958</f>
        <v/>
      </c>
    </row>
    <row r="3959">
      <c r="C3959" s="31" t="inlineStr">
        <is>
          <t>F</t>
        </is>
      </c>
      <c r="D3959" s="31" t="inlineStr">
        <is>
          <t>Harga Satuan Pekerjaan (D+E)</t>
        </is>
      </c>
      <c r="E3959" s="32" t="n"/>
      <c r="F3959" s="32" t="n"/>
      <c r="G3959" s="32" t="n"/>
      <c r="H3959" s="32" t="n"/>
      <c r="I3959" s="32" t="n"/>
      <c r="J3959" s="33">
        <f>SUM(J3957:J3958)</f>
        <v/>
      </c>
    </row>
    <row r="3961">
      <c r="C3961" s="16" t="inlineStr">
        <is>
          <t>G.200</t>
        </is>
      </c>
      <c r="D3961" s="17" t="inlineStr">
        <is>
          <t>Landasan Karet Inti Timbal (LRB) Tipe 5</t>
        </is>
      </c>
      <c r="F3961" s="18" t="inlineStr">
        <is>
          <t>Buah</t>
        </is>
      </c>
      <c r="K3961" s="22">
        <f>ROUNDDOWN(J3976,0)</f>
        <v/>
      </c>
      <c r="M3961" s="19" t="inlineStr">
        <is>
          <t>7.12.(7e)</t>
        </is>
      </c>
    </row>
    <row r="3962">
      <c r="C3962" s="23" t="inlineStr">
        <is>
          <t>No</t>
        </is>
      </c>
      <c r="D3962" s="23" t="inlineStr">
        <is>
          <t>Uraian</t>
        </is>
      </c>
      <c r="E3962" s="23" t="inlineStr">
        <is>
          <t>Kode</t>
        </is>
      </c>
      <c r="F3962" s="23" t="inlineStr">
        <is>
          <t>Sat.</t>
        </is>
      </c>
      <c r="G3962" s="23" t="inlineStr">
        <is>
          <t>Koefisien</t>
        </is>
      </c>
      <c r="H3962" s="23" t="inlineStr">
        <is>
          <t>Harga  Satuan (Rp)</t>
        </is>
      </c>
      <c r="J3962" s="23" t="inlineStr">
        <is>
          <t>Jumlah Harga (Rp)</t>
        </is>
      </c>
    </row>
    <row r="3963">
      <c r="C3963" s="24" t="inlineStr">
        <is>
          <t>A</t>
        </is>
      </c>
      <c r="D3963" s="24" t="inlineStr">
        <is>
          <t>TENAGA KERJA</t>
        </is>
      </c>
      <c r="E3963" s="12" t="n"/>
      <c r="F3963" s="12" t="n"/>
      <c r="G3963" s="12" t="n"/>
      <c r="H3963" s="12" t="n"/>
      <c r="I3963" s="12" t="n"/>
      <c r="J3963" s="12" t="n"/>
    </row>
    <row r="3964">
      <c r="C3964" s="5" t="n">
        <v>1</v>
      </c>
      <c r="D3964" s="5" t="inlineStr">
        <is>
          <t>Pekerja</t>
        </is>
      </c>
      <c r="E3964" s="5" t="inlineStr">
        <is>
          <t>L01</t>
        </is>
      </c>
      <c r="F3964" s="5" t="inlineStr">
        <is>
          <t>jam</t>
        </is>
      </c>
      <c r="G3964" s="25" t="n">
        <v>1.749999819125915</v>
      </c>
      <c r="H3964" s="26">
        <f>VLOOKUP(D3964,upahbahan,3,FALSE)</f>
        <v/>
      </c>
      <c r="J3964" s="26">
        <f>G3964*H3964</f>
        <v/>
      </c>
    </row>
    <row r="3965">
      <c r="C3965" s="5" t="n">
        <v>2</v>
      </c>
      <c r="D3965" s="5" t="inlineStr">
        <is>
          <t>Tukang</t>
        </is>
      </c>
      <c r="E3965" s="5" t="inlineStr">
        <is>
          <t>L02</t>
        </is>
      </c>
      <c r="F3965" s="5" t="inlineStr">
        <is>
          <t>jam</t>
        </is>
      </c>
      <c r="G3965" s="25" t="n">
        <v>0.4375000645445342</v>
      </c>
      <c r="H3965" s="26">
        <f>VLOOKUP(D3965,upahbahan,3,FALSE)</f>
        <v/>
      </c>
      <c r="J3965" s="26">
        <f>G3965*H3965</f>
        <v/>
      </c>
    </row>
    <row r="3966">
      <c r="C3966" s="5" t="n">
        <v>3</v>
      </c>
      <c r="D3966" s="5" t="inlineStr">
        <is>
          <t>Mandor</t>
        </is>
      </c>
      <c r="E3966" s="5" t="inlineStr">
        <is>
          <t>L03</t>
        </is>
      </c>
      <c r="F3966" s="5" t="inlineStr">
        <is>
          <t>jam</t>
        </is>
      </c>
      <c r="G3966" s="25" t="n">
        <v>0.437499962476683</v>
      </c>
      <c r="H3966" s="26">
        <f>VLOOKUP(D3966,upahbahan,3,FALSE)</f>
        <v/>
      </c>
      <c r="J3966" s="26">
        <f>G3966*H3966</f>
        <v/>
      </c>
    </row>
    <row r="3967">
      <c r="C3967" s="27" t="inlineStr">
        <is>
          <t>JUMLAH HARGA TENAGA KERJA</t>
        </is>
      </c>
      <c r="D3967" s="28" t="n"/>
      <c r="E3967" s="28" t="n"/>
      <c r="F3967" s="28" t="n"/>
      <c r="G3967" s="28" t="n"/>
      <c r="H3967" s="28" t="n"/>
      <c r="I3967" s="28" t="n"/>
      <c r="J3967" s="29">
        <f>SUM(J3964:J3966)</f>
        <v/>
      </c>
    </row>
    <row r="3968">
      <c r="C3968" s="24" t="inlineStr">
        <is>
          <t>B</t>
        </is>
      </c>
      <c r="D3968" s="24" t="inlineStr">
        <is>
          <t>BAHAN</t>
        </is>
      </c>
      <c r="E3968" s="12" t="n"/>
      <c r="F3968" s="12" t="n"/>
      <c r="G3968" s="12" t="n"/>
      <c r="H3968" s="12" t="n"/>
      <c r="I3968" s="12" t="n"/>
      <c r="J3968" s="12" t="n"/>
    </row>
    <row r="3969">
      <c r="C3969" s="5" t="n">
        <v>1</v>
      </c>
      <c r="D3969" s="5" t="inlineStr">
        <is>
          <t>Lead Rubber Bearing fy 250kN, Fbd 600kN, dy 20mm, dbd 300mm, dan Qd 225kN</t>
        </is>
      </c>
      <c r="E3969" s="5" t="inlineStr">
        <is>
          <t>M320e</t>
        </is>
      </c>
      <c r="F3969" s="5" t="inlineStr">
        <is>
          <t>Buah</t>
        </is>
      </c>
      <c r="G3969" s="25" t="n">
        <v>1</v>
      </c>
      <c r="H3969" s="26">
        <f>VLOOKUP(D3969,upahbahan,3,FALSE)</f>
        <v/>
      </c>
      <c r="J3969" s="26">
        <f>G3969*H3969</f>
        <v/>
      </c>
    </row>
    <row r="3970">
      <c r="C3970" s="27" t="inlineStr">
        <is>
          <t>JUMLAH HARGA BAHAN</t>
        </is>
      </c>
      <c r="D3970" s="28" t="n"/>
      <c r="E3970" s="28" t="n"/>
      <c r="F3970" s="28" t="n"/>
      <c r="G3970" s="28" t="n"/>
      <c r="H3970" s="28" t="n"/>
      <c r="I3970" s="28" t="n"/>
      <c r="J3970" s="29">
        <f>SUM(J3969:J3969)</f>
        <v/>
      </c>
    </row>
    <row r="3971">
      <c r="C3971" s="24" t="inlineStr">
        <is>
          <t>C</t>
        </is>
      </c>
      <c r="D3971" s="24" t="inlineStr">
        <is>
          <t>PERALATAN</t>
        </is>
      </c>
      <c r="E3971" s="12" t="n"/>
      <c r="F3971" s="12" t="n"/>
      <c r="G3971" s="12" t="n"/>
      <c r="H3971" s="12" t="n"/>
      <c r="I3971" s="12" t="n"/>
      <c r="J3971" s="12" t="n"/>
    </row>
    <row r="3972">
      <c r="C3972" s="5" t="n">
        <v>1</v>
      </c>
      <c r="D3972" s="5" t="inlineStr">
        <is>
          <t>Alat Bantu</t>
        </is>
      </c>
      <c r="F3972" s="5" t="inlineStr">
        <is>
          <t>Ls</t>
        </is>
      </c>
      <c r="G3972" s="25" t="n">
        <v>1</v>
      </c>
      <c r="H3972" s="26">
        <f>VLOOKUP(D3972,upahbahan,3,FALSE)</f>
        <v/>
      </c>
      <c r="J3972" s="26">
        <f>G3972*H3972</f>
        <v/>
      </c>
    </row>
    <row r="3973">
      <c r="C3973" s="27" t="inlineStr">
        <is>
          <t>JUMLAH HARGA PERALATAN</t>
        </is>
      </c>
      <c r="D3973" s="28" t="n"/>
      <c r="E3973" s="28" t="n"/>
      <c r="F3973" s="28" t="n"/>
      <c r="G3973" s="28" t="n"/>
      <c r="H3973" s="28" t="n"/>
      <c r="I3973" s="28" t="n"/>
      <c r="J3973" s="29">
        <f>SUM(J3972:J3972)</f>
        <v/>
      </c>
    </row>
    <row r="3974">
      <c r="C3974" s="31" t="inlineStr">
        <is>
          <t>D</t>
        </is>
      </c>
      <c r="D3974" s="31" t="inlineStr">
        <is>
          <t>Jumlah (A+B+C)</t>
        </is>
      </c>
      <c r="E3974" s="32" t="n"/>
      <c r="F3974" s="32" t="n"/>
      <c r="G3974" s="32" t="n"/>
      <c r="H3974" s="32" t="n"/>
      <c r="I3974" s="32" t="n"/>
      <c r="J3974" s="33">
        <f>J3967+J3970+J3973</f>
        <v/>
      </c>
    </row>
    <row r="3975">
      <c r="C3975" s="18" t="inlineStr">
        <is>
          <t>E</t>
        </is>
      </c>
      <c r="D3975" s="18" t="inlineStr">
        <is>
          <t>Biaya Umum dan Keuntungan 10.0% x D</t>
        </is>
      </c>
      <c r="H3975" s="21">
        <f>$Q$8</f>
        <v/>
      </c>
      <c r="J3975" s="34">
        <f>J3974*H3975</f>
        <v/>
      </c>
    </row>
    <row r="3976">
      <c r="C3976" s="31" t="inlineStr">
        <is>
          <t>F</t>
        </is>
      </c>
      <c r="D3976" s="31" t="inlineStr">
        <is>
          <t>Harga Satuan Pekerjaan (D+E)</t>
        </is>
      </c>
      <c r="E3976" s="32" t="n"/>
      <c r="F3976" s="32" t="n"/>
      <c r="G3976" s="32" t="n"/>
      <c r="H3976" s="32" t="n"/>
      <c r="I3976" s="32" t="n"/>
      <c r="J3976" s="33">
        <f>SUM(J3974:J3975)</f>
        <v/>
      </c>
    </row>
    <row r="3978">
      <c r="C3978" s="16" t="inlineStr">
        <is>
          <t>G.201</t>
        </is>
      </c>
      <c r="D3978" s="17" t="inlineStr">
        <is>
          <t>Sandaran (Railing)</t>
        </is>
      </c>
      <c r="F3978" s="18" t="inlineStr">
        <is>
          <t>Meter Panjang</t>
        </is>
      </c>
      <c r="K3978" s="22">
        <f>ROUNDDOWN(J3998,0)</f>
        <v/>
      </c>
      <c r="M3978" s="19" t="inlineStr">
        <is>
          <t>7.13.(1)</t>
        </is>
      </c>
    </row>
    <row r="3979">
      <c r="C3979" s="23" t="inlineStr">
        <is>
          <t>No</t>
        </is>
      </c>
      <c r="D3979" s="23" t="inlineStr">
        <is>
          <t>Uraian</t>
        </is>
      </c>
      <c r="E3979" s="23" t="inlineStr">
        <is>
          <t>Kode</t>
        </is>
      </c>
      <c r="F3979" s="23" t="inlineStr">
        <is>
          <t>Sat.</t>
        </is>
      </c>
      <c r="G3979" s="23" t="inlineStr">
        <is>
          <t>Koefisien</t>
        </is>
      </c>
      <c r="H3979" s="23" t="inlineStr">
        <is>
          <t>Harga  Satuan (Rp)</t>
        </is>
      </c>
      <c r="J3979" s="23" t="inlineStr">
        <is>
          <t>Jumlah Harga (Rp)</t>
        </is>
      </c>
    </row>
    <row r="3980">
      <c r="C3980" s="24" t="inlineStr">
        <is>
          <t>A</t>
        </is>
      </c>
      <c r="D3980" s="24" t="inlineStr">
        <is>
          <t>TENAGA KERJA</t>
        </is>
      </c>
      <c r="E3980" s="12" t="n"/>
      <c r="F3980" s="12" t="n"/>
      <c r="G3980" s="12" t="n"/>
      <c r="H3980" s="12" t="n"/>
      <c r="I3980" s="12" t="n"/>
      <c r="J3980" s="12" t="n"/>
    </row>
    <row r="3981">
      <c r="C3981" s="5" t="n">
        <v>1</v>
      </c>
      <c r="D3981" s="5" t="inlineStr">
        <is>
          <t>Pekerja</t>
        </is>
      </c>
      <c r="E3981" s="5" t="inlineStr">
        <is>
          <t>L01</t>
        </is>
      </c>
      <c r="F3981" s="5" t="inlineStr">
        <is>
          <t>jam</t>
        </is>
      </c>
      <c r="G3981" s="25" t="n">
        <v>5.999999999999999</v>
      </c>
      <c r="H3981" s="26">
        <f>VLOOKUP(D3981,upahbahan,3,FALSE)</f>
        <v/>
      </c>
      <c r="J3981" s="26">
        <f>G3981*H3981</f>
        <v/>
      </c>
    </row>
    <row r="3982">
      <c r="C3982" s="5" t="n">
        <v>2</v>
      </c>
      <c r="D3982" s="5" t="inlineStr">
        <is>
          <t>Tukang</t>
        </is>
      </c>
      <c r="E3982" s="5" t="inlineStr">
        <is>
          <t>L02</t>
        </is>
      </c>
      <c r="F3982" s="5" t="inlineStr">
        <is>
          <t>jam</t>
        </is>
      </c>
      <c r="G3982" s="25" t="n">
        <v>1.999999655762485</v>
      </c>
      <c r="H3982" s="26">
        <f>VLOOKUP(D3982,upahbahan,3,FALSE)</f>
        <v/>
      </c>
      <c r="J3982" s="26">
        <f>G3982*H3982</f>
        <v/>
      </c>
    </row>
    <row r="3983">
      <c r="C3983" s="5" t="n">
        <v>3</v>
      </c>
      <c r="D3983" s="5" t="inlineStr">
        <is>
          <t>Mandor</t>
        </is>
      </c>
      <c r="E3983" s="5" t="inlineStr">
        <is>
          <t>L03</t>
        </is>
      </c>
      <c r="F3983" s="5" t="inlineStr">
        <is>
          <t>jam</t>
        </is>
      </c>
      <c r="G3983" s="25" t="n">
        <v>1</v>
      </c>
      <c r="H3983" s="26">
        <f>VLOOKUP(D3983,upahbahan,3,FALSE)</f>
        <v/>
      </c>
      <c r="J3983" s="26">
        <f>G3983*H3983</f>
        <v/>
      </c>
    </row>
    <row r="3984">
      <c r="C3984" s="27" t="inlineStr">
        <is>
          <t>JUMLAH HARGA TENAGA KERJA</t>
        </is>
      </c>
      <c r="D3984" s="28" t="n"/>
      <c r="E3984" s="28" t="n"/>
      <c r="F3984" s="28" t="n"/>
      <c r="G3984" s="28" t="n"/>
      <c r="H3984" s="28" t="n"/>
      <c r="I3984" s="28" t="n"/>
      <c r="J3984" s="29">
        <f>SUM(J3981:J3983)</f>
        <v/>
      </c>
    </row>
    <row r="3985">
      <c r="C3985" s="24" t="inlineStr">
        <is>
          <t>B</t>
        </is>
      </c>
      <c r="D3985" s="24" t="inlineStr">
        <is>
          <t>BAHAN</t>
        </is>
      </c>
      <c r="E3985" s="12" t="n"/>
      <c r="F3985" s="12" t="n"/>
      <c r="G3985" s="12" t="n"/>
      <c r="H3985" s="12" t="n"/>
      <c r="I3985" s="12" t="n"/>
      <c r="J3985" s="12" t="n"/>
    </row>
    <row r="3986">
      <c r="C3986" s="5" t="n">
        <v>1</v>
      </c>
      <c r="D3986" s="5" t="inlineStr">
        <is>
          <t>Beton Fc 30 Mpa</t>
        </is>
      </c>
      <c r="E3986" s="5" t="inlineStr">
        <is>
          <t>M59</t>
        </is>
      </c>
      <c r="F3986" s="5" t="inlineStr">
        <is>
          <t>M3</t>
        </is>
      </c>
      <c r="G3986" s="25" t="n">
        <v>0.2056389974075923</v>
      </c>
      <c r="H3986" s="26">
        <f>VLOOKUP(D3986,upahbahan,3,FALSE)</f>
        <v/>
      </c>
      <c r="J3986" s="26">
        <f>G3986*H3986</f>
        <v/>
      </c>
    </row>
    <row r="3987">
      <c r="C3987" s="5" t="n">
        <v>2</v>
      </c>
      <c r="D3987" s="5" t="inlineStr">
        <is>
          <t>Besi Beton + Angkur</t>
        </is>
      </c>
      <c r="E3987" s="5" t="inlineStr">
        <is>
          <t>M57a</t>
        </is>
      </c>
      <c r="F3987" s="5" t="inlineStr">
        <is>
          <t>Kg</t>
        </is>
      </c>
      <c r="G3987" s="25" t="n">
        <v>14.58719967449903</v>
      </c>
      <c r="H3987" s="26">
        <f>VLOOKUP(D3987,upahbahan,3,FALSE)</f>
        <v/>
      </c>
      <c r="J3987" s="26">
        <f>G3987*H3987</f>
        <v/>
      </c>
    </row>
    <row r="3988">
      <c r="C3988" s="5" t="n">
        <v>3</v>
      </c>
      <c r="D3988" s="5" t="inlineStr">
        <is>
          <t>Kawat beton</t>
        </is>
      </c>
      <c r="E3988" s="5" t="inlineStr">
        <is>
          <t>M14</t>
        </is>
      </c>
      <c r="F3988" s="5" t="inlineStr">
        <is>
          <t>Kg</t>
        </is>
      </c>
      <c r="G3988" s="25" t="n">
        <v>0.02026</v>
      </c>
      <c r="H3988" s="26">
        <f>VLOOKUP(D3988,upahbahan,3,FALSE)</f>
        <v/>
      </c>
      <c r="J3988" s="26">
        <f>G3988*H3988</f>
        <v/>
      </c>
    </row>
    <row r="3989">
      <c r="C3989" s="5" t="n">
        <v>4</v>
      </c>
      <c r="D3989" s="5" t="inlineStr">
        <is>
          <t>Pipa Galvanised dia 3 Inch</t>
        </is>
      </c>
      <c r="E3989" s="5" t="inlineStr">
        <is>
          <t>M275b</t>
        </is>
      </c>
      <c r="F3989" s="5" t="inlineStr">
        <is>
          <t>M</t>
        </is>
      </c>
      <c r="G3989" s="25" t="n">
        <v>2.029999926097563</v>
      </c>
      <c r="H3989" s="26">
        <f>VLOOKUP(D3989,upahbahan,3,FALSE)</f>
        <v/>
      </c>
      <c r="J3989" s="26">
        <f>G3989*H3989</f>
        <v/>
      </c>
    </row>
    <row r="3990">
      <c r="C3990" s="5" t="n">
        <v>5</v>
      </c>
      <c r="D3990" s="5" t="inlineStr">
        <is>
          <t>Mur, baut dll</t>
        </is>
      </c>
      <c r="E3990" s="5" t="inlineStr">
        <is>
          <t>M134</t>
        </is>
      </c>
      <c r="F3990" s="5" t="inlineStr">
        <is>
          <t>M</t>
        </is>
      </c>
      <c r="G3990" s="25" t="n">
        <v>1.522499871299871</v>
      </c>
      <c r="H3990" s="26">
        <f>VLOOKUP(D3990,upahbahan,3,FALSE)</f>
        <v/>
      </c>
      <c r="J3990" s="26">
        <f>G3990*H3990</f>
        <v/>
      </c>
    </row>
    <row r="3991">
      <c r="C3991" s="27" t="inlineStr">
        <is>
          <t>JUMLAH HARGA BAHAN</t>
        </is>
      </c>
      <c r="D3991" s="28" t="n"/>
      <c r="E3991" s="28" t="n"/>
      <c r="F3991" s="28" t="n"/>
      <c r="G3991" s="28" t="n"/>
      <c r="H3991" s="28" t="n"/>
      <c r="I3991" s="28" t="n"/>
      <c r="J3991" s="29">
        <f>SUM(J3986:J3990)</f>
        <v/>
      </c>
    </row>
    <row r="3992">
      <c r="C3992" s="24" t="inlineStr">
        <is>
          <t>C</t>
        </is>
      </c>
      <c r="D3992" s="24" t="inlineStr">
        <is>
          <t>PERALATAN</t>
        </is>
      </c>
      <c r="E3992" s="12" t="n"/>
      <c r="F3992" s="12" t="n"/>
      <c r="G3992" s="12" t="n"/>
      <c r="H3992" s="12" t="n"/>
      <c r="I3992" s="12" t="n"/>
      <c r="J3992" s="12" t="n"/>
    </row>
    <row r="3993">
      <c r="C3993" s="5" t="n">
        <v>1</v>
      </c>
      <c r="D3993" s="5" t="inlineStr">
        <is>
          <t>Concrete Vibrator</t>
        </is>
      </c>
      <c r="E3993" s="5" t="inlineStr">
        <is>
          <t>E20</t>
        </is>
      </c>
      <c r="F3993" s="5" t="inlineStr">
        <is>
          <t>Jam</t>
        </is>
      </c>
      <c r="G3993" s="25" t="n">
        <v>1</v>
      </c>
      <c r="H3993" s="26">
        <f>VLOOKUP(D3993,upahbahan,3,FALSE)</f>
        <v/>
      </c>
      <c r="J3993" s="26">
        <f>G3993*H3993</f>
        <v/>
      </c>
    </row>
    <row r="3994">
      <c r="C3994" s="5" t="n">
        <v>2</v>
      </c>
      <c r="D3994" s="5" t="inlineStr">
        <is>
          <t>Alat Bantu</t>
        </is>
      </c>
      <c r="F3994" s="5" t="inlineStr">
        <is>
          <t>Ls</t>
        </is>
      </c>
      <c r="G3994" s="25" t="n">
        <v>1</v>
      </c>
      <c r="H3994" s="26">
        <f>VLOOKUP(D3994,upahbahan,3,FALSE)</f>
        <v/>
      </c>
      <c r="J3994" s="26">
        <f>G3994*H3994</f>
        <v/>
      </c>
    </row>
    <row r="3995">
      <c r="C3995" s="27" t="inlineStr">
        <is>
          <t>JUMLAH HARGA PERALATAN</t>
        </is>
      </c>
      <c r="D3995" s="28" t="n"/>
      <c r="E3995" s="28" t="n"/>
      <c r="F3995" s="28" t="n"/>
      <c r="G3995" s="28" t="n"/>
      <c r="H3995" s="28" t="n"/>
      <c r="I3995" s="28" t="n"/>
      <c r="J3995" s="29">
        <f>SUM(J3993:J3994)</f>
        <v/>
      </c>
    </row>
    <row r="3996">
      <c r="C3996" s="31" t="inlineStr">
        <is>
          <t>D</t>
        </is>
      </c>
      <c r="D3996" s="31" t="inlineStr">
        <is>
          <t>Jumlah (A+B+C)</t>
        </is>
      </c>
      <c r="E3996" s="32" t="n"/>
      <c r="F3996" s="32" t="n"/>
      <c r="G3996" s="32" t="n"/>
      <c r="H3996" s="32" t="n"/>
      <c r="I3996" s="32" t="n"/>
      <c r="J3996" s="33">
        <f>J3984+J3991+J3995</f>
        <v/>
      </c>
    </row>
    <row r="3997">
      <c r="C3997" s="18" t="inlineStr">
        <is>
          <t>E</t>
        </is>
      </c>
      <c r="D3997" s="18" t="inlineStr">
        <is>
          <t>Biaya Umum dan Keuntungan 10.0% x D</t>
        </is>
      </c>
      <c r="H3997" s="21">
        <f>$Q$8</f>
        <v/>
      </c>
      <c r="J3997" s="34">
        <f>J3996*H3997</f>
        <v/>
      </c>
    </row>
    <row r="3998">
      <c r="C3998" s="31" t="inlineStr">
        <is>
          <t>F</t>
        </is>
      </c>
      <c r="D3998" s="31" t="inlineStr">
        <is>
          <t>Harga Satuan Pekerjaan (D+E)</t>
        </is>
      </c>
      <c r="E3998" s="32" t="n"/>
      <c r="F3998" s="32" t="n"/>
      <c r="G3998" s="32" t="n"/>
      <c r="H3998" s="32" t="n"/>
      <c r="I3998" s="32" t="n"/>
      <c r="J3998" s="33">
        <f>SUM(J3996:J3997)</f>
        <v/>
      </c>
    </row>
    <row r="4000">
      <c r="C4000" s="16" t="inlineStr">
        <is>
          <t>G.202</t>
        </is>
      </c>
      <c r="D4000" s="17" t="inlineStr">
        <is>
          <t>Papan Nama Jembatan</t>
        </is>
      </c>
      <c r="F4000" s="18" t="inlineStr">
        <is>
          <t>Buah</t>
        </is>
      </c>
      <c r="K4000" s="22">
        <f>ROUNDDOWN(J4017,0)</f>
        <v/>
      </c>
      <c r="M4000" s="19" t="inlineStr">
        <is>
          <t>7.14.(1)</t>
        </is>
      </c>
    </row>
    <row r="4001">
      <c r="C4001" s="23" t="inlineStr">
        <is>
          <t>No</t>
        </is>
      </c>
      <c r="D4001" s="23" t="inlineStr">
        <is>
          <t>Uraian</t>
        </is>
      </c>
      <c r="E4001" s="23" t="inlineStr">
        <is>
          <t>Kode</t>
        </is>
      </c>
      <c r="F4001" s="23" t="inlineStr">
        <is>
          <t>Sat.</t>
        </is>
      </c>
      <c r="G4001" s="23" t="inlineStr">
        <is>
          <t>Koefisien</t>
        </is>
      </c>
      <c r="H4001" s="23" t="inlineStr">
        <is>
          <t>Harga  Satuan (Rp)</t>
        </is>
      </c>
      <c r="J4001" s="23" t="inlineStr">
        <is>
          <t>Jumlah Harga (Rp)</t>
        </is>
      </c>
    </row>
    <row r="4002">
      <c r="C4002" s="24" t="inlineStr">
        <is>
          <t>A</t>
        </is>
      </c>
      <c r="D4002" s="24" t="inlineStr">
        <is>
          <t>TENAGA KERJA</t>
        </is>
      </c>
      <c r="E4002" s="12" t="n"/>
      <c r="F4002" s="12" t="n"/>
      <c r="G4002" s="12" t="n"/>
      <c r="H4002" s="12" t="n"/>
      <c r="I4002" s="12" t="n"/>
      <c r="J4002" s="12" t="n"/>
    </row>
    <row r="4003">
      <c r="C4003" s="5" t="n">
        <v>1</v>
      </c>
      <c r="D4003" s="5" t="inlineStr">
        <is>
          <t>Pekerja</t>
        </is>
      </c>
      <c r="E4003" s="5" t="inlineStr">
        <is>
          <t>L01</t>
        </is>
      </c>
      <c r="F4003" s="5" t="inlineStr">
        <is>
          <t>jam</t>
        </is>
      </c>
      <c r="G4003" s="25" t="n">
        <v>2.33333321275061</v>
      </c>
      <c r="H4003" s="26">
        <f>VLOOKUP(D4003,upahbahan,3,FALSE)</f>
        <v/>
      </c>
      <c r="J4003" s="26">
        <f>G4003*H4003</f>
        <v/>
      </c>
    </row>
    <row r="4004">
      <c r="C4004" s="5" t="n">
        <v>2</v>
      </c>
      <c r="D4004" s="5" t="inlineStr">
        <is>
          <t>Tukang</t>
        </is>
      </c>
      <c r="E4004" s="5" t="inlineStr">
        <is>
          <t>L02</t>
        </is>
      </c>
      <c r="F4004" s="5" t="inlineStr">
        <is>
          <t>jam</t>
        </is>
      </c>
      <c r="G4004" s="25" t="n">
        <v>2.333333103841656</v>
      </c>
      <c r="H4004" s="26">
        <f>VLOOKUP(D4004,upahbahan,3,FALSE)</f>
        <v/>
      </c>
      <c r="J4004" s="26">
        <f>G4004*H4004</f>
        <v/>
      </c>
    </row>
    <row r="4005">
      <c r="C4005" s="5" t="n">
        <v>3</v>
      </c>
      <c r="D4005" s="5" t="inlineStr">
        <is>
          <t>Mandor</t>
        </is>
      </c>
      <c r="E4005" s="5" t="inlineStr">
        <is>
          <t>L03</t>
        </is>
      </c>
      <c r="F4005" s="5" t="inlineStr">
        <is>
          <t>jam</t>
        </is>
      </c>
      <c r="G4005" s="25" t="n">
        <v>2.333333433395512</v>
      </c>
      <c r="H4005" s="26">
        <f>VLOOKUP(D4005,upahbahan,3,FALSE)</f>
        <v/>
      </c>
      <c r="J4005" s="26">
        <f>G4005*H4005</f>
        <v/>
      </c>
    </row>
    <row r="4006">
      <c r="C4006" s="27" t="inlineStr">
        <is>
          <t>JUMLAH HARGA TENAGA KERJA</t>
        </is>
      </c>
      <c r="D4006" s="28" t="n"/>
      <c r="E4006" s="28" t="n"/>
      <c r="F4006" s="28" t="n"/>
      <c r="G4006" s="28" t="n"/>
      <c r="H4006" s="28" t="n"/>
      <c r="I4006" s="28" t="n"/>
      <c r="J4006" s="29">
        <f>SUM(J4003:J4005)</f>
        <v/>
      </c>
    </row>
    <row r="4007">
      <c r="C4007" s="24" t="inlineStr">
        <is>
          <t>B</t>
        </is>
      </c>
      <c r="D4007" s="24" t="inlineStr">
        <is>
          <t>BAHAN</t>
        </is>
      </c>
      <c r="E4007" s="12" t="n"/>
      <c r="F4007" s="12" t="n"/>
      <c r="G4007" s="12" t="n"/>
      <c r="H4007" s="12" t="n"/>
      <c r="I4007" s="12" t="n"/>
      <c r="J4007" s="12" t="n"/>
    </row>
    <row r="4008">
      <c r="C4008" s="5" t="n">
        <v>1</v>
      </c>
      <c r="D4008" s="5" t="inlineStr">
        <is>
          <t>Marmer ukuran 600 mm x 400mm</t>
        </is>
      </c>
      <c r="E4008" s="5" t="inlineStr">
        <is>
          <t>M266</t>
        </is>
      </c>
      <c r="F4008" s="5" t="inlineStr">
        <is>
          <t>m2</t>
        </is>
      </c>
      <c r="G4008" s="25" t="n">
        <v>0.24</v>
      </c>
      <c r="H4008" s="26">
        <f>VLOOKUP(D4008,upahbahan,3,FALSE)</f>
        <v/>
      </c>
      <c r="J4008" s="26">
        <f>G4008*H4008</f>
        <v/>
      </c>
    </row>
    <row r="4009">
      <c r="C4009" s="5" t="n">
        <v>2</v>
      </c>
      <c r="D4009" s="5" t="inlineStr">
        <is>
          <t>Semen PC</t>
        </is>
      </c>
      <c r="E4009" s="5" t="inlineStr">
        <is>
          <t>M12</t>
        </is>
      </c>
      <c r="F4009" s="5" t="inlineStr">
        <is>
          <t>m3</t>
        </is>
      </c>
      <c r="G4009" s="25" t="n">
        <v>0.0036</v>
      </c>
      <c r="H4009" s="26">
        <f>VLOOKUP(D4009,upahbahan,3,FALSE)</f>
        <v/>
      </c>
      <c r="J4009" s="26">
        <f>G4009*H4009</f>
        <v/>
      </c>
    </row>
    <row r="4010">
      <c r="C4010" s="5" t="n">
        <v>3</v>
      </c>
      <c r="D4010" s="5" t="inlineStr">
        <is>
          <t>Air</t>
        </is>
      </c>
      <c r="E4010" s="5" t="inlineStr">
        <is>
          <t>M170</t>
        </is>
      </c>
      <c r="F4010" s="5" t="inlineStr">
        <is>
          <t>m3</t>
        </is>
      </c>
      <c r="G4010" s="25" t="n">
        <v>0.0006825938566552901</v>
      </c>
      <c r="H4010" s="26">
        <f>VLOOKUP(D4010,upahbahan,3,FALSE)</f>
        <v/>
      </c>
      <c r="J4010" s="26">
        <f>G4010*H4010</f>
        <v/>
      </c>
    </row>
    <row r="4011">
      <c r="C4011" s="27" t="inlineStr">
        <is>
          <t>JUMLAH HARGA BAHAN</t>
        </is>
      </c>
      <c r="D4011" s="28" t="n"/>
      <c r="E4011" s="28" t="n"/>
      <c r="F4011" s="28" t="n"/>
      <c r="G4011" s="28" t="n"/>
      <c r="H4011" s="28" t="n"/>
      <c r="I4011" s="28" t="n"/>
      <c r="J4011" s="29">
        <f>SUM(J4008:J4010)</f>
        <v/>
      </c>
    </row>
    <row r="4012">
      <c r="C4012" s="24" t="inlineStr">
        <is>
          <t>C</t>
        </is>
      </c>
      <c r="D4012" s="24" t="inlineStr">
        <is>
          <t>PERALATAN</t>
        </is>
      </c>
      <c r="E4012" s="12" t="n"/>
      <c r="F4012" s="12" t="n"/>
      <c r="G4012" s="12" t="n"/>
      <c r="H4012" s="12" t="n"/>
      <c r="I4012" s="12" t="n"/>
      <c r="J4012" s="12" t="n"/>
    </row>
    <row r="4013">
      <c r="C4013" s="5" t="n">
        <v>1</v>
      </c>
      <c r="D4013" s="5" t="inlineStr">
        <is>
          <t>Alat Bantu</t>
        </is>
      </c>
      <c r="F4013" s="5" t="inlineStr">
        <is>
          <t>Ls</t>
        </is>
      </c>
      <c r="G4013" s="25" t="n">
        <v>1</v>
      </c>
      <c r="H4013" s="26">
        <f>VLOOKUP(D4013,upahbahan,3,FALSE)</f>
        <v/>
      </c>
      <c r="J4013" s="26">
        <f>G4013*H4013</f>
        <v/>
      </c>
    </row>
    <row r="4014">
      <c r="C4014" s="27" t="inlineStr">
        <is>
          <t>JUMLAH HARGA PERALATAN</t>
        </is>
      </c>
      <c r="D4014" s="28" t="n"/>
      <c r="E4014" s="28" t="n"/>
      <c r="F4014" s="28" t="n"/>
      <c r="G4014" s="28" t="n"/>
      <c r="H4014" s="28" t="n"/>
      <c r="I4014" s="28" t="n"/>
      <c r="J4014" s="29">
        <f>SUM(J4013:J4013)</f>
        <v/>
      </c>
    </row>
    <row r="4015">
      <c r="C4015" s="31" t="inlineStr">
        <is>
          <t>D</t>
        </is>
      </c>
      <c r="D4015" s="31" t="inlineStr">
        <is>
          <t>Jumlah (A+B+C)</t>
        </is>
      </c>
      <c r="E4015" s="32" t="n"/>
      <c r="F4015" s="32" t="n"/>
      <c r="G4015" s="32" t="n"/>
      <c r="H4015" s="32" t="n"/>
      <c r="I4015" s="32" t="n"/>
      <c r="J4015" s="33">
        <f>J4006+J4011+J4014</f>
        <v/>
      </c>
    </row>
    <row r="4016">
      <c r="C4016" s="18" t="inlineStr">
        <is>
          <t>E</t>
        </is>
      </c>
      <c r="D4016" s="18" t="inlineStr">
        <is>
          <t>Biaya Umum dan Keuntungan 10.0% x D</t>
        </is>
      </c>
      <c r="H4016" s="21">
        <f>$Q$8</f>
        <v/>
      </c>
      <c r="J4016" s="34">
        <f>J4015*H4016</f>
        <v/>
      </c>
    </row>
    <row r="4017">
      <c r="C4017" s="31" t="inlineStr">
        <is>
          <t>F</t>
        </is>
      </c>
      <c r="D4017" s="31" t="inlineStr">
        <is>
          <t>Harga Satuan Pekerjaan (D+E)</t>
        </is>
      </c>
      <c r="E4017" s="32" t="n"/>
      <c r="F4017" s="32" t="n"/>
      <c r="G4017" s="32" t="n"/>
      <c r="H4017" s="32" t="n"/>
      <c r="I4017" s="32" t="n"/>
      <c r="J4017" s="33">
        <f>SUM(J4015:J4016)</f>
        <v/>
      </c>
    </row>
    <row r="4019">
      <c r="C4019" s="16" t="inlineStr">
        <is>
          <t>G.203</t>
        </is>
      </c>
      <c r="D4019" s="17" t="inlineStr">
        <is>
          <t>Pembongkaran Pasangan Batu</t>
        </is>
      </c>
      <c r="F4019" s="18" t="inlineStr">
        <is>
          <t>Meter Kubik</t>
        </is>
      </c>
      <c r="K4019" s="22">
        <f>ROUNDDOWN(J4036,0)</f>
        <v/>
      </c>
      <c r="M4019" s="19" t="inlineStr">
        <is>
          <t>7.15.(1)</t>
        </is>
      </c>
    </row>
    <row r="4020">
      <c r="C4020" s="23" t="inlineStr">
        <is>
          <t>No</t>
        </is>
      </c>
      <c r="D4020" s="23" t="inlineStr">
        <is>
          <t>Uraian</t>
        </is>
      </c>
      <c r="E4020" s="23" t="inlineStr">
        <is>
          <t>Kode</t>
        </is>
      </c>
      <c r="F4020" s="23" t="inlineStr">
        <is>
          <t>Sat.</t>
        </is>
      </c>
      <c r="G4020" s="23" t="inlineStr">
        <is>
          <t>Koefisien</t>
        </is>
      </c>
      <c r="H4020" s="23" t="inlineStr">
        <is>
          <t>Harga  Satuan (Rp)</t>
        </is>
      </c>
      <c r="J4020" s="23" t="inlineStr">
        <is>
          <t>Jumlah Harga (Rp)</t>
        </is>
      </c>
    </row>
    <row r="4021">
      <c r="C4021" s="24" t="inlineStr">
        <is>
          <t>A</t>
        </is>
      </c>
      <c r="D4021" s="24" t="inlineStr">
        <is>
          <t>TENAGA KERJA</t>
        </is>
      </c>
      <c r="E4021" s="12" t="n"/>
      <c r="F4021" s="12" t="n"/>
      <c r="G4021" s="12" t="n"/>
      <c r="H4021" s="12" t="n"/>
      <c r="I4021" s="12" t="n"/>
      <c r="J4021" s="12" t="n"/>
    </row>
    <row r="4022">
      <c r="C4022" s="5" t="n">
        <v>1</v>
      </c>
      <c r="D4022" s="5" t="inlineStr">
        <is>
          <t>Pekerja</t>
        </is>
      </c>
      <c r="E4022" s="5" t="inlineStr">
        <is>
          <t>L01</t>
        </is>
      </c>
      <c r="F4022" s="5" t="inlineStr">
        <is>
          <t>Jam</t>
        </is>
      </c>
      <c r="G4022" s="25" t="n">
        <v>0.08032111661531048</v>
      </c>
      <c r="H4022" s="26">
        <f>VLOOKUP(D4022,upahbahan,3,FALSE)</f>
        <v/>
      </c>
      <c r="J4022" s="26">
        <f>G4022*H4022</f>
        <v/>
      </c>
    </row>
    <row r="4023">
      <c r="C4023" s="5" t="n">
        <v>2</v>
      </c>
      <c r="D4023" s="5" t="inlineStr">
        <is>
          <t>Mandor</t>
        </is>
      </c>
      <c r="E4023" s="5" t="inlineStr">
        <is>
          <t>L03</t>
        </is>
      </c>
      <c r="F4023" s="5" t="inlineStr">
        <is>
          <t>Jam</t>
        </is>
      </c>
      <c r="G4023" s="25" t="n">
        <v>0.01004003888016013</v>
      </c>
      <c r="H4023" s="26">
        <f>VLOOKUP(D4023,upahbahan,3,FALSE)</f>
        <v/>
      </c>
      <c r="J4023" s="26">
        <f>G4023*H4023</f>
        <v/>
      </c>
    </row>
    <row r="4024">
      <c r="C4024" s="27" t="inlineStr">
        <is>
          <t>JUMLAH HARGA TENAGA KERJA</t>
        </is>
      </c>
      <c r="D4024" s="28" t="n"/>
      <c r="E4024" s="28" t="n"/>
      <c r="F4024" s="28" t="n"/>
      <c r="G4024" s="28" t="n"/>
      <c r="H4024" s="28" t="n"/>
      <c r="I4024" s="28" t="n"/>
      <c r="J4024" s="29">
        <f>SUM(J4022:J4023)</f>
        <v/>
      </c>
    </row>
    <row r="4025">
      <c r="C4025" s="24" t="inlineStr">
        <is>
          <t>B</t>
        </is>
      </c>
      <c r="D4025" s="24" t="inlineStr">
        <is>
          <t>BAHAN</t>
        </is>
      </c>
      <c r="E4025" s="12" t="n"/>
      <c r="F4025" s="12" t="n"/>
      <c r="G4025" s="12" t="n"/>
      <c r="H4025" s="12" t="n"/>
      <c r="I4025" s="12" t="n"/>
      <c r="J4025" s="12" t="n"/>
    </row>
    <row r="4026">
      <c r="C4026" s="27" t="inlineStr">
        <is>
          <t>JUMLAH HARGA BAHAN</t>
        </is>
      </c>
      <c r="D4026" s="28" t="n"/>
      <c r="E4026" s="28" t="n"/>
      <c r="F4026" s="28" t="n"/>
      <c r="G4026" s="28" t="n"/>
      <c r="H4026" s="28" t="n"/>
      <c r="I4026" s="28" t="n"/>
      <c r="J4026" s="29" t="n">
        <v>0</v>
      </c>
    </row>
    <row r="4027">
      <c r="C4027" s="24" t="inlineStr">
        <is>
          <t>C</t>
        </is>
      </c>
      <c r="D4027" s="24" t="inlineStr">
        <is>
          <t>PERALATAN</t>
        </is>
      </c>
      <c r="E4027" s="12" t="n"/>
      <c r="F4027" s="12" t="n"/>
      <c r="G4027" s="12" t="n"/>
      <c r="H4027" s="12" t="n"/>
      <c r="I4027" s="12" t="n"/>
      <c r="J4027" s="12" t="n"/>
    </row>
    <row r="4028">
      <c r="C4028" s="5" t="n">
        <v>1</v>
      </c>
      <c r="D4028" s="5" t="inlineStr">
        <is>
          <t>Jack Hammer</t>
        </is>
      </c>
      <c r="E4028" s="5" t="inlineStr">
        <is>
          <t>E26</t>
        </is>
      </c>
      <c r="F4028" s="5" t="inlineStr">
        <is>
          <t>Jam</t>
        </is>
      </c>
      <c r="G4028" s="25" t="n">
        <v>0.01004020448456229</v>
      </c>
      <c r="H4028" s="26">
        <f>VLOOKUP(D4028,upahbahan,3,FALSE)</f>
        <v/>
      </c>
      <c r="J4028" s="26">
        <f>G4028*H4028</f>
        <v/>
      </c>
    </row>
    <row r="4029">
      <c r="C4029" s="5" t="n">
        <v>2</v>
      </c>
      <c r="D4029" s="5" t="inlineStr">
        <is>
          <t>Air Compresor</t>
        </is>
      </c>
      <c r="E4029" s="5" t="inlineStr">
        <is>
          <t>E05</t>
        </is>
      </c>
      <c r="F4029" s="5" t="inlineStr">
        <is>
          <t>Jam</t>
        </is>
      </c>
      <c r="G4029" s="25" t="n">
        <v>0.01004015383864877</v>
      </c>
      <c r="H4029" s="26">
        <f>VLOOKUP(D4029,upahbahan,3,FALSE)</f>
        <v/>
      </c>
      <c r="J4029" s="26">
        <f>G4029*H4029</f>
        <v/>
      </c>
    </row>
    <row r="4030">
      <c r="C4030" s="5" t="n">
        <v>3</v>
      </c>
      <c r="D4030" s="5" t="inlineStr">
        <is>
          <t>Wheel Loader</t>
        </is>
      </c>
      <c r="E4030" s="5" t="inlineStr">
        <is>
          <t>E15</t>
        </is>
      </c>
      <c r="F4030" s="5" t="inlineStr">
        <is>
          <t>Jam</t>
        </is>
      </c>
      <c r="G4030" s="25" t="n">
        <v>0.00708716846721806</v>
      </c>
      <c r="H4030" s="26">
        <f>VLOOKUP(D4030,upahbahan,3,FALSE)</f>
        <v/>
      </c>
      <c r="J4030" s="26">
        <f>G4030*H4030</f>
        <v/>
      </c>
    </row>
    <row r="4031">
      <c r="C4031" s="5" t="n">
        <v>4</v>
      </c>
      <c r="D4031" s="5" t="inlineStr">
        <is>
          <t>DUMP TRUCK 4 TON; 134 HP</t>
        </is>
      </c>
      <c r="E4031" s="5" t="inlineStr">
        <is>
          <t>E08</t>
        </is>
      </c>
      <c r="F4031" s="5" t="inlineStr">
        <is>
          <t>Jam</t>
        </is>
      </c>
      <c r="G4031" s="25" t="n">
        <v>0.2183021320133456</v>
      </c>
      <c r="H4031" s="26">
        <f>VLOOKUP(D4031,upahbahan,3,FALSE)</f>
        <v/>
      </c>
      <c r="J4031" s="26">
        <f>G4031*H4031</f>
        <v/>
      </c>
    </row>
    <row r="4032">
      <c r="C4032" s="5" t="n">
        <v>5</v>
      </c>
      <c r="D4032" s="5" t="inlineStr">
        <is>
          <t>Alat Bantu</t>
        </is>
      </c>
      <c r="F4032" s="5" t="inlineStr">
        <is>
          <t>Ls</t>
        </is>
      </c>
      <c r="G4032" s="25" t="n">
        <v>1</v>
      </c>
      <c r="H4032" s="26">
        <f>VLOOKUP(D4032,upahbahan,3,FALSE)</f>
        <v/>
      </c>
      <c r="J4032" s="26">
        <f>G4032*H4032</f>
        <v/>
      </c>
    </row>
    <row r="4033">
      <c r="C4033" s="27" t="inlineStr">
        <is>
          <t>JUMLAH HARGA PERALATAN</t>
        </is>
      </c>
      <c r="D4033" s="28" t="n"/>
      <c r="E4033" s="28" t="n"/>
      <c r="F4033" s="28" t="n"/>
      <c r="G4033" s="28" t="n"/>
      <c r="H4033" s="28" t="n"/>
      <c r="I4033" s="28" t="n"/>
      <c r="J4033" s="29">
        <f>SUM(J4028:J4032)</f>
        <v/>
      </c>
    </row>
    <row r="4034">
      <c r="C4034" s="31" t="inlineStr">
        <is>
          <t>D</t>
        </is>
      </c>
      <c r="D4034" s="31" t="inlineStr">
        <is>
          <t>Jumlah (A+B+C)</t>
        </is>
      </c>
      <c r="E4034" s="32" t="n"/>
      <c r="F4034" s="32" t="n"/>
      <c r="G4034" s="32" t="n"/>
      <c r="H4034" s="32" t="n"/>
      <c r="I4034" s="32" t="n"/>
      <c r="J4034" s="33">
        <f>J4024+J4026+J4033</f>
        <v/>
      </c>
    </row>
    <row r="4035">
      <c r="C4035" s="18" t="inlineStr">
        <is>
          <t>E</t>
        </is>
      </c>
      <c r="D4035" s="18" t="inlineStr">
        <is>
          <t>Biaya Umum dan Keuntungan 10.0% x D</t>
        </is>
      </c>
      <c r="H4035" s="21">
        <f>$Q$8</f>
        <v/>
      </c>
      <c r="J4035" s="34">
        <f>J4034*H4035</f>
        <v/>
      </c>
    </row>
    <row r="4036">
      <c r="C4036" s="31" t="inlineStr">
        <is>
          <t>F</t>
        </is>
      </c>
      <c r="D4036" s="31" t="inlineStr">
        <is>
          <t>Harga Satuan Pekerjaan (D+E)</t>
        </is>
      </c>
      <c r="E4036" s="32" t="n"/>
      <c r="F4036" s="32" t="n"/>
      <c r="G4036" s="32" t="n"/>
      <c r="H4036" s="32" t="n"/>
      <c r="I4036" s="32" t="n"/>
      <c r="J4036" s="33">
        <f>SUM(J4034:J4035)</f>
        <v/>
      </c>
    </row>
    <row r="4038">
      <c r="C4038" s="16" t="inlineStr">
        <is>
          <t>G.204</t>
        </is>
      </c>
      <c r="D4038" s="17" t="inlineStr">
        <is>
          <t>Pembongkaran Beton</t>
        </is>
      </c>
      <c r="F4038" s="18" t="inlineStr">
        <is>
          <t>Meter Kubik</t>
        </is>
      </c>
      <c r="K4038" s="22">
        <f>ROUNDDOWN(J4055,0)</f>
        <v/>
      </c>
      <c r="M4038" s="19" t="inlineStr">
        <is>
          <t>7.15.(2a)</t>
        </is>
      </c>
    </row>
    <row r="4039">
      <c r="C4039" s="23" t="inlineStr">
        <is>
          <t>No</t>
        </is>
      </c>
      <c r="D4039" s="23" t="inlineStr">
        <is>
          <t>Uraian</t>
        </is>
      </c>
      <c r="E4039" s="23" t="inlineStr">
        <is>
          <t>Kode</t>
        </is>
      </c>
      <c r="F4039" s="23" t="inlineStr">
        <is>
          <t>Sat.</t>
        </is>
      </c>
      <c r="G4039" s="23" t="inlineStr">
        <is>
          <t>Koefisien</t>
        </is>
      </c>
      <c r="H4039" s="23" t="inlineStr">
        <is>
          <t>Harga  Satuan (Rp)</t>
        </is>
      </c>
      <c r="J4039" s="23" t="inlineStr">
        <is>
          <t>Jumlah Harga (Rp)</t>
        </is>
      </c>
    </row>
    <row r="4040">
      <c r="C4040" s="24" t="inlineStr">
        <is>
          <t>A</t>
        </is>
      </c>
      <c r="D4040" s="24" t="inlineStr">
        <is>
          <t>TENAGA KERJA</t>
        </is>
      </c>
      <c r="E4040" s="12" t="n"/>
      <c r="F4040" s="12" t="n"/>
      <c r="G4040" s="12" t="n"/>
      <c r="H4040" s="12" t="n"/>
      <c r="I4040" s="12" t="n"/>
      <c r="J4040" s="12" t="n"/>
    </row>
    <row r="4041">
      <c r="C4041" s="5" t="n">
        <v>1</v>
      </c>
      <c r="D4041" s="5" t="inlineStr">
        <is>
          <t>Pekerja</t>
        </is>
      </c>
      <c r="E4041" s="5" t="inlineStr">
        <is>
          <t>L01</t>
        </is>
      </c>
      <c r="F4041" s="5" t="inlineStr">
        <is>
          <t>Jam</t>
        </is>
      </c>
      <c r="G4041" s="25" t="n">
        <v>0.4016063065728919</v>
      </c>
      <c r="H4041" s="26">
        <f>VLOOKUP(D4041,upahbahan,3,FALSE)</f>
        <v/>
      </c>
      <c r="J4041" s="26">
        <f>G4041*H4041</f>
        <v/>
      </c>
    </row>
    <row r="4042">
      <c r="C4042" s="5" t="n">
        <v>2</v>
      </c>
      <c r="D4042" s="5" t="inlineStr">
        <is>
          <t>Mandor</t>
        </is>
      </c>
      <c r="E4042" s="5" t="inlineStr">
        <is>
          <t>L03</t>
        </is>
      </c>
      <c r="F4042" s="5" t="inlineStr">
        <is>
          <t>Jam</t>
        </is>
      </c>
      <c r="G4042" s="25" t="n">
        <v>0.05020079477387248</v>
      </c>
      <c r="H4042" s="26">
        <f>VLOOKUP(D4042,upahbahan,3,FALSE)</f>
        <v/>
      </c>
      <c r="J4042" s="26">
        <f>G4042*H4042</f>
        <v/>
      </c>
    </row>
    <row r="4043">
      <c r="C4043" s="27" t="inlineStr">
        <is>
          <t>JUMLAH HARGA TENAGA KERJA</t>
        </is>
      </c>
      <c r="D4043" s="28" t="n"/>
      <c r="E4043" s="28" t="n"/>
      <c r="F4043" s="28" t="n"/>
      <c r="G4043" s="28" t="n"/>
      <c r="H4043" s="28" t="n"/>
      <c r="I4043" s="28" t="n"/>
      <c r="J4043" s="29">
        <f>SUM(J4041:J4042)</f>
        <v/>
      </c>
    </row>
    <row r="4044">
      <c r="C4044" s="24" t="inlineStr">
        <is>
          <t>B</t>
        </is>
      </c>
      <c r="D4044" s="24" t="inlineStr">
        <is>
          <t>BAHAN</t>
        </is>
      </c>
      <c r="E4044" s="12" t="n"/>
      <c r="F4044" s="12" t="n"/>
      <c r="G4044" s="12" t="n"/>
      <c r="H4044" s="12" t="n"/>
      <c r="I4044" s="12" t="n"/>
      <c r="J4044" s="12" t="n"/>
    </row>
    <row r="4045">
      <c r="C4045" s="27" t="inlineStr">
        <is>
          <t>JUMLAH HARGA BAHAN</t>
        </is>
      </c>
      <c r="D4045" s="28" t="n"/>
      <c r="E4045" s="28" t="n"/>
      <c r="F4045" s="28" t="n"/>
      <c r="G4045" s="28" t="n"/>
      <c r="H4045" s="28" t="n"/>
      <c r="I4045" s="28" t="n"/>
      <c r="J4045" s="29" t="n">
        <v>0</v>
      </c>
    </row>
    <row r="4046">
      <c r="C4046" s="24" t="inlineStr">
        <is>
          <t>C</t>
        </is>
      </c>
      <c r="D4046" s="24" t="inlineStr">
        <is>
          <t>PERALATAN</t>
        </is>
      </c>
      <c r="E4046" s="12" t="n"/>
      <c r="F4046" s="12" t="n"/>
      <c r="G4046" s="12" t="n"/>
      <c r="H4046" s="12" t="n"/>
      <c r="I4046" s="12" t="n"/>
      <c r="J4046" s="12" t="n"/>
    </row>
    <row r="4047">
      <c r="C4047" s="5" t="n">
        <v>1</v>
      </c>
      <c r="D4047" s="5" t="inlineStr">
        <is>
          <t>Jack Hammer</t>
        </is>
      </c>
      <c r="E4047" s="5" t="inlineStr">
        <is>
          <t>E26</t>
        </is>
      </c>
      <c r="F4047" s="5" t="inlineStr">
        <is>
          <t>Jam</t>
        </is>
      </c>
      <c r="G4047" s="25" t="n">
        <v>0.05020073887330469</v>
      </c>
      <c r="H4047" s="26">
        <f>VLOOKUP(D4047,upahbahan,3,FALSE)</f>
        <v/>
      </c>
      <c r="J4047" s="26">
        <f>G4047*H4047</f>
        <v/>
      </c>
    </row>
    <row r="4048">
      <c r="C4048" s="5" t="n">
        <v>2</v>
      </c>
      <c r="D4048" s="5" t="inlineStr">
        <is>
          <t>Air Compresor</t>
        </is>
      </c>
      <c r="E4048" s="5" t="inlineStr">
        <is>
          <t>E05</t>
        </is>
      </c>
      <c r="F4048" s="5" t="inlineStr">
        <is>
          <t>Jam</t>
        </is>
      </c>
      <c r="G4048" s="25" t="n">
        <v>0.05020081560903717</v>
      </c>
      <c r="H4048" s="26">
        <f>VLOOKUP(D4048,upahbahan,3,FALSE)</f>
        <v/>
      </c>
      <c r="J4048" s="26">
        <f>G4048*H4048</f>
        <v/>
      </c>
    </row>
    <row r="4049">
      <c r="C4049" s="5" t="n">
        <v>3</v>
      </c>
      <c r="D4049" s="5" t="inlineStr">
        <is>
          <t>Wheel Loader</t>
        </is>
      </c>
      <c r="E4049" s="5" t="inlineStr">
        <is>
          <t>E15</t>
        </is>
      </c>
      <c r="F4049" s="5" t="inlineStr">
        <is>
          <t>Jam</t>
        </is>
      </c>
      <c r="G4049" s="25" t="n">
        <v>0.008169934308958926</v>
      </c>
      <c r="H4049" s="26">
        <f>VLOOKUP(D4049,upahbahan,3,FALSE)</f>
        <v/>
      </c>
      <c r="J4049" s="26">
        <f>G4049*H4049</f>
        <v/>
      </c>
    </row>
    <row r="4050">
      <c r="C4050" s="5" t="n">
        <v>4</v>
      </c>
      <c r="D4050" s="5" t="inlineStr">
        <is>
          <t>DUMP TRUCK 4 TON; 134 HP</t>
        </is>
      </c>
      <c r="E4050" s="5" t="inlineStr">
        <is>
          <t>E08</t>
        </is>
      </c>
      <c r="F4050" s="5" t="inlineStr">
        <is>
          <t>Jam</t>
        </is>
      </c>
      <c r="G4050" s="25" t="n">
        <v>0.2918017966483157</v>
      </c>
      <c r="H4050" s="26">
        <f>VLOOKUP(D4050,upahbahan,3,FALSE)</f>
        <v/>
      </c>
      <c r="J4050" s="26">
        <f>G4050*H4050</f>
        <v/>
      </c>
    </row>
    <row r="4051">
      <c r="C4051" s="5" t="n">
        <v>5</v>
      </c>
      <c r="D4051" s="5" t="inlineStr">
        <is>
          <t>Alat Bantu</t>
        </is>
      </c>
      <c r="F4051" s="5" t="inlineStr">
        <is>
          <t>Ls</t>
        </is>
      </c>
      <c r="G4051" s="25" t="n">
        <v>1</v>
      </c>
      <c r="H4051" s="26">
        <f>VLOOKUP(D4051,upahbahan,3,FALSE)</f>
        <v/>
      </c>
      <c r="J4051" s="26">
        <f>G4051*H4051</f>
        <v/>
      </c>
    </row>
    <row r="4052">
      <c r="C4052" s="27" t="inlineStr">
        <is>
          <t>JUMLAH HARGA PERALATAN</t>
        </is>
      </c>
      <c r="D4052" s="28" t="n"/>
      <c r="E4052" s="28" t="n"/>
      <c r="F4052" s="28" t="n"/>
      <c r="G4052" s="28" t="n"/>
      <c r="H4052" s="28" t="n"/>
      <c r="I4052" s="28" t="n"/>
      <c r="J4052" s="29">
        <f>SUM(J4047:J4051)</f>
        <v/>
      </c>
    </row>
    <row r="4053">
      <c r="C4053" s="31" t="inlineStr">
        <is>
          <t>D</t>
        </is>
      </c>
      <c r="D4053" s="31" t="inlineStr">
        <is>
          <t>Jumlah (A+B+C)</t>
        </is>
      </c>
      <c r="E4053" s="32" t="n"/>
      <c r="F4053" s="32" t="n"/>
      <c r="G4053" s="32" t="n"/>
      <c r="H4053" s="32" t="n"/>
      <c r="I4053" s="32" t="n"/>
      <c r="J4053" s="33">
        <f>J4043+J4045+J4052</f>
        <v/>
      </c>
    </row>
    <row r="4054">
      <c r="C4054" s="18" t="inlineStr">
        <is>
          <t>E</t>
        </is>
      </c>
      <c r="D4054" s="18" t="inlineStr">
        <is>
          <t>Biaya Umum dan Keuntungan 10.0% x D</t>
        </is>
      </c>
      <c r="H4054" s="21">
        <f>$Q$8</f>
        <v/>
      </c>
      <c r="J4054" s="34">
        <f>J4053*H4054</f>
        <v/>
      </c>
    </row>
    <row r="4055">
      <c r="C4055" s="31" t="inlineStr">
        <is>
          <t>F</t>
        </is>
      </c>
      <c r="D4055" s="31" t="inlineStr">
        <is>
          <t>Harga Satuan Pekerjaan (D+E)</t>
        </is>
      </c>
      <c r="E4055" s="32" t="n"/>
      <c r="F4055" s="32" t="n"/>
      <c r="G4055" s="32" t="n"/>
      <c r="H4055" s="32" t="n"/>
      <c r="I4055" s="32" t="n"/>
      <c r="J4055" s="33">
        <f>SUM(J4053:J4054)</f>
        <v/>
      </c>
    </row>
    <row r="4057">
      <c r="C4057" s="16" t="inlineStr">
        <is>
          <t>G.205</t>
        </is>
      </c>
      <c r="D4057" s="17" t="inlineStr">
        <is>
          <t>Pembongkaran Beton Pratekan</t>
        </is>
      </c>
      <c r="F4057" s="18" t="inlineStr">
        <is>
          <t>Meter Kubik</t>
        </is>
      </c>
      <c r="K4057" s="22">
        <f>ROUNDDOWN(J4073,0)</f>
        <v/>
      </c>
      <c r="M4057" s="19" t="inlineStr">
        <is>
          <t>7.15.(2b)</t>
        </is>
      </c>
    </row>
    <row r="4058">
      <c r="C4058" s="23" t="inlineStr">
        <is>
          <t>No</t>
        </is>
      </c>
      <c r="D4058" s="23" t="inlineStr">
        <is>
          <t>Uraian</t>
        </is>
      </c>
      <c r="E4058" s="23" t="inlineStr">
        <is>
          <t>Kode</t>
        </is>
      </c>
      <c r="F4058" s="23" t="inlineStr">
        <is>
          <t>Sat.</t>
        </is>
      </c>
      <c r="G4058" s="23" t="inlineStr">
        <is>
          <t>Koefisien</t>
        </is>
      </c>
      <c r="H4058" s="23" t="inlineStr">
        <is>
          <t>Harga  Satuan (Rp)</t>
        </is>
      </c>
      <c r="J4058" s="23" t="inlineStr">
        <is>
          <t>Jumlah Harga (Rp)</t>
        </is>
      </c>
    </row>
    <row r="4059">
      <c r="C4059" s="24" t="inlineStr">
        <is>
          <t>A</t>
        </is>
      </c>
      <c r="D4059" s="24" t="inlineStr">
        <is>
          <t>TENAGA KERJA</t>
        </is>
      </c>
      <c r="E4059" s="12" t="n"/>
      <c r="F4059" s="12" t="n"/>
      <c r="G4059" s="12" t="n"/>
      <c r="H4059" s="12" t="n"/>
      <c r="I4059" s="12" t="n"/>
      <c r="J4059" s="12" t="n"/>
    </row>
    <row r="4060">
      <c r="C4060" s="5" t="n">
        <v>1</v>
      </c>
      <c r="D4060" s="5" t="inlineStr">
        <is>
          <t>Pekerja</t>
        </is>
      </c>
      <c r="E4060" s="5" t="inlineStr">
        <is>
          <t>L01</t>
        </is>
      </c>
      <c r="F4060" s="5" t="inlineStr">
        <is>
          <t>Jam</t>
        </is>
      </c>
      <c r="G4060" s="25" t="n">
        <v>0.3786573644330646</v>
      </c>
      <c r="H4060" s="26">
        <f>VLOOKUP(D4060,upahbahan,3,FALSE)</f>
        <v/>
      </c>
      <c r="J4060" s="26">
        <f>G4060*H4060</f>
        <v/>
      </c>
    </row>
    <row r="4061">
      <c r="C4061" s="5" t="n">
        <v>2</v>
      </c>
      <c r="D4061" s="5" t="inlineStr">
        <is>
          <t>Mandor</t>
        </is>
      </c>
      <c r="E4061" s="5" t="inlineStr">
        <is>
          <t>L03</t>
        </is>
      </c>
      <c r="F4061" s="5" t="inlineStr">
        <is>
          <t>Jam</t>
        </is>
      </c>
      <c r="G4061" s="25" t="n">
        <v>0.06310971637775713</v>
      </c>
      <c r="H4061" s="26">
        <f>VLOOKUP(D4061,upahbahan,3,FALSE)</f>
        <v/>
      </c>
      <c r="J4061" s="26">
        <f>G4061*H4061</f>
        <v/>
      </c>
    </row>
    <row r="4062">
      <c r="C4062" s="27" t="inlineStr">
        <is>
          <t>JUMLAH HARGA TENAGA KERJA</t>
        </is>
      </c>
      <c r="D4062" s="28" t="n"/>
      <c r="E4062" s="28" t="n"/>
      <c r="F4062" s="28" t="n"/>
      <c r="G4062" s="28" t="n"/>
      <c r="H4062" s="28" t="n"/>
      <c r="I4062" s="28" t="n"/>
      <c r="J4062" s="29">
        <f>SUM(J4060:J4061)</f>
        <v/>
      </c>
    </row>
    <row r="4063">
      <c r="C4063" s="24" t="inlineStr">
        <is>
          <t>B</t>
        </is>
      </c>
      <c r="D4063" s="24" t="inlineStr">
        <is>
          <t>BAHAN</t>
        </is>
      </c>
      <c r="E4063" s="12" t="n"/>
      <c r="F4063" s="12" t="n"/>
      <c r="G4063" s="12" t="n"/>
      <c r="H4063" s="12" t="n"/>
      <c r="I4063" s="12" t="n"/>
      <c r="J4063" s="12" t="n"/>
    </row>
    <row r="4064">
      <c r="C4064" s="27" t="inlineStr">
        <is>
          <t>JUMLAH HARGA BAHAN</t>
        </is>
      </c>
      <c r="D4064" s="28" t="n"/>
      <c r="E4064" s="28" t="n"/>
      <c r="F4064" s="28" t="n"/>
      <c r="G4064" s="28" t="n"/>
      <c r="H4064" s="28" t="n"/>
      <c r="I4064" s="28" t="n"/>
      <c r="J4064" s="29" t="n">
        <v>0</v>
      </c>
    </row>
    <row r="4065">
      <c r="C4065" s="24" t="inlineStr">
        <is>
          <t>C</t>
        </is>
      </c>
      <c r="D4065" s="24" t="inlineStr">
        <is>
          <t>PERALATAN</t>
        </is>
      </c>
      <c r="E4065" s="12" t="n"/>
      <c r="F4065" s="12" t="n"/>
      <c r="G4065" s="12" t="n"/>
      <c r="H4065" s="12" t="n"/>
      <c r="I4065" s="12" t="n"/>
      <c r="J4065" s="12" t="n"/>
    </row>
    <row r="4066">
      <c r="C4066" s="5" t="n">
        <v>1</v>
      </c>
      <c r="D4066" s="5" t="inlineStr">
        <is>
          <t>Excavator</t>
        </is>
      </c>
      <c r="E4066" s="5" t="inlineStr">
        <is>
          <t>E10</t>
        </is>
      </c>
      <c r="F4066" s="5" t="inlineStr">
        <is>
          <t>Jam</t>
        </is>
      </c>
      <c r="G4066" s="25" t="n">
        <v>0.006909353922303362</v>
      </c>
      <c r="H4066" s="26" t="n">
        <v>573770</v>
      </c>
      <c r="I4066" s="30" t="inlineStr">
        <is>
          <t>harga khusus</t>
        </is>
      </c>
      <c r="J4066" s="26">
        <f>G4066*H4066</f>
        <v/>
      </c>
    </row>
    <row r="4067">
      <c r="C4067" s="5" t="n">
        <v>2</v>
      </c>
      <c r="D4067" s="5" t="inlineStr">
        <is>
          <t>Rock Drill Breaker</t>
        </is>
      </c>
      <c r="E4067" s="5" t="inlineStr">
        <is>
          <t>E37</t>
        </is>
      </c>
      <c r="F4067" s="5" t="inlineStr">
        <is>
          <t>Jam</t>
        </is>
      </c>
      <c r="G4067" s="25" t="n">
        <v>0.06310954879417069</v>
      </c>
      <c r="H4067" s="26" t="n">
        <v>710341</v>
      </c>
      <c r="I4067" s="30" t="inlineStr">
        <is>
          <t>harga khusus</t>
        </is>
      </c>
      <c r="J4067" s="26">
        <f>G4067*H4067</f>
        <v/>
      </c>
    </row>
    <row r="4068">
      <c r="C4068" s="5" t="n">
        <v>3</v>
      </c>
      <c r="D4068" s="5" t="inlineStr">
        <is>
          <t>DUMP TRUCK 4 TON; 134 HP</t>
        </is>
      </c>
      <c r="E4068" s="5" t="inlineStr">
        <is>
          <t>E08</t>
        </is>
      </c>
      <c r="F4068" s="5" t="inlineStr">
        <is>
          <t>Jam</t>
        </is>
      </c>
      <c r="G4068" s="25" t="n">
        <v>0.2172151355442538</v>
      </c>
      <c r="H4068" s="26" t="n">
        <v>433364</v>
      </c>
      <c r="I4068" s="30" t="inlineStr">
        <is>
          <t>harga khusus</t>
        </is>
      </c>
      <c r="J4068" s="26">
        <f>G4068*H4068</f>
        <v/>
      </c>
    </row>
    <row r="4069">
      <c r="C4069" s="5" t="n">
        <v>4</v>
      </c>
      <c r="D4069" s="5" t="inlineStr">
        <is>
          <t>Alat Bantu</t>
        </is>
      </c>
      <c r="F4069" s="5" t="inlineStr">
        <is>
          <t>Ls</t>
        </is>
      </c>
      <c r="G4069" s="25" t="n">
        <v>1</v>
      </c>
      <c r="H4069" s="26">
        <f>VLOOKUP(D4069,upahbahan,3,FALSE)</f>
        <v/>
      </c>
      <c r="J4069" s="26">
        <f>G4069*H4069</f>
        <v/>
      </c>
    </row>
    <row r="4070">
      <c r="C4070" s="27" t="inlineStr">
        <is>
          <t>JUMLAH HARGA PERALATAN</t>
        </is>
      </c>
      <c r="D4070" s="28" t="n"/>
      <c r="E4070" s="28" t="n"/>
      <c r="F4070" s="28" t="n"/>
      <c r="G4070" s="28" t="n"/>
      <c r="H4070" s="28" t="n"/>
      <c r="I4070" s="28" t="n"/>
      <c r="J4070" s="29">
        <f>SUM(J4066:J4069)</f>
        <v/>
      </c>
    </row>
    <row r="4071">
      <c r="C4071" s="31" t="inlineStr">
        <is>
          <t>D</t>
        </is>
      </c>
      <c r="D4071" s="31" t="inlineStr">
        <is>
          <t>Jumlah (A+B+C)</t>
        </is>
      </c>
      <c r="E4071" s="32" t="n"/>
      <c r="F4071" s="32" t="n"/>
      <c r="G4071" s="32" t="n"/>
      <c r="H4071" s="32" t="n"/>
      <c r="I4071" s="32" t="n"/>
      <c r="J4071" s="33">
        <f>J4062+J4064+J4070</f>
        <v/>
      </c>
    </row>
    <row r="4072">
      <c r="C4072" s="18" t="inlineStr">
        <is>
          <t>E</t>
        </is>
      </c>
      <c r="D4072" s="18" t="inlineStr">
        <is>
          <t>Biaya Umum dan Keuntungan 10.0% x D</t>
        </is>
      </c>
      <c r="H4072" s="21">
        <f>$Q$8</f>
        <v/>
      </c>
      <c r="J4072" s="34">
        <f>J4071*H4072</f>
        <v/>
      </c>
    </row>
    <row r="4073">
      <c r="C4073" s="31" t="inlineStr">
        <is>
          <t>F</t>
        </is>
      </c>
      <c r="D4073" s="31" t="inlineStr">
        <is>
          <t>Harga Satuan Pekerjaan (D+E)</t>
        </is>
      </c>
      <c r="E4073" s="32" t="n"/>
      <c r="F4073" s="32" t="n"/>
      <c r="G4073" s="32" t="n"/>
      <c r="H4073" s="32" t="n"/>
      <c r="I4073" s="32" t="n"/>
      <c r="J4073" s="33">
        <f>SUM(J4071:J4072)</f>
        <v/>
      </c>
    </row>
    <row r="4075">
      <c r="C4075" s="16" t="inlineStr">
        <is>
          <t>G.206</t>
        </is>
      </c>
      <c r="D4075" s="17" t="inlineStr">
        <is>
          <t>Pembongkaran dan Pengangkatan Gelagar Eksisting Bentang 18 m</t>
        </is>
      </c>
      <c r="F4075" s="18" t="inlineStr">
        <is>
          <t>Buah</t>
        </is>
      </c>
      <c r="K4075" s="22">
        <f>ROUNDDOWN(J4090,0)</f>
        <v/>
      </c>
      <c r="M4075" s="19" t="inlineStr">
        <is>
          <t>7.15.(3).18</t>
        </is>
      </c>
    </row>
    <row r="4076">
      <c r="C4076" s="23" t="inlineStr">
        <is>
          <t>No</t>
        </is>
      </c>
      <c r="D4076" s="23" t="inlineStr">
        <is>
          <t>Uraian</t>
        </is>
      </c>
      <c r="E4076" s="23" t="inlineStr">
        <is>
          <t>Kode</t>
        </is>
      </c>
      <c r="F4076" s="23" t="inlineStr">
        <is>
          <t>Sat.</t>
        </is>
      </c>
      <c r="G4076" s="23" t="inlineStr">
        <is>
          <t>Koefisien</t>
        </is>
      </c>
      <c r="H4076" s="23" t="inlineStr">
        <is>
          <t>Harga  Satuan (Rp)</t>
        </is>
      </c>
      <c r="J4076" s="23" t="inlineStr">
        <is>
          <t>Jumlah Harga (Rp)</t>
        </is>
      </c>
    </row>
    <row r="4077">
      <c r="C4077" s="24" t="inlineStr">
        <is>
          <t>A</t>
        </is>
      </c>
      <c r="D4077" s="24" t="inlineStr">
        <is>
          <t>TENAGA KERJA</t>
        </is>
      </c>
      <c r="E4077" s="12" t="n"/>
      <c r="F4077" s="12" t="n"/>
      <c r="G4077" s="12" t="n"/>
      <c r="H4077" s="12" t="n"/>
      <c r="I4077" s="12" t="n"/>
      <c r="J4077" s="12" t="n"/>
    </row>
    <row r="4078">
      <c r="C4078" s="5" t="n">
        <v>1</v>
      </c>
      <c r="D4078" s="5" t="inlineStr">
        <is>
          <t>Pekerja</t>
        </is>
      </c>
      <c r="E4078" s="5" t="inlineStr">
        <is>
          <t>L01</t>
        </is>
      </c>
      <c r="F4078" s="5" t="inlineStr">
        <is>
          <t>Jam</t>
        </is>
      </c>
      <c r="G4078" s="25" t="n">
        <v>0.7639444875728651</v>
      </c>
      <c r="H4078" s="26">
        <f>VLOOKUP(D4078,upahbahan,3,FALSE)</f>
        <v/>
      </c>
      <c r="J4078" s="26">
        <f>G4078*H4078</f>
        <v/>
      </c>
    </row>
    <row r="4079">
      <c r="C4079" s="5" t="n">
        <v>2</v>
      </c>
      <c r="D4079" s="5" t="inlineStr">
        <is>
          <t>Mandor</t>
        </is>
      </c>
      <c r="E4079" s="5" t="inlineStr">
        <is>
          <t>L03</t>
        </is>
      </c>
      <c r="F4079" s="5" t="inlineStr">
        <is>
          <t>Jam</t>
        </is>
      </c>
      <c r="G4079" s="25" t="n">
        <v>0.1909861788115134</v>
      </c>
      <c r="H4079" s="26">
        <f>VLOOKUP(D4079,upahbahan,3,FALSE)</f>
        <v/>
      </c>
      <c r="J4079" s="26">
        <f>G4079*H4079</f>
        <v/>
      </c>
    </row>
    <row r="4080">
      <c r="C4080" s="27" t="inlineStr">
        <is>
          <t>JUMLAH HARGA TENAGA KERJA</t>
        </is>
      </c>
      <c r="D4080" s="28" t="n"/>
      <c r="E4080" s="28" t="n"/>
      <c r="F4080" s="28" t="n"/>
      <c r="G4080" s="28" t="n"/>
      <c r="H4080" s="28" t="n"/>
      <c r="I4080" s="28" t="n"/>
      <c r="J4080" s="29">
        <f>SUM(J4078:J4079)</f>
        <v/>
      </c>
    </row>
    <row r="4081">
      <c r="C4081" s="24" t="inlineStr">
        <is>
          <t>B</t>
        </is>
      </c>
      <c r="D4081" s="24" t="inlineStr">
        <is>
          <t>BAHAN</t>
        </is>
      </c>
      <c r="E4081" s="12" t="n"/>
      <c r="F4081" s="12" t="n"/>
      <c r="G4081" s="12" t="n"/>
      <c r="H4081" s="12" t="n"/>
      <c r="I4081" s="12" t="n"/>
      <c r="J4081" s="12" t="n"/>
    </row>
    <row r="4082">
      <c r="C4082" s="27" t="inlineStr">
        <is>
          <t>JUMLAH HARGA BAHAN</t>
        </is>
      </c>
      <c r="D4082" s="28" t="n"/>
      <c r="E4082" s="28" t="n"/>
      <c r="F4082" s="28" t="n"/>
      <c r="G4082" s="28" t="n"/>
      <c r="H4082" s="28" t="n"/>
      <c r="I4082" s="28" t="n"/>
      <c r="J4082" s="29" t="n">
        <v>0</v>
      </c>
    </row>
    <row r="4083">
      <c r="C4083" s="24" t="inlineStr">
        <is>
          <t>C</t>
        </is>
      </c>
      <c r="D4083" s="24" t="inlineStr">
        <is>
          <t>PERALATAN</t>
        </is>
      </c>
      <c r="E4083" s="12" t="n"/>
      <c r="F4083" s="12" t="n"/>
      <c r="G4083" s="12" t="n"/>
      <c r="H4083" s="12" t="n"/>
      <c r="I4083" s="12" t="n"/>
      <c r="J4083" s="12" t="n"/>
    </row>
    <row r="4084">
      <c r="C4084" s="5" t="n">
        <v>1</v>
      </c>
      <c r="D4084" s="5" t="inlineStr">
        <is>
          <t>Crawler 55 Ton</t>
        </is>
      </c>
      <c r="E4084" s="5" t="inlineStr">
        <is>
          <t>E73</t>
        </is>
      </c>
      <c r="F4084" s="5" t="inlineStr">
        <is>
          <t>jam</t>
        </is>
      </c>
      <c r="G4084" s="25" t="n">
        <v>0.1909861635338248</v>
      </c>
      <c r="H4084" s="26">
        <f>VLOOKUP(D4084,upahbahan,3,FALSE)</f>
        <v/>
      </c>
      <c r="J4084" s="26">
        <f>G4084*H4084</f>
        <v/>
      </c>
    </row>
    <row r="4085">
      <c r="C4085" s="5" t="n">
        <v>2</v>
      </c>
      <c r="D4085" s="5" t="inlineStr">
        <is>
          <t>Semi Trailer 30 Ton</t>
        </is>
      </c>
      <c r="E4085" s="5" t="inlineStr">
        <is>
          <t>E29a</t>
        </is>
      </c>
      <c r="F4085" s="5" t="inlineStr">
        <is>
          <t>jam</t>
        </is>
      </c>
      <c r="G4085" s="25" t="n">
        <v>0.0002650634895608401</v>
      </c>
      <c r="H4085" s="26">
        <f>VLOOKUP(D4085,upahbahan,3,FALSE)</f>
        <v/>
      </c>
      <c r="J4085" s="26">
        <f>G4085*H4085</f>
        <v/>
      </c>
    </row>
    <row r="4086">
      <c r="C4086" s="5" t="n">
        <v>3</v>
      </c>
      <c r="D4086" s="5" t="inlineStr">
        <is>
          <t>Alat Bantu</t>
        </is>
      </c>
      <c r="F4086" s="5" t="inlineStr">
        <is>
          <t>Ls</t>
        </is>
      </c>
      <c r="G4086" s="25" t="n">
        <v>1</v>
      </c>
      <c r="H4086" s="26">
        <f>VLOOKUP(D4086,upahbahan,3,FALSE)</f>
        <v/>
      </c>
      <c r="J4086" s="26">
        <f>G4086*H4086</f>
        <v/>
      </c>
    </row>
    <row r="4087">
      <c r="C4087" s="27" t="inlineStr">
        <is>
          <t>JUMLAH HARGA PERALATAN</t>
        </is>
      </c>
      <c r="D4087" s="28" t="n"/>
      <c r="E4087" s="28" t="n"/>
      <c r="F4087" s="28" t="n"/>
      <c r="G4087" s="28" t="n"/>
      <c r="H4087" s="28" t="n"/>
      <c r="I4087" s="28" t="n"/>
      <c r="J4087" s="29">
        <f>SUM(J4084:J4086)</f>
        <v/>
      </c>
    </row>
    <row r="4088">
      <c r="C4088" s="31" t="inlineStr">
        <is>
          <t>D</t>
        </is>
      </c>
      <c r="D4088" s="31" t="inlineStr">
        <is>
          <t>Jumlah (A+B+C)</t>
        </is>
      </c>
      <c r="E4088" s="32" t="n"/>
      <c r="F4088" s="32" t="n"/>
      <c r="G4088" s="32" t="n"/>
      <c r="H4088" s="32" t="n"/>
      <c r="I4088" s="32" t="n"/>
      <c r="J4088" s="33">
        <f>J4080+J4082+J4087</f>
        <v/>
      </c>
    </row>
    <row r="4089">
      <c r="C4089" s="18" t="inlineStr">
        <is>
          <t>E</t>
        </is>
      </c>
      <c r="D4089" s="18" t="inlineStr">
        <is>
          <t>Biaya Umum dan Keuntungan 10.0% x D</t>
        </is>
      </c>
      <c r="H4089" s="21">
        <f>$Q$8</f>
        <v/>
      </c>
      <c r="J4089" s="34">
        <f>J4088*H4089</f>
        <v/>
      </c>
    </row>
    <row r="4090">
      <c r="C4090" s="31" t="inlineStr">
        <is>
          <t>F</t>
        </is>
      </c>
      <c r="D4090" s="31" t="inlineStr">
        <is>
          <t>Harga Satuan Pekerjaan (D+E)</t>
        </is>
      </c>
      <c r="E4090" s="32" t="n"/>
      <c r="F4090" s="32" t="n"/>
      <c r="G4090" s="32" t="n"/>
      <c r="H4090" s="32" t="n"/>
      <c r="I4090" s="32" t="n"/>
      <c r="J4090" s="33">
        <f>SUM(J4088:J4089)</f>
        <v/>
      </c>
    </row>
    <row r="4092">
      <c r="C4092" s="16" t="inlineStr">
        <is>
          <t>G.207</t>
        </is>
      </c>
      <c r="D4092" s="17" t="inlineStr">
        <is>
          <t>Pembongkaran Bangunan Gedung</t>
        </is>
      </c>
      <c r="F4092" s="18" t="inlineStr">
        <is>
          <t>Meter Persegi</t>
        </is>
      </c>
      <c r="K4092" s="22">
        <f>ROUNDDOWN(J4108,0)</f>
        <v/>
      </c>
      <c r="M4092" s="19" t="inlineStr">
        <is>
          <t>7.15.(4)</t>
        </is>
      </c>
    </row>
    <row r="4093">
      <c r="C4093" s="23" t="inlineStr">
        <is>
          <t>No</t>
        </is>
      </c>
      <c r="D4093" s="23" t="inlineStr">
        <is>
          <t>Uraian</t>
        </is>
      </c>
      <c r="E4093" s="23" t="inlineStr">
        <is>
          <t>Kode</t>
        </is>
      </c>
      <c r="F4093" s="23" t="inlineStr">
        <is>
          <t>Sat.</t>
        </is>
      </c>
      <c r="G4093" s="23" t="inlineStr">
        <is>
          <t>Koefisien</t>
        </is>
      </c>
      <c r="H4093" s="23" t="inlineStr">
        <is>
          <t>Harga  Satuan (Rp)</t>
        </is>
      </c>
      <c r="J4093" s="23" t="inlineStr">
        <is>
          <t>Jumlah Harga (Rp)</t>
        </is>
      </c>
    </row>
    <row r="4094">
      <c r="C4094" s="24" t="inlineStr">
        <is>
          <t>A</t>
        </is>
      </c>
      <c r="D4094" s="24" t="inlineStr">
        <is>
          <t>TENAGA KERJA</t>
        </is>
      </c>
      <c r="E4094" s="12" t="n"/>
      <c r="F4094" s="12" t="n"/>
      <c r="G4094" s="12" t="n"/>
      <c r="H4094" s="12" t="n"/>
      <c r="I4094" s="12" t="n"/>
      <c r="J4094" s="12" t="n"/>
    </row>
    <row r="4095">
      <c r="C4095" s="5" t="n">
        <v>1</v>
      </c>
      <c r="D4095" s="5" t="inlineStr">
        <is>
          <t>Pekerja</t>
        </is>
      </c>
      <c r="E4095" s="5" t="inlineStr">
        <is>
          <t>L01</t>
        </is>
      </c>
      <c r="F4095" s="5" t="inlineStr">
        <is>
          <t>Jam</t>
        </is>
      </c>
      <c r="G4095" s="25" t="n">
        <v>0.3786573644330646</v>
      </c>
      <c r="H4095" s="26">
        <f>VLOOKUP(D4095,upahbahan,3,FALSE)</f>
        <v/>
      </c>
      <c r="J4095" s="26">
        <f>G4095*H4095</f>
        <v/>
      </c>
    </row>
    <row r="4096">
      <c r="C4096" s="5" t="n">
        <v>2</v>
      </c>
      <c r="D4096" s="5" t="inlineStr">
        <is>
          <t>Mandor</t>
        </is>
      </c>
      <c r="E4096" s="5" t="inlineStr">
        <is>
          <t>L03</t>
        </is>
      </c>
      <c r="F4096" s="5" t="inlineStr">
        <is>
          <t>Jam</t>
        </is>
      </c>
      <c r="G4096" s="25" t="n">
        <v>0.03155470809561061</v>
      </c>
      <c r="H4096" s="26">
        <f>VLOOKUP(D4096,upahbahan,3,FALSE)</f>
        <v/>
      </c>
      <c r="J4096" s="26">
        <f>G4096*H4096</f>
        <v/>
      </c>
    </row>
    <row r="4097">
      <c r="C4097" s="27" t="inlineStr">
        <is>
          <t>JUMLAH HARGA TENAGA KERJA</t>
        </is>
      </c>
      <c r="D4097" s="28" t="n"/>
      <c r="E4097" s="28" t="n"/>
      <c r="F4097" s="28" t="n"/>
      <c r="G4097" s="28" t="n"/>
      <c r="H4097" s="28" t="n"/>
      <c r="I4097" s="28" t="n"/>
      <c r="J4097" s="29">
        <f>SUM(J4095:J4096)</f>
        <v/>
      </c>
    </row>
    <row r="4098">
      <c r="C4098" s="24" t="inlineStr">
        <is>
          <t>B</t>
        </is>
      </c>
      <c r="D4098" s="24" t="inlineStr">
        <is>
          <t>BAHAN</t>
        </is>
      </c>
      <c r="E4098" s="12" t="n"/>
      <c r="F4098" s="12" t="n"/>
      <c r="G4098" s="12" t="n"/>
      <c r="H4098" s="12" t="n"/>
      <c r="I4098" s="12" t="n"/>
      <c r="J4098" s="12" t="n"/>
    </row>
    <row r="4099">
      <c r="C4099" s="27" t="inlineStr">
        <is>
          <t>JUMLAH HARGA BAHAN</t>
        </is>
      </c>
      <c r="D4099" s="28" t="n"/>
      <c r="E4099" s="28" t="n"/>
      <c r="F4099" s="28" t="n"/>
      <c r="G4099" s="28" t="n"/>
      <c r="H4099" s="28" t="n"/>
      <c r="I4099" s="28" t="n"/>
      <c r="J4099" s="29" t="n">
        <v>0</v>
      </c>
    </row>
    <row r="4100">
      <c r="C4100" s="24" t="inlineStr">
        <is>
          <t>C</t>
        </is>
      </c>
      <c r="D4100" s="24" t="inlineStr">
        <is>
          <t>PERALATAN</t>
        </is>
      </c>
      <c r="E4100" s="12" t="n"/>
      <c r="F4100" s="12" t="n"/>
      <c r="G4100" s="12" t="n"/>
      <c r="H4100" s="12" t="n"/>
      <c r="I4100" s="12" t="n"/>
      <c r="J4100" s="12" t="n"/>
    </row>
    <row r="4101">
      <c r="C4101" s="5" t="n">
        <v>1</v>
      </c>
      <c r="D4101" s="5" t="inlineStr">
        <is>
          <t>Excavator</t>
        </is>
      </c>
      <c r="E4101" s="5" t="inlineStr">
        <is>
          <t>E10</t>
        </is>
      </c>
      <c r="F4101" s="5" t="inlineStr">
        <is>
          <t>Jam</t>
        </is>
      </c>
      <c r="G4101" s="25" t="n">
        <v>0.006909353922303362</v>
      </c>
      <c r="H4101" s="26" t="n">
        <v>573770</v>
      </c>
      <c r="I4101" s="30" t="inlineStr">
        <is>
          <t>harga khusus</t>
        </is>
      </c>
      <c r="J4101" s="26">
        <f>G4101*H4101</f>
        <v/>
      </c>
    </row>
    <row r="4102">
      <c r="C4102" s="5" t="n">
        <v>2</v>
      </c>
      <c r="D4102" s="5" t="inlineStr">
        <is>
          <t>Rock Drill Breaker</t>
        </is>
      </c>
      <c r="E4102" s="5" t="inlineStr">
        <is>
          <t>E37</t>
        </is>
      </c>
      <c r="F4102" s="5" t="inlineStr">
        <is>
          <t>Jam</t>
        </is>
      </c>
      <c r="G4102" s="25" t="n">
        <v>0.03155477439708534</v>
      </c>
      <c r="H4102" s="26" t="n">
        <v>710341</v>
      </c>
      <c r="I4102" s="30" t="inlineStr">
        <is>
          <t>harga khusus</t>
        </is>
      </c>
      <c r="J4102" s="26">
        <f>G4102*H4102</f>
        <v/>
      </c>
    </row>
    <row r="4103">
      <c r="C4103" s="5" t="n">
        <v>3</v>
      </c>
      <c r="D4103" s="5" t="inlineStr">
        <is>
          <t>DUMP TRUCK 4 TON; 134 HP</t>
        </is>
      </c>
      <c r="E4103" s="5" t="inlineStr">
        <is>
          <t>E08</t>
        </is>
      </c>
      <c r="F4103" s="5" t="inlineStr">
        <is>
          <t>Jam</t>
        </is>
      </c>
      <c r="G4103" s="25" t="n">
        <v>0.2172151355442538</v>
      </c>
      <c r="H4103" s="26" t="n">
        <v>433364</v>
      </c>
      <c r="I4103" s="30" t="inlineStr">
        <is>
          <t>harga khusus</t>
        </is>
      </c>
      <c r="J4103" s="26">
        <f>G4103*H4103</f>
        <v/>
      </c>
    </row>
    <row r="4104">
      <c r="C4104" s="5" t="n">
        <v>4</v>
      </c>
      <c r="D4104" s="5" t="inlineStr">
        <is>
          <t>Alat Bantu</t>
        </is>
      </c>
      <c r="F4104" s="5" t="inlineStr">
        <is>
          <t>Ls</t>
        </is>
      </c>
      <c r="G4104" s="25" t="n">
        <v>1</v>
      </c>
      <c r="H4104" s="26">
        <f>VLOOKUP(D4104,upahbahan,3,FALSE)</f>
        <v/>
      </c>
      <c r="J4104" s="26">
        <f>G4104*H4104</f>
        <v/>
      </c>
    </row>
    <row r="4105">
      <c r="C4105" s="27" t="inlineStr">
        <is>
          <t>JUMLAH HARGA PERALATAN</t>
        </is>
      </c>
      <c r="D4105" s="28" t="n"/>
      <c r="E4105" s="28" t="n"/>
      <c r="F4105" s="28" t="n"/>
      <c r="G4105" s="28" t="n"/>
      <c r="H4105" s="28" t="n"/>
      <c r="I4105" s="28" t="n"/>
      <c r="J4105" s="29">
        <f>SUM(J4101:J4104)</f>
        <v/>
      </c>
    </row>
    <row r="4106">
      <c r="C4106" s="31" t="inlineStr">
        <is>
          <t>D</t>
        </is>
      </c>
      <c r="D4106" s="31" t="inlineStr">
        <is>
          <t>Jumlah (A+B+C)</t>
        </is>
      </c>
      <c r="E4106" s="32" t="n"/>
      <c r="F4106" s="32" t="n"/>
      <c r="G4106" s="32" t="n"/>
      <c r="H4106" s="32" t="n"/>
      <c r="I4106" s="32" t="n"/>
      <c r="J4106" s="33">
        <f>J4097+J4099+J4105</f>
        <v/>
      </c>
    </row>
    <row r="4107">
      <c r="C4107" s="18" t="inlineStr">
        <is>
          <t>E</t>
        </is>
      </c>
      <c r="D4107" s="18" t="inlineStr">
        <is>
          <t>Biaya Umum dan Keuntungan 10.0% x D</t>
        </is>
      </c>
      <c r="H4107" s="21">
        <f>$Q$8</f>
        <v/>
      </c>
      <c r="J4107" s="34">
        <f>J4106*H4107</f>
        <v/>
      </c>
    </row>
    <row r="4108">
      <c r="C4108" s="31" t="inlineStr">
        <is>
          <t>F</t>
        </is>
      </c>
      <c r="D4108" s="31" t="inlineStr">
        <is>
          <t>Harga Satuan Pekerjaan (D+E)</t>
        </is>
      </c>
      <c r="E4108" s="32" t="n"/>
      <c r="F4108" s="32" t="n"/>
      <c r="G4108" s="32" t="n"/>
      <c r="H4108" s="32" t="n"/>
      <c r="I4108" s="32" t="n"/>
      <c r="J4108" s="33">
        <f>SUM(J4106:J4107)</f>
        <v/>
      </c>
    </row>
    <row r="4110">
      <c r="C4110" s="16" t="inlineStr">
        <is>
          <t>G.208</t>
        </is>
      </c>
      <c r="D4110" s="17" t="inlineStr">
        <is>
          <t>Pembongkaran Jembatan Rangka Baja</t>
        </is>
      </c>
      <c r="F4110" s="18" t="inlineStr">
        <is>
          <t>Meter Persegi</t>
        </is>
      </c>
      <c r="K4110" s="22">
        <f>ROUNDDOWN(J4126,0)</f>
        <v/>
      </c>
      <c r="M4110" s="19" t="inlineStr">
        <is>
          <t>7.15.(5)</t>
        </is>
      </c>
    </row>
    <row r="4111">
      <c r="C4111" s="23" t="inlineStr">
        <is>
          <t>No</t>
        </is>
      </c>
      <c r="D4111" s="23" t="inlineStr">
        <is>
          <t>Uraian</t>
        </is>
      </c>
      <c r="E4111" s="23" t="inlineStr">
        <is>
          <t>Kode</t>
        </is>
      </c>
      <c r="F4111" s="23" t="inlineStr">
        <is>
          <t>Sat.</t>
        </is>
      </c>
      <c r="G4111" s="23" t="inlineStr">
        <is>
          <t>Koefisien</t>
        </is>
      </c>
      <c r="H4111" s="23" t="inlineStr">
        <is>
          <t>Harga  Satuan (Rp)</t>
        </is>
      </c>
      <c r="J4111" s="23" t="inlineStr">
        <is>
          <t>Jumlah Harga (Rp)</t>
        </is>
      </c>
    </row>
    <row r="4112">
      <c r="C4112" s="24" t="inlineStr">
        <is>
          <t>A</t>
        </is>
      </c>
      <c r="D4112" s="24" t="inlineStr">
        <is>
          <t>TENAGA KERJA</t>
        </is>
      </c>
      <c r="E4112" s="12" t="n"/>
      <c r="F4112" s="12" t="n"/>
      <c r="G4112" s="12" t="n"/>
      <c r="H4112" s="12" t="n"/>
      <c r="I4112" s="12" t="n"/>
      <c r="J4112" s="12" t="n"/>
    </row>
    <row r="4113">
      <c r="C4113" s="5" t="n">
        <v>1</v>
      </c>
      <c r="D4113" s="5" t="inlineStr">
        <is>
          <t>Pekerja</t>
        </is>
      </c>
      <c r="E4113" s="5" t="inlineStr">
        <is>
          <t>L01</t>
        </is>
      </c>
      <c r="F4113" s="5" t="inlineStr">
        <is>
          <t>Jam</t>
        </is>
      </c>
      <c r="G4113" s="25" t="n">
        <v>0.6425703799151627</v>
      </c>
      <c r="H4113" s="26">
        <f>VLOOKUP(D4113,upahbahan,3,FALSE)</f>
        <v/>
      </c>
      <c r="J4113" s="26">
        <f>G4113*H4113</f>
        <v/>
      </c>
    </row>
    <row r="4114">
      <c r="C4114" s="5" t="n">
        <v>2</v>
      </c>
      <c r="D4114" s="5" t="inlineStr">
        <is>
          <t>Mandor</t>
        </is>
      </c>
      <c r="E4114" s="5" t="inlineStr">
        <is>
          <t>L03</t>
        </is>
      </c>
      <c r="F4114" s="5" t="inlineStr">
        <is>
          <t>Jam</t>
        </is>
      </c>
      <c r="G4114" s="25" t="n">
        <v>0.1606427233883135</v>
      </c>
      <c r="H4114" s="26">
        <f>VLOOKUP(D4114,upahbahan,3,FALSE)</f>
        <v/>
      </c>
      <c r="J4114" s="26">
        <f>G4114*H4114</f>
        <v/>
      </c>
    </row>
    <row r="4115">
      <c r="C4115" s="27" t="inlineStr">
        <is>
          <t>JUMLAH HARGA TENAGA KERJA</t>
        </is>
      </c>
      <c r="D4115" s="28" t="n"/>
      <c r="E4115" s="28" t="n"/>
      <c r="F4115" s="28" t="n"/>
      <c r="G4115" s="28" t="n"/>
      <c r="H4115" s="28" t="n"/>
      <c r="I4115" s="28" t="n"/>
      <c r="J4115" s="29">
        <f>SUM(J4113:J4114)</f>
        <v/>
      </c>
    </row>
    <row r="4116">
      <c r="C4116" s="24" t="inlineStr">
        <is>
          <t>B</t>
        </is>
      </c>
      <c r="D4116" s="24" t="inlineStr">
        <is>
          <t>BAHAN</t>
        </is>
      </c>
      <c r="E4116" s="12" t="n"/>
      <c r="F4116" s="12" t="n"/>
      <c r="G4116" s="12" t="n"/>
      <c r="H4116" s="12" t="n"/>
      <c r="I4116" s="12" t="n"/>
      <c r="J4116" s="12" t="n"/>
    </row>
    <row r="4117">
      <c r="C4117" s="27" t="inlineStr">
        <is>
          <t>JUMLAH HARGA BAHAN</t>
        </is>
      </c>
      <c r="D4117" s="28" t="n"/>
      <c r="E4117" s="28" t="n"/>
      <c r="F4117" s="28" t="n"/>
      <c r="G4117" s="28" t="n"/>
      <c r="H4117" s="28" t="n"/>
      <c r="I4117" s="28" t="n"/>
      <c r="J4117" s="29" t="n">
        <v>0</v>
      </c>
    </row>
    <row r="4118">
      <c r="C4118" s="24" t="inlineStr">
        <is>
          <t>C</t>
        </is>
      </c>
      <c r="D4118" s="24" t="inlineStr">
        <is>
          <t>PERALATAN</t>
        </is>
      </c>
      <c r="E4118" s="12" t="n"/>
      <c r="F4118" s="12" t="n"/>
      <c r="G4118" s="12" t="n"/>
      <c r="H4118" s="12" t="n"/>
      <c r="I4118" s="12" t="n"/>
      <c r="J4118" s="12" t="n"/>
    </row>
    <row r="4119">
      <c r="C4119" s="5" t="n">
        <v>1</v>
      </c>
      <c r="D4119" s="5" t="inlineStr">
        <is>
          <t>KUNCI TORSI</t>
        </is>
      </c>
      <c r="E4119" s="5" t="inlineStr">
        <is>
          <t>E74</t>
        </is>
      </c>
      <c r="F4119" s="5" t="inlineStr">
        <is>
          <t>Jam</t>
        </is>
      </c>
      <c r="G4119" s="25" t="n">
        <v>0.2</v>
      </c>
      <c r="H4119" s="26">
        <f>VLOOKUP(D4119,upahbahan,3,FALSE)</f>
        <v/>
      </c>
      <c r="J4119" s="26">
        <f>G4119*H4119</f>
        <v/>
      </c>
    </row>
    <row r="4120">
      <c r="C4120" s="5" t="n">
        <v>2</v>
      </c>
      <c r="D4120" s="5" t="inlineStr">
        <is>
          <t>CRANE ON TRACK (10-15) TON; 260 HP</t>
        </is>
      </c>
      <c r="E4120" s="5" t="inlineStr">
        <is>
          <t>E51</t>
        </is>
      </c>
      <c r="F4120" s="5" t="inlineStr">
        <is>
          <t>Jam</t>
        </is>
      </c>
      <c r="G4120" s="25" t="n">
        <v>0.08032127134758076</v>
      </c>
      <c r="H4120" s="26">
        <f>VLOOKUP(D4120,upahbahan,3,FALSE)</f>
        <v/>
      </c>
      <c r="J4120" s="26">
        <f>G4120*H4120</f>
        <v/>
      </c>
    </row>
    <row r="4121">
      <c r="C4121" s="5" t="n">
        <v>3</v>
      </c>
      <c r="D4121" s="5" t="inlineStr">
        <is>
          <t>DUMP TRUCK 4 TON; 134 HP</t>
        </is>
      </c>
      <c r="E4121" s="5" t="inlineStr">
        <is>
          <t>E08</t>
        </is>
      </c>
      <c r="F4121" s="5" t="inlineStr">
        <is>
          <t>Jam</t>
        </is>
      </c>
      <c r="G4121" s="25" t="n">
        <v>0.03389054005408848</v>
      </c>
      <c r="H4121" s="26" t="n">
        <v>433364</v>
      </c>
      <c r="I4121" s="30" t="inlineStr">
        <is>
          <t>harga khusus</t>
        </is>
      </c>
      <c r="J4121" s="26">
        <f>G4121*H4121</f>
        <v/>
      </c>
    </row>
    <row r="4122">
      <c r="C4122" s="5" t="n">
        <v>4</v>
      </c>
      <c r="D4122" s="5" t="inlineStr">
        <is>
          <t>Alat Bantu</t>
        </is>
      </c>
      <c r="F4122" s="5" t="inlineStr">
        <is>
          <t>Ls</t>
        </is>
      </c>
      <c r="G4122" s="25" t="n">
        <v>1</v>
      </c>
      <c r="H4122" s="26">
        <f>VLOOKUP(D4122,upahbahan,3,FALSE)</f>
        <v/>
      </c>
      <c r="J4122" s="26">
        <f>G4122*H4122</f>
        <v/>
      </c>
    </row>
    <row r="4123">
      <c r="C4123" s="27" t="inlineStr">
        <is>
          <t>JUMLAH HARGA PERALATAN</t>
        </is>
      </c>
      <c r="D4123" s="28" t="n"/>
      <c r="E4123" s="28" t="n"/>
      <c r="F4123" s="28" t="n"/>
      <c r="G4123" s="28" t="n"/>
      <c r="H4123" s="28" t="n"/>
      <c r="I4123" s="28" t="n"/>
      <c r="J4123" s="29">
        <f>SUM(J4119:J4122)</f>
        <v/>
      </c>
    </row>
    <row r="4124">
      <c r="C4124" s="31" t="inlineStr">
        <is>
          <t>D</t>
        </is>
      </c>
      <c r="D4124" s="31" t="inlineStr">
        <is>
          <t>Jumlah (A+B+C)</t>
        </is>
      </c>
      <c r="E4124" s="32" t="n"/>
      <c r="F4124" s="32" t="n"/>
      <c r="G4124" s="32" t="n"/>
      <c r="H4124" s="32" t="n"/>
      <c r="I4124" s="32" t="n"/>
      <c r="J4124" s="33">
        <f>J4115+J4117+J4123</f>
        <v/>
      </c>
    </row>
    <row r="4125">
      <c r="C4125" s="18" t="inlineStr">
        <is>
          <t>E</t>
        </is>
      </c>
      <c r="D4125" s="18" t="inlineStr">
        <is>
          <t>Biaya Umum dan Keuntungan 10.0% x D</t>
        </is>
      </c>
      <c r="H4125" s="21">
        <f>$Q$8</f>
        <v/>
      </c>
      <c r="J4125" s="34">
        <f>J4124*H4125</f>
        <v/>
      </c>
    </row>
    <row r="4126">
      <c r="C4126" s="31" t="inlineStr">
        <is>
          <t>F</t>
        </is>
      </c>
      <c r="D4126" s="31" t="inlineStr">
        <is>
          <t>Harga Satuan Pekerjaan (D+E)</t>
        </is>
      </c>
      <c r="E4126" s="32" t="n"/>
      <c r="F4126" s="32" t="n"/>
      <c r="G4126" s="32" t="n"/>
      <c r="H4126" s="32" t="n"/>
      <c r="I4126" s="32" t="n"/>
      <c r="J4126" s="33">
        <f>SUM(J4124:J4125)</f>
        <v/>
      </c>
    </row>
    <row r="4128">
      <c r="C4128" s="16" t="inlineStr">
        <is>
          <t>G.209</t>
        </is>
      </c>
      <c r="D4128" s="17" t="inlineStr">
        <is>
          <t>Pembongkaran Jembatan Gelagar Baja</t>
        </is>
      </c>
      <c r="F4128" s="18" t="inlineStr">
        <is>
          <t>Meter Panjang</t>
        </is>
      </c>
      <c r="K4128" s="22">
        <f>ROUNDDOWN(J4144,0)</f>
        <v/>
      </c>
      <c r="M4128" s="19" t="inlineStr">
        <is>
          <t>7.15.(6)</t>
        </is>
      </c>
    </row>
    <row r="4129">
      <c r="C4129" s="23" t="inlineStr">
        <is>
          <t>No</t>
        </is>
      </c>
      <c r="D4129" s="23" t="inlineStr">
        <is>
          <t>Uraian</t>
        </is>
      </c>
      <c r="E4129" s="23" t="inlineStr">
        <is>
          <t>Kode</t>
        </is>
      </c>
      <c r="F4129" s="23" t="inlineStr">
        <is>
          <t>Sat.</t>
        </is>
      </c>
      <c r="G4129" s="23" t="inlineStr">
        <is>
          <t>Koefisien</t>
        </is>
      </c>
      <c r="H4129" s="23" t="inlineStr">
        <is>
          <t>Harga  Satuan (Rp)</t>
        </is>
      </c>
      <c r="J4129" s="23" t="inlineStr">
        <is>
          <t>Jumlah Harga (Rp)</t>
        </is>
      </c>
    </row>
    <row r="4130">
      <c r="C4130" s="24" t="inlineStr">
        <is>
          <t>A</t>
        </is>
      </c>
      <c r="D4130" s="24" t="inlineStr">
        <is>
          <t>TENAGA KERJA</t>
        </is>
      </c>
      <c r="E4130" s="12" t="n"/>
      <c r="F4130" s="12" t="n"/>
      <c r="G4130" s="12" t="n"/>
      <c r="H4130" s="12" t="n"/>
      <c r="I4130" s="12" t="n"/>
      <c r="J4130" s="12" t="n"/>
    </row>
    <row r="4131">
      <c r="C4131" s="5" t="n">
        <v>1</v>
      </c>
      <c r="D4131" s="5" t="inlineStr">
        <is>
          <t>Pekerja</t>
        </is>
      </c>
      <c r="E4131" s="5" t="inlineStr">
        <is>
          <t>L01</t>
        </is>
      </c>
      <c r="F4131" s="5" t="inlineStr">
        <is>
          <t>Jam</t>
        </is>
      </c>
      <c r="G4131" s="25" t="n">
        <v>1.204819281466845</v>
      </c>
      <c r="H4131" s="26">
        <f>VLOOKUP(D4131,upahbahan,3,FALSE)</f>
        <v/>
      </c>
      <c r="J4131" s="26">
        <f>G4131*H4131</f>
        <v/>
      </c>
    </row>
    <row r="4132">
      <c r="C4132" s="5" t="n">
        <v>2</v>
      </c>
      <c r="D4132" s="5" t="inlineStr">
        <is>
          <t>Mandor</t>
        </is>
      </c>
      <c r="E4132" s="5" t="inlineStr">
        <is>
          <t>L03</t>
        </is>
      </c>
      <c r="F4132" s="5" t="inlineStr">
        <is>
          <t>Jam</t>
        </is>
      </c>
      <c r="G4132" s="25" t="n">
        <v>0.1204819674946011</v>
      </c>
      <c r="H4132" s="26">
        <f>VLOOKUP(D4132,upahbahan,3,FALSE)</f>
        <v/>
      </c>
      <c r="J4132" s="26">
        <f>G4132*H4132</f>
        <v/>
      </c>
    </row>
    <row r="4133">
      <c r="C4133" s="27" t="inlineStr">
        <is>
          <t>JUMLAH HARGA TENAGA KERJA</t>
        </is>
      </c>
      <c r="D4133" s="28" t="n"/>
      <c r="E4133" s="28" t="n"/>
      <c r="F4133" s="28" t="n"/>
      <c r="G4133" s="28" t="n"/>
      <c r="H4133" s="28" t="n"/>
      <c r="I4133" s="28" t="n"/>
      <c r="J4133" s="29">
        <f>SUM(J4131:J4132)</f>
        <v/>
      </c>
    </row>
    <row r="4134">
      <c r="C4134" s="24" t="inlineStr">
        <is>
          <t>B</t>
        </is>
      </c>
      <c r="D4134" s="24" t="inlineStr">
        <is>
          <t>BAHAN</t>
        </is>
      </c>
      <c r="E4134" s="12" t="n"/>
      <c r="F4134" s="12" t="n"/>
      <c r="G4134" s="12" t="n"/>
      <c r="H4134" s="12" t="n"/>
      <c r="I4134" s="12" t="n"/>
      <c r="J4134" s="12" t="n"/>
    </row>
    <row r="4135">
      <c r="C4135" s="27" t="inlineStr">
        <is>
          <t>JUMLAH HARGA BAHAN</t>
        </is>
      </c>
      <c r="D4135" s="28" t="n"/>
      <c r="E4135" s="28" t="n"/>
      <c r="F4135" s="28" t="n"/>
      <c r="G4135" s="28" t="n"/>
      <c r="H4135" s="28" t="n"/>
      <c r="I4135" s="28" t="n"/>
      <c r="J4135" s="29" t="n">
        <v>0</v>
      </c>
    </row>
    <row r="4136">
      <c r="C4136" s="24" t="inlineStr">
        <is>
          <t>C</t>
        </is>
      </c>
      <c r="D4136" s="24" t="inlineStr">
        <is>
          <t>PERALATAN</t>
        </is>
      </c>
      <c r="E4136" s="12" t="n"/>
      <c r="F4136" s="12" t="n"/>
      <c r="G4136" s="12" t="n"/>
      <c r="H4136" s="12" t="n"/>
      <c r="I4136" s="12" t="n"/>
      <c r="J4136" s="12" t="n"/>
    </row>
    <row r="4137">
      <c r="C4137" s="5" t="n">
        <v>1</v>
      </c>
      <c r="D4137" s="5" t="inlineStr">
        <is>
          <t>KUNCI TORSI (TORQUE WRENCH)</t>
        </is>
      </c>
      <c r="E4137" s="5" t="inlineStr">
        <is>
          <t>E74</t>
        </is>
      </c>
      <c r="F4137" s="5" t="inlineStr">
        <is>
          <t>Jam</t>
        </is>
      </c>
      <c r="G4137" s="25" t="n">
        <v>0.1204820190176593</v>
      </c>
      <c r="H4137" s="26" t="n">
        <v>69935</v>
      </c>
      <c r="I4137" s="30" t="inlineStr">
        <is>
          <t>harga khusus</t>
        </is>
      </c>
      <c r="J4137" s="26">
        <f>G4137*H4137</f>
        <v/>
      </c>
    </row>
    <row r="4138">
      <c r="C4138" s="5" t="n">
        <v>2</v>
      </c>
      <c r="D4138" s="5" t="inlineStr">
        <is>
          <t>CRANE ON TRUCK (10-15) TON; 260 HP</t>
        </is>
      </c>
      <c r="E4138" s="5" t="inlineStr">
        <is>
          <t>E51</t>
        </is>
      </c>
      <c r="F4138" s="5" t="inlineStr">
        <is>
          <t>Jam</t>
        </is>
      </c>
      <c r="G4138" s="25" t="n">
        <v>0.006693439278965063</v>
      </c>
      <c r="H4138" s="26">
        <f>VLOOKUP(D4138,upahbahan,3,FALSE)</f>
        <v/>
      </c>
      <c r="J4138" s="26">
        <f>G4138*H4138</f>
        <v/>
      </c>
    </row>
    <row r="4139">
      <c r="C4139" s="5" t="n">
        <v>3</v>
      </c>
      <c r="D4139" s="5" t="inlineStr">
        <is>
          <t>DUMP TRUCK 4 TON; 134 HP</t>
        </is>
      </c>
      <c r="E4139" s="5" t="inlineStr">
        <is>
          <t>E08</t>
        </is>
      </c>
      <c r="F4139" s="5" t="inlineStr">
        <is>
          <t>Jam</t>
        </is>
      </c>
      <c r="G4139" s="25" t="n">
        <v>0.03054838426819025</v>
      </c>
      <c r="H4139" s="26" t="n">
        <v>433364</v>
      </c>
      <c r="I4139" s="30" t="inlineStr">
        <is>
          <t>harga khusus</t>
        </is>
      </c>
      <c r="J4139" s="26">
        <f>G4139*H4139</f>
        <v/>
      </c>
    </row>
    <row r="4140">
      <c r="C4140" s="5" t="n">
        <v>4</v>
      </c>
      <c r="D4140" s="5" t="inlineStr">
        <is>
          <t>Alat Bantu</t>
        </is>
      </c>
      <c r="F4140" s="5" t="inlineStr">
        <is>
          <t>Ls</t>
        </is>
      </c>
      <c r="G4140" s="25" t="n">
        <v>1</v>
      </c>
      <c r="H4140" s="26">
        <f>VLOOKUP(D4140,upahbahan,3,FALSE)</f>
        <v/>
      </c>
      <c r="J4140" s="26">
        <f>G4140*H4140</f>
        <v/>
      </c>
    </row>
    <row r="4141">
      <c r="C4141" s="27" t="inlineStr">
        <is>
          <t>JUMLAH HARGA PERALATAN</t>
        </is>
      </c>
      <c r="D4141" s="28" t="n"/>
      <c r="E4141" s="28" t="n"/>
      <c r="F4141" s="28" t="n"/>
      <c r="G4141" s="28" t="n"/>
      <c r="H4141" s="28" t="n"/>
      <c r="I4141" s="28" t="n"/>
      <c r="J4141" s="29">
        <f>SUM(J4137:J4140)</f>
        <v/>
      </c>
    </row>
    <row r="4142">
      <c r="C4142" s="31" t="inlineStr">
        <is>
          <t>D</t>
        </is>
      </c>
      <c r="D4142" s="31" t="inlineStr">
        <is>
          <t>Jumlah (A+B+C)</t>
        </is>
      </c>
      <c r="E4142" s="32" t="n"/>
      <c r="F4142" s="32" t="n"/>
      <c r="G4142" s="32" t="n"/>
      <c r="H4142" s="32" t="n"/>
      <c r="I4142" s="32" t="n"/>
      <c r="J4142" s="33">
        <f>J4133+J4135+J4141</f>
        <v/>
      </c>
    </row>
    <row r="4143">
      <c r="C4143" s="18" t="inlineStr">
        <is>
          <t>E</t>
        </is>
      </c>
      <c r="D4143" s="18" t="inlineStr">
        <is>
          <t>Biaya Umum dan Keuntungan 10.0% x D</t>
        </is>
      </c>
      <c r="H4143" s="21">
        <f>$Q$8</f>
        <v/>
      </c>
      <c r="J4143" s="34">
        <f>J4142*H4143</f>
        <v/>
      </c>
    </row>
    <row r="4144">
      <c r="C4144" s="31" t="inlineStr">
        <is>
          <t>F</t>
        </is>
      </c>
      <c r="D4144" s="31" t="inlineStr">
        <is>
          <t>Harga Satuan Pekerjaan (D+E)</t>
        </is>
      </c>
      <c r="E4144" s="32" t="n"/>
      <c r="F4144" s="32" t="n"/>
      <c r="G4144" s="32" t="n"/>
      <c r="H4144" s="32" t="n"/>
      <c r="I4144" s="32" t="n"/>
      <c r="J4144" s="33">
        <f>SUM(J4142:J4143)</f>
        <v/>
      </c>
    </row>
    <row r="4146">
      <c r="C4146" s="16" t="inlineStr">
        <is>
          <t>G.210</t>
        </is>
      </c>
      <c r="D4146" s="17" t="inlineStr">
        <is>
          <t>Pembongkaran Lantai Jembatan Kayu</t>
        </is>
      </c>
      <c r="F4146" s="18" t="inlineStr">
        <is>
          <t>Meter Persegi</t>
        </is>
      </c>
      <c r="K4146" s="22">
        <f>ROUNDDOWN(J4160,0)</f>
        <v/>
      </c>
      <c r="M4146" s="19" t="inlineStr">
        <is>
          <t>7.15.(7)</t>
        </is>
      </c>
    </row>
    <row r="4147">
      <c r="C4147" s="23" t="inlineStr">
        <is>
          <t>No</t>
        </is>
      </c>
      <c r="D4147" s="23" t="inlineStr">
        <is>
          <t>Uraian</t>
        </is>
      </c>
      <c r="E4147" s="23" t="inlineStr">
        <is>
          <t>Kode</t>
        </is>
      </c>
      <c r="F4147" s="23" t="inlineStr">
        <is>
          <t>Sat.</t>
        </is>
      </c>
      <c r="G4147" s="23" t="inlineStr">
        <is>
          <t>Koefisien</t>
        </is>
      </c>
      <c r="H4147" s="23" t="inlineStr">
        <is>
          <t>Harga  Satuan (Rp)</t>
        </is>
      </c>
      <c r="J4147" s="23" t="inlineStr">
        <is>
          <t>Jumlah Harga (Rp)</t>
        </is>
      </c>
    </row>
    <row r="4148">
      <c r="C4148" s="24" t="inlineStr">
        <is>
          <t>A</t>
        </is>
      </c>
      <c r="D4148" s="24" t="inlineStr">
        <is>
          <t>TENAGA KERJA</t>
        </is>
      </c>
      <c r="E4148" s="12" t="n"/>
      <c r="F4148" s="12" t="n"/>
      <c r="G4148" s="12" t="n"/>
      <c r="H4148" s="12" t="n"/>
      <c r="I4148" s="12" t="n"/>
      <c r="J4148" s="12" t="n"/>
    </row>
    <row r="4149">
      <c r="C4149" s="5" t="n">
        <v>1</v>
      </c>
      <c r="D4149" s="5" t="inlineStr">
        <is>
          <t>Pekerja</t>
        </is>
      </c>
      <c r="E4149" s="5" t="inlineStr">
        <is>
          <t>L01</t>
        </is>
      </c>
      <c r="F4149" s="5" t="inlineStr">
        <is>
          <t>Jam</t>
        </is>
      </c>
      <c r="G4149" s="25" t="n">
        <v>0.1188755130493417</v>
      </c>
      <c r="H4149" s="26">
        <f>VLOOKUP(D4149,upahbahan,3,FALSE)</f>
        <v/>
      </c>
      <c r="J4149" s="26">
        <f>G4149*H4149</f>
        <v/>
      </c>
    </row>
    <row r="4150">
      <c r="C4150" s="5" t="n">
        <v>2</v>
      </c>
      <c r="D4150" s="5" t="inlineStr">
        <is>
          <t>Mandor</t>
        </is>
      </c>
      <c r="E4150" s="5" t="inlineStr">
        <is>
          <t>L03</t>
        </is>
      </c>
      <c r="F4150" s="5" t="inlineStr">
        <is>
          <t>Jam</t>
        </is>
      </c>
      <c r="G4150" s="25" t="n">
        <v>0.01485953371425003</v>
      </c>
      <c r="H4150" s="26">
        <f>VLOOKUP(D4150,upahbahan,3,FALSE)</f>
        <v/>
      </c>
      <c r="J4150" s="26">
        <f>G4150*H4150</f>
        <v/>
      </c>
    </row>
    <row r="4151">
      <c r="C4151" s="27" t="inlineStr">
        <is>
          <t>JUMLAH HARGA TENAGA KERJA</t>
        </is>
      </c>
      <c r="D4151" s="28" t="n"/>
      <c r="E4151" s="28" t="n"/>
      <c r="F4151" s="28" t="n"/>
      <c r="G4151" s="28" t="n"/>
      <c r="H4151" s="28" t="n"/>
      <c r="I4151" s="28" t="n"/>
      <c r="J4151" s="29">
        <f>SUM(J4149:J4150)</f>
        <v/>
      </c>
    </row>
    <row r="4152">
      <c r="C4152" s="24" t="inlineStr">
        <is>
          <t>B</t>
        </is>
      </c>
      <c r="D4152" s="24" t="inlineStr">
        <is>
          <t>BAHAN</t>
        </is>
      </c>
      <c r="E4152" s="12" t="n"/>
      <c r="F4152" s="12" t="n"/>
      <c r="G4152" s="12" t="n"/>
      <c r="H4152" s="12" t="n"/>
      <c r="I4152" s="12" t="n"/>
      <c r="J4152" s="12" t="n"/>
    </row>
    <row r="4153">
      <c r="C4153" s="27" t="inlineStr">
        <is>
          <t>JUMLAH HARGA BAHAN</t>
        </is>
      </c>
      <c r="D4153" s="28" t="n"/>
      <c r="E4153" s="28" t="n"/>
      <c r="F4153" s="28" t="n"/>
      <c r="G4153" s="28" t="n"/>
      <c r="H4153" s="28" t="n"/>
      <c r="I4153" s="28" t="n"/>
      <c r="J4153" s="29" t="n">
        <v>0</v>
      </c>
    </row>
    <row r="4154">
      <c r="C4154" s="24" t="inlineStr">
        <is>
          <t>C</t>
        </is>
      </c>
      <c r="D4154" s="24" t="inlineStr">
        <is>
          <t>PERALATAN</t>
        </is>
      </c>
      <c r="E4154" s="12" t="n"/>
      <c r="F4154" s="12" t="n"/>
      <c r="G4154" s="12" t="n"/>
      <c r="H4154" s="12" t="n"/>
      <c r="I4154" s="12" t="n"/>
      <c r="J4154" s="12" t="n"/>
    </row>
    <row r="4155">
      <c r="C4155" s="5" t="n">
        <v>1</v>
      </c>
      <c r="D4155" s="5" t="inlineStr">
        <is>
          <t>DUMP TRUCK 4 TON; 134 HP</t>
        </is>
      </c>
      <c r="E4155" s="5" t="inlineStr">
        <is>
          <t>E08</t>
        </is>
      </c>
      <c r="F4155" s="5" t="inlineStr">
        <is>
          <t>Jam</t>
        </is>
      </c>
      <c r="G4155" s="25" t="n">
        <v>0.01485942533297644</v>
      </c>
      <c r="H4155" s="26" t="n">
        <v>433364</v>
      </c>
      <c r="I4155" s="30" t="inlineStr">
        <is>
          <t>harga khusus</t>
        </is>
      </c>
      <c r="J4155" s="26">
        <f>G4155*H4155</f>
        <v/>
      </c>
    </row>
    <row r="4156">
      <c r="C4156" s="5" t="n">
        <v>2</v>
      </c>
      <c r="D4156" s="5" t="inlineStr">
        <is>
          <t>Alat Bantu</t>
        </is>
      </c>
      <c r="F4156" s="5" t="inlineStr">
        <is>
          <t>Ls</t>
        </is>
      </c>
      <c r="G4156" s="25" t="n">
        <v>1</v>
      </c>
      <c r="H4156" s="26">
        <f>VLOOKUP(D4156,upahbahan,3,FALSE)</f>
        <v/>
      </c>
      <c r="J4156" s="26">
        <f>G4156*H4156</f>
        <v/>
      </c>
    </row>
    <row r="4157">
      <c r="C4157" s="27" t="inlineStr">
        <is>
          <t>JUMLAH HARGA PERALATAN</t>
        </is>
      </c>
      <c r="D4157" s="28" t="n"/>
      <c r="E4157" s="28" t="n"/>
      <c r="F4157" s="28" t="n"/>
      <c r="G4157" s="28" t="n"/>
      <c r="H4157" s="28" t="n"/>
      <c r="I4157" s="28" t="n"/>
      <c r="J4157" s="29">
        <f>SUM(J4155:J4156)</f>
        <v/>
      </c>
    </row>
    <row r="4158">
      <c r="C4158" s="31" t="inlineStr">
        <is>
          <t>D</t>
        </is>
      </c>
      <c r="D4158" s="31" t="inlineStr">
        <is>
          <t>Jumlah (A+B+C)</t>
        </is>
      </c>
      <c r="E4158" s="32" t="n"/>
      <c r="F4158" s="32" t="n"/>
      <c r="G4158" s="32" t="n"/>
      <c r="H4158" s="32" t="n"/>
      <c r="I4158" s="32" t="n"/>
      <c r="J4158" s="33">
        <f>J4151+J4153+J4157</f>
        <v/>
      </c>
    </row>
    <row r="4159">
      <c r="C4159" s="18" t="inlineStr">
        <is>
          <t>E</t>
        </is>
      </c>
      <c r="D4159" s="18" t="inlineStr">
        <is>
          <t>Biaya Umum dan Keuntungan 10.0% x D</t>
        </is>
      </c>
      <c r="H4159" s="21">
        <f>$Q$8</f>
        <v/>
      </c>
      <c r="J4159" s="34">
        <f>J4158*H4159</f>
        <v/>
      </c>
    </row>
    <row r="4160">
      <c r="C4160" s="31" t="inlineStr">
        <is>
          <t>F</t>
        </is>
      </c>
      <c r="D4160" s="31" t="inlineStr">
        <is>
          <t>Harga Satuan Pekerjaan (D+E)</t>
        </is>
      </c>
      <c r="E4160" s="32" t="n"/>
      <c r="F4160" s="32" t="n"/>
      <c r="G4160" s="32" t="n"/>
      <c r="H4160" s="32" t="n"/>
      <c r="I4160" s="32" t="n"/>
      <c r="J4160" s="33">
        <f>SUM(J4158:J4159)</f>
        <v/>
      </c>
    </row>
    <row r="4162">
      <c r="C4162" s="16" t="inlineStr">
        <is>
          <t>G.211</t>
        </is>
      </c>
      <c r="D4162" s="17" t="inlineStr">
        <is>
          <t>Pembongkaran Jembatan Kayu</t>
        </is>
      </c>
      <c r="F4162" s="18" t="inlineStr">
        <is>
          <t>Meter Persegi</t>
        </is>
      </c>
      <c r="K4162" s="22">
        <f>ROUNDDOWN(J4178,0)</f>
        <v/>
      </c>
      <c r="M4162" s="19" t="inlineStr">
        <is>
          <t>7.15.(8)</t>
        </is>
      </c>
    </row>
    <row r="4163">
      <c r="C4163" s="23" t="inlineStr">
        <is>
          <t>No</t>
        </is>
      </c>
      <c r="D4163" s="23" t="inlineStr">
        <is>
          <t>Uraian</t>
        </is>
      </c>
      <c r="E4163" s="23" t="inlineStr">
        <is>
          <t>Kode</t>
        </is>
      </c>
      <c r="F4163" s="23" t="inlineStr">
        <is>
          <t>Sat.</t>
        </is>
      </c>
      <c r="G4163" s="23" t="inlineStr">
        <is>
          <t>Koefisien</t>
        </is>
      </c>
      <c r="H4163" s="23" t="inlineStr">
        <is>
          <t>Harga  Satuan (Rp)</t>
        </is>
      </c>
      <c r="J4163" s="23" t="inlineStr">
        <is>
          <t>Jumlah Harga (Rp)</t>
        </is>
      </c>
    </row>
    <row r="4164">
      <c r="C4164" s="24" t="inlineStr">
        <is>
          <t>A</t>
        </is>
      </c>
      <c r="D4164" s="24" t="inlineStr">
        <is>
          <t>TENAGA KERJA</t>
        </is>
      </c>
      <c r="E4164" s="12" t="n"/>
      <c r="F4164" s="12" t="n"/>
      <c r="G4164" s="12" t="n"/>
      <c r="H4164" s="12" t="n"/>
      <c r="I4164" s="12" t="n"/>
      <c r="J4164" s="12" t="n"/>
    </row>
    <row r="4165">
      <c r="C4165" s="5" t="n">
        <v>1</v>
      </c>
      <c r="D4165" s="5" t="inlineStr">
        <is>
          <t>Pekerja</t>
        </is>
      </c>
      <c r="E4165" s="5" t="inlineStr">
        <is>
          <t>L01</t>
        </is>
      </c>
      <c r="F4165" s="5" t="inlineStr">
        <is>
          <t>Jam</t>
        </is>
      </c>
      <c r="G4165" s="25" t="n">
        <v>0.1147447106991362</v>
      </c>
      <c r="H4165" s="26">
        <f>VLOOKUP(D4165,upahbahan,3,FALSE)</f>
        <v/>
      </c>
      <c r="J4165" s="26">
        <f>G4165*H4165</f>
        <v/>
      </c>
    </row>
    <row r="4166">
      <c r="C4166" s="5" t="n">
        <v>2</v>
      </c>
      <c r="D4166" s="5" t="inlineStr">
        <is>
          <t>Mandor</t>
        </is>
      </c>
      <c r="E4166" s="5" t="inlineStr">
        <is>
          <t>L03</t>
        </is>
      </c>
      <c r="F4166" s="5" t="inlineStr">
        <is>
          <t>Jam</t>
        </is>
      </c>
      <c r="G4166" s="25" t="n">
        <v>0.01434321287247896</v>
      </c>
      <c r="H4166" s="26">
        <f>VLOOKUP(D4166,upahbahan,3,FALSE)</f>
        <v/>
      </c>
      <c r="J4166" s="26">
        <f>G4166*H4166</f>
        <v/>
      </c>
    </row>
    <row r="4167">
      <c r="C4167" s="27" t="inlineStr">
        <is>
          <t>JUMLAH HARGA TENAGA KERJA</t>
        </is>
      </c>
      <c r="D4167" s="28" t="n"/>
      <c r="E4167" s="28" t="n"/>
      <c r="F4167" s="28" t="n"/>
      <c r="G4167" s="28" t="n"/>
      <c r="H4167" s="28" t="n"/>
      <c r="I4167" s="28" t="n"/>
      <c r="J4167" s="29">
        <f>SUM(J4165:J4166)</f>
        <v/>
      </c>
    </row>
    <row r="4168">
      <c r="C4168" s="24" t="inlineStr">
        <is>
          <t>B</t>
        </is>
      </c>
      <c r="D4168" s="24" t="inlineStr">
        <is>
          <t>BAHAN</t>
        </is>
      </c>
      <c r="E4168" s="12" t="n"/>
      <c r="F4168" s="12" t="n"/>
      <c r="G4168" s="12" t="n"/>
      <c r="H4168" s="12" t="n"/>
      <c r="I4168" s="12" t="n"/>
      <c r="J4168" s="12" t="n"/>
    </row>
    <row r="4169">
      <c r="C4169" s="27" t="inlineStr">
        <is>
          <t>JUMLAH HARGA BAHAN</t>
        </is>
      </c>
      <c r="D4169" s="28" t="n"/>
      <c r="E4169" s="28" t="n"/>
      <c r="F4169" s="28" t="n"/>
      <c r="G4169" s="28" t="n"/>
      <c r="H4169" s="28" t="n"/>
      <c r="I4169" s="28" t="n"/>
      <c r="J4169" s="29" t="n">
        <v>0</v>
      </c>
    </row>
    <row r="4170">
      <c r="C4170" s="24" t="inlineStr">
        <is>
          <t>C</t>
        </is>
      </c>
      <c r="D4170" s="24" t="inlineStr">
        <is>
          <t>PERALATAN</t>
        </is>
      </c>
      <c r="E4170" s="12" t="n"/>
      <c r="F4170" s="12" t="n"/>
      <c r="G4170" s="12" t="n"/>
      <c r="H4170" s="12" t="n"/>
      <c r="I4170" s="12" t="n"/>
      <c r="J4170" s="12" t="n"/>
    </row>
    <row r="4171">
      <c r="C4171" s="5" t="n">
        <v>1</v>
      </c>
      <c r="D4171" s="5" t="inlineStr">
        <is>
          <t>MESIN POTONG KAYU (CHAINSAW)</t>
        </is>
      </c>
      <c r="E4171" s="5" t="inlineStr">
        <is>
          <t>E98b</t>
        </is>
      </c>
      <c r="F4171" s="5" t="inlineStr">
        <is>
          <t>Jam</t>
        </is>
      </c>
      <c r="G4171" s="25" t="n">
        <v>0.4999992742157901</v>
      </c>
      <c r="H4171" s="26">
        <f>VLOOKUP(D4171,upahbahan,3,FALSE)</f>
        <v/>
      </c>
      <c r="J4171" s="26">
        <f>G4171*H4171</f>
        <v/>
      </c>
    </row>
    <row r="4172">
      <c r="C4172" s="5" t="n">
        <v>2</v>
      </c>
      <c r="D4172" s="5" t="inlineStr">
        <is>
          <t>CRANE ON TRUCK (10-15) TON; 260 HP</t>
        </is>
      </c>
      <c r="E4172" s="5" t="inlineStr">
        <is>
          <t>E07</t>
        </is>
      </c>
      <c r="F4172" s="5" t="inlineStr">
        <is>
          <t>Jam</t>
        </is>
      </c>
      <c r="G4172" s="25" t="n">
        <v>0.01434308847072748</v>
      </c>
      <c r="H4172" s="26" t="n">
        <v>773917</v>
      </c>
      <c r="I4172" s="30" t="inlineStr">
        <is>
          <t>harga khusus</t>
        </is>
      </c>
      <c r="J4172" s="26">
        <f>G4172*H4172</f>
        <v/>
      </c>
    </row>
    <row r="4173">
      <c r="C4173" s="5" t="n">
        <v>3</v>
      </c>
      <c r="D4173" s="5" t="inlineStr">
        <is>
          <t>DUMP TRUCK 4 TON; 134 HP</t>
        </is>
      </c>
      <c r="E4173" s="5" t="inlineStr">
        <is>
          <t>E08</t>
        </is>
      </c>
      <c r="F4173" s="5" t="inlineStr">
        <is>
          <t>Jam</t>
        </is>
      </c>
      <c r="G4173" s="25" t="n">
        <v>0.005358290028705661</v>
      </c>
      <c r="H4173" s="26" t="n">
        <v>433364</v>
      </c>
      <c r="I4173" s="30" t="inlineStr">
        <is>
          <t>harga khusus</t>
        </is>
      </c>
      <c r="J4173" s="26">
        <f>G4173*H4173</f>
        <v/>
      </c>
    </row>
    <row r="4174">
      <c r="C4174" s="5" t="n">
        <v>4</v>
      </c>
      <c r="D4174" s="5" t="inlineStr">
        <is>
          <t>Alat Bantu</t>
        </is>
      </c>
      <c r="F4174" s="5" t="inlineStr">
        <is>
          <t>Ls</t>
        </is>
      </c>
      <c r="G4174" s="25" t="n">
        <v>1</v>
      </c>
      <c r="H4174" s="26">
        <f>VLOOKUP(D4174,upahbahan,3,FALSE)</f>
        <v/>
      </c>
      <c r="J4174" s="26">
        <f>G4174*H4174</f>
        <v/>
      </c>
    </row>
    <row r="4175">
      <c r="C4175" s="27" t="inlineStr">
        <is>
          <t>JUMLAH HARGA PERALATAN</t>
        </is>
      </c>
      <c r="D4175" s="28" t="n"/>
      <c r="E4175" s="28" t="n"/>
      <c r="F4175" s="28" t="n"/>
      <c r="G4175" s="28" t="n"/>
      <c r="H4175" s="28" t="n"/>
      <c r="I4175" s="28" t="n"/>
      <c r="J4175" s="29">
        <f>SUM(J4171:J4174)</f>
        <v/>
      </c>
    </row>
    <row r="4176">
      <c r="C4176" s="31" t="inlineStr">
        <is>
          <t>D</t>
        </is>
      </c>
      <c r="D4176" s="31" t="inlineStr">
        <is>
          <t>Jumlah (A+B+C)</t>
        </is>
      </c>
      <c r="E4176" s="32" t="n"/>
      <c r="F4176" s="32" t="n"/>
      <c r="G4176" s="32" t="n"/>
      <c r="H4176" s="32" t="n"/>
      <c r="I4176" s="32" t="n"/>
      <c r="J4176" s="33">
        <f>J4167+J4169+J4175</f>
        <v/>
      </c>
    </row>
    <row r="4177">
      <c r="C4177" s="18" t="inlineStr">
        <is>
          <t>E</t>
        </is>
      </c>
      <c r="D4177" s="18" t="inlineStr">
        <is>
          <t>Biaya Umum dan Keuntungan 10.0% x D</t>
        </is>
      </c>
      <c r="H4177" s="21">
        <f>$Q$8</f>
        <v/>
      </c>
      <c r="J4177" s="34">
        <f>J4176*H4177</f>
        <v/>
      </c>
    </row>
    <row r="4178">
      <c r="C4178" s="31" t="inlineStr">
        <is>
          <t>F</t>
        </is>
      </c>
      <c r="D4178" s="31" t="inlineStr">
        <is>
          <t>Harga Satuan Pekerjaan (D+E)</t>
        </is>
      </c>
      <c r="E4178" s="32" t="n"/>
      <c r="F4178" s="32" t="n"/>
      <c r="G4178" s="32" t="n"/>
      <c r="H4178" s="32" t="n"/>
      <c r="I4178" s="32" t="n"/>
      <c r="J4178" s="33">
        <f>SUM(J4176:J4177)</f>
        <v/>
      </c>
    </row>
    <row r="4180">
      <c r="C4180" s="16" t="inlineStr">
        <is>
          <t>G.212</t>
        </is>
      </c>
      <c r="D4180" s="17" t="inlineStr">
        <is>
          <t>Pengangkutan Hasil Bongkaran yang melebihi 5 km</t>
        </is>
      </c>
      <c r="F4180" s="18" t="inlineStr">
        <is>
          <t>Meter Kubik per km</t>
        </is>
      </c>
      <c r="K4180" s="22">
        <f>ROUNDDOWN(J4194,0)</f>
        <v/>
      </c>
      <c r="M4180" s="19" t="inlineStr">
        <is>
          <t>7.15.(9)</t>
        </is>
      </c>
    </row>
    <row r="4181">
      <c r="C4181" s="23" t="inlineStr">
        <is>
          <t>No</t>
        </is>
      </c>
      <c r="D4181" s="23" t="inlineStr">
        <is>
          <t>Uraian</t>
        </is>
      </c>
      <c r="E4181" s="23" t="inlineStr">
        <is>
          <t>Kode</t>
        </is>
      </c>
      <c r="F4181" s="23" t="inlineStr">
        <is>
          <t>Sat.</t>
        </is>
      </c>
      <c r="G4181" s="23" t="inlineStr">
        <is>
          <t>Koefisien</t>
        </is>
      </c>
      <c r="H4181" s="23" t="inlineStr">
        <is>
          <t>Harga  Satuan (Rp)</t>
        </is>
      </c>
      <c r="J4181" s="23" t="inlineStr">
        <is>
          <t>Jumlah Harga (Rp)</t>
        </is>
      </c>
    </row>
    <row r="4182">
      <c r="C4182" s="24" t="inlineStr">
        <is>
          <t>A</t>
        </is>
      </c>
      <c r="D4182" s="24" t="inlineStr">
        <is>
          <t>TENAGA KERJA</t>
        </is>
      </c>
      <c r="E4182" s="12" t="n"/>
      <c r="F4182" s="12" t="n"/>
      <c r="G4182" s="12" t="n"/>
      <c r="H4182" s="12" t="n"/>
      <c r="I4182" s="12" t="n"/>
      <c r="J4182" s="12" t="n"/>
    </row>
    <row r="4183">
      <c r="C4183" s="5" t="n">
        <v>1</v>
      </c>
      <c r="D4183" s="5" t="inlineStr">
        <is>
          <t>Pekerja</t>
        </is>
      </c>
      <c r="E4183" s="5" t="inlineStr">
        <is>
          <t>L01</t>
        </is>
      </c>
      <c r="F4183" s="5" t="inlineStr">
        <is>
          <t>Jam</t>
        </is>
      </c>
      <c r="G4183" s="25" t="n">
        <v>3.393574411960263</v>
      </c>
      <c r="H4183" s="26">
        <f>VLOOKUP(D4183,upahbahan,3,FALSE)</f>
        <v/>
      </c>
      <c r="J4183" s="26">
        <f>G4183*H4183</f>
        <v/>
      </c>
    </row>
    <row r="4184">
      <c r="C4184" s="5" t="n">
        <v>2</v>
      </c>
      <c r="D4184" s="5" t="inlineStr">
        <is>
          <t>Mandor</t>
        </is>
      </c>
      <c r="E4184" s="5" t="inlineStr">
        <is>
          <t>L03</t>
        </is>
      </c>
      <c r="F4184" s="5" t="inlineStr">
        <is>
          <t>Jam</t>
        </is>
      </c>
      <c r="G4184" s="25" t="n">
        <v>1.69678728361804</v>
      </c>
      <c r="H4184" s="26">
        <f>VLOOKUP(D4184,upahbahan,3,FALSE)</f>
        <v/>
      </c>
      <c r="J4184" s="26">
        <f>G4184*H4184</f>
        <v/>
      </c>
    </row>
    <row r="4185">
      <c r="C4185" s="27" t="inlineStr">
        <is>
          <t>JUMLAH HARGA TENAGA KERJA</t>
        </is>
      </c>
      <c r="D4185" s="28" t="n"/>
      <c r="E4185" s="28" t="n"/>
      <c r="F4185" s="28" t="n"/>
      <c r="G4185" s="28" t="n"/>
      <c r="H4185" s="28" t="n"/>
      <c r="I4185" s="28" t="n"/>
      <c r="J4185" s="29">
        <f>SUM(J4183:J4184)</f>
        <v/>
      </c>
    </row>
    <row r="4186">
      <c r="C4186" s="24" t="inlineStr">
        <is>
          <t>B</t>
        </is>
      </c>
      <c r="D4186" s="24" t="inlineStr">
        <is>
          <t>BAHAN</t>
        </is>
      </c>
      <c r="E4186" s="12" t="n"/>
      <c r="F4186" s="12" t="n"/>
      <c r="G4186" s="12" t="n"/>
      <c r="H4186" s="12" t="n"/>
      <c r="I4186" s="12" t="n"/>
      <c r="J4186" s="12" t="n"/>
    </row>
    <row r="4187">
      <c r="C4187" s="27" t="inlineStr">
        <is>
          <t>JUMLAH HARGA BAHAN</t>
        </is>
      </c>
      <c r="D4187" s="28" t="n"/>
      <c r="E4187" s="28" t="n"/>
      <c r="F4187" s="28" t="n"/>
      <c r="G4187" s="28" t="n"/>
      <c r="H4187" s="28" t="n"/>
      <c r="I4187" s="28" t="n"/>
      <c r="J4187" s="29" t="n">
        <v>0</v>
      </c>
    </row>
    <row r="4188">
      <c r="C4188" s="24" t="inlineStr">
        <is>
          <t>C</t>
        </is>
      </c>
      <c r="D4188" s="24" t="inlineStr">
        <is>
          <t>PERALATAN</t>
        </is>
      </c>
      <c r="E4188" s="12" t="n"/>
      <c r="F4188" s="12" t="n"/>
      <c r="G4188" s="12" t="n"/>
      <c r="H4188" s="12" t="n"/>
      <c r="I4188" s="12" t="n"/>
      <c r="J4188" s="12" t="n"/>
    </row>
    <row r="4189">
      <c r="C4189" s="5" t="n">
        <v>1</v>
      </c>
      <c r="D4189" s="5" t="inlineStr">
        <is>
          <t>DUMP TRUCK 4 TON; 134 HP</t>
        </is>
      </c>
      <c r="E4189" s="5" t="inlineStr">
        <is>
          <t>E08</t>
        </is>
      </c>
      <c r="F4189" s="5" t="inlineStr">
        <is>
          <t>Jam</t>
        </is>
      </c>
      <c r="G4189" s="25" t="n">
        <v>1.696787162170815</v>
      </c>
      <c r="H4189" s="26">
        <f>VLOOKUP(D4189,upahbahan,3,FALSE)</f>
        <v/>
      </c>
      <c r="J4189" s="26">
        <f>G4189*H4189</f>
        <v/>
      </c>
    </row>
    <row r="4190">
      <c r="C4190" s="5" t="n">
        <v>2</v>
      </c>
      <c r="D4190" s="5" t="inlineStr">
        <is>
          <t>Alat Bantu</t>
        </is>
      </c>
      <c r="F4190" s="5" t="inlineStr">
        <is>
          <t>Ls</t>
        </is>
      </c>
      <c r="G4190" s="25" t="n">
        <v>1</v>
      </c>
      <c r="H4190" s="26">
        <f>VLOOKUP(D4190,upahbahan,3,FALSE)</f>
        <v/>
      </c>
      <c r="J4190" s="26">
        <f>G4190*H4190</f>
        <v/>
      </c>
    </row>
    <row r="4191">
      <c r="C4191" s="27" t="inlineStr">
        <is>
          <t>JUMLAH HARGA PERALATAN</t>
        </is>
      </c>
      <c r="D4191" s="28" t="n"/>
      <c r="E4191" s="28" t="n"/>
      <c r="F4191" s="28" t="n"/>
      <c r="G4191" s="28" t="n"/>
      <c r="H4191" s="28" t="n"/>
      <c r="I4191" s="28" t="n"/>
      <c r="J4191" s="29">
        <f>SUM(J4189:J4190)</f>
        <v/>
      </c>
    </row>
    <row r="4192">
      <c r="C4192" s="31" t="inlineStr">
        <is>
          <t>D</t>
        </is>
      </c>
      <c r="D4192" s="31" t="inlineStr">
        <is>
          <t>Jumlah (A+B+C)</t>
        </is>
      </c>
      <c r="E4192" s="32" t="n"/>
      <c r="F4192" s="32" t="n"/>
      <c r="G4192" s="32" t="n"/>
      <c r="H4192" s="32" t="n"/>
      <c r="I4192" s="32" t="n"/>
      <c r="J4192" s="33">
        <f>J4185+J4187+J4191</f>
        <v/>
      </c>
    </row>
    <row r="4193">
      <c r="C4193" s="18" t="inlineStr">
        <is>
          <t>E</t>
        </is>
      </c>
      <c r="D4193" s="18" t="inlineStr">
        <is>
          <t>Biaya Umum dan Keuntungan 10.0% x D</t>
        </is>
      </c>
      <c r="H4193" s="21">
        <f>$Q$8</f>
        <v/>
      </c>
      <c r="J4193" s="34">
        <f>J4192*H4193</f>
        <v/>
      </c>
    </row>
    <row r="4194">
      <c r="C4194" s="31" t="inlineStr">
        <is>
          <t>F</t>
        </is>
      </c>
      <c r="D4194" s="31" t="inlineStr">
        <is>
          <t>Harga Satuan Pekerjaan (D+E)</t>
        </is>
      </c>
      <c r="E4194" s="32" t="n"/>
      <c r="F4194" s="32" t="n"/>
      <c r="G4194" s="32" t="n"/>
      <c r="H4194" s="32" t="n"/>
      <c r="I4194" s="32" t="n"/>
      <c r="J4194" s="33">
        <f>SUM(J4192:J4193)</f>
        <v/>
      </c>
    </row>
    <row r="4196">
      <c r="C4196" s="16" t="inlineStr">
        <is>
          <t>G.213</t>
        </is>
      </c>
      <c r="D4196" s="17" t="inlineStr">
        <is>
          <t>Deck Drain Tipe 1</t>
        </is>
      </c>
      <c r="F4196" s="18" t="inlineStr">
        <is>
          <t>Buah</t>
        </is>
      </c>
      <c r="K4196" s="22">
        <f>ROUNDDOWN(J4211,0)</f>
        <v/>
      </c>
      <c r="M4196" s="19" t="inlineStr">
        <is>
          <t>7.16.(1a)</t>
        </is>
      </c>
    </row>
    <row r="4197">
      <c r="C4197" s="23" t="inlineStr">
        <is>
          <t>No</t>
        </is>
      </c>
      <c r="D4197" s="23" t="inlineStr">
        <is>
          <t>Uraian</t>
        </is>
      </c>
      <c r="E4197" s="23" t="inlineStr">
        <is>
          <t>Kode</t>
        </is>
      </c>
      <c r="F4197" s="23" t="inlineStr">
        <is>
          <t>Sat.</t>
        </is>
      </c>
      <c r="G4197" s="23" t="inlineStr">
        <is>
          <t>Koefisien</t>
        </is>
      </c>
      <c r="H4197" s="23" t="inlineStr">
        <is>
          <t>Harga  Satuan (Rp)</t>
        </is>
      </c>
      <c r="J4197" s="23" t="inlineStr">
        <is>
          <t>Jumlah Harga (Rp)</t>
        </is>
      </c>
    </row>
    <row r="4198">
      <c r="C4198" s="24" t="inlineStr">
        <is>
          <t>A</t>
        </is>
      </c>
      <c r="D4198" s="24" t="inlineStr">
        <is>
          <t>TENAGA KERJA</t>
        </is>
      </c>
      <c r="E4198" s="12" t="n"/>
      <c r="F4198" s="12" t="n"/>
      <c r="G4198" s="12" t="n"/>
      <c r="H4198" s="12" t="n"/>
      <c r="I4198" s="12" t="n"/>
      <c r="J4198" s="12" t="n"/>
    </row>
    <row r="4199">
      <c r="C4199" s="5" t="n">
        <v>1</v>
      </c>
      <c r="D4199" s="5" t="inlineStr">
        <is>
          <t>Pekerja</t>
        </is>
      </c>
      <c r="E4199" s="5" t="inlineStr">
        <is>
          <t>L01</t>
        </is>
      </c>
      <c r="F4199" s="5" t="inlineStr">
        <is>
          <t>jam</t>
        </is>
      </c>
      <c r="G4199" s="25" t="n">
        <v>1.050000108524451</v>
      </c>
      <c r="H4199" s="26">
        <f>VLOOKUP(D4199,upahbahan,3,FALSE)</f>
        <v/>
      </c>
      <c r="J4199" s="26">
        <f>G4199*H4199</f>
        <v/>
      </c>
    </row>
    <row r="4200">
      <c r="C4200" s="5" t="n">
        <v>2</v>
      </c>
      <c r="D4200" s="5" t="inlineStr">
        <is>
          <t>Mandor</t>
        </is>
      </c>
      <c r="E4200" s="5" t="inlineStr">
        <is>
          <t>L03</t>
        </is>
      </c>
      <c r="F4200" s="5" t="inlineStr">
        <is>
          <t>jam</t>
        </is>
      </c>
      <c r="G4200" s="25" t="n">
        <v>0.3500000900559607</v>
      </c>
      <c r="H4200" s="26">
        <f>VLOOKUP(D4200,upahbahan,3,FALSE)</f>
        <v/>
      </c>
      <c r="J4200" s="26">
        <f>G4200*H4200</f>
        <v/>
      </c>
    </row>
    <row r="4201">
      <c r="C4201" s="27" t="inlineStr">
        <is>
          <t>JUMLAH HARGA TENAGA KERJA</t>
        </is>
      </c>
      <c r="D4201" s="28" t="n"/>
      <c r="E4201" s="28" t="n"/>
      <c r="F4201" s="28" t="n"/>
      <c r="G4201" s="28" t="n"/>
      <c r="H4201" s="28" t="n"/>
      <c r="I4201" s="28" t="n"/>
      <c r="J4201" s="29">
        <f>SUM(J4199:J4200)</f>
        <v/>
      </c>
    </row>
    <row r="4202">
      <c r="C4202" s="24" t="inlineStr">
        <is>
          <t>B</t>
        </is>
      </c>
      <c r="D4202" s="24" t="inlineStr">
        <is>
          <t>BAHAN</t>
        </is>
      </c>
      <c r="E4202" s="12" t="n"/>
      <c r="F4202" s="12" t="n"/>
      <c r="G4202" s="12" t="n"/>
      <c r="H4202" s="12" t="n"/>
      <c r="I4202" s="12" t="n"/>
      <c r="J4202" s="12" t="n"/>
    </row>
    <row r="4203">
      <c r="C4203" s="5" t="n">
        <v>1</v>
      </c>
      <c r="D4203" s="5" t="inlineStr">
        <is>
          <t>Deck drain cash iron Type 1 (6 Inch)</t>
        </is>
      </c>
      <c r="E4203" s="5" t="inlineStr">
        <is>
          <t>M239a</t>
        </is>
      </c>
      <c r="F4203" s="5" t="inlineStr">
        <is>
          <t>Unit</t>
        </is>
      </c>
      <c r="G4203" s="25" t="n">
        <v>1</v>
      </c>
      <c r="H4203" s="26">
        <f>VLOOKUP(D4203,upahbahan,3,FALSE)</f>
        <v/>
      </c>
      <c r="J4203" s="26">
        <f>G4203*H4203</f>
        <v/>
      </c>
    </row>
    <row r="4204">
      <c r="C4204" s="5" t="n">
        <v>2</v>
      </c>
      <c r="D4204" s="5" t="inlineStr">
        <is>
          <t>Baja Tulangan (angkur) penggantung/hanger L6</t>
        </is>
      </c>
      <c r="E4204" s="5" t="inlineStr">
        <is>
          <t>M134</t>
        </is>
      </c>
      <c r="F4204" s="5" t="inlineStr">
        <is>
          <t>Kg</t>
        </is>
      </c>
      <c r="G4204" s="25" t="n">
        <v>0.5</v>
      </c>
      <c r="H4204" s="26">
        <f>VLOOKUP(D4204,upahbahan,3,FALSE)</f>
        <v/>
      </c>
      <c r="J4204" s="26">
        <f>G4204*H4204</f>
        <v/>
      </c>
    </row>
    <row r="4205">
      <c r="C4205" s="27" t="inlineStr">
        <is>
          <t>JUMLAH HARGA BAHAN</t>
        </is>
      </c>
      <c r="D4205" s="28" t="n"/>
      <c r="E4205" s="28" t="n"/>
      <c r="F4205" s="28" t="n"/>
      <c r="G4205" s="28" t="n"/>
      <c r="H4205" s="28" t="n"/>
      <c r="I4205" s="28" t="n"/>
      <c r="J4205" s="29">
        <f>SUM(J4203:J4204)</f>
        <v/>
      </c>
    </row>
    <row r="4206">
      <c r="C4206" s="24" t="inlineStr">
        <is>
          <t>C</t>
        </is>
      </c>
      <c r="D4206" s="24" t="inlineStr">
        <is>
          <t>PERALATAN</t>
        </is>
      </c>
      <c r="E4206" s="12" t="n"/>
      <c r="F4206" s="12" t="n"/>
      <c r="G4206" s="12" t="n"/>
      <c r="H4206" s="12" t="n"/>
      <c r="I4206" s="12" t="n"/>
      <c r="J4206" s="12" t="n"/>
    </row>
    <row r="4207">
      <c r="C4207" s="5" t="n">
        <v>1</v>
      </c>
      <c r="D4207" s="5" t="inlineStr">
        <is>
          <t>Alat Bantu</t>
        </is>
      </c>
      <c r="F4207" s="5" t="inlineStr">
        <is>
          <t>Ls</t>
        </is>
      </c>
      <c r="G4207" s="25" t="n">
        <v>1</v>
      </c>
      <c r="H4207" s="26">
        <f>VLOOKUP(D4207,upahbahan,3,FALSE)</f>
        <v/>
      </c>
      <c r="J4207" s="26">
        <f>G4207*H4207</f>
        <v/>
      </c>
    </row>
    <row r="4208">
      <c r="C4208" s="27" t="inlineStr">
        <is>
          <t>JUMLAH HARGA PERALATAN</t>
        </is>
      </c>
      <c r="D4208" s="28" t="n"/>
      <c r="E4208" s="28" t="n"/>
      <c r="F4208" s="28" t="n"/>
      <c r="G4208" s="28" t="n"/>
      <c r="H4208" s="28" t="n"/>
      <c r="I4208" s="28" t="n"/>
      <c r="J4208" s="29">
        <f>SUM(J4207:J4207)</f>
        <v/>
      </c>
    </row>
    <row r="4209">
      <c r="C4209" s="31" t="inlineStr">
        <is>
          <t>D</t>
        </is>
      </c>
      <c r="D4209" s="31" t="inlineStr">
        <is>
          <t>Jumlah (A+B+C)</t>
        </is>
      </c>
      <c r="E4209" s="32" t="n"/>
      <c r="F4209" s="32" t="n"/>
      <c r="G4209" s="32" t="n"/>
      <c r="H4209" s="32" t="n"/>
      <c r="I4209" s="32" t="n"/>
      <c r="J4209" s="33">
        <f>J4201+J4205+J4208</f>
        <v/>
      </c>
    </row>
    <row r="4210">
      <c r="C4210" s="18" t="inlineStr">
        <is>
          <t>E</t>
        </is>
      </c>
      <c r="D4210" s="18" t="inlineStr">
        <is>
          <t>Biaya Umum dan Keuntungan 10.0% x D</t>
        </is>
      </c>
      <c r="H4210" s="21">
        <f>$Q$8</f>
        <v/>
      </c>
      <c r="J4210" s="34">
        <f>J4209*H4210</f>
        <v/>
      </c>
    </row>
    <row r="4211">
      <c r="C4211" s="31" t="inlineStr">
        <is>
          <t>F</t>
        </is>
      </c>
      <c r="D4211" s="31" t="inlineStr">
        <is>
          <t>Harga Satuan Pekerjaan (D+E)</t>
        </is>
      </c>
      <c r="E4211" s="32" t="n"/>
      <c r="F4211" s="32" t="n"/>
      <c r="G4211" s="32" t="n"/>
      <c r="H4211" s="32" t="n"/>
      <c r="I4211" s="32" t="n"/>
      <c r="J4211" s="33">
        <f>SUM(J4209:J4210)</f>
        <v/>
      </c>
    </row>
    <row r="4213">
      <c r="C4213" s="16" t="inlineStr">
        <is>
          <t>G.214</t>
        </is>
      </c>
      <c r="D4213" s="17" t="inlineStr">
        <is>
          <t>Deck Drain Tipe 2</t>
        </is>
      </c>
      <c r="F4213" s="18" t="inlineStr">
        <is>
          <t>Buah</t>
        </is>
      </c>
      <c r="K4213" s="22">
        <f>ROUNDDOWN(J4228,0)</f>
        <v/>
      </c>
      <c r="M4213" s="19" t="inlineStr">
        <is>
          <t>7.16.(1b)</t>
        </is>
      </c>
    </row>
    <row r="4214">
      <c r="C4214" s="23" t="inlineStr">
        <is>
          <t>No</t>
        </is>
      </c>
      <c r="D4214" s="23" t="inlineStr">
        <is>
          <t>Uraian</t>
        </is>
      </c>
      <c r="E4214" s="23" t="inlineStr">
        <is>
          <t>Kode</t>
        </is>
      </c>
      <c r="F4214" s="23" t="inlineStr">
        <is>
          <t>Sat.</t>
        </is>
      </c>
      <c r="G4214" s="23" t="inlineStr">
        <is>
          <t>Koefisien</t>
        </is>
      </c>
      <c r="H4214" s="23" t="inlineStr">
        <is>
          <t>Harga  Satuan (Rp)</t>
        </is>
      </c>
      <c r="J4214" s="23" t="inlineStr">
        <is>
          <t>Jumlah Harga (Rp)</t>
        </is>
      </c>
    </row>
    <row r="4215">
      <c r="C4215" s="24" t="inlineStr">
        <is>
          <t>A</t>
        </is>
      </c>
      <c r="D4215" s="24" t="inlineStr">
        <is>
          <t>TENAGA KERJA</t>
        </is>
      </c>
      <c r="E4215" s="12" t="n"/>
      <c r="F4215" s="12" t="n"/>
      <c r="G4215" s="12" t="n"/>
      <c r="H4215" s="12" t="n"/>
      <c r="I4215" s="12" t="n"/>
      <c r="J4215" s="12" t="n"/>
    </row>
    <row r="4216">
      <c r="C4216" s="5" t="n">
        <v>1</v>
      </c>
      <c r="D4216" s="5" t="inlineStr">
        <is>
          <t>Pekerja</t>
        </is>
      </c>
      <c r="E4216" s="5" t="inlineStr">
        <is>
          <t>L01</t>
        </is>
      </c>
      <c r="F4216" s="5" t="inlineStr">
        <is>
          <t>jam</t>
        </is>
      </c>
      <c r="G4216" s="25" t="n">
        <v>1.050000108524451</v>
      </c>
      <c r="H4216" s="26">
        <f>VLOOKUP(D4216,upahbahan,3,FALSE)</f>
        <v/>
      </c>
      <c r="J4216" s="26">
        <f>G4216*H4216</f>
        <v/>
      </c>
    </row>
    <row r="4217">
      <c r="C4217" s="5" t="n">
        <v>2</v>
      </c>
      <c r="D4217" s="5" t="inlineStr">
        <is>
          <t>Mandor</t>
        </is>
      </c>
      <c r="E4217" s="5" t="inlineStr">
        <is>
          <t>L03</t>
        </is>
      </c>
      <c r="F4217" s="5" t="inlineStr">
        <is>
          <t>jam</t>
        </is>
      </c>
      <c r="G4217" s="25" t="n">
        <v>0.3500000900559607</v>
      </c>
      <c r="H4217" s="26">
        <f>VLOOKUP(D4217,upahbahan,3,FALSE)</f>
        <v/>
      </c>
      <c r="J4217" s="26">
        <f>G4217*H4217</f>
        <v/>
      </c>
    </row>
    <row r="4218">
      <c r="C4218" s="27" t="inlineStr">
        <is>
          <t>JUMLAH HARGA TENAGA KERJA</t>
        </is>
      </c>
      <c r="D4218" s="28" t="n"/>
      <c r="E4218" s="28" t="n"/>
      <c r="F4218" s="28" t="n"/>
      <c r="G4218" s="28" t="n"/>
      <c r="H4218" s="28" t="n"/>
      <c r="I4218" s="28" t="n"/>
      <c r="J4218" s="29">
        <f>SUM(J4216:J4217)</f>
        <v/>
      </c>
    </row>
    <row r="4219">
      <c r="C4219" s="24" t="inlineStr">
        <is>
          <t>B</t>
        </is>
      </c>
      <c r="D4219" s="24" t="inlineStr">
        <is>
          <t>BAHAN</t>
        </is>
      </c>
      <c r="E4219" s="12" t="n"/>
      <c r="F4219" s="12" t="n"/>
      <c r="G4219" s="12" t="n"/>
      <c r="H4219" s="12" t="n"/>
      <c r="I4219" s="12" t="n"/>
      <c r="J4219" s="12" t="n"/>
    </row>
    <row r="4220">
      <c r="C4220" s="5" t="n">
        <v>1</v>
      </c>
      <c r="D4220" s="5" t="inlineStr">
        <is>
          <t>Deck drain cash iron Type 2 (6 Inch)</t>
        </is>
      </c>
      <c r="E4220" s="5" t="inlineStr">
        <is>
          <t>M239b</t>
        </is>
      </c>
      <c r="F4220" s="5" t="inlineStr">
        <is>
          <t>Unit</t>
        </is>
      </c>
      <c r="G4220" s="25" t="n">
        <v>1</v>
      </c>
      <c r="H4220" s="26">
        <f>VLOOKUP(D4220,upahbahan,3,FALSE)</f>
        <v/>
      </c>
      <c r="J4220" s="26">
        <f>G4220*H4220</f>
        <v/>
      </c>
    </row>
    <row r="4221">
      <c r="C4221" s="5" t="n">
        <v>2</v>
      </c>
      <c r="D4221" s="5" t="inlineStr">
        <is>
          <t>Baja Tulangan (angkur) penggantung/hanger L6</t>
        </is>
      </c>
      <c r="E4221" s="5" t="inlineStr">
        <is>
          <t>M134</t>
        </is>
      </c>
      <c r="F4221" s="5" t="inlineStr">
        <is>
          <t>Kg</t>
        </is>
      </c>
      <c r="G4221" s="25" t="n">
        <v>0.5</v>
      </c>
      <c r="H4221" s="26">
        <f>VLOOKUP(D4221,upahbahan,3,FALSE)</f>
        <v/>
      </c>
      <c r="J4221" s="26">
        <f>G4221*H4221</f>
        <v/>
      </c>
    </row>
    <row r="4222">
      <c r="C4222" s="27" t="inlineStr">
        <is>
          <t>JUMLAH HARGA BAHAN</t>
        </is>
      </c>
      <c r="D4222" s="28" t="n"/>
      <c r="E4222" s="28" t="n"/>
      <c r="F4222" s="28" t="n"/>
      <c r="G4222" s="28" t="n"/>
      <c r="H4222" s="28" t="n"/>
      <c r="I4222" s="28" t="n"/>
      <c r="J4222" s="29">
        <f>SUM(J4220:J4221)</f>
        <v/>
      </c>
    </row>
    <row r="4223">
      <c r="C4223" s="24" t="inlineStr">
        <is>
          <t>C</t>
        </is>
      </c>
      <c r="D4223" s="24" t="inlineStr">
        <is>
          <t>PERALATAN</t>
        </is>
      </c>
      <c r="E4223" s="12" t="n"/>
      <c r="F4223" s="12" t="n"/>
      <c r="G4223" s="12" t="n"/>
      <c r="H4223" s="12" t="n"/>
      <c r="I4223" s="12" t="n"/>
      <c r="J4223" s="12" t="n"/>
    </row>
    <row r="4224">
      <c r="C4224" s="5" t="n">
        <v>1</v>
      </c>
      <c r="D4224" s="5" t="inlineStr">
        <is>
          <t>Alat Bantu</t>
        </is>
      </c>
      <c r="F4224" s="5" t="inlineStr">
        <is>
          <t>Ls</t>
        </is>
      </c>
      <c r="G4224" s="25" t="n">
        <v>1</v>
      </c>
      <c r="H4224" s="26">
        <f>VLOOKUP(D4224,upahbahan,3,FALSE)</f>
        <v/>
      </c>
      <c r="J4224" s="26">
        <f>G4224*H4224</f>
        <v/>
      </c>
    </row>
    <row r="4225">
      <c r="C4225" s="27" t="inlineStr">
        <is>
          <t>JUMLAH HARGA PERALATAN</t>
        </is>
      </c>
      <c r="D4225" s="28" t="n"/>
      <c r="E4225" s="28" t="n"/>
      <c r="F4225" s="28" t="n"/>
      <c r="G4225" s="28" t="n"/>
      <c r="H4225" s="28" t="n"/>
      <c r="I4225" s="28" t="n"/>
      <c r="J4225" s="29">
        <f>SUM(J4224:J4224)</f>
        <v/>
      </c>
    </row>
    <row r="4226">
      <c r="C4226" s="31" t="inlineStr">
        <is>
          <t>D</t>
        </is>
      </c>
      <c r="D4226" s="31" t="inlineStr">
        <is>
          <t>Jumlah (A+B+C)</t>
        </is>
      </c>
      <c r="E4226" s="32" t="n"/>
      <c r="F4226" s="32" t="n"/>
      <c r="G4226" s="32" t="n"/>
      <c r="H4226" s="32" t="n"/>
      <c r="I4226" s="32" t="n"/>
      <c r="J4226" s="33">
        <f>J4218+J4222+J4225</f>
        <v/>
      </c>
    </row>
    <row r="4227">
      <c r="C4227" s="18" t="inlineStr">
        <is>
          <t>E</t>
        </is>
      </c>
      <c r="D4227" s="18" t="inlineStr">
        <is>
          <t>Biaya Umum dan Keuntungan 10.0% x D</t>
        </is>
      </c>
      <c r="H4227" s="21">
        <f>$Q$8</f>
        <v/>
      </c>
      <c r="J4227" s="34">
        <f>J4226*H4227</f>
        <v/>
      </c>
    </row>
    <row r="4228">
      <c r="C4228" s="31" t="inlineStr">
        <is>
          <t>F</t>
        </is>
      </c>
      <c r="D4228" s="31" t="inlineStr">
        <is>
          <t>Harga Satuan Pekerjaan (D+E)</t>
        </is>
      </c>
      <c r="E4228" s="32" t="n"/>
      <c r="F4228" s="32" t="n"/>
      <c r="G4228" s="32" t="n"/>
      <c r="H4228" s="32" t="n"/>
      <c r="I4228" s="32" t="n"/>
      <c r="J4228" s="33">
        <f>SUM(J4226:J4227)</f>
        <v/>
      </c>
    </row>
    <row r="4230">
      <c r="C4230" s="16" t="inlineStr">
        <is>
          <t>G.215</t>
        </is>
      </c>
      <c r="D4230" s="17" t="inlineStr">
        <is>
          <t>Pipa Drainase Baja Diameter 150 mm</t>
        </is>
      </c>
      <c r="F4230" s="18" t="inlineStr">
        <is>
          <t>Meter Panjang</t>
        </is>
      </c>
      <c r="K4230" s="22">
        <f>ROUNDDOWN(J4248,0)</f>
        <v/>
      </c>
      <c r="M4230" s="19" t="inlineStr">
        <is>
          <t>7.16.(2a)</t>
        </is>
      </c>
    </row>
    <row r="4231">
      <c r="C4231" s="23" t="inlineStr">
        <is>
          <t>No</t>
        </is>
      </c>
      <c r="D4231" s="23" t="inlineStr">
        <is>
          <t>Uraian</t>
        </is>
      </c>
      <c r="E4231" s="23" t="inlineStr">
        <is>
          <t>Kode</t>
        </is>
      </c>
      <c r="F4231" s="23" t="inlineStr">
        <is>
          <t>Sat.</t>
        </is>
      </c>
      <c r="G4231" s="23" t="inlineStr">
        <is>
          <t>Koefisien</t>
        </is>
      </c>
      <c r="H4231" s="23" t="inlineStr">
        <is>
          <t>Harga  Satuan (Rp)</t>
        </is>
      </c>
      <c r="J4231" s="23" t="inlineStr">
        <is>
          <t>Jumlah Harga (Rp)</t>
        </is>
      </c>
    </row>
    <row r="4232">
      <c r="C4232" s="24" t="inlineStr">
        <is>
          <t>A</t>
        </is>
      </c>
      <c r="D4232" s="24" t="inlineStr">
        <is>
          <t>TENAGA KERJA</t>
        </is>
      </c>
      <c r="E4232" s="12" t="n"/>
      <c r="F4232" s="12" t="n"/>
      <c r="G4232" s="12" t="n"/>
      <c r="H4232" s="12" t="n"/>
      <c r="I4232" s="12" t="n"/>
      <c r="J4232" s="12" t="n"/>
    </row>
    <row r="4233">
      <c r="C4233" s="5" t="n">
        <v>1</v>
      </c>
      <c r="D4233" s="5" t="inlineStr">
        <is>
          <t>Pekerja</t>
        </is>
      </c>
      <c r="E4233" s="5" t="inlineStr">
        <is>
          <t>L01</t>
        </is>
      </c>
      <c r="F4233" s="5" t="inlineStr">
        <is>
          <t>jam</t>
        </is>
      </c>
      <c r="G4233" s="25" t="n">
        <v>1.400000144699268</v>
      </c>
      <c r="H4233" s="26">
        <f>VLOOKUP(D4233,upahbahan,3,FALSE)</f>
        <v/>
      </c>
      <c r="J4233" s="26">
        <f>G4233*H4233</f>
        <v/>
      </c>
    </row>
    <row r="4234">
      <c r="C4234" s="5" t="n">
        <v>2</v>
      </c>
      <c r="D4234" s="5" t="inlineStr">
        <is>
          <t>Tukang</t>
        </is>
      </c>
      <c r="E4234" s="5" t="inlineStr">
        <is>
          <t>L02</t>
        </is>
      </c>
      <c r="F4234" s="5" t="inlineStr">
        <is>
          <t>jam</t>
        </is>
      </c>
      <c r="G4234" s="25" t="n">
        <v>0.3500000516356274</v>
      </c>
      <c r="H4234" s="26">
        <f>VLOOKUP(D4234,upahbahan,3,FALSE)</f>
        <v/>
      </c>
      <c r="J4234" s="26">
        <f>G4234*H4234</f>
        <v/>
      </c>
    </row>
    <row r="4235">
      <c r="C4235" s="5" t="n">
        <v>3</v>
      </c>
      <c r="D4235" s="5" t="inlineStr">
        <is>
          <t>Mandor</t>
        </is>
      </c>
      <c r="E4235" s="5" t="inlineStr">
        <is>
          <t>L03</t>
        </is>
      </c>
      <c r="F4235" s="5" t="inlineStr">
        <is>
          <t>jam</t>
        </is>
      </c>
      <c r="G4235" s="25" t="n">
        <v>0.1166665966231416</v>
      </c>
      <c r="H4235" s="26">
        <f>VLOOKUP(D4235,upahbahan,3,FALSE)</f>
        <v/>
      </c>
      <c r="J4235" s="26">
        <f>G4235*H4235</f>
        <v/>
      </c>
    </row>
    <row r="4236">
      <c r="C4236" s="27" t="inlineStr">
        <is>
          <t>JUMLAH HARGA TENAGA KERJA</t>
        </is>
      </c>
      <c r="D4236" s="28" t="n"/>
      <c r="E4236" s="28" t="n"/>
      <c r="F4236" s="28" t="n"/>
      <c r="G4236" s="28" t="n"/>
      <c r="H4236" s="28" t="n"/>
      <c r="I4236" s="28" t="n"/>
      <c r="J4236" s="29">
        <f>SUM(J4233:J4235)</f>
        <v/>
      </c>
    </row>
    <row r="4237">
      <c r="C4237" s="24" t="inlineStr">
        <is>
          <t>B</t>
        </is>
      </c>
      <c r="D4237" s="24" t="inlineStr">
        <is>
          <t>BAHAN</t>
        </is>
      </c>
      <c r="E4237" s="12" t="n"/>
      <c r="F4237" s="12" t="n"/>
      <c r="G4237" s="12" t="n"/>
      <c r="H4237" s="12" t="n"/>
      <c r="I4237" s="12" t="n"/>
      <c r="J4237" s="12" t="n"/>
    </row>
    <row r="4238">
      <c r="C4238" s="5" t="n">
        <v>1</v>
      </c>
      <c r="D4238" s="5" t="inlineStr">
        <is>
          <t>Pipa baja 150 mm M241 batang/m'</t>
        </is>
      </c>
      <c r="F4238" s="5" t="inlineStr"/>
      <c r="G4238" s="25" t="n">
        <v>0.333333325</v>
      </c>
      <c r="H4238" s="26">
        <f>VLOOKUP(D4238,upahbahan,3,FALSE)</f>
        <v/>
      </c>
      <c r="J4238" s="26">
        <f>G4238*H4238</f>
        <v/>
      </c>
    </row>
    <row r="4239">
      <c r="C4239" s="5" t="n">
        <v>2</v>
      </c>
      <c r="D4239" s="5" t="inlineStr">
        <is>
          <t>Baja (ducting, klem)</t>
        </is>
      </c>
      <c r="E4239" s="5" t="inlineStr">
        <is>
          <t>M267</t>
        </is>
      </c>
      <c r="F4239" s="5" t="inlineStr">
        <is>
          <t>Kg</t>
        </is>
      </c>
      <c r="G4239" s="25" t="n">
        <v>1</v>
      </c>
      <c r="H4239" s="26">
        <f>VLOOKUP(D4239,upahbahan,3,FALSE)</f>
        <v/>
      </c>
      <c r="J4239" s="26">
        <f>G4239*H4239</f>
        <v/>
      </c>
    </row>
    <row r="4240">
      <c r="C4240" s="5" t="n">
        <v>3</v>
      </c>
      <c r="D4240" s="5" t="inlineStr">
        <is>
          <t>Kawat Las</t>
        </is>
      </c>
      <c r="E4240" s="5" t="inlineStr">
        <is>
          <t>M51</t>
        </is>
      </c>
      <c r="F4240" s="5" t="inlineStr">
        <is>
          <t>m'</t>
        </is>
      </c>
      <c r="G4240" s="25" t="n">
        <v>0.5</v>
      </c>
      <c r="H4240" s="26">
        <f>VLOOKUP(D4240,upahbahan,3,FALSE)</f>
        <v/>
      </c>
      <c r="J4240" s="26">
        <f>G4240*H4240</f>
        <v/>
      </c>
    </row>
    <row r="4241">
      <c r="C4241" s="27" t="inlineStr">
        <is>
          <t>JUMLAH HARGA BAHAN</t>
        </is>
      </c>
      <c r="D4241" s="28" t="n"/>
      <c r="E4241" s="28" t="n"/>
      <c r="F4241" s="28" t="n"/>
      <c r="G4241" s="28" t="n"/>
      <c r="H4241" s="28" t="n"/>
      <c r="I4241" s="28" t="n"/>
      <c r="J4241" s="29">
        <f>SUM(J4238:J4240)</f>
        <v/>
      </c>
    </row>
    <row r="4242">
      <c r="C4242" s="24" t="inlineStr">
        <is>
          <t>C</t>
        </is>
      </c>
      <c r="D4242" s="24" t="inlineStr">
        <is>
          <t>PERALATAN</t>
        </is>
      </c>
      <c r="E4242" s="12" t="n"/>
      <c r="F4242" s="12" t="n"/>
      <c r="G4242" s="12" t="n"/>
      <c r="H4242" s="12" t="n"/>
      <c r="I4242" s="12" t="n"/>
      <c r="J4242" s="12" t="n"/>
    </row>
    <row r="4243">
      <c r="C4243" s="5" t="n">
        <v>1</v>
      </c>
      <c r="D4243" s="5" t="inlineStr">
        <is>
          <t>Welding set</t>
        </is>
      </c>
      <c r="E4243" s="5" t="inlineStr">
        <is>
          <t>E32</t>
        </is>
      </c>
      <c r="F4243" s="5" t="inlineStr">
        <is>
          <t>jam</t>
        </is>
      </c>
      <c r="G4243" s="25" t="n">
        <v>0.1166671258034895</v>
      </c>
      <c r="H4243" s="26">
        <f>VLOOKUP(D4243,upahbahan,3,FALSE)</f>
        <v/>
      </c>
      <c r="J4243" s="26">
        <f>G4243*H4243</f>
        <v/>
      </c>
    </row>
    <row r="4244">
      <c r="C4244" s="5" t="n">
        <v>2</v>
      </c>
      <c r="D4244" s="5" t="inlineStr">
        <is>
          <t>Alat Bantu</t>
        </is>
      </c>
      <c r="F4244" s="5" t="inlineStr">
        <is>
          <t>Ls</t>
        </is>
      </c>
      <c r="G4244" s="25" t="n">
        <v>1</v>
      </c>
      <c r="H4244" s="26">
        <f>VLOOKUP(D4244,upahbahan,3,FALSE)</f>
        <v/>
      </c>
      <c r="J4244" s="26">
        <f>G4244*H4244</f>
        <v/>
      </c>
    </row>
    <row r="4245">
      <c r="C4245" s="27" t="inlineStr">
        <is>
          <t>JUMLAH HARGA PERALATAN</t>
        </is>
      </c>
      <c r="D4245" s="28" t="n"/>
      <c r="E4245" s="28" t="n"/>
      <c r="F4245" s="28" t="n"/>
      <c r="G4245" s="28" t="n"/>
      <c r="H4245" s="28" t="n"/>
      <c r="I4245" s="28" t="n"/>
      <c r="J4245" s="29">
        <f>SUM(J4243:J4244)</f>
        <v/>
      </c>
    </row>
    <row r="4246">
      <c r="C4246" s="31" t="inlineStr">
        <is>
          <t>D</t>
        </is>
      </c>
      <c r="D4246" s="31" t="inlineStr">
        <is>
          <t>Jumlah (A+B+C)</t>
        </is>
      </c>
      <c r="E4246" s="32" t="n"/>
      <c r="F4246" s="32" t="n"/>
      <c r="G4246" s="32" t="n"/>
      <c r="H4246" s="32" t="n"/>
      <c r="I4246" s="32" t="n"/>
      <c r="J4246" s="33">
        <f>J4236+J4241+J4245</f>
        <v/>
      </c>
    </row>
    <row r="4247">
      <c r="C4247" s="18" t="inlineStr">
        <is>
          <t>E</t>
        </is>
      </c>
      <c r="D4247" s="18" t="inlineStr">
        <is>
          <t>Biaya Umum dan Keuntungan 10.0% x D</t>
        </is>
      </c>
      <c r="H4247" s="21">
        <f>$Q$8</f>
        <v/>
      </c>
      <c r="J4247" s="34">
        <f>J4246*H4247</f>
        <v/>
      </c>
    </row>
    <row r="4248">
      <c r="C4248" s="31" t="inlineStr">
        <is>
          <t>F</t>
        </is>
      </c>
      <c r="D4248" s="31" t="inlineStr">
        <is>
          <t>Harga Satuan Pekerjaan (D+E)</t>
        </is>
      </c>
      <c r="E4248" s="32" t="n"/>
      <c r="F4248" s="32" t="n"/>
      <c r="G4248" s="32" t="n"/>
      <c r="H4248" s="32" t="n"/>
      <c r="I4248" s="32" t="n"/>
      <c r="J4248" s="33">
        <f>SUM(J4246:J4247)</f>
        <v/>
      </c>
    </row>
    <row r="4250">
      <c r="C4250" s="16" t="inlineStr">
        <is>
          <t>G.216</t>
        </is>
      </c>
      <c r="D4250" s="17" t="inlineStr">
        <is>
          <t>Pipa Drainase PVC Diameter 150 mm</t>
        </is>
      </c>
      <c r="F4250" s="18" t="inlineStr">
        <is>
          <t>Meter Panjang</t>
        </is>
      </c>
      <c r="K4250" s="22">
        <f>ROUNDDOWN(J4267,0)</f>
        <v/>
      </c>
      <c r="M4250" s="19" t="inlineStr">
        <is>
          <t>7.16.(3a)</t>
        </is>
      </c>
    </row>
    <row r="4251">
      <c r="C4251" s="23" t="inlineStr">
        <is>
          <t>No</t>
        </is>
      </c>
      <c r="D4251" s="23" t="inlineStr">
        <is>
          <t>Uraian</t>
        </is>
      </c>
      <c r="E4251" s="23" t="inlineStr">
        <is>
          <t>Kode</t>
        </is>
      </c>
      <c r="F4251" s="23" t="inlineStr">
        <is>
          <t>Sat.</t>
        </is>
      </c>
      <c r="G4251" s="23" t="inlineStr">
        <is>
          <t>Koefisien</t>
        </is>
      </c>
      <c r="H4251" s="23" t="inlineStr">
        <is>
          <t>Harga  Satuan (Rp)</t>
        </is>
      </c>
      <c r="J4251" s="23" t="inlineStr">
        <is>
          <t>Jumlah Harga (Rp)</t>
        </is>
      </c>
    </row>
    <row r="4252">
      <c r="C4252" s="24" t="inlineStr">
        <is>
          <t>A</t>
        </is>
      </c>
      <c r="D4252" s="24" t="inlineStr">
        <is>
          <t>TENAGA KERJA</t>
        </is>
      </c>
      <c r="E4252" s="12" t="n"/>
      <c r="F4252" s="12" t="n"/>
      <c r="G4252" s="12" t="n"/>
      <c r="H4252" s="12" t="n"/>
      <c r="I4252" s="12" t="n"/>
      <c r="J4252" s="12" t="n"/>
    </row>
    <row r="4253">
      <c r="C4253" s="5" t="n">
        <v>1</v>
      </c>
      <c r="D4253" s="5" t="inlineStr">
        <is>
          <t>Pekerja</t>
        </is>
      </c>
      <c r="E4253" s="5" t="inlineStr">
        <is>
          <t>L01</t>
        </is>
      </c>
      <c r="F4253" s="5" t="inlineStr">
        <is>
          <t>jam</t>
        </is>
      </c>
      <c r="G4253" s="25" t="n">
        <v>0.350000036174817</v>
      </c>
      <c r="H4253" s="26">
        <f>VLOOKUP(D4253,upahbahan,3,FALSE)</f>
        <v/>
      </c>
      <c r="J4253" s="26">
        <f>G4253*H4253</f>
        <v/>
      </c>
    </row>
    <row r="4254">
      <c r="C4254" s="5" t="n">
        <v>2</v>
      </c>
      <c r="D4254" s="5" t="inlineStr">
        <is>
          <t>Tukang</t>
        </is>
      </c>
      <c r="E4254" s="5" t="inlineStr">
        <is>
          <t>L02</t>
        </is>
      </c>
      <c r="F4254" s="5" t="inlineStr">
        <is>
          <t>jam</t>
        </is>
      </c>
      <c r="G4254" s="25" t="n">
        <v>0.3500000516356274</v>
      </c>
      <c r="H4254" s="26">
        <f>VLOOKUP(D4254,upahbahan,3,FALSE)</f>
        <v/>
      </c>
      <c r="J4254" s="26">
        <f>G4254*H4254</f>
        <v/>
      </c>
    </row>
    <row r="4255">
      <c r="C4255" s="5" t="n">
        <v>3</v>
      </c>
      <c r="D4255" s="5" t="inlineStr">
        <is>
          <t>Mandor</t>
        </is>
      </c>
      <c r="E4255" s="5" t="inlineStr">
        <is>
          <t>L03</t>
        </is>
      </c>
      <c r="F4255" s="5" t="inlineStr">
        <is>
          <t>jam</t>
        </is>
      </c>
      <c r="G4255" s="25" t="n">
        <v>0.7000001801119214</v>
      </c>
      <c r="H4255" s="26">
        <f>VLOOKUP(D4255,upahbahan,3,FALSE)</f>
        <v/>
      </c>
      <c r="J4255" s="26">
        <f>G4255*H4255</f>
        <v/>
      </c>
    </row>
    <row r="4256">
      <c r="C4256" s="27" t="inlineStr">
        <is>
          <t>JUMLAH HARGA TENAGA KERJA</t>
        </is>
      </c>
      <c r="D4256" s="28" t="n"/>
      <c r="E4256" s="28" t="n"/>
      <c r="F4256" s="28" t="n"/>
      <c r="G4256" s="28" t="n"/>
      <c r="H4256" s="28" t="n"/>
      <c r="I4256" s="28" t="n"/>
      <c r="J4256" s="29">
        <f>SUM(J4253:J4255)</f>
        <v/>
      </c>
    </row>
    <row r="4257">
      <c r="C4257" s="24" t="inlineStr">
        <is>
          <t>B</t>
        </is>
      </c>
      <c r="D4257" s="24" t="inlineStr">
        <is>
          <t>BAHAN</t>
        </is>
      </c>
      <c r="E4257" s="12" t="n"/>
      <c r="F4257" s="12" t="n"/>
      <c r="G4257" s="12" t="n"/>
      <c r="H4257" s="12" t="n"/>
      <c r="I4257" s="12" t="n"/>
      <c r="J4257" s="12" t="n"/>
    </row>
    <row r="4258">
      <c r="C4258" s="5" t="n">
        <v>1</v>
      </c>
      <c r="D4258" s="5" t="inlineStr">
        <is>
          <t>Pipa PVC AW Dia 150 mm M240a batang/m'</t>
        </is>
      </c>
      <c r="F4258" s="5" t="inlineStr"/>
      <c r="G4258" s="25" t="n">
        <v>0.25</v>
      </c>
      <c r="H4258" s="26">
        <f>VLOOKUP(D4258,upahbahan,3,FALSE)</f>
        <v/>
      </c>
      <c r="J4258" s="26">
        <f>G4258*H4258</f>
        <v/>
      </c>
    </row>
    <row r="4259">
      <c r="C4259" s="5" t="n">
        <v>2</v>
      </c>
      <c r="D4259" s="5" t="inlineStr">
        <is>
          <t>Baja Tulangan (ankur)</t>
        </is>
      </c>
      <c r="E4259" s="5" t="inlineStr">
        <is>
          <t>M267</t>
        </is>
      </c>
      <c r="F4259" s="5" t="inlineStr">
        <is>
          <t>Kg</t>
        </is>
      </c>
      <c r="G4259" s="25" t="n">
        <v>1.5</v>
      </c>
      <c r="H4259" s="26">
        <f>VLOOKUP(D4259,upahbahan,3,FALSE)</f>
        <v/>
      </c>
      <c r="J4259" s="26">
        <f>G4259*H4259</f>
        <v/>
      </c>
    </row>
    <row r="4260">
      <c r="C4260" s="5" t="n">
        <v>3</v>
      </c>
      <c r="D4260" s="5" t="inlineStr">
        <is>
          <t>Lem PVC</t>
        </is>
      </c>
      <c r="E4260" s="5" t="inlineStr">
        <is>
          <t>M237</t>
        </is>
      </c>
      <c r="F4260" s="5" t="inlineStr">
        <is>
          <t>Kg</t>
        </is>
      </c>
      <c r="G4260" s="25" t="n">
        <v>0.1</v>
      </c>
      <c r="H4260" s="26">
        <f>VLOOKUP(D4260,upahbahan,3,FALSE)</f>
        <v/>
      </c>
      <c r="J4260" s="26">
        <f>G4260*H4260</f>
        <v/>
      </c>
    </row>
    <row r="4261">
      <c r="C4261" s="27" t="inlineStr">
        <is>
          <t>JUMLAH HARGA BAHAN</t>
        </is>
      </c>
      <c r="D4261" s="28" t="n"/>
      <c r="E4261" s="28" t="n"/>
      <c r="F4261" s="28" t="n"/>
      <c r="G4261" s="28" t="n"/>
      <c r="H4261" s="28" t="n"/>
      <c r="I4261" s="28" t="n"/>
      <c r="J4261" s="29">
        <f>SUM(J4258:J4260)</f>
        <v/>
      </c>
    </row>
    <row r="4262">
      <c r="C4262" s="24" t="inlineStr">
        <is>
          <t>C</t>
        </is>
      </c>
      <c r="D4262" s="24" t="inlineStr">
        <is>
          <t>PERALATAN</t>
        </is>
      </c>
      <c r="E4262" s="12" t="n"/>
      <c r="F4262" s="12" t="n"/>
      <c r="G4262" s="12" t="n"/>
      <c r="H4262" s="12" t="n"/>
      <c r="I4262" s="12" t="n"/>
      <c r="J4262" s="12" t="n"/>
    </row>
    <row r="4263">
      <c r="C4263" s="5" t="n">
        <v>1</v>
      </c>
      <c r="D4263" s="5" t="inlineStr">
        <is>
          <t>Alat Bantu</t>
        </is>
      </c>
      <c r="F4263" s="5" t="inlineStr">
        <is>
          <t>Ls</t>
        </is>
      </c>
      <c r="G4263" s="25" t="n">
        <v>1</v>
      </c>
      <c r="H4263" s="26">
        <f>VLOOKUP(D4263,upahbahan,3,FALSE)</f>
        <v/>
      </c>
      <c r="J4263" s="26">
        <f>G4263*H4263</f>
        <v/>
      </c>
    </row>
    <row r="4264">
      <c r="C4264" s="27" t="inlineStr">
        <is>
          <t>JUMLAH HARGA PERALATAN</t>
        </is>
      </c>
      <c r="D4264" s="28" t="n"/>
      <c r="E4264" s="28" t="n"/>
      <c r="F4264" s="28" t="n"/>
      <c r="G4264" s="28" t="n"/>
      <c r="H4264" s="28" t="n"/>
      <c r="I4264" s="28" t="n"/>
      <c r="J4264" s="29">
        <f>SUM(J4263:J4263)</f>
        <v/>
      </c>
    </row>
    <row r="4265">
      <c r="C4265" s="31" t="inlineStr">
        <is>
          <t>D</t>
        </is>
      </c>
      <c r="D4265" s="31" t="inlineStr">
        <is>
          <t>Jumlah (A+B+C)</t>
        </is>
      </c>
      <c r="E4265" s="32" t="n"/>
      <c r="F4265" s="32" t="n"/>
      <c r="G4265" s="32" t="n"/>
      <c r="H4265" s="32" t="n"/>
      <c r="I4265" s="32" t="n"/>
      <c r="J4265" s="33">
        <f>J4256+J4261+J4264</f>
        <v/>
      </c>
    </row>
    <row r="4266">
      <c r="C4266" s="18" t="inlineStr">
        <is>
          <t>E</t>
        </is>
      </c>
      <c r="D4266" s="18" t="inlineStr">
        <is>
          <t>Biaya Umum dan Keuntungan 10.0% x D</t>
        </is>
      </c>
      <c r="H4266" s="21">
        <f>$Q$8</f>
        <v/>
      </c>
      <c r="J4266" s="34">
        <f>J4265*H4266</f>
        <v/>
      </c>
    </row>
    <row r="4267">
      <c r="C4267" s="31" t="inlineStr">
        <is>
          <t>F</t>
        </is>
      </c>
      <c r="D4267" s="31" t="inlineStr">
        <is>
          <t>Harga Satuan Pekerjaan (D+E)</t>
        </is>
      </c>
      <c r="E4267" s="32" t="n"/>
      <c r="F4267" s="32" t="n"/>
      <c r="G4267" s="32" t="n"/>
      <c r="H4267" s="32" t="n"/>
      <c r="I4267" s="32" t="n"/>
      <c r="J4267" s="33">
        <f>SUM(J4265:J4266)</f>
        <v/>
      </c>
    </row>
    <row r="4269">
      <c r="C4269" s="16" t="inlineStr">
        <is>
          <t>G.217</t>
        </is>
      </c>
      <c r="D4269" s="17" t="inlineStr">
        <is>
          <t>Pipa Drainase PVC Diameter 200 mm</t>
        </is>
      </c>
      <c r="F4269" s="18" t="inlineStr">
        <is>
          <t>Meter Panjang</t>
        </is>
      </c>
      <c r="K4269" s="22">
        <f>ROUNDDOWN(J4286,0)</f>
        <v/>
      </c>
      <c r="M4269" s="19" t="inlineStr">
        <is>
          <t>7.16.(3b)</t>
        </is>
      </c>
    </row>
    <row r="4270">
      <c r="C4270" s="23" t="inlineStr">
        <is>
          <t>No</t>
        </is>
      </c>
      <c r="D4270" s="23" t="inlineStr">
        <is>
          <t>Uraian</t>
        </is>
      </c>
      <c r="E4270" s="23" t="inlineStr">
        <is>
          <t>Kode</t>
        </is>
      </c>
      <c r="F4270" s="23" t="inlineStr">
        <is>
          <t>Sat.</t>
        </is>
      </c>
      <c r="G4270" s="23" t="inlineStr">
        <is>
          <t>Koefisien</t>
        </is>
      </c>
      <c r="H4270" s="23" t="inlineStr">
        <is>
          <t>Harga  Satuan (Rp)</t>
        </is>
      </c>
      <c r="J4270" s="23" t="inlineStr">
        <is>
          <t>Jumlah Harga (Rp)</t>
        </is>
      </c>
    </row>
    <row r="4271">
      <c r="C4271" s="24" t="inlineStr">
        <is>
          <t>A</t>
        </is>
      </c>
      <c r="D4271" s="24" t="inlineStr">
        <is>
          <t>TENAGA KERJA</t>
        </is>
      </c>
      <c r="E4271" s="12" t="n"/>
      <c r="F4271" s="12" t="n"/>
      <c r="G4271" s="12" t="n"/>
      <c r="H4271" s="12" t="n"/>
      <c r="I4271" s="12" t="n"/>
      <c r="J4271" s="12" t="n"/>
    </row>
    <row r="4272">
      <c r="C4272" s="5" t="n">
        <v>1</v>
      </c>
      <c r="D4272" s="5" t="inlineStr">
        <is>
          <t>Pekerja</t>
        </is>
      </c>
      <c r="E4272" s="5" t="inlineStr">
        <is>
          <t>L01</t>
        </is>
      </c>
      <c r="F4272" s="5" t="inlineStr">
        <is>
          <t>jam</t>
        </is>
      </c>
      <c r="G4272" s="25" t="n">
        <v>0.350000036174817</v>
      </c>
      <c r="H4272" s="26">
        <f>VLOOKUP(D4272,upahbahan,3,FALSE)</f>
        <v/>
      </c>
      <c r="J4272" s="26">
        <f>G4272*H4272</f>
        <v/>
      </c>
    </row>
    <row r="4273">
      <c r="C4273" s="5" t="n">
        <v>2</v>
      </c>
      <c r="D4273" s="5" t="inlineStr">
        <is>
          <t>Tukang</t>
        </is>
      </c>
      <c r="E4273" s="5" t="inlineStr">
        <is>
          <t>L02</t>
        </is>
      </c>
      <c r="F4273" s="5" t="inlineStr">
        <is>
          <t>jam</t>
        </is>
      </c>
      <c r="G4273" s="25" t="n">
        <v>0.3500000516356274</v>
      </c>
      <c r="H4273" s="26">
        <f>VLOOKUP(D4273,upahbahan,3,FALSE)</f>
        <v/>
      </c>
      <c r="J4273" s="26">
        <f>G4273*H4273</f>
        <v/>
      </c>
    </row>
    <row r="4274">
      <c r="C4274" s="5" t="n">
        <v>3</v>
      </c>
      <c r="D4274" s="5" t="inlineStr">
        <is>
          <t>Mandor</t>
        </is>
      </c>
      <c r="E4274" s="5" t="inlineStr">
        <is>
          <t>L03</t>
        </is>
      </c>
      <c r="F4274" s="5" t="inlineStr">
        <is>
          <t>jam</t>
        </is>
      </c>
      <c r="G4274" s="25" t="n">
        <v>0.7000001801119214</v>
      </c>
      <c r="H4274" s="26">
        <f>VLOOKUP(D4274,upahbahan,3,FALSE)</f>
        <v/>
      </c>
      <c r="J4274" s="26">
        <f>G4274*H4274</f>
        <v/>
      </c>
    </row>
    <row r="4275">
      <c r="C4275" s="27" t="inlineStr">
        <is>
          <t>JUMLAH HARGA TENAGA KERJA</t>
        </is>
      </c>
      <c r="D4275" s="28" t="n"/>
      <c r="E4275" s="28" t="n"/>
      <c r="F4275" s="28" t="n"/>
      <c r="G4275" s="28" t="n"/>
      <c r="H4275" s="28" t="n"/>
      <c r="I4275" s="28" t="n"/>
      <c r="J4275" s="29">
        <f>SUM(J4272:J4274)</f>
        <v/>
      </c>
    </row>
    <row r="4276">
      <c r="C4276" s="24" t="inlineStr">
        <is>
          <t>B</t>
        </is>
      </c>
      <c r="D4276" s="24" t="inlineStr">
        <is>
          <t>BAHAN</t>
        </is>
      </c>
      <c r="E4276" s="12" t="n"/>
      <c r="F4276" s="12" t="n"/>
      <c r="G4276" s="12" t="n"/>
      <c r="H4276" s="12" t="n"/>
      <c r="I4276" s="12" t="n"/>
      <c r="J4276" s="12" t="n"/>
    </row>
    <row r="4277">
      <c r="C4277" s="5" t="n">
        <v>1</v>
      </c>
      <c r="D4277" s="5" t="inlineStr">
        <is>
          <t>Pipa PVC AW Dia 200 mm M240b batang/m'</t>
        </is>
      </c>
      <c r="F4277" s="5" t="inlineStr"/>
      <c r="G4277" s="25" t="n">
        <v>0.25</v>
      </c>
      <c r="H4277" s="26">
        <f>VLOOKUP(D4277,upahbahan,3,FALSE)</f>
        <v/>
      </c>
      <c r="J4277" s="26">
        <f>G4277*H4277</f>
        <v/>
      </c>
    </row>
    <row r="4278">
      <c r="C4278" s="5" t="n">
        <v>2</v>
      </c>
      <c r="D4278" s="5" t="inlineStr">
        <is>
          <t>Baja Tulangan (ankur)</t>
        </is>
      </c>
      <c r="E4278" s="5" t="inlineStr">
        <is>
          <t>M267</t>
        </is>
      </c>
      <c r="F4278" s="5" t="inlineStr">
        <is>
          <t>Kg</t>
        </is>
      </c>
      <c r="G4278" s="25" t="n">
        <v>1.5</v>
      </c>
      <c r="H4278" s="26">
        <f>VLOOKUP(D4278,upahbahan,3,FALSE)</f>
        <v/>
      </c>
      <c r="J4278" s="26">
        <f>G4278*H4278</f>
        <v/>
      </c>
    </row>
    <row r="4279">
      <c r="C4279" s="5" t="n">
        <v>3</v>
      </c>
      <c r="D4279" s="5" t="inlineStr">
        <is>
          <t>Lem PVC</t>
        </is>
      </c>
      <c r="E4279" s="5" t="inlineStr">
        <is>
          <t>M237</t>
        </is>
      </c>
      <c r="F4279" s="5" t="inlineStr">
        <is>
          <t>Kg</t>
        </is>
      </c>
      <c r="G4279" s="25" t="n">
        <v>0.1</v>
      </c>
      <c r="H4279" s="26">
        <f>VLOOKUP(D4279,upahbahan,3,FALSE)</f>
        <v/>
      </c>
      <c r="J4279" s="26">
        <f>G4279*H4279</f>
        <v/>
      </c>
    </row>
    <row r="4280">
      <c r="C4280" s="27" t="inlineStr">
        <is>
          <t>JUMLAH HARGA BAHAN</t>
        </is>
      </c>
      <c r="D4280" s="28" t="n"/>
      <c r="E4280" s="28" t="n"/>
      <c r="F4280" s="28" t="n"/>
      <c r="G4280" s="28" t="n"/>
      <c r="H4280" s="28" t="n"/>
      <c r="I4280" s="28" t="n"/>
      <c r="J4280" s="29">
        <f>SUM(J4277:J4279)</f>
        <v/>
      </c>
    </row>
    <row r="4281">
      <c r="C4281" s="24" t="inlineStr">
        <is>
          <t>C</t>
        </is>
      </c>
      <c r="D4281" s="24" t="inlineStr">
        <is>
          <t>PERALATAN</t>
        </is>
      </c>
      <c r="E4281" s="12" t="n"/>
      <c r="F4281" s="12" t="n"/>
      <c r="G4281" s="12" t="n"/>
      <c r="H4281" s="12" t="n"/>
      <c r="I4281" s="12" t="n"/>
      <c r="J4281" s="12" t="n"/>
    </row>
    <row r="4282">
      <c r="C4282" s="5" t="n">
        <v>1</v>
      </c>
      <c r="D4282" s="5" t="inlineStr">
        <is>
          <t>Alat Bantu</t>
        </is>
      </c>
      <c r="F4282" s="5" t="inlineStr">
        <is>
          <t>Ls</t>
        </is>
      </c>
      <c r="G4282" s="25" t="n">
        <v>1</v>
      </c>
      <c r="H4282" s="26">
        <f>VLOOKUP(D4282,upahbahan,3,FALSE)</f>
        <v/>
      </c>
      <c r="J4282" s="26">
        <f>G4282*H4282</f>
        <v/>
      </c>
    </row>
    <row r="4283">
      <c r="C4283" s="27" t="inlineStr">
        <is>
          <t>JUMLAH HARGA PERALATAN</t>
        </is>
      </c>
      <c r="D4283" s="28" t="n"/>
      <c r="E4283" s="28" t="n"/>
      <c r="F4283" s="28" t="n"/>
      <c r="G4283" s="28" t="n"/>
      <c r="H4283" s="28" t="n"/>
      <c r="I4283" s="28" t="n"/>
      <c r="J4283" s="29">
        <f>SUM(J4282:J4282)</f>
        <v/>
      </c>
    </row>
    <row r="4284">
      <c r="C4284" s="31" t="inlineStr">
        <is>
          <t>D</t>
        </is>
      </c>
      <c r="D4284" s="31" t="inlineStr">
        <is>
          <t>Jumlah (A+B+C)</t>
        </is>
      </c>
      <c r="E4284" s="32" t="n"/>
      <c r="F4284" s="32" t="n"/>
      <c r="G4284" s="32" t="n"/>
      <c r="H4284" s="32" t="n"/>
      <c r="I4284" s="32" t="n"/>
      <c r="J4284" s="33">
        <f>J4275+J4280+J4283</f>
        <v/>
      </c>
    </row>
    <row r="4285">
      <c r="C4285" s="18" t="inlineStr">
        <is>
          <t>E</t>
        </is>
      </c>
      <c r="D4285" s="18" t="inlineStr">
        <is>
          <t>Biaya Umum dan Keuntungan 10.0% x D</t>
        </is>
      </c>
      <c r="H4285" s="21">
        <f>$Q$8</f>
        <v/>
      </c>
      <c r="J4285" s="34">
        <f>J4284*H4285</f>
        <v/>
      </c>
    </row>
    <row r="4286">
      <c r="C4286" s="31" t="inlineStr">
        <is>
          <t>F</t>
        </is>
      </c>
      <c r="D4286" s="31" t="inlineStr">
        <is>
          <t>Harga Satuan Pekerjaan (D+E)</t>
        </is>
      </c>
      <c r="E4286" s="32" t="n"/>
      <c r="F4286" s="32" t="n"/>
      <c r="G4286" s="32" t="n"/>
      <c r="H4286" s="32" t="n"/>
      <c r="I4286" s="32" t="n"/>
      <c r="J4286" s="33">
        <f>SUM(J4284:J4285)</f>
        <v/>
      </c>
    </row>
    <row r="4288">
      <c r="C4288" s="16" t="inlineStr">
        <is>
          <t>G.218</t>
        </is>
      </c>
      <c r="D4288" s="17" t="inlineStr">
        <is>
          <t>Pipa Drainase PVC Diameter 250 mm</t>
        </is>
      </c>
      <c r="F4288" s="18" t="inlineStr">
        <is>
          <t>Meter Panjang</t>
        </is>
      </c>
      <c r="K4288" s="22">
        <f>ROUNDDOWN(J4305,0)</f>
        <v/>
      </c>
      <c r="M4288" s="19" t="inlineStr">
        <is>
          <t>7.16.(3c)</t>
        </is>
      </c>
    </row>
    <row r="4289">
      <c r="C4289" s="23" t="inlineStr">
        <is>
          <t>No</t>
        </is>
      </c>
      <c r="D4289" s="23" t="inlineStr">
        <is>
          <t>Uraian</t>
        </is>
      </c>
      <c r="E4289" s="23" t="inlineStr">
        <is>
          <t>Kode</t>
        </is>
      </c>
      <c r="F4289" s="23" t="inlineStr">
        <is>
          <t>Sat.</t>
        </is>
      </c>
      <c r="G4289" s="23" t="inlineStr">
        <is>
          <t>Koefisien</t>
        </is>
      </c>
      <c r="H4289" s="23" t="inlineStr">
        <is>
          <t>Harga  Satuan (Rp)</t>
        </is>
      </c>
      <c r="J4289" s="23" t="inlineStr">
        <is>
          <t>Jumlah Harga (Rp)</t>
        </is>
      </c>
    </row>
    <row r="4290">
      <c r="C4290" s="24" t="inlineStr">
        <is>
          <t>A</t>
        </is>
      </c>
      <c r="D4290" s="24" t="inlineStr">
        <is>
          <t>TENAGA KERJA</t>
        </is>
      </c>
      <c r="E4290" s="12" t="n"/>
      <c r="F4290" s="12" t="n"/>
      <c r="G4290" s="12" t="n"/>
      <c r="H4290" s="12" t="n"/>
      <c r="I4290" s="12" t="n"/>
      <c r="J4290" s="12" t="n"/>
    </row>
    <row r="4291">
      <c r="C4291" s="5" t="n">
        <v>1</v>
      </c>
      <c r="D4291" s="5" t="inlineStr">
        <is>
          <t>Pekerja</t>
        </is>
      </c>
      <c r="E4291" s="5" t="inlineStr">
        <is>
          <t>L01</t>
        </is>
      </c>
      <c r="F4291" s="5" t="inlineStr">
        <is>
          <t>jam</t>
        </is>
      </c>
      <c r="G4291" s="25" t="n">
        <v>0.350000036174817</v>
      </c>
      <c r="H4291" s="26">
        <f>VLOOKUP(D4291,upahbahan,3,FALSE)</f>
        <v/>
      </c>
      <c r="J4291" s="26">
        <f>G4291*H4291</f>
        <v/>
      </c>
    </row>
    <row r="4292">
      <c r="C4292" s="5" t="n">
        <v>2</v>
      </c>
      <c r="D4292" s="5" t="inlineStr">
        <is>
          <t>Tukang</t>
        </is>
      </c>
      <c r="E4292" s="5" t="inlineStr">
        <is>
          <t>L02</t>
        </is>
      </c>
      <c r="F4292" s="5" t="inlineStr">
        <is>
          <t>jam</t>
        </is>
      </c>
      <c r="G4292" s="25" t="n">
        <v>0.3500000516356274</v>
      </c>
      <c r="H4292" s="26">
        <f>VLOOKUP(D4292,upahbahan,3,FALSE)</f>
        <v/>
      </c>
      <c r="J4292" s="26">
        <f>G4292*H4292</f>
        <v/>
      </c>
    </row>
    <row r="4293">
      <c r="C4293" s="5" t="n">
        <v>3</v>
      </c>
      <c r="D4293" s="5" t="inlineStr">
        <is>
          <t>Mandor</t>
        </is>
      </c>
      <c r="E4293" s="5" t="inlineStr">
        <is>
          <t>L03</t>
        </is>
      </c>
      <c r="F4293" s="5" t="inlineStr">
        <is>
          <t>jam</t>
        </is>
      </c>
      <c r="G4293" s="25" t="n">
        <v>0.7000001801119214</v>
      </c>
      <c r="H4293" s="26">
        <f>VLOOKUP(D4293,upahbahan,3,FALSE)</f>
        <v/>
      </c>
      <c r="J4293" s="26">
        <f>G4293*H4293</f>
        <v/>
      </c>
    </row>
    <row r="4294">
      <c r="C4294" s="27" t="inlineStr">
        <is>
          <t>JUMLAH HARGA TENAGA KERJA</t>
        </is>
      </c>
      <c r="D4294" s="28" t="n"/>
      <c r="E4294" s="28" t="n"/>
      <c r="F4294" s="28" t="n"/>
      <c r="G4294" s="28" t="n"/>
      <c r="H4294" s="28" t="n"/>
      <c r="I4294" s="28" t="n"/>
      <c r="J4294" s="29">
        <f>SUM(J4291:J4293)</f>
        <v/>
      </c>
    </row>
    <row r="4295">
      <c r="C4295" s="24" t="inlineStr">
        <is>
          <t>B</t>
        </is>
      </c>
      <c r="D4295" s="24" t="inlineStr">
        <is>
          <t>BAHAN</t>
        </is>
      </c>
      <c r="E4295" s="12" t="n"/>
      <c r="F4295" s="12" t="n"/>
      <c r="G4295" s="12" t="n"/>
      <c r="H4295" s="12" t="n"/>
      <c r="I4295" s="12" t="n"/>
      <c r="J4295" s="12" t="n"/>
    </row>
    <row r="4296">
      <c r="C4296" s="5" t="n">
        <v>1</v>
      </c>
      <c r="D4296" s="5" t="inlineStr">
        <is>
          <t>Pipa PVC AW Dia 250 mm M240c batang/m'</t>
        </is>
      </c>
      <c r="F4296" s="5" t="inlineStr"/>
      <c r="G4296" s="25" t="n">
        <v>0.25</v>
      </c>
      <c r="H4296" s="26">
        <f>VLOOKUP(D4296,upahbahan,3,FALSE)</f>
        <v/>
      </c>
      <c r="J4296" s="26">
        <f>G4296*H4296</f>
        <v/>
      </c>
    </row>
    <row r="4297">
      <c r="C4297" s="5" t="n">
        <v>2</v>
      </c>
      <c r="D4297" s="5" t="inlineStr">
        <is>
          <t>Baja Tulangan (ankur)</t>
        </is>
      </c>
      <c r="E4297" s="5" t="inlineStr">
        <is>
          <t>M267</t>
        </is>
      </c>
      <c r="F4297" s="5" t="inlineStr">
        <is>
          <t>Kg</t>
        </is>
      </c>
      <c r="G4297" s="25" t="n">
        <v>1.5</v>
      </c>
      <c r="H4297" s="26">
        <f>VLOOKUP(D4297,upahbahan,3,FALSE)</f>
        <v/>
      </c>
      <c r="J4297" s="26">
        <f>G4297*H4297</f>
        <v/>
      </c>
    </row>
    <row r="4298">
      <c r="C4298" s="5" t="n">
        <v>3</v>
      </c>
      <c r="D4298" s="5" t="inlineStr">
        <is>
          <t>Lem PVC</t>
        </is>
      </c>
      <c r="E4298" s="5" t="inlineStr">
        <is>
          <t>M237</t>
        </is>
      </c>
      <c r="F4298" s="5" t="inlineStr">
        <is>
          <t>Kg</t>
        </is>
      </c>
      <c r="G4298" s="25" t="n">
        <v>0.1</v>
      </c>
      <c r="H4298" s="26">
        <f>VLOOKUP(D4298,upahbahan,3,FALSE)</f>
        <v/>
      </c>
      <c r="J4298" s="26">
        <f>G4298*H4298</f>
        <v/>
      </c>
    </row>
    <row r="4299">
      <c r="C4299" s="27" t="inlineStr">
        <is>
          <t>JUMLAH HARGA BAHAN</t>
        </is>
      </c>
      <c r="D4299" s="28" t="n"/>
      <c r="E4299" s="28" t="n"/>
      <c r="F4299" s="28" t="n"/>
      <c r="G4299" s="28" t="n"/>
      <c r="H4299" s="28" t="n"/>
      <c r="I4299" s="28" t="n"/>
      <c r="J4299" s="29">
        <f>SUM(J4296:J4298)</f>
        <v/>
      </c>
    </row>
    <row r="4300">
      <c r="C4300" s="24" t="inlineStr">
        <is>
          <t>C</t>
        </is>
      </c>
      <c r="D4300" s="24" t="inlineStr">
        <is>
          <t>PERALATAN</t>
        </is>
      </c>
      <c r="E4300" s="12" t="n"/>
      <c r="F4300" s="12" t="n"/>
      <c r="G4300" s="12" t="n"/>
      <c r="H4300" s="12" t="n"/>
      <c r="I4300" s="12" t="n"/>
      <c r="J4300" s="12" t="n"/>
    </row>
    <row r="4301">
      <c r="C4301" s="5" t="n">
        <v>1</v>
      </c>
      <c r="D4301" s="5" t="inlineStr">
        <is>
          <t>Alat Bantu</t>
        </is>
      </c>
      <c r="F4301" s="5" t="inlineStr">
        <is>
          <t>Ls</t>
        </is>
      </c>
      <c r="G4301" s="25" t="n">
        <v>1</v>
      </c>
      <c r="H4301" s="26">
        <f>VLOOKUP(D4301,upahbahan,3,FALSE)</f>
        <v/>
      </c>
      <c r="J4301" s="26">
        <f>G4301*H4301</f>
        <v/>
      </c>
    </row>
    <row r="4302">
      <c r="C4302" s="27" t="inlineStr">
        <is>
          <t>JUMLAH HARGA PERALATAN</t>
        </is>
      </c>
      <c r="D4302" s="28" t="n"/>
      <c r="E4302" s="28" t="n"/>
      <c r="F4302" s="28" t="n"/>
      <c r="G4302" s="28" t="n"/>
      <c r="H4302" s="28" t="n"/>
      <c r="I4302" s="28" t="n"/>
      <c r="J4302" s="29">
        <f>SUM(J4301:J4301)</f>
        <v/>
      </c>
    </row>
    <row r="4303">
      <c r="C4303" s="31" t="inlineStr">
        <is>
          <t>D</t>
        </is>
      </c>
      <c r="D4303" s="31" t="inlineStr">
        <is>
          <t>Jumlah (A+B+C)</t>
        </is>
      </c>
      <c r="E4303" s="32" t="n"/>
      <c r="F4303" s="32" t="n"/>
      <c r="G4303" s="32" t="n"/>
      <c r="H4303" s="32" t="n"/>
      <c r="I4303" s="32" t="n"/>
      <c r="J4303" s="33">
        <f>J4294+J4299+J4302</f>
        <v/>
      </c>
    </row>
    <row r="4304">
      <c r="C4304" s="18" t="inlineStr">
        <is>
          <t>E</t>
        </is>
      </c>
      <c r="D4304" s="18" t="inlineStr">
        <is>
          <t>Biaya Umum dan Keuntungan 10.0% x D</t>
        </is>
      </c>
      <c r="H4304" s="21">
        <f>$Q$8</f>
        <v/>
      </c>
      <c r="J4304" s="34">
        <f>J4303*H4304</f>
        <v/>
      </c>
    </row>
    <row r="4305">
      <c r="C4305" s="31" t="inlineStr">
        <is>
          <t>F</t>
        </is>
      </c>
      <c r="D4305" s="31" t="inlineStr">
        <is>
          <t>Harga Satuan Pekerjaan (D+E)</t>
        </is>
      </c>
      <c r="E4305" s="32" t="n"/>
      <c r="F4305" s="32" t="n"/>
      <c r="G4305" s="32" t="n"/>
      <c r="H4305" s="32" t="n"/>
      <c r="I4305" s="32" t="n"/>
      <c r="J4305" s="33">
        <f>SUM(J4303:J4304)</f>
        <v/>
      </c>
    </row>
    <row r="4307">
      <c r="C4307" s="16" t="inlineStr">
        <is>
          <t>G.219</t>
        </is>
      </c>
      <c r="D4307" s="17" t="inlineStr">
        <is>
          <t>Pipa Drainase PVC Diameter 300 mm</t>
        </is>
      </c>
      <c r="F4307" s="18" t="inlineStr">
        <is>
          <t>Meter Panjang</t>
        </is>
      </c>
      <c r="K4307" s="22">
        <f>ROUNDDOWN(J4324,0)</f>
        <v/>
      </c>
      <c r="M4307" s="19" t="inlineStr">
        <is>
          <t>7.16.(3d)</t>
        </is>
      </c>
    </row>
    <row r="4308">
      <c r="C4308" s="23" t="inlineStr">
        <is>
          <t>No</t>
        </is>
      </c>
      <c r="D4308" s="23" t="inlineStr">
        <is>
          <t>Uraian</t>
        </is>
      </c>
      <c r="E4308" s="23" t="inlineStr">
        <is>
          <t>Kode</t>
        </is>
      </c>
      <c r="F4308" s="23" t="inlineStr">
        <is>
          <t>Sat.</t>
        </is>
      </c>
      <c r="G4308" s="23" t="inlineStr">
        <is>
          <t>Koefisien</t>
        </is>
      </c>
      <c r="H4308" s="23" t="inlineStr">
        <is>
          <t>Harga  Satuan (Rp)</t>
        </is>
      </c>
      <c r="J4308" s="23" t="inlineStr">
        <is>
          <t>Jumlah Harga (Rp)</t>
        </is>
      </c>
    </row>
    <row r="4309">
      <c r="C4309" s="24" t="inlineStr">
        <is>
          <t>A</t>
        </is>
      </c>
      <c r="D4309" s="24" t="inlineStr">
        <is>
          <t>TENAGA KERJA</t>
        </is>
      </c>
      <c r="E4309" s="12" t="n"/>
      <c r="F4309" s="12" t="n"/>
      <c r="G4309" s="12" t="n"/>
      <c r="H4309" s="12" t="n"/>
      <c r="I4309" s="12" t="n"/>
      <c r="J4309" s="12" t="n"/>
    </row>
    <row r="4310">
      <c r="C4310" s="5" t="n">
        <v>1</v>
      </c>
      <c r="D4310" s="5" t="inlineStr">
        <is>
          <t>Pekerja</t>
        </is>
      </c>
      <c r="E4310" s="5" t="inlineStr">
        <is>
          <t>L01</t>
        </is>
      </c>
      <c r="F4310" s="5" t="inlineStr">
        <is>
          <t>jam</t>
        </is>
      </c>
      <c r="G4310" s="25" t="n">
        <v>0.350000036174817</v>
      </c>
      <c r="H4310" s="26">
        <f>VLOOKUP(D4310,upahbahan,3,FALSE)</f>
        <v/>
      </c>
      <c r="J4310" s="26">
        <f>G4310*H4310</f>
        <v/>
      </c>
    </row>
    <row r="4311">
      <c r="C4311" s="5" t="n">
        <v>2</v>
      </c>
      <c r="D4311" s="5" t="inlineStr">
        <is>
          <t>Tukang</t>
        </is>
      </c>
      <c r="E4311" s="5" t="inlineStr">
        <is>
          <t>L02</t>
        </is>
      </c>
      <c r="F4311" s="5" t="inlineStr">
        <is>
          <t>jam</t>
        </is>
      </c>
      <c r="G4311" s="25" t="n">
        <v>0.3500000516356274</v>
      </c>
      <c r="H4311" s="26">
        <f>VLOOKUP(D4311,upahbahan,3,FALSE)</f>
        <v/>
      </c>
      <c r="J4311" s="26">
        <f>G4311*H4311</f>
        <v/>
      </c>
    </row>
    <row r="4312">
      <c r="C4312" s="5" t="n">
        <v>3</v>
      </c>
      <c r="D4312" s="5" t="inlineStr">
        <is>
          <t>Mandor</t>
        </is>
      </c>
      <c r="E4312" s="5" t="inlineStr">
        <is>
          <t>L03</t>
        </is>
      </c>
      <c r="F4312" s="5" t="inlineStr">
        <is>
          <t>jam</t>
        </is>
      </c>
      <c r="G4312" s="25" t="n">
        <v>0.7000001801119214</v>
      </c>
      <c r="H4312" s="26">
        <f>VLOOKUP(D4312,upahbahan,3,FALSE)</f>
        <v/>
      </c>
      <c r="J4312" s="26">
        <f>G4312*H4312</f>
        <v/>
      </c>
    </row>
    <row r="4313">
      <c r="C4313" s="27" t="inlineStr">
        <is>
          <t>JUMLAH HARGA TENAGA KERJA</t>
        </is>
      </c>
      <c r="D4313" s="28" t="n"/>
      <c r="E4313" s="28" t="n"/>
      <c r="F4313" s="28" t="n"/>
      <c r="G4313" s="28" t="n"/>
      <c r="H4313" s="28" t="n"/>
      <c r="I4313" s="28" t="n"/>
      <c r="J4313" s="29">
        <f>SUM(J4310:J4312)</f>
        <v/>
      </c>
    </row>
    <row r="4314">
      <c r="C4314" s="24" t="inlineStr">
        <is>
          <t>B</t>
        </is>
      </c>
      <c r="D4314" s="24" t="inlineStr">
        <is>
          <t>BAHAN</t>
        </is>
      </c>
      <c r="E4314" s="12" t="n"/>
      <c r="F4314" s="12" t="n"/>
      <c r="G4314" s="12" t="n"/>
      <c r="H4314" s="12" t="n"/>
      <c r="I4314" s="12" t="n"/>
      <c r="J4314" s="12" t="n"/>
    </row>
    <row r="4315">
      <c r="C4315" s="5" t="n">
        <v>1</v>
      </c>
      <c r="D4315" s="5" t="inlineStr">
        <is>
          <t>Pipa PVC AW Dia 300 mm M240d batang/m'</t>
        </is>
      </c>
      <c r="F4315" s="5" t="inlineStr"/>
      <c r="G4315" s="25" t="n">
        <v>0.25</v>
      </c>
      <c r="H4315" s="26">
        <f>VLOOKUP(D4315,upahbahan,3,FALSE)</f>
        <v/>
      </c>
      <c r="J4315" s="26">
        <f>G4315*H4315</f>
        <v/>
      </c>
    </row>
    <row r="4316">
      <c r="C4316" s="5" t="n">
        <v>2</v>
      </c>
      <c r="D4316" s="5" t="inlineStr">
        <is>
          <t>Baja Tulangan (ankur)</t>
        </is>
      </c>
      <c r="E4316" s="5" t="inlineStr">
        <is>
          <t>M267</t>
        </is>
      </c>
      <c r="F4316" s="5" t="inlineStr">
        <is>
          <t>Kg</t>
        </is>
      </c>
      <c r="G4316" s="25" t="n">
        <v>1.5</v>
      </c>
      <c r="H4316" s="26">
        <f>VLOOKUP(D4316,upahbahan,3,FALSE)</f>
        <v/>
      </c>
      <c r="J4316" s="26">
        <f>G4316*H4316</f>
        <v/>
      </c>
    </row>
    <row r="4317">
      <c r="C4317" s="5" t="n">
        <v>3</v>
      </c>
      <c r="D4317" s="5" t="inlineStr">
        <is>
          <t>Lem PVC</t>
        </is>
      </c>
      <c r="E4317" s="5" t="inlineStr">
        <is>
          <t>M237</t>
        </is>
      </c>
      <c r="F4317" s="5" t="inlineStr">
        <is>
          <t>Kg</t>
        </is>
      </c>
      <c r="G4317" s="25" t="n">
        <v>0.1</v>
      </c>
      <c r="H4317" s="26">
        <f>VLOOKUP(D4317,upahbahan,3,FALSE)</f>
        <v/>
      </c>
      <c r="J4317" s="26">
        <f>G4317*H4317</f>
        <v/>
      </c>
    </row>
    <row r="4318">
      <c r="C4318" s="27" t="inlineStr">
        <is>
          <t>JUMLAH HARGA BAHAN</t>
        </is>
      </c>
      <c r="D4318" s="28" t="n"/>
      <c r="E4318" s="28" t="n"/>
      <c r="F4318" s="28" t="n"/>
      <c r="G4318" s="28" t="n"/>
      <c r="H4318" s="28" t="n"/>
      <c r="I4318" s="28" t="n"/>
      <c r="J4318" s="29">
        <f>SUM(J4315:J4317)</f>
        <v/>
      </c>
    </row>
    <row r="4319">
      <c r="C4319" s="24" t="inlineStr">
        <is>
          <t>C</t>
        </is>
      </c>
      <c r="D4319" s="24" t="inlineStr">
        <is>
          <t>PERALATAN</t>
        </is>
      </c>
      <c r="E4319" s="12" t="n"/>
      <c r="F4319" s="12" t="n"/>
      <c r="G4319" s="12" t="n"/>
      <c r="H4319" s="12" t="n"/>
      <c r="I4319" s="12" t="n"/>
      <c r="J4319" s="12" t="n"/>
    </row>
    <row r="4320">
      <c r="C4320" s="5" t="n">
        <v>1</v>
      </c>
      <c r="D4320" s="5" t="inlineStr">
        <is>
          <t>Alat Bantu</t>
        </is>
      </c>
      <c r="F4320" s="5" t="inlineStr">
        <is>
          <t>Ls</t>
        </is>
      </c>
      <c r="G4320" s="25" t="n">
        <v>1</v>
      </c>
      <c r="H4320" s="26">
        <f>VLOOKUP(D4320,upahbahan,3,FALSE)</f>
        <v/>
      </c>
      <c r="J4320" s="26">
        <f>G4320*H4320</f>
        <v/>
      </c>
    </row>
    <row r="4321">
      <c r="C4321" s="27" t="inlineStr">
        <is>
          <t>JUMLAH HARGA PERALATAN</t>
        </is>
      </c>
      <c r="D4321" s="28" t="n"/>
      <c r="E4321" s="28" t="n"/>
      <c r="F4321" s="28" t="n"/>
      <c r="G4321" s="28" t="n"/>
      <c r="H4321" s="28" t="n"/>
      <c r="I4321" s="28" t="n"/>
      <c r="J4321" s="29">
        <f>SUM(J4320:J4320)</f>
        <v/>
      </c>
    </row>
    <row r="4322">
      <c r="C4322" s="31" t="inlineStr">
        <is>
          <t>D</t>
        </is>
      </c>
      <c r="D4322" s="31" t="inlineStr">
        <is>
          <t>Jumlah (A+B+C)</t>
        </is>
      </c>
      <c r="E4322" s="32" t="n"/>
      <c r="F4322" s="32" t="n"/>
      <c r="G4322" s="32" t="n"/>
      <c r="H4322" s="32" t="n"/>
      <c r="I4322" s="32" t="n"/>
      <c r="J4322" s="33">
        <f>J4313+J4318+J4321</f>
        <v/>
      </c>
    </row>
    <row r="4323">
      <c r="C4323" s="18" t="inlineStr">
        <is>
          <t>E</t>
        </is>
      </c>
      <c r="D4323" s="18" t="inlineStr">
        <is>
          <t>Biaya Umum dan Keuntungan 10.0% x D</t>
        </is>
      </c>
      <c r="H4323" s="21">
        <f>$Q$8</f>
        <v/>
      </c>
      <c r="J4323" s="34">
        <f>J4322*H4323</f>
        <v/>
      </c>
    </row>
    <row r="4324">
      <c r="C4324" s="31" t="inlineStr">
        <is>
          <t>F</t>
        </is>
      </c>
      <c r="D4324" s="31" t="inlineStr">
        <is>
          <t>Harga Satuan Pekerjaan (D+E)</t>
        </is>
      </c>
      <c r="E4324" s="32" t="n"/>
      <c r="F4324" s="32" t="n"/>
      <c r="G4324" s="32" t="n"/>
      <c r="H4324" s="32" t="n"/>
      <c r="I4324" s="32" t="n"/>
      <c r="J4324" s="33">
        <f>SUM(J4322:J4323)</f>
        <v/>
      </c>
    </row>
    <row r="4326">
      <c r="C4326" s="16" t="inlineStr">
        <is>
          <t>G.220</t>
        </is>
      </c>
      <c r="D4326" s="17" t="inlineStr">
        <is>
          <t>Pipa Penyalur PVC diameter …….. mm</t>
        </is>
      </c>
      <c r="F4326" s="18" t="inlineStr">
        <is>
          <t>Meter Panjang</t>
        </is>
      </c>
      <c r="K4326" s="22">
        <f>ROUNDDOWN(J4343,0)</f>
        <v/>
      </c>
      <c r="M4326" s="19" t="inlineStr">
        <is>
          <t>7.16.(4).200</t>
        </is>
      </c>
    </row>
    <row r="4327">
      <c r="C4327" s="23" t="inlineStr">
        <is>
          <t>No</t>
        </is>
      </c>
      <c r="D4327" s="23" t="inlineStr">
        <is>
          <t>Uraian</t>
        </is>
      </c>
      <c r="E4327" s="23" t="inlineStr">
        <is>
          <t>Kode</t>
        </is>
      </c>
      <c r="F4327" s="23" t="inlineStr">
        <is>
          <t>Sat.</t>
        </is>
      </c>
      <c r="G4327" s="23" t="inlineStr">
        <is>
          <t>Koefisien</t>
        </is>
      </c>
      <c r="H4327" s="23" t="inlineStr">
        <is>
          <t>Harga  Satuan (Rp)</t>
        </is>
      </c>
      <c r="J4327" s="23" t="inlineStr">
        <is>
          <t>Jumlah Harga (Rp)</t>
        </is>
      </c>
    </row>
    <row r="4328">
      <c r="C4328" s="24" t="inlineStr">
        <is>
          <t>A</t>
        </is>
      </c>
      <c r="D4328" s="24" t="inlineStr">
        <is>
          <t>TENAGA KERJA</t>
        </is>
      </c>
      <c r="E4328" s="12" t="n"/>
      <c r="F4328" s="12" t="n"/>
      <c r="G4328" s="12" t="n"/>
      <c r="H4328" s="12" t="n"/>
      <c r="I4328" s="12" t="n"/>
      <c r="J4328" s="12" t="n"/>
    </row>
    <row r="4329">
      <c r="C4329" s="5" t="n">
        <v>1</v>
      </c>
      <c r="D4329" s="5" t="inlineStr">
        <is>
          <t>Pekerja</t>
        </is>
      </c>
      <c r="E4329" s="5" t="inlineStr">
        <is>
          <t>L01</t>
        </is>
      </c>
      <c r="F4329" s="5" t="inlineStr">
        <is>
          <t>jam</t>
        </is>
      </c>
      <c r="G4329" s="25" t="n">
        <v>0.350000036174817</v>
      </c>
      <c r="H4329" s="26">
        <f>VLOOKUP(D4329,upahbahan,3,FALSE)</f>
        <v/>
      </c>
      <c r="J4329" s="26">
        <f>G4329*H4329</f>
        <v/>
      </c>
    </row>
    <row r="4330">
      <c r="C4330" s="5" t="n">
        <v>2</v>
      </c>
      <c r="D4330" s="5" t="inlineStr">
        <is>
          <t>Tukang</t>
        </is>
      </c>
      <c r="E4330" s="5" t="inlineStr">
        <is>
          <t>L02</t>
        </is>
      </c>
      <c r="F4330" s="5" t="inlineStr">
        <is>
          <t>jam</t>
        </is>
      </c>
      <c r="G4330" s="25" t="n">
        <v>0.3500000516356274</v>
      </c>
      <c r="H4330" s="26">
        <f>VLOOKUP(D4330,upahbahan,3,FALSE)</f>
        <v/>
      </c>
      <c r="J4330" s="26">
        <f>G4330*H4330</f>
        <v/>
      </c>
    </row>
    <row r="4331">
      <c r="C4331" s="5" t="n">
        <v>3</v>
      </c>
      <c r="D4331" s="5" t="inlineStr">
        <is>
          <t>Mandor</t>
        </is>
      </c>
      <c r="E4331" s="5" t="inlineStr">
        <is>
          <t>L03</t>
        </is>
      </c>
      <c r="F4331" s="5" t="inlineStr">
        <is>
          <t>jam</t>
        </is>
      </c>
      <c r="G4331" s="25" t="n">
        <v>0.7000001801119214</v>
      </c>
      <c r="H4331" s="26">
        <f>VLOOKUP(D4331,upahbahan,3,FALSE)</f>
        <v/>
      </c>
      <c r="J4331" s="26">
        <f>G4331*H4331</f>
        <v/>
      </c>
    </row>
    <row r="4332">
      <c r="C4332" s="27" t="inlineStr">
        <is>
          <t>JUMLAH HARGA TENAGA KERJA</t>
        </is>
      </c>
      <c r="D4332" s="28" t="n"/>
      <c r="E4332" s="28" t="n"/>
      <c r="F4332" s="28" t="n"/>
      <c r="G4332" s="28" t="n"/>
      <c r="H4332" s="28" t="n"/>
      <c r="I4332" s="28" t="n"/>
      <c r="J4332" s="29">
        <f>SUM(J4329:J4331)</f>
        <v/>
      </c>
    </row>
    <row r="4333">
      <c r="C4333" s="24" t="inlineStr">
        <is>
          <t>B</t>
        </is>
      </c>
      <c r="D4333" s="24" t="inlineStr">
        <is>
          <t>BAHAN</t>
        </is>
      </c>
      <c r="E4333" s="12" t="n"/>
      <c r="F4333" s="12" t="n"/>
      <c r="G4333" s="12" t="n"/>
      <c r="H4333" s="12" t="n"/>
      <c r="I4333" s="12" t="n"/>
      <c r="J4333" s="12" t="n"/>
    </row>
    <row r="4334">
      <c r="C4334" s="5" t="n">
        <v>1</v>
      </c>
      <c r="D4334" s="5" t="inlineStr">
        <is>
          <t>Pipa PVC AW Dia 200 mm M240b batang/m'</t>
        </is>
      </c>
      <c r="F4334" s="5" t="inlineStr"/>
      <c r="G4334" s="25" t="n">
        <v>0.3333333333333333</v>
      </c>
      <c r="H4334" s="26">
        <f>VLOOKUP(D4334,upahbahan,3,FALSE)</f>
        <v/>
      </c>
      <c r="J4334" s="26">
        <f>G4334*H4334</f>
        <v/>
      </c>
    </row>
    <row r="4335">
      <c r="C4335" s="5" t="n">
        <v>2</v>
      </c>
      <c r="D4335" s="5" t="inlineStr">
        <is>
          <t>Baja Tulangan (ankur)</t>
        </is>
      </c>
      <c r="E4335" s="5" t="inlineStr">
        <is>
          <t>M267</t>
        </is>
      </c>
      <c r="F4335" s="5" t="inlineStr">
        <is>
          <t>Kg</t>
        </is>
      </c>
      <c r="G4335" s="25" t="n">
        <v>1.5</v>
      </c>
      <c r="H4335" s="26">
        <f>VLOOKUP(D4335,upahbahan,3,FALSE)</f>
        <v/>
      </c>
      <c r="J4335" s="26">
        <f>G4335*H4335</f>
        <v/>
      </c>
    </row>
    <row r="4336">
      <c r="C4336" s="5" t="n">
        <v>3</v>
      </c>
      <c r="D4336" s="5" t="inlineStr">
        <is>
          <t>Lem PVC</t>
        </is>
      </c>
      <c r="E4336" s="5" t="inlineStr">
        <is>
          <t>M237</t>
        </is>
      </c>
      <c r="F4336" s="5" t="inlineStr">
        <is>
          <t>Kg</t>
        </is>
      </c>
      <c r="G4336" s="25" t="n">
        <v>0.1</v>
      </c>
      <c r="H4336" s="26">
        <f>VLOOKUP(D4336,upahbahan,3,FALSE)</f>
        <v/>
      </c>
      <c r="J4336" s="26">
        <f>G4336*H4336</f>
        <v/>
      </c>
    </row>
    <row r="4337">
      <c r="C4337" s="27" t="inlineStr">
        <is>
          <t>JUMLAH HARGA BAHAN</t>
        </is>
      </c>
      <c r="D4337" s="28" t="n"/>
      <c r="E4337" s="28" t="n"/>
      <c r="F4337" s="28" t="n"/>
      <c r="G4337" s="28" t="n"/>
      <c r="H4337" s="28" t="n"/>
      <c r="I4337" s="28" t="n"/>
      <c r="J4337" s="29">
        <f>SUM(J4334:J4336)</f>
        <v/>
      </c>
    </row>
    <row r="4338">
      <c r="C4338" s="24" t="inlineStr">
        <is>
          <t>C</t>
        </is>
      </c>
      <c r="D4338" s="24" t="inlineStr">
        <is>
          <t>PERALATAN</t>
        </is>
      </c>
      <c r="E4338" s="12" t="n"/>
      <c r="F4338" s="12" t="n"/>
      <c r="G4338" s="12" t="n"/>
      <c r="H4338" s="12" t="n"/>
      <c r="I4338" s="12" t="n"/>
      <c r="J4338" s="12" t="n"/>
    </row>
    <row r="4339">
      <c r="C4339" s="5" t="n">
        <v>1</v>
      </c>
      <c r="D4339" s="5" t="inlineStr">
        <is>
          <t>Alat Bantu</t>
        </is>
      </c>
      <c r="F4339" s="5" t="inlineStr">
        <is>
          <t>Ls</t>
        </is>
      </c>
      <c r="G4339" s="25" t="n">
        <v>1</v>
      </c>
      <c r="H4339" s="26">
        <f>VLOOKUP(D4339,upahbahan,3,FALSE)</f>
        <v/>
      </c>
      <c r="J4339" s="26">
        <f>G4339*H4339</f>
        <v/>
      </c>
    </row>
    <row r="4340">
      <c r="C4340" s="27" t="inlineStr">
        <is>
          <t>JUMLAH HARGA PERALATAN</t>
        </is>
      </c>
      <c r="D4340" s="28" t="n"/>
      <c r="E4340" s="28" t="n"/>
      <c r="F4340" s="28" t="n"/>
      <c r="G4340" s="28" t="n"/>
      <c r="H4340" s="28" t="n"/>
      <c r="I4340" s="28" t="n"/>
      <c r="J4340" s="29">
        <f>SUM(J4339:J4339)</f>
        <v/>
      </c>
    </row>
    <row r="4341">
      <c r="C4341" s="31" t="inlineStr">
        <is>
          <t>D</t>
        </is>
      </c>
      <c r="D4341" s="31" t="inlineStr">
        <is>
          <t>Jumlah (A+B+C)</t>
        </is>
      </c>
      <c r="E4341" s="32" t="n"/>
      <c r="F4341" s="32" t="n"/>
      <c r="G4341" s="32" t="n"/>
      <c r="H4341" s="32" t="n"/>
      <c r="I4341" s="32" t="n"/>
      <c r="J4341" s="33">
        <f>J4332+J4337+J4340</f>
        <v/>
      </c>
    </row>
    <row r="4342">
      <c r="C4342" s="18" t="inlineStr">
        <is>
          <t>E</t>
        </is>
      </c>
      <c r="D4342" s="18" t="inlineStr">
        <is>
          <t>Biaya Umum dan Keuntungan 10.0% x D</t>
        </is>
      </c>
      <c r="H4342" s="21">
        <f>$Q$8</f>
        <v/>
      </c>
      <c r="J4342" s="34">
        <f>J4341*H4342</f>
        <v/>
      </c>
    </row>
    <row r="4343">
      <c r="C4343" s="31" t="inlineStr">
        <is>
          <t>F</t>
        </is>
      </c>
      <c r="D4343" s="31" t="inlineStr">
        <is>
          <t>Harga Satuan Pekerjaan (D+E)</t>
        </is>
      </c>
      <c r="E4343" s="32" t="n"/>
      <c r="F4343" s="32" t="n"/>
      <c r="G4343" s="32" t="n"/>
      <c r="H4343" s="32" t="n"/>
      <c r="I4343" s="32" t="n"/>
      <c r="J4343" s="33">
        <f>SUM(J4341:J4342)</f>
        <v/>
      </c>
    </row>
    <row r="4345">
      <c r="C4345" s="16" t="inlineStr">
        <is>
          <t>G.221</t>
        </is>
      </c>
      <c r="D4345" s="17" t="inlineStr">
        <is>
          <t>Pengujian Pembebanan Jembatan</t>
        </is>
      </c>
      <c r="F4345" s="18" t="inlineStr">
        <is>
          <t>Buah</t>
        </is>
      </c>
      <c r="K4345" s="22">
        <f>ROUNDDOWN(J4357,0)</f>
        <v/>
      </c>
      <c r="M4345" s="19" t="inlineStr">
        <is>
          <t>7.17.(1)</t>
        </is>
      </c>
    </row>
    <row r="4346">
      <c r="C4346" s="23" t="inlineStr">
        <is>
          <t>No</t>
        </is>
      </c>
      <c r="D4346" s="23" t="inlineStr">
        <is>
          <t>Uraian</t>
        </is>
      </c>
      <c r="E4346" s="23" t="inlineStr">
        <is>
          <t>Kode</t>
        </is>
      </c>
      <c r="F4346" s="23" t="inlineStr">
        <is>
          <t>Sat.</t>
        </is>
      </c>
      <c r="G4346" s="23" t="inlineStr">
        <is>
          <t>Koefisien</t>
        </is>
      </c>
      <c r="H4346" s="23" t="inlineStr">
        <is>
          <t>Harga  Satuan (Rp)</t>
        </is>
      </c>
      <c r="J4346" s="23" t="inlineStr">
        <is>
          <t>Jumlah Harga (Rp)</t>
        </is>
      </c>
    </row>
    <row r="4347">
      <c r="C4347" s="24" t="inlineStr">
        <is>
          <t>A</t>
        </is>
      </c>
      <c r="D4347" s="24" t="inlineStr">
        <is>
          <t>TENAGA KERJA</t>
        </is>
      </c>
      <c r="E4347" s="12" t="n"/>
      <c r="F4347" s="12" t="n"/>
      <c r="G4347" s="12" t="n"/>
      <c r="H4347" s="12" t="n"/>
      <c r="I4347" s="12" t="n"/>
      <c r="J4347" s="12" t="n"/>
    </row>
    <row r="4348">
      <c r="C4348" s="27" t="inlineStr">
        <is>
          <t>JUMLAH HARGA TENAGA KERJA</t>
        </is>
      </c>
      <c r="D4348" s="28" t="n"/>
      <c r="E4348" s="28" t="n"/>
      <c r="F4348" s="28" t="n"/>
      <c r="G4348" s="28" t="n"/>
      <c r="H4348" s="28" t="n"/>
      <c r="I4348" s="28" t="n"/>
      <c r="J4348" s="29" t="n">
        <v>0</v>
      </c>
    </row>
    <row r="4349">
      <c r="C4349" s="24" t="inlineStr">
        <is>
          <t>B</t>
        </is>
      </c>
      <c r="D4349" s="24" t="inlineStr">
        <is>
          <t>PERALATAN</t>
        </is>
      </c>
      <c r="E4349" s="12" t="n"/>
      <c r="F4349" s="12" t="n"/>
      <c r="G4349" s="12" t="n"/>
      <c r="H4349" s="12" t="n"/>
      <c r="I4349" s="12" t="n"/>
      <c r="J4349" s="12" t="n"/>
    </row>
    <row r="4350">
      <c r="C4350" s="27" t="inlineStr">
        <is>
          <t>JUMLAH HARGA PERALATAN</t>
        </is>
      </c>
      <c r="D4350" s="28" t="n"/>
      <c r="E4350" s="28" t="n"/>
      <c r="F4350" s="28" t="n"/>
      <c r="G4350" s="28" t="n"/>
      <c r="H4350" s="28" t="n"/>
      <c r="I4350" s="28" t="n"/>
      <c r="J4350" s="29" t="n">
        <v>0</v>
      </c>
    </row>
    <row r="4351">
      <c r="C4351" s="24" t="inlineStr">
        <is>
          <t>C</t>
        </is>
      </c>
      <c r="D4351" s="24" t="inlineStr">
        <is>
          <t>BIAYA</t>
        </is>
      </c>
      <c r="E4351" s="12" t="n"/>
      <c r="F4351" s="12" t="n"/>
      <c r="G4351" s="12" t="n"/>
      <c r="H4351" s="12" t="n"/>
      <c r="I4351" s="12" t="n"/>
      <c r="J4351" s="12" t="n"/>
    </row>
    <row r="4352">
      <c r="C4352" s="5" t="n">
        <v>1</v>
      </c>
      <c r="D4352" s="5" t="inlineStr">
        <is>
          <t>Pengujian Pembebanan Jembatan Static Loading Test (Penguj</t>
        </is>
      </c>
      <c r="F4352" s="5" t="inlineStr">
        <is>
          <t>Buah</t>
        </is>
      </c>
      <c r="G4352" s="25" t="n">
        <v>1</v>
      </c>
      <c r="H4352" s="26">
        <f>VLOOKUP(D4352,upahbahan,3,FALSE)</f>
        <v/>
      </c>
      <c r="J4352" s="26">
        <f>G4352*H4352</f>
        <v/>
      </c>
    </row>
    <row r="4353">
      <c r="C4353" s="5" t="n">
        <v>2</v>
      </c>
      <c r="D4353" s="5" t="inlineStr">
        <is>
          <t>Pengujian Pembebanan Jembatan Dinamic Loading Test Termasuk Laporan mn</t>
        </is>
      </c>
      <c r="F4353" s="5" t="inlineStr">
        <is>
          <t>Buah</t>
        </is>
      </c>
      <c r="G4353" s="25" t="n">
        <v>1</v>
      </c>
      <c r="H4353" s="26">
        <f>VLOOKUP(D4353,upahbahan,3,FALSE)</f>
        <v/>
      </c>
      <c r="J4353" s="26">
        <f>G4353*H4353</f>
        <v/>
      </c>
    </row>
    <row r="4354">
      <c r="C4354" s="27" t="inlineStr">
        <is>
          <t>JUMLAH HARGA BIAYA</t>
        </is>
      </c>
      <c r="D4354" s="28" t="n"/>
      <c r="E4354" s="28" t="n"/>
      <c r="F4354" s="28" t="n"/>
      <c r="G4354" s="28" t="n"/>
      <c r="H4354" s="28" t="n"/>
      <c r="I4354" s="28" t="n"/>
      <c r="J4354" s="29">
        <f>SUM(J4352:J4353)</f>
        <v/>
      </c>
    </row>
    <row r="4355">
      <c r="C4355" s="31" t="inlineStr">
        <is>
          <t>D</t>
        </is>
      </c>
      <c r="D4355" s="31" t="inlineStr">
        <is>
          <t>Jumlah (A+B+C)</t>
        </is>
      </c>
      <c r="E4355" s="32" t="n"/>
      <c r="F4355" s="32" t="n"/>
      <c r="G4355" s="32" t="n"/>
      <c r="H4355" s="32" t="n"/>
      <c r="I4355" s="32" t="n"/>
      <c r="J4355" s="33">
        <f>J4348+J4350+J4354</f>
        <v/>
      </c>
    </row>
    <row r="4356">
      <c r="C4356" s="18" t="inlineStr">
        <is>
          <t>E</t>
        </is>
      </c>
      <c r="D4356" s="18" t="inlineStr">
        <is>
          <t>Biaya Umum dan Keuntungan 10.0% x D</t>
        </is>
      </c>
      <c r="H4356" s="21">
        <f>$Q$8</f>
        <v/>
      </c>
      <c r="J4356" s="34">
        <f>J4355*H4356</f>
        <v/>
      </c>
    </row>
    <row r="4357">
      <c r="C4357" s="31" t="inlineStr">
        <is>
          <t>F</t>
        </is>
      </c>
      <c r="D4357" s="31" t="inlineStr">
        <is>
          <t>Harga Satuan Pekerjaan (D+E)</t>
        </is>
      </c>
      <c r="E4357" s="32" t="n"/>
      <c r="F4357" s="32" t="n"/>
      <c r="G4357" s="32" t="n"/>
      <c r="H4357" s="32" t="n"/>
      <c r="I4357" s="32" t="n"/>
      <c r="J4357" s="33">
        <f>SUM(J4355:J4356)</f>
        <v/>
      </c>
    </row>
    <row r="4359">
      <c r="C4359" s="16" t="inlineStr">
        <is>
          <t>G.222</t>
        </is>
      </c>
      <c r="D4359" s="17" t="inlineStr">
        <is>
          <t>Shotcrete Dengan Wiremesh M6 (t = 10 cm)</t>
        </is>
      </c>
      <c r="F4359" s="18" t="inlineStr">
        <is>
          <t>Meter Kubik</t>
        </is>
      </c>
      <c r="K4359" s="22">
        <f>ROUNDDOWN(J4382,0)</f>
        <v/>
      </c>
      <c r="M4359" s="19" t="inlineStr">
        <is>
          <t>7.18.(1).10</t>
        </is>
      </c>
    </row>
    <row r="4360">
      <c r="C4360" s="23" t="inlineStr">
        <is>
          <t>No</t>
        </is>
      </c>
      <c r="D4360" s="23" t="inlineStr">
        <is>
          <t>Uraian</t>
        </is>
      </c>
      <c r="E4360" s="23" t="inlineStr">
        <is>
          <t>Kode</t>
        </is>
      </c>
      <c r="F4360" s="23" t="inlineStr">
        <is>
          <t>Sat.</t>
        </is>
      </c>
      <c r="G4360" s="23" t="inlineStr">
        <is>
          <t>Koefisien</t>
        </is>
      </c>
      <c r="H4360" s="23" t="inlineStr">
        <is>
          <t>Harga  Satuan (Rp)</t>
        </is>
      </c>
      <c r="J4360" s="23" t="inlineStr">
        <is>
          <t>Jumlah Harga (Rp)</t>
        </is>
      </c>
    </row>
    <row r="4361">
      <c r="C4361" s="24" t="inlineStr">
        <is>
          <t>A</t>
        </is>
      </c>
      <c r="D4361" s="24" t="inlineStr">
        <is>
          <t>TENAGA KERJA</t>
        </is>
      </c>
      <c r="E4361" s="12" t="n"/>
      <c r="F4361" s="12" t="n"/>
      <c r="G4361" s="12" t="n"/>
      <c r="H4361" s="12" t="n"/>
      <c r="I4361" s="12" t="n"/>
      <c r="J4361" s="12" t="n"/>
    </row>
    <row r="4362">
      <c r="C4362" s="5" t="n">
        <v>1</v>
      </c>
      <c r="D4362" s="5" t="inlineStr">
        <is>
          <t>Pekerja</t>
        </is>
      </c>
      <c r="E4362" s="5" t="inlineStr">
        <is>
          <t>L01</t>
        </is>
      </c>
      <c r="F4362" s="5" t="inlineStr">
        <is>
          <t>jam</t>
        </is>
      </c>
      <c r="G4362" s="25" t="n">
        <v>0.3346720427267998</v>
      </c>
      <c r="H4362" s="26">
        <f>VLOOKUP(D4362,upahbahan,3,FALSE)</f>
        <v/>
      </c>
      <c r="J4362" s="26">
        <f>G4362*H4362</f>
        <v/>
      </c>
    </row>
    <row r="4363">
      <c r="C4363" s="5" t="n">
        <v>2</v>
      </c>
      <c r="D4363" s="5" t="inlineStr">
        <is>
          <t>Tukang</t>
        </is>
      </c>
      <c r="E4363" s="5" t="inlineStr">
        <is>
          <t>L02</t>
        </is>
      </c>
      <c r="F4363" s="5" t="inlineStr">
        <is>
          <t>jam</t>
        </is>
      </c>
      <c r="G4363" s="25" t="n">
        <v>0.3346718435399184</v>
      </c>
      <c r="H4363" s="26">
        <f>VLOOKUP(D4363,upahbahan,3,FALSE)</f>
        <v/>
      </c>
      <c r="J4363" s="26">
        <f>G4363*H4363</f>
        <v/>
      </c>
    </row>
    <row r="4364">
      <c r="C4364" s="5" t="n">
        <v>3</v>
      </c>
      <c r="D4364" s="5" t="inlineStr">
        <is>
          <t>Mandor</t>
        </is>
      </c>
      <c r="E4364" s="5" t="inlineStr">
        <is>
          <t>L03</t>
        </is>
      </c>
      <c r="F4364" s="5" t="inlineStr">
        <is>
          <t>jam</t>
        </is>
      </c>
      <c r="G4364" s="25" t="n">
        <v>0.1673359825795749</v>
      </c>
      <c r="H4364" s="26">
        <f>VLOOKUP(D4364,upahbahan,3,FALSE)</f>
        <v/>
      </c>
      <c r="J4364" s="26">
        <f>G4364*H4364</f>
        <v/>
      </c>
    </row>
    <row r="4365">
      <c r="C4365" s="27" t="inlineStr">
        <is>
          <t>JUMLAH HARGA TENAGA KERJA</t>
        </is>
      </c>
      <c r="D4365" s="28" t="n"/>
      <c r="E4365" s="28" t="n"/>
      <c r="F4365" s="28" t="n"/>
      <c r="G4365" s="28" t="n"/>
      <c r="H4365" s="28" t="n"/>
      <c r="I4365" s="28" t="n"/>
      <c r="J4365" s="29">
        <f>SUM(J4362:J4364)</f>
        <v/>
      </c>
    </row>
    <row r="4366">
      <c r="C4366" s="24" t="inlineStr">
        <is>
          <t>B</t>
        </is>
      </c>
      <c r="D4366" s="24" t="inlineStr">
        <is>
          <t>BAHAN</t>
        </is>
      </c>
      <c r="E4366" s="12" t="n"/>
      <c r="F4366" s="12" t="n"/>
      <c r="G4366" s="12" t="n"/>
      <c r="H4366" s="12" t="n"/>
      <c r="I4366" s="12" t="n"/>
      <c r="J4366" s="12" t="n"/>
    </row>
    <row r="4367">
      <c r="C4367" s="5" t="n">
        <v>1</v>
      </c>
      <c r="D4367" s="5" t="inlineStr">
        <is>
          <t>Beton Shotcrete 30 MPa</t>
        </is>
      </c>
      <c r="E4367" s="5" t="inlineStr">
        <is>
          <t>M59</t>
        </is>
      </c>
      <c r="F4367" s="5" t="inlineStr">
        <is>
          <t>M3</t>
        </is>
      </c>
      <c r="G4367" s="25" t="n">
        <v>1.050000001807992</v>
      </c>
      <c r="H4367" s="26">
        <f>VLOOKUP(D4367,upahbahan,3,FALSE)</f>
        <v/>
      </c>
      <c r="J4367" s="26">
        <f>G4367*H4367</f>
        <v/>
      </c>
    </row>
    <row r="4368">
      <c r="C4368" s="5" t="n">
        <v>2</v>
      </c>
      <c r="D4368" s="5" t="inlineStr">
        <is>
          <t>Wiremesh M6</t>
        </is>
      </c>
      <c r="E4368" s="5" t="inlineStr">
        <is>
          <t>M38a</t>
        </is>
      </c>
      <c r="F4368" s="5" t="inlineStr">
        <is>
          <t>Lbr</t>
        </is>
      </c>
      <c r="G4368" s="25" t="n">
        <v>1.1907</v>
      </c>
      <c r="H4368" s="26">
        <f>VLOOKUP(D4368,upahbahan,3,FALSE)</f>
        <v/>
      </c>
      <c r="J4368" s="26">
        <f>G4368*H4368</f>
        <v/>
      </c>
    </row>
    <row r="4369">
      <c r="C4369" s="5" t="n">
        <v>3</v>
      </c>
      <c r="D4369" s="5" t="inlineStr">
        <is>
          <t>Strip drain</t>
        </is>
      </c>
      <c r="E4369" s="5" t="inlineStr">
        <is>
          <t>M28</t>
        </is>
      </c>
      <c r="F4369" s="5" t="inlineStr">
        <is>
          <t>M</t>
        </is>
      </c>
      <c r="G4369" s="25" t="n">
        <v>7</v>
      </c>
      <c r="H4369" s="26">
        <f>VLOOKUP(D4369,upahbahan,3,FALSE)</f>
        <v/>
      </c>
      <c r="J4369" s="26">
        <f>G4369*H4369</f>
        <v/>
      </c>
    </row>
    <row r="4370">
      <c r="C4370" s="5" t="n">
        <v>4</v>
      </c>
      <c r="D4370" s="5" t="inlineStr">
        <is>
          <t>Geotekstil Filter</t>
        </is>
      </c>
      <c r="E4370" s="5" t="inlineStr">
        <is>
          <t>M23</t>
        </is>
      </c>
      <c r="F4370" s="5" t="inlineStr">
        <is>
          <t>M2</t>
        </is>
      </c>
      <c r="G4370" s="25" t="n">
        <v>14.7</v>
      </c>
      <c r="H4370" s="26">
        <f>VLOOKUP(D4370,upahbahan,3,FALSE)</f>
        <v/>
      </c>
      <c r="J4370" s="26">
        <f>G4370*H4370</f>
        <v/>
      </c>
    </row>
    <row r="4371">
      <c r="C4371" s="5" t="n">
        <v>5</v>
      </c>
      <c r="D4371" s="5" t="inlineStr">
        <is>
          <t>Pipa PVC dia 2"</t>
        </is>
      </c>
      <c r="E4371" s="5" t="inlineStr">
        <is>
          <t>M240h</t>
        </is>
      </c>
      <c r="F4371" s="5" t="inlineStr">
        <is>
          <t>M</t>
        </is>
      </c>
      <c r="G4371" s="25" t="n">
        <v>1.575</v>
      </c>
      <c r="H4371" s="26">
        <f>VLOOKUP(D4371,upahbahan,3,FALSE)</f>
        <v/>
      </c>
      <c r="J4371" s="26">
        <f>G4371*H4371</f>
        <v/>
      </c>
    </row>
    <row r="4372">
      <c r="C4372" s="5" t="n">
        <v>6</v>
      </c>
      <c r="D4372" s="5" t="inlineStr">
        <is>
          <t>Air</t>
        </is>
      </c>
      <c r="E4372" s="5" t="inlineStr">
        <is>
          <t>M170</t>
        </is>
      </c>
      <c r="F4372" s="5" t="inlineStr">
        <is>
          <t>Ltr</t>
        </is>
      </c>
      <c r="G4372" s="25" t="n">
        <v>0.2102389078498293</v>
      </c>
      <c r="H4372" s="26">
        <f>VLOOKUP(D4372,upahbahan,3,FALSE)</f>
        <v/>
      </c>
      <c r="J4372" s="26">
        <f>G4372*H4372</f>
        <v/>
      </c>
    </row>
    <row r="4373">
      <c r="C4373" s="27" t="inlineStr">
        <is>
          <t>JUMLAH HARGA BAHAN</t>
        </is>
      </c>
      <c r="D4373" s="28" t="n"/>
      <c r="E4373" s="28" t="n"/>
      <c r="F4373" s="28" t="n"/>
      <c r="G4373" s="28" t="n"/>
      <c r="H4373" s="28" t="n"/>
      <c r="I4373" s="28" t="n"/>
      <c r="J4373" s="29">
        <f>SUM(J4367:J4372)</f>
        <v/>
      </c>
    </row>
    <row r="4374">
      <c r="C4374" s="24" t="inlineStr">
        <is>
          <t>C</t>
        </is>
      </c>
      <c r="D4374" s="24" t="inlineStr">
        <is>
          <t>PERALATAN</t>
        </is>
      </c>
      <c r="E4374" s="12" t="n"/>
      <c r="F4374" s="12" t="n"/>
      <c r="G4374" s="12" t="n"/>
      <c r="H4374" s="12" t="n"/>
      <c r="I4374" s="12" t="n"/>
      <c r="J4374" s="12" t="n"/>
    </row>
    <row r="4375">
      <c r="C4375" s="5" t="n">
        <v>1</v>
      </c>
      <c r="D4375" s="5" t="inlineStr">
        <is>
          <t>Pompa Aliva/Shotcrete Machine</t>
        </is>
      </c>
      <c r="E4375" s="5" t="inlineStr">
        <is>
          <t>E30</t>
        </is>
      </c>
      <c r="F4375" s="5" t="inlineStr">
        <is>
          <t>jam</t>
        </is>
      </c>
      <c r="G4375" s="25" t="n">
        <v>0.1673360201413876</v>
      </c>
      <c r="H4375" s="26">
        <f>VLOOKUP(D4375,upahbahan,3,FALSE)</f>
        <v/>
      </c>
      <c r="J4375" s="26">
        <f>G4375*H4375</f>
        <v/>
      </c>
    </row>
    <row r="4376">
      <c r="C4376" s="5" t="n">
        <v>2</v>
      </c>
      <c r="D4376" s="5" t="inlineStr">
        <is>
          <t>Water Tank Truck</t>
        </is>
      </c>
      <c r="E4376" s="5" t="inlineStr">
        <is>
          <t>E23</t>
        </is>
      </c>
      <c r="F4376" s="5" t="inlineStr">
        <is>
          <t>jam</t>
        </is>
      </c>
      <c r="G4376" s="25" t="n">
        <v>4.216358356441952e-05</v>
      </c>
      <c r="H4376" s="26">
        <f>VLOOKUP(D4376,upahbahan,3,FALSE)</f>
        <v/>
      </c>
      <c r="J4376" s="26">
        <f>G4376*H4376</f>
        <v/>
      </c>
    </row>
    <row r="4377">
      <c r="C4377" s="5" t="n">
        <v>3</v>
      </c>
      <c r="D4377" s="5" t="inlineStr">
        <is>
          <t>Genset</t>
        </is>
      </c>
      <c r="E4377" s="5" t="inlineStr">
        <is>
          <t>E12</t>
        </is>
      </c>
      <c r="F4377" s="5" t="inlineStr">
        <is>
          <t>jam</t>
        </is>
      </c>
      <c r="G4377" s="25" t="n">
        <v>0.1673360166506189</v>
      </c>
      <c r="H4377" s="26">
        <f>VLOOKUP(D4377,upahbahan,3,FALSE)</f>
        <v/>
      </c>
      <c r="J4377" s="26">
        <f>G4377*H4377</f>
        <v/>
      </c>
    </row>
    <row r="4378">
      <c r="C4378" s="5" t="n">
        <v>4</v>
      </c>
      <c r="D4378" s="5" t="inlineStr">
        <is>
          <t>Alat Bantu</t>
        </is>
      </c>
      <c r="F4378" s="5" t="inlineStr">
        <is>
          <t>Ls</t>
        </is>
      </c>
      <c r="G4378" s="25" t="n">
        <v>1</v>
      </c>
      <c r="H4378" s="26">
        <f>VLOOKUP(D4378,upahbahan,3,FALSE)</f>
        <v/>
      </c>
      <c r="J4378" s="26">
        <f>G4378*H4378</f>
        <v/>
      </c>
    </row>
    <row r="4379">
      <c r="C4379" s="27" t="inlineStr">
        <is>
          <t>JUMLAH HARGA PERALATAN</t>
        </is>
      </c>
      <c r="D4379" s="28" t="n"/>
      <c r="E4379" s="28" t="n"/>
      <c r="F4379" s="28" t="n"/>
      <c r="G4379" s="28" t="n"/>
      <c r="H4379" s="28" t="n"/>
      <c r="I4379" s="28" t="n"/>
      <c r="J4379" s="29">
        <f>SUM(J4375:J4378)</f>
        <v/>
      </c>
    </row>
    <row r="4380">
      <c r="C4380" s="31" t="inlineStr">
        <is>
          <t>D</t>
        </is>
      </c>
      <c r="D4380" s="31" t="inlineStr">
        <is>
          <t>Jumlah (A+B+C)</t>
        </is>
      </c>
      <c r="E4380" s="32" t="n"/>
      <c r="F4380" s="32" t="n"/>
      <c r="G4380" s="32" t="n"/>
      <c r="H4380" s="32" t="n"/>
      <c r="I4380" s="32" t="n"/>
      <c r="J4380" s="33">
        <f>J4365+J4373+J4379</f>
        <v/>
      </c>
    </row>
    <row r="4381">
      <c r="C4381" s="18" t="inlineStr">
        <is>
          <t>E</t>
        </is>
      </c>
      <c r="D4381" s="18" t="inlineStr">
        <is>
          <t>Biaya Umum dan Keuntungan 10.0% x D</t>
        </is>
      </c>
      <c r="H4381" s="21">
        <f>$Q$8</f>
        <v/>
      </c>
      <c r="J4381" s="34">
        <f>J4380*H4381</f>
        <v/>
      </c>
    </row>
    <row r="4382">
      <c r="C4382" s="31" t="inlineStr">
        <is>
          <t>F</t>
        </is>
      </c>
      <c r="D4382" s="31" t="inlineStr">
        <is>
          <t>Harga Satuan Pekerjaan (D+E)</t>
        </is>
      </c>
      <c r="E4382" s="32" t="n"/>
      <c r="F4382" s="32" t="n"/>
      <c r="G4382" s="32" t="n"/>
      <c r="H4382" s="32" t="n"/>
      <c r="I4382" s="32" t="n"/>
      <c r="J4382" s="33">
        <f>SUM(J4380:J4381)</f>
        <v/>
      </c>
    </row>
    <row r="4384">
      <c r="C4384" s="16" t="inlineStr">
        <is>
          <t>G.223</t>
        </is>
      </c>
      <c r="D4384" s="17" t="inlineStr">
        <is>
          <t>Shotcrete Dengan Wiremesh M8 (t = 10 cm)</t>
        </is>
      </c>
      <c r="F4384" s="18" t="inlineStr">
        <is>
          <t>Meter Kubik</t>
        </is>
      </c>
      <c r="K4384" s="22">
        <f>ROUNDDOWN(J4407,0)</f>
        <v/>
      </c>
      <c r="M4384" s="19" t="inlineStr">
        <is>
          <t>7.18.(2).10</t>
        </is>
      </c>
    </row>
    <row r="4385">
      <c r="C4385" s="23" t="inlineStr">
        <is>
          <t>No</t>
        </is>
      </c>
      <c r="D4385" s="23" t="inlineStr">
        <is>
          <t>Uraian</t>
        </is>
      </c>
      <c r="E4385" s="23" t="inlineStr">
        <is>
          <t>Kode</t>
        </is>
      </c>
      <c r="F4385" s="23" t="inlineStr">
        <is>
          <t>Sat.</t>
        </is>
      </c>
      <c r="G4385" s="23" t="inlineStr">
        <is>
          <t>Koefisien</t>
        </is>
      </c>
      <c r="H4385" s="23" t="inlineStr">
        <is>
          <t>Harga  Satuan (Rp)</t>
        </is>
      </c>
      <c r="J4385" s="23" t="inlineStr">
        <is>
          <t>Jumlah Harga (Rp)</t>
        </is>
      </c>
    </row>
    <row r="4386">
      <c r="C4386" s="24" t="inlineStr">
        <is>
          <t>A</t>
        </is>
      </c>
      <c r="D4386" s="24" t="inlineStr">
        <is>
          <t>TENAGA KERJA</t>
        </is>
      </c>
      <c r="E4386" s="12" t="n"/>
      <c r="F4386" s="12" t="n"/>
      <c r="G4386" s="12" t="n"/>
      <c r="H4386" s="12" t="n"/>
      <c r="I4386" s="12" t="n"/>
      <c r="J4386" s="12" t="n"/>
    </row>
    <row r="4387">
      <c r="C4387" s="5" t="n">
        <v>1</v>
      </c>
      <c r="D4387" s="5" t="inlineStr">
        <is>
          <t>Pekerja</t>
        </is>
      </c>
      <c r="E4387" s="5" t="inlineStr">
        <is>
          <t>L01</t>
        </is>
      </c>
      <c r="F4387" s="5" t="inlineStr">
        <is>
          <t>jam</t>
        </is>
      </c>
      <c r="G4387" s="25" t="n">
        <v>0.3346720427267998</v>
      </c>
      <c r="H4387" s="26">
        <f>VLOOKUP(D4387,upahbahan,3,FALSE)</f>
        <v/>
      </c>
      <c r="J4387" s="26">
        <f>G4387*H4387</f>
        <v/>
      </c>
    </row>
    <row r="4388">
      <c r="C4388" s="5" t="n">
        <v>2</v>
      </c>
      <c r="D4388" s="5" t="inlineStr">
        <is>
          <t>Tukang</t>
        </is>
      </c>
      <c r="E4388" s="5" t="inlineStr">
        <is>
          <t>L02</t>
        </is>
      </c>
      <c r="F4388" s="5" t="inlineStr">
        <is>
          <t>jam</t>
        </is>
      </c>
      <c r="G4388" s="25" t="n">
        <v>0.3346718435399184</v>
      </c>
      <c r="H4388" s="26">
        <f>VLOOKUP(D4388,upahbahan,3,FALSE)</f>
        <v/>
      </c>
      <c r="J4388" s="26">
        <f>G4388*H4388</f>
        <v/>
      </c>
    </row>
    <row r="4389">
      <c r="C4389" s="5" t="n">
        <v>3</v>
      </c>
      <c r="D4389" s="5" t="inlineStr">
        <is>
          <t>Mandor</t>
        </is>
      </c>
      <c r="E4389" s="5" t="inlineStr">
        <is>
          <t>L03</t>
        </is>
      </c>
      <c r="F4389" s="5" t="inlineStr">
        <is>
          <t>jam</t>
        </is>
      </c>
      <c r="G4389" s="25" t="n">
        <v>0.1673359825795749</v>
      </c>
      <c r="H4389" s="26">
        <f>VLOOKUP(D4389,upahbahan,3,FALSE)</f>
        <v/>
      </c>
      <c r="J4389" s="26">
        <f>G4389*H4389</f>
        <v/>
      </c>
    </row>
    <row r="4390">
      <c r="C4390" s="27" t="inlineStr">
        <is>
          <t>JUMLAH HARGA TENAGA KERJA</t>
        </is>
      </c>
      <c r="D4390" s="28" t="n"/>
      <c r="E4390" s="28" t="n"/>
      <c r="F4390" s="28" t="n"/>
      <c r="G4390" s="28" t="n"/>
      <c r="H4390" s="28" t="n"/>
      <c r="I4390" s="28" t="n"/>
      <c r="J4390" s="29">
        <f>SUM(J4387:J4389)</f>
        <v/>
      </c>
    </row>
    <row r="4391">
      <c r="C4391" s="24" t="inlineStr">
        <is>
          <t>B</t>
        </is>
      </c>
      <c r="D4391" s="24" t="inlineStr">
        <is>
          <t>BAHAN</t>
        </is>
      </c>
      <c r="E4391" s="12" t="n"/>
      <c r="F4391" s="12" t="n"/>
      <c r="G4391" s="12" t="n"/>
      <c r="H4391" s="12" t="n"/>
      <c r="I4391" s="12" t="n"/>
      <c r="J4391" s="12" t="n"/>
    </row>
    <row r="4392">
      <c r="C4392" s="5" t="n">
        <v>1</v>
      </c>
      <c r="D4392" s="5" t="inlineStr">
        <is>
          <t>Beton Shotcrete 30 Mpa</t>
        </is>
      </c>
      <c r="E4392" s="5" t="inlineStr">
        <is>
          <t>M59</t>
        </is>
      </c>
      <c r="F4392" s="5" t="inlineStr">
        <is>
          <t>M3</t>
        </is>
      </c>
      <c r="G4392" s="25" t="n">
        <v>1.050000001807992</v>
      </c>
      <c r="H4392" s="26">
        <f>VLOOKUP(D4392,upahbahan,3,FALSE)</f>
        <v/>
      </c>
      <c r="J4392" s="26">
        <f>G4392*H4392</f>
        <v/>
      </c>
    </row>
    <row r="4393">
      <c r="C4393" s="5" t="n">
        <v>2</v>
      </c>
      <c r="D4393" s="5" t="inlineStr">
        <is>
          <t>Wiremesh M8</t>
        </is>
      </c>
      <c r="E4393" s="5" t="inlineStr">
        <is>
          <t>M38b</t>
        </is>
      </c>
      <c r="F4393" s="5" t="inlineStr">
        <is>
          <t>Lbr</t>
        </is>
      </c>
      <c r="G4393" s="25" t="n">
        <v>1.1907</v>
      </c>
      <c r="H4393" s="26">
        <f>VLOOKUP(D4393,upahbahan,3,FALSE)</f>
        <v/>
      </c>
      <c r="J4393" s="26">
        <f>G4393*H4393</f>
        <v/>
      </c>
    </row>
    <row r="4394">
      <c r="C4394" s="5" t="n">
        <v>3</v>
      </c>
      <c r="D4394" s="5" t="inlineStr">
        <is>
          <t>Strip drain</t>
        </is>
      </c>
      <c r="E4394" s="5" t="inlineStr">
        <is>
          <t>M28</t>
        </is>
      </c>
      <c r="F4394" s="5" t="inlineStr">
        <is>
          <t>M</t>
        </is>
      </c>
      <c r="G4394" s="25" t="n">
        <v>7</v>
      </c>
      <c r="H4394" s="26">
        <f>VLOOKUP(D4394,upahbahan,3,FALSE)</f>
        <v/>
      </c>
      <c r="J4394" s="26">
        <f>G4394*H4394</f>
        <v/>
      </c>
    </row>
    <row r="4395">
      <c r="C4395" s="5" t="n">
        <v>4</v>
      </c>
      <c r="D4395" s="5" t="inlineStr">
        <is>
          <t>Geotekstil Filter</t>
        </is>
      </c>
      <c r="E4395" s="5" t="inlineStr">
        <is>
          <t>M23</t>
        </is>
      </c>
      <c r="F4395" s="5" t="inlineStr">
        <is>
          <t>M2</t>
        </is>
      </c>
      <c r="G4395" s="25" t="n">
        <v>14.7</v>
      </c>
      <c r="H4395" s="26">
        <f>VLOOKUP(D4395,upahbahan,3,FALSE)</f>
        <v/>
      </c>
      <c r="J4395" s="26">
        <f>G4395*H4395</f>
        <v/>
      </c>
    </row>
    <row r="4396">
      <c r="C4396" s="5" t="n">
        <v>5</v>
      </c>
      <c r="D4396" s="5" t="inlineStr">
        <is>
          <t>Pipa PVC dia 2"</t>
        </is>
      </c>
      <c r="E4396" s="5" t="inlineStr">
        <is>
          <t>M240h</t>
        </is>
      </c>
      <c r="F4396" s="5" t="inlineStr">
        <is>
          <t>M</t>
        </is>
      </c>
      <c r="G4396" s="25" t="n">
        <v>1.575</v>
      </c>
      <c r="H4396" s="26">
        <f>VLOOKUP(D4396,upahbahan,3,FALSE)</f>
        <v/>
      </c>
      <c r="J4396" s="26">
        <f>G4396*H4396</f>
        <v/>
      </c>
    </row>
    <row r="4397">
      <c r="C4397" s="5" t="n">
        <v>6</v>
      </c>
      <c r="D4397" s="5" t="inlineStr">
        <is>
          <t>Air</t>
        </is>
      </c>
      <c r="E4397" s="5" t="inlineStr">
        <is>
          <t>M170</t>
        </is>
      </c>
      <c r="F4397" s="5" t="inlineStr">
        <is>
          <t>Ltr</t>
        </is>
      </c>
      <c r="G4397" s="25" t="n">
        <v>0.2102389078498293</v>
      </c>
      <c r="H4397" s="26">
        <f>VLOOKUP(D4397,upahbahan,3,FALSE)</f>
        <v/>
      </c>
      <c r="J4397" s="26">
        <f>G4397*H4397</f>
        <v/>
      </c>
    </row>
    <row r="4398">
      <c r="C4398" s="27" t="inlineStr">
        <is>
          <t>JUMLAH HARGA BAHAN</t>
        </is>
      </c>
      <c r="D4398" s="28" t="n"/>
      <c r="E4398" s="28" t="n"/>
      <c r="F4398" s="28" t="n"/>
      <c r="G4398" s="28" t="n"/>
      <c r="H4398" s="28" t="n"/>
      <c r="I4398" s="28" t="n"/>
      <c r="J4398" s="29">
        <f>SUM(J4392:J4397)</f>
        <v/>
      </c>
    </row>
    <row r="4399">
      <c r="C4399" s="24" t="inlineStr">
        <is>
          <t>C</t>
        </is>
      </c>
      <c r="D4399" s="24" t="inlineStr">
        <is>
          <t>PERALATAN</t>
        </is>
      </c>
      <c r="E4399" s="12" t="n"/>
      <c r="F4399" s="12" t="n"/>
      <c r="G4399" s="12" t="n"/>
      <c r="H4399" s="12" t="n"/>
      <c r="I4399" s="12" t="n"/>
      <c r="J4399" s="12" t="n"/>
    </row>
    <row r="4400">
      <c r="C4400" s="5" t="n">
        <v>1</v>
      </c>
      <c r="D4400" s="5" t="inlineStr">
        <is>
          <t>Pompa Aliva/Shotcrete Machine</t>
        </is>
      </c>
      <c r="E4400" s="5" t="inlineStr">
        <is>
          <t>E30</t>
        </is>
      </c>
      <c r="F4400" s="5" t="inlineStr">
        <is>
          <t>jam</t>
        </is>
      </c>
      <c r="G4400" s="25" t="n">
        <v>0.1673360201413876</v>
      </c>
      <c r="H4400" s="26">
        <f>VLOOKUP(D4400,upahbahan,3,FALSE)</f>
        <v/>
      </c>
      <c r="J4400" s="26">
        <f>G4400*H4400</f>
        <v/>
      </c>
    </row>
    <row r="4401">
      <c r="C4401" s="5" t="n">
        <v>2</v>
      </c>
      <c r="D4401" s="5" t="inlineStr">
        <is>
          <t>Water Tank Truck</t>
        </is>
      </c>
      <c r="E4401" s="5" t="inlineStr">
        <is>
          <t>E23</t>
        </is>
      </c>
      <c r="F4401" s="5" t="inlineStr">
        <is>
          <t>jam</t>
        </is>
      </c>
      <c r="G4401" s="25" t="n">
        <v>4.216358356441952e-05</v>
      </c>
      <c r="H4401" s="26">
        <f>VLOOKUP(D4401,upahbahan,3,FALSE)</f>
        <v/>
      </c>
      <c r="J4401" s="26">
        <f>G4401*H4401</f>
        <v/>
      </c>
    </row>
    <row r="4402">
      <c r="C4402" s="5" t="n">
        <v>3</v>
      </c>
      <c r="D4402" s="5" t="inlineStr">
        <is>
          <t>Genset</t>
        </is>
      </c>
      <c r="E4402" s="5" t="inlineStr">
        <is>
          <t>E12</t>
        </is>
      </c>
      <c r="F4402" s="5" t="inlineStr">
        <is>
          <t>jam</t>
        </is>
      </c>
      <c r="G4402" s="25" t="n">
        <v>0.1673360166506189</v>
      </c>
      <c r="H4402" s="26">
        <f>VLOOKUP(D4402,upahbahan,3,FALSE)</f>
        <v/>
      </c>
      <c r="J4402" s="26">
        <f>G4402*H4402</f>
        <v/>
      </c>
    </row>
    <row r="4403">
      <c r="C4403" s="5" t="n">
        <v>4</v>
      </c>
      <c r="D4403" s="5" t="inlineStr">
        <is>
          <t>Alat Bantu</t>
        </is>
      </c>
      <c r="F4403" s="5" t="inlineStr">
        <is>
          <t>Ls</t>
        </is>
      </c>
      <c r="G4403" s="25" t="n">
        <v>1</v>
      </c>
      <c r="H4403" s="26">
        <f>VLOOKUP(D4403,upahbahan,3,FALSE)</f>
        <v/>
      </c>
      <c r="J4403" s="26">
        <f>G4403*H4403</f>
        <v/>
      </c>
    </row>
    <row r="4404">
      <c r="C4404" s="27" t="inlineStr">
        <is>
          <t>JUMLAH HARGA PERALATAN</t>
        </is>
      </c>
      <c r="D4404" s="28" t="n"/>
      <c r="E4404" s="28" t="n"/>
      <c r="F4404" s="28" t="n"/>
      <c r="G4404" s="28" t="n"/>
      <c r="H4404" s="28" t="n"/>
      <c r="I4404" s="28" t="n"/>
      <c r="J4404" s="29">
        <f>SUM(J4400:J4403)</f>
        <v/>
      </c>
    </row>
    <row r="4405">
      <c r="C4405" s="31" t="inlineStr">
        <is>
          <t>D</t>
        </is>
      </c>
      <c r="D4405" s="31" t="inlineStr">
        <is>
          <t>Jumlah (A+B+C)</t>
        </is>
      </c>
      <c r="E4405" s="32" t="n"/>
      <c r="F4405" s="32" t="n"/>
      <c r="G4405" s="32" t="n"/>
      <c r="H4405" s="32" t="n"/>
      <c r="I4405" s="32" t="n"/>
      <c r="J4405" s="33">
        <f>J4390+J4398+J4404</f>
        <v/>
      </c>
    </row>
    <row r="4406">
      <c r="C4406" s="18" t="inlineStr">
        <is>
          <t>E</t>
        </is>
      </c>
      <c r="D4406" s="18" t="inlineStr">
        <is>
          <t>Biaya Umum dan Keuntungan 10.0% x D</t>
        </is>
      </c>
      <c r="H4406" s="21">
        <f>$Q$8</f>
        <v/>
      </c>
      <c r="J4406" s="34">
        <f>J4405*H4406</f>
        <v/>
      </c>
    </row>
    <row r="4407">
      <c r="C4407" s="31" t="inlineStr">
        <is>
          <t>F</t>
        </is>
      </c>
      <c r="D4407" s="31" t="inlineStr">
        <is>
          <t>Harga Satuan Pekerjaan (D+E)</t>
        </is>
      </c>
      <c r="E4407" s="32" t="n"/>
      <c r="F4407" s="32" t="n"/>
      <c r="G4407" s="32" t="n"/>
      <c r="H4407" s="32" t="n"/>
      <c r="I4407" s="32" t="n"/>
      <c r="J4407" s="33">
        <f>SUM(J4405:J4406)</f>
        <v/>
      </c>
    </row>
    <row r="4409">
      <c r="C4409" s="16" t="inlineStr">
        <is>
          <t>G.224</t>
        </is>
      </c>
      <c r="D4409" s="17" t="inlineStr">
        <is>
          <t>Shotcrete Dengan Wiremesh M10 (t = 10 cm)</t>
        </is>
      </c>
      <c r="F4409" s="18" t="inlineStr">
        <is>
          <t>Meter Kubik</t>
        </is>
      </c>
      <c r="K4409" s="22">
        <f>ROUNDDOWN(J4432,0)</f>
        <v/>
      </c>
      <c r="M4409" s="19" t="inlineStr">
        <is>
          <t>7.18.(3).10</t>
        </is>
      </c>
    </row>
    <row r="4410">
      <c r="C4410" s="23" t="inlineStr">
        <is>
          <t>No</t>
        </is>
      </c>
      <c r="D4410" s="23" t="inlineStr">
        <is>
          <t>Uraian</t>
        </is>
      </c>
      <c r="E4410" s="23" t="inlineStr">
        <is>
          <t>Kode</t>
        </is>
      </c>
      <c r="F4410" s="23" t="inlineStr">
        <is>
          <t>Sat.</t>
        </is>
      </c>
      <c r="G4410" s="23" t="inlineStr">
        <is>
          <t>Koefisien</t>
        </is>
      </c>
      <c r="H4410" s="23" t="inlineStr">
        <is>
          <t>Harga  Satuan (Rp)</t>
        </is>
      </c>
      <c r="J4410" s="23" t="inlineStr">
        <is>
          <t>Jumlah Harga (Rp)</t>
        </is>
      </c>
    </row>
    <row r="4411">
      <c r="C4411" s="24" t="inlineStr">
        <is>
          <t>A</t>
        </is>
      </c>
      <c r="D4411" s="24" t="inlineStr">
        <is>
          <t>TENAGA KERJA</t>
        </is>
      </c>
      <c r="E4411" s="12" t="n"/>
      <c r="F4411" s="12" t="n"/>
      <c r="G4411" s="12" t="n"/>
      <c r="H4411" s="12" t="n"/>
      <c r="I4411" s="12" t="n"/>
      <c r="J4411" s="12" t="n"/>
    </row>
    <row r="4412">
      <c r="C4412" s="5" t="n">
        <v>1</v>
      </c>
      <c r="D4412" s="5" t="inlineStr">
        <is>
          <t>Pekerja</t>
        </is>
      </c>
      <c r="E4412" s="5" t="inlineStr">
        <is>
          <t>L01</t>
        </is>
      </c>
      <c r="F4412" s="5" t="inlineStr">
        <is>
          <t>jam</t>
        </is>
      </c>
      <c r="G4412" s="25" t="n">
        <v>0.3346720427267998</v>
      </c>
      <c r="H4412" s="26">
        <f>VLOOKUP(D4412,upahbahan,3,FALSE)</f>
        <v/>
      </c>
      <c r="J4412" s="26">
        <f>G4412*H4412</f>
        <v/>
      </c>
    </row>
    <row r="4413">
      <c r="C4413" s="5" t="n">
        <v>2</v>
      </c>
      <c r="D4413" s="5" t="inlineStr">
        <is>
          <t>Tukang</t>
        </is>
      </c>
      <c r="E4413" s="5" t="inlineStr">
        <is>
          <t>L02</t>
        </is>
      </c>
      <c r="F4413" s="5" t="inlineStr">
        <is>
          <t>jam</t>
        </is>
      </c>
      <c r="G4413" s="25" t="n">
        <v>0.3346718435399184</v>
      </c>
      <c r="H4413" s="26">
        <f>VLOOKUP(D4413,upahbahan,3,FALSE)</f>
        <v/>
      </c>
      <c r="J4413" s="26">
        <f>G4413*H4413</f>
        <v/>
      </c>
    </row>
    <row r="4414">
      <c r="C4414" s="5" t="n">
        <v>3</v>
      </c>
      <c r="D4414" s="5" t="inlineStr">
        <is>
          <t>Mandor</t>
        </is>
      </c>
      <c r="E4414" s="5" t="inlineStr">
        <is>
          <t>L03</t>
        </is>
      </c>
      <c r="F4414" s="5" t="inlineStr">
        <is>
          <t>jam</t>
        </is>
      </c>
      <c r="G4414" s="25" t="n">
        <v>0.1673359825795749</v>
      </c>
      <c r="H4414" s="26">
        <f>VLOOKUP(D4414,upahbahan,3,FALSE)</f>
        <v/>
      </c>
      <c r="J4414" s="26">
        <f>G4414*H4414</f>
        <v/>
      </c>
    </row>
    <row r="4415">
      <c r="C4415" s="27" t="inlineStr">
        <is>
          <t>JUMLAH HARGA TENAGA KERJA</t>
        </is>
      </c>
      <c r="D4415" s="28" t="n"/>
      <c r="E4415" s="28" t="n"/>
      <c r="F4415" s="28" t="n"/>
      <c r="G4415" s="28" t="n"/>
      <c r="H4415" s="28" t="n"/>
      <c r="I4415" s="28" t="n"/>
      <c r="J4415" s="29">
        <f>SUM(J4412:J4414)</f>
        <v/>
      </c>
    </row>
    <row r="4416">
      <c r="C4416" s="24" t="inlineStr">
        <is>
          <t>B</t>
        </is>
      </c>
      <c r="D4416" s="24" t="inlineStr">
        <is>
          <t>BAHAN</t>
        </is>
      </c>
      <c r="E4416" s="12" t="n"/>
      <c r="F4416" s="12" t="n"/>
      <c r="G4416" s="12" t="n"/>
      <c r="H4416" s="12" t="n"/>
      <c r="I4416" s="12" t="n"/>
      <c r="J4416" s="12" t="n"/>
    </row>
    <row r="4417">
      <c r="C4417" s="5" t="n">
        <v>1</v>
      </c>
      <c r="D4417" s="5" t="inlineStr">
        <is>
          <t>Beton Shotcrete 30 Mpa</t>
        </is>
      </c>
      <c r="E4417" s="5" t="inlineStr">
        <is>
          <t>M59</t>
        </is>
      </c>
      <c r="F4417" s="5" t="inlineStr">
        <is>
          <t>M3</t>
        </is>
      </c>
      <c r="G4417" s="25" t="n">
        <v>1.050000001807992</v>
      </c>
      <c r="H4417" s="26">
        <f>VLOOKUP(D4417,upahbahan,3,FALSE)</f>
        <v/>
      </c>
      <c r="J4417" s="26">
        <f>G4417*H4417</f>
        <v/>
      </c>
    </row>
    <row r="4418">
      <c r="C4418" s="5" t="n">
        <v>2</v>
      </c>
      <c r="D4418" s="5" t="inlineStr">
        <is>
          <t>Wiremesh M10</t>
        </is>
      </c>
      <c r="E4418" s="5" t="inlineStr">
        <is>
          <t>M38c</t>
        </is>
      </c>
      <c r="F4418" s="5" t="inlineStr">
        <is>
          <t>Lbr</t>
        </is>
      </c>
      <c r="G4418" s="25" t="n">
        <v>1.1907</v>
      </c>
      <c r="H4418" s="26">
        <f>VLOOKUP(D4418,upahbahan,3,FALSE)</f>
        <v/>
      </c>
      <c r="J4418" s="26">
        <f>G4418*H4418</f>
        <v/>
      </c>
    </row>
    <row r="4419">
      <c r="C4419" s="5" t="n">
        <v>3</v>
      </c>
      <c r="D4419" s="5" t="inlineStr">
        <is>
          <t>Strip drain</t>
        </is>
      </c>
      <c r="E4419" s="5" t="inlineStr">
        <is>
          <t>M28</t>
        </is>
      </c>
      <c r="F4419" s="5" t="inlineStr">
        <is>
          <t>M</t>
        </is>
      </c>
      <c r="G4419" s="25" t="n">
        <v>7</v>
      </c>
      <c r="H4419" s="26">
        <f>VLOOKUP(D4419,upahbahan,3,FALSE)</f>
        <v/>
      </c>
      <c r="J4419" s="26">
        <f>G4419*H4419</f>
        <v/>
      </c>
    </row>
    <row r="4420">
      <c r="C4420" s="5" t="n">
        <v>4</v>
      </c>
      <c r="D4420" s="5" t="inlineStr">
        <is>
          <t>Geotekstil Filter</t>
        </is>
      </c>
      <c r="E4420" s="5" t="inlineStr">
        <is>
          <t>M23</t>
        </is>
      </c>
      <c r="F4420" s="5" t="inlineStr">
        <is>
          <t>M2</t>
        </is>
      </c>
      <c r="G4420" s="25" t="n">
        <v>14.7</v>
      </c>
      <c r="H4420" s="26">
        <f>VLOOKUP(D4420,upahbahan,3,FALSE)</f>
        <v/>
      </c>
      <c r="J4420" s="26">
        <f>G4420*H4420</f>
        <v/>
      </c>
    </row>
    <row r="4421">
      <c r="C4421" s="5" t="n">
        <v>5</v>
      </c>
      <c r="D4421" s="5" t="inlineStr">
        <is>
          <t>Pipa PVC dia 2"</t>
        </is>
      </c>
      <c r="E4421" s="5" t="inlineStr">
        <is>
          <t>M240h</t>
        </is>
      </c>
      <c r="F4421" s="5" t="inlineStr">
        <is>
          <t>M</t>
        </is>
      </c>
      <c r="G4421" s="25" t="n">
        <v>1.575</v>
      </c>
      <c r="H4421" s="26">
        <f>VLOOKUP(D4421,upahbahan,3,FALSE)</f>
        <v/>
      </c>
      <c r="J4421" s="26">
        <f>G4421*H4421</f>
        <v/>
      </c>
    </row>
    <row r="4422">
      <c r="C4422" s="5" t="n">
        <v>6</v>
      </c>
      <c r="D4422" s="5" t="inlineStr">
        <is>
          <t>Air</t>
        </is>
      </c>
      <c r="E4422" s="5" t="inlineStr">
        <is>
          <t>M170</t>
        </is>
      </c>
      <c r="F4422" s="5" t="inlineStr">
        <is>
          <t>Ltr</t>
        </is>
      </c>
      <c r="G4422" s="25" t="n">
        <v>0.2102389078498293</v>
      </c>
      <c r="H4422" s="26">
        <f>VLOOKUP(D4422,upahbahan,3,FALSE)</f>
        <v/>
      </c>
      <c r="J4422" s="26">
        <f>G4422*H4422</f>
        <v/>
      </c>
    </row>
    <row r="4423">
      <c r="C4423" s="27" t="inlineStr">
        <is>
          <t>JUMLAH HARGA BAHAN</t>
        </is>
      </c>
      <c r="D4423" s="28" t="n"/>
      <c r="E4423" s="28" t="n"/>
      <c r="F4423" s="28" t="n"/>
      <c r="G4423" s="28" t="n"/>
      <c r="H4423" s="28" t="n"/>
      <c r="I4423" s="28" t="n"/>
      <c r="J4423" s="29">
        <f>SUM(J4417:J4422)</f>
        <v/>
      </c>
    </row>
    <row r="4424">
      <c r="C4424" s="24" t="inlineStr">
        <is>
          <t>C</t>
        </is>
      </c>
      <c r="D4424" s="24" t="inlineStr">
        <is>
          <t>PERALATAN</t>
        </is>
      </c>
      <c r="E4424" s="12" t="n"/>
      <c r="F4424" s="12" t="n"/>
      <c r="G4424" s="12" t="n"/>
      <c r="H4424" s="12" t="n"/>
      <c r="I4424" s="12" t="n"/>
      <c r="J4424" s="12" t="n"/>
    </row>
    <row r="4425">
      <c r="C4425" s="5" t="n">
        <v>1</v>
      </c>
      <c r="D4425" s="5" t="inlineStr">
        <is>
          <t>Pompa Aliva/Shotcrete Machine</t>
        </is>
      </c>
      <c r="E4425" s="5" t="inlineStr">
        <is>
          <t>E30</t>
        </is>
      </c>
      <c r="F4425" s="5" t="inlineStr">
        <is>
          <t>jam</t>
        </is>
      </c>
      <c r="G4425" s="25" t="n">
        <v>0.1673360201413876</v>
      </c>
      <c r="H4425" s="26">
        <f>VLOOKUP(D4425,upahbahan,3,FALSE)</f>
        <v/>
      </c>
      <c r="J4425" s="26">
        <f>G4425*H4425</f>
        <v/>
      </c>
    </row>
    <row r="4426">
      <c r="C4426" s="5" t="n">
        <v>2</v>
      </c>
      <c r="D4426" s="5" t="inlineStr">
        <is>
          <t>Water Tank Truck</t>
        </is>
      </c>
      <c r="E4426" s="5" t="inlineStr">
        <is>
          <t>E23</t>
        </is>
      </c>
      <c r="F4426" s="5" t="inlineStr">
        <is>
          <t>jam</t>
        </is>
      </c>
      <c r="G4426" s="25" t="n">
        <v>4.216358356441952e-05</v>
      </c>
      <c r="H4426" s="26">
        <f>VLOOKUP(D4426,upahbahan,3,FALSE)</f>
        <v/>
      </c>
      <c r="J4426" s="26">
        <f>G4426*H4426</f>
        <v/>
      </c>
    </row>
    <row r="4427">
      <c r="C4427" s="5" t="n">
        <v>3</v>
      </c>
      <c r="D4427" s="5" t="inlineStr">
        <is>
          <t>Genset</t>
        </is>
      </c>
      <c r="E4427" s="5" t="inlineStr">
        <is>
          <t>E12</t>
        </is>
      </c>
      <c r="F4427" s="5" t="inlineStr">
        <is>
          <t>jam</t>
        </is>
      </c>
      <c r="G4427" s="25" t="n">
        <v>0.1673360166506189</v>
      </c>
      <c r="H4427" s="26">
        <f>VLOOKUP(D4427,upahbahan,3,FALSE)</f>
        <v/>
      </c>
      <c r="J4427" s="26">
        <f>G4427*H4427</f>
        <v/>
      </c>
    </row>
    <row r="4428">
      <c r="C4428" s="5" t="n">
        <v>4</v>
      </c>
      <c r="D4428" s="5" t="inlineStr">
        <is>
          <t>Alat Bantu</t>
        </is>
      </c>
      <c r="F4428" s="5" t="inlineStr">
        <is>
          <t>Ls</t>
        </is>
      </c>
      <c r="G4428" s="25" t="n">
        <v>1</v>
      </c>
      <c r="H4428" s="26">
        <f>VLOOKUP(D4428,upahbahan,3,FALSE)</f>
        <v/>
      </c>
      <c r="J4428" s="26">
        <f>G4428*H4428</f>
        <v/>
      </c>
    </row>
    <row r="4429">
      <c r="C4429" s="27" t="inlineStr">
        <is>
          <t>JUMLAH HARGA PERALATAN</t>
        </is>
      </c>
      <c r="D4429" s="28" t="n"/>
      <c r="E4429" s="28" t="n"/>
      <c r="F4429" s="28" t="n"/>
      <c r="G4429" s="28" t="n"/>
      <c r="H4429" s="28" t="n"/>
      <c r="I4429" s="28" t="n"/>
      <c r="J4429" s="29">
        <f>SUM(J4425:J4428)</f>
        <v/>
      </c>
    </row>
    <row r="4430">
      <c r="C4430" s="31" t="inlineStr">
        <is>
          <t>D</t>
        </is>
      </c>
      <c r="D4430" s="31" t="inlineStr">
        <is>
          <t>Jumlah (A+B+C)</t>
        </is>
      </c>
      <c r="E4430" s="32" t="n"/>
      <c r="F4430" s="32" t="n"/>
      <c r="G4430" s="32" t="n"/>
      <c r="H4430" s="32" t="n"/>
      <c r="I4430" s="32" t="n"/>
      <c r="J4430" s="33">
        <f>J4415+J4423+J4429</f>
        <v/>
      </c>
    </row>
    <row r="4431">
      <c r="C4431" s="18" t="inlineStr">
        <is>
          <t>E</t>
        </is>
      </c>
      <c r="D4431" s="18" t="inlineStr">
        <is>
          <t>Biaya Umum dan Keuntungan 10.0% x D</t>
        </is>
      </c>
      <c r="H4431" s="21">
        <f>$Q$8</f>
        <v/>
      </c>
      <c r="J4431" s="34">
        <f>J4430*H4431</f>
        <v/>
      </c>
    </row>
    <row r="4432">
      <c r="C4432" s="31" t="inlineStr">
        <is>
          <t>F</t>
        </is>
      </c>
      <c r="D4432" s="31" t="inlineStr">
        <is>
          <t>Harga Satuan Pekerjaan (D+E)</t>
        </is>
      </c>
      <c r="E4432" s="32" t="n"/>
      <c r="F4432" s="32" t="n"/>
      <c r="G4432" s="32" t="n"/>
      <c r="H4432" s="32" t="n"/>
      <c r="I4432" s="32" t="n"/>
      <c r="J4432" s="33">
        <f>SUM(J4430:J4431)</f>
        <v/>
      </c>
    </row>
    <row r="4434">
      <c r="C4434" s="16" t="inlineStr">
        <is>
          <t>G.225</t>
        </is>
      </c>
      <c r="D4434" s="17" t="inlineStr">
        <is>
          <t>Shotcrete Tanpa Wiremesh (t = 10 cm)</t>
        </is>
      </c>
      <c r="F4434" s="18" t="inlineStr">
        <is>
          <t>Meter Kubik</t>
        </is>
      </c>
      <c r="K4434" s="22">
        <f>ROUNDDOWN(J4456,0)</f>
        <v/>
      </c>
      <c r="M4434" s="19" t="inlineStr">
        <is>
          <t>7.18.(4).10</t>
        </is>
      </c>
    </row>
    <row r="4435">
      <c r="C4435" s="23" t="inlineStr">
        <is>
          <t>No</t>
        </is>
      </c>
      <c r="D4435" s="23" t="inlineStr">
        <is>
          <t>Uraian</t>
        </is>
      </c>
      <c r="E4435" s="23" t="inlineStr">
        <is>
          <t>Kode</t>
        </is>
      </c>
      <c r="F4435" s="23" t="inlineStr">
        <is>
          <t>Sat.</t>
        </is>
      </c>
      <c r="G4435" s="23" t="inlineStr">
        <is>
          <t>Koefisien</t>
        </is>
      </c>
      <c r="H4435" s="23" t="inlineStr">
        <is>
          <t>Harga  Satuan (Rp)</t>
        </is>
      </c>
      <c r="J4435" s="23" t="inlineStr">
        <is>
          <t>Jumlah Harga (Rp)</t>
        </is>
      </c>
    </row>
    <row r="4436">
      <c r="C4436" s="24" t="inlineStr">
        <is>
          <t>A</t>
        </is>
      </c>
      <c r="D4436" s="24" t="inlineStr">
        <is>
          <t>TENAGA KERJA</t>
        </is>
      </c>
      <c r="E4436" s="12" t="n"/>
      <c r="F4436" s="12" t="n"/>
      <c r="G4436" s="12" t="n"/>
      <c r="H4436" s="12" t="n"/>
      <c r="I4436" s="12" t="n"/>
      <c r="J4436" s="12" t="n"/>
    </row>
    <row r="4437">
      <c r="C4437" s="5" t="n">
        <v>1</v>
      </c>
      <c r="D4437" s="5" t="inlineStr">
        <is>
          <t>Pekerja</t>
        </is>
      </c>
      <c r="E4437" s="5" t="inlineStr">
        <is>
          <t>L01</t>
        </is>
      </c>
      <c r="F4437" s="5" t="inlineStr">
        <is>
          <t>jam</t>
        </is>
      </c>
      <c r="G4437" s="25" t="n">
        <v>0.3346720427267998</v>
      </c>
      <c r="H4437" s="26">
        <f>VLOOKUP(D4437,upahbahan,3,FALSE)</f>
        <v/>
      </c>
      <c r="J4437" s="26">
        <f>G4437*H4437</f>
        <v/>
      </c>
    </row>
    <row r="4438">
      <c r="C4438" s="5" t="n">
        <v>2</v>
      </c>
      <c r="D4438" s="5" t="inlineStr">
        <is>
          <t>Tukang</t>
        </is>
      </c>
      <c r="E4438" s="5" t="inlineStr">
        <is>
          <t>L02</t>
        </is>
      </c>
      <c r="F4438" s="5" t="inlineStr">
        <is>
          <t>jam</t>
        </is>
      </c>
      <c r="G4438" s="25" t="n">
        <v>0.3346718435399184</v>
      </c>
      <c r="H4438" s="26">
        <f>VLOOKUP(D4438,upahbahan,3,FALSE)</f>
        <v/>
      </c>
      <c r="J4438" s="26">
        <f>G4438*H4438</f>
        <v/>
      </c>
    </row>
    <row r="4439">
      <c r="C4439" s="5" t="n">
        <v>3</v>
      </c>
      <c r="D4439" s="5" t="inlineStr">
        <is>
          <t>Mandor</t>
        </is>
      </c>
      <c r="E4439" s="5" t="inlineStr">
        <is>
          <t>L03</t>
        </is>
      </c>
      <c r="F4439" s="5" t="inlineStr">
        <is>
          <t>jam</t>
        </is>
      </c>
      <c r="G4439" s="25" t="n">
        <v>0.1673359825795749</v>
      </c>
      <c r="H4439" s="26">
        <f>VLOOKUP(D4439,upahbahan,3,FALSE)</f>
        <v/>
      </c>
      <c r="J4439" s="26">
        <f>G4439*H4439</f>
        <v/>
      </c>
    </row>
    <row r="4440">
      <c r="C4440" s="27" t="inlineStr">
        <is>
          <t>JUMLAH HARGA TENAGA KERJA</t>
        </is>
      </c>
      <c r="D4440" s="28" t="n"/>
      <c r="E4440" s="28" t="n"/>
      <c r="F4440" s="28" t="n"/>
      <c r="G4440" s="28" t="n"/>
      <c r="H4440" s="28" t="n"/>
      <c r="I4440" s="28" t="n"/>
      <c r="J4440" s="29">
        <f>SUM(J4437:J4439)</f>
        <v/>
      </c>
    </row>
    <row r="4441">
      <c r="C4441" s="24" t="inlineStr">
        <is>
          <t>B</t>
        </is>
      </c>
      <c r="D4441" s="24" t="inlineStr">
        <is>
          <t>BAHAN</t>
        </is>
      </c>
      <c r="E4441" s="12" t="n"/>
      <c r="F4441" s="12" t="n"/>
      <c r="G4441" s="12" t="n"/>
      <c r="H4441" s="12" t="n"/>
      <c r="I4441" s="12" t="n"/>
      <c r="J4441" s="12" t="n"/>
    </row>
    <row r="4442">
      <c r="C4442" s="5" t="n">
        <v>1</v>
      </c>
      <c r="D4442" s="5" t="inlineStr">
        <is>
          <t>Beton Shotcrete 30 Mpa</t>
        </is>
      </c>
      <c r="E4442" s="5" t="inlineStr">
        <is>
          <t>M59</t>
        </is>
      </c>
      <c r="F4442" s="5" t="inlineStr">
        <is>
          <t>M3</t>
        </is>
      </c>
      <c r="G4442" s="25" t="n">
        <v>1.050000001807992</v>
      </c>
      <c r="H4442" s="26">
        <f>VLOOKUP(D4442,upahbahan,3,FALSE)</f>
        <v/>
      </c>
      <c r="J4442" s="26">
        <f>G4442*H4442</f>
        <v/>
      </c>
    </row>
    <row r="4443">
      <c r="C4443" s="5" t="n">
        <v>2</v>
      </c>
      <c r="D4443" s="5" t="inlineStr">
        <is>
          <t>Strip drain</t>
        </is>
      </c>
      <c r="E4443" s="5" t="inlineStr">
        <is>
          <t>M28</t>
        </is>
      </c>
      <c r="F4443" s="5" t="inlineStr">
        <is>
          <t>M</t>
        </is>
      </c>
      <c r="G4443" s="25" t="n">
        <v>7</v>
      </c>
      <c r="H4443" s="26">
        <f>VLOOKUP(D4443,upahbahan,3,FALSE)</f>
        <v/>
      </c>
      <c r="J4443" s="26">
        <f>G4443*H4443</f>
        <v/>
      </c>
    </row>
    <row r="4444">
      <c r="C4444" s="5" t="n">
        <v>3</v>
      </c>
      <c r="D4444" s="5" t="inlineStr">
        <is>
          <t>Geotekstil Filter</t>
        </is>
      </c>
      <c r="E4444" s="5" t="inlineStr">
        <is>
          <t>M23</t>
        </is>
      </c>
      <c r="F4444" s="5" t="inlineStr">
        <is>
          <t>M2</t>
        </is>
      </c>
      <c r="G4444" s="25" t="n">
        <v>14.7</v>
      </c>
      <c r="H4444" s="26">
        <f>VLOOKUP(D4444,upahbahan,3,FALSE)</f>
        <v/>
      </c>
      <c r="J4444" s="26">
        <f>G4444*H4444</f>
        <v/>
      </c>
    </row>
    <row r="4445">
      <c r="C4445" s="5" t="n">
        <v>4</v>
      </c>
      <c r="D4445" s="5" t="inlineStr">
        <is>
          <t>Pipa PVC dia 2"</t>
        </is>
      </c>
      <c r="E4445" s="5" t="inlineStr">
        <is>
          <t>M240h</t>
        </is>
      </c>
      <c r="F4445" s="5" t="inlineStr">
        <is>
          <t>M</t>
        </is>
      </c>
      <c r="G4445" s="25" t="n">
        <v>1.575</v>
      </c>
      <c r="H4445" s="26">
        <f>VLOOKUP(D4445,upahbahan,3,FALSE)</f>
        <v/>
      </c>
      <c r="J4445" s="26">
        <f>G4445*H4445</f>
        <v/>
      </c>
    </row>
    <row r="4446">
      <c r="C4446" s="5" t="n">
        <v>5</v>
      </c>
      <c r="D4446" s="5" t="inlineStr">
        <is>
          <t>Air</t>
        </is>
      </c>
      <c r="E4446" s="5" t="inlineStr">
        <is>
          <t>M170</t>
        </is>
      </c>
      <c r="F4446" s="5" t="inlineStr">
        <is>
          <t>Ltr</t>
        </is>
      </c>
      <c r="G4446" s="25" t="n">
        <v>0.2102389078498293</v>
      </c>
      <c r="H4446" s="26">
        <f>VLOOKUP(D4446,upahbahan,3,FALSE)</f>
        <v/>
      </c>
      <c r="J4446" s="26">
        <f>G4446*H4446</f>
        <v/>
      </c>
    </row>
    <row r="4447">
      <c r="C4447" s="27" t="inlineStr">
        <is>
          <t>JUMLAH HARGA BAHAN</t>
        </is>
      </c>
      <c r="D4447" s="28" t="n"/>
      <c r="E4447" s="28" t="n"/>
      <c r="F4447" s="28" t="n"/>
      <c r="G4447" s="28" t="n"/>
      <c r="H4447" s="28" t="n"/>
      <c r="I4447" s="28" t="n"/>
      <c r="J4447" s="29">
        <f>SUM(J4442:J4446)</f>
        <v/>
      </c>
    </row>
    <row r="4448">
      <c r="C4448" s="24" t="inlineStr">
        <is>
          <t>C</t>
        </is>
      </c>
      <c r="D4448" s="24" t="inlineStr">
        <is>
          <t>PERALATAN</t>
        </is>
      </c>
      <c r="E4448" s="12" t="n"/>
      <c r="F4448" s="12" t="n"/>
      <c r="G4448" s="12" t="n"/>
      <c r="H4448" s="12" t="n"/>
      <c r="I4448" s="12" t="n"/>
      <c r="J4448" s="12" t="n"/>
    </row>
    <row r="4449">
      <c r="C4449" s="5" t="n">
        <v>1</v>
      </c>
      <c r="D4449" s="5" t="inlineStr">
        <is>
          <t>Pompa Aliva/Shotcrete Machine</t>
        </is>
      </c>
      <c r="E4449" s="5" t="inlineStr">
        <is>
          <t>E30</t>
        </is>
      </c>
      <c r="F4449" s="5" t="inlineStr">
        <is>
          <t>jam</t>
        </is>
      </c>
      <c r="G4449" s="25" t="n">
        <v>0.1673360201413876</v>
      </c>
      <c r="H4449" s="26">
        <f>VLOOKUP(D4449,upahbahan,3,FALSE)</f>
        <v/>
      </c>
      <c r="J4449" s="26">
        <f>G4449*H4449</f>
        <v/>
      </c>
    </row>
    <row r="4450">
      <c r="C4450" s="5" t="n">
        <v>2</v>
      </c>
      <c r="D4450" s="5" t="inlineStr">
        <is>
          <t>Water Tank Truck</t>
        </is>
      </c>
      <c r="E4450" s="5" t="inlineStr">
        <is>
          <t>E23</t>
        </is>
      </c>
      <c r="F4450" s="5" t="inlineStr">
        <is>
          <t>jam</t>
        </is>
      </c>
      <c r="G4450" s="25" t="n">
        <v>4.216358356441952e-05</v>
      </c>
      <c r="H4450" s="26">
        <f>VLOOKUP(D4450,upahbahan,3,FALSE)</f>
        <v/>
      </c>
      <c r="J4450" s="26">
        <f>G4450*H4450</f>
        <v/>
      </c>
    </row>
    <row r="4451">
      <c r="C4451" s="5" t="n">
        <v>3</v>
      </c>
      <c r="D4451" s="5" t="inlineStr">
        <is>
          <t>Genset</t>
        </is>
      </c>
      <c r="E4451" s="5" t="inlineStr">
        <is>
          <t>E12</t>
        </is>
      </c>
      <c r="F4451" s="5" t="inlineStr">
        <is>
          <t>jam</t>
        </is>
      </c>
      <c r="G4451" s="25" t="n">
        <v>0.1673360166506189</v>
      </c>
      <c r="H4451" s="26">
        <f>VLOOKUP(D4451,upahbahan,3,FALSE)</f>
        <v/>
      </c>
      <c r="J4451" s="26">
        <f>G4451*H4451</f>
        <v/>
      </c>
    </row>
    <row r="4452">
      <c r="C4452" s="5" t="n">
        <v>4</v>
      </c>
      <c r="D4452" s="5" t="inlineStr">
        <is>
          <t>Alat Bantu</t>
        </is>
      </c>
      <c r="F4452" s="5" t="inlineStr">
        <is>
          <t>Ls</t>
        </is>
      </c>
      <c r="G4452" s="25" t="n">
        <v>1</v>
      </c>
      <c r="H4452" s="26">
        <f>VLOOKUP(D4452,upahbahan,3,FALSE)</f>
        <v/>
      </c>
      <c r="J4452" s="26">
        <f>G4452*H4452</f>
        <v/>
      </c>
    </row>
    <row r="4453">
      <c r="C4453" s="27" t="inlineStr">
        <is>
          <t>JUMLAH HARGA PERALATAN</t>
        </is>
      </c>
      <c r="D4453" s="28" t="n"/>
      <c r="E4453" s="28" t="n"/>
      <c r="F4453" s="28" t="n"/>
      <c r="G4453" s="28" t="n"/>
      <c r="H4453" s="28" t="n"/>
      <c r="I4453" s="28" t="n"/>
      <c r="J4453" s="29">
        <f>SUM(J4449:J4452)</f>
        <v/>
      </c>
    </row>
    <row r="4454">
      <c r="C4454" s="31" t="inlineStr">
        <is>
          <t>D</t>
        </is>
      </c>
      <c r="D4454" s="31" t="inlineStr">
        <is>
          <t>Jumlah (A+B+C)</t>
        </is>
      </c>
      <c r="E4454" s="32" t="n"/>
      <c r="F4454" s="32" t="n"/>
      <c r="G4454" s="32" t="n"/>
      <c r="H4454" s="32" t="n"/>
      <c r="I4454" s="32" t="n"/>
      <c r="J4454" s="33">
        <f>J4440+J4447+J4453</f>
        <v/>
      </c>
    </row>
    <row r="4455">
      <c r="C4455" s="18" t="inlineStr">
        <is>
          <t>E</t>
        </is>
      </c>
      <c r="D4455" s="18" t="inlineStr">
        <is>
          <t>Biaya Umum dan Keuntungan 10.0% x D</t>
        </is>
      </c>
      <c r="H4455" s="21">
        <f>$Q$8</f>
        <v/>
      </c>
      <c r="J4455" s="34">
        <f>J4454*H4455</f>
        <v/>
      </c>
    </row>
    <row r="4456">
      <c r="C4456" s="31" t="inlineStr">
        <is>
          <t>F</t>
        </is>
      </c>
      <c r="D4456" s="31" t="inlineStr">
        <is>
          <t>Harga Satuan Pekerjaan (D+E)</t>
        </is>
      </c>
      <c r="E4456" s="32" t="n"/>
      <c r="F4456" s="32" t="n"/>
      <c r="G4456" s="32" t="n"/>
      <c r="H4456" s="32" t="n"/>
      <c r="I4456" s="32" t="n"/>
      <c r="J4456" s="33">
        <f>SUM(J4454:J4455)</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C2:Q2218"/>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H.1</t>
        </is>
      </c>
      <c r="D2" s="17" t="inlineStr">
        <is>
          <t>Cairan Perekat (Epoksi Resin)</t>
        </is>
      </c>
      <c r="F2" s="18" t="inlineStr">
        <is>
          <t>Kilogram</t>
        </is>
      </c>
      <c r="K2" s="22">
        <f>ROUNDDOWN(J19,0)</f>
        <v/>
      </c>
      <c r="M2" s="19" t="inlineStr">
        <is>
          <t>8.1.(1)</t>
        </is>
      </c>
    </row>
    <row r="3">
      <c r="C3" s="23" t="inlineStr">
        <is>
          <t>No</t>
        </is>
      </c>
      <c r="D3" s="23" t="inlineStr">
        <is>
          <t>Uraian</t>
        </is>
      </c>
      <c r="E3" s="23" t="inlineStr">
        <is>
          <t>Kode</t>
        </is>
      </c>
      <c r="F3" s="23" t="inlineStr">
        <is>
          <t>Sat.</t>
        </is>
      </c>
      <c r="G3" s="23" t="inlineStr">
        <is>
          <t>Koefisien</t>
        </is>
      </c>
      <c r="H3" s="23" t="inlineStr">
        <is>
          <t>Harga  Satuan (Rp)</t>
        </is>
      </c>
      <c r="J3" s="23" t="inlineStr">
        <is>
          <t>Jumlah Harga (Rp)</t>
        </is>
      </c>
    </row>
    <row r="4">
      <c r="C4" s="24" t="inlineStr">
        <is>
          <t>A</t>
        </is>
      </c>
      <c r="D4" s="24" t="inlineStr">
        <is>
          <t>TENAGA KERJA</t>
        </is>
      </c>
      <c r="E4" s="12" t="n"/>
      <c r="F4" s="12" t="n"/>
      <c r="G4" s="12" t="n"/>
      <c r="H4" s="12" t="n"/>
      <c r="I4" s="12" t="n"/>
      <c r="J4" s="12" t="n"/>
    </row>
    <row r="5">
      <c r="C5" s="5" t="n">
        <v>1</v>
      </c>
      <c r="D5" s="5" t="inlineStr">
        <is>
          <t>Pekerja</t>
        </is>
      </c>
      <c r="E5" s="5" t="inlineStr">
        <is>
          <t>L01</t>
        </is>
      </c>
      <c r="F5" s="5" t="inlineStr">
        <is>
          <t>jam</t>
        </is>
      </c>
      <c r="G5" s="25" t="n">
        <v>3.012048022793028</v>
      </c>
      <c r="H5" s="26">
        <f>VLOOKUP(D5,upahbahan,3,FALSE)</f>
        <v/>
      </c>
      <c r="J5" s="26">
        <f>G5*H5</f>
        <v/>
      </c>
    </row>
    <row r="6">
      <c r="C6" s="5" t="n">
        <v>2</v>
      </c>
      <c r="D6" s="5" t="inlineStr">
        <is>
          <t>Mandor</t>
        </is>
      </c>
      <c r="E6" s="5" t="inlineStr">
        <is>
          <t>L03</t>
        </is>
      </c>
      <c r="F6" s="5" t="inlineStr">
        <is>
          <t>jam</t>
        </is>
      </c>
      <c r="G6" s="25" t="n">
        <v>0.6024098374730056</v>
      </c>
      <c r="H6" s="26">
        <f>VLOOKUP(D6,upahbahan,3,FALSE)</f>
        <v/>
      </c>
      <c r="J6" s="26">
        <f>G6*H6</f>
        <v/>
      </c>
    </row>
    <row r="7">
      <c r="C7" s="27" t="inlineStr">
        <is>
          <t>JUMLAH HARGA TENAGA KERJA</t>
        </is>
      </c>
      <c r="D7" s="28" t="n"/>
      <c r="E7" s="28" t="n"/>
      <c r="F7" s="28" t="n"/>
      <c r="G7" s="28" t="n"/>
      <c r="H7" s="28" t="n"/>
      <c r="I7" s="28" t="n"/>
      <c r="J7" s="29">
        <f>SUM(J5:J6)</f>
        <v/>
      </c>
      <c r="N7" s="18" t="inlineStr">
        <is>
          <t>Catatan:</t>
        </is>
      </c>
    </row>
    <row r="8">
      <c r="C8" s="24" t="inlineStr">
        <is>
          <t>B</t>
        </is>
      </c>
      <c r="D8" s="24" t="inlineStr">
        <is>
          <t>BAHAN</t>
        </is>
      </c>
      <c r="E8" s="12" t="n"/>
      <c r="F8" s="12" t="n"/>
      <c r="G8" s="12" t="n"/>
      <c r="H8" s="12" t="n"/>
      <c r="I8" s="12" t="n"/>
      <c r="J8" s="12" t="n"/>
      <c r="N8" t="inlineStr">
        <is>
          <t>Biaya Umum dan Keuntungan</t>
        </is>
      </c>
      <c r="O8" s="21" t="n">
        <v>0.1</v>
      </c>
      <c r="Q8" s="21" t="n">
        <v>0.1</v>
      </c>
    </row>
    <row r="9">
      <c r="C9" s="5" t="n">
        <v>1</v>
      </c>
      <c r="D9" s="5" t="inlineStr">
        <is>
          <t>Epoxy resin</t>
        </is>
      </c>
      <c r="E9" s="5" t="inlineStr">
        <is>
          <t>M125</t>
        </is>
      </c>
      <c r="F9" s="5" t="inlineStr">
        <is>
          <t>Kg</t>
        </is>
      </c>
      <c r="G9" s="25" t="n">
        <v>1.02</v>
      </c>
      <c r="H9" s="26">
        <f>VLOOKUP(D9,upahbahan,3,FALSE)</f>
        <v/>
      </c>
      <c r="J9" s="26">
        <f>G9*H9</f>
        <v/>
      </c>
    </row>
    <row r="10">
      <c r="C10" s="27" t="inlineStr">
        <is>
          <t>JUMLAH HARGA BAHAN</t>
        </is>
      </c>
      <c r="D10" s="28" t="n"/>
      <c r="E10" s="28" t="n"/>
      <c r="F10" s="28" t="n"/>
      <c r="G10" s="28" t="n"/>
      <c r="H10" s="28" t="n"/>
      <c r="I10" s="28" t="n"/>
      <c r="J10" s="29">
        <f>SUM(J9:J9)</f>
        <v/>
      </c>
    </row>
    <row r="11">
      <c r="C11" s="24" t="inlineStr">
        <is>
          <t>C</t>
        </is>
      </c>
      <c r="D11" s="24" t="inlineStr">
        <is>
          <t>PERALATAN</t>
        </is>
      </c>
      <c r="E11" s="12" t="n"/>
      <c r="F11" s="12" t="n"/>
      <c r="G11" s="12" t="n"/>
      <c r="H11" s="12" t="n"/>
      <c r="I11" s="12" t="n"/>
      <c r="J11" s="12" t="n"/>
    </row>
    <row r="12">
      <c r="C12" s="5" t="n">
        <v>1</v>
      </c>
      <c r="D12" s="5" t="inlineStr">
        <is>
          <t>Pompa untuk Epoxy</t>
        </is>
      </c>
      <c r="E12" s="5" t="inlineStr">
        <is>
          <t>E68</t>
        </is>
      </c>
      <c r="F12" s="5" t="inlineStr">
        <is>
          <t>jam</t>
        </is>
      </c>
      <c r="G12" s="25" t="n">
        <v>0.6024095438544871</v>
      </c>
      <c r="H12" s="26">
        <f>VLOOKUP(D12,upahbahan,3,FALSE)</f>
        <v/>
      </c>
      <c r="J12" s="26">
        <f>G12*H12</f>
        <v/>
      </c>
    </row>
    <row r="13">
      <c r="C13" s="5" t="n">
        <v>2</v>
      </c>
      <c r="D13" s="5" t="inlineStr">
        <is>
          <t>Mini Generator Set 2000 Watt</t>
        </is>
      </c>
      <c r="E13" s="5" t="inlineStr">
        <is>
          <t>E98g</t>
        </is>
      </c>
      <c r="F13" s="5" t="inlineStr">
        <is>
          <t>jam</t>
        </is>
      </c>
      <c r="G13" s="25" t="n">
        <v>0.6024096316815056</v>
      </c>
      <c r="H13" s="26">
        <f>VLOOKUP(D13,upahbahan,3,FALSE)</f>
        <v/>
      </c>
      <c r="J13" s="26">
        <f>G13*H13</f>
        <v/>
      </c>
    </row>
    <row r="14">
      <c r="C14" s="5" t="n">
        <v>3</v>
      </c>
      <c r="D14" s="5" t="inlineStr">
        <is>
          <t>Hand Mixer</t>
        </is>
      </c>
      <c r="E14" s="5" t="inlineStr">
        <is>
          <t>E70</t>
        </is>
      </c>
      <c r="F14" s="5" t="inlineStr">
        <is>
          <t>jam</t>
        </is>
      </c>
      <c r="G14" s="25" t="n">
        <v>0.03346724347909182</v>
      </c>
      <c r="H14" s="26">
        <f>VLOOKUP(D14,upahbahan,3,FALSE)</f>
        <v/>
      </c>
      <c r="J14" s="26">
        <f>G14*H14</f>
        <v/>
      </c>
    </row>
    <row r="15">
      <c r="C15" s="5" t="n">
        <v>4</v>
      </c>
      <c r="D15" s="5" t="inlineStr">
        <is>
          <t>Alat Bantu</t>
        </is>
      </c>
      <c r="F15" s="5" t="inlineStr">
        <is>
          <t>Ls</t>
        </is>
      </c>
      <c r="G15" s="25" t="n">
        <v>1</v>
      </c>
      <c r="H15" s="26">
        <f>VLOOKUP(D15,upahbahan,3,FALSE)</f>
        <v/>
      </c>
      <c r="J15" s="26">
        <f>G15*H15</f>
        <v/>
      </c>
    </row>
    <row r="16">
      <c r="C16" s="27" t="inlineStr">
        <is>
          <t>JUMLAH HARGA PERALATAN</t>
        </is>
      </c>
      <c r="D16" s="28" t="n"/>
      <c r="E16" s="28" t="n"/>
      <c r="F16" s="28" t="n"/>
      <c r="G16" s="28" t="n"/>
      <c r="H16" s="28" t="n"/>
      <c r="I16" s="28" t="n"/>
      <c r="J16" s="29">
        <f>SUM(J12:J15)</f>
        <v/>
      </c>
    </row>
    <row r="17">
      <c r="C17" s="31" t="inlineStr">
        <is>
          <t>D</t>
        </is>
      </c>
      <c r="D17" s="31" t="inlineStr">
        <is>
          <t>Jumlah (A+B+C)</t>
        </is>
      </c>
      <c r="E17" s="32" t="n"/>
      <c r="F17" s="32" t="n"/>
      <c r="G17" s="32" t="n"/>
      <c r="H17" s="32" t="n"/>
      <c r="I17" s="32" t="n"/>
      <c r="J17" s="33">
        <f>J7+J10+J16</f>
        <v/>
      </c>
    </row>
    <row r="18">
      <c r="C18" s="18" t="inlineStr">
        <is>
          <t>E</t>
        </is>
      </c>
      <c r="D18" s="18" t="inlineStr">
        <is>
          <t>Biaya Umum dan Keuntungan 10.0% x D</t>
        </is>
      </c>
      <c r="H18" s="21">
        <f>$Q$8</f>
        <v/>
      </c>
      <c r="J18" s="34">
        <f>J17*H18</f>
        <v/>
      </c>
    </row>
    <row r="19">
      <c r="C19" s="31" t="inlineStr">
        <is>
          <t>F</t>
        </is>
      </c>
      <c r="D19" s="31" t="inlineStr">
        <is>
          <t>Harga Satuan Pekerjaan (D+E)</t>
        </is>
      </c>
      <c r="E19" s="32" t="n"/>
      <c r="F19" s="32" t="n"/>
      <c r="G19" s="32" t="n"/>
      <c r="H19" s="32" t="n"/>
      <c r="I19" s="32" t="n"/>
      <c r="J19" s="33">
        <f>SUM(J17:J18)</f>
        <v/>
      </c>
    </row>
    <row r="21">
      <c r="C21" s="16" t="inlineStr">
        <is>
          <t>H.2</t>
        </is>
      </c>
      <c r="D21" s="17" t="inlineStr">
        <is>
          <t>Bahan Penutup (Sealant)</t>
        </is>
      </c>
      <c r="F21" s="18" t="inlineStr">
        <is>
          <t>Kilogram</t>
        </is>
      </c>
      <c r="K21" s="22">
        <f>ROUNDDOWN(J37,0)</f>
        <v/>
      </c>
      <c r="M21" s="19" t="inlineStr">
        <is>
          <t>8.1.(2)</t>
        </is>
      </c>
    </row>
    <row r="22">
      <c r="C22" s="23" t="inlineStr">
        <is>
          <t>No</t>
        </is>
      </c>
      <c r="D22" s="23" t="inlineStr">
        <is>
          <t>Uraian</t>
        </is>
      </c>
      <c r="E22" s="23" t="inlineStr">
        <is>
          <t>Kode</t>
        </is>
      </c>
      <c r="F22" s="23" t="inlineStr">
        <is>
          <t>Sat.</t>
        </is>
      </c>
      <c r="G22" s="23" t="inlineStr">
        <is>
          <t>Koefisien</t>
        </is>
      </c>
      <c r="H22" s="23" t="inlineStr">
        <is>
          <t>Harga  Satuan (Rp)</t>
        </is>
      </c>
      <c r="J22" s="23" t="inlineStr">
        <is>
          <t>Jumlah Harga (Rp)</t>
        </is>
      </c>
    </row>
    <row r="23">
      <c r="C23" s="24" t="inlineStr">
        <is>
          <t>A</t>
        </is>
      </c>
      <c r="D23" s="24" t="inlineStr">
        <is>
          <t>TENAGA KERJA</t>
        </is>
      </c>
      <c r="E23" s="12" t="n"/>
      <c r="F23" s="12" t="n"/>
      <c r="G23" s="12" t="n"/>
      <c r="H23" s="12" t="n"/>
      <c r="I23" s="12" t="n"/>
      <c r="J23" s="12" t="n"/>
    </row>
    <row r="24">
      <c r="C24" s="5" t="n">
        <v>1</v>
      </c>
      <c r="D24" s="5" t="inlineStr">
        <is>
          <t>Pekerja</t>
        </is>
      </c>
      <c r="E24" s="5" t="inlineStr">
        <is>
          <t>L01</t>
        </is>
      </c>
      <c r="F24" s="5" t="inlineStr">
        <is>
          <t>jam</t>
        </is>
      </c>
      <c r="G24" s="25" t="n">
        <v>0.3860117047237799</v>
      </c>
      <c r="H24" s="26">
        <f>VLOOKUP(D24,upahbahan,3,FALSE)</f>
        <v/>
      </c>
      <c r="J24" s="26">
        <f>G24*H24</f>
        <v/>
      </c>
    </row>
    <row r="25">
      <c r="C25" s="5" t="n">
        <v>2</v>
      </c>
      <c r="D25" s="5" t="inlineStr">
        <is>
          <t>Mandor</t>
        </is>
      </c>
      <c r="E25" s="5" t="inlineStr">
        <is>
          <t>L03</t>
        </is>
      </c>
      <c r="F25" s="5" t="inlineStr">
        <is>
          <t>jam</t>
        </is>
      </c>
      <c r="G25" s="25" t="n">
        <v>0.07720227349274839</v>
      </c>
      <c r="H25" s="26">
        <f>VLOOKUP(D25,upahbahan,3,FALSE)</f>
        <v/>
      </c>
      <c r="J25" s="26">
        <f>G25*H25</f>
        <v/>
      </c>
    </row>
    <row r="26">
      <c r="C26" s="27" t="inlineStr">
        <is>
          <t>JUMLAH HARGA TENAGA KERJA</t>
        </is>
      </c>
      <c r="D26" s="28" t="n"/>
      <c r="E26" s="28" t="n"/>
      <c r="F26" s="28" t="n"/>
      <c r="G26" s="28" t="n"/>
      <c r="H26" s="28" t="n"/>
      <c r="I26" s="28" t="n"/>
      <c r="J26" s="29">
        <f>SUM(J24:J25)</f>
        <v/>
      </c>
    </row>
    <row r="27">
      <c r="C27" s="24" t="inlineStr">
        <is>
          <t>B</t>
        </is>
      </c>
      <c r="D27" s="24" t="inlineStr">
        <is>
          <t>BAHAN</t>
        </is>
      </c>
      <c r="E27" s="12" t="n"/>
      <c r="F27" s="12" t="n"/>
      <c r="G27" s="12" t="n"/>
      <c r="H27" s="12" t="n"/>
      <c r="I27" s="12" t="n"/>
      <c r="J27" s="12" t="n"/>
    </row>
    <row r="28">
      <c r="C28" s="5" t="n">
        <v>1</v>
      </c>
      <c r="D28" s="5" t="inlineStr">
        <is>
          <t>Sealant</t>
        </is>
      </c>
      <c r="E28" s="5" t="inlineStr">
        <is>
          <t>M126</t>
        </is>
      </c>
      <c r="F28" s="5" t="inlineStr">
        <is>
          <t>Kg</t>
        </is>
      </c>
      <c r="G28" s="25" t="n">
        <v>1.02</v>
      </c>
      <c r="H28" s="26">
        <f>VLOOKUP(D28,upahbahan,3,FALSE)</f>
        <v/>
      </c>
      <c r="J28" s="26">
        <f>G28*H28</f>
        <v/>
      </c>
    </row>
    <row r="29">
      <c r="C29" s="27" t="inlineStr">
        <is>
          <t>JUMLAH HARGA BAHAN</t>
        </is>
      </c>
      <c r="D29" s="28" t="n"/>
      <c r="E29" s="28" t="n"/>
      <c r="F29" s="28" t="n"/>
      <c r="G29" s="28" t="n"/>
      <c r="H29" s="28" t="n"/>
      <c r="I29" s="28" t="n"/>
      <c r="J29" s="29">
        <f>SUM(J28:J28)</f>
        <v/>
      </c>
    </row>
    <row r="30">
      <c r="C30" s="24" t="inlineStr">
        <is>
          <t>C</t>
        </is>
      </c>
      <c r="D30" s="24" t="inlineStr">
        <is>
          <t>PERALATAN</t>
        </is>
      </c>
      <c r="E30" s="12" t="n"/>
      <c r="F30" s="12" t="n"/>
      <c r="G30" s="12" t="n"/>
      <c r="H30" s="12" t="n"/>
      <c r="I30" s="12" t="n"/>
      <c r="J30" s="12" t="n"/>
    </row>
    <row r="31">
      <c r="C31" s="5" t="n">
        <v>1</v>
      </c>
      <c r="D31" s="5" t="inlineStr">
        <is>
          <t>Gerinda Tangan GWS 750-10</t>
        </is>
      </c>
      <c r="E31" s="5" t="inlineStr">
        <is>
          <t>E69</t>
        </is>
      </c>
      <c r="F31" s="5" t="inlineStr">
        <is>
          <t>jam</t>
        </is>
      </c>
      <c r="G31" s="25" t="n">
        <v>0.07720224444945788</v>
      </c>
      <c r="H31" s="26">
        <f>VLOOKUP(D31,upahbahan,3,FALSE)</f>
        <v/>
      </c>
      <c r="J31" s="26">
        <f>G31*H31</f>
        <v/>
      </c>
    </row>
    <row r="32">
      <c r="C32" s="5" t="n">
        <v>2</v>
      </c>
      <c r="D32" s="5" t="inlineStr">
        <is>
          <t>Mini Generator Set 2000 Watt</t>
        </is>
      </c>
      <c r="E32" s="5" t="inlineStr">
        <is>
          <t>E98g</t>
        </is>
      </c>
      <c r="F32" s="5" t="inlineStr">
        <is>
          <t>jam</t>
        </is>
      </c>
      <c r="G32" s="25" t="n">
        <v>0.07720225002395827</v>
      </c>
      <c r="H32" s="26">
        <f>VLOOKUP(D32,upahbahan,3,FALSE)</f>
        <v/>
      </c>
      <c r="J32" s="26">
        <f>G32*H32</f>
        <v/>
      </c>
    </row>
    <row r="33">
      <c r="C33" s="5" t="n">
        <v>3</v>
      </c>
      <c r="D33" s="5" t="inlineStr">
        <is>
          <t>Alat Bantu</t>
        </is>
      </c>
      <c r="F33" s="5" t="inlineStr">
        <is>
          <t>Ls</t>
        </is>
      </c>
      <c r="G33" s="25" t="n">
        <v>1</v>
      </c>
      <c r="H33" s="26">
        <f>VLOOKUP(D33,upahbahan,3,FALSE)</f>
        <v/>
      </c>
      <c r="J33" s="26">
        <f>G33*H33</f>
        <v/>
      </c>
    </row>
    <row r="34">
      <c r="C34" s="27" t="inlineStr">
        <is>
          <t>JUMLAH HARGA PERALATAN</t>
        </is>
      </c>
      <c r="D34" s="28" t="n"/>
      <c r="E34" s="28" t="n"/>
      <c r="F34" s="28" t="n"/>
      <c r="G34" s="28" t="n"/>
      <c r="H34" s="28" t="n"/>
      <c r="I34" s="28" t="n"/>
      <c r="J34" s="29">
        <f>SUM(J31:J33)</f>
        <v/>
      </c>
    </row>
    <row r="35">
      <c r="C35" s="31" t="inlineStr">
        <is>
          <t>D</t>
        </is>
      </c>
      <c r="D35" s="31" t="inlineStr">
        <is>
          <t>Jumlah (A+B+C)</t>
        </is>
      </c>
      <c r="E35" s="32" t="n"/>
      <c r="F35" s="32" t="n"/>
      <c r="G35" s="32" t="n"/>
      <c r="H35" s="32" t="n"/>
      <c r="I35" s="32" t="n"/>
      <c r="J35" s="33">
        <f>J26+J29+J34</f>
        <v/>
      </c>
    </row>
    <row r="36">
      <c r="C36" s="18" t="inlineStr">
        <is>
          <t>E</t>
        </is>
      </c>
      <c r="D36" s="18" t="inlineStr">
        <is>
          <t>Biaya Umum dan Keuntungan 10.0% x D</t>
        </is>
      </c>
      <c r="H36" s="21">
        <f>$Q$8</f>
        <v/>
      </c>
      <c r="J36" s="34">
        <f>J35*H36</f>
        <v/>
      </c>
    </row>
    <row r="37">
      <c r="C37" s="31" t="inlineStr">
        <is>
          <t>F</t>
        </is>
      </c>
      <c r="D37" s="31" t="inlineStr">
        <is>
          <t>Harga Satuan Pekerjaan (D+E)</t>
        </is>
      </c>
      <c r="E37" s="32" t="n"/>
      <c r="F37" s="32" t="n"/>
      <c r="G37" s="32" t="n"/>
      <c r="H37" s="32" t="n"/>
      <c r="I37" s="32" t="n"/>
      <c r="J37" s="33">
        <f>SUM(J35:J36)</f>
        <v/>
      </c>
    </row>
    <row r="39">
      <c r="C39" s="16" t="inlineStr">
        <is>
          <t>H.3</t>
        </is>
      </c>
      <c r="D39" s="17" t="inlineStr">
        <is>
          <t>Tabung Penyuntik, Penyediaan dan Pemasangan</t>
        </is>
      </c>
      <c r="F39" s="18" t="inlineStr">
        <is>
          <t>Buah</t>
        </is>
      </c>
      <c r="K39" s="22">
        <f>ROUNDDOWN(J55,0)</f>
        <v/>
      </c>
      <c r="M39" s="19" t="inlineStr">
        <is>
          <t>8.1.(3)</t>
        </is>
      </c>
    </row>
    <row r="40">
      <c r="C40" s="23" t="inlineStr">
        <is>
          <t>No</t>
        </is>
      </c>
      <c r="D40" s="23" t="inlineStr">
        <is>
          <t>Uraian</t>
        </is>
      </c>
      <c r="E40" s="23" t="inlineStr">
        <is>
          <t>Kode</t>
        </is>
      </c>
      <c r="F40" s="23" t="inlineStr">
        <is>
          <t>Sat.</t>
        </is>
      </c>
      <c r="G40" s="23" t="inlineStr">
        <is>
          <t>Koefisien</t>
        </is>
      </c>
      <c r="H40" s="23" t="inlineStr">
        <is>
          <t>Harga  Satuan (Rp)</t>
        </is>
      </c>
      <c r="J40" s="23" t="inlineStr">
        <is>
          <t>Jumlah Harga (Rp)</t>
        </is>
      </c>
    </row>
    <row r="41">
      <c r="C41" s="24" t="inlineStr">
        <is>
          <t>A</t>
        </is>
      </c>
      <c r="D41" s="24" t="inlineStr">
        <is>
          <t>TENAGA KERJA</t>
        </is>
      </c>
      <c r="E41" s="12" t="n"/>
      <c r="F41" s="12" t="n"/>
      <c r="G41" s="12" t="n"/>
      <c r="H41" s="12" t="n"/>
      <c r="I41" s="12" t="n"/>
      <c r="J41" s="12" t="n"/>
    </row>
    <row r="42">
      <c r="C42" s="5" t="n">
        <v>1</v>
      </c>
      <c r="D42" s="5" t="inlineStr">
        <is>
          <t>Pekerja</t>
        </is>
      </c>
      <c r="E42" s="5" t="inlineStr">
        <is>
          <t>L01</t>
        </is>
      </c>
      <c r="F42" s="5" t="inlineStr">
        <is>
          <t>jam</t>
        </is>
      </c>
      <c r="G42" s="25" t="n">
        <v>0.3012049108037538</v>
      </c>
      <c r="H42" s="26">
        <f>VLOOKUP(D42,upahbahan,3,FALSE)</f>
        <v/>
      </c>
      <c r="J42" s="26">
        <f>G42*H42</f>
        <v/>
      </c>
    </row>
    <row r="43">
      <c r="C43" s="5" t="n">
        <v>2</v>
      </c>
      <c r="D43" s="5" t="inlineStr">
        <is>
          <t>Mandor</t>
        </is>
      </c>
      <c r="E43" s="5" t="inlineStr">
        <is>
          <t>L03</t>
        </is>
      </c>
      <c r="F43" s="5" t="inlineStr">
        <is>
          <t>jam</t>
        </is>
      </c>
      <c r="G43" s="25" t="n">
        <v>0.06024083365403261</v>
      </c>
      <c r="H43" s="26">
        <f>VLOOKUP(D43,upahbahan,3,FALSE)</f>
        <v/>
      </c>
      <c r="J43" s="26">
        <f>G43*H43</f>
        <v/>
      </c>
    </row>
    <row r="44">
      <c r="C44" s="27" t="inlineStr">
        <is>
          <t>JUMLAH HARGA TENAGA KERJA</t>
        </is>
      </c>
      <c r="D44" s="28" t="n"/>
      <c r="E44" s="28" t="n"/>
      <c r="F44" s="28" t="n"/>
      <c r="G44" s="28" t="n"/>
      <c r="H44" s="28" t="n"/>
      <c r="I44" s="28" t="n"/>
      <c r="J44" s="29">
        <f>SUM(J42:J43)</f>
        <v/>
      </c>
    </row>
    <row r="45">
      <c r="C45" s="24" t="inlineStr">
        <is>
          <t>B</t>
        </is>
      </c>
      <c r="D45" s="24" t="inlineStr">
        <is>
          <t>BAHAN</t>
        </is>
      </c>
      <c r="E45" s="12" t="n"/>
      <c r="F45" s="12" t="n"/>
      <c r="G45" s="12" t="n"/>
      <c r="H45" s="12" t="n"/>
      <c r="I45" s="12" t="n"/>
      <c r="J45" s="12" t="n"/>
    </row>
    <row r="46">
      <c r="C46" s="5" t="n">
        <v>1</v>
      </c>
      <c r="D46" s="5" t="inlineStr">
        <is>
          <t>Tabung penyuntik kosong termasuk nipple</t>
        </is>
      </c>
      <c r="E46" s="5" t="inlineStr">
        <is>
          <t>M127</t>
        </is>
      </c>
      <c r="F46" s="5" t="inlineStr">
        <is>
          <t>Buah</t>
        </is>
      </c>
      <c r="G46" s="25" t="n">
        <v>1.02</v>
      </c>
      <c r="H46" s="26">
        <f>VLOOKUP(D46,upahbahan,3,FALSE)</f>
        <v/>
      </c>
      <c r="J46" s="26">
        <f>G46*H46</f>
        <v/>
      </c>
    </row>
    <row r="47">
      <c r="C47" s="27" t="inlineStr">
        <is>
          <t>JUMLAH HARGA BAHAN</t>
        </is>
      </c>
      <c r="D47" s="28" t="n"/>
      <c r="E47" s="28" t="n"/>
      <c r="F47" s="28" t="n"/>
      <c r="G47" s="28" t="n"/>
      <c r="H47" s="28" t="n"/>
      <c r="I47" s="28" t="n"/>
      <c r="J47" s="29">
        <f>SUM(J46:J46)</f>
        <v/>
      </c>
    </row>
    <row r="48">
      <c r="C48" s="24" t="inlineStr">
        <is>
          <t>C</t>
        </is>
      </c>
      <c r="D48" s="24" t="inlineStr">
        <is>
          <t>PERALATAN</t>
        </is>
      </c>
      <c r="E48" s="12" t="n"/>
      <c r="F48" s="12" t="n"/>
      <c r="G48" s="12" t="n"/>
      <c r="H48" s="12" t="n"/>
      <c r="I48" s="12" t="n"/>
      <c r="J48" s="12" t="n"/>
    </row>
    <row r="49">
      <c r="C49" s="5" t="n">
        <v>1</v>
      </c>
      <c r="D49" s="5" t="inlineStr">
        <is>
          <t>Gerinda Tangan GWS 750-10</t>
        </is>
      </c>
      <c r="E49" s="5" t="inlineStr">
        <is>
          <t>E69</t>
        </is>
      </c>
      <c r="F49" s="5" t="inlineStr">
        <is>
          <t>jam</t>
        </is>
      </c>
      <c r="G49" s="25" t="n">
        <v>0.06024095210318549</v>
      </c>
      <c r="H49" s="26">
        <f>VLOOKUP(D49,upahbahan,3,FALSE)</f>
        <v/>
      </c>
      <c r="J49" s="26">
        <f>G49*H49</f>
        <v/>
      </c>
    </row>
    <row r="50">
      <c r="C50" s="5" t="n">
        <v>2</v>
      </c>
      <c r="D50" s="5" t="inlineStr">
        <is>
          <t>Mini Generator Set 2000 Watt</t>
        </is>
      </c>
      <c r="E50" s="5" t="inlineStr">
        <is>
          <t>E98g</t>
        </is>
      </c>
      <c r="F50" s="5" t="inlineStr">
        <is>
          <t>jam</t>
        </is>
      </c>
      <c r="G50" s="25" t="n">
        <v>0.06024093464639873</v>
      </c>
      <c r="H50" s="26">
        <f>VLOOKUP(D50,upahbahan,3,FALSE)</f>
        <v/>
      </c>
      <c r="J50" s="26">
        <f>G50*H50</f>
        <v/>
      </c>
    </row>
    <row r="51">
      <c r="C51" s="5" t="n">
        <v>3</v>
      </c>
      <c r="D51" s="5" t="inlineStr">
        <is>
          <t>Alat Bantu</t>
        </is>
      </c>
      <c r="F51" s="5" t="inlineStr">
        <is>
          <t>Ls</t>
        </is>
      </c>
      <c r="G51" s="25" t="n">
        <v>1</v>
      </c>
      <c r="H51" s="26">
        <f>VLOOKUP(D51,upahbahan,3,FALSE)</f>
        <v/>
      </c>
      <c r="J51" s="26">
        <f>G51*H51</f>
        <v/>
      </c>
    </row>
    <row r="52">
      <c r="C52" s="27" t="inlineStr">
        <is>
          <t>JUMLAH HARGA PERALATAN</t>
        </is>
      </c>
      <c r="D52" s="28" t="n"/>
      <c r="E52" s="28" t="n"/>
      <c r="F52" s="28" t="n"/>
      <c r="G52" s="28" t="n"/>
      <c r="H52" s="28" t="n"/>
      <c r="I52" s="28" t="n"/>
      <c r="J52" s="29">
        <f>SUM(J49:J51)</f>
        <v/>
      </c>
    </row>
    <row r="53">
      <c r="C53" s="31" t="inlineStr">
        <is>
          <t>D</t>
        </is>
      </c>
      <c r="D53" s="31" t="inlineStr">
        <is>
          <t>Jumlah (A+B+C)</t>
        </is>
      </c>
      <c r="E53" s="32" t="n"/>
      <c r="F53" s="32" t="n"/>
      <c r="G53" s="32" t="n"/>
      <c r="H53" s="32" t="n"/>
      <c r="I53" s="32" t="n"/>
      <c r="J53" s="33">
        <f>J44+J47+J52</f>
        <v/>
      </c>
    </row>
    <row r="54">
      <c r="C54" s="18" t="inlineStr">
        <is>
          <t>E</t>
        </is>
      </c>
      <c r="D54" s="18" t="inlineStr">
        <is>
          <t>Biaya Umum dan Keuntungan 10.0% x D</t>
        </is>
      </c>
      <c r="H54" s="21">
        <f>$Q$8</f>
        <v/>
      </c>
      <c r="J54" s="34">
        <f>J53*H54</f>
        <v/>
      </c>
    </row>
    <row r="55">
      <c r="C55" s="31" t="inlineStr">
        <is>
          <t>F</t>
        </is>
      </c>
      <c r="D55" s="31" t="inlineStr">
        <is>
          <t>Harga Satuan Pekerjaan (D+E)</t>
        </is>
      </c>
      <c r="E55" s="32" t="n"/>
      <c r="F55" s="32" t="n"/>
      <c r="G55" s="32" t="n"/>
      <c r="H55" s="32" t="n"/>
      <c r="I55" s="35" t="inlineStr">
        <is>
          <t>cek: sumber Rp 72.113</t>
        </is>
      </c>
      <c r="J55" s="33">
        <f>SUM(J53:J54)</f>
        <v/>
      </c>
    </row>
    <row r="57">
      <c r="C57" s="16" t="inlineStr">
        <is>
          <t>H.4</t>
        </is>
      </c>
      <c r="D57" s="17" t="inlineStr">
        <is>
          <t>Penambalan (Patching)</t>
        </is>
      </c>
      <c r="F57" s="18" t="inlineStr">
        <is>
          <t>Meter Kubik</t>
        </is>
      </c>
      <c r="K57" s="22">
        <f>ROUNDDOWN(J76,0)</f>
        <v/>
      </c>
      <c r="M57" s="19" t="inlineStr">
        <is>
          <t>8.2.(1)</t>
        </is>
      </c>
    </row>
    <row r="58">
      <c r="C58" s="23" t="inlineStr">
        <is>
          <t>No</t>
        </is>
      </c>
      <c r="D58" s="23" t="inlineStr">
        <is>
          <t>Uraian</t>
        </is>
      </c>
      <c r="E58" s="23" t="inlineStr">
        <is>
          <t>Kode</t>
        </is>
      </c>
      <c r="F58" s="23" t="inlineStr">
        <is>
          <t>Sat.</t>
        </is>
      </c>
      <c r="G58" s="23" t="inlineStr">
        <is>
          <t>Koefisien</t>
        </is>
      </c>
      <c r="H58" s="23" t="inlineStr">
        <is>
          <t>Harga  Satuan (Rp)</t>
        </is>
      </c>
      <c r="J58" s="23" t="inlineStr">
        <is>
          <t>Jumlah Harga (Rp)</t>
        </is>
      </c>
    </row>
    <row r="59">
      <c r="C59" s="24" t="inlineStr">
        <is>
          <t>A</t>
        </is>
      </c>
      <c r="D59" s="24" t="inlineStr">
        <is>
          <t>TENAGA KERJA</t>
        </is>
      </c>
      <c r="E59" s="12" t="n"/>
      <c r="F59" s="12" t="n"/>
      <c r="G59" s="12" t="n"/>
      <c r="H59" s="12" t="n"/>
      <c r="I59" s="12" t="n"/>
      <c r="J59" s="12" t="n"/>
    </row>
    <row r="60">
      <c r="C60" s="5" t="n">
        <v>1</v>
      </c>
      <c r="D60" s="5" t="inlineStr">
        <is>
          <t>Pekerja</t>
        </is>
      </c>
      <c r="E60" s="5" t="inlineStr">
        <is>
          <t>L01</t>
        </is>
      </c>
      <c r="F60" s="5" t="inlineStr">
        <is>
          <t>jam</t>
        </is>
      </c>
      <c r="G60" s="25" t="n">
        <v>10.70950464376125</v>
      </c>
      <c r="H60" s="26">
        <f>VLOOKUP(D60,upahbahan,3,FALSE)</f>
        <v/>
      </c>
      <c r="J60" s="26">
        <f>G60*H60</f>
        <v/>
      </c>
    </row>
    <row r="61">
      <c r="C61" s="5" t="n">
        <v>2</v>
      </c>
      <c r="D61" s="5" t="inlineStr">
        <is>
          <t>Mandor</t>
        </is>
      </c>
      <c r="E61" s="5" t="inlineStr">
        <is>
          <t>L03</t>
        </is>
      </c>
      <c r="F61" s="5" t="inlineStr">
        <is>
          <t>jam</t>
        </is>
      </c>
      <c r="G61" s="25" t="n">
        <v>2.677376321646271</v>
      </c>
      <c r="H61" s="26">
        <f>VLOOKUP(D61,upahbahan,3,FALSE)</f>
        <v/>
      </c>
      <c r="J61" s="26">
        <f>G61*H61</f>
        <v/>
      </c>
    </row>
    <row r="62">
      <c r="C62" s="27" t="inlineStr">
        <is>
          <t>JUMLAH HARGA TENAGA KERJA</t>
        </is>
      </c>
      <c r="D62" s="28" t="n"/>
      <c r="E62" s="28" t="n"/>
      <c r="F62" s="28" t="n"/>
      <c r="G62" s="28" t="n"/>
      <c r="H62" s="28" t="n"/>
      <c r="I62" s="28" t="n"/>
      <c r="J62" s="29">
        <f>SUM(J60:J61)</f>
        <v/>
      </c>
    </row>
    <row r="63">
      <c r="C63" s="24" t="inlineStr">
        <is>
          <t>B</t>
        </is>
      </c>
      <c r="D63" s="24" t="inlineStr">
        <is>
          <t>BAHAN</t>
        </is>
      </c>
      <c r="E63" s="12" t="n"/>
      <c r="F63" s="12" t="n"/>
      <c r="G63" s="12" t="n"/>
      <c r="H63" s="12" t="n"/>
      <c r="I63" s="12" t="n"/>
      <c r="J63" s="12" t="n"/>
    </row>
    <row r="64">
      <c r="C64" s="5" t="n">
        <v>1</v>
      </c>
      <c r="D64" s="5" t="inlineStr">
        <is>
          <t>Beton Instant 40 Mpa</t>
        </is>
      </c>
      <c r="E64" s="5" t="inlineStr">
        <is>
          <t>M600</t>
        </is>
      </c>
      <c r="F64" s="5" t="inlineStr">
        <is>
          <t>M3</t>
        </is>
      </c>
      <c r="G64" s="25" t="n">
        <v>1.02</v>
      </c>
      <c r="H64" s="26">
        <f>VLOOKUP(D64,upahbahan,3,FALSE)</f>
        <v/>
      </c>
      <c r="J64" s="26">
        <f>G64*H64</f>
        <v/>
      </c>
    </row>
    <row r="65">
      <c r="C65" s="5" t="n">
        <v>2</v>
      </c>
      <c r="D65" s="5" t="inlineStr">
        <is>
          <t>Bonding Agent</t>
        </is>
      </c>
      <c r="E65" s="5" t="inlineStr">
        <is>
          <t>M198</t>
        </is>
      </c>
      <c r="F65" s="5" t="inlineStr">
        <is>
          <t>Kg</t>
        </is>
      </c>
      <c r="G65" s="25" t="n">
        <v>54.45000001742892</v>
      </c>
      <c r="H65" s="26">
        <f>VLOOKUP(D65,upahbahan,3,FALSE)</f>
        <v/>
      </c>
      <c r="J65" s="26">
        <f>G65*H65</f>
        <v/>
      </c>
    </row>
    <row r="66">
      <c r="C66" s="5" t="n">
        <v>3</v>
      </c>
      <c r="D66" s="5" t="inlineStr">
        <is>
          <t>Anti Korosi</t>
        </is>
      </c>
      <c r="E66" s="5" t="inlineStr">
        <is>
          <t>M129</t>
        </is>
      </c>
      <c r="F66" s="5" t="inlineStr">
        <is>
          <t>Kg</t>
        </is>
      </c>
      <c r="G66" s="25" t="n">
        <v>3.825</v>
      </c>
      <c r="H66" s="26">
        <f>VLOOKUP(D66,upahbahan,3,FALSE)</f>
        <v/>
      </c>
      <c r="J66" s="26">
        <f>G66*H66</f>
        <v/>
      </c>
    </row>
    <row r="67">
      <c r="C67" s="27" t="inlineStr">
        <is>
          <t>JUMLAH HARGA BAHAN</t>
        </is>
      </c>
      <c r="D67" s="28" t="n"/>
      <c r="E67" s="28" t="n"/>
      <c r="F67" s="28" t="n"/>
      <c r="G67" s="28" t="n"/>
      <c r="H67" s="28" t="n"/>
      <c r="I67" s="28" t="n"/>
      <c r="J67" s="29">
        <f>SUM(J64:J66)</f>
        <v/>
      </c>
    </row>
    <row r="68">
      <c r="C68" s="24" t="inlineStr">
        <is>
          <t>C</t>
        </is>
      </c>
      <c r="D68" s="24" t="inlineStr">
        <is>
          <t>PERALATAN</t>
        </is>
      </c>
      <c r="E68" s="12" t="n"/>
      <c r="F68" s="12" t="n"/>
      <c r="G68" s="12" t="n"/>
      <c r="H68" s="12" t="n"/>
      <c r="I68" s="12" t="n"/>
      <c r="J68" s="12" t="n"/>
    </row>
    <row r="69">
      <c r="C69" s="5" t="n">
        <v>1</v>
      </c>
      <c r="D69" s="5" t="inlineStr">
        <is>
          <t>Concrete cutter 130 feet/mnt; 22 HP</t>
        </is>
      </c>
      <c r="E69" s="5" t="inlineStr">
        <is>
          <t>E76</t>
        </is>
      </c>
      <c r="F69" s="5" t="inlineStr">
        <is>
          <t>jam</t>
        </is>
      </c>
      <c r="G69" s="25" t="n">
        <v>2.677376133067588</v>
      </c>
      <c r="H69" s="26">
        <f>VLOOKUP(D69,upahbahan,3,FALSE)</f>
        <v/>
      </c>
      <c r="J69" s="26">
        <f>G69*H69</f>
        <v/>
      </c>
    </row>
    <row r="70">
      <c r="C70" s="5" t="n">
        <v>2</v>
      </c>
      <c r="D70" s="5" t="inlineStr">
        <is>
          <t>Compressor, 5000 L/Mnt; 75 HP</t>
        </is>
      </c>
      <c r="E70" s="5" t="inlineStr">
        <is>
          <t>E05</t>
        </is>
      </c>
      <c r="F70" s="5" t="inlineStr">
        <is>
          <t>jam</t>
        </is>
      </c>
      <c r="G70" s="25" t="n">
        <v>2.677376213604738</v>
      </c>
      <c r="H70" s="26">
        <f>VLOOKUP(D70,upahbahan,3,FALSE)</f>
        <v/>
      </c>
      <c r="J70" s="26">
        <f>G70*H70</f>
        <v/>
      </c>
    </row>
    <row r="71">
      <c r="C71" s="5" t="n">
        <v>3</v>
      </c>
      <c r="D71" s="5" t="inlineStr">
        <is>
          <t>GENERATOR SET</t>
        </is>
      </c>
      <c r="E71" s="5" t="inlineStr">
        <is>
          <t>E12</t>
        </is>
      </c>
      <c r="F71" s="5" t="inlineStr">
        <is>
          <t>jam</t>
        </is>
      </c>
      <c r="G71" s="25" t="n">
        <v>2.677376166002384</v>
      </c>
      <c r="H71" s="26">
        <f>VLOOKUP(D71,upahbahan,3,FALSE)</f>
        <v/>
      </c>
      <c r="J71" s="26">
        <f>G71*H71</f>
        <v/>
      </c>
    </row>
    <row r="72">
      <c r="C72" s="5" t="n">
        <v>4</v>
      </c>
      <c r="D72" s="5" t="inlineStr">
        <is>
          <t>Alat Bantu</t>
        </is>
      </c>
      <c r="F72" s="5" t="inlineStr">
        <is>
          <t>Ls</t>
        </is>
      </c>
      <c r="G72" s="25" t="n">
        <v>1</v>
      </c>
      <c r="H72" s="26">
        <f>VLOOKUP(D72,upahbahan,3,FALSE)</f>
        <v/>
      </c>
      <c r="J72" s="26">
        <f>G72*H72</f>
        <v/>
      </c>
    </row>
    <row r="73">
      <c r="C73" s="27" t="inlineStr">
        <is>
          <t>JUMLAH HARGA PERALATAN</t>
        </is>
      </c>
      <c r="D73" s="28" t="n"/>
      <c r="E73" s="28" t="n"/>
      <c r="F73" s="28" t="n"/>
      <c r="G73" s="28" t="n"/>
      <c r="H73" s="28" t="n"/>
      <c r="I73" s="28" t="n"/>
      <c r="J73" s="29">
        <f>SUM(J69:J72)</f>
        <v/>
      </c>
    </row>
    <row r="74">
      <c r="C74" s="31" t="inlineStr">
        <is>
          <t>D</t>
        </is>
      </c>
      <c r="D74" s="31" t="inlineStr">
        <is>
          <t>Jumlah (A+B+C)</t>
        </is>
      </c>
      <c r="E74" s="32" t="n"/>
      <c r="F74" s="32" t="n"/>
      <c r="G74" s="32" t="n"/>
      <c r="H74" s="32" t="n"/>
      <c r="I74" s="32" t="n"/>
      <c r="J74" s="33">
        <f>J62+J67+J73</f>
        <v/>
      </c>
    </row>
    <row r="75">
      <c r="C75" s="18" t="inlineStr">
        <is>
          <t>E</t>
        </is>
      </c>
      <c r="D75" s="18" t="inlineStr">
        <is>
          <t>Biaya Umum dan Keuntungan 10.0% x D</t>
        </is>
      </c>
      <c r="H75" s="21">
        <f>$Q$8</f>
        <v/>
      </c>
      <c r="J75" s="34">
        <f>J74*H75</f>
        <v/>
      </c>
    </row>
    <row r="76">
      <c r="C76" s="31" t="inlineStr">
        <is>
          <t>F</t>
        </is>
      </c>
      <c r="D76" s="31" t="inlineStr">
        <is>
          <t>Harga Satuan Pekerjaan (D+E)</t>
        </is>
      </c>
      <c r="E76" s="32" t="n"/>
      <c r="F76" s="32" t="n"/>
      <c r="G76" s="32" t="n"/>
      <c r="H76" s="32" t="n"/>
      <c r="I76" s="32" t="n"/>
      <c r="J76" s="33">
        <f>SUM(J74:J75)</f>
        <v/>
      </c>
    </row>
    <row r="78">
      <c r="C78" s="16" t="inlineStr">
        <is>
          <t>H.5</t>
        </is>
      </c>
      <c r="D78" s="17" t="inlineStr">
        <is>
          <t>Perbaikan dengan Cara Grout</t>
        </is>
      </c>
      <c r="F78" s="18" t="inlineStr">
        <is>
          <t>Meter Kubik</t>
        </is>
      </c>
      <c r="K78" s="22">
        <f>ROUNDDOWN(J97,0)</f>
        <v/>
      </c>
      <c r="M78" s="19" t="inlineStr">
        <is>
          <t>8.2.(2)</t>
        </is>
      </c>
    </row>
    <row r="79">
      <c r="C79" s="23" t="inlineStr">
        <is>
          <t>No</t>
        </is>
      </c>
      <c r="D79" s="23" t="inlineStr">
        <is>
          <t>Uraian</t>
        </is>
      </c>
      <c r="E79" s="23" t="inlineStr">
        <is>
          <t>Kode</t>
        </is>
      </c>
      <c r="F79" s="23" t="inlineStr">
        <is>
          <t>Sat.</t>
        </is>
      </c>
      <c r="G79" s="23" t="inlineStr">
        <is>
          <t>Koefisien</t>
        </is>
      </c>
      <c r="H79" s="23" t="inlineStr">
        <is>
          <t>Harga  Satuan (Rp)</t>
        </is>
      </c>
      <c r="J79" s="23" t="inlineStr">
        <is>
          <t>Jumlah Harga (Rp)</t>
        </is>
      </c>
    </row>
    <row r="80">
      <c r="C80" s="24" t="inlineStr">
        <is>
          <t>A</t>
        </is>
      </c>
      <c r="D80" s="24" t="inlineStr">
        <is>
          <t>TENAGA KERJA</t>
        </is>
      </c>
      <c r="E80" s="12" t="n"/>
      <c r="F80" s="12" t="n"/>
      <c r="G80" s="12" t="n"/>
      <c r="H80" s="12" t="n"/>
      <c r="I80" s="12" t="n"/>
      <c r="J80" s="12" t="n"/>
    </row>
    <row r="81">
      <c r="C81" s="5" t="n">
        <v>1</v>
      </c>
      <c r="D81" s="5" t="inlineStr">
        <is>
          <t>Pekerja</t>
        </is>
      </c>
      <c r="E81" s="5" t="inlineStr">
        <is>
          <t>L01</t>
        </is>
      </c>
      <c r="F81" s="5" t="inlineStr">
        <is>
          <t>jam</t>
        </is>
      </c>
      <c r="G81" s="25" t="n">
        <v>1.625702786256753</v>
      </c>
      <c r="H81" s="26">
        <f>VLOOKUP(D81,upahbahan,3,FALSE)</f>
        <v/>
      </c>
      <c r="J81" s="26">
        <f>G81*H81</f>
        <v/>
      </c>
    </row>
    <row r="82">
      <c r="C82" s="5" t="n">
        <v>2</v>
      </c>
      <c r="D82" s="5" t="inlineStr">
        <is>
          <t>Mandor</t>
        </is>
      </c>
      <c r="E82" s="5" t="inlineStr">
        <is>
          <t>L03</t>
        </is>
      </c>
      <c r="F82" s="5" t="inlineStr">
        <is>
          <t>jam</t>
        </is>
      </c>
      <c r="G82" s="25" t="n">
        <v>0.4064258530250698</v>
      </c>
      <c r="H82" s="26">
        <f>VLOOKUP(D82,upahbahan,3,FALSE)</f>
        <v/>
      </c>
      <c r="J82" s="26">
        <f>G82*H82</f>
        <v/>
      </c>
    </row>
    <row r="83">
      <c r="C83" s="27" t="inlineStr">
        <is>
          <t>JUMLAH HARGA TENAGA KERJA</t>
        </is>
      </c>
      <c r="D83" s="28" t="n"/>
      <c r="E83" s="28" t="n"/>
      <c r="F83" s="28" t="n"/>
      <c r="G83" s="28" t="n"/>
      <c r="H83" s="28" t="n"/>
      <c r="I83" s="28" t="n"/>
      <c r="J83" s="29">
        <f>SUM(J81:J82)</f>
        <v/>
      </c>
    </row>
    <row r="84">
      <c r="C84" s="24" t="inlineStr">
        <is>
          <t>B</t>
        </is>
      </c>
      <c r="D84" s="24" t="inlineStr">
        <is>
          <t>BAHAN</t>
        </is>
      </c>
      <c r="E84" s="12" t="n"/>
      <c r="F84" s="12" t="n"/>
      <c r="G84" s="12" t="n"/>
      <c r="H84" s="12" t="n"/>
      <c r="I84" s="12" t="n"/>
      <c r="J84" s="12" t="n"/>
    </row>
    <row r="85">
      <c r="C85" s="5" t="n">
        <v>1</v>
      </c>
      <c r="D85" s="5" t="inlineStr">
        <is>
          <t>Bahan Graut</t>
        </is>
      </c>
      <c r="E85" s="5" t="inlineStr">
        <is>
          <t>M141</t>
        </is>
      </c>
      <c r="F85" s="5" t="inlineStr">
        <is>
          <t>Kg</t>
        </is>
      </c>
      <c r="G85" s="25" t="n">
        <v>102</v>
      </c>
      <c r="H85" s="26">
        <f>VLOOKUP(D85,upahbahan,3,FALSE)</f>
        <v/>
      </c>
      <c r="J85" s="26">
        <f>G85*H85</f>
        <v/>
      </c>
    </row>
    <row r="86">
      <c r="C86" s="5" t="n">
        <v>2</v>
      </c>
      <c r="D86" s="5" t="inlineStr">
        <is>
          <t>Anti Korosi</t>
        </is>
      </c>
      <c r="E86" s="5" t="inlineStr">
        <is>
          <t>M129</t>
        </is>
      </c>
      <c r="F86" s="5" t="inlineStr">
        <is>
          <t>Kg</t>
        </is>
      </c>
      <c r="G86" s="25" t="n">
        <v>3.825</v>
      </c>
      <c r="H86" s="26">
        <f>VLOOKUP(D86,upahbahan,3,FALSE)</f>
        <v/>
      </c>
      <c r="J86" s="26">
        <f>G86*H86</f>
        <v/>
      </c>
    </row>
    <row r="87">
      <c r="C87" s="5" t="n">
        <v>3</v>
      </c>
      <c r="D87" s="5" t="inlineStr">
        <is>
          <t>Multiflex Penolic 12 mm M73A</t>
        </is>
      </c>
      <c r="F87" s="5" t="inlineStr">
        <is>
          <t>Lbr</t>
        </is>
      </c>
      <c r="G87" s="25" t="n">
        <v>0.4367105714285714</v>
      </c>
      <c r="H87" s="26">
        <f>VLOOKUP(D87,upahbahan,3,FALSE)</f>
        <v/>
      </c>
      <c r="J87" s="26">
        <f>G87*H87</f>
        <v/>
      </c>
    </row>
    <row r="88">
      <c r="C88" s="27" t="inlineStr">
        <is>
          <t>JUMLAH HARGA BAHAN</t>
        </is>
      </c>
      <c r="D88" s="28" t="n"/>
      <c r="E88" s="28" t="n"/>
      <c r="F88" s="28" t="n"/>
      <c r="G88" s="28" t="n"/>
      <c r="H88" s="28" t="n"/>
      <c r="I88" s="28" t="n"/>
      <c r="J88" s="29">
        <f>SUM(J85:J87)</f>
        <v/>
      </c>
    </row>
    <row r="89">
      <c r="C89" s="24" t="inlineStr">
        <is>
          <t>C</t>
        </is>
      </c>
      <c r="D89" s="24" t="inlineStr">
        <is>
          <t>PERALATAN</t>
        </is>
      </c>
      <c r="E89" s="12" t="n"/>
      <c r="F89" s="12" t="n"/>
      <c r="G89" s="12" t="n"/>
      <c r="H89" s="12" t="n"/>
      <c r="I89" s="12" t="n"/>
      <c r="J89" s="12" t="n"/>
    </row>
    <row r="90">
      <c r="C90" s="5" t="n">
        <v>1</v>
      </c>
      <c r="D90" s="5" t="inlineStr">
        <is>
          <t>Compressor, 5000 L/Mnt; 75</t>
        </is>
      </c>
      <c r="E90" s="5" t="inlineStr">
        <is>
          <t>E05</t>
        </is>
      </c>
      <c r="F90" s="5" t="inlineStr">
        <is>
          <t>jam</t>
        </is>
      </c>
      <c r="G90" s="25" t="n">
        <v>0.002650620293699645</v>
      </c>
      <c r="H90" s="26">
        <f>VLOOKUP(D90,upahbahan,3,FALSE)</f>
        <v/>
      </c>
      <c r="J90" s="26">
        <f>G90*H90</f>
        <v/>
      </c>
    </row>
    <row r="91">
      <c r="C91" s="5" t="n">
        <v>2</v>
      </c>
      <c r="D91" s="5" t="inlineStr">
        <is>
          <t>Grouting Pump QZ-999, 650W</t>
        </is>
      </c>
      <c r="E91" s="5" t="inlineStr">
        <is>
          <t>E56</t>
        </is>
      </c>
      <c r="F91" s="5" t="inlineStr">
        <is>
          <t>jam</t>
        </is>
      </c>
      <c r="G91" s="25" t="n">
        <v>0.4064256976003225</v>
      </c>
      <c r="H91" s="26">
        <f>VLOOKUP(D91,upahbahan,3,FALSE)</f>
        <v/>
      </c>
      <c r="J91" s="26">
        <f>G91*H91</f>
        <v/>
      </c>
    </row>
    <row r="92">
      <c r="C92" s="5" t="n">
        <v>3</v>
      </c>
      <c r="D92" s="5" t="inlineStr">
        <is>
          <t>Generator Set ; 134 KVA; 180</t>
        </is>
      </c>
      <c r="E92" s="5" t="inlineStr">
        <is>
          <t>E12</t>
        </is>
      </c>
      <c r="F92" s="5" t="inlineStr">
        <is>
          <t>jam</t>
        </is>
      </c>
      <c r="G92" s="25" t="n">
        <v>0.4064256955851296</v>
      </c>
      <c r="H92" s="26">
        <f>VLOOKUP(D92,upahbahan,3,FALSE)</f>
        <v/>
      </c>
      <c r="J92" s="26">
        <f>G92*H92</f>
        <v/>
      </c>
    </row>
    <row r="93">
      <c r="C93" s="5" t="n">
        <v>4</v>
      </c>
      <c r="D93" s="5" t="inlineStr">
        <is>
          <t>Alat Bantu</t>
        </is>
      </c>
      <c r="F93" s="5" t="inlineStr">
        <is>
          <t>Ls</t>
        </is>
      </c>
      <c r="G93" s="25" t="n">
        <v>1</v>
      </c>
      <c r="H93" s="26">
        <f>VLOOKUP(D93,upahbahan,3,FALSE)</f>
        <v/>
      </c>
      <c r="J93" s="26">
        <f>G93*H93</f>
        <v/>
      </c>
    </row>
    <row r="94">
      <c r="C94" s="27" t="inlineStr">
        <is>
          <t>JUMLAH HARGA PERALATAN</t>
        </is>
      </c>
      <c r="D94" s="28" t="n"/>
      <c r="E94" s="28" t="n"/>
      <c r="F94" s="28" t="n"/>
      <c r="G94" s="28" t="n"/>
      <c r="H94" s="28" t="n"/>
      <c r="I94" s="28" t="n"/>
      <c r="J94" s="29">
        <f>SUM(J90:J93)</f>
        <v/>
      </c>
    </row>
    <row r="95">
      <c r="C95" s="31" t="inlineStr">
        <is>
          <t>D</t>
        </is>
      </c>
      <c r="D95" s="31" t="inlineStr">
        <is>
          <t>Jumlah (A+B+C)</t>
        </is>
      </c>
      <c r="E95" s="32" t="n"/>
      <c r="F95" s="32" t="n"/>
      <c r="G95" s="32" t="n"/>
      <c r="H95" s="32" t="n"/>
      <c r="I95" s="32" t="n"/>
      <c r="J95" s="33">
        <f>J83+J88+J94</f>
        <v/>
      </c>
    </row>
    <row r="96">
      <c r="C96" s="18" t="inlineStr">
        <is>
          <t>E</t>
        </is>
      </c>
      <c r="D96" s="18" t="inlineStr">
        <is>
          <t>Biaya Umum dan Keuntungan 10.0% x D</t>
        </is>
      </c>
      <c r="H96" s="21">
        <f>$Q$8</f>
        <v/>
      </c>
      <c r="J96" s="34">
        <f>J95*H96</f>
        <v/>
      </c>
    </row>
    <row r="97">
      <c r="C97" s="31" t="inlineStr">
        <is>
          <t>F</t>
        </is>
      </c>
      <c r="D97" s="31" t="inlineStr">
        <is>
          <t>Harga Satuan Pekerjaan (D+E)</t>
        </is>
      </c>
      <c r="E97" s="32" t="n"/>
      <c r="F97" s="32" t="n"/>
      <c r="G97" s="32" t="n"/>
      <c r="H97" s="32" t="n"/>
      <c r="I97" s="32" t="n"/>
      <c r="J97" s="33">
        <f>SUM(J95:J96)</f>
        <v/>
      </c>
    </row>
    <row r="99">
      <c r="C99" s="16" t="inlineStr">
        <is>
          <t>H.6</t>
        </is>
      </c>
      <c r="D99" s="17" t="inlineStr">
        <is>
          <t>Pengecatan Protektif pada Elemen Struktur Beton, Tebal 200 µm</t>
        </is>
      </c>
      <c r="F99" s="18" t="inlineStr">
        <is>
          <t>Meter Persegi</t>
        </is>
      </c>
      <c r="K99" s="22">
        <f>ROUNDDOWN(J118,0)</f>
        <v/>
      </c>
      <c r="M99" s="19" t="inlineStr">
        <is>
          <t>8.3.(1a)</t>
        </is>
      </c>
    </row>
    <row r="100">
      <c r="C100" s="23" t="inlineStr">
        <is>
          <t>No</t>
        </is>
      </c>
      <c r="D100" s="23" t="inlineStr">
        <is>
          <t>Uraian</t>
        </is>
      </c>
      <c r="E100" s="23" t="inlineStr">
        <is>
          <t>Kode</t>
        </is>
      </c>
      <c r="F100" s="23" t="inlineStr">
        <is>
          <t>Sat.</t>
        </is>
      </c>
      <c r="G100" s="23" t="inlineStr">
        <is>
          <t>Koefisien</t>
        </is>
      </c>
      <c r="H100" s="23" t="inlineStr">
        <is>
          <t>Harga  Satuan (Rp)</t>
        </is>
      </c>
      <c r="J100" s="23" t="inlineStr">
        <is>
          <t>Jumlah Harga (Rp)</t>
        </is>
      </c>
    </row>
    <row r="101">
      <c r="C101" s="24" t="inlineStr">
        <is>
          <t>A</t>
        </is>
      </c>
      <c r="D101" s="24" t="inlineStr">
        <is>
          <t>TENAGA KERJA</t>
        </is>
      </c>
      <c r="E101" s="12" t="n"/>
      <c r="F101" s="12" t="n"/>
      <c r="G101" s="12" t="n"/>
      <c r="H101" s="12" t="n"/>
      <c r="I101" s="12" t="n"/>
      <c r="J101" s="12" t="n"/>
    </row>
    <row r="102">
      <c r="C102" s="5" t="n">
        <v>1</v>
      </c>
      <c r="D102" s="5" t="inlineStr">
        <is>
          <t>Pekerja</t>
        </is>
      </c>
      <c r="E102" s="5" t="inlineStr">
        <is>
          <t>L01</t>
        </is>
      </c>
      <c r="F102" s="5" t="inlineStr">
        <is>
          <t>jam</t>
        </is>
      </c>
      <c r="G102" s="25" t="n">
        <v>0.2409637115941012</v>
      </c>
      <c r="H102" s="26">
        <f>VLOOKUP(D102,upahbahan,3,FALSE)</f>
        <v/>
      </c>
      <c r="J102" s="26">
        <f>G102*H102</f>
        <v/>
      </c>
    </row>
    <row r="103">
      <c r="C103" s="5" t="n">
        <v>2</v>
      </c>
      <c r="D103" s="5" t="inlineStr">
        <is>
          <t>Mandor</t>
        </is>
      </c>
      <c r="E103" s="5" t="inlineStr">
        <is>
          <t>L03</t>
        </is>
      </c>
      <c r="F103" s="5" t="inlineStr">
        <is>
          <t>jam</t>
        </is>
      </c>
      <c r="G103" s="25" t="n">
        <v>0.06024083365403261</v>
      </c>
      <c r="H103" s="26">
        <f>VLOOKUP(D103,upahbahan,3,FALSE)</f>
        <v/>
      </c>
      <c r="J103" s="26">
        <f>G103*H103</f>
        <v/>
      </c>
    </row>
    <row r="104">
      <c r="C104" s="27" t="inlineStr">
        <is>
          <t>JUMLAH HARGA TENAGA KERJA</t>
        </is>
      </c>
      <c r="D104" s="28" t="n"/>
      <c r="E104" s="28" t="n"/>
      <c r="F104" s="28" t="n"/>
      <c r="G104" s="28" t="n"/>
      <c r="H104" s="28" t="n"/>
      <c r="I104" s="28" t="n"/>
      <c r="J104" s="29">
        <f>SUM(J102:J103)</f>
        <v/>
      </c>
    </row>
    <row r="105">
      <c r="C105" s="24" t="inlineStr">
        <is>
          <t>B</t>
        </is>
      </c>
      <c r="D105" s="24" t="inlineStr">
        <is>
          <t>BAHAN</t>
        </is>
      </c>
      <c r="E105" s="12" t="n"/>
      <c r="F105" s="12" t="n"/>
      <c r="G105" s="12" t="n"/>
      <c r="H105" s="12" t="n"/>
      <c r="I105" s="12" t="n"/>
      <c r="J105" s="12" t="n"/>
    </row>
    <row r="106">
      <c r="C106" s="5" t="n">
        <v>1</v>
      </c>
      <c r="D106" s="5" t="inlineStr">
        <is>
          <t>1 200 mikron) Cat akhir protektif beton (MC</t>
        </is>
      </c>
      <c r="E106" s="5" t="inlineStr">
        <is>
          <t>M199a</t>
        </is>
      </c>
      <c r="F106" s="5" t="inlineStr">
        <is>
          <t>liter</t>
        </is>
      </c>
      <c r="G106" s="25" t="n">
        <v>0.357</v>
      </c>
      <c r="H106" s="26">
        <f>VLOOKUP(D106,upahbahan,3,FALSE)</f>
        <v/>
      </c>
      <c r="J106" s="26">
        <f>G106*H106</f>
        <v/>
      </c>
    </row>
    <row r="107">
      <c r="C107" s="5" t="n">
        <v>2</v>
      </c>
      <c r="D107" s="5" t="inlineStr">
        <is>
          <t>Urethane)</t>
        </is>
      </c>
      <c r="E107" s="5" t="inlineStr">
        <is>
          <t>M200</t>
        </is>
      </c>
      <c r="F107" s="5" t="inlineStr">
        <is>
          <t>liter</t>
        </is>
      </c>
      <c r="G107" s="25" t="n">
        <v>0.31875</v>
      </c>
      <c r="H107" s="26">
        <f>VLOOKUP(D107,upahbahan,3,FALSE)</f>
        <v/>
      </c>
      <c r="J107" s="26">
        <f>G107*H107</f>
        <v/>
      </c>
    </row>
    <row r="108">
      <c r="C108" s="5" t="n">
        <v>3</v>
      </c>
      <c r="D108" s="5" t="inlineStr">
        <is>
          <t>Pengencer (thinner)</t>
        </is>
      </c>
      <c r="E108" s="5" t="inlineStr">
        <is>
          <t>M33</t>
        </is>
      </c>
      <c r="F108" s="5" t="inlineStr">
        <is>
          <t>liter</t>
        </is>
      </c>
      <c r="G108" s="25" t="n">
        <v>0.0482675</v>
      </c>
      <c r="H108" s="26">
        <f>VLOOKUP(D108,upahbahan,3,FALSE)</f>
        <v/>
      </c>
      <c r="J108" s="26">
        <f>G108*H108</f>
        <v/>
      </c>
    </row>
    <row r="109">
      <c r="C109" s="5" t="n">
        <v>4</v>
      </c>
      <c r="D109" s="5" t="inlineStr">
        <is>
          <t>Air</t>
        </is>
      </c>
      <c r="E109" s="5" t="inlineStr">
        <is>
          <t>M170</t>
        </is>
      </c>
      <c r="F109" s="5" t="inlineStr">
        <is>
          <t>liter</t>
        </is>
      </c>
      <c r="G109" s="25" t="n">
        <v>41</v>
      </c>
      <c r="H109" s="26">
        <f>VLOOKUP(D109,upahbahan,3,FALSE)</f>
        <v/>
      </c>
      <c r="J109" s="26">
        <f>G109*H109</f>
        <v/>
      </c>
    </row>
    <row r="110">
      <c r="C110" s="27" t="inlineStr">
        <is>
          <t>JUMLAH HARGA BAHAN</t>
        </is>
      </c>
      <c r="D110" s="28" t="n"/>
      <c r="E110" s="28" t="n"/>
      <c r="F110" s="28" t="n"/>
      <c r="G110" s="28" t="n"/>
      <c r="H110" s="28" t="n"/>
      <c r="I110" s="28" t="n"/>
      <c r="J110" s="29">
        <f>SUM(J106:J109)</f>
        <v/>
      </c>
    </row>
    <row r="111">
      <c r="C111" s="24" t="inlineStr">
        <is>
          <t>C</t>
        </is>
      </c>
      <c r="D111" s="24" t="inlineStr">
        <is>
          <t>PERALATAN</t>
        </is>
      </c>
      <c r="E111" s="12" t="n"/>
      <c r="F111" s="12" t="n"/>
      <c r="G111" s="12" t="n"/>
      <c r="H111" s="12" t="n"/>
      <c r="I111" s="12" t="n"/>
      <c r="J111" s="12" t="n"/>
    </row>
    <row r="112">
      <c r="C112" s="5" t="n">
        <v>1</v>
      </c>
      <c r="D112" s="5" t="inlineStr">
        <is>
          <t>Water Jet Blasting</t>
        </is>
      </c>
      <c r="E112" s="5" t="inlineStr">
        <is>
          <t>E64</t>
        </is>
      </c>
      <c r="F112" s="5" t="inlineStr">
        <is>
          <t>jam</t>
        </is>
      </c>
      <c r="G112" s="25" t="n">
        <v>0.06024097870104138</v>
      </c>
      <c r="H112" s="26">
        <f>VLOOKUP(D112,upahbahan,3,FALSE)</f>
        <v/>
      </c>
      <c r="J112" s="26">
        <f>G112*H112</f>
        <v/>
      </c>
    </row>
    <row r="113">
      <c r="C113" s="5" t="n">
        <v>2</v>
      </c>
      <c r="D113" s="5" t="inlineStr">
        <is>
          <t>Generator Set</t>
        </is>
      </c>
      <c r="E113" s="5" t="inlineStr">
        <is>
          <t>E12</t>
        </is>
      </c>
      <c r="F113" s="5" t="inlineStr">
        <is>
          <t>jam</t>
        </is>
      </c>
      <c r="G113" s="25" t="n">
        <v>0.06024095635510106</v>
      </c>
      <c r="H113" s="26">
        <f>VLOOKUP(D113,upahbahan,3,FALSE)</f>
        <v/>
      </c>
      <c r="J113" s="26">
        <f>G113*H113</f>
        <v/>
      </c>
    </row>
    <row r="114">
      <c r="C114" s="5" t="n">
        <v>3</v>
      </c>
      <c r="D114" s="5" t="inlineStr">
        <is>
          <t>Alat Bantu</t>
        </is>
      </c>
      <c r="F114" s="5" t="inlineStr">
        <is>
          <t>Ls</t>
        </is>
      </c>
      <c r="G114" s="25" t="n">
        <v>1</v>
      </c>
      <c r="H114" s="26" t="n">
        <v>15000</v>
      </c>
      <c r="I114" s="30" t="inlineStr">
        <is>
          <t>harga khusus</t>
        </is>
      </c>
      <c r="J114" s="26">
        <f>G114*H114</f>
        <v/>
      </c>
    </row>
    <row r="115">
      <c r="C115" s="27" t="inlineStr">
        <is>
          <t>JUMLAH HARGA PERALATAN</t>
        </is>
      </c>
      <c r="D115" s="28" t="n"/>
      <c r="E115" s="28" t="n"/>
      <c r="F115" s="28" t="n"/>
      <c r="G115" s="28" t="n"/>
      <c r="H115" s="28" t="n"/>
      <c r="I115" s="28" t="n"/>
      <c r="J115" s="29">
        <f>SUM(J112:J114)</f>
        <v/>
      </c>
    </row>
    <row r="116">
      <c r="C116" s="31" t="inlineStr">
        <is>
          <t>D</t>
        </is>
      </c>
      <c r="D116" s="31" t="inlineStr">
        <is>
          <t>Jumlah (A+B+C)</t>
        </is>
      </c>
      <c r="E116" s="32" t="n"/>
      <c r="F116" s="32" t="n"/>
      <c r="G116" s="32" t="n"/>
      <c r="H116" s="32" t="n"/>
      <c r="I116" s="32" t="n"/>
      <c r="J116" s="33">
        <f>J104+J110+J115</f>
        <v/>
      </c>
    </row>
    <row r="117">
      <c r="C117" s="18" t="inlineStr">
        <is>
          <t>E</t>
        </is>
      </c>
      <c r="D117" s="18" t="inlineStr">
        <is>
          <t>Biaya Umum dan Keuntungan 10.0% x D</t>
        </is>
      </c>
      <c r="H117" s="21">
        <f>$Q$8</f>
        <v/>
      </c>
      <c r="J117" s="34">
        <f>J116*H117</f>
        <v/>
      </c>
    </row>
    <row r="118">
      <c r="C118" s="31" t="inlineStr">
        <is>
          <t>F</t>
        </is>
      </c>
      <c r="D118" s="31" t="inlineStr">
        <is>
          <t>Harga Satuan Pekerjaan (D+E)</t>
        </is>
      </c>
      <c r="E118" s="32" t="n"/>
      <c r="F118" s="32" t="n"/>
      <c r="G118" s="32" t="n"/>
      <c r="H118" s="32" t="n"/>
      <c r="I118" s="32" t="n"/>
      <c r="J118" s="33">
        <f>SUM(J116:J117)</f>
        <v/>
      </c>
    </row>
    <row r="120">
      <c r="C120" s="16" t="inlineStr">
        <is>
          <t>H.7</t>
        </is>
      </c>
      <c r="D120" s="17" t="inlineStr">
        <is>
          <t>Pengecatan Dekoratif pada Elemen Struktur Beton, Tebal 100 µm</t>
        </is>
      </c>
      <c r="F120" s="18" t="inlineStr">
        <is>
          <t>Meter Persegi</t>
        </is>
      </c>
      <c r="K120" s="22">
        <f>ROUNDDOWN(J139,0)</f>
        <v/>
      </c>
      <c r="M120" s="19" t="inlineStr">
        <is>
          <t>8.3.(2a)</t>
        </is>
      </c>
    </row>
    <row r="121">
      <c r="C121" s="23" t="inlineStr">
        <is>
          <t>No</t>
        </is>
      </c>
      <c r="D121" s="23" t="inlineStr">
        <is>
          <t>Uraian</t>
        </is>
      </c>
      <c r="E121" s="23" t="inlineStr">
        <is>
          <t>Kode</t>
        </is>
      </c>
      <c r="F121" s="23" t="inlineStr">
        <is>
          <t>Sat.</t>
        </is>
      </c>
      <c r="G121" s="23" t="inlineStr">
        <is>
          <t>Koefisien</t>
        </is>
      </c>
      <c r="H121" s="23" t="inlineStr">
        <is>
          <t>Harga  Satuan (Rp)</t>
        </is>
      </c>
      <c r="J121" s="23" t="inlineStr">
        <is>
          <t>Jumlah Harga (Rp)</t>
        </is>
      </c>
    </row>
    <row r="122">
      <c r="C122" s="24" t="inlineStr">
        <is>
          <t>A</t>
        </is>
      </c>
      <c r="D122" s="24" t="inlineStr">
        <is>
          <t>TENAGA KERJA</t>
        </is>
      </c>
      <c r="E122" s="12" t="n"/>
      <c r="F122" s="12" t="n"/>
      <c r="G122" s="12" t="n"/>
      <c r="H122" s="12" t="n"/>
      <c r="I122" s="12" t="n"/>
      <c r="J122" s="12" t="n"/>
    </row>
    <row r="123">
      <c r="C123" s="5" t="n">
        <v>1</v>
      </c>
      <c r="D123" s="5" t="inlineStr">
        <is>
          <t>Pekerja</t>
        </is>
      </c>
      <c r="E123" s="5" t="inlineStr">
        <is>
          <t>L01</t>
        </is>
      </c>
      <c r="F123" s="5" t="inlineStr">
        <is>
          <t>jam</t>
        </is>
      </c>
      <c r="G123" s="25" t="n">
        <v>0.2409637115941012</v>
      </c>
      <c r="H123" s="26">
        <f>VLOOKUP(D123,upahbahan,3,FALSE)</f>
        <v/>
      </c>
      <c r="J123" s="26">
        <f>G123*H123</f>
        <v/>
      </c>
    </row>
    <row r="124">
      <c r="C124" s="5" t="n">
        <v>2</v>
      </c>
      <c r="D124" s="5" t="inlineStr">
        <is>
          <t>Mandor</t>
        </is>
      </c>
      <c r="E124" s="5" t="inlineStr">
        <is>
          <t>L03</t>
        </is>
      </c>
      <c r="F124" s="5" t="inlineStr">
        <is>
          <t>jam</t>
        </is>
      </c>
      <c r="G124" s="25" t="n">
        <v>0.06024083365403261</v>
      </c>
      <c r="H124" s="26">
        <f>VLOOKUP(D124,upahbahan,3,FALSE)</f>
        <v/>
      </c>
      <c r="J124" s="26">
        <f>G124*H124</f>
        <v/>
      </c>
    </row>
    <row r="125">
      <c r="C125" s="27" t="inlineStr">
        <is>
          <t>JUMLAH HARGA TENAGA KERJA</t>
        </is>
      </c>
      <c r="D125" s="28" t="n"/>
      <c r="E125" s="28" t="n"/>
      <c r="F125" s="28" t="n"/>
      <c r="G125" s="28" t="n"/>
      <c r="H125" s="28" t="n"/>
      <c r="I125" s="28" t="n"/>
      <c r="J125" s="29">
        <f>SUM(J123:J124)</f>
        <v/>
      </c>
    </row>
    <row r="126">
      <c r="C126" s="24" t="inlineStr">
        <is>
          <t>B</t>
        </is>
      </c>
      <c r="D126" s="24" t="inlineStr">
        <is>
          <t>BAHAN</t>
        </is>
      </c>
      <c r="E126" s="12" t="n"/>
      <c r="F126" s="12" t="n"/>
      <c r="G126" s="12" t="n"/>
      <c r="H126" s="12" t="n"/>
      <c r="I126" s="12" t="n"/>
      <c r="J126" s="12" t="n"/>
    </row>
    <row r="127">
      <c r="C127" s="5" t="n">
        <v>1</v>
      </c>
      <c r="D127" s="5" t="inlineStr">
        <is>
          <t>1 100 mikron) Cat akhir dekoratif beton</t>
        </is>
      </c>
      <c r="E127" s="5" t="inlineStr">
        <is>
          <t>M199b</t>
        </is>
      </c>
      <c r="F127" s="5" t="inlineStr">
        <is>
          <t>liter</t>
        </is>
      </c>
      <c r="G127" s="25" t="n">
        <v>0.1785</v>
      </c>
      <c r="H127" s="26">
        <f>VLOOKUP(D127,upahbahan,3,FALSE)</f>
        <v/>
      </c>
      <c r="J127" s="26">
        <f>G127*H127</f>
        <v/>
      </c>
    </row>
    <row r="128">
      <c r="C128" s="5" t="n">
        <v>2</v>
      </c>
      <c r="D128" s="5" t="inlineStr">
        <is>
          <t>(polyurethane)</t>
        </is>
      </c>
      <c r="E128" s="5" t="inlineStr">
        <is>
          <t>M201</t>
        </is>
      </c>
      <c r="F128" s="5" t="inlineStr">
        <is>
          <t>liter</t>
        </is>
      </c>
      <c r="G128" s="25" t="n">
        <v>0.1245421359223301</v>
      </c>
      <c r="H128" s="26">
        <f>VLOOKUP(D128,upahbahan,3,FALSE)</f>
        <v/>
      </c>
      <c r="J128" s="26">
        <f>G128*H128</f>
        <v/>
      </c>
    </row>
    <row r="129">
      <c r="C129" s="5" t="n">
        <v>3</v>
      </c>
      <c r="D129" s="5" t="inlineStr">
        <is>
          <t>Pengencer (thinner)</t>
        </is>
      </c>
      <c r="E129" s="5" t="inlineStr">
        <is>
          <t>M33</t>
        </is>
      </c>
      <c r="F129" s="5" t="inlineStr">
        <is>
          <t>liter</t>
        </is>
      </c>
      <c r="G129" s="25" t="n">
        <v>0.09343750000000001</v>
      </c>
      <c r="H129" s="26">
        <f>VLOOKUP(D129,upahbahan,3,FALSE)</f>
        <v/>
      </c>
      <c r="J129" s="26">
        <f>G129*H129</f>
        <v/>
      </c>
    </row>
    <row r="130">
      <c r="C130" s="5" t="n">
        <v>4</v>
      </c>
      <c r="D130" s="5" t="inlineStr">
        <is>
          <t>Air</t>
        </is>
      </c>
      <c r="E130" s="5" t="inlineStr">
        <is>
          <t>M170</t>
        </is>
      </c>
      <c r="F130" s="5" t="inlineStr">
        <is>
          <t>liter</t>
        </is>
      </c>
      <c r="G130" s="25" t="n">
        <v>41</v>
      </c>
      <c r="H130" s="26">
        <f>VLOOKUP(D130,upahbahan,3,FALSE)</f>
        <v/>
      </c>
      <c r="J130" s="26">
        <f>G130*H130</f>
        <v/>
      </c>
    </row>
    <row r="131">
      <c r="C131" s="27" t="inlineStr">
        <is>
          <t>JUMLAH HARGA BAHAN</t>
        </is>
      </c>
      <c r="D131" s="28" t="n"/>
      <c r="E131" s="28" t="n"/>
      <c r="F131" s="28" t="n"/>
      <c r="G131" s="28" t="n"/>
      <c r="H131" s="28" t="n"/>
      <c r="I131" s="28" t="n"/>
      <c r="J131" s="29">
        <f>SUM(J127:J130)</f>
        <v/>
      </c>
    </row>
    <row r="132">
      <c r="C132" s="24" t="inlineStr">
        <is>
          <t>C</t>
        </is>
      </c>
      <c r="D132" s="24" t="inlineStr">
        <is>
          <t>PERALATAN</t>
        </is>
      </c>
      <c r="E132" s="12" t="n"/>
      <c r="F132" s="12" t="n"/>
      <c r="G132" s="12" t="n"/>
      <c r="H132" s="12" t="n"/>
      <c r="I132" s="12" t="n"/>
      <c r="J132" s="12" t="n"/>
    </row>
    <row r="133">
      <c r="C133" s="5" t="n">
        <v>1</v>
      </c>
      <c r="D133" s="5" t="inlineStr">
        <is>
          <t>Water Jet Blasting</t>
        </is>
      </c>
      <c r="E133" s="5" t="inlineStr">
        <is>
          <t>E64</t>
        </is>
      </c>
      <c r="F133" s="5" t="inlineStr">
        <is>
          <t>jam</t>
        </is>
      </c>
      <c r="G133" s="25" t="n">
        <v>0.06024097870104138</v>
      </c>
      <c r="H133" s="26">
        <f>VLOOKUP(D133,upahbahan,3,FALSE)</f>
        <v/>
      </c>
      <c r="J133" s="26">
        <f>G133*H133</f>
        <v/>
      </c>
    </row>
    <row r="134">
      <c r="C134" s="5" t="n">
        <v>2</v>
      </c>
      <c r="D134" s="5" t="inlineStr">
        <is>
          <t>Generator Set</t>
        </is>
      </c>
      <c r="E134" s="5" t="inlineStr">
        <is>
          <t>E12</t>
        </is>
      </c>
      <c r="F134" s="5" t="inlineStr">
        <is>
          <t>jam</t>
        </is>
      </c>
      <c r="G134" s="25" t="n">
        <v>0.06024095635510106</v>
      </c>
      <c r="H134" s="26">
        <f>VLOOKUP(D134,upahbahan,3,FALSE)</f>
        <v/>
      </c>
      <c r="J134" s="26">
        <f>G134*H134</f>
        <v/>
      </c>
    </row>
    <row r="135">
      <c r="C135" s="5" t="n">
        <v>3</v>
      </c>
      <c r="D135" s="5" t="inlineStr">
        <is>
          <t>Alat Bantu</t>
        </is>
      </c>
      <c r="F135" s="5" t="inlineStr">
        <is>
          <t>Ls</t>
        </is>
      </c>
      <c r="G135" s="25" t="n">
        <v>1</v>
      </c>
      <c r="H135" s="26" t="n">
        <v>15000</v>
      </c>
      <c r="I135" s="30" t="inlineStr">
        <is>
          <t>harga khusus</t>
        </is>
      </c>
      <c r="J135" s="26">
        <f>G135*H135</f>
        <v/>
      </c>
    </row>
    <row r="136">
      <c r="C136" s="27" t="inlineStr">
        <is>
          <t>JUMLAH HARGA PERALATAN</t>
        </is>
      </c>
      <c r="D136" s="28" t="n"/>
      <c r="E136" s="28" t="n"/>
      <c r="F136" s="28" t="n"/>
      <c r="G136" s="28" t="n"/>
      <c r="H136" s="28" t="n"/>
      <c r="I136" s="28" t="n"/>
      <c r="J136" s="29">
        <f>SUM(J133:J135)</f>
        <v/>
      </c>
    </row>
    <row r="137">
      <c r="C137" s="31" t="inlineStr">
        <is>
          <t>D</t>
        </is>
      </c>
      <c r="D137" s="31" t="inlineStr">
        <is>
          <t>Jumlah (A+B+C)</t>
        </is>
      </c>
      <c r="E137" s="32" t="n"/>
      <c r="F137" s="32" t="n"/>
      <c r="G137" s="32" t="n"/>
      <c r="H137" s="32" t="n"/>
      <c r="I137" s="32" t="n"/>
      <c r="J137" s="33">
        <f>J125+J131+J136</f>
        <v/>
      </c>
    </row>
    <row r="138">
      <c r="C138" s="18" t="inlineStr">
        <is>
          <t>E</t>
        </is>
      </c>
      <c r="D138" s="18" t="inlineStr">
        <is>
          <t>Biaya Umum dan Keuntungan 10.0% x D</t>
        </is>
      </c>
      <c r="H138" s="21">
        <f>$Q$8</f>
        <v/>
      </c>
      <c r="J138" s="34">
        <f>J137*H138</f>
        <v/>
      </c>
    </row>
    <row r="139">
      <c r="C139" s="31" t="inlineStr">
        <is>
          <t>F</t>
        </is>
      </c>
      <c r="D139" s="31" t="inlineStr">
        <is>
          <t>Harga Satuan Pekerjaan (D+E)</t>
        </is>
      </c>
      <c r="E139" s="32" t="n"/>
      <c r="F139" s="32" t="n"/>
      <c r="G139" s="32" t="n"/>
      <c r="H139" s="32" t="n"/>
      <c r="I139" s="35" t="inlineStr">
        <is>
          <t>cek: sumber Rp 126.656</t>
        </is>
      </c>
      <c r="J139" s="33">
        <f>SUM(J137:J138)</f>
        <v/>
      </c>
    </row>
    <row r="141">
      <c r="C141" s="16" t="inlineStr">
        <is>
          <t>H.8</t>
        </is>
      </c>
      <c r="D141" s="17" t="inlineStr">
        <is>
          <t>Pengecatan Dekoratif pada Elemen Struktur Beton, Tebal : 240 µm</t>
        </is>
      </c>
      <c r="F141" s="18" t="inlineStr">
        <is>
          <t>Meter Persegi</t>
        </is>
      </c>
      <c r="K141" s="22">
        <f>ROUNDDOWN(J160,0)</f>
        <v/>
      </c>
      <c r="M141" s="19" t="inlineStr">
        <is>
          <t>8.3.(2b).240</t>
        </is>
      </c>
    </row>
    <row r="142">
      <c r="C142" s="23" t="inlineStr">
        <is>
          <t>No</t>
        </is>
      </c>
      <c r="D142" s="23" t="inlineStr">
        <is>
          <t>Uraian</t>
        </is>
      </c>
      <c r="E142" s="23" t="inlineStr">
        <is>
          <t>Kode</t>
        </is>
      </c>
      <c r="F142" s="23" t="inlineStr">
        <is>
          <t>Sat.</t>
        </is>
      </c>
      <c r="G142" s="23" t="inlineStr">
        <is>
          <t>Koefisien</t>
        </is>
      </c>
      <c r="H142" s="23" t="inlineStr">
        <is>
          <t>Harga  Satuan (Rp)</t>
        </is>
      </c>
      <c r="J142" s="23" t="inlineStr">
        <is>
          <t>Jumlah Harga (Rp)</t>
        </is>
      </c>
    </row>
    <row r="143">
      <c r="C143" s="24" t="inlineStr">
        <is>
          <t>A</t>
        </is>
      </c>
      <c r="D143" s="24" t="inlineStr">
        <is>
          <t>TENAGA KERJA</t>
        </is>
      </c>
      <c r="E143" s="12" t="n"/>
      <c r="F143" s="12" t="n"/>
      <c r="G143" s="12" t="n"/>
      <c r="H143" s="12" t="n"/>
      <c r="I143" s="12" t="n"/>
      <c r="J143" s="12" t="n"/>
    </row>
    <row r="144">
      <c r="C144" s="5" t="n">
        <v>1</v>
      </c>
      <c r="D144" s="5" t="inlineStr">
        <is>
          <t>Pekerja</t>
        </is>
      </c>
      <c r="E144" s="5" t="inlineStr">
        <is>
          <t>L01</t>
        </is>
      </c>
      <c r="F144" s="5" t="inlineStr">
        <is>
          <t>jam</t>
        </is>
      </c>
      <c r="G144" s="25" t="n">
        <v>0.2409637115941012</v>
      </c>
      <c r="H144" s="26">
        <f>VLOOKUP(D144,upahbahan,3,FALSE)</f>
        <v/>
      </c>
      <c r="J144" s="26">
        <f>G144*H144</f>
        <v/>
      </c>
    </row>
    <row r="145">
      <c r="C145" s="5" t="n">
        <v>2</v>
      </c>
      <c r="D145" s="5" t="inlineStr">
        <is>
          <t>Mandor</t>
        </is>
      </c>
      <c r="E145" s="5" t="inlineStr">
        <is>
          <t>L03</t>
        </is>
      </c>
      <c r="F145" s="5" t="inlineStr">
        <is>
          <t>jam</t>
        </is>
      </c>
      <c r="G145" s="25" t="n">
        <v>0.06024083365403261</v>
      </c>
      <c r="H145" s="26">
        <f>VLOOKUP(D145,upahbahan,3,FALSE)</f>
        <v/>
      </c>
      <c r="J145" s="26">
        <f>G145*H145</f>
        <v/>
      </c>
    </row>
    <row r="146">
      <c r="C146" s="27" t="inlineStr">
        <is>
          <t>JUMLAH HARGA TENAGA KERJA</t>
        </is>
      </c>
      <c r="D146" s="28" t="n"/>
      <c r="E146" s="28" t="n"/>
      <c r="F146" s="28" t="n"/>
      <c r="G146" s="28" t="n"/>
      <c r="H146" s="28" t="n"/>
      <c r="I146" s="28" t="n"/>
      <c r="J146" s="29">
        <f>SUM(J144:J145)</f>
        <v/>
      </c>
    </row>
    <row r="147">
      <c r="C147" s="24" t="inlineStr">
        <is>
          <t>B</t>
        </is>
      </c>
      <c r="D147" s="24" t="inlineStr">
        <is>
          <t>BAHAN</t>
        </is>
      </c>
      <c r="E147" s="12" t="n"/>
      <c r="F147" s="12" t="n"/>
      <c r="G147" s="12" t="n"/>
      <c r="H147" s="12" t="n"/>
      <c r="I147" s="12" t="n"/>
      <c r="J147" s="12" t="n"/>
    </row>
    <row r="148">
      <c r="C148" s="5" t="n">
        <v>1</v>
      </c>
      <c r="D148" s="5" t="inlineStr">
        <is>
          <t>1 240 mikron) Cat akhir dekoratif beton</t>
        </is>
      </c>
      <c r="E148" s="5" t="inlineStr">
        <is>
          <t>M199c</t>
        </is>
      </c>
      <c r="F148" s="5" t="inlineStr">
        <is>
          <t>liter</t>
        </is>
      </c>
      <c r="G148" s="25" t="n">
        <v>0.1785</v>
      </c>
      <c r="H148" s="26">
        <f>VLOOKUP(D148,upahbahan,3,FALSE)</f>
        <v/>
      </c>
      <c r="J148" s="26">
        <f>G148*H148</f>
        <v/>
      </c>
    </row>
    <row r="149">
      <c r="C149" s="5" t="n">
        <v>2</v>
      </c>
      <c r="D149" s="5" t="inlineStr">
        <is>
          <t>(polyurethane)</t>
        </is>
      </c>
      <c r="E149" s="5" t="inlineStr">
        <is>
          <t>M201</t>
        </is>
      </c>
      <c r="F149" s="5" t="inlineStr">
        <is>
          <t>liter</t>
        </is>
      </c>
      <c r="G149" s="25" t="n">
        <v>0.1245421359223301</v>
      </c>
      <c r="H149" s="26">
        <f>VLOOKUP(D149,upahbahan,3,FALSE)</f>
        <v/>
      </c>
      <c r="J149" s="26">
        <f>G149*H149</f>
        <v/>
      </c>
    </row>
    <row r="150">
      <c r="C150" s="5" t="n">
        <v>3</v>
      </c>
      <c r="D150" s="5" t="inlineStr">
        <is>
          <t>Pengencer (thinner)</t>
        </is>
      </c>
      <c r="E150" s="5" t="inlineStr">
        <is>
          <t>M33</t>
        </is>
      </c>
      <c r="F150" s="5" t="inlineStr">
        <is>
          <t>liter</t>
        </is>
      </c>
      <c r="G150" s="25" t="n">
        <v>0.09343750000000001</v>
      </c>
      <c r="H150" s="26">
        <f>VLOOKUP(D150,upahbahan,3,FALSE)</f>
        <v/>
      </c>
      <c r="J150" s="26">
        <f>G150*H150</f>
        <v/>
      </c>
    </row>
    <row r="151">
      <c r="C151" s="5" t="n">
        <v>4</v>
      </c>
      <c r="D151" s="5" t="inlineStr">
        <is>
          <t>Air</t>
        </is>
      </c>
      <c r="E151" s="5" t="inlineStr">
        <is>
          <t>M170</t>
        </is>
      </c>
      <c r="F151" s="5" t="inlineStr">
        <is>
          <t>liter</t>
        </is>
      </c>
      <c r="G151" s="25" t="n">
        <v>41</v>
      </c>
      <c r="H151" s="26">
        <f>VLOOKUP(D151,upahbahan,3,FALSE)</f>
        <v/>
      </c>
      <c r="J151" s="26">
        <f>G151*H151</f>
        <v/>
      </c>
    </row>
    <row r="152">
      <c r="C152" s="27" t="inlineStr">
        <is>
          <t>JUMLAH HARGA BAHAN</t>
        </is>
      </c>
      <c r="D152" s="28" t="n"/>
      <c r="E152" s="28" t="n"/>
      <c r="F152" s="28" t="n"/>
      <c r="G152" s="28" t="n"/>
      <c r="H152" s="28" t="n"/>
      <c r="I152" s="28" t="n"/>
      <c r="J152" s="29">
        <f>SUM(J148:J151)</f>
        <v/>
      </c>
    </row>
    <row r="153">
      <c r="C153" s="24" t="inlineStr">
        <is>
          <t>C</t>
        </is>
      </c>
      <c r="D153" s="24" t="inlineStr">
        <is>
          <t>PERALATAN</t>
        </is>
      </c>
      <c r="E153" s="12" t="n"/>
      <c r="F153" s="12" t="n"/>
      <c r="G153" s="12" t="n"/>
      <c r="H153" s="12" t="n"/>
      <c r="I153" s="12" t="n"/>
      <c r="J153" s="12" t="n"/>
    </row>
    <row r="154">
      <c r="C154" s="5" t="n">
        <v>1</v>
      </c>
      <c r="D154" s="5" t="inlineStr">
        <is>
          <t>Water Jet Blasting</t>
        </is>
      </c>
      <c r="E154" s="5" t="inlineStr">
        <is>
          <t>E64</t>
        </is>
      </c>
      <c r="F154" s="5" t="inlineStr">
        <is>
          <t>jam</t>
        </is>
      </c>
      <c r="G154" s="25" t="n">
        <v>0.06024097870104138</v>
      </c>
      <c r="H154" s="26">
        <f>VLOOKUP(D154,upahbahan,3,FALSE)</f>
        <v/>
      </c>
      <c r="J154" s="26">
        <f>G154*H154</f>
        <v/>
      </c>
    </row>
    <row r="155">
      <c r="C155" s="5" t="n">
        <v>2</v>
      </c>
      <c r="D155" s="5" t="inlineStr">
        <is>
          <t>Generator Set ; 134 KVA; 180 HP</t>
        </is>
      </c>
      <c r="E155" s="5" t="inlineStr">
        <is>
          <t>E12</t>
        </is>
      </c>
      <c r="F155" s="5" t="inlineStr">
        <is>
          <t>jam</t>
        </is>
      </c>
      <c r="G155" s="25" t="n">
        <v>0.06024095635510106</v>
      </c>
      <c r="H155" s="26">
        <f>VLOOKUP(D155,upahbahan,3,FALSE)</f>
        <v/>
      </c>
      <c r="J155" s="26">
        <f>G155*H155</f>
        <v/>
      </c>
    </row>
    <row r="156">
      <c r="C156" s="5" t="n">
        <v>3</v>
      </c>
      <c r="D156" s="5" t="inlineStr">
        <is>
          <t>Alat Bantu</t>
        </is>
      </c>
      <c r="F156" s="5" t="inlineStr">
        <is>
          <t>Ls</t>
        </is>
      </c>
      <c r="G156" s="25" t="n">
        <v>1</v>
      </c>
      <c r="H156" s="26" t="n">
        <v>15000</v>
      </c>
      <c r="I156" s="30" t="inlineStr">
        <is>
          <t>harga khusus</t>
        </is>
      </c>
      <c r="J156" s="26">
        <f>G156*H156</f>
        <v/>
      </c>
    </row>
    <row r="157">
      <c r="C157" s="27" t="inlineStr">
        <is>
          <t>JUMLAH HARGA PERALATAN</t>
        </is>
      </c>
      <c r="D157" s="28" t="n"/>
      <c r="E157" s="28" t="n"/>
      <c r="F157" s="28" t="n"/>
      <c r="G157" s="28" t="n"/>
      <c r="H157" s="28" t="n"/>
      <c r="I157" s="28" t="n"/>
      <c r="J157" s="29">
        <f>SUM(J154:J156)</f>
        <v/>
      </c>
    </row>
    <row r="158">
      <c r="C158" s="31" t="inlineStr">
        <is>
          <t>D</t>
        </is>
      </c>
      <c r="D158" s="31" t="inlineStr">
        <is>
          <t>Jumlah (A+B+C)</t>
        </is>
      </c>
      <c r="E158" s="32" t="n"/>
      <c r="F158" s="32" t="n"/>
      <c r="G158" s="32" t="n"/>
      <c r="H158" s="32" t="n"/>
      <c r="I158" s="32" t="n"/>
      <c r="J158" s="33">
        <f>J146+J152+J157</f>
        <v/>
      </c>
    </row>
    <row r="159">
      <c r="C159" s="18" t="inlineStr">
        <is>
          <t>E</t>
        </is>
      </c>
      <c r="D159" s="18" t="inlineStr">
        <is>
          <t>Biaya Umum dan Keuntungan 10.0% x D</t>
        </is>
      </c>
      <c r="H159" s="21">
        <f>$Q$8</f>
        <v/>
      </c>
      <c r="J159" s="34">
        <f>J158*H159</f>
        <v/>
      </c>
    </row>
    <row r="160">
      <c r="C160" s="31" t="inlineStr">
        <is>
          <t>F</t>
        </is>
      </c>
      <c r="D160" s="31" t="inlineStr">
        <is>
          <t>Harga Satuan Pekerjaan (D+E)</t>
        </is>
      </c>
      <c r="E160" s="32" t="n"/>
      <c r="F160" s="32" t="n"/>
      <c r="G160" s="32" t="n"/>
      <c r="H160" s="32" t="n"/>
      <c r="I160" s="35" t="inlineStr">
        <is>
          <t>cek: sumber Rp 140.989</t>
        </is>
      </c>
      <c r="J160" s="33">
        <f>SUM(J158:J159)</f>
        <v/>
      </c>
    </row>
    <row r="162">
      <c r="C162" s="16" t="inlineStr">
        <is>
          <t>H.9</t>
        </is>
      </c>
      <c r="D162" s="17" t="inlineStr">
        <is>
          <t>Perkuatan Struktur dengan Bahan FRP Jenis E-Glass Per Lapis pada Daerah Kering</t>
        </is>
      </c>
      <c r="F162" s="18" t="inlineStr">
        <is>
          <t>Meter Persegi</t>
        </is>
      </c>
      <c r="K162" s="22">
        <f>ROUNDDOWN(J183,0)</f>
        <v/>
      </c>
      <c r="M162" s="19" t="inlineStr">
        <is>
          <t>8.4.(1)</t>
        </is>
      </c>
    </row>
    <row r="163">
      <c r="C163" s="23" t="inlineStr">
        <is>
          <t>No</t>
        </is>
      </c>
      <c r="D163" s="23" t="inlineStr">
        <is>
          <t>Uraian</t>
        </is>
      </c>
      <c r="E163" s="23" t="inlineStr">
        <is>
          <t>Kode</t>
        </is>
      </c>
      <c r="F163" s="23" t="inlineStr">
        <is>
          <t>Sat.</t>
        </is>
      </c>
      <c r="G163" s="23" t="inlineStr">
        <is>
          <t>Koefisien</t>
        </is>
      </c>
      <c r="H163" s="23" t="inlineStr">
        <is>
          <t>Harga  Satuan (Rp)</t>
        </is>
      </c>
      <c r="J163" s="23" t="inlineStr">
        <is>
          <t>Jumlah Harga (Rp)</t>
        </is>
      </c>
    </row>
    <row r="164">
      <c r="C164" s="24" t="inlineStr">
        <is>
          <t>A</t>
        </is>
      </c>
      <c r="D164" s="24" t="inlineStr">
        <is>
          <t>TENAGA KERJA</t>
        </is>
      </c>
      <c r="E164" s="12" t="n"/>
      <c r="F164" s="12" t="n"/>
      <c r="G164" s="12" t="n"/>
      <c r="H164" s="12" t="n"/>
      <c r="I164" s="12" t="n"/>
      <c r="J164" s="12" t="n"/>
    </row>
    <row r="165">
      <c r="C165" s="5" t="n">
        <v>1</v>
      </c>
      <c r="D165" s="5" t="inlineStr">
        <is>
          <t>Pekerja</t>
        </is>
      </c>
      <c r="E165" s="5" t="inlineStr">
        <is>
          <t>L01</t>
        </is>
      </c>
      <c r="F165" s="5" t="inlineStr">
        <is>
          <t>jam</t>
        </is>
      </c>
      <c r="G165" s="25" t="n">
        <v>0.3614457482652366</v>
      </c>
      <c r="H165" s="26">
        <f>VLOOKUP(D165,upahbahan,3,FALSE)</f>
        <v/>
      </c>
      <c r="J165" s="26">
        <f>G165*H165</f>
        <v/>
      </c>
    </row>
    <row r="166">
      <c r="C166" s="5" t="n">
        <v>2</v>
      </c>
      <c r="D166" s="5" t="inlineStr">
        <is>
          <t>Tukang</t>
        </is>
      </c>
      <c r="E166" s="5" t="inlineStr">
        <is>
          <t>L02</t>
        </is>
      </c>
      <c r="F166" s="5" t="inlineStr">
        <is>
          <t>jam</t>
        </is>
      </c>
      <c r="G166" s="25" t="n">
        <v>0.180722974515064</v>
      </c>
      <c r="H166" s="26">
        <f>VLOOKUP(D166,upahbahan,3,FALSE)</f>
        <v/>
      </c>
      <c r="J166" s="26">
        <f>G166*H166</f>
        <v/>
      </c>
    </row>
    <row r="167">
      <c r="C167" s="5" t="n">
        <v>3</v>
      </c>
      <c r="D167" s="5" t="inlineStr">
        <is>
          <t>Mandor</t>
        </is>
      </c>
      <c r="E167" s="5" t="inlineStr">
        <is>
          <t>L03</t>
        </is>
      </c>
      <c r="F167" s="5" t="inlineStr">
        <is>
          <t>jam</t>
        </is>
      </c>
      <c r="G167" s="25" t="n">
        <v>0.06024083365403261</v>
      </c>
      <c r="H167" s="26">
        <f>VLOOKUP(D167,upahbahan,3,FALSE)</f>
        <v/>
      </c>
      <c r="J167" s="26">
        <f>G167*H167</f>
        <v/>
      </c>
    </row>
    <row r="168">
      <c r="C168" s="27" t="inlineStr">
        <is>
          <t>JUMLAH HARGA TENAGA KERJA</t>
        </is>
      </c>
      <c r="D168" s="28" t="n"/>
      <c r="E168" s="28" t="n"/>
      <c r="F168" s="28" t="n"/>
      <c r="G168" s="28" t="n"/>
      <c r="H168" s="28" t="n"/>
      <c r="I168" s="28" t="n"/>
      <c r="J168" s="29">
        <f>SUM(J165:J167)</f>
        <v/>
      </c>
    </row>
    <row r="169">
      <c r="C169" s="24" t="inlineStr">
        <is>
          <t>B</t>
        </is>
      </c>
      <c r="D169" s="24" t="inlineStr">
        <is>
          <t>BAHAN</t>
        </is>
      </c>
      <c r="E169" s="12" t="n"/>
      <c r="F169" s="12" t="n"/>
      <c r="G169" s="12" t="n"/>
      <c r="H169" s="12" t="n"/>
      <c r="I169" s="12" t="n"/>
      <c r="J169" s="12" t="n"/>
    </row>
    <row r="170">
      <c r="C170" s="5" t="n">
        <v>1</v>
      </c>
      <c r="D170" s="5" t="inlineStr">
        <is>
          <t>FRP jenis E-glass untuk daera</t>
        </is>
      </c>
      <c r="E170" s="5" t="inlineStr">
        <is>
          <t>M204</t>
        </is>
      </c>
      <c r="F170" s="5" t="inlineStr">
        <is>
          <t>m2</t>
        </is>
      </c>
      <c r="G170" s="25" t="n">
        <v>1.02</v>
      </c>
      <c r="H170" s="26">
        <f>VLOOKUP(D170,upahbahan,3,FALSE)</f>
        <v/>
      </c>
      <c r="J170" s="26">
        <f>G170*H170</f>
        <v/>
      </c>
    </row>
    <row r="171">
      <c r="C171" s="5" t="n">
        <v>2</v>
      </c>
      <c r="D171" s="5" t="inlineStr">
        <is>
          <t>Epoxy FRP daerah kering</t>
        </is>
      </c>
      <c r="E171" s="5" t="inlineStr">
        <is>
          <t>M601</t>
        </is>
      </c>
      <c r="F171" s="5" t="inlineStr">
        <is>
          <t>kg</t>
        </is>
      </c>
      <c r="G171" s="25" t="n">
        <v>1.836</v>
      </c>
      <c r="H171" s="26">
        <f>VLOOKUP(D171,upahbahan,3,FALSE)</f>
        <v/>
      </c>
      <c r="J171" s="26">
        <f>G171*H171</f>
        <v/>
      </c>
    </row>
    <row r="172">
      <c r="C172" s="5" t="n">
        <v>3</v>
      </c>
      <c r="D172" s="5" t="inlineStr">
        <is>
          <t>Perancah (Scafolding)</t>
        </is>
      </c>
      <c r="E172" s="5" t="inlineStr">
        <is>
          <t>M195</t>
        </is>
      </c>
      <c r="F172" s="5" t="inlineStr">
        <is>
          <t>m2</t>
        </is>
      </c>
      <c r="G172" s="25" t="n">
        <v>9</v>
      </c>
      <c r="H172" s="26">
        <f>VLOOKUP(D172,upahbahan,3,FALSE)</f>
        <v/>
      </c>
      <c r="J172" s="26">
        <f>G172*H172</f>
        <v/>
      </c>
    </row>
    <row r="173">
      <c r="C173" s="27" t="inlineStr">
        <is>
          <t>JUMLAH HARGA BAHAN</t>
        </is>
      </c>
      <c r="D173" s="28" t="n"/>
      <c r="E173" s="28" t="n"/>
      <c r="F173" s="28" t="n"/>
      <c r="G173" s="28" t="n"/>
      <c r="H173" s="28" t="n"/>
      <c r="I173" s="28" t="n"/>
      <c r="J173" s="29">
        <f>SUM(J170:J172)</f>
        <v/>
      </c>
    </row>
    <row r="174">
      <c r="C174" s="24" t="inlineStr">
        <is>
          <t>C</t>
        </is>
      </c>
      <c r="D174" s="24" t="inlineStr">
        <is>
          <t>PERALATAN</t>
        </is>
      </c>
      <c r="E174" s="12" t="n"/>
      <c r="F174" s="12" t="n"/>
      <c r="G174" s="12" t="n"/>
      <c r="H174" s="12" t="n"/>
      <c r="I174" s="12" t="n"/>
      <c r="J174" s="12" t="n"/>
    </row>
    <row r="175">
      <c r="C175" s="5" t="n">
        <v>1</v>
      </c>
      <c r="D175" s="5" t="inlineStr">
        <is>
          <t>Gerinda tangan GWS 750-10</t>
        </is>
      </c>
      <c r="E175" s="5" t="inlineStr">
        <is>
          <t>E69</t>
        </is>
      </c>
      <c r="F175" s="5" t="inlineStr">
        <is>
          <t>jam</t>
        </is>
      </c>
      <c r="G175" s="25" t="n">
        <v>0.06024095210318549</v>
      </c>
      <c r="H175" s="26">
        <f>VLOOKUP(D175,upahbahan,3,FALSE)</f>
        <v/>
      </c>
      <c r="J175" s="26">
        <f>G175*H175</f>
        <v/>
      </c>
    </row>
    <row r="176">
      <c r="C176" s="5" t="n">
        <v>2</v>
      </c>
      <c r="D176" s="5" t="inlineStr">
        <is>
          <t>Compressor, 5000 L/Mnt; 75</t>
        </is>
      </c>
      <c r="E176" s="5" t="inlineStr">
        <is>
          <t>E05</t>
        </is>
      </c>
      <c r="F176" s="5" t="inlineStr">
        <is>
          <t>jam</t>
        </is>
      </c>
      <c r="G176" s="25" t="n">
        <v>0.06024096944768594</v>
      </c>
      <c r="H176" s="26">
        <f>VLOOKUP(D176,upahbahan,3,FALSE)</f>
        <v/>
      </c>
      <c r="J176" s="26">
        <f>G176*H176</f>
        <v/>
      </c>
    </row>
    <row r="177">
      <c r="C177" s="5" t="n">
        <v>3</v>
      </c>
      <c r="D177" s="5" t="inlineStr">
        <is>
          <t>Hand Mixer</t>
        </is>
      </c>
      <c r="E177" s="5" t="inlineStr">
        <is>
          <t>E70</t>
        </is>
      </c>
      <c r="F177" s="5" t="inlineStr">
        <is>
          <t>jam</t>
        </is>
      </c>
      <c r="G177" s="25" t="n">
        <v>0.06024101284764793</v>
      </c>
      <c r="H177" s="26">
        <f>VLOOKUP(D177,upahbahan,3,FALSE)</f>
        <v/>
      </c>
      <c r="J177" s="26">
        <f>G177*H177</f>
        <v/>
      </c>
    </row>
    <row r="178">
      <c r="C178" s="5" t="n">
        <v>4</v>
      </c>
      <c r="D178" s="5" t="inlineStr">
        <is>
          <t>Generator Set ; 134 KVA; 180</t>
        </is>
      </c>
      <c r="E178" s="5" t="inlineStr">
        <is>
          <t>E12</t>
        </is>
      </c>
      <c r="F178" s="5" t="inlineStr">
        <is>
          <t>jam</t>
        </is>
      </c>
      <c r="G178" s="25" t="n">
        <v>0.06024095635510106</v>
      </c>
      <c r="H178" s="26">
        <f>VLOOKUP(D178,upahbahan,3,FALSE)</f>
        <v/>
      </c>
      <c r="J178" s="26">
        <f>G178*H178</f>
        <v/>
      </c>
    </row>
    <row r="179">
      <c r="C179" s="5" t="n">
        <v>5</v>
      </c>
      <c r="D179" s="5" t="inlineStr">
        <is>
          <t>Alat Bantu</t>
        </is>
      </c>
      <c r="F179" s="5" t="inlineStr">
        <is>
          <t>Ls</t>
        </is>
      </c>
      <c r="G179" s="25" t="n">
        <v>1</v>
      </c>
      <c r="H179" s="26">
        <f>VLOOKUP(D179,upahbahan,3,FALSE)</f>
        <v/>
      </c>
      <c r="J179" s="26">
        <f>G179*H179</f>
        <v/>
      </c>
    </row>
    <row r="180">
      <c r="C180" s="27" t="inlineStr">
        <is>
          <t>JUMLAH HARGA PERALATAN</t>
        </is>
      </c>
      <c r="D180" s="28" t="n"/>
      <c r="E180" s="28" t="n"/>
      <c r="F180" s="28" t="n"/>
      <c r="G180" s="28" t="n"/>
      <c r="H180" s="28" t="n"/>
      <c r="I180" s="28" t="n"/>
      <c r="J180" s="29">
        <f>SUM(J175:J179)</f>
        <v/>
      </c>
    </row>
    <row r="181">
      <c r="C181" s="31" t="inlineStr">
        <is>
          <t>D</t>
        </is>
      </c>
      <c r="D181" s="31" t="inlineStr">
        <is>
          <t>Jumlah (A+B+C)</t>
        </is>
      </c>
      <c r="E181" s="32" t="n"/>
      <c r="F181" s="32" t="n"/>
      <c r="G181" s="32" t="n"/>
      <c r="H181" s="32" t="n"/>
      <c r="I181" s="32" t="n"/>
      <c r="J181" s="33">
        <f>J168+J173+J180</f>
        <v/>
      </c>
    </row>
    <row r="182">
      <c r="C182" s="18" t="inlineStr">
        <is>
          <t>E</t>
        </is>
      </c>
      <c r="D182" s="18" t="inlineStr">
        <is>
          <t>Biaya Umum dan Keuntungan 10.0% x D</t>
        </is>
      </c>
      <c r="H182" s="21">
        <f>$Q$8</f>
        <v/>
      </c>
      <c r="J182" s="34">
        <f>J181*H182</f>
        <v/>
      </c>
    </row>
    <row r="183">
      <c r="C183" s="31" t="inlineStr">
        <is>
          <t>F</t>
        </is>
      </c>
      <c r="D183" s="31" t="inlineStr">
        <is>
          <t>Harga Satuan Pekerjaan (D+E)</t>
        </is>
      </c>
      <c r="E183" s="32" t="n"/>
      <c r="F183" s="32" t="n"/>
      <c r="G183" s="32" t="n"/>
      <c r="H183" s="32" t="n"/>
      <c r="I183" s="32" t="n"/>
      <c r="J183" s="33">
        <f>SUM(J181:J182)</f>
        <v/>
      </c>
    </row>
    <row r="185">
      <c r="C185" s="16" t="inlineStr">
        <is>
          <t>H.10</t>
        </is>
      </c>
      <c r="D185" s="17" t="inlineStr">
        <is>
          <t>Perkuatan Struktur dengan Bahan FRP Jenis E-Glass Per Lapis pada Daerah Basah</t>
        </is>
      </c>
      <c r="F185" s="18" t="inlineStr">
        <is>
          <t>Meter Persegi</t>
        </is>
      </c>
      <c r="K185" s="22">
        <f>ROUNDDOWN(J206,0)</f>
        <v/>
      </c>
      <c r="M185" s="19" t="inlineStr">
        <is>
          <t>8.4.(2)</t>
        </is>
      </c>
    </row>
    <row r="186">
      <c r="C186" s="23" t="inlineStr">
        <is>
          <t>No</t>
        </is>
      </c>
      <c r="D186" s="23" t="inlineStr">
        <is>
          <t>Uraian</t>
        </is>
      </c>
      <c r="E186" s="23" t="inlineStr">
        <is>
          <t>Kode</t>
        </is>
      </c>
      <c r="F186" s="23" t="inlineStr">
        <is>
          <t>Sat.</t>
        </is>
      </c>
      <c r="G186" s="23" t="inlineStr">
        <is>
          <t>Koefisien</t>
        </is>
      </c>
      <c r="H186" s="23" t="inlineStr">
        <is>
          <t>Harga  Satuan (Rp)</t>
        </is>
      </c>
      <c r="J186" s="23" t="inlineStr">
        <is>
          <t>Jumlah Harga (Rp)</t>
        </is>
      </c>
    </row>
    <row r="187">
      <c r="C187" s="24" t="inlineStr">
        <is>
          <t>A</t>
        </is>
      </c>
      <c r="D187" s="24" t="inlineStr">
        <is>
          <t>TENAGA KERJA</t>
        </is>
      </c>
      <c r="E187" s="12" t="n"/>
      <c r="F187" s="12" t="n"/>
      <c r="G187" s="12" t="n"/>
      <c r="H187" s="12" t="n"/>
      <c r="I187" s="12" t="n"/>
      <c r="J187" s="12" t="n"/>
    </row>
    <row r="188">
      <c r="C188" s="5" t="n">
        <v>1</v>
      </c>
      <c r="D188" s="5" t="inlineStr">
        <is>
          <t>Pekerja</t>
        </is>
      </c>
      <c r="E188" s="5" t="inlineStr">
        <is>
          <t>L01</t>
        </is>
      </c>
      <c r="F188" s="5" t="inlineStr">
        <is>
          <t>jam</t>
        </is>
      </c>
      <c r="G188" s="25" t="n">
        <v>0.3614457482652366</v>
      </c>
      <c r="H188" s="26">
        <f>VLOOKUP(D188,upahbahan,3,FALSE)</f>
        <v/>
      </c>
      <c r="J188" s="26">
        <f>G188*H188</f>
        <v/>
      </c>
    </row>
    <row r="189">
      <c r="C189" s="5" t="n">
        <v>2</v>
      </c>
      <c r="D189" s="5" t="inlineStr">
        <is>
          <t>Tukang</t>
        </is>
      </c>
      <c r="E189" s="5" t="inlineStr">
        <is>
          <t>L02</t>
        </is>
      </c>
      <c r="F189" s="5" t="inlineStr">
        <is>
          <t>jam</t>
        </is>
      </c>
      <c r="G189" s="25" t="n">
        <v>0.180722974515064</v>
      </c>
      <c r="H189" s="26">
        <f>VLOOKUP(D189,upahbahan,3,FALSE)</f>
        <v/>
      </c>
      <c r="J189" s="26">
        <f>G189*H189</f>
        <v/>
      </c>
    </row>
    <row r="190">
      <c r="C190" s="5" t="n">
        <v>3</v>
      </c>
      <c r="D190" s="5" t="inlineStr">
        <is>
          <t>Mandor</t>
        </is>
      </c>
      <c r="E190" s="5" t="inlineStr">
        <is>
          <t>L03</t>
        </is>
      </c>
      <c r="F190" s="5" t="inlineStr">
        <is>
          <t>jam</t>
        </is>
      </c>
      <c r="G190" s="25" t="n">
        <v>0.06024083365403261</v>
      </c>
      <c r="H190" s="26">
        <f>VLOOKUP(D190,upahbahan,3,FALSE)</f>
        <v/>
      </c>
      <c r="J190" s="26">
        <f>G190*H190</f>
        <v/>
      </c>
    </row>
    <row r="191">
      <c r="C191" s="27" t="inlineStr">
        <is>
          <t>JUMLAH HARGA TENAGA KERJA</t>
        </is>
      </c>
      <c r="D191" s="28" t="n"/>
      <c r="E191" s="28" t="n"/>
      <c r="F191" s="28" t="n"/>
      <c r="G191" s="28" t="n"/>
      <c r="H191" s="28" t="n"/>
      <c r="I191" s="28" t="n"/>
      <c r="J191" s="29">
        <f>SUM(J188:J190)</f>
        <v/>
      </c>
    </row>
    <row r="192">
      <c r="C192" s="24" t="inlineStr">
        <is>
          <t>B</t>
        </is>
      </c>
      <c r="D192" s="24" t="inlineStr">
        <is>
          <t>BAHAN</t>
        </is>
      </c>
      <c r="E192" s="12" t="n"/>
      <c r="F192" s="12" t="n"/>
      <c r="G192" s="12" t="n"/>
      <c r="H192" s="12" t="n"/>
      <c r="I192" s="12" t="n"/>
      <c r="J192" s="12" t="n"/>
    </row>
    <row r="193">
      <c r="C193" s="5" t="n">
        <v>1</v>
      </c>
      <c r="D193" s="5" t="inlineStr">
        <is>
          <t>FRP jenis E-glass untuk daerah bas</t>
        </is>
      </c>
      <c r="E193" s="5" t="inlineStr">
        <is>
          <t>M205</t>
        </is>
      </c>
      <c r="F193" s="5" t="inlineStr">
        <is>
          <t>m2</t>
        </is>
      </c>
      <c r="G193" s="25" t="n">
        <v>1.02</v>
      </c>
      <c r="H193" s="26">
        <f>VLOOKUP(D193,upahbahan,3,FALSE)</f>
        <v/>
      </c>
      <c r="J193" s="26">
        <f>G193*H193</f>
        <v/>
      </c>
    </row>
    <row r="194">
      <c r="C194" s="5" t="n">
        <v>2</v>
      </c>
      <c r="D194" s="5" t="inlineStr">
        <is>
          <t>Epoxy FRP daerah basah</t>
        </is>
      </c>
      <c r="E194" s="5" t="inlineStr">
        <is>
          <t>M602</t>
        </is>
      </c>
      <c r="F194" s="5" t="inlineStr">
        <is>
          <t>kg</t>
        </is>
      </c>
      <c r="G194" s="25" t="n">
        <v>1.836</v>
      </c>
      <c r="H194" s="26">
        <f>VLOOKUP(D194,upahbahan,3,FALSE)</f>
        <v/>
      </c>
      <c r="J194" s="26">
        <f>G194*H194</f>
        <v/>
      </c>
    </row>
    <row r="195">
      <c r="C195" s="5" t="n">
        <v>3</v>
      </c>
      <c r="D195" s="5" t="inlineStr">
        <is>
          <t>Perancah (Scafolding)</t>
        </is>
      </c>
      <c r="E195" s="5" t="inlineStr">
        <is>
          <t>M195</t>
        </is>
      </c>
      <c r="F195" s="5" t="inlineStr">
        <is>
          <t>m2</t>
        </is>
      </c>
      <c r="G195" s="25" t="n">
        <v>10.5</v>
      </c>
      <c r="H195" s="26">
        <f>VLOOKUP(D195,upahbahan,3,FALSE)</f>
        <v/>
      </c>
      <c r="J195" s="26">
        <f>G195*H195</f>
        <v/>
      </c>
    </row>
    <row r="196">
      <c r="C196" s="27" t="inlineStr">
        <is>
          <t>JUMLAH HARGA BAHAN</t>
        </is>
      </c>
      <c r="D196" s="28" t="n"/>
      <c r="E196" s="28" t="n"/>
      <c r="F196" s="28" t="n"/>
      <c r="G196" s="28" t="n"/>
      <c r="H196" s="28" t="n"/>
      <c r="I196" s="28" t="n"/>
      <c r="J196" s="29">
        <f>SUM(J193:J195)</f>
        <v/>
      </c>
    </row>
    <row r="197">
      <c r="C197" s="24" t="inlineStr">
        <is>
          <t>C</t>
        </is>
      </c>
      <c r="D197" s="24" t="inlineStr">
        <is>
          <t>PERALATAN</t>
        </is>
      </c>
      <c r="E197" s="12" t="n"/>
      <c r="F197" s="12" t="n"/>
      <c r="G197" s="12" t="n"/>
      <c r="H197" s="12" t="n"/>
      <c r="I197" s="12" t="n"/>
      <c r="J197" s="12" t="n"/>
    </row>
    <row r="198">
      <c r="C198" s="5" t="n">
        <v>1</v>
      </c>
      <c r="D198" s="5" t="inlineStr">
        <is>
          <t>Gerinda tangan GWS 750-100 4";</t>
        </is>
      </c>
      <c r="E198" s="5" t="inlineStr">
        <is>
          <t>E69</t>
        </is>
      </c>
      <c r="F198" s="5" t="inlineStr">
        <is>
          <t>jam</t>
        </is>
      </c>
      <c r="G198" s="25" t="n">
        <v>0.06024095210318549</v>
      </c>
      <c r="H198" s="26">
        <f>VLOOKUP(D198,upahbahan,3,FALSE)</f>
        <v/>
      </c>
      <c r="J198" s="26">
        <f>G198*H198</f>
        <v/>
      </c>
    </row>
    <row r="199">
      <c r="C199" s="5" t="n">
        <v>2</v>
      </c>
      <c r="D199" s="5" t="inlineStr">
        <is>
          <t>Compressor, 5000 L/Mnt; 75 HP</t>
        </is>
      </c>
      <c r="E199" s="5" t="inlineStr">
        <is>
          <t>E05</t>
        </is>
      </c>
      <c r="F199" s="5" t="inlineStr">
        <is>
          <t>jam</t>
        </is>
      </c>
      <c r="G199" s="25" t="n">
        <v>0.06024096944768594</v>
      </c>
      <c r="H199" s="26">
        <f>VLOOKUP(D199,upahbahan,3,FALSE)</f>
        <v/>
      </c>
      <c r="J199" s="26">
        <f>G199*H199</f>
        <v/>
      </c>
    </row>
    <row r="200">
      <c r="C200" s="5" t="n">
        <v>3</v>
      </c>
      <c r="D200" s="5" t="inlineStr">
        <is>
          <t>Hand Mixer</t>
        </is>
      </c>
      <c r="E200" s="5" t="inlineStr">
        <is>
          <t>E70</t>
        </is>
      </c>
      <c r="F200" s="5" t="inlineStr">
        <is>
          <t>jam</t>
        </is>
      </c>
      <c r="G200" s="25" t="n">
        <v>0.06024101284764793</v>
      </c>
      <c r="H200" s="26">
        <f>VLOOKUP(D200,upahbahan,3,FALSE)</f>
        <v/>
      </c>
      <c r="J200" s="26">
        <f>G200*H200</f>
        <v/>
      </c>
    </row>
    <row r="201">
      <c r="C201" s="5" t="n">
        <v>4</v>
      </c>
      <c r="D201" s="5" t="inlineStr">
        <is>
          <t>Generator Set; 134 KVA; 180 HP</t>
        </is>
      </c>
      <c r="E201" s="5" t="inlineStr">
        <is>
          <t>E12</t>
        </is>
      </c>
      <c r="F201" s="5" t="inlineStr">
        <is>
          <t>jam</t>
        </is>
      </c>
      <c r="G201" s="25" t="n">
        <v>0.06024095635510106</v>
      </c>
      <c r="H201" s="26">
        <f>VLOOKUP(D201,upahbahan,3,FALSE)</f>
        <v/>
      </c>
      <c r="J201" s="26">
        <f>G201*H201</f>
        <v/>
      </c>
    </row>
    <row r="202">
      <c r="C202" s="5" t="n">
        <v>5</v>
      </c>
      <c r="D202" s="5" t="inlineStr">
        <is>
          <t>Alat Bantu</t>
        </is>
      </c>
      <c r="F202" s="5" t="inlineStr">
        <is>
          <t>Ls</t>
        </is>
      </c>
      <c r="G202" s="25" t="n">
        <v>1</v>
      </c>
      <c r="H202" s="26">
        <f>VLOOKUP(D202,upahbahan,3,FALSE)</f>
        <v/>
      </c>
      <c r="J202" s="26">
        <f>G202*H202</f>
        <v/>
      </c>
    </row>
    <row r="203">
      <c r="C203" s="27" t="inlineStr">
        <is>
          <t>JUMLAH HARGA PERALATAN</t>
        </is>
      </c>
      <c r="D203" s="28" t="n"/>
      <c r="E203" s="28" t="n"/>
      <c r="F203" s="28" t="n"/>
      <c r="G203" s="28" t="n"/>
      <c r="H203" s="28" t="n"/>
      <c r="I203" s="28" t="n"/>
      <c r="J203" s="29">
        <f>SUM(J198:J202)</f>
        <v/>
      </c>
    </row>
    <row r="204">
      <c r="C204" s="31" t="inlineStr">
        <is>
          <t>D</t>
        </is>
      </c>
      <c r="D204" s="31" t="inlineStr">
        <is>
          <t>Jumlah (A+B+C)</t>
        </is>
      </c>
      <c r="E204" s="32" t="n"/>
      <c r="F204" s="32" t="n"/>
      <c r="G204" s="32" t="n"/>
      <c r="H204" s="32" t="n"/>
      <c r="I204" s="32" t="n"/>
      <c r="J204" s="33">
        <f>J191+J196+J203</f>
        <v/>
      </c>
    </row>
    <row r="205">
      <c r="C205" s="18" t="inlineStr">
        <is>
          <t>E</t>
        </is>
      </c>
      <c r="D205" s="18" t="inlineStr">
        <is>
          <t>Biaya Umum dan Keuntungan 10.0% x D</t>
        </is>
      </c>
      <c r="H205" s="21">
        <f>$Q$8</f>
        <v/>
      </c>
      <c r="J205" s="34">
        <f>J204*H205</f>
        <v/>
      </c>
    </row>
    <row r="206">
      <c r="C206" s="31" t="inlineStr">
        <is>
          <t>F</t>
        </is>
      </c>
      <c r="D206" s="31" t="inlineStr">
        <is>
          <t>Harga Satuan Pekerjaan (D+E)</t>
        </is>
      </c>
      <c r="E206" s="32" t="n"/>
      <c r="F206" s="32" t="n"/>
      <c r="G206" s="32" t="n"/>
      <c r="H206" s="32" t="n"/>
      <c r="I206" s="32" t="n"/>
      <c r="J206" s="33">
        <f>SUM(J204:J205)</f>
        <v/>
      </c>
    </row>
    <row r="208">
      <c r="C208" s="16" t="inlineStr">
        <is>
          <t>H.11</t>
        </is>
      </c>
      <c r="D208" s="17" t="inlineStr">
        <is>
          <t>Perkuatan Struktur dengan Bahan FRP Laminasi Jenis Glass pada Daerah Kering</t>
        </is>
      </c>
      <c r="F208" s="18" t="inlineStr">
        <is>
          <t>Meter Persegi</t>
        </is>
      </c>
      <c r="K208" s="22">
        <f>ROUNDDOWN(J229,0)</f>
        <v/>
      </c>
      <c r="M208" s="19" t="inlineStr">
        <is>
          <t>8.4.(3)</t>
        </is>
      </c>
    </row>
    <row r="209">
      <c r="C209" s="23" t="inlineStr">
        <is>
          <t>No</t>
        </is>
      </c>
      <c r="D209" s="23" t="inlineStr">
        <is>
          <t>Uraian</t>
        </is>
      </c>
      <c r="E209" s="23" t="inlineStr">
        <is>
          <t>Kode</t>
        </is>
      </c>
      <c r="F209" s="23" t="inlineStr">
        <is>
          <t>Sat.</t>
        </is>
      </c>
      <c r="G209" s="23" t="inlineStr">
        <is>
          <t>Koefisien</t>
        </is>
      </c>
      <c r="H209" s="23" t="inlineStr">
        <is>
          <t>Harga  Satuan (Rp)</t>
        </is>
      </c>
      <c r="J209" s="23" t="inlineStr">
        <is>
          <t>Jumlah Harga (Rp)</t>
        </is>
      </c>
    </row>
    <row r="210">
      <c r="C210" s="24" t="inlineStr">
        <is>
          <t>A</t>
        </is>
      </c>
      <c r="D210" s="24" t="inlineStr">
        <is>
          <t>TENAGA KERJA</t>
        </is>
      </c>
      <c r="E210" s="12" t="n"/>
      <c r="F210" s="12" t="n"/>
      <c r="G210" s="12" t="n"/>
      <c r="H210" s="12" t="n"/>
      <c r="I210" s="12" t="n"/>
      <c r="J210" s="12" t="n"/>
    </row>
    <row r="211">
      <c r="C211" s="5" t="n">
        <v>1</v>
      </c>
      <c r="D211" s="5" t="inlineStr">
        <is>
          <t>Pekerja</t>
        </is>
      </c>
      <c r="E211" s="5" t="inlineStr">
        <is>
          <t>L01</t>
        </is>
      </c>
      <c r="F211" s="5" t="inlineStr">
        <is>
          <t>jam</t>
        </is>
      </c>
      <c r="G211" s="25" t="n">
        <v>0.3614457482652366</v>
      </c>
      <c r="H211" s="26">
        <f>VLOOKUP(D211,upahbahan,3,FALSE)</f>
        <v/>
      </c>
      <c r="J211" s="26">
        <f>G211*H211</f>
        <v/>
      </c>
    </row>
    <row r="212">
      <c r="C212" s="5" t="n">
        <v>2</v>
      </c>
      <c r="D212" s="5" t="inlineStr">
        <is>
          <t>Tukang</t>
        </is>
      </c>
      <c r="E212" s="5" t="inlineStr">
        <is>
          <t>L02</t>
        </is>
      </c>
      <c r="F212" s="5" t="inlineStr">
        <is>
          <t>jam</t>
        </is>
      </c>
      <c r="G212" s="25" t="n">
        <v>0.180722974515064</v>
      </c>
      <c r="H212" s="26">
        <f>VLOOKUP(D212,upahbahan,3,FALSE)</f>
        <v/>
      </c>
      <c r="J212" s="26">
        <f>G212*H212</f>
        <v/>
      </c>
    </row>
    <row r="213">
      <c r="C213" s="5" t="n">
        <v>3</v>
      </c>
      <c r="D213" s="5" t="inlineStr">
        <is>
          <t>Mandor</t>
        </is>
      </c>
      <c r="E213" s="5" t="inlineStr">
        <is>
          <t>L03</t>
        </is>
      </c>
      <c r="F213" s="5" t="inlineStr">
        <is>
          <t>jam</t>
        </is>
      </c>
      <c r="G213" s="25" t="n">
        <v>0.06024083365403261</v>
      </c>
      <c r="H213" s="26">
        <f>VLOOKUP(D213,upahbahan,3,FALSE)</f>
        <v/>
      </c>
      <c r="J213" s="26">
        <f>G213*H213</f>
        <v/>
      </c>
    </row>
    <row r="214">
      <c r="C214" s="27" t="inlineStr">
        <is>
          <t>JUMLAH HARGA TENAGA KERJA</t>
        </is>
      </c>
      <c r="D214" s="28" t="n"/>
      <c r="E214" s="28" t="n"/>
      <c r="F214" s="28" t="n"/>
      <c r="G214" s="28" t="n"/>
      <c r="H214" s="28" t="n"/>
      <c r="I214" s="28" t="n"/>
      <c r="J214" s="29">
        <f>SUM(J211:J213)</f>
        <v/>
      </c>
    </row>
    <row r="215">
      <c r="C215" s="24" t="inlineStr">
        <is>
          <t>B</t>
        </is>
      </c>
      <c r="D215" s="24" t="inlineStr">
        <is>
          <t>BAHAN</t>
        </is>
      </c>
      <c r="E215" s="12" t="n"/>
      <c r="F215" s="12" t="n"/>
      <c r="G215" s="12" t="n"/>
      <c r="H215" s="12" t="n"/>
      <c r="I215" s="12" t="n"/>
      <c r="J215" s="12" t="n"/>
    </row>
    <row r="216">
      <c r="C216" s="5" t="n">
        <v>1</v>
      </c>
      <c r="D216" s="5" t="inlineStr">
        <is>
          <t>FRP laminasi jenis glass untuk daera</t>
        </is>
      </c>
      <c r="E216" s="5" t="inlineStr">
        <is>
          <t>M206</t>
        </is>
      </c>
      <c r="F216" s="5" t="inlineStr">
        <is>
          <t>m2</t>
        </is>
      </c>
      <c r="G216" s="25" t="n">
        <v>1.02</v>
      </c>
      <c r="H216" s="26">
        <f>VLOOKUP(D216,upahbahan,3,FALSE)</f>
        <v/>
      </c>
      <c r="J216" s="26">
        <f>G216*H216</f>
        <v/>
      </c>
    </row>
    <row r="217">
      <c r="C217" s="5" t="n">
        <v>2</v>
      </c>
      <c r="D217" s="5" t="inlineStr">
        <is>
          <t>Epoxy FRP daerah kering</t>
        </is>
      </c>
      <c r="E217" s="5" t="inlineStr">
        <is>
          <t>M601</t>
        </is>
      </c>
      <c r="F217" s="5" t="inlineStr">
        <is>
          <t>kg</t>
        </is>
      </c>
      <c r="G217" s="25" t="n">
        <v>1.02</v>
      </c>
      <c r="H217" s="26">
        <f>VLOOKUP(D217,upahbahan,3,FALSE)</f>
        <v/>
      </c>
      <c r="J217" s="26">
        <f>G217*H217</f>
        <v/>
      </c>
    </row>
    <row r="218">
      <c r="C218" s="5" t="n">
        <v>3</v>
      </c>
      <c r="D218" s="5" t="inlineStr">
        <is>
          <t>Perancah (Scafolding)</t>
        </is>
      </c>
      <c r="E218" s="5" t="inlineStr">
        <is>
          <t>M195</t>
        </is>
      </c>
      <c r="F218" s="5" t="inlineStr">
        <is>
          <t>m2</t>
        </is>
      </c>
      <c r="G218" s="25" t="n">
        <v>9</v>
      </c>
      <c r="H218" s="26">
        <f>VLOOKUP(D218,upahbahan,3,FALSE)</f>
        <v/>
      </c>
      <c r="J218" s="26">
        <f>G218*H218</f>
        <v/>
      </c>
    </row>
    <row r="219">
      <c r="C219" s="27" t="inlineStr">
        <is>
          <t>JUMLAH HARGA BAHAN</t>
        </is>
      </c>
      <c r="D219" s="28" t="n"/>
      <c r="E219" s="28" t="n"/>
      <c r="F219" s="28" t="n"/>
      <c r="G219" s="28" t="n"/>
      <c r="H219" s="28" t="n"/>
      <c r="I219" s="28" t="n"/>
      <c r="J219" s="29">
        <f>SUM(J216:J218)</f>
        <v/>
      </c>
    </row>
    <row r="220">
      <c r="C220" s="24" t="inlineStr">
        <is>
          <t>C</t>
        </is>
      </c>
      <c r="D220" s="24" t="inlineStr">
        <is>
          <t>PERALATAN</t>
        </is>
      </c>
      <c r="E220" s="12" t="n"/>
      <c r="F220" s="12" t="n"/>
      <c r="G220" s="12" t="n"/>
      <c r="H220" s="12" t="n"/>
      <c r="I220" s="12" t="n"/>
      <c r="J220" s="12" t="n"/>
    </row>
    <row r="221">
      <c r="C221" s="5" t="n">
        <v>1</v>
      </c>
      <c r="D221" s="5" t="inlineStr">
        <is>
          <t>Gerinda tangan GWS 750-100 4";</t>
        </is>
      </c>
      <c r="E221" s="5" t="inlineStr">
        <is>
          <t>E69</t>
        </is>
      </c>
      <c r="F221" s="5" t="inlineStr">
        <is>
          <t>jam</t>
        </is>
      </c>
      <c r="G221" s="25" t="n">
        <v>0.06024095210318549</v>
      </c>
      <c r="H221" s="26">
        <f>VLOOKUP(D221,upahbahan,3,FALSE)</f>
        <v/>
      </c>
      <c r="J221" s="26">
        <f>G221*H221</f>
        <v/>
      </c>
    </row>
    <row r="222">
      <c r="C222" s="5" t="n">
        <v>2</v>
      </c>
      <c r="D222" s="5" t="inlineStr">
        <is>
          <t>Compressor, 5000 L/Mnt; 75 HP</t>
        </is>
      </c>
      <c r="E222" s="5" t="inlineStr">
        <is>
          <t>E05</t>
        </is>
      </c>
      <c r="F222" s="5" t="inlineStr">
        <is>
          <t>jam</t>
        </is>
      </c>
      <c r="G222" s="25" t="n">
        <v>0.06024096944768594</v>
      </c>
      <c r="H222" s="26">
        <f>VLOOKUP(D222,upahbahan,3,FALSE)</f>
        <v/>
      </c>
      <c r="J222" s="26">
        <f>G222*H222</f>
        <v/>
      </c>
    </row>
    <row r="223">
      <c r="C223" s="5" t="n">
        <v>3</v>
      </c>
      <c r="D223" s="5" t="inlineStr">
        <is>
          <t>Hand Mixer</t>
        </is>
      </c>
      <c r="E223" s="5" t="inlineStr">
        <is>
          <t>E70</t>
        </is>
      </c>
      <c r="F223" s="5" t="inlineStr">
        <is>
          <t>jam</t>
        </is>
      </c>
      <c r="G223" s="25" t="n">
        <v>0.03346724347909182</v>
      </c>
      <c r="H223" s="26">
        <f>VLOOKUP(D223,upahbahan,3,FALSE)</f>
        <v/>
      </c>
      <c r="J223" s="26">
        <f>G223*H223</f>
        <v/>
      </c>
    </row>
    <row r="224">
      <c r="C224" s="5" t="n">
        <v>4</v>
      </c>
      <c r="D224" s="5" t="inlineStr">
        <is>
          <t>Generator Set; 134 KVA; 180 HP</t>
        </is>
      </c>
      <c r="E224" s="5" t="inlineStr">
        <is>
          <t>E12</t>
        </is>
      </c>
      <c r="F224" s="5" t="inlineStr">
        <is>
          <t>jam</t>
        </is>
      </c>
      <c r="G224" s="25" t="n">
        <v>0.06024095635510106</v>
      </c>
      <c r="H224" s="26">
        <f>VLOOKUP(D224,upahbahan,3,FALSE)</f>
        <v/>
      </c>
      <c r="J224" s="26">
        <f>G224*H224</f>
        <v/>
      </c>
    </row>
    <row r="225">
      <c r="C225" s="5" t="n">
        <v>5</v>
      </c>
      <c r="D225" s="5" t="inlineStr">
        <is>
          <t>Alat Bantu</t>
        </is>
      </c>
      <c r="F225" s="5" t="inlineStr">
        <is>
          <t>Ls</t>
        </is>
      </c>
      <c r="G225" s="25" t="n">
        <v>1</v>
      </c>
      <c r="H225" s="26">
        <f>VLOOKUP(D225,upahbahan,3,FALSE)</f>
        <v/>
      </c>
      <c r="J225" s="26">
        <f>G225*H225</f>
        <v/>
      </c>
    </row>
    <row r="226">
      <c r="C226" s="27" t="inlineStr">
        <is>
          <t>JUMLAH HARGA PERALATAN</t>
        </is>
      </c>
      <c r="D226" s="28" t="n"/>
      <c r="E226" s="28" t="n"/>
      <c r="F226" s="28" t="n"/>
      <c r="G226" s="28" t="n"/>
      <c r="H226" s="28" t="n"/>
      <c r="I226" s="28" t="n"/>
      <c r="J226" s="29">
        <f>SUM(J221:J225)</f>
        <v/>
      </c>
    </row>
    <row r="227">
      <c r="C227" s="31" t="inlineStr">
        <is>
          <t>D</t>
        </is>
      </c>
      <c r="D227" s="31" t="inlineStr">
        <is>
          <t>Jumlah (A+B+C)</t>
        </is>
      </c>
      <c r="E227" s="32" t="n"/>
      <c r="F227" s="32" t="n"/>
      <c r="G227" s="32" t="n"/>
      <c r="H227" s="32" t="n"/>
      <c r="I227" s="32" t="n"/>
      <c r="J227" s="33">
        <f>J214+J219+J226</f>
        <v/>
      </c>
    </row>
    <row r="228">
      <c r="C228" s="18" t="inlineStr">
        <is>
          <t>E</t>
        </is>
      </c>
      <c r="D228" s="18" t="inlineStr">
        <is>
          <t>Biaya Umum dan Keuntungan 10.0% x D</t>
        </is>
      </c>
      <c r="H228" s="21">
        <f>$Q$8</f>
        <v/>
      </c>
      <c r="J228" s="34">
        <f>J227*H228</f>
        <v/>
      </c>
    </row>
    <row r="229">
      <c r="C229" s="31" t="inlineStr">
        <is>
          <t>F</t>
        </is>
      </c>
      <c r="D229" s="31" t="inlineStr">
        <is>
          <t>Harga Satuan Pekerjaan (D+E)</t>
        </is>
      </c>
      <c r="E229" s="32" t="n"/>
      <c r="F229" s="32" t="n"/>
      <c r="G229" s="32" t="n"/>
      <c r="H229" s="32" t="n"/>
      <c r="I229" s="32" t="n"/>
      <c r="J229" s="33">
        <f>SUM(J227:J228)</f>
        <v/>
      </c>
    </row>
    <row r="231">
      <c r="C231" s="16" t="inlineStr">
        <is>
          <t>H.12</t>
        </is>
      </c>
      <c r="D231" s="17" t="inlineStr">
        <is>
          <t>Perkuatan Struktur dengan Bahan FRP Jenis Carbon Per Lapis pada Daerah Kering</t>
        </is>
      </c>
      <c r="F231" s="18" t="inlineStr">
        <is>
          <t>Meter Persegi</t>
        </is>
      </c>
      <c r="K231" s="22">
        <f>ROUNDDOWN(J252,0)</f>
        <v/>
      </c>
      <c r="M231" s="19" t="inlineStr">
        <is>
          <t>8.4.(4)</t>
        </is>
      </c>
    </row>
    <row r="232">
      <c r="C232" s="23" t="inlineStr">
        <is>
          <t>No</t>
        </is>
      </c>
      <c r="D232" s="23" t="inlineStr">
        <is>
          <t>Uraian</t>
        </is>
      </c>
      <c r="E232" s="23" t="inlineStr">
        <is>
          <t>Kode</t>
        </is>
      </c>
      <c r="F232" s="23" t="inlineStr">
        <is>
          <t>Sat.</t>
        </is>
      </c>
      <c r="G232" s="23" t="inlineStr">
        <is>
          <t>Koefisien</t>
        </is>
      </c>
      <c r="H232" s="23" t="inlineStr">
        <is>
          <t>Harga  Satuan (Rp)</t>
        </is>
      </c>
      <c r="J232" s="23" t="inlineStr">
        <is>
          <t>Jumlah Harga (Rp)</t>
        </is>
      </c>
    </row>
    <row r="233">
      <c r="C233" s="24" t="inlineStr">
        <is>
          <t>A</t>
        </is>
      </c>
      <c r="D233" s="24" t="inlineStr">
        <is>
          <t>TENAGA KERJA</t>
        </is>
      </c>
      <c r="E233" s="12" t="n"/>
      <c r="F233" s="12" t="n"/>
      <c r="G233" s="12" t="n"/>
      <c r="H233" s="12" t="n"/>
      <c r="I233" s="12" t="n"/>
      <c r="J233" s="12" t="n"/>
    </row>
    <row r="234">
      <c r="C234" s="5" t="n">
        <v>1</v>
      </c>
      <c r="D234" s="5" t="inlineStr">
        <is>
          <t>Pekerja</t>
        </is>
      </c>
      <c r="E234" s="5" t="inlineStr">
        <is>
          <t>L01</t>
        </is>
      </c>
      <c r="F234" s="5" t="inlineStr">
        <is>
          <t>jam</t>
        </is>
      </c>
      <c r="G234" s="25" t="n">
        <v>0.3614457482652366</v>
      </c>
      <c r="H234" s="26">
        <f>VLOOKUP(D234,upahbahan,3,FALSE)</f>
        <v/>
      </c>
      <c r="J234" s="26">
        <f>G234*H234</f>
        <v/>
      </c>
    </row>
    <row r="235">
      <c r="C235" s="5" t="n">
        <v>2</v>
      </c>
      <c r="D235" s="5" t="inlineStr">
        <is>
          <t>Tukang</t>
        </is>
      </c>
      <c r="E235" s="5" t="inlineStr">
        <is>
          <t>L02</t>
        </is>
      </c>
      <c r="F235" s="5" t="inlineStr">
        <is>
          <t>jam</t>
        </is>
      </c>
      <c r="G235" s="25" t="n">
        <v>0.180722974515064</v>
      </c>
      <c r="H235" s="26">
        <f>VLOOKUP(D235,upahbahan,3,FALSE)</f>
        <v/>
      </c>
      <c r="J235" s="26">
        <f>G235*H235</f>
        <v/>
      </c>
    </row>
    <row r="236">
      <c r="C236" s="5" t="n">
        <v>3</v>
      </c>
      <c r="D236" s="5" t="inlineStr">
        <is>
          <t>Mandor</t>
        </is>
      </c>
      <c r="E236" s="5" t="inlineStr">
        <is>
          <t>L03</t>
        </is>
      </c>
      <c r="F236" s="5" t="inlineStr">
        <is>
          <t>jam</t>
        </is>
      </c>
      <c r="G236" s="25" t="n">
        <v>0.06024083365403261</v>
      </c>
      <c r="H236" s="26">
        <f>VLOOKUP(D236,upahbahan,3,FALSE)</f>
        <v/>
      </c>
      <c r="J236" s="26">
        <f>G236*H236</f>
        <v/>
      </c>
    </row>
    <row r="237">
      <c r="C237" s="27" t="inlineStr">
        <is>
          <t>JUMLAH HARGA TENAGA KERJA</t>
        </is>
      </c>
      <c r="D237" s="28" t="n"/>
      <c r="E237" s="28" t="n"/>
      <c r="F237" s="28" t="n"/>
      <c r="G237" s="28" t="n"/>
      <c r="H237" s="28" t="n"/>
      <c r="I237" s="28" t="n"/>
      <c r="J237" s="29">
        <f>SUM(J234:J236)</f>
        <v/>
      </c>
    </row>
    <row r="238">
      <c r="C238" s="24" t="inlineStr">
        <is>
          <t>B</t>
        </is>
      </c>
      <c r="D238" s="24" t="inlineStr">
        <is>
          <t>BAHAN</t>
        </is>
      </c>
      <c r="E238" s="12" t="n"/>
      <c r="F238" s="12" t="n"/>
      <c r="G238" s="12" t="n"/>
      <c r="H238" s="12" t="n"/>
      <c r="I238" s="12" t="n"/>
      <c r="J238" s="12" t="n"/>
    </row>
    <row r="239">
      <c r="C239" s="5" t="n">
        <v>1</v>
      </c>
      <c r="D239" s="5" t="inlineStr">
        <is>
          <t>FRP jenis carbon untuk daerah kerin</t>
        </is>
      </c>
      <c r="E239" s="5" t="inlineStr">
        <is>
          <t>M207a</t>
        </is>
      </c>
      <c r="F239" s="5" t="inlineStr">
        <is>
          <t>m2</t>
        </is>
      </c>
      <c r="G239" s="25" t="n">
        <v>1.02</v>
      </c>
      <c r="H239" s="26">
        <f>VLOOKUP(D239,upahbahan,3,FALSE)</f>
        <v/>
      </c>
      <c r="J239" s="26">
        <f>G239*H239</f>
        <v/>
      </c>
    </row>
    <row r="240">
      <c r="C240" s="5" t="n">
        <v>2</v>
      </c>
      <c r="D240" s="5" t="inlineStr">
        <is>
          <t>Epoxy FRP daerah kering</t>
        </is>
      </c>
      <c r="E240" s="5" t="inlineStr">
        <is>
          <t>M601</t>
        </is>
      </c>
      <c r="F240" s="5" t="inlineStr">
        <is>
          <t>kg</t>
        </is>
      </c>
      <c r="G240" s="25" t="n">
        <v>1.53</v>
      </c>
      <c r="H240" s="26">
        <f>VLOOKUP(D240,upahbahan,3,FALSE)</f>
        <v/>
      </c>
      <c r="J240" s="26">
        <f>G240*H240</f>
        <v/>
      </c>
    </row>
    <row r="241">
      <c r="C241" s="5" t="n">
        <v>3</v>
      </c>
      <c r="D241" s="5" t="inlineStr">
        <is>
          <t>Perancah (Scafolding)</t>
        </is>
      </c>
      <c r="E241" s="5" t="inlineStr">
        <is>
          <t>M195</t>
        </is>
      </c>
      <c r="F241" s="5" t="inlineStr">
        <is>
          <t>m2</t>
        </is>
      </c>
      <c r="G241" s="25" t="n">
        <v>9</v>
      </c>
      <c r="H241" s="26">
        <f>VLOOKUP(D241,upahbahan,3,FALSE)</f>
        <v/>
      </c>
      <c r="J241" s="26">
        <f>G241*H241</f>
        <v/>
      </c>
    </row>
    <row r="242">
      <c r="C242" s="27" t="inlineStr">
        <is>
          <t>JUMLAH HARGA BAHAN</t>
        </is>
      </c>
      <c r="D242" s="28" t="n"/>
      <c r="E242" s="28" t="n"/>
      <c r="F242" s="28" t="n"/>
      <c r="G242" s="28" t="n"/>
      <c r="H242" s="28" t="n"/>
      <c r="I242" s="28" t="n"/>
      <c r="J242" s="29">
        <f>SUM(J239:J241)</f>
        <v/>
      </c>
    </row>
    <row r="243">
      <c r="C243" s="24" t="inlineStr">
        <is>
          <t>C</t>
        </is>
      </c>
      <c r="D243" s="24" t="inlineStr">
        <is>
          <t>PERALATAN</t>
        </is>
      </c>
      <c r="E243" s="12" t="n"/>
      <c r="F243" s="12" t="n"/>
      <c r="G243" s="12" t="n"/>
      <c r="H243" s="12" t="n"/>
      <c r="I243" s="12" t="n"/>
      <c r="J243" s="12" t="n"/>
    </row>
    <row r="244">
      <c r="C244" s="5" t="n">
        <v>1</v>
      </c>
      <c r="D244" s="5" t="inlineStr">
        <is>
          <t>Gerinda tangan GWS 750-100 4";</t>
        </is>
      </c>
      <c r="E244" s="5" t="inlineStr">
        <is>
          <t>E69</t>
        </is>
      </c>
      <c r="F244" s="5" t="inlineStr">
        <is>
          <t>jam</t>
        </is>
      </c>
      <c r="G244" s="25" t="n">
        <v>0.06024095210318549</v>
      </c>
      <c r="H244" s="26">
        <f>VLOOKUP(D244,upahbahan,3,FALSE)</f>
        <v/>
      </c>
      <c r="J244" s="26">
        <f>G244*H244</f>
        <v/>
      </c>
    </row>
    <row r="245">
      <c r="C245" s="5" t="n">
        <v>2</v>
      </c>
      <c r="D245" s="5" t="inlineStr">
        <is>
          <t>Compressor, 5000 L/Mnt; 75 HP</t>
        </is>
      </c>
      <c r="E245" s="5" t="inlineStr">
        <is>
          <t>E05</t>
        </is>
      </c>
      <c r="F245" s="5" t="inlineStr">
        <is>
          <t>jam</t>
        </is>
      </c>
      <c r="G245" s="25" t="n">
        <v>0.06024096944768594</v>
      </c>
      <c r="H245" s="26">
        <f>VLOOKUP(D245,upahbahan,3,FALSE)</f>
        <v/>
      </c>
      <c r="J245" s="26">
        <f>G245*H245</f>
        <v/>
      </c>
    </row>
    <row r="246">
      <c r="C246" s="5" t="n">
        <v>3</v>
      </c>
      <c r="D246" s="5" t="inlineStr">
        <is>
          <t>Hand Mixer</t>
        </is>
      </c>
      <c r="E246" s="5" t="inlineStr">
        <is>
          <t>E70</t>
        </is>
      </c>
      <c r="F246" s="5" t="inlineStr">
        <is>
          <t>jam</t>
        </is>
      </c>
      <c r="G246" s="25" t="n">
        <v>0.05020080168184434</v>
      </c>
      <c r="H246" s="26">
        <f>VLOOKUP(D246,upahbahan,3,FALSE)</f>
        <v/>
      </c>
      <c r="J246" s="26">
        <f>G246*H246</f>
        <v/>
      </c>
    </row>
    <row r="247">
      <c r="C247" s="5" t="n">
        <v>4</v>
      </c>
      <c r="D247" s="5" t="inlineStr">
        <is>
          <t>Generator Set; 134 KVA; 180 HP</t>
        </is>
      </c>
      <c r="E247" s="5" t="inlineStr">
        <is>
          <t>E12</t>
        </is>
      </c>
      <c r="F247" s="5" t="inlineStr">
        <is>
          <t>jam</t>
        </is>
      </c>
      <c r="G247" s="25" t="n">
        <v>0.06024095635510106</v>
      </c>
      <c r="H247" s="26">
        <f>VLOOKUP(D247,upahbahan,3,FALSE)</f>
        <v/>
      </c>
      <c r="J247" s="26">
        <f>G247*H247</f>
        <v/>
      </c>
    </row>
    <row r="248">
      <c r="C248" s="5" t="n">
        <v>5</v>
      </c>
      <c r="D248" s="5" t="inlineStr">
        <is>
          <t>Alat Bantu</t>
        </is>
      </c>
      <c r="F248" s="5" t="inlineStr">
        <is>
          <t>Ls</t>
        </is>
      </c>
      <c r="G248" s="25" t="n">
        <v>1</v>
      </c>
      <c r="H248" s="26">
        <f>VLOOKUP(D248,upahbahan,3,FALSE)</f>
        <v/>
      </c>
      <c r="J248" s="26">
        <f>G248*H248</f>
        <v/>
      </c>
    </row>
    <row r="249">
      <c r="C249" s="27" t="inlineStr">
        <is>
          <t>JUMLAH HARGA PERALATAN</t>
        </is>
      </c>
      <c r="D249" s="28" t="n"/>
      <c r="E249" s="28" t="n"/>
      <c r="F249" s="28" t="n"/>
      <c r="G249" s="28" t="n"/>
      <c r="H249" s="28" t="n"/>
      <c r="I249" s="28" t="n"/>
      <c r="J249" s="29">
        <f>SUM(J244:J248)</f>
        <v/>
      </c>
    </row>
    <row r="250">
      <c r="C250" s="31" t="inlineStr">
        <is>
          <t>D</t>
        </is>
      </c>
      <c r="D250" s="31" t="inlineStr">
        <is>
          <t>Jumlah (A+B+C)</t>
        </is>
      </c>
      <c r="E250" s="32" t="n"/>
      <c r="F250" s="32" t="n"/>
      <c r="G250" s="32" t="n"/>
      <c r="H250" s="32" t="n"/>
      <c r="I250" s="32" t="n"/>
      <c r="J250" s="33">
        <f>J237+J242+J249</f>
        <v/>
      </c>
    </row>
    <row r="251">
      <c r="C251" s="18" t="inlineStr">
        <is>
          <t>E</t>
        </is>
      </c>
      <c r="D251" s="18" t="inlineStr">
        <is>
          <t>Biaya Umum dan Keuntungan 10.0% x D</t>
        </is>
      </c>
      <c r="H251" s="21">
        <f>$Q$8</f>
        <v/>
      </c>
      <c r="J251" s="34">
        <f>J250*H251</f>
        <v/>
      </c>
    </row>
    <row r="252">
      <c r="C252" s="31" t="inlineStr">
        <is>
          <t>F</t>
        </is>
      </c>
      <c r="D252" s="31" t="inlineStr">
        <is>
          <t>Harga Satuan Pekerjaan (D+E)</t>
        </is>
      </c>
      <c r="E252" s="32" t="n"/>
      <c r="F252" s="32" t="n"/>
      <c r="G252" s="32" t="n"/>
      <c r="H252" s="32" t="n"/>
      <c r="I252" s="32" t="n"/>
      <c r="J252" s="33">
        <f>SUM(J250:J251)</f>
        <v/>
      </c>
    </row>
    <row r="254">
      <c r="C254" s="16" t="inlineStr">
        <is>
          <t>H.13</t>
        </is>
      </c>
      <c r="D254" s="17" t="inlineStr">
        <is>
          <t>Perkuatan Struktur dengan Bahan FRP Jenis Carbon Per Lapis pada Daerah Basah</t>
        </is>
      </c>
      <c r="F254" s="18" t="inlineStr">
        <is>
          <t>Meter Persegi</t>
        </is>
      </c>
      <c r="K254" s="22">
        <f>ROUNDDOWN(J275,0)</f>
        <v/>
      </c>
      <c r="M254" s="19" t="inlineStr">
        <is>
          <t>8.4.(5)</t>
        </is>
      </c>
    </row>
    <row r="255">
      <c r="C255" s="23" t="inlineStr">
        <is>
          <t>No</t>
        </is>
      </c>
      <c r="D255" s="23" t="inlineStr">
        <is>
          <t>Uraian</t>
        </is>
      </c>
      <c r="E255" s="23" t="inlineStr">
        <is>
          <t>Kode</t>
        </is>
      </c>
      <c r="F255" s="23" t="inlineStr">
        <is>
          <t>Sat.</t>
        </is>
      </c>
      <c r="G255" s="23" t="inlineStr">
        <is>
          <t>Koefisien</t>
        </is>
      </c>
      <c r="H255" s="23" t="inlineStr">
        <is>
          <t>Harga  Satuan (Rp)</t>
        </is>
      </c>
      <c r="J255" s="23" t="inlineStr">
        <is>
          <t>Jumlah Harga (Rp)</t>
        </is>
      </c>
    </row>
    <row r="256">
      <c r="C256" s="24" t="inlineStr">
        <is>
          <t>A</t>
        </is>
      </c>
      <c r="D256" s="24" t="inlineStr">
        <is>
          <t>TENAGA KERJA</t>
        </is>
      </c>
      <c r="E256" s="12" t="n"/>
      <c r="F256" s="12" t="n"/>
      <c r="G256" s="12" t="n"/>
      <c r="H256" s="12" t="n"/>
      <c r="I256" s="12" t="n"/>
      <c r="J256" s="12" t="n"/>
    </row>
    <row r="257">
      <c r="C257" s="5" t="n">
        <v>1</v>
      </c>
      <c r="D257" s="5" t="inlineStr">
        <is>
          <t>Pekerja</t>
        </is>
      </c>
      <c r="E257" s="5" t="inlineStr">
        <is>
          <t>L01</t>
        </is>
      </c>
      <c r="F257" s="5" t="inlineStr">
        <is>
          <t>jam</t>
        </is>
      </c>
      <c r="G257" s="25" t="n">
        <v>0.3614457482652366</v>
      </c>
      <c r="H257" s="26">
        <f>VLOOKUP(D257,upahbahan,3,FALSE)</f>
        <v/>
      </c>
      <c r="J257" s="26">
        <f>G257*H257</f>
        <v/>
      </c>
    </row>
    <row r="258">
      <c r="C258" s="5" t="n">
        <v>2</v>
      </c>
      <c r="D258" s="5" t="inlineStr">
        <is>
          <t>Tukang</t>
        </is>
      </c>
      <c r="E258" s="5" t="inlineStr">
        <is>
          <t>L02</t>
        </is>
      </c>
      <c r="F258" s="5" t="inlineStr">
        <is>
          <t>jam</t>
        </is>
      </c>
      <c r="G258" s="25" t="n">
        <v>0.180722974515064</v>
      </c>
      <c r="H258" s="26">
        <f>VLOOKUP(D258,upahbahan,3,FALSE)</f>
        <v/>
      </c>
      <c r="J258" s="26">
        <f>G258*H258</f>
        <v/>
      </c>
    </row>
    <row r="259">
      <c r="C259" s="5" t="n">
        <v>3</v>
      </c>
      <c r="D259" s="5" t="inlineStr">
        <is>
          <t>Mandor</t>
        </is>
      </c>
      <c r="E259" s="5" t="inlineStr">
        <is>
          <t>L03</t>
        </is>
      </c>
      <c r="F259" s="5" t="inlineStr">
        <is>
          <t>jam</t>
        </is>
      </c>
      <c r="G259" s="25" t="n">
        <v>0.06024083365403261</v>
      </c>
      <c r="H259" s="26">
        <f>VLOOKUP(D259,upahbahan,3,FALSE)</f>
        <v/>
      </c>
      <c r="J259" s="26">
        <f>G259*H259</f>
        <v/>
      </c>
    </row>
    <row r="260">
      <c r="C260" s="27" t="inlineStr">
        <is>
          <t>JUMLAH HARGA TENAGA KERJA</t>
        </is>
      </c>
      <c r="D260" s="28" t="n"/>
      <c r="E260" s="28" t="n"/>
      <c r="F260" s="28" t="n"/>
      <c r="G260" s="28" t="n"/>
      <c r="H260" s="28" t="n"/>
      <c r="I260" s="28" t="n"/>
      <c r="J260" s="29">
        <f>SUM(J257:J259)</f>
        <v/>
      </c>
    </row>
    <row r="261">
      <c r="C261" s="24" t="inlineStr">
        <is>
          <t>B</t>
        </is>
      </c>
      <c r="D261" s="24" t="inlineStr">
        <is>
          <t>BAHAN</t>
        </is>
      </c>
      <c r="E261" s="12" t="n"/>
      <c r="F261" s="12" t="n"/>
      <c r="G261" s="12" t="n"/>
      <c r="H261" s="12" t="n"/>
      <c r="I261" s="12" t="n"/>
      <c r="J261" s="12" t="n"/>
    </row>
    <row r="262">
      <c r="C262" s="5" t="n">
        <v>1</v>
      </c>
      <c r="D262" s="5" t="inlineStr">
        <is>
          <t>FRP jenis carbon untuk daerah basa</t>
        </is>
      </c>
      <c r="E262" s="5" t="inlineStr">
        <is>
          <t>M207b</t>
        </is>
      </c>
      <c r="F262" s="5" t="inlineStr">
        <is>
          <t>m2</t>
        </is>
      </c>
      <c r="G262" s="25" t="n">
        <v>1.02</v>
      </c>
      <c r="H262" s="26">
        <f>VLOOKUP(D262,upahbahan,3,FALSE)</f>
        <v/>
      </c>
      <c r="J262" s="26">
        <f>G262*H262</f>
        <v/>
      </c>
    </row>
    <row r="263">
      <c r="C263" s="5" t="n">
        <v>2</v>
      </c>
      <c r="D263" s="5" t="inlineStr">
        <is>
          <t>Epoxy FRP daerah basah</t>
        </is>
      </c>
      <c r="E263" s="5" t="inlineStr">
        <is>
          <t>M602</t>
        </is>
      </c>
      <c r="F263" s="5" t="inlineStr">
        <is>
          <t>kg</t>
        </is>
      </c>
      <c r="G263" s="25" t="n">
        <v>1.53</v>
      </c>
      <c r="H263" s="26">
        <f>VLOOKUP(D263,upahbahan,3,FALSE)</f>
        <v/>
      </c>
      <c r="J263" s="26">
        <f>G263*H263</f>
        <v/>
      </c>
    </row>
    <row r="264">
      <c r="C264" s="5" t="n">
        <v>3</v>
      </c>
      <c r="D264" s="5" t="inlineStr">
        <is>
          <t>Perancah (Scafolding)</t>
        </is>
      </c>
      <c r="E264" s="5" t="inlineStr">
        <is>
          <t>M195</t>
        </is>
      </c>
      <c r="F264" s="5" t="inlineStr">
        <is>
          <t>m2</t>
        </is>
      </c>
      <c r="G264" s="25" t="n">
        <v>9</v>
      </c>
      <c r="H264" s="26">
        <f>VLOOKUP(D264,upahbahan,3,FALSE)</f>
        <v/>
      </c>
      <c r="J264" s="26">
        <f>G264*H264</f>
        <v/>
      </c>
    </row>
    <row r="265">
      <c r="C265" s="27" t="inlineStr">
        <is>
          <t>JUMLAH HARGA BAHAN</t>
        </is>
      </c>
      <c r="D265" s="28" t="n"/>
      <c r="E265" s="28" t="n"/>
      <c r="F265" s="28" t="n"/>
      <c r="G265" s="28" t="n"/>
      <c r="H265" s="28" t="n"/>
      <c r="I265" s="28" t="n"/>
      <c r="J265" s="29">
        <f>SUM(J262:J264)</f>
        <v/>
      </c>
    </row>
    <row r="266">
      <c r="C266" s="24" t="inlineStr">
        <is>
          <t>C</t>
        </is>
      </c>
      <c r="D266" s="24" t="inlineStr">
        <is>
          <t>PERALATAN</t>
        </is>
      </c>
      <c r="E266" s="12" t="n"/>
      <c r="F266" s="12" t="n"/>
      <c r="G266" s="12" t="n"/>
      <c r="H266" s="12" t="n"/>
      <c r="I266" s="12" t="n"/>
      <c r="J266" s="12" t="n"/>
    </row>
    <row r="267">
      <c r="C267" s="5" t="n">
        <v>1</v>
      </c>
      <c r="D267" s="5" t="inlineStr">
        <is>
          <t>Gerinda tangan GWS 750-100 4";</t>
        </is>
      </c>
      <c r="E267" s="5" t="inlineStr">
        <is>
          <t>E69</t>
        </is>
      </c>
      <c r="F267" s="5" t="inlineStr">
        <is>
          <t>jam</t>
        </is>
      </c>
      <c r="G267" s="25" t="n">
        <v>0.06024095210318549</v>
      </c>
      <c r="H267" s="26">
        <f>VLOOKUP(D267,upahbahan,3,FALSE)</f>
        <v/>
      </c>
      <c r="J267" s="26">
        <f>G267*H267</f>
        <v/>
      </c>
    </row>
    <row r="268">
      <c r="C268" s="5" t="n">
        <v>2</v>
      </c>
      <c r="D268" s="5" t="inlineStr">
        <is>
          <t>Compressor, 5000 L/Mnt; 75 HP</t>
        </is>
      </c>
      <c r="E268" s="5" t="inlineStr">
        <is>
          <t>E05</t>
        </is>
      </c>
      <c r="F268" s="5" t="inlineStr">
        <is>
          <t>jam</t>
        </is>
      </c>
      <c r="G268" s="25" t="n">
        <v>0.06024096944768594</v>
      </c>
      <c r="H268" s="26">
        <f>VLOOKUP(D268,upahbahan,3,FALSE)</f>
        <v/>
      </c>
      <c r="J268" s="26">
        <f>G268*H268</f>
        <v/>
      </c>
    </row>
    <row r="269">
      <c r="C269" s="5" t="n">
        <v>3</v>
      </c>
      <c r="D269" s="5" t="inlineStr">
        <is>
          <t>Hand Mixer</t>
        </is>
      </c>
      <c r="E269" s="5" t="inlineStr">
        <is>
          <t>E70</t>
        </is>
      </c>
      <c r="F269" s="5" t="inlineStr">
        <is>
          <t>jam</t>
        </is>
      </c>
      <c r="G269" s="25" t="n">
        <v>0.05020080168184434</v>
      </c>
      <c r="H269" s="26">
        <f>VLOOKUP(D269,upahbahan,3,FALSE)</f>
        <v/>
      </c>
      <c r="J269" s="26">
        <f>G269*H269</f>
        <v/>
      </c>
    </row>
    <row r="270">
      <c r="C270" s="5" t="n">
        <v>4</v>
      </c>
      <c r="D270" s="5" t="inlineStr">
        <is>
          <t>Generator Set; 134 KVA; 180 HP</t>
        </is>
      </c>
      <c r="E270" s="5" t="inlineStr">
        <is>
          <t>E12</t>
        </is>
      </c>
      <c r="F270" s="5" t="inlineStr">
        <is>
          <t>jam</t>
        </is>
      </c>
      <c r="G270" s="25" t="n">
        <v>0.06024095635510106</v>
      </c>
      <c r="H270" s="26">
        <f>VLOOKUP(D270,upahbahan,3,FALSE)</f>
        <v/>
      </c>
      <c r="J270" s="26">
        <f>G270*H270</f>
        <v/>
      </c>
    </row>
    <row r="271">
      <c r="C271" s="5" t="n">
        <v>5</v>
      </c>
      <c r="D271" s="5" t="inlineStr">
        <is>
          <t>Alat Bantu</t>
        </is>
      </c>
      <c r="F271" s="5" t="inlineStr">
        <is>
          <t>Ls</t>
        </is>
      </c>
      <c r="G271" s="25" t="n">
        <v>1</v>
      </c>
      <c r="H271" s="26">
        <f>VLOOKUP(D271,upahbahan,3,FALSE)</f>
        <v/>
      </c>
      <c r="J271" s="26">
        <f>G271*H271</f>
        <v/>
      </c>
    </row>
    <row r="272">
      <c r="C272" s="27" t="inlineStr">
        <is>
          <t>JUMLAH HARGA PERALATAN</t>
        </is>
      </c>
      <c r="D272" s="28" t="n"/>
      <c r="E272" s="28" t="n"/>
      <c r="F272" s="28" t="n"/>
      <c r="G272" s="28" t="n"/>
      <c r="H272" s="28" t="n"/>
      <c r="I272" s="28" t="n"/>
      <c r="J272" s="29">
        <f>SUM(J267:J271)</f>
        <v/>
      </c>
    </row>
    <row r="273">
      <c r="C273" s="31" t="inlineStr">
        <is>
          <t>D</t>
        </is>
      </c>
      <c r="D273" s="31" t="inlineStr">
        <is>
          <t>Jumlah (A+B+C)</t>
        </is>
      </c>
      <c r="E273" s="32" t="n"/>
      <c r="F273" s="32" t="n"/>
      <c r="G273" s="32" t="n"/>
      <c r="H273" s="32" t="n"/>
      <c r="I273" s="32" t="n"/>
      <c r="J273" s="33">
        <f>J260+J265+J272</f>
        <v/>
      </c>
    </row>
    <row r="274">
      <c r="C274" s="18" t="inlineStr">
        <is>
          <t>E</t>
        </is>
      </c>
      <c r="D274" s="18" t="inlineStr">
        <is>
          <t>Biaya Umum dan Keuntungan 10.0% x D</t>
        </is>
      </c>
      <c r="H274" s="21">
        <f>$Q$8</f>
        <v/>
      </c>
      <c r="J274" s="34">
        <f>J273*H274</f>
        <v/>
      </c>
    </row>
    <row r="275">
      <c r="C275" s="31" t="inlineStr">
        <is>
          <t>F</t>
        </is>
      </c>
      <c r="D275" s="31" t="inlineStr">
        <is>
          <t>Harga Satuan Pekerjaan (D+E)</t>
        </is>
      </c>
      <c r="E275" s="32" t="n"/>
      <c r="F275" s="32" t="n"/>
      <c r="G275" s="32" t="n"/>
      <c r="H275" s="32" t="n"/>
      <c r="I275" s="32" t="n"/>
      <c r="J275" s="33">
        <f>SUM(J273:J274)</f>
        <v/>
      </c>
    </row>
    <row r="277">
      <c r="C277" s="16" t="inlineStr">
        <is>
          <t>H.14</t>
        </is>
      </c>
      <c r="D277" s="17" t="inlineStr">
        <is>
          <t>Perkuatan Struktur dengan Bahan FRP Laminasi Jenis Carbon pada Daerah Kering</t>
        </is>
      </c>
      <c r="F277" s="18" t="inlineStr">
        <is>
          <t>Meter Persegi</t>
        </is>
      </c>
      <c r="K277" s="22">
        <f>ROUNDDOWN(J298,0)</f>
        <v/>
      </c>
      <c r="M277" s="19" t="inlineStr">
        <is>
          <t>8.4.(6)</t>
        </is>
      </c>
    </row>
    <row r="278">
      <c r="C278" s="23" t="inlineStr">
        <is>
          <t>No</t>
        </is>
      </c>
      <c r="D278" s="23" t="inlineStr">
        <is>
          <t>Uraian</t>
        </is>
      </c>
      <c r="E278" s="23" t="inlineStr">
        <is>
          <t>Kode</t>
        </is>
      </c>
      <c r="F278" s="23" t="inlineStr">
        <is>
          <t>Sat.</t>
        </is>
      </c>
      <c r="G278" s="23" t="inlineStr">
        <is>
          <t>Koefisien</t>
        </is>
      </c>
      <c r="H278" s="23" t="inlineStr">
        <is>
          <t>Harga  Satuan (Rp)</t>
        </is>
      </c>
      <c r="J278" s="23" t="inlineStr">
        <is>
          <t>Jumlah Harga (Rp)</t>
        </is>
      </c>
    </row>
    <row r="279">
      <c r="C279" s="24" t="inlineStr">
        <is>
          <t>A</t>
        </is>
      </c>
      <c r="D279" s="24" t="inlineStr">
        <is>
          <t>TENAGA KERJA</t>
        </is>
      </c>
      <c r="E279" s="12" t="n"/>
      <c r="F279" s="12" t="n"/>
      <c r="G279" s="12" t="n"/>
      <c r="H279" s="12" t="n"/>
      <c r="I279" s="12" t="n"/>
      <c r="J279" s="12" t="n"/>
    </row>
    <row r="280">
      <c r="C280" s="5" t="n">
        <v>1</v>
      </c>
      <c r="D280" s="5" t="inlineStr">
        <is>
          <t>Pekerja</t>
        </is>
      </c>
      <c r="E280" s="5" t="inlineStr">
        <is>
          <t>L01</t>
        </is>
      </c>
      <c r="F280" s="5" t="inlineStr">
        <is>
          <t>jam</t>
        </is>
      </c>
      <c r="G280" s="25" t="n">
        <v>0.3614457482652366</v>
      </c>
      <c r="H280" s="26">
        <f>VLOOKUP(D280,upahbahan,3,FALSE)</f>
        <v/>
      </c>
      <c r="J280" s="26">
        <f>G280*H280</f>
        <v/>
      </c>
    </row>
    <row r="281">
      <c r="C281" s="5" t="n">
        <v>2</v>
      </c>
      <c r="D281" s="5" t="inlineStr">
        <is>
          <t>Tukang</t>
        </is>
      </c>
      <c r="E281" s="5" t="inlineStr">
        <is>
          <t>L02</t>
        </is>
      </c>
      <c r="F281" s="5" t="inlineStr">
        <is>
          <t>jam</t>
        </is>
      </c>
      <c r="G281" s="25" t="n">
        <v>0.180722974515064</v>
      </c>
      <c r="H281" s="26">
        <f>VLOOKUP(D281,upahbahan,3,FALSE)</f>
        <v/>
      </c>
      <c r="J281" s="26">
        <f>G281*H281</f>
        <v/>
      </c>
    </row>
    <row r="282">
      <c r="C282" s="5" t="n">
        <v>3</v>
      </c>
      <c r="D282" s="5" t="inlineStr">
        <is>
          <t>Mandor</t>
        </is>
      </c>
      <c r="E282" s="5" t="inlineStr">
        <is>
          <t>L03</t>
        </is>
      </c>
      <c r="F282" s="5" t="inlineStr">
        <is>
          <t>jam</t>
        </is>
      </c>
      <c r="G282" s="25" t="n">
        <v>0.06024083365403261</v>
      </c>
      <c r="H282" s="26">
        <f>VLOOKUP(D282,upahbahan,3,FALSE)</f>
        <v/>
      </c>
      <c r="J282" s="26">
        <f>G282*H282</f>
        <v/>
      </c>
    </row>
    <row r="283">
      <c r="C283" s="27" t="inlineStr">
        <is>
          <t>JUMLAH HARGA TENAGA KERJA</t>
        </is>
      </c>
      <c r="D283" s="28" t="n"/>
      <c r="E283" s="28" t="n"/>
      <c r="F283" s="28" t="n"/>
      <c r="G283" s="28" t="n"/>
      <c r="H283" s="28" t="n"/>
      <c r="I283" s="28" t="n"/>
      <c r="J283" s="29">
        <f>SUM(J280:J282)</f>
        <v/>
      </c>
    </row>
    <row r="284">
      <c r="C284" s="24" t="inlineStr">
        <is>
          <t>B</t>
        </is>
      </c>
      <c r="D284" s="24" t="inlineStr">
        <is>
          <t>BAHAN</t>
        </is>
      </c>
      <c r="E284" s="12" t="n"/>
      <c r="F284" s="12" t="n"/>
      <c r="G284" s="12" t="n"/>
      <c r="H284" s="12" t="n"/>
      <c r="I284" s="12" t="n"/>
      <c r="J284" s="12" t="n"/>
    </row>
    <row r="285">
      <c r="C285" s="5" t="n">
        <v>1</v>
      </c>
      <c r="D285" s="5" t="inlineStr">
        <is>
          <t>FRP laminasi jenis carbon untuk dae</t>
        </is>
      </c>
      <c r="E285" s="5" t="inlineStr">
        <is>
          <t>M208</t>
        </is>
      </c>
      <c r="F285" s="5" t="inlineStr">
        <is>
          <t>m2</t>
        </is>
      </c>
      <c r="G285" s="25" t="n">
        <v>1.02</v>
      </c>
      <c r="H285" s="26">
        <f>VLOOKUP(D285,upahbahan,3,FALSE)</f>
        <v/>
      </c>
      <c r="J285" s="26">
        <f>G285*H285</f>
        <v/>
      </c>
    </row>
    <row r="286">
      <c r="C286" s="5" t="n">
        <v>2</v>
      </c>
      <c r="D286" s="5" t="inlineStr">
        <is>
          <t>Epoxy FRP daerah kering</t>
        </is>
      </c>
      <c r="E286" s="5" t="inlineStr">
        <is>
          <t>M601</t>
        </is>
      </c>
      <c r="F286" s="5" t="inlineStr">
        <is>
          <t>kg</t>
        </is>
      </c>
      <c r="G286" s="25" t="n">
        <v>1.02</v>
      </c>
      <c r="H286" s="26">
        <f>VLOOKUP(D286,upahbahan,3,FALSE)</f>
        <v/>
      </c>
      <c r="J286" s="26">
        <f>G286*H286</f>
        <v/>
      </c>
    </row>
    <row r="287">
      <c r="C287" s="5" t="n">
        <v>3</v>
      </c>
      <c r="D287" s="5" t="inlineStr">
        <is>
          <t>Perancah (Scafolding)</t>
        </is>
      </c>
      <c r="E287" s="5" t="inlineStr">
        <is>
          <t>M195</t>
        </is>
      </c>
      <c r="F287" s="5" t="inlineStr">
        <is>
          <t>m2</t>
        </is>
      </c>
      <c r="G287" s="25" t="n">
        <v>9</v>
      </c>
      <c r="H287" s="26">
        <f>VLOOKUP(D287,upahbahan,3,FALSE)</f>
        <v/>
      </c>
      <c r="J287" s="26">
        <f>G287*H287</f>
        <v/>
      </c>
    </row>
    <row r="288">
      <c r="C288" s="27" t="inlineStr">
        <is>
          <t>JUMLAH HARGA BAHAN</t>
        </is>
      </c>
      <c r="D288" s="28" t="n"/>
      <c r="E288" s="28" t="n"/>
      <c r="F288" s="28" t="n"/>
      <c r="G288" s="28" t="n"/>
      <c r="H288" s="28" t="n"/>
      <c r="I288" s="28" t="n"/>
      <c r="J288" s="29">
        <f>SUM(J285:J287)</f>
        <v/>
      </c>
    </row>
    <row r="289">
      <c r="C289" s="24" t="inlineStr">
        <is>
          <t>C</t>
        </is>
      </c>
      <c r="D289" s="24" t="inlineStr">
        <is>
          <t>PERALATAN</t>
        </is>
      </c>
      <c r="E289" s="12" t="n"/>
      <c r="F289" s="12" t="n"/>
      <c r="G289" s="12" t="n"/>
      <c r="H289" s="12" t="n"/>
      <c r="I289" s="12" t="n"/>
      <c r="J289" s="12" t="n"/>
    </row>
    <row r="290">
      <c r="C290" s="5" t="n">
        <v>1</v>
      </c>
      <c r="D290" s="5" t="inlineStr">
        <is>
          <t>Gerinda tangan GWS 750-100 4";</t>
        </is>
      </c>
      <c r="E290" s="5" t="inlineStr">
        <is>
          <t>E69</t>
        </is>
      </c>
      <c r="F290" s="5" t="inlineStr">
        <is>
          <t>jam</t>
        </is>
      </c>
      <c r="G290" s="25" t="n">
        <v>0.06024095210318549</v>
      </c>
      <c r="H290" s="26">
        <f>VLOOKUP(D290,upahbahan,3,FALSE)</f>
        <v/>
      </c>
      <c r="J290" s="26">
        <f>G290*H290</f>
        <v/>
      </c>
    </row>
    <row r="291">
      <c r="C291" s="5" t="n">
        <v>2</v>
      </c>
      <c r="D291" s="5" t="inlineStr">
        <is>
          <t>Compressor, 5000 L/Mnt; 75 HP</t>
        </is>
      </c>
      <c r="E291" s="5" t="inlineStr">
        <is>
          <t>E05</t>
        </is>
      </c>
      <c r="F291" s="5" t="inlineStr">
        <is>
          <t>jam</t>
        </is>
      </c>
      <c r="G291" s="25" t="n">
        <v>0.06024096944768594</v>
      </c>
      <c r="H291" s="26">
        <f>VLOOKUP(D291,upahbahan,3,FALSE)</f>
        <v/>
      </c>
      <c r="J291" s="26">
        <f>G291*H291</f>
        <v/>
      </c>
    </row>
    <row r="292">
      <c r="C292" s="5" t="n">
        <v>3</v>
      </c>
      <c r="D292" s="5" t="inlineStr">
        <is>
          <t>Hand Mixer</t>
        </is>
      </c>
      <c r="E292" s="5" t="inlineStr">
        <is>
          <t>E70</t>
        </is>
      </c>
      <c r="F292" s="5" t="inlineStr">
        <is>
          <t>jam</t>
        </is>
      </c>
      <c r="G292" s="25" t="n">
        <v>0.03346724347909182</v>
      </c>
      <c r="H292" s="26">
        <f>VLOOKUP(D292,upahbahan,3,FALSE)</f>
        <v/>
      </c>
      <c r="J292" s="26">
        <f>G292*H292</f>
        <v/>
      </c>
    </row>
    <row r="293">
      <c r="C293" s="5" t="n">
        <v>4</v>
      </c>
      <c r="D293" s="5" t="inlineStr">
        <is>
          <t>Generator Set; 134 KVA: 180 Hp</t>
        </is>
      </c>
      <c r="E293" s="5" t="inlineStr">
        <is>
          <t>E12</t>
        </is>
      </c>
      <c r="F293" s="5" t="inlineStr">
        <is>
          <t>jam</t>
        </is>
      </c>
      <c r="G293" s="25" t="n">
        <v>0.06024095635510106</v>
      </c>
      <c r="H293" s="26">
        <f>VLOOKUP(D293,upahbahan,3,FALSE)</f>
        <v/>
      </c>
      <c r="J293" s="26">
        <f>G293*H293</f>
        <v/>
      </c>
    </row>
    <row r="294">
      <c r="C294" s="5" t="n">
        <v>5</v>
      </c>
      <c r="D294" s="5" t="inlineStr">
        <is>
          <t>Alat Bantu</t>
        </is>
      </c>
      <c r="F294" s="5" t="inlineStr">
        <is>
          <t>Ls</t>
        </is>
      </c>
      <c r="G294" s="25" t="n">
        <v>1</v>
      </c>
      <c r="H294" s="26">
        <f>VLOOKUP(D294,upahbahan,3,FALSE)</f>
        <v/>
      </c>
      <c r="J294" s="26">
        <f>G294*H294</f>
        <v/>
      </c>
    </row>
    <row r="295">
      <c r="C295" s="27" t="inlineStr">
        <is>
          <t>JUMLAH HARGA PERALATAN</t>
        </is>
      </c>
      <c r="D295" s="28" t="n"/>
      <c r="E295" s="28" t="n"/>
      <c r="F295" s="28" t="n"/>
      <c r="G295" s="28" t="n"/>
      <c r="H295" s="28" t="n"/>
      <c r="I295" s="28" t="n"/>
      <c r="J295" s="29">
        <f>SUM(J290:J294)</f>
        <v/>
      </c>
    </row>
    <row r="296">
      <c r="C296" s="31" t="inlineStr">
        <is>
          <t>D</t>
        </is>
      </c>
      <c r="D296" s="31" t="inlineStr">
        <is>
          <t>Jumlah (A+B+C)</t>
        </is>
      </c>
      <c r="E296" s="32" t="n"/>
      <c r="F296" s="32" t="n"/>
      <c r="G296" s="32" t="n"/>
      <c r="H296" s="32" t="n"/>
      <c r="I296" s="32" t="n"/>
      <c r="J296" s="33">
        <f>J283+J288+J295</f>
        <v/>
      </c>
    </row>
    <row r="297">
      <c r="C297" s="18" t="inlineStr">
        <is>
          <t>E</t>
        </is>
      </c>
      <c r="D297" s="18" t="inlineStr">
        <is>
          <t>Biaya Umum dan Keuntungan 10.0% x D</t>
        </is>
      </c>
      <c r="H297" s="21">
        <f>$Q$8</f>
        <v/>
      </c>
      <c r="J297" s="34">
        <f>J296*H297</f>
        <v/>
      </c>
    </row>
    <row r="298">
      <c r="C298" s="31" t="inlineStr">
        <is>
          <t>F</t>
        </is>
      </c>
      <c r="D298" s="31" t="inlineStr">
        <is>
          <t>Harga Satuan Pekerjaan (D+E)</t>
        </is>
      </c>
      <c r="E298" s="32" t="n"/>
      <c r="F298" s="32" t="n"/>
      <c r="G298" s="32" t="n"/>
      <c r="H298" s="32" t="n"/>
      <c r="I298" s="32" t="n"/>
      <c r="J298" s="33">
        <f>SUM(J296:J297)</f>
        <v/>
      </c>
    </row>
    <row r="300">
      <c r="C300" s="16" t="inlineStr">
        <is>
          <t>H.15</t>
        </is>
      </c>
      <c r="D300" s="17" t="inlineStr">
        <is>
          <t>Perkuatan External Stressing Jembatan Beton Bentang 30 m</t>
        </is>
      </c>
      <c r="F300" s="18" t="inlineStr">
        <is>
          <t>Buah</t>
        </is>
      </c>
      <c r="K300" s="22">
        <f>ROUNDDOWN(J323,0)</f>
        <v/>
      </c>
      <c r="M300" s="19" t="inlineStr">
        <is>
          <t>8.4.(7).30</t>
        </is>
      </c>
    </row>
    <row r="301">
      <c r="C301" s="23" t="inlineStr">
        <is>
          <t>No</t>
        </is>
      </c>
      <c r="D301" s="23" t="inlineStr">
        <is>
          <t>Uraian</t>
        </is>
      </c>
      <c r="E301" s="23" t="inlineStr">
        <is>
          <t>Kode</t>
        </is>
      </c>
      <c r="F301" s="23" t="inlineStr">
        <is>
          <t>Sat.</t>
        </is>
      </c>
      <c r="G301" s="23" t="inlineStr">
        <is>
          <t>Koefisien</t>
        </is>
      </c>
      <c r="H301" s="23" t="inlineStr">
        <is>
          <t>Harga  Satuan (Rp)</t>
        </is>
      </c>
      <c r="J301" s="23" t="inlineStr">
        <is>
          <t>Jumlah Harga (Rp)</t>
        </is>
      </c>
    </row>
    <row r="302">
      <c r="C302" s="24" t="inlineStr">
        <is>
          <t>A</t>
        </is>
      </c>
      <c r="D302" s="24" t="inlineStr">
        <is>
          <t>TENAGA KERJA</t>
        </is>
      </c>
      <c r="E302" s="12" t="n"/>
      <c r="F302" s="12" t="n"/>
      <c r="G302" s="12" t="n"/>
      <c r="H302" s="12" t="n"/>
      <c r="I302" s="12" t="n"/>
      <c r="J302" s="12" t="n"/>
    </row>
    <row r="303">
      <c r="C303" s="5" t="n">
        <v>1</v>
      </c>
      <c r="D303" s="5" t="inlineStr">
        <is>
          <t>Pekerja</t>
        </is>
      </c>
      <c r="E303" s="5" t="inlineStr">
        <is>
          <t>L01</t>
        </is>
      </c>
      <c r="F303" s="5" t="inlineStr">
        <is>
          <t>jam</t>
        </is>
      </c>
      <c r="G303" s="25" t="n">
        <v>6.425702713907119</v>
      </c>
      <c r="H303" s="26">
        <f>VLOOKUP(D303,upahbahan,3,FALSE)</f>
        <v/>
      </c>
      <c r="J303" s="26">
        <f>G303*H303</f>
        <v/>
      </c>
    </row>
    <row r="304">
      <c r="C304" s="5" t="n">
        <v>2</v>
      </c>
      <c r="D304" s="5" t="inlineStr">
        <is>
          <t>Mandor</t>
        </is>
      </c>
      <c r="E304" s="5" t="inlineStr">
        <is>
          <t>L03</t>
        </is>
      </c>
      <c r="F304" s="5" t="inlineStr">
        <is>
          <t>jam</t>
        </is>
      </c>
      <c r="G304" s="25" t="n">
        <v>0.8032130165684956</v>
      </c>
      <c r="H304" s="26">
        <f>VLOOKUP(D304,upahbahan,3,FALSE)</f>
        <v/>
      </c>
      <c r="J304" s="26">
        <f>G304*H304</f>
        <v/>
      </c>
    </row>
    <row r="305">
      <c r="C305" s="27" t="inlineStr">
        <is>
          <t>JUMLAH HARGA TENAGA KERJA</t>
        </is>
      </c>
      <c r="D305" s="28" t="n"/>
      <c r="E305" s="28" t="n"/>
      <c r="F305" s="28" t="n"/>
      <c r="G305" s="28" t="n"/>
      <c r="H305" s="28" t="n"/>
      <c r="I305" s="28" t="n"/>
      <c r="J305" s="29">
        <f>SUM(J303:J304)</f>
        <v/>
      </c>
    </row>
    <row r="306">
      <c r="C306" s="24" t="inlineStr">
        <is>
          <t>B</t>
        </is>
      </c>
      <c r="D306" s="24" t="inlineStr">
        <is>
          <t>BAHAN</t>
        </is>
      </c>
      <c r="E306" s="12" t="n"/>
      <c r="F306" s="12" t="n"/>
      <c r="G306" s="12" t="n"/>
      <c r="H306" s="12" t="n"/>
      <c r="I306" s="12" t="n"/>
      <c r="J306" s="12" t="n"/>
    </row>
    <row r="307">
      <c r="C307" s="5" t="n">
        <v>1</v>
      </c>
      <c r="D307" s="5" t="inlineStr">
        <is>
          <t>Kabel Prategang</t>
        </is>
      </c>
      <c r="E307" s="5" t="inlineStr">
        <is>
          <t>M116</t>
        </is>
      </c>
      <c r="F307" s="5" t="inlineStr">
        <is>
          <t>Kg</t>
        </is>
      </c>
      <c r="G307" s="25" t="n">
        <v>304.4129854003612</v>
      </c>
      <c r="H307" s="26">
        <f>VLOOKUP(D307,upahbahan,3,FALSE)</f>
        <v/>
      </c>
      <c r="J307" s="26">
        <f>G307*H307</f>
        <v/>
      </c>
    </row>
    <row r="308">
      <c r="C308" s="5" t="n">
        <v>2</v>
      </c>
      <c r="D308" s="5" t="inlineStr">
        <is>
          <t>Kopel set, angkur</t>
        </is>
      </c>
      <c r="E308" s="5" t="inlineStr">
        <is>
          <t>M121</t>
        </is>
      </c>
      <c r="F308" s="5" t="inlineStr">
        <is>
          <t>Buah</t>
        </is>
      </c>
      <c r="G308" s="25" t="n">
        <v>10</v>
      </c>
      <c r="H308" s="26">
        <f>VLOOKUP(D308,upahbahan,3,FALSE)</f>
        <v/>
      </c>
      <c r="J308" s="26">
        <f>G308*H308</f>
        <v/>
      </c>
    </row>
    <row r="309">
      <c r="C309" s="5" t="n">
        <v>3</v>
      </c>
      <c r="D309" s="5" t="inlineStr">
        <is>
          <t>Selongsong HDPE</t>
        </is>
      </c>
      <c r="E309" s="5" t="inlineStr">
        <is>
          <t>M117</t>
        </is>
      </c>
      <c r="F309" s="5" t="inlineStr">
        <is>
          <t>M</t>
        </is>
      </c>
      <c r="G309" s="25" t="n">
        <v>306</v>
      </c>
      <c r="H309" s="26">
        <f>VLOOKUP(D309,upahbahan,3,FALSE)</f>
        <v/>
      </c>
      <c r="J309" s="26">
        <f>G309*H309</f>
        <v/>
      </c>
    </row>
    <row r="310">
      <c r="C310" s="5" t="n">
        <v>4</v>
      </c>
      <c r="D310" s="5" t="inlineStr">
        <is>
          <t>Baja untuk pelat buhul dan pelat ganja</t>
        </is>
      </c>
      <c r="E310" s="5" t="inlineStr">
        <is>
          <t>M209</t>
        </is>
      </c>
      <c r="F310" s="5" t="inlineStr">
        <is>
          <t>buah</t>
        </is>
      </c>
      <c r="G310" s="25" t="n">
        <v>1300.3368</v>
      </c>
      <c r="H310" s="26">
        <f>VLOOKUP(D310,upahbahan,3,FALSE)</f>
        <v/>
      </c>
      <c r="J310" s="26">
        <f>G310*H310</f>
        <v/>
      </c>
    </row>
    <row r="311">
      <c r="C311" s="5" t="n">
        <v>5</v>
      </c>
      <c r="D311" s="5" t="inlineStr">
        <is>
          <t>Baut mutu tinggi A325 Tipe 1 diamete</t>
        </is>
      </c>
      <c r="E311" s="5" t="inlineStr">
        <is>
          <t>M210a</t>
        </is>
      </c>
      <c r="F311" s="5" t="inlineStr">
        <is>
          <t>Buah</t>
        </is>
      </c>
      <c r="G311" s="25" t="n">
        <v>120</v>
      </c>
      <c r="H311" s="26">
        <f>VLOOKUP(D311,upahbahan,3,FALSE)</f>
        <v/>
      </c>
      <c r="J311" s="26">
        <f>G311*H311</f>
        <v/>
      </c>
    </row>
    <row r="312">
      <c r="C312" s="5" t="n">
        <v>6</v>
      </c>
      <c r="D312" s="5" t="inlineStr">
        <is>
          <t>Perancah (Scafolding)</t>
        </is>
      </c>
      <c r="E312" s="5" t="inlineStr">
        <is>
          <t>M195</t>
        </is>
      </c>
      <c r="F312" s="5" t="inlineStr">
        <is>
          <t>M2</t>
        </is>
      </c>
      <c r="G312" s="25" t="n">
        <v>18</v>
      </c>
      <c r="H312" s="26">
        <f>VLOOKUP(D312,upahbahan,3,FALSE)</f>
        <v/>
      </c>
      <c r="J312" s="26">
        <f>G312*H312</f>
        <v/>
      </c>
    </row>
    <row r="313">
      <c r="C313" s="27" t="inlineStr">
        <is>
          <t>JUMLAH HARGA BAHAN</t>
        </is>
      </c>
      <c r="D313" s="28" t="n"/>
      <c r="E313" s="28" t="n"/>
      <c r="F313" s="28" t="n"/>
      <c r="G313" s="28" t="n"/>
      <c r="H313" s="28" t="n"/>
      <c r="I313" s="28" t="n"/>
      <c r="J313" s="29">
        <f>SUM(J307:J312)</f>
        <v/>
      </c>
    </row>
    <row r="314">
      <c r="C314" s="24" t="inlineStr">
        <is>
          <t>C</t>
        </is>
      </c>
      <c r="D314" s="24" t="inlineStr">
        <is>
          <t>PERALATAN</t>
        </is>
      </c>
      <c r="E314" s="12" t="n"/>
      <c r="F314" s="12" t="n"/>
      <c r="G314" s="12" t="n"/>
      <c r="H314" s="12" t="n"/>
      <c r="I314" s="12" t="n"/>
      <c r="J314" s="12" t="n"/>
    </row>
    <row r="315">
      <c r="C315" s="5" t="n">
        <v>1</v>
      </c>
      <c r="D315" s="5" t="inlineStr">
        <is>
          <t>Drilling Machine</t>
        </is>
      </c>
      <c r="E315" s="5" t="inlineStr">
        <is>
          <t>E71</t>
        </is>
      </c>
      <c r="F315" s="5" t="inlineStr">
        <is>
          <t>jam</t>
        </is>
      </c>
      <c r="G315" s="25" t="n">
        <v>0.321285071831891</v>
      </c>
      <c r="H315" s="26" t="n">
        <v>63691.07</v>
      </c>
      <c r="I315" s="30" t="inlineStr">
        <is>
          <t>harga khusus</t>
        </is>
      </c>
      <c r="J315" s="26">
        <f>G315*H315</f>
        <v/>
      </c>
    </row>
    <row r="316">
      <c r="C316" s="5" t="n">
        <v>2</v>
      </c>
      <c r="D316" s="5" t="inlineStr">
        <is>
          <t>Kunci Torsi (Torque Wrench)</t>
        </is>
      </c>
      <c r="E316" s="5" t="inlineStr">
        <is>
          <t>E74</t>
        </is>
      </c>
      <c r="F316" s="5" t="inlineStr">
        <is>
          <t>jam</t>
        </is>
      </c>
      <c r="G316" s="25" t="n">
        <v>0.4819277211799928</v>
      </c>
      <c r="H316" s="26">
        <f>VLOOKUP(D316,upahbahan,3,FALSE)</f>
        <v/>
      </c>
      <c r="J316" s="26">
        <f>G316*H316</f>
        <v/>
      </c>
    </row>
    <row r="317">
      <c r="C317" s="5" t="n">
        <v>3</v>
      </c>
      <c r="D317" s="5" t="inlineStr">
        <is>
          <t>Stressing Jack; 46--100 Ton; 89 HP</t>
        </is>
      </c>
      <c r="E317" s="5" t="inlineStr">
        <is>
          <t>E62</t>
        </is>
      </c>
      <c r="F317" s="5" t="inlineStr">
        <is>
          <t>jam</t>
        </is>
      </c>
      <c r="G317" s="25" t="n">
        <v>0.8032128561837985</v>
      </c>
      <c r="H317" s="26">
        <f>VLOOKUP(D317,upahbahan,3,FALSE)</f>
        <v/>
      </c>
      <c r="J317" s="26">
        <f>G317*H317</f>
        <v/>
      </c>
    </row>
    <row r="318">
      <c r="C318" s="5" t="n">
        <v>4</v>
      </c>
      <c r="D318" s="5" t="inlineStr">
        <is>
          <t>Generator Set; 134 KVA; 180 HP</t>
        </is>
      </c>
      <c r="E318" s="5" t="inlineStr">
        <is>
          <t>E12</t>
        </is>
      </c>
      <c r="F318" s="5" t="inlineStr">
        <is>
          <t>jam</t>
        </is>
      </c>
      <c r="G318" s="25" t="n">
        <v>0.8032128518088656</v>
      </c>
      <c r="H318" s="26">
        <f>VLOOKUP(D318,upahbahan,3,FALSE)</f>
        <v/>
      </c>
      <c r="J318" s="26">
        <f>G318*H318</f>
        <v/>
      </c>
    </row>
    <row r="319">
      <c r="C319" s="5" t="n">
        <v>5</v>
      </c>
      <c r="D319" s="5" t="inlineStr">
        <is>
          <t>Alat Bantu</t>
        </is>
      </c>
      <c r="F319" s="5" t="inlineStr">
        <is>
          <t>Ls</t>
        </is>
      </c>
      <c r="G319" s="25" t="n">
        <v>1</v>
      </c>
      <c r="H319" s="26">
        <f>VLOOKUP(D319,upahbahan,3,FALSE)</f>
        <v/>
      </c>
      <c r="J319" s="26">
        <f>G319*H319</f>
        <v/>
      </c>
    </row>
    <row r="320">
      <c r="C320" s="27" t="inlineStr">
        <is>
          <t>JUMLAH HARGA PERALATAN</t>
        </is>
      </c>
      <c r="D320" s="28" t="n"/>
      <c r="E320" s="28" t="n"/>
      <c r="F320" s="28" t="n"/>
      <c r="G320" s="28" t="n"/>
      <c r="H320" s="28" t="n"/>
      <c r="I320" s="28" t="n"/>
      <c r="J320" s="29">
        <f>SUM(J315:J319)</f>
        <v/>
      </c>
    </row>
    <row r="321">
      <c r="C321" s="31" t="inlineStr">
        <is>
          <t>D</t>
        </is>
      </c>
      <c r="D321" s="31" t="inlineStr">
        <is>
          <t>Jumlah (A+B+C)</t>
        </is>
      </c>
      <c r="E321" s="32" t="n"/>
      <c r="F321" s="32" t="n"/>
      <c r="G321" s="32" t="n"/>
      <c r="H321" s="32" t="n"/>
      <c r="I321" s="32" t="n"/>
      <c r="J321" s="33">
        <f>J305+J313+J320</f>
        <v/>
      </c>
    </row>
    <row r="322">
      <c r="C322" s="18" t="inlineStr">
        <is>
          <t>E</t>
        </is>
      </c>
      <c r="D322" s="18" t="inlineStr">
        <is>
          <t>Biaya Umum dan Keuntungan 10.0% x D</t>
        </is>
      </c>
      <c r="H322" s="21">
        <f>$Q$8</f>
        <v/>
      </c>
      <c r="J322" s="34">
        <f>J321*H322</f>
        <v/>
      </c>
    </row>
    <row r="323">
      <c r="C323" s="31" t="inlineStr">
        <is>
          <t>F</t>
        </is>
      </c>
      <c r="D323" s="31" t="inlineStr">
        <is>
          <t>Harga Satuan Pekerjaan (D+E)</t>
        </is>
      </c>
      <c r="E323" s="32" t="n"/>
      <c r="F323" s="32" t="n"/>
      <c r="G323" s="32" t="n"/>
      <c r="H323" s="32" t="n"/>
      <c r="I323" s="32" t="n"/>
      <c r="J323" s="33">
        <f>SUM(J321:J322)</f>
        <v/>
      </c>
    </row>
    <row r="325">
      <c r="C325" s="16" t="inlineStr">
        <is>
          <t>H.16</t>
        </is>
      </c>
      <c r="D325" s="17" t="inlineStr">
        <is>
          <t>Penggantian Baut Mutu Tinggi A325 Tipe 1 Diameter M25</t>
        </is>
      </c>
      <c r="F325" s="18" t="inlineStr">
        <is>
          <t>Buah</t>
        </is>
      </c>
      <c r="K325" s="22">
        <f>ROUNDDOWN(J341,0)</f>
        <v/>
      </c>
      <c r="M325" s="19" t="inlineStr">
        <is>
          <t>8.5.(1a)</t>
        </is>
      </c>
    </row>
    <row r="326">
      <c r="C326" s="23" t="inlineStr">
        <is>
          <t>No</t>
        </is>
      </c>
      <c r="D326" s="23" t="inlineStr">
        <is>
          <t>Uraian</t>
        </is>
      </c>
      <c r="E326" s="23" t="inlineStr">
        <is>
          <t>Kode</t>
        </is>
      </c>
      <c r="F326" s="23" t="inlineStr">
        <is>
          <t>Sat.</t>
        </is>
      </c>
      <c r="G326" s="23" t="inlineStr">
        <is>
          <t>Koefisien</t>
        </is>
      </c>
      <c r="H326" s="23" t="inlineStr">
        <is>
          <t>Harga  Satuan (Rp)</t>
        </is>
      </c>
      <c r="J326" s="23" t="inlineStr">
        <is>
          <t>Jumlah Harga (Rp)</t>
        </is>
      </c>
    </row>
    <row r="327">
      <c r="C327" s="24" t="inlineStr">
        <is>
          <t>A</t>
        </is>
      </c>
      <c r="D327" s="24" t="inlineStr">
        <is>
          <t>TENAGA KERJA</t>
        </is>
      </c>
      <c r="E327" s="12" t="n"/>
      <c r="F327" s="12" t="n"/>
      <c r="G327" s="12" t="n"/>
      <c r="H327" s="12" t="n"/>
      <c r="I327" s="12" t="n"/>
      <c r="J327" s="12" t="n"/>
    </row>
    <row r="328">
      <c r="C328" s="5" t="n">
        <v>1</v>
      </c>
      <c r="D328" s="5" t="inlineStr">
        <is>
          <t>Pekerja</t>
        </is>
      </c>
      <c r="E328" s="5" t="inlineStr">
        <is>
          <t>L01</t>
        </is>
      </c>
      <c r="F328" s="5" t="inlineStr">
        <is>
          <t>jam</t>
        </is>
      </c>
      <c r="G328" s="25" t="n">
        <v>1.004016128180399</v>
      </c>
      <c r="H328" s="26">
        <f>VLOOKUP(D328,upahbahan,3,FALSE)</f>
        <v/>
      </c>
      <c r="J328" s="26">
        <f>G328*H328</f>
        <v/>
      </c>
    </row>
    <row r="329">
      <c r="C329" s="5" t="n">
        <v>2</v>
      </c>
      <c r="D329" s="5" t="inlineStr">
        <is>
          <t>Mandor</t>
        </is>
      </c>
      <c r="E329" s="5" t="inlineStr">
        <is>
          <t>L03</t>
        </is>
      </c>
      <c r="F329" s="5" t="inlineStr">
        <is>
          <t>jam</t>
        </is>
      </c>
      <c r="G329" s="25" t="n">
        <v>0.100401589547745</v>
      </c>
      <c r="H329" s="26">
        <f>VLOOKUP(D329,upahbahan,3,FALSE)</f>
        <v/>
      </c>
      <c r="J329" s="26">
        <f>G329*H329</f>
        <v/>
      </c>
    </row>
    <row r="330">
      <c r="C330" s="27" t="inlineStr">
        <is>
          <t>JUMLAH HARGA TENAGA KERJA</t>
        </is>
      </c>
      <c r="D330" s="28" t="n"/>
      <c r="E330" s="28" t="n"/>
      <c r="F330" s="28" t="n"/>
      <c r="G330" s="28" t="n"/>
      <c r="H330" s="28" t="n"/>
      <c r="I330" s="28" t="n"/>
      <c r="J330" s="29">
        <f>SUM(J328:J329)</f>
        <v/>
      </c>
    </row>
    <row r="331">
      <c r="C331" s="24" t="inlineStr">
        <is>
          <t>B</t>
        </is>
      </c>
      <c r="D331" s="24" t="inlineStr">
        <is>
          <t>BAHAN</t>
        </is>
      </c>
      <c r="E331" s="12" t="n"/>
      <c r="F331" s="12" t="n"/>
      <c r="G331" s="12" t="n"/>
      <c r="H331" s="12" t="n"/>
      <c r="I331" s="12" t="n"/>
      <c r="J331" s="12" t="n"/>
    </row>
    <row r="332">
      <c r="C332" s="5" t="n">
        <v>1</v>
      </c>
      <c r="D332" s="5" t="inlineStr">
        <is>
          <t>Baut mutu tinggi A325 Tipe 1 diameter M25</t>
        </is>
      </c>
      <c r="E332" s="5" t="inlineStr">
        <is>
          <t>M210a</t>
        </is>
      </c>
      <c r="F332" s="5" t="inlineStr">
        <is>
          <t>Buah</t>
        </is>
      </c>
      <c r="G332" s="25" t="n">
        <v>1</v>
      </c>
      <c r="H332" s="26">
        <f>VLOOKUP(D332,upahbahan,3,FALSE)</f>
        <v/>
      </c>
      <c r="J332" s="26">
        <f>G332*H332</f>
        <v/>
      </c>
    </row>
    <row r="333">
      <c r="C333" s="27" t="inlineStr">
        <is>
          <t>JUMLAH HARGA BAHAN</t>
        </is>
      </c>
      <c r="D333" s="28" t="n"/>
      <c r="E333" s="28" t="n"/>
      <c r="F333" s="28" t="n"/>
      <c r="G333" s="28" t="n"/>
      <c r="H333" s="28" t="n"/>
      <c r="I333" s="28" t="n"/>
      <c r="J333" s="29">
        <f>SUM(J332:J332)</f>
        <v/>
      </c>
    </row>
    <row r="334">
      <c r="C334" s="24" t="inlineStr">
        <is>
          <t>C</t>
        </is>
      </c>
      <c r="D334" s="24" t="inlineStr">
        <is>
          <t>PERALATAN</t>
        </is>
      </c>
      <c r="E334" s="12" t="n"/>
      <c r="F334" s="12" t="n"/>
      <c r="G334" s="12" t="n"/>
      <c r="H334" s="12" t="n"/>
      <c r="I334" s="12" t="n"/>
      <c r="J334" s="12" t="n"/>
    </row>
    <row r="335">
      <c r="C335" s="5" t="n">
        <v>1</v>
      </c>
      <c r="D335" s="5" t="inlineStr">
        <is>
          <t>Kunci Torsi (Torque Wrench)</t>
        </is>
      </c>
      <c r="E335" s="5" t="inlineStr">
        <is>
          <t>E74</t>
        </is>
      </c>
      <c r="F335" s="5" t="inlineStr">
        <is>
          <t>jam</t>
        </is>
      </c>
      <c r="G335" s="25" t="n">
        <v>0.1004016443266398</v>
      </c>
      <c r="H335" s="26">
        <f>VLOOKUP(D335,upahbahan,3,FALSE)</f>
        <v/>
      </c>
      <c r="J335" s="26">
        <f>G335*H335</f>
        <v/>
      </c>
    </row>
    <row r="336">
      <c r="C336" s="5" t="n">
        <v>2</v>
      </c>
      <c r="D336" s="5" t="inlineStr">
        <is>
          <t>Skyliftcrane Truck; 16 m, 1 To</t>
        </is>
      </c>
      <c r="E336" s="5" t="inlineStr">
        <is>
          <t>E78</t>
        </is>
      </c>
      <c r="F336" s="5" t="inlineStr">
        <is>
          <t>jam</t>
        </is>
      </c>
      <c r="G336" s="25" t="n">
        <v>0.1004016044011535</v>
      </c>
      <c r="H336" s="26">
        <f>VLOOKUP(D336,upahbahan,3,FALSE)</f>
        <v/>
      </c>
      <c r="J336" s="26">
        <f>G336*H336</f>
        <v/>
      </c>
    </row>
    <row r="337">
      <c r="C337" s="5" t="n">
        <v>3</v>
      </c>
      <c r="D337" s="5" t="inlineStr">
        <is>
          <t>Alat Bantu</t>
        </is>
      </c>
      <c r="F337" s="5" t="inlineStr">
        <is>
          <t>Ls</t>
        </is>
      </c>
      <c r="G337" s="25" t="n">
        <v>1</v>
      </c>
      <c r="H337" s="26">
        <f>VLOOKUP(D337,upahbahan,3,FALSE)</f>
        <v/>
      </c>
      <c r="J337" s="26">
        <f>G337*H337</f>
        <v/>
      </c>
    </row>
    <row r="338">
      <c r="C338" s="27" t="inlineStr">
        <is>
          <t>JUMLAH HARGA PERALATAN</t>
        </is>
      </c>
      <c r="D338" s="28" t="n"/>
      <c r="E338" s="28" t="n"/>
      <c r="F338" s="28" t="n"/>
      <c r="G338" s="28" t="n"/>
      <c r="H338" s="28" t="n"/>
      <c r="I338" s="28" t="n"/>
      <c r="J338" s="29">
        <f>SUM(J335:J337)</f>
        <v/>
      </c>
    </row>
    <row r="339">
      <c r="C339" s="31" t="inlineStr">
        <is>
          <t>D</t>
        </is>
      </c>
      <c r="D339" s="31" t="inlineStr">
        <is>
          <t>Jumlah (A+B+C)</t>
        </is>
      </c>
      <c r="E339" s="32" t="n"/>
      <c r="F339" s="32" t="n"/>
      <c r="G339" s="32" t="n"/>
      <c r="H339" s="32" t="n"/>
      <c r="I339" s="32" t="n"/>
      <c r="J339" s="33">
        <f>J330+J333+J338</f>
        <v/>
      </c>
    </row>
    <row r="340">
      <c r="C340" s="18" t="inlineStr">
        <is>
          <t>E</t>
        </is>
      </c>
      <c r="D340" s="18" t="inlineStr">
        <is>
          <t>Biaya Umum dan Keuntungan 10.0% x D</t>
        </is>
      </c>
      <c r="H340" s="21">
        <f>$Q$8</f>
        <v/>
      </c>
      <c r="J340" s="34">
        <f>J339*H340</f>
        <v/>
      </c>
    </row>
    <row r="341">
      <c r="C341" s="31" t="inlineStr">
        <is>
          <t>F</t>
        </is>
      </c>
      <c r="D341" s="31" t="inlineStr">
        <is>
          <t>Harga Satuan Pekerjaan (D+E)</t>
        </is>
      </c>
      <c r="E341" s="32" t="n"/>
      <c r="F341" s="32" t="n"/>
      <c r="G341" s="32" t="n"/>
      <c r="H341" s="32" t="n"/>
      <c r="I341" s="32" t="n"/>
      <c r="J341" s="33">
        <f>SUM(J339:J340)</f>
        <v/>
      </c>
    </row>
    <row r="343">
      <c r="C343" s="16" t="inlineStr">
        <is>
          <t>H.17</t>
        </is>
      </c>
      <c r="D343" s="17" t="inlineStr">
        <is>
          <t>Penggantian Baut Mutu Tinggi A325 Tipe 1 Diameter M20</t>
        </is>
      </c>
      <c r="F343" s="18" t="inlineStr">
        <is>
          <t>Buah</t>
        </is>
      </c>
      <c r="K343" s="22">
        <f>ROUNDDOWN(J359,0)</f>
        <v/>
      </c>
      <c r="M343" s="19" t="inlineStr">
        <is>
          <t>8.5.(1b)</t>
        </is>
      </c>
    </row>
    <row r="344">
      <c r="C344" s="23" t="inlineStr">
        <is>
          <t>No</t>
        </is>
      </c>
      <c r="D344" s="23" t="inlineStr">
        <is>
          <t>Uraian</t>
        </is>
      </c>
      <c r="E344" s="23" t="inlineStr">
        <is>
          <t>Kode</t>
        </is>
      </c>
      <c r="F344" s="23" t="inlineStr">
        <is>
          <t>Sat.</t>
        </is>
      </c>
      <c r="G344" s="23" t="inlineStr">
        <is>
          <t>Koefisien</t>
        </is>
      </c>
      <c r="H344" s="23" t="inlineStr">
        <is>
          <t>Harga  Satuan (Rp)</t>
        </is>
      </c>
      <c r="J344" s="23" t="inlineStr">
        <is>
          <t>Jumlah Harga (Rp)</t>
        </is>
      </c>
    </row>
    <row r="345">
      <c r="C345" s="24" t="inlineStr">
        <is>
          <t>A</t>
        </is>
      </c>
      <c r="D345" s="24" t="inlineStr">
        <is>
          <t>TENAGA KERJA</t>
        </is>
      </c>
      <c r="E345" s="12" t="n"/>
      <c r="F345" s="12" t="n"/>
      <c r="G345" s="12" t="n"/>
      <c r="H345" s="12" t="n"/>
      <c r="I345" s="12" t="n"/>
      <c r="J345" s="12" t="n"/>
    </row>
    <row r="346">
      <c r="C346" s="5" t="n">
        <v>1</v>
      </c>
      <c r="D346" s="5" t="inlineStr">
        <is>
          <t>Pekerja</t>
        </is>
      </c>
      <c r="E346" s="5" t="inlineStr">
        <is>
          <t>L01</t>
        </is>
      </c>
      <c r="F346" s="5" t="inlineStr">
        <is>
          <t>jam</t>
        </is>
      </c>
      <c r="G346" s="25" t="n">
        <v>1.004016128180399</v>
      </c>
      <c r="H346" s="26">
        <f>VLOOKUP(D346,upahbahan,3,FALSE)</f>
        <v/>
      </c>
      <c r="J346" s="26">
        <f>G346*H346</f>
        <v/>
      </c>
    </row>
    <row r="347">
      <c r="C347" s="5" t="n">
        <v>2</v>
      </c>
      <c r="D347" s="5" t="inlineStr">
        <is>
          <t>Mandor</t>
        </is>
      </c>
      <c r="E347" s="5" t="inlineStr">
        <is>
          <t>L03</t>
        </is>
      </c>
      <c r="F347" s="5" t="inlineStr">
        <is>
          <t>jam</t>
        </is>
      </c>
      <c r="G347" s="25" t="n">
        <v>0.100401589547745</v>
      </c>
      <c r="H347" s="26">
        <f>VLOOKUP(D347,upahbahan,3,FALSE)</f>
        <v/>
      </c>
      <c r="J347" s="26">
        <f>G347*H347</f>
        <v/>
      </c>
    </row>
    <row r="348">
      <c r="C348" s="27" t="inlineStr">
        <is>
          <t>JUMLAH HARGA TENAGA KERJA</t>
        </is>
      </c>
      <c r="D348" s="28" t="n"/>
      <c r="E348" s="28" t="n"/>
      <c r="F348" s="28" t="n"/>
      <c r="G348" s="28" t="n"/>
      <c r="H348" s="28" t="n"/>
      <c r="I348" s="28" t="n"/>
      <c r="J348" s="29">
        <f>SUM(J346:J347)</f>
        <v/>
      </c>
    </row>
    <row r="349">
      <c r="C349" s="24" t="inlineStr">
        <is>
          <t>B</t>
        </is>
      </c>
      <c r="D349" s="24" t="inlineStr">
        <is>
          <t>BAHAN</t>
        </is>
      </c>
      <c r="E349" s="12" t="n"/>
      <c r="F349" s="12" t="n"/>
      <c r="G349" s="12" t="n"/>
      <c r="H349" s="12" t="n"/>
      <c r="I349" s="12" t="n"/>
      <c r="J349" s="12" t="n"/>
    </row>
    <row r="350">
      <c r="C350" s="5" t="n">
        <v>1</v>
      </c>
      <c r="D350" s="5" t="inlineStr">
        <is>
          <t>Baut mutu tinggi A325 Tipe 1 diameter M20</t>
        </is>
      </c>
      <c r="E350" s="5" t="inlineStr">
        <is>
          <t>M210b</t>
        </is>
      </c>
      <c r="F350" s="5" t="inlineStr">
        <is>
          <t>Buah</t>
        </is>
      </c>
      <c r="G350" s="25" t="n">
        <v>1</v>
      </c>
      <c r="H350" s="26">
        <f>VLOOKUP(D350,upahbahan,3,FALSE)</f>
        <v/>
      </c>
      <c r="J350" s="26">
        <f>G350*H350</f>
        <v/>
      </c>
    </row>
    <row r="351">
      <c r="C351" s="27" t="inlineStr">
        <is>
          <t>JUMLAH HARGA BAHAN</t>
        </is>
      </c>
      <c r="D351" s="28" t="n"/>
      <c r="E351" s="28" t="n"/>
      <c r="F351" s="28" t="n"/>
      <c r="G351" s="28" t="n"/>
      <c r="H351" s="28" t="n"/>
      <c r="I351" s="28" t="n"/>
      <c r="J351" s="29">
        <f>SUM(J350:J350)</f>
        <v/>
      </c>
    </row>
    <row r="352">
      <c r="C352" s="24" t="inlineStr">
        <is>
          <t>C</t>
        </is>
      </c>
      <c r="D352" s="24" t="inlineStr">
        <is>
          <t>PERALATAN</t>
        </is>
      </c>
      <c r="E352" s="12" t="n"/>
      <c r="F352" s="12" t="n"/>
      <c r="G352" s="12" t="n"/>
      <c r="H352" s="12" t="n"/>
      <c r="I352" s="12" t="n"/>
      <c r="J352" s="12" t="n"/>
    </row>
    <row r="353">
      <c r="C353" s="5" t="n">
        <v>1</v>
      </c>
      <c r="D353" s="5" t="inlineStr">
        <is>
          <t>Kunci Torsi (Torque Wrench)</t>
        </is>
      </c>
      <c r="E353" s="5" t="inlineStr">
        <is>
          <t>E74</t>
        </is>
      </c>
      <c r="F353" s="5" t="inlineStr">
        <is>
          <t>jam</t>
        </is>
      </c>
      <c r="G353" s="25" t="n">
        <v>0.1004016443266398</v>
      </c>
      <c r="H353" s="26">
        <f>VLOOKUP(D353,upahbahan,3,FALSE)</f>
        <v/>
      </c>
      <c r="J353" s="26">
        <f>G353*H353</f>
        <v/>
      </c>
    </row>
    <row r="354">
      <c r="C354" s="5" t="n">
        <v>2</v>
      </c>
      <c r="D354" s="5" t="inlineStr">
        <is>
          <t>Skyliftcrane Truck; 16 m, 1 To</t>
        </is>
      </c>
      <c r="E354" s="5" t="inlineStr">
        <is>
          <t>E78</t>
        </is>
      </c>
      <c r="F354" s="5" t="inlineStr">
        <is>
          <t>jam</t>
        </is>
      </c>
      <c r="G354" s="25" t="n">
        <v>0.1004016044011535</v>
      </c>
      <c r="H354" s="26">
        <f>VLOOKUP(D354,upahbahan,3,FALSE)</f>
        <v/>
      </c>
      <c r="J354" s="26">
        <f>G354*H354</f>
        <v/>
      </c>
    </row>
    <row r="355">
      <c r="C355" s="5" t="n">
        <v>3</v>
      </c>
      <c r="D355" s="5" t="inlineStr">
        <is>
          <t>Alat Bantu</t>
        </is>
      </c>
      <c r="F355" s="5" t="inlineStr">
        <is>
          <t>Ls</t>
        </is>
      </c>
      <c r="G355" s="25" t="n">
        <v>1</v>
      </c>
      <c r="H355" s="26">
        <f>VLOOKUP(D355,upahbahan,3,FALSE)</f>
        <v/>
      </c>
      <c r="J355" s="26">
        <f>G355*H355</f>
        <v/>
      </c>
    </row>
    <row r="356">
      <c r="C356" s="27" t="inlineStr">
        <is>
          <t>JUMLAH HARGA PERALATAN</t>
        </is>
      </c>
      <c r="D356" s="28" t="n"/>
      <c r="E356" s="28" t="n"/>
      <c r="F356" s="28" t="n"/>
      <c r="G356" s="28" t="n"/>
      <c r="H356" s="28" t="n"/>
      <c r="I356" s="28" t="n"/>
      <c r="J356" s="29">
        <f>SUM(J353:J355)</f>
        <v/>
      </c>
    </row>
    <row r="357">
      <c r="C357" s="31" t="inlineStr">
        <is>
          <t>D</t>
        </is>
      </c>
      <c r="D357" s="31" t="inlineStr">
        <is>
          <t>Jumlah (A+B+C)</t>
        </is>
      </c>
      <c r="E357" s="32" t="n"/>
      <c r="F357" s="32" t="n"/>
      <c r="G357" s="32" t="n"/>
      <c r="H357" s="32" t="n"/>
      <c r="I357" s="32" t="n"/>
      <c r="J357" s="33">
        <f>J348+J351+J356</f>
        <v/>
      </c>
    </row>
    <row r="358">
      <c r="C358" s="18" t="inlineStr">
        <is>
          <t>E</t>
        </is>
      </c>
      <c r="D358" s="18" t="inlineStr">
        <is>
          <t>Biaya Umum dan Keuntungan 10.0% x D</t>
        </is>
      </c>
      <c r="H358" s="21">
        <f>$Q$8</f>
        <v/>
      </c>
      <c r="J358" s="34">
        <f>J357*H358</f>
        <v/>
      </c>
    </row>
    <row r="359">
      <c r="C359" s="31" t="inlineStr">
        <is>
          <t>F</t>
        </is>
      </c>
      <c r="D359" s="31" t="inlineStr">
        <is>
          <t>Harga Satuan Pekerjaan (D+E)</t>
        </is>
      </c>
      <c r="E359" s="32" t="n"/>
      <c r="F359" s="32" t="n"/>
      <c r="G359" s="32" t="n"/>
      <c r="H359" s="32" t="n"/>
      <c r="I359" s="32" t="n"/>
      <c r="J359" s="33">
        <f>SUM(J357:J358)</f>
        <v/>
      </c>
    </row>
    <row r="361">
      <c r="C361" s="16" t="inlineStr">
        <is>
          <t>H.18</t>
        </is>
      </c>
      <c r="D361" s="17" t="inlineStr">
        <is>
          <t>Penggantian Baut Mutu Tinggi A325 Tipe 1 Diameter M24</t>
        </is>
      </c>
      <c r="F361" s="18" t="inlineStr">
        <is>
          <t>Buah</t>
        </is>
      </c>
      <c r="K361" s="22">
        <f>ROUNDDOWN(J377,0)</f>
        <v/>
      </c>
      <c r="M361" s="19" t="inlineStr">
        <is>
          <t>8.5.(1c).24</t>
        </is>
      </c>
    </row>
    <row r="362">
      <c r="C362" s="23" t="inlineStr">
        <is>
          <t>No</t>
        </is>
      </c>
      <c r="D362" s="23" t="inlineStr">
        <is>
          <t>Uraian</t>
        </is>
      </c>
      <c r="E362" s="23" t="inlineStr">
        <is>
          <t>Kode</t>
        </is>
      </c>
      <c r="F362" s="23" t="inlineStr">
        <is>
          <t>Sat.</t>
        </is>
      </c>
      <c r="G362" s="23" t="inlineStr">
        <is>
          <t>Koefisien</t>
        </is>
      </c>
      <c r="H362" s="23" t="inlineStr">
        <is>
          <t>Harga  Satuan (Rp)</t>
        </is>
      </c>
      <c r="J362" s="23" t="inlineStr">
        <is>
          <t>Jumlah Harga (Rp)</t>
        </is>
      </c>
    </row>
    <row r="363">
      <c r="C363" s="24" t="inlineStr">
        <is>
          <t>A</t>
        </is>
      </c>
      <c r="D363" s="24" t="inlineStr">
        <is>
          <t>TENAGA KERJA</t>
        </is>
      </c>
      <c r="E363" s="12" t="n"/>
      <c r="F363" s="12" t="n"/>
      <c r="G363" s="12" t="n"/>
      <c r="H363" s="12" t="n"/>
      <c r="I363" s="12" t="n"/>
      <c r="J363" s="12" t="n"/>
    </row>
    <row r="364">
      <c r="C364" s="5" t="n">
        <v>1</v>
      </c>
      <c r="D364" s="5" t="inlineStr">
        <is>
          <t>Pekerja</t>
        </is>
      </c>
      <c r="E364" s="5" t="inlineStr">
        <is>
          <t>L01</t>
        </is>
      </c>
      <c r="F364" s="5" t="inlineStr">
        <is>
          <t>jam</t>
        </is>
      </c>
      <c r="G364" s="25" t="n">
        <v>1.004016128180399</v>
      </c>
      <c r="H364" s="26">
        <f>VLOOKUP(D364,upahbahan,3,FALSE)</f>
        <v/>
      </c>
      <c r="J364" s="26">
        <f>G364*H364</f>
        <v/>
      </c>
    </row>
    <row r="365">
      <c r="C365" s="5" t="n">
        <v>2</v>
      </c>
      <c r="D365" s="5" t="inlineStr">
        <is>
          <t>Mandor</t>
        </is>
      </c>
      <c r="E365" s="5" t="inlineStr">
        <is>
          <t>L03</t>
        </is>
      </c>
      <c r="F365" s="5" t="inlineStr">
        <is>
          <t>jam</t>
        </is>
      </c>
      <c r="G365" s="25" t="n">
        <v>0.100401589547745</v>
      </c>
      <c r="H365" s="26">
        <f>VLOOKUP(D365,upahbahan,3,FALSE)</f>
        <v/>
      </c>
      <c r="J365" s="26">
        <f>G365*H365</f>
        <v/>
      </c>
    </row>
    <row r="366">
      <c r="C366" s="27" t="inlineStr">
        <is>
          <t>JUMLAH HARGA TENAGA KERJA</t>
        </is>
      </c>
      <c r="D366" s="28" t="n"/>
      <c r="E366" s="28" t="n"/>
      <c r="F366" s="28" t="n"/>
      <c r="G366" s="28" t="n"/>
      <c r="H366" s="28" t="n"/>
      <c r="I366" s="28" t="n"/>
      <c r="J366" s="29">
        <f>SUM(J364:J365)</f>
        <v/>
      </c>
    </row>
    <row r="367">
      <c r="C367" s="24" t="inlineStr">
        <is>
          <t>B</t>
        </is>
      </c>
      <c r="D367" s="24" t="inlineStr">
        <is>
          <t>BAHAN</t>
        </is>
      </c>
      <c r="E367" s="12" t="n"/>
      <c r="F367" s="12" t="n"/>
      <c r="G367" s="12" t="n"/>
      <c r="H367" s="12" t="n"/>
      <c r="I367" s="12" t="n"/>
      <c r="J367" s="12" t="n"/>
    </row>
    <row r="368">
      <c r="C368" s="5" t="n">
        <v>1</v>
      </c>
      <c r="D368" s="5" t="inlineStr">
        <is>
          <t>Baut mutu tinggi A325 Tipe 1 diameter M24</t>
        </is>
      </c>
      <c r="E368" s="5" t="inlineStr">
        <is>
          <t>M210c</t>
        </is>
      </c>
      <c r="F368" s="5" t="inlineStr">
        <is>
          <t>Buah</t>
        </is>
      </c>
      <c r="G368" s="25" t="n">
        <v>1</v>
      </c>
      <c r="H368" s="26">
        <f>VLOOKUP(D368,upahbahan,3,FALSE)</f>
        <v/>
      </c>
      <c r="J368" s="26">
        <f>G368*H368</f>
        <v/>
      </c>
    </row>
    <row r="369">
      <c r="C369" s="27" t="inlineStr">
        <is>
          <t>JUMLAH HARGA BAHAN</t>
        </is>
      </c>
      <c r="D369" s="28" t="n"/>
      <c r="E369" s="28" t="n"/>
      <c r="F369" s="28" t="n"/>
      <c r="G369" s="28" t="n"/>
      <c r="H369" s="28" t="n"/>
      <c r="I369" s="28" t="n"/>
      <c r="J369" s="29">
        <f>SUM(J368:J368)</f>
        <v/>
      </c>
    </row>
    <row r="370">
      <c r="C370" s="24" t="inlineStr">
        <is>
          <t>C</t>
        </is>
      </c>
      <c r="D370" s="24" t="inlineStr">
        <is>
          <t>PERALATAN</t>
        </is>
      </c>
      <c r="E370" s="12" t="n"/>
      <c r="F370" s="12" t="n"/>
      <c r="G370" s="12" t="n"/>
      <c r="H370" s="12" t="n"/>
      <c r="I370" s="12" t="n"/>
      <c r="J370" s="12" t="n"/>
    </row>
    <row r="371">
      <c r="C371" s="5" t="n">
        <v>1</v>
      </c>
      <c r="D371" s="5" t="inlineStr">
        <is>
          <t>Kunci Torsi (Torque Wrench)</t>
        </is>
      </c>
      <c r="E371" s="5" t="inlineStr">
        <is>
          <t>E74</t>
        </is>
      </c>
      <c r="F371" s="5" t="inlineStr">
        <is>
          <t>jam</t>
        </is>
      </c>
      <c r="G371" s="25" t="n">
        <v>0.1004016443266398</v>
      </c>
      <c r="H371" s="26">
        <f>VLOOKUP(D371,upahbahan,3,FALSE)</f>
        <v/>
      </c>
      <c r="J371" s="26">
        <f>G371*H371</f>
        <v/>
      </c>
    </row>
    <row r="372">
      <c r="C372" s="5" t="n">
        <v>2</v>
      </c>
      <c r="D372" s="5" t="inlineStr">
        <is>
          <t>Skyliftcrane Truck; 16 m, 1 Ton</t>
        </is>
      </c>
      <c r="E372" s="5" t="inlineStr">
        <is>
          <t>E78</t>
        </is>
      </c>
      <c r="F372" s="5" t="inlineStr">
        <is>
          <t>jam</t>
        </is>
      </c>
      <c r="G372" s="25" t="n">
        <v>0.1004016044011535</v>
      </c>
      <c r="H372" s="26">
        <f>VLOOKUP(D372,upahbahan,3,FALSE)</f>
        <v/>
      </c>
      <c r="J372" s="26">
        <f>G372*H372</f>
        <v/>
      </c>
    </row>
    <row r="373">
      <c r="C373" s="5" t="n">
        <v>3</v>
      </c>
      <c r="D373" s="5" t="inlineStr">
        <is>
          <t>Alat Bantu</t>
        </is>
      </c>
      <c r="F373" s="5" t="inlineStr">
        <is>
          <t>Ls</t>
        </is>
      </c>
      <c r="G373" s="25" t="n">
        <v>1</v>
      </c>
      <c r="H373" s="26">
        <f>VLOOKUP(D373,upahbahan,3,FALSE)</f>
        <v/>
      </c>
      <c r="J373" s="26">
        <f>G373*H373</f>
        <v/>
      </c>
    </row>
    <row r="374">
      <c r="C374" s="27" t="inlineStr">
        <is>
          <t>JUMLAH HARGA PERALATAN</t>
        </is>
      </c>
      <c r="D374" s="28" t="n"/>
      <c r="E374" s="28" t="n"/>
      <c r="F374" s="28" t="n"/>
      <c r="G374" s="28" t="n"/>
      <c r="H374" s="28" t="n"/>
      <c r="I374" s="28" t="n"/>
      <c r="J374" s="29">
        <f>SUM(J371:J373)</f>
        <v/>
      </c>
    </row>
    <row r="375">
      <c r="C375" s="31" t="inlineStr">
        <is>
          <t>D</t>
        </is>
      </c>
      <c r="D375" s="31" t="inlineStr">
        <is>
          <t>Jumlah (A+B+C)</t>
        </is>
      </c>
      <c r="E375" s="32" t="n"/>
      <c r="F375" s="32" t="n"/>
      <c r="G375" s="32" t="n"/>
      <c r="H375" s="32" t="n"/>
      <c r="I375" s="32" t="n"/>
      <c r="J375" s="33">
        <f>J366+J369+J374</f>
        <v/>
      </c>
    </row>
    <row r="376">
      <c r="C376" s="18" t="inlineStr">
        <is>
          <t>E</t>
        </is>
      </c>
      <c r="D376" s="18" t="inlineStr">
        <is>
          <t>Biaya Umum dan Keuntungan 10.0% x D</t>
        </is>
      </c>
      <c r="H376" s="21">
        <f>$Q$8</f>
        <v/>
      </c>
      <c r="J376" s="34">
        <f>J375*H376</f>
        <v/>
      </c>
    </row>
    <row r="377">
      <c r="C377" s="31" t="inlineStr">
        <is>
          <t>F</t>
        </is>
      </c>
      <c r="D377" s="31" t="inlineStr">
        <is>
          <t>Harga Satuan Pekerjaan (D+E)</t>
        </is>
      </c>
      <c r="E377" s="32" t="n"/>
      <c r="F377" s="32" t="n"/>
      <c r="G377" s="32" t="n"/>
      <c r="H377" s="32" t="n"/>
      <c r="I377" s="32" t="n"/>
      <c r="J377" s="33">
        <f>SUM(J375:J376)</f>
        <v/>
      </c>
    </row>
    <row r="379">
      <c r="C379" s="16" t="inlineStr">
        <is>
          <t>H.19</t>
        </is>
      </c>
      <c r="D379" s="17" t="inlineStr">
        <is>
          <t>Penggantian Baut Mutu Tinggi A325 Tipe 1 Diameter M16</t>
        </is>
      </c>
      <c r="F379" s="18" t="inlineStr">
        <is>
          <t>Buah</t>
        </is>
      </c>
      <c r="K379" s="22">
        <f>ROUNDDOWN(J395,0)</f>
        <v/>
      </c>
      <c r="M379" s="19" t="inlineStr">
        <is>
          <t>8.5.(1c).16</t>
        </is>
      </c>
    </row>
    <row r="380">
      <c r="C380" s="23" t="inlineStr">
        <is>
          <t>No</t>
        </is>
      </c>
      <c r="D380" s="23" t="inlineStr">
        <is>
          <t>Uraian</t>
        </is>
      </c>
      <c r="E380" s="23" t="inlineStr">
        <is>
          <t>Kode</t>
        </is>
      </c>
      <c r="F380" s="23" t="inlineStr">
        <is>
          <t>Sat.</t>
        </is>
      </c>
      <c r="G380" s="23" t="inlineStr">
        <is>
          <t>Koefisien</t>
        </is>
      </c>
      <c r="H380" s="23" t="inlineStr">
        <is>
          <t>Harga  Satuan (Rp)</t>
        </is>
      </c>
      <c r="J380" s="23" t="inlineStr">
        <is>
          <t>Jumlah Harga (Rp)</t>
        </is>
      </c>
    </row>
    <row r="381">
      <c r="C381" s="24" t="inlineStr">
        <is>
          <t>A</t>
        </is>
      </c>
      <c r="D381" s="24" t="inlineStr">
        <is>
          <t>TENAGA KERJA</t>
        </is>
      </c>
      <c r="E381" s="12" t="n"/>
      <c r="F381" s="12" t="n"/>
      <c r="G381" s="12" t="n"/>
      <c r="H381" s="12" t="n"/>
      <c r="I381" s="12" t="n"/>
      <c r="J381" s="12" t="n"/>
    </row>
    <row r="382">
      <c r="C382" s="5" t="n">
        <v>1</v>
      </c>
      <c r="D382" s="5" t="inlineStr">
        <is>
          <t>Pekerja</t>
        </is>
      </c>
      <c r="E382" s="5" t="inlineStr">
        <is>
          <t>L01</t>
        </is>
      </c>
      <c r="F382" s="5" t="inlineStr">
        <is>
          <t>jam</t>
        </is>
      </c>
      <c r="G382" s="25" t="n">
        <v>1.004016128180399</v>
      </c>
      <c r="H382" s="26">
        <f>VLOOKUP(D382,upahbahan,3,FALSE)</f>
        <v/>
      </c>
      <c r="J382" s="26">
        <f>G382*H382</f>
        <v/>
      </c>
    </row>
    <row r="383">
      <c r="C383" s="5" t="n">
        <v>2</v>
      </c>
      <c r="D383" s="5" t="inlineStr">
        <is>
          <t>Mandor</t>
        </is>
      </c>
      <c r="E383" s="5" t="inlineStr">
        <is>
          <t>L03</t>
        </is>
      </c>
      <c r="F383" s="5" t="inlineStr">
        <is>
          <t>jam</t>
        </is>
      </c>
      <c r="G383" s="25" t="n">
        <v>0.100401589547745</v>
      </c>
      <c r="H383" s="26">
        <f>VLOOKUP(D383,upahbahan,3,FALSE)</f>
        <v/>
      </c>
      <c r="J383" s="26">
        <f>G383*H383</f>
        <v/>
      </c>
    </row>
    <row r="384">
      <c r="C384" s="27" t="inlineStr">
        <is>
          <t>JUMLAH HARGA TENAGA KERJA</t>
        </is>
      </c>
      <c r="D384" s="28" t="n"/>
      <c r="E384" s="28" t="n"/>
      <c r="F384" s="28" t="n"/>
      <c r="G384" s="28" t="n"/>
      <c r="H384" s="28" t="n"/>
      <c r="I384" s="28" t="n"/>
      <c r="J384" s="29">
        <f>SUM(J382:J383)</f>
        <v/>
      </c>
    </row>
    <row r="385">
      <c r="C385" s="24" t="inlineStr">
        <is>
          <t>B</t>
        </is>
      </c>
      <c r="D385" s="24" t="inlineStr">
        <is>
          <t>BAHAN</t>
        </is>
      </c>
      <c r="E385" s="12" t="n"/>
      <c r="F385" s="12" t="n"/>
      <c r="G385" s="12" t="n"/>
      <c r="H385" s="12" t="n"/>
      <c r="I385" s="12" t="n"/>
      <c r="J385" s="12" t="n"/>
    </row>
    <row r="386">
      <c r="C386" s="5" t="n">
        <v>1</v>
      </c>
      <c r="D386" s="5" t="inlineStr">
        <is>
          <t>Baut mutu tinggi A325 Tipe 1 diameter M16</t>
        </is>
      </c>
      <c r="E386" s="5" t="inlineStr">
        <is>
          <t>M210d</t>
        </is>
      </c>
      <c r="F386" s="5" t="inlineStr">
        <is>
          <t>Buah</t>
        </is>
      </c>
      <c r="G386" s="25" t="n">
        <v>1</v>
      </c>
      <c r="H386" s="26">
        <f>VLOOKUP(D386,upahbahan,3,FALSE)</f>
        <v/>
      </c>
      <c r="J386" s="26">
        <f>G386*H386</f>
        <v/>
      </c>
    </row>
    <row r="387">
      <c r="C387" s="27" t="inlineStr">
        <is>
          <t>JUMLAH HARGA BAHAN</t>
        </is>
      </c>
      <c r="D387" s="28" t="n"/>
      <c r="E387" s="28" t="n"/>
      <c r="F387" s="28" t="n"/>
      <c r="G387" s="28" t="n"/>
      <c r="H387" s="28" t="n"/>
      <c r="I387" s="28" t="n"/>
      <c r="J387" s="29">
        <f>SUM(J386:J386)</f>
        <v/>
      </c>
    </row>
    <row r="388">
      <c r="C388" s="24" t="inlineStr">
        <is>
          <t>C</t>
        </is>
      </c>
      <c r="D388" s="24" t="inlineStr">
        <is>
          <t>PERALATAN</t>
        </is>
      </c>
      <c r="E388" s="12" t="n"/>
      <c r="F388" s="12" t="n"/>
      <c r="G388" s="12" t="n"/>
      <c r="H388" s="12" t="n"/>
      <c r="I388" s="12" t="n"/>
      <c r="J388" s="12" t="n"/>
    </row>
    <row r="389">
      <c r="C389" s="5" t="n">
        <v>1</v>
      </c>
      <c r="D389" s="5" t="inlineStr">
        <is>
          <t>Kunci Torsi (Torque Wrench)</t>
        </is>
      </c>
      <c r="E389" s="5" t="inlineStr">
        <is>
          <t>E74</t>
        </is>
      </c>
      <c r="F389" s="5" t="inlineStr">
        <is>
          <t>jam</t>
        </is>
      </c>
      <c r="G389" s="25" t="n">
        <v>0.1004016443266398</v>
      </c>
      <c r="H389" s="26">
        <f>VLOOKUP(D389,upahbahan,3,FALSE)</f>
        <v/>
      </c>
      <c r="J389" s="26">
        <f>G389*H389</f>
        <v/>
      </c>
    </row>
    <row r="390">
      <c r="C390" s="5" t="n">
        <v>2</v>
      </c>
      <c r="D390" s="5" t="inlineStr">
        <is>
          <t>Skyliftcrane Truck; 16 m, 1 Ton</t>
        </is>
      </c>
      <c r="E390" s="5" t="inlineStr">
        <is>
          <t>E78</t>
        </is>
      </c>
      <c r="F390" s="5" t="inlineStr">
        <is>
          <t>jam</t>
        </is>
      </c>
      <c r="G390" s="25" t="n">
        <v>0.1004016044011535</v>
      </c>
      <c r="H390" s="26">
        <f>VLOOKUP(D390,upahbahan,3,FALSE)</f>
        <v/>
      </c>
      <c r="J390" s="26">
        <f>G390*H390</f>
        <v/>
      </c>
    </row>
    <row r="391">
      <c r="C391" s="5" t="n">
        <v>3</v>
      </c>
      <c r="D391" s="5" t="inlineStr">
        <is>
          <t>Alat Bantu</t>
        </is>
      </c>
      <c r="F391" s="5" t="inlineStr">
        <is>
          <t>Ls</t>
        </is>
      </c>
      <c r="G391" s="25" t="n">
        <v>1</v>
      </c>
      <c r="H391" s="26">
        <f>VLOOKUP(D391,upahbahan,3,FALSE)</f>
        <v/>
      </c>
      <c r="J391" s="26">
        <f>G391*H391</f>
        <v/>
      </c>
    </row>
    <row r="392">
      <c r="C392" s="27" t="inlineStr">
        <is>
          <t>JUMLAH HARGA PERALATAN</t>
        </is>
      </c>
      <c r="D392" s="28" t="n"/>
      <c r="E392" s="28" t="n"/>
      <c r="F392" s="28" t="n"/>
      <c r="G392" s="28" t="n"/>
      <c r="H392" s="28" t="n"/>
      <c r="I392" s="28" t="n"/>
      <c r="J392" s="29">
        <f>SUM(J389:J391)</f>
        <v/>
      </c>
    </row>
    <row r="393">
      <c r="C393" s="31" t="inlineStr">
        <is>
          <t>D</t>
        </is>
      </c>
      <c r="D393" s="31" t="inlineStr">
        <is>
          <t>Jumlah (A+B+C)</t>
        </is>
      </c>
      <c r="E393" s="32" t="n"/>
      <c r="F393" s="32" t="n"/>
      <c r="G393" s="32" t="n"/>
      <c r="H393" s="32" t="n"/>
      <c r="I393" s="32" t="n"/>
      <c r="J393" s="33">
        <f>J384+J387+J392</f>
        <v/>
      </c>
    </row>
    <row r="394">
      <c r="C394" s="18" t="inlineStr">
        <is>
          <t>E</t>
        </is>
      </c>
      <c r="D394" s="18" t="inlineStr">
        <is>
          <t>Biaya Umum dan Keuntungan 10.0% x D</t>
        </is>
      </c>
      <c r="H394" s="21">
        <f>$Q$8</f>
        <v/>
      </c>
      <c r="J394" s="34">
        <f>J393*H394</f>
        <v/>
      </c>
    </row>
    <row r="395">
      <c r="C395" s="31" t="inlineStr">
        <is>
          <t>F</t>
        </is>
      </c>
      <c r="D395" s="31" t="inlineStr">
        <is>
          <t>Harga Satuan Pekerjaan (D+E)</t>
        </is>
      </c>
      <c r="E395" s="32" t="n"/>
      <c r="F395" s="32" t="n"/>
      <c r="G395" s="32" t="n"/>
      <c r="H395" s="32" t="n"/>
      <c r="I395" s="32" t="n"/>
      <c r="J395" s="33">
        <f>SUM(J393:J394)</f>
        <v/>
      </c>
    </row>
    <row r="397">
      <c r="C397" s="16" t="inlineStr">
        <is>
          <t>H.20</t>
        </is>
      </c>
      <c r="D397" s="17" t="inlineStr">
        <is>
          <t>Penggantian Baut Mutu Tinggi A490 Tipe 1 Diameter M25</t>
        </is>
      </c>
      <c r="F397" s="18" t="inlineStr">
        <is>
          <t>Buah</t>
        </is>
      </c>
      <c r="K397" s="22">
        <f>ROUNDDOWN(J413,0)</f>
        <v/>
      </c>
      <c r="M397" s="19" t="inlineStr">
        <is>
          <t>8.5.(2a)</t>
        </is>
      </c>
    </row>
    <row r="398">
      <c r="C398" s="23" t="inlineStr">
        <is>
          <t>No</t>
        </is>
      </c>
      <c r="D398" s="23" t="inlineStr">
        <is>
          <t>Uraian</t>
        </is>
      </c>
      <c r="E398" s="23" t="inlineStr">
        <is>
          <t>Kode</t>
        </is>
      </c>
      <c r="F398" s="23" t="inlineStr">
        <is>
          <t>Sat.</t>
        </is>
      </c>
      <c r="G398" s="23" t="inlineStr">
        <is>
          <t>Koefisien</t>
        </is>
      </c>
      <c r="H398" s="23" t="inlineStr">
        <is>
          <t>Harga  Satuan (Rp)</t>
        </is>
      </c>
      <c r="J398" s="23" t="inlineStr">
        <is>
          <t>Jumlah Harga (Rp)</t>
        </is>
      </c>
    </row>
    <row r="399">
      <c r="C399" s="24" t="inlineStr">
        <is>
          <t>A</t>
        </is>
      </c>
      <c r="D399" s="24" t="inlineStr">
        <is>
          <t>TENAGA KERJA</t>
        </is>
      </c>
      <c r="E399" s="12" t="n"/>
      <c r="F399" s="12" t="n"/>
      <c r="G399" s="12" t="n"/>
      <c r="H399" s="12" t="n"/>
      <c r="I399" s="12" t="n"/>
      <c r="J399" s="12" t="n"/>
    </row>
    <row r="400">
      <c r="C400" s="5" t="n">
        <v>1</v>
      </c>
      <c r="D400" s="5" t="inlineStr">
        <is>
          <t>Pekerja</t>
        </is>
      </c>
      <c r="E400" s="5" t="inlineStr">
        <is>
          <t>L01</t>
        </is>
      </c>
      <c r="F400" s="5" t="inlineStr">
        <is>
          <t>jam</t>
        </is>
      </c>
      <c r="G400" s="25" t="n">
        <v>1.004016128180399</v>
      </c>
      <c r="H400" s="26">
        <f>VLOOKUP(D400,upahbahan,3,FALSE)</f>
        <v/>
      </c>
      <c r="J400" s="26">
        <f>G400*H400</f>
        <v/>
      </c>
    </row>
    <row r="401">
      <c r="C401" s="5" t="n">
        <v>2</v>
      </c>
      <c r="D401" s="5" t="inlineStr">
        <is>
          <t>Mandor</t>
        </is>
      </c>
      <c r="E401" s="5" t="inlineStr">
        <is>
          <t>L03</t>
        </is>
      </c>
      <c r="F401" s="5" t="inlineStr">
        <is>
          <t>jam</t>
        </is>
      </c>
      <c r="G401" s="25" t="n">
        <v>0.100401589547745</v>
      </c>
      <c r="H401" s="26">
        <f>VLOOKUP(D401,upahbahan,3,FALSE)</f>
        <v/>
      </c>
      <c r="J401" s="26">
        <f>G401*H401</f>
        <v/>
      </c>
    </row>
    <row r="402">
      <c r="C402" s="27" t="inlineStr">
        <is>
          <t>JUMLAH HARGA TENAGA KERJA</t>
        </is>
      </c>
      <c r="D402" s="28" t="n"/>
      <c r="E402" s="28" t="n"/>
      <c r="F402" s="28" t="n"/>
      <c r="G402" s="28" t="n"/>
      <c r="H402" s="28" t="n"/>
      <c r="I402" s="28" t="n"/>
      <c r="J402" s="29">
        <f>SUM(J400:J401)</f>
        <v/>
      </c>
    </row>
    <row r="403">
      <c r="C403" s="24" t="inlineStr">
        <is>
          <t>B</t>
        </is>
      </c>
      <c r="D403" s="24" t="inlineStr">
        <is>
          <t>BAHAN</t>
        </is>
      </c>
      <c r="E403" s="12" t="n"/>
      <c r="F403" s="12" t="n"/>
      <c r="G403" s="12" t="n"/>
      <c r="H403" s="12" t="n"/>
      <c r="I403" s="12" t="n"/>
      <c r="J403" s="12" t="n"/>
    </row>
    <row r="404">
      <c r="C404" s="5" t="n">
        <v>1</v>
      </c>
      <c r="D404" s="5" t="inlineStr">
        <is>
          <t>Baut mutu tinggi A490 Tipe 1 diameter M25</t>
        </is>
      </c>
      <c r="E404" s="5" t="inlineStr">
        <is>
          <t>M211a</t>
        </is>
      </c>
      <c r="F404" s="5" t="inlineStr">
        <is>
          <t>Buah</t>
        </is>
      </c>
      <c r="G404" s="25" t="n">
        <v>1</v>
      </c>
      <c r="H404" s="26">
        <f>VLOOKUP(D404,upahbahan,3,FALSE)</f>
        <v/>
      </c>
      <c r="J404" s="26">
        <f>G404*H404</f>
        <v/>
      </c>
    </row>
    <row r="405">
      <c r="C405" s="27" t="inlineStr">
        <is>
          <t>JUMLAH HARGA BAHAN</t>
        </is>
      </c>
      <c r="D405" s="28" t="n"/>
      <c r="E405" s="28" t="n"/>
      <c r="F405" s="28" t="n"/>
      <c r="G405" s="28" t="n"/>
      <c r="H405" s="28" t="n"/>
      <c r="I405" s="28" t="n"/>
      <c r="J405" s="29">
        <f>SUM(J404:J404)</f>
        <v/>
      </c>
    </row>
    <row r="406">
      <c r="C406" s="24" t="inlineStr">
        <is>
          <t>C</t>
        </is>
      </c>
      <c r="D406" s="24" t="inlineStr">
        <is>
          <t>PERALATAN</t>
        </is>
      </c>
      <c r="E406" s="12" t="n"/>
      <c r="F406" s="12" t="n"/>
      <c r="G406" s="12" t="n"/>
      <c r="H406" s="12" t="n"/>
      <c r="I406" s="12" t="n"/>
      <c r="J406" s="12" t="n"/>
    </row>
    <row r="407">
      <c r="C407" s="5" t="n">
        <v>1</v>
      </c>
      <c r="D407" s="5" t="inlineStr">
        <is>
          <t>Kunci Torsi (Torque Wrench)</t>
        </is>
      </c>
      <c r="E407" s="5" t="inlineStr">
        <is>
          <t>E74</t>
        </is>
      </c>
      <c r="F407" s="5" t="inlineStr">
        <is>
          <t>jam</t>
        </is>
      </c>
      <c r="G407" s="25" t="n">
        <v>0.1004016443266398</v>
      </c>
      <c r="H407" s="26">
        <f>VLOOKUP(D407,upahbahan,3,FALSE)</f>
        <v/>
      </c>
      <c r="J407" s="26">
        <f>G407*H407</f>
        <v/>
      </c>
    </row>
    <row r="408">
      <c r="C408" s="5" t="n">
        <v>2</v>
      </c>
      <c r="D408" s="5" t="inlineStr">
        <is>
          <t>Skyliftcrane Truck; 16 m, 1 To</t>
        </is>
      </c>
      <c r="E408" s="5" t="inlineStr">
        <is>
          <t>E78</t>
        </is>
      </c>
      <c r="F408" s="5" t="inlineStr">
        <is>
          <t>jam</t>
        </is>
      </c>
      <c r="G408" s="25" t="n">
        <v>0.1004016044011535</v>
      </c>
      <c r="H408" s="26">
        <f>VLOOKUP(D408,upahbahan,3,FALSE)</f>
        <v/>
      </c>
      <c r="J408" s="26">
        <f>G408*H408</f>
        <v/>
      </c>
    </row>
    <row r="409">
      <c r="C409" s="5" t="n">
        <v>3</v>
      </c>
      <c r="D409" s="5" t="inlineStr">
        <is>
          <t>Alat Bantu</t>
        </is>
      </c>
      <c r="F409" s="5" t="inlineStr">
        <is>
          <t>Ls</t>
        </is>
      </c>
      <c r="G409" s="25" t="n">
        <v>1</v>
      </c>
      <c r="H409" s="26">
        <f>VLOOKUP(D409,upahbahan,3,FALSE)</f>
        <v/>
      </c>
      <c r="J409" s="26">
        <f>G409*H409</f>
        <v/>
      </c>
    </row>
    <row r="410">
      <c r="C410" s="27" t="inlineStr">
        <is>
          <t>JUMLAH HARGA PERALATAN</t>
        </is>
      </c>
      <c r="D410" s="28" t="n"/>
      <c r="E410" s="28" t="n"/>
      <c r="F410" s="28" t="n"/>
      <c r="G410" s="28" t="n"/>
      <c r="H410" s="28" t="n"/>
      <c r="I410" s="28" t="n"/>
      <c r="J410" s="29">
        <f>SUM(J407:J409)</f>
        <v/>
      </c>
    </row>
    <row r="411">
      <c r="C411" s="31" t="inlineStr">
        <is>
          <t>D</t>
        </is>
      </c>
      <c r="D411" s="31" t="inlineStr">
        <is>
          <t>Jumlah (A+B+C)</t>
        </is>
      </c>
      <c r="E411" s="32" t="n"/>
      <c r="F411" s="32" t="n"/>
      <c r="G411" s="32" t="n"/>
      <c r="H411" s="32" t="n"/>
      <c r="I411" s="32" t="n"/>
      <c r="J411" s="33">
        <f>J402+J405+J410</f>
        <v/>
      </c>
    </row>
    <row r="412">
      <c r="C412" s="18" t="inlineStr">
        <is>
          <t>E</t>
        </is>
      </c>
      <c r="D412" s="18" t="inlineStr">
        <is>
          <t>Biaya Umum dan Keuntungan 10.0% x D</t>
        </is>
      </c>
      <c r="H412" s="21">
        <f>$Q$8</f>
        <v/>
      </c>
      <c r="J412" s="34">
        <f>J411*H412</f>
        <v/>
      </c>
    </row>
    <row r="413">
      <c r="C413" s="31" t="inlineStr">
        <is>
          <t>F</t>
        </is>
      </c>
      <c r="D413" s="31" t="inlineStr">
        <is>
          <t>Harga Satuan Pekerjaan (D+E)</t>
        </is>
      </c>
      <c r="E413" s="32" t="n"/>
      <c r="F413" s="32" t="n"/>
      <c r="G413" s="32" t="n"/>
      <c r="H413" s="32" t="n"/>
      <c r="I413" s="32" t="n"/>
      <c r="J413" s="33">
        <f>SUM(J411:J412)</f>
        <v/>
      </c>
    </row>
    <row r="415">
      <c r="C415" s="16" t="inlineStr">
        <is>
          <t>H.21</t>
        </is>
      </c>
      <c r="D415" s="17" t="inlineStr">
        <is>
          <t>Penggantian Baut Mutu Tinggi A490 Tipe 1 Diameter M20</t>
        </is>
      </c>
      <c r="F415" s="18" t="inlineStr">
        <is>
          <t>Buah</t>
        </is>
      </c>
      <c r="K415" s="22">
        <f>ROUNDDOWN(J431,0)</f>
        <v/>
      </c>
      <c r="M415" s="19" t="inlineStr">
        <is>
          <t>8.5.(2b)</t>
        </is>
      </c>
    </row>
    <row r="416">
      <c r="C416" s="23" t="inlineStr">
        <is>
          <t>No</t>
        </is>
      </c>
      <c r="D416" s="23" t="inlineStr">
        <is>
          <t>Uraian</t>
        </is>
      </c>
      <c r="E416" s="23" t="inlineStr">
        <is>
          <t>Kode</t>
        </is>
      </c>
      <c r="F416" s="23" t="inlineStr">
        <is>
          <t>Sat.</t>
        </is>
      </c>
      <c r="G416" s="23" t="inlineStr">
        <is>
          <t>Koefisien</t>
        </is>
      </c>
      <c r="H416" s="23" t="inlineStr">
        <is>
          <t>Harga  Satuan (Rp)</t>
        </is>
      </c>
      <c r="J416" s="23" t="inlineStr">
        <is>
          <t>Jumlah Harga (Rp)</t>
        </is>
      </c>
    </row>
    <row r="417">
      <c r="C417" s="24" t="inlineStr">
        <is>
          <t>A</t>
        </is>
      </c>
      <c r="D417" s="24" t="inlineStr">
        <is>
          <t>TENAGA KERJA</t>
        </is>
      </c>
      <c r="E417" s="12" t="n"/>
      <c r="F417" s="12" t="n"/>
      <c r="G417" s="12" t="n"/>
      <c r="H417" s="12" t="n"/>
      <c r="I417" s="12" t="n"/>
      <c r="J417" s="12" t="n"/>
    </row>
    <row r="418">
      <c r="C418" s="5" t="n">
        <v>1</v>
      </c>
      <c r="D418" s="5" t="inlineStr">
        <is>
          <t>Pekerja</t>
        </is>
      </c>
      <c r="E418" s="5" t="inlineStr">
        <is>
          <t>L01</t>
        </is>
      </c>
      <c r="F418" s="5" t="inlineStr">
        <is>
          <t>jam</t>
        </is>
      </c>
      <c r="G418" s="25" t="n">
        <v>1.004016128180399</v>
      </c>
      <c r="H418" s="26">
        <f>VLOOKUP(D418,upahbahan,3,FALSE)</f>
        <v/>
      </c>
      <c r="J418" s="26">
        <f>G418*H418</f>
        <v/>
      </c>
    </row>
    <row r="419">
      <c r="C419" s="5" t="n">
        <v>2</v>
      </c>
      <c r="D419" s="5" t="inlineStr">
        <is>
          <t>Mandor</t>
        </is>
      </c>
      <c r="E419" s="5" t="inlineStr">
        <is>
          <t>L03</t>
        </is>
      </c>
      <c r="F419" s="5" t="inlineStr">
        <is>
          <t>jam</t>
        </is>
      </c>
      <c r="G419" s="25" t="n">
        <v>0.100401589547745</v>
      </c>
      <c r="H419" s="26">
        <f>VLOOKUP(D419,upahbahan,3,FALSE)</f>
        <v/>
      </c>
      <c r="J419" s="26">
        <f>G419*H419</f>
        <v/>
      </c>
    </row>
    <row r="420">
      <c r="C420" s="27" t="inlineStr">
        <is>
          <t>JUMLAH HARGA TENAGA KERJA</t>
        </is>
      </c>
      <c r="D420" s="28" t="n"/>
      <c r="E420" s="28" t="n"/>
      <c r="F420" s="28" t="n"/>
      <c r="G420" s="28" t="n"/>
      <c r="H420" s="28" t="n"/>
      <c r="I420" s="28" t="n"/>
      <c r="J420" s="29">
        <f>SUM(J418:J419)</f>
        <v/>
      </c>
    </row>
    <row r="421">
      <c r="C421" s="24" t="inlineStr">
        <is>
          <t>B</t>
        </is>
      </c>
      <c r="D421" s="24" t="inlineStr">
        <is>
          <t>BAHAN</t>
        </is>
      </c>
      <c r="E421" s="12" t="n"/>
      <c r="F421" s="12" t="n"/>
      <c r="G421" s="12" t="n"/>
      <c r="H421" s="12" t="n"/>
      <c r="I421" s="12" t="n"/>
      <c r="J421" s="12" t="n"/>
    </row>
    <row r="422">
      <c r="C422" s="5" t="n">
        <v>1</v>
      </c>
      <c r="D422" s="5" t="inlineStr">
        <is>
          <t>Baut mutu tinggi A490 Tipe 1 diameter M20</t>
        </is>
      </c>
      <c r="E422" s="5" t="inlineStr">
        <is>
          <t>M211b</t>
        </is>
      </c>
      <c r="F422" s="5" t="inlineStr">
        <is>
          <t>Buah</t>
        </is>
      </c>
      <c r="G422" s="25" t="n">
        <v>1</v>
      </c>
      <c r="H422" s="26">
        <f>VLOOKUP(D422,upahbahan,3,FALSE)</f>
        <v/>
      </c>
      <c r="J422" s="26">
        <f>G422*H422</f>
        <v/>
      </c>
    </row>
    <row r="423">
      <c r="C423" s="27" t="inlineStr">
        <is>
          <t>JUMLAH HARGA BAHAN</t>
        </is>
      </c>
      <c r="D423" s="28" t="n"/>
      <c r="E423" s="28" t="n"/>
      <c r="F423" s="28" t="n"/>
      <c r="G423" s="28" t="n"/>
      <c r="H423" s="28" t="n"/>
      <c r="I423" s="28" t="n"/>
      <c r="J423" s="29">
        <f>SUM(J422:J422)</f>
        <v/>
      </c>
    </row>
    <row r="424">
      <c r="C424" s="24" t="inlineStr">
        <is>
          <t>C</t>
        </is>
      </c>
      <c r="D424" s="24" t="inlineStr">
        <is>
          <t>PERALATAN</t>
        </is>
      </c>
      <c r="E424" s="12" t="n"/>
      <c r="F424" s="12" t="n"/>
      <c r="G424" s="12" t="n"/>
      <c r="H424" s="12" t="n"/>
      <c r="I424" s="12" t="n"/>
      <c r="J424" s="12" t="n"/>
    </row>
    <row r="425">
      <c r="C425" s="5" t="n">
        <v>1</v>
      </c>
      <c r="D425" s="5" t="inlineStr">
        <is>
          <t>Kunci Torsi (Torque Wrench)</t>
        </is>
      </c>
      <c r="E425" s="5" t="inlineStr">
        <is>
          <t>E74</t>
        </is>
      </c>
      <c r="F425" s="5" t="inlineStr">
        <is>
          <t>jam</t>
        </is>
      </c>
      <c r="G425" s="25" t="n">
        <v>0.1004016443266398</v>
      </c>
      <c r="H425" s="26">
        <f>VLOOKUP(D425,upahbahan,3,FALSE)</f>
        <v/>
      </c>
      <c r="J425" s="26">
        <f>G425*H425</f>
        <v/>
      </c>
    </row>
    <row r="426">
      <c r="C426" s="5" t="n">
        <v>2</v>
      </c>
      <c r="D426" s="5" t="inlineStr">
        <is>
          <t>Skyliftcrane Truck; 16 m, 1 To</t>
        </is>
      </c>
      <c r="E426" s="5" t="inlineStr">
        <is>
          <t>E78</t>
        </is>
      </c>
      <c r="F426" s="5" t="inlineStr">
        <is>
          <t>jam</t>
        </is>
      </c>
      <c r="G426" s="25" t="n">
        <v>0.1004016044011535</v>
      </c>
      <c r="H426" s="26">
        <f>VLOOKUP(D426,upahbahan,3,FALSE)</f>
        <v/>
      </c>
      <c r="J426" s="26">
        <f>G426*H426</f>
        <v/>
      </c>
    </row>
    <row r="427">
      <c r="C427" s="5" t="n">
        <v>3</v>
      </c>
      <c r="D427" s="5" t="inlineStr">
        <is>
          <t>Alat Bantu</t>
        </is>
      </c>
      <c r="F427" s="5" t="inlineStr">
        <is>
          <t>Ls</t>
        </is>
      </c>
      <c r="G427" s="25" t="n">
        <v>1</v>
      </c>
      <c r="H427" s="26">
        <f>VLOOKUP(D427,upahbahan,3,FALSE)</f>
        <v/>
      </c>
      <c r="J427" s="26">
        <f>G427*H427</f>
        <v/>
      </c>
    </row>
    <row r="428">
      <c r="C428" s="27" t="inlineStr">
        <is>
          <t>JUMLAH HARGA PERALATAN</t>
        </is>
      </c>
      <c r="D428" s="28" t="n"/>
      <c r="E428" s="28" t="n"/>
      <c r="F428" s="28" t="n"/>
      <c r="G428" s="28" t="n"/>
      <c r="H428" s="28" t="n"/>
      <c r="I428" s="28" t="n"/>
      <c r="J428" s="29">
        <f>SUM(J425:J427)</f>
        <v/>
      </c>
    </row>
    <row r="429">
      <c r="C429" s="31" t="inlineStr">
        <is>
          <t>D</t>
        </is>
      </c>
      <c r="D429" s="31" t="inlineStr">
        <is>
          <t>Jumlah (A+B+C)</t>
        </is>
      </c>
      <c r="E429" s="32" t="n"/>
      <c r="F429" s="32" t="n"/>
      <c r="G429" s="32" t="n"/>
      <c r="H429" s="32" t="n"/>
      <c r="I429" s="32" t="n"/>
      <c r="J429" s="33">
        <f>J420+J423+J428</f>
        <v/>
      </c>
    </row>
    <row r="430">
      <c r="C430" s="18" t="inlineStr">
        <is>
          <t>E</t>
        </is>
      </c>
      <c r="D430" s="18" t="inlineStr">
        <is>
          <t>Biaya Umum dan Keuntungan 10.0% x D</t>
        </is>
      </c>
      <c r="H430" s="21">
        <f>$Q$8</f>
        <v/>
      </c>
      <c r="J430" s="34">
        <f>J429*H430</f>
        <v/>
      </c>
    </row>
    <row r="431">
      <c r="C431" s="31" t="inlineStr">
        <is>
          <t>F</t>
        </is>
      </c>
      <c r="D431" s="31" t="inlineStr">
        <is>
          <t>Harga Satuan Pekerjaan (D+E)</t>
        </is>
      </c>
      <c r="E431" s="32" t="n"/>
      <c r="F431" s="32" t="n"/>
      <c r="G431" s="32" t="n"/>
      <c r="H431" s="32" t="n"/>
      <c r="I431" s="32" t="n"/>
      <c r="J431" s="33">
        <f>SUM(J429:J430)</f>
        <v/>
      </c>
    </row>
    <row r="433">
      <c r="C433" s="16" t="inlineStr">
        <is>
          <t>H.22</t>
        </is>
      </c>
      <c r="D433" s="17" t="inlineStr">
        <is>
          <t>Penggantian Baut Mutu Tinggi A490 Tipe 1 Diameter M24</t>
        </is>
      </c>
      <c r="F433" s="18" t="inlineStr">
        <is>
          <t>Buah</t>
        </is>
      </c>
      <c r="K433" s="22">
        <f>ROUNDDOWN(J449,0)</f>
        <v/>
      </c>
      <c r="M433" s="19" t="inlineStr">
        <is>
          <t>8.5.(2c).24</t>
        </is>
      </c>
    </row>
    <row r="434">
      <c r="C434" s="23" t="inlineStr">
        <is>
          <t>No</t>
        </is>
      </c>
      <c r="D434" s="23" t="inlineStr">
        <is>
          <t>Uraian</t>
        </is>
      </c>
      <c r="E434" s="23" t="inlineStr">
        <is>
          <t>Kode</t>
        </is>
      </c>
      <c r="F434" s="23" t="inlineStr">
        <is>
          <t>Sat.</t>
        </is>
      </c>
      <c r="G434" s="23" t="inlineStr">
        <is>
          <t>Koefisien</t>
        </is>
      </c>
      <c r="H434" s="23" t="inlineStr">
        <is>
          <t>Harga  Satuan (Rp)</t>
        </is>
      </c>
      <c r="J434" s="23" t="inlineStr">
        <is>
          <t>Jumlah Harga (Rp)</t>
        </is>
      </c>
    </row>
    <row r="435">
      <c r="C435" s="24" t="inlineStr">
        <is>
          <t>A</t>
        </is>
      </c>
      <c r="D435" s="24" t="inlineStr">
        <is>
          <t>TENAGA KERJA</t>
        </is>
      </c>
      <c r="E435" s="12" t="n"/>
      <c r="F435" s="12" t="n"/>
      <c r="G435" s="12" t="n"/>
      <c r="H435" s="12" t="n"/>
      <c r="I435" s="12" t="n"/>
      <c r="J435" s="12" t="n"/>
    </row>
    <row r="436">
      <c r="C436" s="5" t="n">
        <v>1</v>
      </c>
      <c r="D436" s="5" t="inlineStr">
        <is>
          <t>Pekerja</t>
        </is>
      </c>
      <c r="E436" s="5" t="inlineStr">
        <is>
          <t>L01</t>
        </is>
      </c>
      <c r="F436" s="5" t="inlineStr">
        <is>
          <t>jam</t>
        </is>
      </c>
      <c r="G436" s="25" t="n">
        <v>1.004016128180399</v>
      </c>
      <c r="H436" s="26">
        <f>VLOOKUP(D436,upahbahan,3,FALSE)</f>
        <v/>
      </c>
      <c r="J436" s="26">
        <f>G436*H436</f>
        <v/>
      </c>
    </row>
    <row r="437">
      <c r="C437" s="5" t="n">
        <v>2</v>
      </c>
      <c r="D437" s="5" t="inlineStr">
        <is>
          <t>Mandor</t>
        </is>
      </c>
      <c r="E437" s="5" t="inlineStr">
        <is>
          <t>L03</t>
        </is>
      </c>
      <c r="F437" s="5" t="inlineStr">
        <is>
          <t>jam</t>
        </is>
      </c>
      <c r="G437" s="25" t="n">
        <v>0.100401589547745</v>
      </c>
      <c r="H437" s="26">
        <f>VLOOKUP(D437,upahbahan,3,FALSE)</f>
        <v/>
      </c>
      <c r="J437" s="26">
        <f>G437*H437</f>
        <v/>
      </c>
    </row>
    <row r="438">
      <c r="C438" s="27" t="inlineStr">
        <is>
          <t>JUMLAH HARGA TENAGA KERJA</t>
        </is>
      </c>
      <c r="D438" s="28" t="n"/>
      <c r="E438" s="28" t="n"/>
      <c r="F438" s="28" t="n"/>
      <c r="G438" s="28" t="n"/>
      <c r="H438" s="28" t="n"/>
      <c r="I438" s="28" t="n"/>
      <c r="J438" s="29">
        <f>SUM(J436:J437)</f>
        <v/>
      </c>
    </row>
    <row r="439">
      <c r="C439" s="24" t="inlineStr">
        <is>
          <t>B</t>
        </is>
      </c>
      <c r="D439" s="24" t="inlineStr">
        <is>
          <t>BAHAN</t>
        </is>
      </c>
      <c r="E439" s="12" t="n"/>
      <c r="F439" s="12" t="n"/>
      <c r="G439" s="12" t="n"/>
      <c r="H439" s="12" t="n"/>
      <c r="I439" s="12" t="n"/>
      <c r="J439" s="12" t="n"/>
    </row>
    <row r="440">
      <c r="C440" s="5" t="n">
        <v>1</v>
      </c>
      <c r="D440" s="5" t="inlineStr">
        <is>
          <t>Baut mutu tinggi A490 Tipe 1 diameter M24</t>
        </is>
      </c>
      <c r="E440" s="5" t="inlineStr">
        <is>
          <t>M211c</t>
        </is>
      </c>
      <c r="F440" s="5" t="inlineStr">
        <is>
          <t>Buah</t>
        </is>
      </c>
      <c r="G440" s="25" t="n">
        <v>1</v>
      </c>
      <c r="H440" s="26">
        <f>VLOOKUP(D440,upahbahan,3,FALSE)</f>
        <v/>
      </c>
      <c r="J440" s="26">
        <f>G440*H440</f>
        <v/>
      </c>
    </row>
    <row r="441">
      <c r="C441" s="27" t="inlineStr">
        <is>
          <t>JUMLAH HARGA BAHAN</t>
        </is>
      </c>
      <c r="D441" s="28" t="n"/>
      <c r="E441" s="28" t="n"/>
      <c r="F441" s="28" t="n"/>
      <c r="G441" s="28" t="n"/>
      <c r="H441" s="28" t="n"/>
      <c r="I441" s="28" t="n"/>
      <c r="J441" s="29">
        <f>SUM(J440:J440)</f>
        <v/>
      </c>
    </row>
    <row r="442">
      <c r="C442" s="24" t="inlineStr">
        <is>
          <t>C</t>
        </is>
      </c>
      <c r="D442" s="24" t="inlineStr">
        <is>
          <t>PERALATAN</t>
        </is>
      </c>
      <c r="E442" s="12" t="n"/>
      <c r="F442" s="12" t="n"/>
      <c r="G442" s="12" t="n"/>
      <c r="H442" s="12" t="n"/>
      <c r="I442" s="12" t="n"/>
      <c r="J442" s="12" t="n"/>
    </row>
    <row r="443">
      <c r="C443" s="5" t="n">
        <v>1</v>
      </c>
      <c r="D443" s="5" t="inlineStr">
        <is>
          <t>Kunci Torsi (Torque Wrench)</t>
        </is>
      </c>
      <c r="E443" s="5" t="inlineStr">
        <is>
          <t>E74</t>
        </is>
      </c>
      <c r="F443" s="5" t="inlineStr">
        <is>
          <t>jam</t>
        </is>
      </c>
      <c r="G443" s="25" t="n">
        <v>0.1004016443266398</v>
      </c>
      <c r="H443" s="26">
        <f>VLOOKUP(D443,upahbahan,3,FALSE)</f>
        <v/>
      </c>
      <c r="J443" s="26">
        <f>G443*H443</f>
        <v/>
      </c>
    </row>
    <row r="444">
      <c r="C444" s="5" t="n">
        <v>2</v>
      </c>
      <c r="D444" s="5" t="inlineStr">
        <is>
          <t>Skyliftcrane Truck; 16 m, 1 Ton</t>
        </is>
      </c>
      <c r="E444" s="5" t="inlineStr">
        <is>
          <t>E78</t>
        </is>
      </c>
      <c r="F444" s="5" t="inlineStr">
        <is>
          <t>jam</t>
        </is>
      </c>
      <c r="G444" s="25" t="n">
        <v>0.1004016044011535</v>
      </c>
      <c r="H444" s="26">
        <f>VLOOKUP(D444,upahbahan,3,FALSE)</f>
        <v/>
      </c>
      <c r="J444" s="26">
        <f>G444*H444</f>
        <v/>
      </c>
    </row>
    <row r="445">
      <c r="C445" s="5" t="n">
        <v>3</v>
      </c>
      <c r="D445" s="5" t="inlineStr">
        <is>
          <t>Alat Bantu</t>
        </is>
      </c>
      <c r="F445" s="5" t="inlineStr">
        <is>
          <t>Ls</t>
        </is>
      </c>
      <c r="G445" s="25" t="n">
        <v>1</v>
      </c>
      <c r="H445" s="26">
        <f>VLOOKUP(D445,upahbahan,3,FALSE)</f>
        <v/>
      </c>
      <c r="J445" s="26">
        <f>G445*H445</f>
        <v/>
      </c>
    </row>
    <row r="446">
      <c r="C446" s="27" t="inlineStr">
        <is>
          <t>JUMLAH HARGA PERALATAN</t>
        </is>
      </c>
      <c r="D446" s="28" t="n"/>
      <c r="E446" s="28" t="n"/>
      <c r="F446" s="28" t="n"/>
      <c r="G446" s="28" t="n"/>
      <c r="H446" s="28" t="n"/>
      <c r="I446" s="28" t="n"/>
      <c r="J446" s="29">
        <f>SUM(J443:J445)</f>
        <v/>
      </c>
    </row>
    <row r="447">
      <c r="C447" s="31" t="inlineStr">
        <is>
          <t>D</t>
        </is>
      </c>
      <c r="D447" s="31" t="inlineStr">
        <is>
          <t>Jumlah (A+B+C)</t>
        </is>
      </c>
      <c r="E447" s="32" t="n"/>
      <c r="F447" s="32" t="n"/>
      <c r="G447" s="32" t="n"/>
      <c r="H447" s="32" t="n"/>
      <c r="I447" s="32" t="n"/>
      <c r="J447" s="33">
        <f>J438+J441+J446</f>
        <v/>
      </c>
    </row>
    <row r="448">
      <c r="C448" s="18" t="inlineStr">
        <is>
          <t>E</t>
        </is>
      </c>
      <c r="D448" s="18" t="inlineStr">
        <is>
          <t>Biaya Umum dan Keuntungan 10.0% x D</t>
        </is>
      </c>
      <c r="H448" s="21">
        <f>$Q$8</f>
        <v/>
      </c>
      <c r="J448" s="34">
        <f>J447*H448</f>
        <v/>
      </c>
    </row>
    <row r="449">
      <c r="C449" s="31" t="inlineStr">
        <is>
          <t>F</t>
        </is>
      </c>
      <c r="D449" s="31" t="inlineStr">
        <is>
          <t>Harga Satuan Pekerjaan (D+E)</t>
        </is>
      </c>
      <c r="E449" s="32" t="n"/>
      <c r="F449" s="32" t="n"/>
      <c r="G449" s="32" t="n"/>
      <c r="H449" s="32" t="n"/>
      <c r="I449" s="32" t="n"/>
      <c r="J449" s="33">
        <f>SUM(J447:J448)</f>
        <v/>
      </c>
    </row>
    <row r="451">
      <c r="C451" s="16" t="inlineStr">
        <is>
          <t>H.23</t>
        </is>
      </c>
      <c r="D451" s="17" t="inlineStr">
        <is>
          <t>Penggantian Baut Biasa Grade A diameter M25</t>
        </is>
      </c>
      <c r="F451" s="18" t="inlineStr">
        <is>
          <t>Buah</t>
        </is>
      </c>
      <c r="K451" s="22">
        <f>ROUNDDOWN(J467,0)</f>
        <v/>
      </c>
      <c r="M451" s="19" t="inlineStr">
        <is>
          <t>8.5.(3a)</t>
        </is>
      </c>
    </row>
    <row r="452">
      <c r="C452" s="23" t="inlineStr">
        <is>
          <t>No</t>
        </is>
      </c>
      <c r="D452" s="23" t="inlineStr">
        <is>
          <t>Uraian</t>
        </is>
      </c>
      <c r="E452" s="23" t="inlineStr">
        <is>
          <t>Kode</t>
        </is>
      </c>
      <c r="F452" s="23" t="inlineStr">
        <is>
          <t>Sat.</t>
        </is>
      </c>
      <c r="G452" s="23" t="inlineStr">
        <is>
          <t>Koefisien</t>
        </is>
      </c>
      <c r="H452" s="23" t="inlineStr">
        <is>
          <t>Harga  Satuan (Rp)</t>
        </is>
      </c>
      <c r="J452" s="23" t="inlineStr">
        <is>
          <t>Jumlah Harga (Rp)</t>
        </is>
      </c>
    </row>
    <row r="453">
      <c r="C453" s="24" t="inlineStr">
        <is>
          <t>A</t>
        </is>
      </c>
      <c r="D453" s="24" t="inlineStr">
        <is>
          <t>TENAGA KERJA</t>
        </is>
      </c>
      <c r="E453" s="12" t="n"/>
      <c r="F453" s="12" t="n"/>
      <c r="G453" s="12" t="n"/>
      <c r="H453" s="12" t="n"/>
      <c r="I453" s="12" t="n"/>
      <c r="J453" s="12" t="n"/>
    </row>
    <row r="454">
      <c r="C454" s="5" t="n">
        <v>1</v>
      </c>
      <c r="D454" s="5" t="inlineStr">
        <is>
          <t>Pekerja</t>
        </is>
      </c>
      <c r="E454" s="5" t="inlineStr">
        <is>
          <t>L01</t>
        </is>
      </c>
      <c r="F454" s="5" t="inlineStr">
        <is>
          <t>jam</t>
        </is>
      </c>
      <c r="G454" s="25" t="n">
        <v>1.004016128180399</v>
      </c>
      <c r="H454" s="26">
        <f>VLOOKUP(D454,upahbahan,3,FALSE)</f>
        <v/>
      </c>
      <c r="J454" s="26">
        <f>G454*H454</f>
        <v/>
      </c>
    </row>
    <row r="455">
      <c r="C455" s="5" t="n">
        <v>2</v>
      </c>
      <c r="D455" s="5" t="inlineStr">
        <is>
          <t>Mandor</t>
        </is>
      </c>
      <c r="E455" s="5" t="inlineStr">
        <is>
          <t>L03</t>
        </is>
      </c>
      <c r="F455" s="5" t="inlineStr">
        <is>
          <t>jam</t>
        </is>
      </c>
      <c r="G455" s="25" t="n">
        <v>0.100401589547745</v>
      </c>
      <c r="H455" s="26">
        <f>VLOOKUP(D455,upahbahan,3,FALSE)</f>
        <v/>
      </c>
      <c r="J455" s="26">
        <f>G455*H455</f>
        <v/>
      </c>
    </row>
    <row r="456">
      <c r="C456" s="27" t="inlineStr">
        <is>
          <t>JUMLAH HARGA TENAGA KERJA</t>
        </is>
      </c>
      <c r="D456" s="28" t="n"/>
      <c r="E456" s="28" t="n"/>
      <c r="F456" s="28" t="n"/>
      <c r="G456" s="28" t="n"/>
      <c r="H456" s="28" t="n"/>
      <c r="I456" s="28" t="n"/>
      <c r="J456" s="29">
        <f>SUM(J454:J455)</f>
        <v/>
      </c>
    </row>
    <row r="457">
      <c r="C457" s="24" t="inlineStr">
        <is>
          <t>B</t>
        </is>
      </c>
      <c r="D457" s="24" t="inlineStr">
        <is>
          <t>BAHAN</t>
        </is>
      </c>
      <c r="E457" s="12" t="n"/>
      <c r="F457" s="12" t="n"/>
      <c r="G457" s="12" t="n"/>
      <c r="H457" s="12" t="n"/>
      <c r="I457" s="12" t="n"/>
      <c r="J457" s="12" t="n"/>
    </row>
    <row r="458">
      <c r="C458" s="5" t="n">
        <v>1</v>
      </c>
      <c r="D458" s="5" t="inlineStr">
        <is>
          <t>Baut biasa Grade A diameter M25</t>
        </is>
      </c>
      <c r="E458" s="5" t="inlineStr">
        <is>
          <t>M212</t>
        </is>
      </c>
      <c r="F458" s="5" t="inlineStr">
        <is>
          <t>Buah</t>
        </is>
      </c>
      <c r="G458" s="25" t="n">
        <v>1</v>
      </c>
      <c r="H458" s="26">
        <f>VLOOKUP(D458,upahbahan,3,FALSE)</f>
        <v/>
      </c>
      <c r="J458" s="26">
        <f>G458*H458</f>
        <v/>
      </c>
    </row>
    <row r="459">
      <c r="C459" s="27" t="inlineStr">
        <is>
          <t>JUMLAH HARGA BAHAN</t>
        </is>
      </c>
      <c r="D459" s="28" t="n"/>
      <c r="E459" s="28" t="n"/>
      <c r="F459" s="28" t="n"/>
      <c r="G459" s="28" t="n"/>
      <c r="H459" s="28" t="n"/>
      <c r="I459" s="28" t="n"/>
      <c r="J459" s="29">
        <f>SUM(J458:J458)</f>
        <v/>
      </c>
    </row>
    <row r="460">
      <c r="C460" s="24" t="inlineStr">
        <is>
          <t>C</t>
        </is>
      </c>
      <c r="D460" s="24" t="inlineStr">
        <is>
          <t>PERALATAN</t>
        </is>
      </c>
      <c r="E460" s="12" t="n"/>
      <c r="F460" s="12" t="n"/>
      <c r="G460" s="12" t="n"/>
      <c r="H460" s="12" t="n"/>
      <c r="I460" s="12" t="n"/>
      <c r="J460" s="12" t="n"/>
    </row>
    <row r="461">
      <c r="C461" s="5" t="n">
        <v>1</v>
      </c>
      <c r="D461" s="5" t="inlineStr">
        <is>
          <t>Kunci Torsi (Torque Wrench)</t>
        </is>
      </c>
      <c r="E461" s="5" t="inlineStr">
        <is>
          <t>E74</t>
        </is>
      </c>
      <c r="F461" s="5" t="inlineStr">
        <is>
          <t>jam</t>
        </is>
      </c>
      <c r="G461" s="25" t="n">
        <v>0.1004016443266398</v>
      </c>
      <c r="H461" s="26">
        <f>VLOOKUP(D461,upahbahan,3,FALSE)</f>
        <v/>
      </c>
      <c r="J461" s="26">
        <f>G461*H461</f>
        <v/>
      </c>
    </row>
    <row r="462">
      <c r="C462" s="5" t="n">
        <v>2</v>
      </c>
      <c r="D462" s="5" t="inlineStr">
        <is>
          <t>Skyliftcrane Truck; 16 m, 1 To</t>
        </is>
      </c>
      <c r="E462" s="5" t="inlineStr">
        <is>
          <t>E78</t>
        </is>
      </c>
      <c r="F462" s="5" t="inlineStr">
        <is>
          <t>jam</t>
        </is>
      </c>
      <c r="G462" s="25" t="n">
        <v>0.1004016044011535</v>
      </c>
      <c r="H462" s="26">
        <f>VLOOKUP(D462,upahbahan,3,FALSE)</f>
        <v/>
      </c>
      <c r="J462" s="26">
        <f>G462*H462</f>
        <v/>
      </c>
    </row>
    <row r="463">
      <c r="C463" s="5" t="n">
        <v>3</v>
      </c>
      <c r="D463" s="5" t="inlineStr">
        <is>
          <t>Alat Bantu</t>
        </is>
      </c>
      <c r="F463" s="5" t="inlineStr">
        <is>
          <t>Ls</t>
        </is>
      </c>
      <c r="G463" s="25" t="n">
        <v>1</v>
      </c>
      <c r="H463" s="26">
        <f>VLOOKUP(D463,upahbahan,3,FALSE)</f>
        <v/>
      </c>
      <c r="J463" s="26">
        <f>G463*H463</f>
        <v/>
      </c>
    </row>
    <row r="464">
      <c r="C464" s="27" t="inlineStr">
        <is>
          <t>JUMLAH HARGA PERALATAN</t>
        </is>
      </c>
      <c r="D464" s="28" t="n"/>
      <c r="E464" s="28" t="n"/>
      <c r="F464" s="28" t="n"/>
      <c r="G464" s="28" t="n"/>
      <c r="H464" s="28" t="n"/>
      <c r="I464" s="28" t="n"/>
      <c r="J464" s="29">
        <f>SUM(J461:J463)</f>
        <v/>
      </c>
    </row>
    <row r="465">
      <c r="C465" s="31" t="inlineStr">
        <is>
          <t>D</t>
        </is>
      </c>
      <c r="D465" s="31" t="inlineStr">
        <is>
          <t>Jumlah (A+B+C)</t>
        </is>
      </c>
      <c r="E465" s="32" t="n"/>
      <c r="F465" s="32" t="n"/>
      <c r="G465" s="32" t="n"/>
      <c r="H465" s="32" t="n"/>
      <c r="I465" s="32" t="n"/>
      <c r="J465" s="33">
        <f>J456+J459+J464</f>
        <v/>
      </c>
    </row>
    <row r="466">
      <c r="C466" s="18" t="inlineStr">
        <is>
          <t>E</t>
        </is>
      </c>
      <c r="D466" s="18" t="inlineStr">
        <is>
          <t>Biaya Umum dan Keuntungan 10.0% x D</t>
        </is>
      </c>
      <c r="H466" s="21">
        <f>$Q$8</f>
        <v/>
      </c>
      <c r="J466" s="34">
        <f>J465*H466</f>
        <v/>
      </c>
    </row>
    <row r="467">
      <c r="C467" s="31" t="inlineStr">
        <is>
          <t>F</t>
        </is>
      </c>
      <c r="D467" s="31" t="inlineStr">
        <is>
          <t>Harga Satuan Pekerjaan (D+E)</t>
        </is>
      </c>
      <c r="E467" s="32" t="n"/>
      <c r="F467" s="32" t="n"/>
      <c r="G467" s="32" t="n"/>
      <c r="H467" s="32" t="n"/>
      <c r="I467" s="32" t="n"/>
      <c r="J467" s="33">
        <f>SUM(J465:J466)</f>
        <v/>
      </c>
    </row>
    <row r="469">
      <c r="C469" s="16" t="inlineStr">
        <is>
          <t>H.24</t>
        </is>
      </c>
      <c r="D469" s="17" t="inlineStr">
        <is>
          <t>Penggantian Baut Biasa Grade B diameter M25</t>
        </is>
      </c>
      <c r="F469" s="18" t="inlineStr">
        <is>
          <t>Buah</t>
        </is>
      </c>
      <c r="K469" s="22">
        <f>ROUNDDOWN(J485,0)</f>
        <v/>
      </c>
      <c r="M469" s="19" t="inlineStr">
        <is>
          <t>8.5.(4a)</t>
        </is>
      </c>
    </row>
    <row r="470">
      <c r="C470" s="23" t="inlineStr">
        <is>
          <t>No</t>
        </is>
      </c>
      <c r="D470" s="23" t="inlineStr">
        <is>
          <t>Uraian</t>
        </is>
      </c>
      <c r="E470" s="23" t="inlineStr">
        <is>
          <t>Kode</t>
        </is>
      </c>
      <c r="F470" s="23" t="inlineStr">
        <is>
          <t>Sat.</t>
        </is>
      </c>
      <c r="G470" s="23" t="inlineStr">
        <is>
          <t>Koefisien</t>
        </is>
      </c>
      <c r="H470" s="23" t="inlineStr">
        <is>
          <t>Harga  Satuan (Rp)</t>
        </is>
      </c>
      <c r="J470" s="23" t="inlineStr">
        <is>
          <t>Jumlah Harga (Rp)</t>
        </is>
      </c>
    </row>
    <row r="471">
      <c r="C471" s="24" t="inlineStr">
        <is>
          <t>A</t>
        </is>
      </c>
      <c r="D471" s="24" t="inlineStr">
        <is>
          <t>TENAGA KERJA</t>
        </is>
      </c>
      <c r="E471" s="12" t="n"/>
      <c r="F471" s="12" t="n"/>
      <c r="G471" s="12" t="n"/>
      <c r="H471" s="12" t="n"/>
      <c r="I471" s="12" t="n"/>
      <c r="J471" s="12" t="n"/>
    </row>
    <row r="472">
      <c r="C472" s="5" t="n">
        <v>1</v>
      </c>
      <c r="D472" s="5" t="inlineStr">
        <is>
          <t>Pekerja</t>
        </is>
      </c>
      <c r="E472" s="5" t="inlineStr">
        <is>
          <t>L01</t>
        </is>
      </c>
      <c r="F472" s="5" t="inlineStr">
        <is>
          <t>jam</t>
        </is>
      </c>
      <c r="G472" s="25" t="n">
        <v>1.004016128180399</v>
      </c>
      <c r="H472" s="26">
        <f>VLOOKUP(D472,upahbahan,3,FALSE)</f>
        <v/>
      </c>
      <c r="J472" s="26">
        <f>G472*H472</f>
        <v/>
      </c>
    </row>
    <row r="473">
      <c r="C473" s="5" t="n">
        <v>2</v>
      </c>
      <c r="D473" s="5" t="inlineStr">
        <is>
          <t>Mandor</t>
        </is>
      </c>
      <c r="E473" s="5" t="inlineStr">
        <is>
          <t>L03</t>
        </is>
      </c>
      <c r="F473" s="5" t="inlineStr">
        <is>
          <t>jam</t>
        </is>
      </c>
      <c r="G473" s="25" t="n">
        <v>0.100401589547745</v>
      </c>
      <c r="H473" s="26">
        <f>VLOOKUP(D473,upahbahan,3,FALSE)</f>
        <v/>
      </c>
      <c r="J473" s="26">
        <f>G473*H473</f>
        <v/>
      </c>
    </row>
    <row r="474">
      <c r="C474" s="27" t="inlineStr">
        <is>
          <t>JUMLAH HARGA TENAGA KERJA</t>
        </is>
      </c>
      <c r="D474" s="28" t="n"/>
      <c r="E474" s="28" t="n"/>
      <c r="F474" s="28" t="n"/>
      <c r="G474" s="28" t="n"/>
      <c r="H474" s="28" t="n"/>
      <c r="I474" s="28" t="n"/>
      <c r="J474" s="29">
        <f>SUM(J472:J473)</f>
        <v/>
      </c>
    </row>
    <row r="475">
      <c r="C475" s="24" t="inlineStr">
        <is>
          <t>B</t>
        </is>
      </c>
      <c r="D475" s="24" t="inlineStr">
        <is>
          <t>BAHAN</t>
        </is>
      </c>
      <c r="E475" s="12" t="n"/>
      <c r="F475" s="12" t="n"/>
      <c r="G475" s="12" t="n"/>
      <c r="H475" s="12" t="n"/>
      <c r="I475" s="12" t="n"/>
      <c r="J475" s="12" t="n"/>
    </row>
    <row r="476">
      <c r="C476" s="5" t="n">
        <v>1</v>
      </c>
      <c r="D476" s="5" t="inlineStr">
        <is>
          <t>Baut biasa Grade B diameter M25</t>
        </is>
      </c>
      <c r="E476" s="5" t="inlineStr">
        <is>
          <t>M213</t>
        </is>
      </c>
      <c r="F476" s="5" t="inlineStr">
        <is>
          <t>Buah</t>
        </is>
      </c>
      <c r="G476" s="25" t="n">
        <v>1</v>
      </c>
      <c r="H476" s="26">
        <f>VLOOKUP(D476,upahbahan,3,FALSE)</f>
        <v/>
      </c>
      <c r="J476" s="26">
        <f>G476*H476</f>
        <v/>
      </c>
    </row>
    <row r="477">
      <c r="C477" s="27" t="inlineStr">
        <is>
          <t>JUMLAH HARGA BAHAN</t>
        </is>
      </c>
      <c r="D477" s="28" t="n"/>
      <c r="E477" s="28" t="n"/>
      <c r="F477" s="28" t="n"/>
      <c r="G477" s="28" t="n"/>
      <c r="H477" s="28" t="n"/>
      <c r="I477" s="28" t="n"/>
      <c r="J477" s="29">
        <f>SUM(J476:J476)</f>
        <v/>
      </c>
    </row>
    <row r="478">
      <c r="C478" s="24" t="inlineStr">
        <is>
          <t>C</t>
        </is>
      </c>
      <c r="D478" s="24" t="inlineStr">
        <is>
          <t>PERALATAN</t>
        </is>
      </c>
      <c r="E478" s="12" t="n"/>
      <c r="F478" s="12" t="n"/>
      <c r="G478" s="12" t="n"/>
      <c r="H478" s="12" t="n"/>
      <c r="I478" s="12" t="n"/>
      <c r="J478" s="12" t="n"/>
    </row>
    <row r="479">
      <c r="C479" s="5" t="n">
        <v>1</v>
      </c>
      <c r="D479" s="5" t="inlineStr">
        <is>
          <t>Kunci Torsi (Torque Wrench)</t>
        </is>
      </c>
      <c r="E479" s="5" t="inlineStr">
        <is>
          <t>E74</t>
        </is>
      </c>
      <c r="F479" s="5" t="inlineStr">
        <is>
          <t>jam</t>
        </is>
      </c>
      <c r="G479" s="25" t="n">
        <v>0.1004016443266398</v>
      </c>
      <c r="H479" s="26">
        <f>VLOOKUP(D479,upahbahan,3,FALSE)</f>
        <v/>
      </c>
      <c r="J479" s="26">
        <f>G479*H479</f>
        <v/>
      </c>
    </row>
    <row r="480">
      <c r="C480" s="5" t="n">
        <v>2</v>
      </c>
      <c r="D480" s="5" t="inlineStr">
        <is>
          <t>Skyliftcrane Truck; 16 m, 1 To</t>
        </is>
      </c>
      <c r="E480" s="5" t="inlineStr">
        <is>
          <t>E78</t>
        </is>
      </c>
      <c r="F480" s="5" t="inlineStr">
        <is>
          <t>jam</t>
        </is>
      </c>
      <c r="G480" s="25" t="n">
        <v>0.1004016044011535</v>
      </c>
      <c r="H480" s="26">
        <f>VLOOKUP(D480,upahbahan,3,FALSE)</f>
        <v/>
      </c>
      <c r="J480" s="26">
        <f>G480*H480</f>
        <v/>
      </c>
    </row>
    <row r="481">
      <c r="C481" s="5" t="n">
        <v>3</v>
      </c>
      <c r="D481" s="5" t="inlineStr">
        <is>
          <t>Alat Bantu</t>
        </is>
      </c>
      <c r="F481" s="5" t="inlineStr">
        <is>
          <t>Ls</t>
        </is>
      </c>
      <c r="G481" s="25" t="n">
        <v>1</v>
      </c>
      <c r="H481" s="26">
        <f>VLOOKUP(D481,upahbahan,3,FALSE)</f>
        <v/>
      </c>
      <c r="J481" s="26">
        <f>G481*H481</f>
        <v/>
      </c>
    </row>
    <row r="482">
      <c r="C482" s="27" t="inlineStr">
        <is>
          <t>JUMLAH HARGA PERALATAN</t>
        </is>
      </c>
      <c r="D482" s="28" t="n"/>
      <c r="E482" s="28" t="n"/>
      <c r="F482" s="28" t="n"/>
      <c r="G482" s="28" t="n"/>
      <c r="H482" s="28" t="n"/>
      <c r="I482" s="28" t="n"/>
      <c r="J482" s="29">
        <f>SUM(J479:J481)</f>
        <v/>
      </c>
    </row>
    <row r="483">
      <c r="C483" s="31" t="inlineStr">
        <is>
          <t>D</t>
        </is>
      </c>
      <c r="D483" s="31" t="inlineStr">
        <is>
          <t>Jumlah (A+B+C)</t>
        </is>
      </c>
      <c r="E483" s="32" t="n"/>
      <c r="F483" s="32" t="n"/>
      <c r="G483" s="32" t="n"/>
      <c r="H483" s="32" t="n"/>
      <c r="I483" s="32" t="n"/>
      <c r="J483" s="33">
        <f>J474+J477+J482</f>
        <v/>
      </c>
    </row>
    <row r="484">
      <c r="C484" s="18" t="inlineStr">
        <is>
          <t>E</t>
        </is>
      </c>
      <c r="D484" s="18" t="inlineStr">
        <is>
          <t>Biaya Umum dan Keuntungan 10.0% x D</t>
        </is>
      </c>
      <c r="H484" s="21">
        <f>$Q$8</f>
        <v/>
      </c>
      <c r="J484" s="34">
        <f>J483*H484</f>
        <v/>
      </c>
    </row>
    <row r="485">
      <c r="C485" s="31" t="inlineStr">
        <is>
          <t>F</t>
        </is>
      </c>
      <c r="D485" s="31" t="inlineStr">
        <is>
          <t>Harga Satuan Pekerjaan (D+E)</t>
        </is>
      </c>
      <c r="E485" s="32" t="n"/>
      <c r="F485" s="32" t="n"/>
      <c r="G485" s="32" t="n"/>
      <c r="H485" s="32" t="n"/>
      <c r="I485" s="32" t="n"/>
      <c r="J485" s="33">
        <f>SUM(J483:J484)</f>
        <v/>
      </c>
    </row>
    <row r="487">
      <c r="C487" s="16" t="inlineStr">
        <is>
          <t>H.25</t>
        </is>
      </c>
      <c r="D487" s="17" t="inlineStr">
        <is>
          <t>Penggantian Baut Biasa Grade C untuk Anchor Bolts Diameter M25</t>
        </is>
      </c>
      <c r="F487" s="18" t="inlineStr">
        <is>
          <t>Buah</t>
        </is>
      </c>
      <c r="K487" s="22">
        <f>ROUNDDOWN(J503,0)</f>
        <v/>
      </c>
      <c r="M487" s="19" t="inlineStr">
        <is>
          <t>8.5.(5a)</t>
        </is>
      </c>
    </row>
    <row r="488">
      <c r="C488" s="23" t="inlineStr">
        <is>
          <t>No</t>
        </is>
      </c>
      <c r="D488" s="23" t="inlineStr">
        <is>
          <t>Uraian</t>
        </is>
      </c>
      <c r="E488" s="23" t="inlineStr">
        <is>
          <t>Kode</t>
        </is>
      </c>
      <c r="F488" s="23" t="inlineStr">
        <is>
          <t>Sat.</t>
        </is>
      </c>
      <c r="G488" s="23" t="inlineStr">
        <is>
          <t>Koefisien</t>
        </is>
      </c>
      <c r="H488" s="23" t="inlineStr">
        <is>
          <t>Harga  Satuan (Rp)</t>
        </is>
      </c>
      <c r="J488" s="23" t="inlineStr">
        <is>
          <t>Jumlah Harga (Rp)</t>
        </is>
      </c>
    </row>
    <row r="489">
      <c r="C489" s="24" t="inlineStr">
        <is>
          <t>A</t>
        </is>
      </c>
      <c r="D489" s="24" t="inlineStr">
        <is>
          <t>TENAGA KERJA</t>
        </is>
      </c>
      <c r="E489" s="12" t="n"/>
      <c r="F489" s="12" t="n"/>
      <c r="G489" s="12" t="n"/>
      <c r="H489" s="12" t="n"/>
      <c r="I489" s="12" t="n"/>
      <c r="J489" s="12" t="n"/>
    </row>
    <row r="490">
      <c r="C490" s="5" t="n">
        <v>1</v>
      </c>
      <c r="D490" s="5" t="inlineStr">
        <is>
          <t>Pekerja</t>
        </is>
      </c>
      <c r="E490" s="5" t="inlineStr">
        <is>
          <t>L01</t>
        </is>
      </c>
      <c r="F490" s="5" t="inlineStr">
        <is>
          <t>jam</t>
        </is>
      </c>
      <c r="G490" s="25" t="n">
        <v>1.004016128180399</v>
      </c>
      <c r="H490" s="26">
        <f>VLOOKUP(D490,upahbahan,3,FALSE)</f>
        <v/>
      </c>
      <c r="J490" s="26">
        <f>G490*H490</f>
        <v/>
      </c>
    </row>
    <row r="491">
      <c r="C491" s="5" t="n">
        <v>2</v>
      </c>
      <c r="D491" s="5" t="inlineStr">
        <is>
          <t>Mandor</t>
        </is>
      </c>
      <c r="E491" s="5" t="inlineStr">
        <is>
          <t>L03</t>
        </is>
      </c>
      <c r="F491" s="5" t="inlineStr">
        <is>
          <t>jam</t>
        </is>
      </c>
      <c r="G491" s="25" t="n">
        <v>0.100401589547745</v>
      </c>
      <c r="H491" s="26">
        <f>VLOOKUP(D491,upahbahan,3,FALSE)</f>
        <v/>
      </c>
      <c r="J491" s="26">
        <f>G491*H491</f>
        <v/>
      </c>
    </row>
    <row r="492">
      <c r="C492" s="27" t="inlineStr">
        <is>
          <t>JUMLAH HARGA TENAGA KERJA</t>
        </is>
      </c>
      <c r="D492" s="28" t="n"/>
      <c r="E492" s="28" t="n"/>
      <c r="F492" s="28" t="n"/>
      <c r="G492" s="28" t="n"/>
      <c r="H492" s="28" t="n"/>
      <c r="I492" s="28" t="n"/>
      <c r="J492" s="29">
        <f>SUM(J490:J491)</f>
        <v/>
      </c>
    </row>
    <row r="493">
      <c r="C493" s="24" t="inlineStr">
        <is>
          <t>B</t>
        </is>
      </c>
      <c r="D493" s="24" t="inlineStr">
        <is>
          <t>BAHAN</t>
        </is>
      </c>
      <c r="E493" s="12" t="n"/>
      <c r="F493" s="12" t="n"/>
      <c r="G493" s="12" t="n"/>
      <c r="H493" s="12" t="n"/>
      <c r="I493" s="12" t="n"/>
      <c r="J493" s="12" t="n"/>
    </row>
    <row r="494">
      <c r="C494" s="5" t="n">
        <v>1</v>
      </c>
      <c r="D494" s="5" t="inlineStr">
        <is>
          <t>Baut biasa Grade C untuk anchor bolts diameter M25</t>
        </is>
      </c>
      <c r="E494" s="5" t="inlineStr">
        <is>
          <t>M214</t>
        </is>
      </c>
      <c r="F494" s="5" t="inlineStr">
        <is>
          <t>Buah</t>
        </is>
      </c>
      <c r="G494" s="25" t="n">
        <v>1</v>
      </c>
      <c r="H494" s="26">
        <f>VLOOKUP(D494,upahbahan,3,FALSE)</f>
        <v/>
      </c>
      <c r="J494" s="26">
        <f>G494*H494</f>
        <v/>
      </c>
    </row>
    <row r="495">
      <c r="C495" s="27" t="inlineStr">
        <is>
          <t>JUMLAH HARGA BAHAN</t>
        </is>
      </c>
      <c r="D495" s="28" t="n"/>
      <c r="E495" s="28" t="n"/>
      <c r="F495" s="28" t="n"/>
      <c r="G495" s="28" t="n"/>
      <c r="H495" s="28" t="n"/>
      <c r="I495" s="28" t="n"/>
      <c r="J495" s="29">
        <f>SUM(J494:J494)</f>
        <v/>
      </c>
    </row>
    <row r="496">
      <c r="C496" s="24" t="inlineStr">
        <is>
          <t>C</t>
        </is>
      </c>
      <c r="D496" s="24" t="inlineStr">
        <is>
          <t>PERALATAN</t>
        </is>
      </c>
      <c r="E496" s="12" t="n"/>
      <c r="F496" s="12" t="n"/>
      <c r="G496" s="12" t="n"/>
      <c r="H496" s="12" t="n"/>
      <c r="I496" s="12" t="n"/>
      <c r="J496" s="12" t="n"/>
    </row>
    <row r="497">
      <c r="C497" s="5" t="n">
        <v>1</v>
      </c>
      <c r="D497" s="5" t="inlineStr">
        <is>
          <t>Kunci Torsi (Torque Wrench)</t>
        </is>
      </c>
      <c r="E497" s="5" t="inlineStr">
        <is>
          <t>E74</t>
        </is>
      </c>
      <c r="F497" s="5" t="inlineStr">
        <is>
          <t>jam</t>
        </is>
      </c>
      <c r="G497" s="25" t="n">
        <v>0.1004016443266398</v>
      </c>
      <c r="H497" s="26">
        <f>VLOOKUP(D497,upahbahan,3,FALSE)</f>
        <v/>
      </c>
      <c r="J497" s="26">
        <f>G497*H497</f>
        <v/>
      </c>
    </row>
    <row r="498">
      <c r="C498" s="5" t="n">
        <v>2</v>
      </c>
      <c r="D498" s="5" t="inlineStr">
        <is>
          <t>Skyliftcrane Truck; 16 m, 1 To</t>
        </is>
      </c>
      <c r="E498" s="5" t="inlineStr">
        <is>
          <t>E78</t>
        </is>
      </c>
      <c r="F498" s="5" t="inlineStr">
        <is>
          <t>jam</t>
        </is>
      </c>
      <c r="G498" s="25" t="n">
        <v>0.1004016044011535</v>
      </c>
      <c r="H498" s="26">
        <f>VLOOKUP(D498,upahbahan,3,FALSE)</f>
        <v/>
      </c>
      <c r="J498" s="26">
        <f>G498*H498</f>
        <v/>
      </c>
    </row>
    <row r="499">
      <c r="C499" s="5" t="n">
        <v>3</v>
      </c>
      <c r="D499" s="5" t="inlineStr">
        <is>
          <t>Alat Bantu</t>
        </is>
      </c>
      <c r="F499" s="5" t="inlineStr">
        <is>
          <t>Ls</t>
        </is>
      </c>
      <c r="G499" s="25" t="n">
        <v>1</v>
      </c>
      <c r="H499" s="26">
        <f>VLOOKUP(D499,upahbahan,3,FALSE)</f>
        <v/>
      </c>
      <c r="J499" s="26">
        <f>G499*H499</f>
        <v/>
      </c>
    </row>
    <row r="500">
      <c r="C500" s="27" t="inlineStr">
        <is>
          <t>JUMLAH HARGA PERALATAN</t>
        </is>
      </c>
      <c r="D500" s="28" t="n"/>
      <c r="E500" s="28" t="n"/>
      <c r="F500" s="28" t="n"/>
      <c r="G500" s="28" t="n"/>
      <c r="H500" s="28" t="n"/>
      <c r="I500" s="28" t="n"/>
      <c r="J500" s="29">
        <f>SUM(J497:J499)</f>
        <v/>
      </c>
    </row>
    <row r="501">
      <c r="C501" s="31" t="inlineStr">
        <is>
          <t>D</t>
        </is>
      </c>
      <c r="D501" s="31" t="inlineStr">
        <is>
          <t>Jumlah (A+B+C)</t>
        </is>
      </c>
      <c r="E501" s="32" t="n"/>
      <c r="F501" s="32" t="n"/>
      <c r="G501" s="32" t="n"/>
      <c r="H501" s="32" t="n"/>
      <c r="I501" s="32" t="n"/>
      <c r="J501" s="33">
        <f>J492+J495+J500</f>
        <v/>
      </c>
    </row>
    <row r="502">
      <c r="C502" s="18" t="inlineStr">
        <is>
          <t>E</t>
        </is>
      </c>
      <c r="D502" s="18" t="inlineStr">
        <is>
          <t>Biaya Umum dan Keuntungan 10.0% x D</t>
        </is>
      </c>
      <c r="H502" s="21">
        <f>$Q$8</f>
        <v/>
      </c>
      <c r="J502" s="34">
        <f>J501*H502</f>
        <v/>
      </c>
    </row>
    <row r="503">
      <c r="C503" s="31" t="inlineStr">
        <is>
          <t>F</t>
        </is>
      </c>
      <c r="D503" s="31" t="inlineStr">
        <is>
          <t>Harga Satuan Pekerjaan (D+E)</t>
        </is>
      </c>
      <c r="E503" s="32" t="n"/>
      <c r="F503" s="32" t="n"/>
      <c r="G503" s="32" t="n"/>
      <c r="H503" s="32" t="n"/>
      <c r="I503" s="32" t="n"/>
      <c r="J503" s="33">
        <f>SUM(J501:J502)</f>
        <v/>
      </c>
    </row>
    <row r="505">
      <c r="C505" s="16" t="inlineStr">
        <is>
          <t>H.26</t>
        </is>
      </c>
      <c r="D505" s="17" t="inlineStr">
        <is>
          <t>Pengencangan Baut Biasa Grade A Diameter M25</t>
        </is>
      </c>
      <c r="F505" s="18" t="inlineStr">
        <is>
          <t>Buah</t>
        </is>
      </c>
      <c r="K505" s="22">
        <f>ROUNDDOWN(J520,0)</f>
        <v/>
      </c>
      <c r="M505" s="19" t="inlineStr">
        <is>
          <t>8.5.(6a)</t>
        </is>
      </c>
    </row>
    <row r="506">
      <c r="C506" s="23" t="inlineStr">
        <is>
          <t>No</t>
        </is>
      </c>
      <c r="D506" s="23" t="inlineStr">
        <is>
          <t>Uraian</t>
        </is>
      </c>
      <c r="E506" s="23" t="inlineStr">
        <is>
          <t>Kode</t>
        </is>
      </c>
      <c r="F506" s="23" t="inlineStr">
        <is>
          <t>Sat.</t>
        </is>
      </c>
      <c r="G506" s="23" t="inlineStr">
        <is>
          <t>Koefisien</t>
        </is>
      </c>
      <c r="H506" s="23" t="inlineStr">
        <is>
          <t>Harga  Satuan (Rp)</t>
        </is>
      </c>
      <c r="J506" s="23" t="inlineStr">
        <is>
          <t>Jumlah Harga (Rp)</t>
        </is>
      </c>
    </row>
    <row r="507">
      <c r="C507" s="24" t="inlineStr">
        <is>
          <t>A</t>
        </is>
      </c>
      <c r="D507" s="24" t="inlineStr">
        <is>
          <t>TENAGA KERJA</t>
        </is>
      </c>
      <c r="E507" s="12" t="n"/>
      <c r="F507" s="12" t="n"/>
      <c r="G507" s="12" t="n"/>
      <c r="H507" s="12" t="n"/>
      <c r="I507" s="12" t="n"/>
      <c r="J507" s="12" t="n"/>
    </row>
    <row r="508">
      <c r="C508" s="5" t="n">
        <v>1</v>
      </c>
      <c r="D508" s="5" t="inlineStr">
        <is>
          <t>Pekerja</t>
        </is>
      </c>
      <c r="E508" s="5" t="inlineStr">
        <is>
          <t>L01</t>
        </is>
      </c>
      <c r="F508" s="5" t="inlineStr">
        <is>
          <t>jam</t>
        </is>
      </c>
      <c r="G508" s="25" t="n">
        <v>0.5020080640901997</v>
      </c>
      <c r="H508" s="26">
        <f>VLOOKUP(D508,upahbahan,3,FALSE)</f>
        <v/>
      </c>
      <c r="J508" s="26">
        <f>G508*H508</f>
        <v/>
      </c>
    </row>
    <row r="509">
      <c r="C509" s="5" t="n">
        <v>2</v>
      </c>
      <c r="D509" s="5" t="inlineStr">
        <is>
          <t>Mandor</t>
        </is>
      </c>
      <c r="E509" s="5" t="inlineStr">
        <is>
          <t>L03</t>
        </is>
      </c>
      <c r="F509" s="5" t="inlineStr">
        <is>
          <t>jam</t>
        </is>
      </c>
      <c r="G509" s="25" t="n">
        <v>0.05020079477387248</v>
      </c>
      <c r="H509" s="26">
        <f>VLOOKUP(D509,upahbahan,3,FALSE)</f>
        <v/>
      </c>
      <c r="J509" s="26">
        <f>G509*H509</f>
        <v/>
      </c>
    </row>
    <row r="510">
      <c r="C510" s="27" t="inlineStr">
        <is>
          <t>JUMLAH HARGA TENAGA KERJA</t>
        </is>
      </c>
      <c r="D510" s="28" t="n"/>
      <c r="E510" s="28" t="n"/>
      <c r="F510" s="28" t="n"/>
      <c r="G510" s="28" t="n"/>
      <c r="H510" s="28" t="n"/>
      <c r="I510" s="28" t="n"/>
      <c r="J510" s="29">
        <f>SUM(J508:J509)</f>
        <v/>
      </c>
    </row>
    <row r="511">
      <c r="C511" s="24" t="inlineStr">
        <is>
          <t>B</t>
        </is>
      </c>
      <c r="D511" s="24" t="inlineStr">
        <is>
          <t>BAHAN</t>
        </is>
      </c>
      <c r="E511" s="12" t="n"/>
      <c r="F511" s="12" t="n"/>
      <c r="G511" s="12" t="n"/>
      <c r="H511" s="12" t="n"/>
      <c r="I511" s="12" t="n"/>
      <c r="J511" s="12" t="n"/>
    </row>
    <row r="512">
      <c r="C512" s="27" t="inlineStr">
        <is>
          <t>JUMLAH HARGA BAHAN</t>
        </is>
      </c>
      <c r="D512" s="28" t="n"/>
      <c r="E512" s="28" t="n"/>
      <c r="F512" s="28" t="n"/>
      <c r="G512" s="28" t="n"/>
      <c r="H512" s="28" t="n"/>
      <c r="I512" s="28" t="n"/>
      <c r="J512" s="29" t="n">
        <v>0</v>
      </c>
    </row>
    <row r="513">
      <c r="C513" s="24" t="inlineStr">
        <is>
          <t>C</t>
        </is>
      </c>
      <c r="D513" s="24" t="inlineStr">
        <is>
          <t>PERALATAN</t>
        </is>
      </c>
      <c r="E513" s="12" t="n"/>
      <c r="F513" s="12" t="n"/>
      <c r="G513" s="12" t="n"/>
      <c r="H513" s="12" t="n"/>
      <c r="I513" s="12" t="n"/>
      <c r="J513" s="12" t="n"/>
    </row>
    <row r="514">
      <c r="C514" s="5" t="n">
        <v>1</v>
      </c>
      <c r="D514" s="5" t="inlineStr">
        <is>
          <t>Kunci Torsi (Torque Wrench)</t>
        </is>
      </c>
      <c r="E514" s="5" t="inlineStr">
        <is>
          <t>E74</t>
        </is>
      </c>
      <c r="F514" s="5" t="inlineStr">
        <is>
          <t>jam</t>
        </is>
      </c>
      <c r="G514" s="25" t="n">
        <v>0.05020075066837053</v>
      </c>
      <c r="H514" s="26">
        <f>VLOOKUP(D514,upahbahan,3,FALSE)</f>
        <v/>
      </c>
      <c r="J514" s="26">
        <f>G514*H514</f>
        <v/>
      </c>
    </row>
    <row r="515">
      <c r="C515" s="5" t="n">
        <v>2</v>
      </c>
      <c r="D515" s="5" t="inlineStr">
        <is>
          <t>Skyliftcrane Truck; 16 m, 1 To</t>
        </is>
      </c>
      <c r="E515" s="5" t="inlineStr">
        <is>
          <t>E78</t>
        </is>
      </c>
      <c r="F515" s="5" t="inlineStr">
        <is>
          <t>jam</t>
        </is>
      </c>
      <c r="G515" s="25" t="n">
        <v>0.05020080961399982</v>
      </c>
      <c r="H515" s="26">
        <f>VLOOKUP(D515,upahbahan,3,FALSE)</f>
        <v/>
      </c>
      <c r="J515" s="26">
        <f>G515*H515</f>
        <v/>
      </c>
    </row>
    <row r="516">
      <c r="C516" s="5" t="n">
        <v>3</v>
      </c>
      <c r="D516" s="5" t="inlineStr">
        <is>
          <t>Alat Bantu</t>
        </is>
      </c>
      <c r="F516" s="5" t="inlineStr">
        <is>
          <t>Ls</t>
        </is>
      </c>
      <c r="G516" s="25" t="n">
        <v>1</v>
      </c>
      <c r="H516" s="26">
        <f>VLOOKUP(D516,upahbahan,3,FALSE)</f>
        <v/>
      </c>
      <c r="J516" s="26">
        <f>G516*H516</f>
        <v/>
      </c>
    </row>
    <row r="517">
      <c r="C517" s="27" t="inlineStr">
        <is>
          <t>JUMLAH HARGA PERALATAN</t>
        </is>
      </c>
      <c r="D517" s="28" t="n"/>
      <c r="E517" s="28" t="n"/>
      <c r="F517" s="28" t="n"/>
      <c r="G517" s="28" t="n"/>
      <c r="H517" s="28" t="n"/>
      <c r="I517" s="28" t="n"/>
      <c r="J517" s="29">
        <f>SUM(J514:J516)</f>
        <v/>
      </c>
    </row>
    <row r="518">
      <c r="C518" s="31" t="inlineStr">
        <is>
          <t>D</t>
        </is>
      </c>
      <c r="D518" s="31" t="inlineStr">
        <is>
          <t>Jumlah (A+B+C)</t>
        </is>
      </c>
      <c r="E518" s="32" t="n"/>
      <c r="F518" s="32" t="n"/>
      <c r="G518" s="32" t="n"/>
      <c r="H518" s="32" t="n"/>
      <c r="I518" s="32" t="n"/>
      <c r="J518" s="33">
        <f>J510+J512+J517</f>
        <v/>
      </c>
    </row>
    <row r="519">
      <c r="C519" s="18" t="inlineStr">
        <is>
          <t>E</t>
        </is>
      </c>
      <c r="D519" s="18" t="inlineStr">
        <is>
          <t>Biaya Umum dan Keuntungan 10.0% x D</t>
        </is>
      </c>
      <c r="H519" s="21">
        <f>$Q$8</f>
        <v/>
      </c>
      <c r="J519" s="34">
        <f>J518*H519</f>
        <v/>
      </c>
    </row>
    <row r="520">
      <c r="C520" s="31" t="inlineStr">
        <is>
          <t>F</t>
        </is>
      </c>
      <c r="D520" s="31" t="inlineStr">
        <is>
          <t>Harga Satuan Pekerjaan (D+E)</t>
        </is>
      </c>
      <c r="E520" s="32" t="n"/>
      <c r="F520" s="32" t="n"/>
      <c r="G520" s="32" t="n"/>
      <c r="H520" s="32" t="n"/>
      <c r="I520" s="32" t="n"/>
      <c r="J520" s="33">
        <f>SUM(J518:J519)</f>
        <v/>
      </c>
    </row>
    <row r="522">
      <c r="C522" s="16" t="inlineStr">
        <is>
          <t>H.27</t>
        </is>
      </c>
      <c r="D522" s="17" t="inlineStr">
        <is>
          <t>Pengencangan Baut Biasa Grade B Diameter M25</t>
        </is>
      </c>
      <c r="F522" s="18" t="inlineStr">
        <is>
          <t>Buah</t>
        </is>
      </c>
      <c r="K522" s="22">
        <f>ROUNDDOWN(J537,0)</f>
        <v/>
      </c>
      <c r="M522" s="19" t="inlineStr">
        <is>
          <t>8.5.(7a)</t>
        </is>
      </c>
    </row>
    <row r="523">
      <c r="C523" s="23" t="inlineStr">
        <is>
          <t>No</t>
        </is>
      </c>
      <c r="D523" s="23" t="inlineStr">
        <is>
          <t>Uraian</t>
        </is>
      </c>
      <c r="E523" s="23" t="inlineStr">
        <is>
          <t>Kode</t>
        </is>
      </c>
      <c r="F523" s="23" t="inlineStr">
        <is>
          <t>Sat.</t>
        </is>
      </c>
      <c r="G523" s="23" t="inlineStr">
        <is>
          <t>Koefisien</t>
        </is>
      </c>
      <c r="H523" s="23" t="inlineStr">
        <is>
          <t>Harga  Satuan (Rp)</t>
        </is>
      </c>
      <c r="J523" s="23" t="inlineStr">
        <is>
          <t>Jumlah Harga (Rp)</t>
        </is>
      </c>
    </row>
    <row r="524">
      <c r="C524" s="24" t="inlineStr">
        <is>
          <t>A</t>
        </is>
      </c>
      <c r="D524" s="24" t="inlineStr">
        <is>
          <t>TENAGA KERJA</t>
        </is>
      </c>
      <c r="E524" s="12" t="n"/>
      <c r="F524" s="12" t="n"/>
      <c r="G524" s="12" t="n"/>
      <c r="H524" s="12" t="n"/>
      <c r="I524" s="12" t="n"/>
      <c r="J524" s="12" t="n"/>
    </row>
    <row r="525">
      <c r="C525" s="5" t="n">
        <v>1</v>
      </c>
      <c r="D525" s="5" t="inlineStr">
        <is>
          <t>Pekerja</t>
        </is>
      </c>
      <c r="E525" s="5" t="inlineStr">
        <is>
          <t>L01</t>
        </is>
      </c>
      <c r="F525" s="5" t="inlineStr">
        <is>
          <t>jam</t>
        </is>
      </c>
      <c r="G525" s="25" t="n">
        <v>0.5020080640901997</v>
      </c>
      <c r="H525" s="26">
        <f>VLOOKUP(D525,upahbahan,3,FALSE)</f>
        <v/>
      </c>
      <c r="J525" s="26">
        <f>G525*H525</f>
        <v/>
      </c>
    </row>
    <row r="526">
      <c r="C526" s="5" t="n">
        <v>2</v>
      </c>
      <c r="D526" s="5" t="inlineStr">
        <is>
          <t>Mandor</t>
        </is>
      </c>
      <c r="E526" s="5" t="inlineStr">
        <is>
          <t>L03</t>
        </is>
      </c>
      <c r="F526" s="5" t="inlineStr">
        <is>
          <t>jam</t>
        </is>
      </c>
      <c r="G526" s="25" t="n">
        <v>0.05020079477387248</v>
      </c>
      <c r="H526" s="26">
        <f>VLOOKUP(D526,upahbahan,3,FALSE)</f>
        <v/>
      </c>
      <c r="J526" s="26">
        <f>G526*H526</f>
        <v/>
      </c>
    </row>
    <row r="527">
      <c r="C527" s="27" t="inlineStr">
        <is>
          <t>JUMLAH HARGA TENAGA KERJA</t>
        </is>
      </c>
      <c r="D527" s="28" t="n"/>
      <c r="E527" s="28" t="n"/>
      <c r="F527" s="28" t="n"/>
      <c r="G527" s="28" t="n"/>
      <c r="H527" s="28" t="n"/>
      <c r="I527" s="28" t="n"/>
      <c r="J527" s="29">
        <f>SUM(J525:J526)</f>
        <v/>
      </c>
    </row>
    <row r="528">
      <c r="C528" s="24" t="inlineStr">
        <is>
          <t>B</t>
        </is>
      </c>
      <c r="D528" s="24" t="inlineStr">
        <is>
          <t>BAHAN</t>
        </is>
      </c>
      <c r="E528" s="12" t="n"/>
      <c r="F528" s="12" t="n"/>
      <c r="G528" s="12" t="n"/>
      <c r="H528" s="12" t="n"/>
      <c r="I528" s="12" t="n"/>
      <c r="J528" s="12" t="n"/>
    </row>
    <row r="529">
      <c r="C529" s="27" t="inlineStr">
        <is>
          <t>JUMLAH HARGA BAHAN</t>
        </is>
      </c>
      <c r="D529" s="28" t="n"/>
      <c r="E529" s="28" t="n"/>
      <c r="F529" s="28" t="n"/>
      <c r="G529" s="28" t="n"/>
      <c r="H529" s="28" t="n"/>
      <c r="I529" s="28" t="n"/>
      <c r="J529" s="29" t="n">
        <v>0</v>
      </c>
    </row>
    <row r="530">
      <c r="C530" s="24" t="inlineStr">
        <is>
          <t>C</t>
        </is>
      </c>
      <c r="D530" s="24" t="inlineStr">
        <is>
          <t>PERALATAN</t>
        </is>
      </c>
      <c r="E530" s="12" t="n"/>
      <c r="F530" s="12" t="n"/>
      <c r="G530" s="12" t="n"/>
      <c r="H530" s="12" t="n"/>
      <c r="I530" s="12" t="n"/>
      <c r="J530" s="12" t="n"/>
    </row>
    <row r="531">
      <c r="C531" s="5" t="n">
        <v>1</v>
      </c>
      <c r="D531" s="5" t="inlineStr">
        <is>
          <t>Kunci Torsi (Torque Wrench)</t>
        </is>
      </c>
      <c r="E531" s="5" t="inlineStr">
        <is>
          <t>E74</t>
        </is>
      </c>
      <c r="F531" s="5" t="inlineStr">
        <is>
          <t>jam</t>
        </is>
      </c>
      <c r="G531" s="25" t="n">
        <v>0.05020075066837053</v>
      </c>
      <c r="H531" s="26">
        <f>VLOOKUP(D531,upahbahan,3,FALSE)</f>
        <v/>
      </c>
      <c r="J531" s="26">
        <f>G531*H531</f>
        <v/>
      </c>
    </row>
    <row r="532">
      <c r="C532" s="5" t="n">
        <v>2</v>
      </c>
      <c r="D532" s="5" t="inlineStr">
        <is>
          <t>Skyliftcrane Truck; 16 m, 1 Ton</t>
        </is>
      </c>
      <c r="E532" s="5" t="inlineStr">
        <is>
          <t>E78</t>
        </is>
      </c>
      <c r="F532" s="5" t="inlineStr">
        <is>
          <t>jam</t>
        </is>
      </c>
      <c r="G532" s="25" t="n">
        <v>0.05020080961399982</v>
      </c>
      <c r="H532" s="26">
        <f>VLOOKUP(D532,upahbahan,3,FALSE)</f>
        <v/>
      </c>
      <c r="J532" s="26">
        <f>G532*H532</f>
        <v/>
      </c>
    </row>
    <row r="533">
      <c r="C533" s="5" t="n">
        <v>3</v>
      </c>
      <c r="D533" s="5" t="inlineStr">
        <is>
          <t>Alat Bantu</t>
        </is>
      </c>
      <c r="F533" s="5" t="inlineStr">
        <is>
          <t>Ls</t>
        </is>
      </c>
      <c r="G533" s="25" t="n">
        <v>1</v>
      </c>
      <c r="H533" s="26">
        <f>VLOOKUP(D533,upahbahan,3,FALSE)</f>
        <v/>
      </c>
      <c r="J533" s="26">
        <f>G533*H533</f>
        <v/>
      </c>
    </row>
    <row r="534">
      <c r="C534" s="27" t="inlineStr">
        <is>
          <t>JUMLAH HARGA PERALATAN</t>
        </is>
      </c>
      <c r="D534" s="28" t="n"/>
      <c r="E534" s="28" t="n"/>
      <c r="F534" s="28" t="n"/>
      <c r="G534" s="28" t="n"/>
      <c r="H534" s="28" t="n"/>
      <c r="I534" s="28" t="n"/>
      <c r="J534" s="29">
        <f>SUM(J531:J533)</f>
        <v/>
      </c>
    </row>
    <row r="535">
      <c r="C535" s="31" t="inlineStr">
        <is>
          <t>D</t>
        </is>
      </c>
      <c r="D535" s="31" t="inlineStr">
        <is>
          <t>Jumlah (A+B+C)</t>
        </is>
      </c>
      <c r="E535" s="32" t="n"/>
      <c r="F535" s="32" t="n"/>
      <c r="G535" s="32" t="n"/>
      <c r="H535" s="32" t="n"/>
      <c r="I535" s="32" t="n"/>
      <c r="J535" s="33">
        <f>J527+J529+J534</f>
        <v/>
      </c>
    </row>
    <row r="536">
      <c r="C536" s="18" t="inlineStr">
        <is>
          <t>E</t>
        </is>
      </c>
      <c r="D536" s="18" t="inlineStr">
        <is>
          <t>Biaya Umum dan Keuntungan 10.0% x D</t>
        </is>
      </c>
      <c r="H536" s="21">
        <f>$Q$8</f>
        <v/>
      </c>
      <c r="J536" s="34">
        <f>J535*H536</f>
        <v/>
      </c>
    </row>
    <row r="537">
      <c r="C537" s="31" t="inlineStr">
        <is>
          <t>F</t>
        </is>
      </c>
      <c r="D537" s="31" t="inlineStr">
        <is>
          <t>Harga Satuan Pekerjaan (D+E)</t>
        </is>
      </c>
      <c r="E537" s="32" t="n"/>
      <c r="F537" s="32" t="n"/>
      <c r="G537" s="32" t="n"/>
      <c r="H537" s="32" t="n"/>
      <c r="I537" s="32" t="n"/>
      <c r="J537" s="33">
        <f>SUM(J535:J536)</f>
        <v/>
      </c>
    </row>
    <row r="539">
      <c r="C539" s="16" t="inlineStr">
        <is>
          <t>H.28</t>
        </is>
      </c>
      <c r="D539" s="17" t="inlineStr">
        <is>
          <t>Pengelasan SMAW pada Baja Mutu SS400 atau SM400 atau Setara</t>
        </is>
      </c>
      <c r="F539" s="18" t="inlineStr">
        <is>
          <t>Meter Panjang</t>
        </is>
      </c>
      <c r="K539" s="22">
        <f>ROUNDDOWN(J556,0)</f>
        <v/>
      </c>
      <c r="M539" s="19" t="inlineStr">
        <is>
          <t>8.6.(1a)</t>
        </is>
      </c>
    </row>
    <row r="540">
      <c r="C540" s="23" t="inlineStr">
        <is>
          <t>No</t>
        </is>
      </c>
      <c r="D540" s="23" t="inlineStr">
        <is>
          <t>Uraian</t>
        </is>
      </c>
      <c r="E540" s="23" t="inlineStr">
        <is>
          <t>Kode</t>
        </is>
      </c>
      <c r="F540" s="23" t="inlineStr">
        <is>
          <t>Sat.</t>
        </is>
      </c>
      <c r="G540" s="23" t="inlineStr">
        <is>
          <t>Koefisien</t>
        </is>
      </c>
      <c r="H540" s="23" t="inlineStr">
        <is>
          <t>Harga  Satuan (Rp)</t>
        </is>
      </c>
      <c r="J540" s="23" t="inlineStr">
        <is>
          <t>Jumlah Harga (Rp)</t>
        </is>
      </c>
    </row>
    <row r="541">
      <c r="C541" s="24" t="inlineStr">
        <is>
          <t>A</t>
        </is>
      </c>
      <c r="D541" s="24" t="inlineStr">
        <is>
          <t>TENAGA KERJA</t>
        </is>
      </c>
      <c r="E541" s="12" t="n"/>
      <c r="F541" s="12" t="n"/>
      <c r="G541" s="12" t="n"/>
      <c r="H541" s="12" t="n"/>
      <c r="I541" s="12" t="n"/>
      <c r="J541" s="12" t="n"/>
    </row>
    <row r="542">
      <c r="C542" s="5" t="n">
        <v>1</v>
      </c>
      <c r="D542" s="5" t="inlineStr">
        <is>
          <t>Pekerja</t>
        </is>
      </c>
      <c r="E542" s="5" t="inlineStr">
        <is>
          <t>L01</t>
        </is>
      </c>
      <c r="F542" s="5" t="inlineStr">
        <is>
          <t>jam</t>
        </is>
      </c>
      <c r="G542" s="25" t="n">
        <v>0.7228914965304732</v>
      </c>
      <c r="H542" s="26">
        <f>VLOOKUP(D542,upahbahan,3,FALSE)</f>
        <v/>
      </c>
      <c r="J542" s="26">
        <f>G542*H542</f>
        <v/>
      </c>
    </row>
    <row r="543">
      <c r="C543" s="5" t="n">
        <v>2</v>
      </c>
      <c r="D543" s="5" t="inlineStr">
        <is>
          <t>Mandor</t>
        </is>
      </c>
      <c r="E543" s="5" t="inlineStr">
        <is>
          <t>L03</t>
        </is>
      </c>
      <c r="F543" s="5" t="inlineStr">
        <is>
          <t>jam</t>
        </is>
      </c>
      <c r="G543" s="25" t="n">
        <v>0.1204819674946011</v>
      </c>
      <c r="H543" s="26">
        <f>VLOOKUP(D543,upahbahan,3,FALSE)</f>
        <v/>
      </c>
      <c r="J543" s="26">
        <f>G543*H543</f>
        <v/>
      </c>
    </row>
    <row r="544">
      <c r="C544" s="27" t="inlineStr">
        <is>
          <t>JUMLAH HARGA TENAGA KERJA</t>
        </is>
      </c>
      <c r="D544" s="28" t="n"/>
      <c r="E544" s="28" t="n"/>
      <c r="F544" s="28" t="n"/>
      <c r="G544" s="28" t="n"/>
      <c r="H544" s="28" t="n"/>
      <c r="I544" s="28" t="n"/>
      <c r="J544" s="29">
        <f>SUM(J542:J543)</f>
        <v/>
      </c>
    </row>
    <row r="545">
      <c r="C545" s="24" t="inlineStr">
        <is>
          <t>B</t>
        </is>
      </c>
      <c r="D545" s="24" t="inlineStr">
        <is>
          <t>BAHAN</t>
        </is>
      </c>
      <c r="E545" s="12" t="n"/>
      <c r="F545" s="12" t="n"/>
      <c r="G545" s="12" t="n"/>
      <c r="H545" s="12" t="n"/>
      <c r="I545" s="12" t="n"/>
      <c r="J545" s="12" t="n"/>
    </row>
    <row r="546">
      <c r="C546" s="5" t="n">
        <v>1</v>
      </c>
      <c r="D546" s="5" t="inlineStr">
        <is>
          <t>Elektroda Las SMAW mutu SS400 a</t>
        </is>
      </c>
      <c r="E546" s="5" t="inlineStr">
        <is>
          <t>M215a</t>
        </is>
      </c>
      <c r="F546" s="5" t="inlineStr">
        <is>
          <t>Kg</t>
        </is>
      </c>
      <c r="G546" s="25" t="n">
        <v>0.1597128125</v>
      </c>
      <c r="H546" s="26">
        <f>VLOOKUP(D546,upahbahan,3,FALSE)</f>
        <v/>
      </c>
      <c r="J546" s="26">
        <f>G546*H546</f>
        <v/>
      </c>
    </row>
    <row r="547">
      <c r="C547" s="27" t="inlineStr">
        <is>
          <t>JUMLAH HARGA BAHAN</t>
        </is>
      </c>
      <c r="D547" s="28" t="n"/>
      <c r="E547" s="28" t="n"/>
      <c r="F547" s="28" t="n"/>
      <c r="G547" s="28" t="n"/>
      <c r="H547" s="28" t="n"/>
      <c r="I547" s="28" t="n"/>
      <c r="J547" s="29">
        <f>SUM(J546:J546)</f>
        <v/>
      </c>
    </row>
    <row r="548">
      <c r="C548" s="24" t="inlineStr">
        <is>
          <t>C</t>
        </is>
      </c>
      <c r="D548" s="24" t="inlineStr">
        <is>
          <t>PERALATAN</t>
        </is>
      </c>
      <c r="E548" s="12" t="n"/>
      <c r="F548" s="12" t="n"/>
      <c r="G548" s="12" t="n"/>
      <c r="H548" s="12" t="n"/>
      <c r="I548" s="12" t="n"/>
      <c r="J548" s="12" t="n"/>
    </row>
    <row r="549">
      <c r="C549" s="5" t="n">
        <v>1</v>
      </c>
      <c r="D549" s="5" t="inlineStr">
        <is>
          <t>Gerinda GWS 750-100 4"; 1 HP</t>
        </is>
      </c>
      <c r="E549" s="5" t="inlineStr">
        <is>
          <t>E69</t>
        </is>
      </c>
      <c r="F549" s="5" t="inlineStr">
        <is>
          <t>jam</t>
        </is>
      </c>
      <c r="G549" s="25" t="n">
        <v>0.007228953269806463</v>
      </c>
      <c r="H549" s="26">
        <f>VLOOKUP(D549,upahbahan,3,FALSE)</f>
        <v/>
      </c>
      <c r="J549" s="26">
        <f>G549*H549</f>
        <v/>
      </c>
    </row>
    <row r="550">
      <c r="C550" s="5" t="n">
        <v>2</v>
      </c>
      <c r="D550" s="5" t="inlineStr">
        <is>
          <t>WELDING SET</t>
        </is>
      </c>
      <c r="E550" s="5" t="inlineStr">
        <is>
          <t>E32</t>
        </is>
      </c>
      <c r="F550" s="5" t="inlineStr">
        <is>
          <t>jam</t>
        </is>
      </c>
      <c r="G550" s="25" t="n">
        <v>0.1204819678160117</v>
      </c>
      <c r="H550" s="26">
        <f>VLOOKUP(D550,upahbahan,3,FALSE)</f>
        <v/>
      </c>
      <c r="J550" s="26">
        <f>G550*H550</f>
        <v/>
      </c>
    </row>
    <row r="551">
      <c r="C551" s="5" t="n">
        <v>3</v>
      </c>
      <c r="D551" s="5" t="inlineStr">
        <is>
          <t>GENERATOR SET; 134 KVA; 180 H</t>
        </is>
      </c>
      <c r="E551" s="5" t="inlineStr">
        <is>
          <t>E12</t>
        </is>
      </c>
      <c r="F551" s="5" t="inlineStr">
        <is>
          <t>LS</t>
        </is>
      </c>
      <c r="G551" s="25" t="n">
        <v>0.1204819327917057</v>
      </c>
      <c r="H551" s="26">
        <f>VLOOKUP(D551,upahbahan,3,FALSE)</f>
        <v/>
      </c>
      <c r="J551" s="26">
        <f>G551*H551</f>
        <v/>
      </c>
    </row>
    <row r="552">
      <c r="C552" s="5" t="n">
        <v>4</v>
      </c>
      <c r="D552" s="5" t="inlineStr">
        <is>
          <t>Alat Bantu</t>
        </is>
      </c>
      <c r="F552" s="5" t="inlineStr">
        <is>
          <t>Ls</t>
        </is>
      </c>
      <c r="G552" s="25" t="n">
        <v>1</v>
      </c>
      <c r="H552" s="26">
        <f>VLOOKUP(D552,upahbahan,3,FALSE)</f>
        <v/>
      </c>
      <c r="J552" s="26">
        <f>G552*H552</f>
        <v/>
      </c>
    </row>
    <row r="553">
      <c r="C553" s="27" t="inlineStr">
        <is>
          <t>JUMLAH HARGA PERALATAN</t>
        </is>
      </c>
      <c r="D553" s="28" t="n"/>
      <c r="E553" s="28" t="n"/>
      <c r="F553" s="28" t="n"/>
      <c r="G553" s="28" t="n"/>
      <c r="H553" s="28" t="n"/>
      <c r="I553" s="28" t="n"/>
      <c r="J553" s="29">
        <f>SUM(J549:J552)</f>
        <v/>
      </c>
    </row>
    <row r="554">
      <c r="C554" s="31" t="inlineStr">
        <is>
          <t>D</t>
        </is>
      </c>
      <c r="D554" s="31" t="inlineStr">
        <is>
          <t>Jumlah (A+B+C)</t>
        </is>
      </c>
      <c r="E554" s="32" t="n"/>
      <c r="F554" s="32" t="n"/>
      <c r="G554" s="32" t="n"/>
      <c r="H554" s="32" t="n"/>
      <c r="I554" s="32" t="n"/>
      <c r="J554" s="33">
        <f>J544+J547+J553</f>
        <v/>
      </c>
    </row>
    <row r="555">
      <c r="C555" s="18" t="inlineStr">
        <is>
          <t>E</t>
        </is>
      </c>
      <c r="D555" s="18" t="inlineStr">
        <is>
          <t>Biaya Umum dan Keuntungan 10.0% x D</t>
        </is>
      </c>
      <c r="H555" s="21">
        <f>$Q$8</f>
        <v/>
      </c>
      <c r="J555" s="34">
        <f>J554*H555</f>
        <v/>
      </c>
    </row>
    <row r="556">
      <c r="C556" s="31" t="inlineStr">
        <is>
          <t>F</t>
        </is>
      </c>
      <c r="D556" s="31" t="inlineStr">
        <is>
          <t>Harga Satuan Pekerjaan (D+E)</t>
        </is>
      </c>
      <c r="E556" s="32" t="n"/>
      <c r="F556" s="32" t="n"/>
      <c r="G556" s="32" t="n"/>
      <c r="H556" s="32" t="n"/>
      <c r="I556" s="32" t="n"/>
      <c r="J556" s="33">
        <f>SUM(J554:J555)</f>
        <v/>
      </c>
    </row>
    <row r="558">
      <c r="C558" s="16" t="inlineStr">
        <is>
          <t>H.29</t>
        </is>
      </c>
      <c r="D558" s="17" t="inlineStr">
        <is>
          <t>Pengelasan SMAW pada Baja Mutu SS490 atau SM490 atau Setara</t>
        </is>
      </c>
      <c r="F558" s="18" t="inlineStr">
        <is>
          <t>Meter Panjang</t>
        </is>
      </c>
      <c r="K558" s="22">
        <f>ROUNDDOWN(J575,0)</f>
        <v/>
      </c>
      <c r="M558" s="19" t="inlineStr">
        <is>
          <t>8.6.(1b)</t>
        </is>
      </c>
    </row>
    <row r="559">
      <c r="C559" s="23" t="inlineStr">
        <is>
          <t>No</t>
        </is>
      </c>
      <c r="D559" s="23" t="inlineStr">
        <is>
          <t>Uraian</t>
        </is>
      </c>
      <c r="E559" s="23" t="inlineStr">
        <is>
          <t>Kode</t>
        </is>
      </c>
      <c r="F559" s="23" t="inlineStr">
        <is>
          <t>Sat.</t>
        </is>
      </c>
      <c r="G559" s="23" t="inlineStr">
        <is>
          <t>Koefisien</t>
        </is>
      </c>
      <c r="H559" s="23" t="inlineStr">
        <is>
          <t>Harga  Satuan (Rp)</t>
        </is>
      </c>
      <c r="J559" s="23" t="inlineStr">
        <is>
          <t>Jumlah Harga (Rp)</t>
        </is>
      </c>
    </row>
    <row r="560">
      <c r="C560" s="24" t="inlineStr">
        <is>
          <t>A</t>
        </is>
      </c>
      <c r="D560" s="24" t="inlineStr">
        <is>
          <t>TENAGA KERJA</t>
        </is>
      </c>
      <c r="E560" s="12" t="n"/>
      <c r="F560" s="12" t="n"/>
      <c r="G560" s="12" t="n"/>
      <c r="H560" s="12" t="n"/>
      <c r="I560" s="12" t="n"/>
      <c r="J560" s="12" t="n"/>
    </row>
    <row r="561">
      <c r="C561" s="5" t="n">
        <v>1</v>
      </c>
      <c r="D561" s="5" t="inlineStr">
        <is>
          <t>Pekerja</t>
        </is>
      </c>
      <c r="E561" s="5" t="inlineStr">
        <is>
          <t>L01</t>
        </is>
      </c>
      <c r="F561" s="5" t="inlineStr">
        <is>
          <t>jam</t>
        </is>
      </c>
      <c r="G561" s="25" t="n">
        <v>0.7228914965304732</v>
      </c>
      <c r="H561" s="26">
        <f>VLOOKUP(D561,upahbahan,3,FALSE)</f>
        <v/>
      </c>
      <c r="J561" s="26">
        <f>G561*H561</f>
        <v/>
      </c>
    </row>
    <row r="562">
      <c r="C562" s="5" t="n">
        <v>2</v>
      </c>
      <c r="D562" s="5" t="inlineStr">
        <is>
          <t>Mandor</t>
        </is>
      </c>
      <c r="E562" s="5" t="inlineStr">
        <is>
          <t>L03</t>
        </is>
      </c>
      <c r="F562" s="5" t="inlineStr">
        <is>
          <t>jam</t>
        </is>
      </c>
      <c r="G562" s="25" t="n">
        <v>0.1204819674946011</v>
      </c>
      <c r="H562" s="26">
        <f>VLOOKUP(D562,upahbahan,3,FALSE)</f>
        <v/>
      </c>
      <c r="J562" s="26">
        <f>G562*H562</f>
        <v/>
      </c>
    </row>
    <row r="563">
      <c r="C563" s="27" t="inlineStr">
        <is>
          <t>JUMLAH HARGA TENAGA KERJA</t>
        </is>
      </c>
      <c r="D563" s="28" t="n"/>
      <c r="E563" s="28" t="n"/>
      <c r="F563" s="28" t="n"/>
      <c r="G563" s="28" t="n"/>
      <c r="H563" s="28" t="n"/>
      <c r="I563" s="28" t="n"/>
      <c r="J563" s="29">
        <f>SUM(J561:J562)</f>
        <v/>
      </c>
    </row>
    <row r="564">
      <c r="C564" s="24" t="inlineStr">
        <is>
          <t>B</t>
        </is>
      </c>
      <c r="D564" s="24" t="inlineStr">
        <is>
          <t>BAHAN</t>
        </is>
      </c>
      <c r="E564" s="12" t="n"/>
      <c r="F564" s="12" t="n"/>
      <c r="G564" s="12" t="n"/>
      <c r="H564" s="12" t="n"/>
      <c r="I564" s="12" t="n"/>
      <c r="J564" s="12" t="n"/>
    </row>
    <row r="565">
      <c r="C565" s="5" t="n">
        <v>1</v>
      </c>
      <c r="D565" s="5" t="inlineStr">
        <is>
          <t>Elektroda Las SMAW mutu SS490 atau SM490 atau setara</t>
        </is>
      </c>
      <c r="E565" s="5" t="inlineStr">
        <is>
          <t>M215b</t>
        </is>
      </c>
      <c r="F565" s="5" t="inlineStr">
        <is>
          <t>Kg</t>
        </is>
      </c>
      <c r="G565" s="25" t="n">
        <v>0.1597130555555556</v>
      </c>
      <c r="H565" s="26">
        <f>VLOOKUP(D565,upahbahan,3,FALSE)</f>
        <v/>
      </c>
      <c r="J565" s="26">
        <f>G565*H565</f>
        <v/>
      </c>
    </row>
    <row r="566">
      <c r="C566" s="27" t="inlineStr">
        <is>
          <t>JUMLAH HARGA BAHAN</t>
        </is>
      </c>
      <c r="D566" s="28" t="n"/>
      <c r="E566" s="28" t="n"/>
      <c r="F566" s="28" t="n"/>
      <c r="G566" s="28" t="n"/>
      <c r="H566" s="28" t="n"/>
      <c r="I566" s="28" t="n"/>
      <c r="J566" s="29">
        <f>SUM(J565:J565)</f>
        <v/>
      </c>
    </row>
    <row r="567">
      <c r="C567" s="24" t="inlineStr">
        <is>
          <t>C</t>
        </is>
      </c>
      <c r="D567" s="24" t="inlineStr">
        <is>
          <t>PERALATAN</t>
        </is>
      </c>
      <c r="E567" s="12" t="n"/>
      <c r="F567" s="12" t="n"/>
      <c r="G567" s="12" t="n"/>
      <c r="H567" s="12" t="n"/>
      <c r="I567" s="12" t="n"/>
      <c r="J567" s="12" t="n"/>
    </row>
    <row r="568">
      <c r="C568" s="5" t="n">
        <v>1</v>
      </c>
      <c r="D568" s="5" t="inlineStr">
        <is>
          <t>Gerinda GWS 750-100 4"; 1 HP</t>
        </is>
      </c>
      <c r="E568" s="5" t="inlineStr">
        <is>
          <t>E69</t>
        </is>
      </c>
      <c r="F568" s="5" t="inlineStr">
        <is>
          <t>jam</t>
        </is>
      </c>
      <c r="G568" s="25" t="n">
        <v>0.007228953269806463</v>
      </c>
      <c r="H568" s="26">
        <f>VLOOKUP(D568,upahbahan,3,FALSE)</f>
        <v/>
      </c>
      <c r="J568" s="26">
        <f>G568*H568</f>
        <v/>
      </c>
    </row>
    <row r="569">
      <c r="C569" s="5" t="n">
        <v>2</v>
      </c>
      <c r="D569" s="5" t="inlineStr">
        <is>
          <t>Welding Set</t>
        </is>
      </c>
      <c r="E569" s="5" t="inlineStr">
        <is>
          <t>E32</t>
        </is>
      </c>
      <c r="F569" s="5" t="inlineStr">
        <is>
          <t>jam</t>
        </is>
      </c>
      <c r="G569" s="25" t="n">
        <v>0.1204819678160117</v>
      </c>
      <c r="H569" s="26" t="n">
        <v>87120.34</v>
      </c>
      <c r="I569" s="30" t="inlineStr">
        <is>
          <t>harga khusus</t>
        </is>
      </c>
      <c r="J569" s="26">
        <f>G569*H569</f>
        <v/>
      </c>
    </row>
    <row r="570">
      <c r="C570" s="5" t="n">
        <v>3</v>
      </c>
      <c r="D570" s="5" t="inlineStr">
        <is>
          <t>GENERATOR SET; 134 KVA; 180 H</t>
        </is>
      </c>
      <c r="E570" s="5" t="inlineStr">
        <is>
          <t>E12</t>
        </is>
      </c>
      <c r="F570" s="5" t="inlineStr">
        <is>
          <t>LS</t>
        </is>
      </c>
      <c r="G570" s="25" t="n">
        <v>0.1204819327917057</v>
      </c>
      <c r="H570" s="26">
        <f>VLOOKUP(D570,upahbahan,3,FALSE)</f>
        <v/>
      </c>
      <c r="J570" s="26">
        <f>G570*H570</f>
        <v/>
      </c>
    </row>
    <row r="571">
      <c r="C571" s="5" t="n">
        <v>4</v>
      </c>
      <c r="D571" s="5" t="inlineStr">
        <is>
          <t>Alat Bantu</t>
        </is>
      </c>
      <c r="F571" s="5" t="inlineStr">
        <is>
          <t>Ls</t>
        </is>
      </c>
      <c r="G571" s="25" t="n">
        <v>1</v>
      </c>
      <c r="H571" s="26">
        <f>VLOOKUP(D571,upahbahan,3,FALSE)</f>
        <v/>
      </c>
      <c r="J571" s="26">
        <f>G571*H571</f>
        <v/>
      </c>
    </row>
    <row r="572">
      <c r="C572" s="27" t="inlineStr">
        <is>
          <t>JUMLAH HARGA PERALATAN</t>
        </is>
      </c>
      <c r="D572" s="28" t="n"/>
      <c r="E572" s="28" t="n"/>
      <c r="F572" s="28" t="n"/>
      <c r="G572" s="28" t="n"/>
      <c r="H572" s="28" t="n"/>
      <c r="I572" s="28" t="n"/>
      <c r="J572" s="29">
        <f>SUM(J568:J571)</f>
        <v/>
      </c>
    </row>
    <row r="573">
      <c r="C573" s="31" t="inlineStr">
        <is>
          <t>D</t>
        </is>
      </c>
      <c r="D573" s="31" t="inlineStr">
        <is>
          <t>Jumlah (A+B+C)</t>
        </is>
      </c>
      <c r="E573" s="32" t="n"/>
      <c r="F573" s="32" t="n"/>
      <c r="G573" s="32" t="n"/>
      <c r="H573" s="32" t="n"/>
      <c r="I573" s="32" t="n"/>
      <c r="J573" s="33">
        <f>J563+J566+J572</f>
        <v/>
      </c>
    </row>
    <row r="574">
      <c r="C574" s="18" t="inlineStr">
        <is>
          <t>E</t>
        </is>
      </c>
      <c r="D574" s="18" t="inlineStr">
        <is>
          <t>Biaya Umum dan Keuntungan 10.0% x D</t>
        </is>
      </c>
      <c r="H574" s="21">
        <f>$Q$8</f>
        <v/>
      </c>
      <c r="J574" s="34">
        <f>J573*H574</f>
        <v/>
      </c>
    </row>
    <row r="575">
      <c r="C575" s="31" t="inlineStr">
        <is>
          <t>F</t>
        </is>
      </c>
      <c r="D575" s="31" t="inlineStr">
        <is>
          <t>Harga Satuan Pekerjaan (D+E)</t>
        </is>
      </c>
      <c r="E575" s="32" t="n"/>
      <c r="F575" s="32" t="n"/>
      <c r="G575" s="32" t="n"/>
      <c r="H575" s="32" t="n"/>
      <c r="I575" s="32" t="n"/>
      <c r="J575" s="33">
        <f>SUM(J573:J574)</f>
        <v/>
      </c>
    </row>
    <row r="577">
      <c r="C577" s="16" t="inlineStr">
        <is>
          <t>H.30</t>
        </is>
      </c>
      <c r="D577" s="17" t="inlineStr">
        <is>
          <t>Pengelasan SAW pada Baja Mutu SS400 atau SM400 atau Setara</t>
        </is>
      </c>
      <c r="F577" s="18" t="inlineStr">
        <is>
          <t>Meter Panjang</t>
        </is>
      </c>
      <c r="K577" s="22">
        <f>ROUNDDOWN(J595,0)</f>
        <v/>
      </c>
      <c r="M577" s="19" t="inlineStr">
        <is>
          <t>8.6.(2a)</t>
        </is>
      </c>
    </row>
    <row r="578">
      <c r="C578" s="23" t="inlineStr">
        <is>
          <t>No</t>
        </is>
      </c>
      <c r="D578" s="23" t="inlineStr">
        <is>
          <t>Uraian</t>
        </is>
      </c>
      <c r="E578" s="23" t="inlineStr">
        <is>
          <t>Kode</t>
        </is>
      </c>
      <c r="F578" s="23" t="inlineStr">
        <is>
          <t>Sat.</t>
        </is>
      </c>
      <c r="G578" s="23" t="inlineStr">
        <is>
          <t>Koefisien</t>
        </is>
      </c>
      <c r="H578" s="23" t="inlineStr">
        <is>
          <t>Harga  Satuan (Rp)</t>
        </is>
      </c>
      <c r="J578" s="23" t="inlineStr">
        <is>
          <t>Jumlah Harga (Rp)</t>
        </is>
      </c>
    </row>
    <row r="579">
      <c r="C579" s="24" t="inlineStr">
        <is>
          <t>A</t>
        </is>
      </c>
      <c r="D579" s="24" t="inlineStr">
        <is>
          <t>TENAGA KERJA</t>
        </is>
      </c>
      <c r="E579" s="12" t="n"/>
      <c r="F579" s="12" t="n"/>
      <c r="G579" s="12" t="n"/>
      <c r="H579" s="12" t="n"/>
      <c r="I579" s="12" t="n"/>
      <c r="J579" s="12" t="n"/>
    </row>
    <row r="580">
      <c r="C580" s="5" t="n">
        <v>1</v>
      </c>
      <c r="D580" s="5" t="inlineStr">
        <is>
          <t>Pekerja</t>
        </is>
      </c>
      <c r="E580" s="5" t="inlineStr">
        <is>
          <t>L01</t>
        </is>
      </c>
      <c r="F580" s="5" t="inlineStr">
        <is>
          <t>jam</t>
        </is>
      </c>
      <c r="G580" s="25" t="n">
        <v>1.032702396292226</v>
      </c>
      <c r="H580" s="26">
        <f>VLOOKUP(D580,upahbahan,3,FALSE)</f>
        <v/>
      </c>
      <c r="J580" s="26">
        <f>G580*H580</f>
        <v/>
      </c>
    </row>
    <row r="581">
      <c r="C581" s="5" t="n">
        <v>2</v>
      </c>
      <c r="D581" s="5" t="inlineStr">
        <is>
          <t>Mandor</t>
        </is>
      </c>
      <c r="E581" s="5" t="inlineStr">
        <is>
          <t>L03</t>
        </is>
      </c>
      <c r="F581" s="5" t="inlineStr">
        <is>
          <t>jam</t>
        </is>
      </c>
      <c r="G581" s="25" t="n">
        <v>0.1721170535370679</v>
      </c>
      <c r="H581" s="26">
        <f>VLOOKUP(D581,upahbahan,3,FALSE)</f>
        <v/>
      </c>
      <c r="J581" s="26">
        <f>G581*H581</f>
        <v/>
      </c>
    </row>
    <row r="582">
      <c r="C582" s="27" t="inlineStr">
        <is>
          <t>JUMLAH HARGA TENAGA KERJA</t>
        </is>
      </c>
      <c r="D582" s="28" t="n"/>
      <c r="E582" s="28" t="n"/>
      <c r="F582" s="28" t="n"/>
      <c r="G582" s="28" t="n"/>
      <c r="H582" s="28" t="n"/>
      <c r="I582" s="28" t="n"/>
      <c r="J582" s="29">
        <f>SUM(J580:J581)</f>
        <v/>
      </c>
    </row>
    <row r="583">
      <c r="C583" s="24" t="inlineStr">
        <is>
          <t>B</t>
        </is>
      </c>
      <c r="D583" s="24" t="inlineStr">
        <is>
          <t>BAHAN</t>
        </is>
      </c>
      <c r="E583" s="12" t="n"/>
      <c r="F583" s="12" t="n"/>
      <c r="G583" s="12" t="n"/>
      <c r="H583" s="12" t="n"/>
      <c r="I583" s="12" t="n"/>
      <c r="J583" s="12" t="n"/>
    </row>
    <row r="584">
      <c r="C584" s="5" t="n">
        <v>1</v>
      </c>
      <c r="D584" s="5" t="inlineStr">
        <is>
          <t>Pasir Fluks SAW 0.45-2.5mm</t>
        </is>
      </c>
      <c r="E584" s="5" t="inlineStr">
        <is>
          <t>M216c</t>
        </is>
      </c>
      <c r="F584" s="5" t="inlineStr">
        <is>
          <t>Kg</t>
        </is>
      </c>
      <c r="G584" s="25" t="n">
        <v>0.8917796735905045</v>
      </c>
      <c r="H584" s="26" t="n">
        <v>13480</v>
      </c>
      <c r="I584" s="30" t="inlineStr">
        <is>
          <t>harga khusus</t>
        </is>
      </c>
      <c r="J584" s="26">
        <f>G584*H584</f>
        <v/>
      </c>
    </row>
    <row r="585">
      <c r="C585" s="5" t="n">
        <v>2</v>
      </c>
      <c r="D585" s="5" t="inlineStr">
        <is>
          <t>Elektroda Las SAW mutu SS400 atau</t>
        </is>
      </c>
      <c r="E585" s="5" t="inlineStr">
        <is>
          <t>M216a</t>
        </is>
      </c>
      <c r="F585" s="5" t="inlineStr">
        <is>
          <t>Kg</t>
        </is>
      </c>
      <c r="G585" s="25" t="n">
        <v>0.26753375</v>
      </c>
      <c r="H585" s="26">
        <f>VLOOKUP(D585,upahbahan,3,FALSE)</f>
        <v/>
      </c>
      <c r="J585" s="26">
        <f>G585*H585</f>
        <v/>
      </c>
    </row>
    <row r="586">
      <c r="C586" s="27" t="inlineStr">
        <is>
          <t>JUMLAH HARGA BAHAN</t>
        </is>
      </c>
      <c r="D586" s="28" t="n"/>
      <c r="E586" s="28" t="n"/>
      <c r="F586" s="28" t="n"/>
      <c r="G586" s="28" t="n"/>
      <c r="H586" s="28" t="n"/>
      <c r="I586" s="28" t="n"/>
      <c r="J586" s="29">
        <f>SUM(J584:J585)</f>
        <v/>
      </c>
    </row>
    <row r="587">
      <c r="C587" s="24" t="inlineStr">
        <is>
          <t>C</t>
        </is>
      </c>
      <c r="D587" s="24" t="inlineStr">
        <is>
          <t>PERALATAN</t>
        </is>
      </c>
      <c r="E587" s="12" t="n"/>
      <c r="F587" s="12" t="n"/>
      <c r="G587" s="12" t="n"/>
      <c r="H587" s="12" t="n"/>
      <c r="I587" s="12" t="n"/>
      <c r="J587" s="12" t="n"/>
    </row>
    <row r="588">
      <c r="C588" s="5" t="n">
        <v>1</v>
      </c>
      <c r="D588" s="5" t="inlineStr">
        <is>
          <t>Gerinda GWS 750-100 4"; 1 HP</t>
        </is>
      </c>
      <c r="E588" s="5" t="inlineStr">
        <is>
          <t>E69</t>
        </is>
      </c>
      <c r="F588" s="5" t="inlineStr">
        <is>
          <t>jam</t>
        </is>
      </c>
      <c r="G588" s="25" t="n">
        <v>0.007228953269806463</v>
      </c>
      <c r="H588" s="26">
        <f>VLOOKUP(D588,upahbahan,3,FALSE)</f>
        <v/>
      </c>
      <c r="J588" s="26">
        <f>G588*H588</f>
        <v/>
      </c>
    </row>
    <row r="589">
      <c r="C589" s="5" t="n">
        <v>2</v>
      </c>
      <c r="D589" s="5" t="inlineStr">
        <is>
          <t>MESIN LAS SAW PASIR FLUX MZ-1</t>
        </is>
      </c>
      <c r="E589" s="5" t="inlineStr">
        <is>
          <t>E112</t>
        </is>
      </c>
      <c r="F589" s="5" t="inlineStr">
        <is>
          <t>jam</t>
        </is>
      </c>
      <c r="G589" s="25" t="n">
        <v>0.1721170094555911</v>
      </c>
      <c r="H589" s="26">
        <f>VLOOKUP(D589,upahbahan,3,FALSE)</f>
        <v/>
      </c>
      <c r="J589" s="26">
        <f>G589*H589</f>
        <v/>
      </c>
    </row>
    <row r="590">
      <c r="C590" s="5" t="n">
        <v>3</v>
      </c>
      <c r="D590" s="5" t="inlineStr">
        <is>
          <t>GENERATOR SET; 134 KVA; 180 HP</t>
        </is>
      </c>
      <c r="E590" s="5" t="inlineStr">
        <is>
          <t>E12</t>
        </is>
      </c>
      <c r="F590" s="5" t="inlineStr">
        <is>
          <t>jam</t>
        </is>
      </c>
      <c r="G590" s="25" t="n">
        <v>0.1721170411077215</v>
      </c>
      <c r="H590" s="26">
        <f>VLOOKUP(D590,upahbahan,3,FALSE)</f>
        <v/>
      </c>
      <c r="J590" s="26">
        <f>G590*H590</f>
        <v/>
      </c>
    </row>
    <row r="591">
      <c r="C591" s="5" t="n">
        <v>4</v>
      </c>
      <c r="D591" s="5" t="inlineStr">
        <is>
          <t>Alat Bantu</t>
        </is>
      </c>
      <c r="F591" s="5" t="inlineStr">
        <is>
          <t>Ls</t>
        </is>
      </c>
      <c r="G591" s="25" t="n">
        <v>1</v>
      </c>
      <c r="H591" s="26">
        <f>VLOOKUP(D591,upahbahan,3,FALSE)</f>
        <v/>
      </c>
      <c r="J591" s="26">
        <f>G591*H591</f>
        <v/>
      </c>
    </row>
    <row r="592">
      <c r="C592" s="27" t="inlineStr">
        <is>
          <t>JUMLAH HARGA PERALATAN</t>
        </is>
      </c>
      <c r="D592" s="28" t="n"/>
      <c r="E592" s="28" t="n"/>
      <c r="F592" s="28" t="n"/>
      <c r="G592" s="28" t="n"/>
      <c r="H592" s="28" t="n"/>
      <c r="I592" s="28" t="n"/>
      <c r="J592" s="29">
        <f>SUM(J588:J591)</f>
        <v/>
      </c>
    </row>
    <row r="593">
      <c r="C593" s="31" t="inlineStr">
        <is>
          <t>D</t>
        </is>
      </c>
      <c r="D593" s="31" t="inlineStr">
        <is>
          <t>Jumlah (A+B+C)</t>
        </is>
      </c>
      <c r="E593" s="32" t="n"/>
      <c r="F593" s="32" t="n"/>
      <c r="G593" s="32" t="n"/>
      <c r="H593" s="32" t="n"/>
      <c r="I593" s="32" t="n"/>
      <c r="J593" s="33">
        <f>J582+J586+J592</f>
        <v/>
      </c>
    </row>
    <row r="594">
      <c r="C594" s="18" t="inlineStr">
        <is>
          <t>E</t>
        </is>
      </c>
      <c r="D594" s="18" t="inlineStr">
        <is>
          <t>Biaya Umum dan Keuntungan 10.0% x D</t>
        </is>
      </c>
      <c r="H594" s="21">
        <f>$Q$8</f>
        <v/>
      </c>
      <c r="J594" s="34">
        <f>J593*H594</f>
        <v/>
      </c>
    </row>
    <row r="595">
      <c r="C595" s="31" t="inlineStr">
        <is>
          <t>F</t>
        </is>
      </c>
      <c r="D595" s="31" t="inlineStr">
        <is>
          <t>Harga Satuan Pekerjaan (D+E)</t>
        </is>
      </c>
      <c r="E595" s="32" t="n"/>
      <c r="F595" s="32" t="n"/>
      <c r="G595" s="32" t="n"/>
      <c r="H595" s="32" t="n"/>
      <c r="I595" s="32" t="n"/>
      <c r="J595" s="33">
        <f>SUM(J593:J594)</f>
        <v/>
      </c>
    </row>
    <row r="597">
      <c r="C597" s="16" t="inlineStr">
        <is>
          <t>H.31</t>
        </is>
      </c>
      <c r="D597" s="17" t="inlineStr">
        <is>
          <t>Pengelasan SAW pada Baja Mutu SS490 atau SM490 atau Setara</t>
        </is>
      </c>
      <c r="F597" s="18" t="inlineStr">
        <is>
          <t>Meter Panjang</t>
        </is>
      </c>
      <c r="K597" s="22">
        <f>ROUNDDOWN(J615,0)</f>
        <v/>
      </c>
      <c r="M597" s="19" t="inlineStr">
        <is>
          <t>8.6.(2b)</t>
        </is>
      </c>
    </row>
    <row r="598">
      <c r="C598" s="23" t="inlineStr">
        <is>
          <t>No</t>
        </is>
      </c>
      <c r="D598" s="23" t="inlineStr">
        <is>
          <t>Uraian</t>
        </is>
      </c>
      <c r="E598" s="23" t="inlineStr">
        <is>
          <t>Kode</t>
        </is>
      </c>
      <c r="F598" s="23" t="inlineStr">
        <is>
          <t>Sat.</t>
        </is>
      </c>
      <c r="G598" s="23" t="inlineStr">
        <is>
          <t>Koefisien</t>
        </is>
      </c>
      <c r="H598" s="23" t="inlineStr">
        <is>
          <t>Harga  Satuan (Rp)</t>
        </is>
      </c>
      <c r="J598" s="23" t="inlineStr">
        <is>
          <t>Jumlah Harga (Rp)</t>
        </is>
      </c>
    </row>
    <row r="599">
      <c r="C599" s="24" t="inlineStr">
        <is>
          <t>A</t>
        </is>
      </c>
      <c r="D599" s="24" t="inlineStr">
        <is>
          <t>TENAGA KERJA</t>
        </is>
      </c>
      <c r="E599" s="12" t="n"/>
      <c r="F599" s="12" t="n"/>
      <c r="G599" s="12" t="n"/>
      <c r="H599" s="12" t="n"/>
      <c r="I599" s="12" t="n"/>
      <c r="J599" s="12" t="n"/>
    </row>
    <row r="600">
      <c r="C600" s="5" t="n">
        <v>1</v>
      </c>
      <c r="D600" s="5" t="inlineStr">
        <is>
          <t>Pekerja</t>
        </is>
      </c>
      <c r="E600" s="5" t="inlineStr">
        <is>
          <t>L01</t>
        </is>
      </c>
      <c r="F600" s="5" t="inlineStr">
        <is>
          <t>jam</t>
        </is>
      </c>
      <c r="G600" s="25" t="n">
        <v>1.31434830705474</v>
      </c>
      <c r="H600" s="26">
        <f>VLOOKUP(D600,upahbahan,3,FALSE)</f>
        <v/>
      </c>
      <c r="J600" s="26">
        <f>G600*H600</f>
        <v/>
      </c>
    </row>
    <row r="601">
      <c r="C601" s="5" t="n">
        <v>2</v>
      </c>
      <c r="D601" s="5" t="inlineStr">
        <is>
          <t>Mandor</t>
        </is>
      </c>
      <c r="E601" s="5" t="inlineStr">
        <is>
          <t>L03</t>
        </is>
      </c>
      <c r="F601" s="5" t="inlineStr">
        <is>
          <t>jam</t>
        </is>
      </c>
      <c r="G601" s="25" t="n">
        <v>0.2190581227174566</v>
      </c>
      <c r="H601" s="26">
        <f>VLOOKUP(D601,upahbahan,3,FALSE)</f>
        <v/>
      </c>
      <c r="J601" s="26">
        <f>G601*H601</f>
        <v/>
      </c>
    </row>
    <row r="602">
      <c r="C602" s="27" t="inlineStr">
        <is>
          <t>JUMLAH HARGA TENAGA KERJA</t>
        </is>
      </c>
      <c r="D602" s="28" t="n"/>
      <c r="E602" s="28" t="n"/>
      <c r="F602" s="28" t="n"/>
      <c r="G602" s="28" t="n"/>
      <c r="H602" s="28" t="n"/>
      <c r="I602" s="28" t="n"/>
      <c r="J602" s="29">
        <f>SUM(J600:J601)</f>
        <v/>
      </c>
    </row>
    <row r="603">
      <c r="C603" s="24" t="inlineStr">
        <is>
          <t>B</t>
        </is>
      </c>
      <c r="D603" s="24" t="inlineStr">
        <is>
          <t>BAHAN</t>
        </is>
      </c>
      <c r="E603" s="12" t="n"/>
      <c r="F603" s="12" t="n"/>
      <c r="G603" s="12" t="n"/>
      <c r="H603" s="12" t="n"/>
      <c r="I603" s="12" t="n"/>
      <c r="J603" s="12" t="n"/>
    </row>
    <row r="604">
      <c r="C604" s="5" t="n">
        <v>1</v>
      </c>
      <c r="D604" s="5" t="inlineStr">
        <is>
          <t>Pasir Fluks SAW 0.45-2.5mm</t>
        </is>
      </c>
      <c r="E604" s="5" t="inlineStr">
        <is>
          <t>M216d</t>
        </is>
      </c>
      <c r="F604" s="5" t="inlineStr">
        <is>
          <t>Kg</t>
        </is>
      </c>
      <c r="G604" s="25" t="n">
        <v>0.8617534364261168</v>
      </c>
      <c r="H604" s="26">
        <f>VLOOKUP(D604,upahbahan,3,FALSE)</f>
        <v/>
      </c>
      <c r="J604" s="26">
        <f>G604*H604</f>
        <v/>
      </c>
    </row>
    <row r="605">
      <c r="C605" s="5" t="n">
        <v>2</v>
      </c>
      <c r="D605" s="5" t="inlineStr">
        <is>
          <t>Elektroda Las SAW mutu SS490 atau</t>
        </is>
      </c>
      <c r="E605" s="5" t="inlineStr">
        <is>
          <t>M217a</t>
        </is>
      </c>
      <c r="F605" s="5" t="inlineStr">
        <is>
          <t>Kg</t>
        </is>
      </c>
      <c r="G605" s="25" t="n">
        <v>0.2585259375</v>
      </c>
      <c r="H605" s="26">
        <f>VLOOKUP(D605,upahbahan,3,FALSE)</f>
        <v/>
      </c>
      <c r="J605" s="26">
        <f>G605*H605</f>
        <v/>
      </c>
    </row>
    <row r="606">
      <c r="C606" s="27" t="inlineStr">
        <is>
          <t>JUMLAH HARGA BAHAN</t>
        </is>
      </c>
      <c r="D606" s="28" t="n"/>
      <c r="E606" s="28" t="n"/>
      <c r="F606" s="28" t="n"/>
      <c r="G606" s="28" t="n"/>
      <c r="H606" s="28" t="n"/>
      <c r="I606" s="28" t="n"/>
      <c r="J606" s="29">
        <f>SUM(J604:J605)</f>
        <v/>
      </c>
    </row>
    <row r="607">
      <c r="C607" s="24" t="inlineStr">
        <is>
          <t>C</t>
        </is>
      </c>
      <c r="D607" s="24" t="inlineStr">
        <is>
          <t>PERALATAN</t>
        </is>
      </c>
      <c r="E607" s="12" t="n"/>
      <c r="F607" s="12" t="n"/>
      <c r="G607" s="12" t="n"/>
      <c r="H607" s="12" t="n"/>
      <c r="I607" s="12" t="n"/>
      <c r="J607" s="12" t="n"/>
    </row>
    <row r="608">
      <c r="C608" s="5" t="n">
        <v>1</v>
      </c>
      <c r="D608" s="5" t="inlineStr">
        <is>
          <t>Gerinda GWS 750-100 4"; 1 HP</t>
        </is>
      </c>
      <c r="E608" s="5" t="inlineStr">
        <is>
          <t>E69</t>
        </is>
      </c>
      <c r="F608" s="5" t="inlineStr">
        <is>
          <t>jam</t>
        </is>
      </c>
      <c r="G608" s="25" t="n">
        <v>0.007228953269806463</v>
      </c>
      <c r="H608" s="26">
        <f>VLOOKUP(D608,upahbahan,3,FALSE)</f>
        <v/>
      </c>
      <c r="J608" s="26">
        <f>G608*H608</f>
        <v/>
      </c>
    </row>
    <row r="609">
      <c r="C609" s="5" t="n">
        <v>2</v>
      </c>
      <c r="D609" s="5" t="inlineStr">
        <is>
          <t>MESIN LAS SAW PASIR FLUX MZ-1</t>
        </is>
      </c>
      <c r="E609" s="5" t="inlineStr">
        <is>
          <t>E112</t>
        </is>
      </c>
      <c r="F609" s="5" t="inlineStr">
        <is>
          <t>jam</t>
        </is>
      </c>
      <c r="G609" s="25" t="n">
        <v>0.2190580639305396</v>
      </c>
      <c r="H609" s="26">
        <f>VLOOKUP(D609,upahbahan,3,FALSE)</f>
        <v/>
      </c>
      <c r="J609" s="26">
        <f>G609*H609</f>
        <v/>
      </c>
    </row>
    <row r="610">
      <c r="C610" s="5" t="n">
        <v>3</v>
      </c>
      <c r="D610" s="5" t="inlineStr">
        <is>
          <t>GENERATOR SET; 134 KVA; 180 HP</t>
        </is>
      </c>
      <c r="E610" s="5" t="inlineStr">
        <is>
          <t>E12</t>
        </is>
      </c>
      <c r="F610" s="5" t="inlineStr">
        <is>
          <t>jam</t>
        </is>
      </c>
      <c r="G610" s="25" t="n">
        <v>0.2190580577956919</v>
      </c>
      <c r="H610" s="26">
        <f>VLOOKUP(D610,upahbahan,3,FALSE)</f>
        <v/>
      </c>
      <c r="J610" s="26">
        <f>G610*H610</f>
        <v/>
      </c>
    </row>
    <row r="611">
      <c r="C611" s="5" t="n">
        <v>4</v>
      </c>
      <c r="D611" s="5" t="inlineStr">
        <is>
          <t>Alat Bantu</t>
        </is>
      </c>
      <c r="F611" s="5" t="inlineStr">
        <is>
          <t>Ls</t>
        </is>
      </c>
      <c r="G611" s="25" t="n">
        <v>1</v>
      </c>
      <c r="H611" s="26">
        <f>VLOOKUP(D611,upahbahan,3,FALSE)</f>
        <v/>
      </c>
      <c r="J611" s="26">
        <f>G611*H611</f>
        <v/>
      </c>
    </row>
    <row r="612">
      <c r="C612" s="27" t="inlineStr">
        <is>
          <t>JUMLAH HARGA PERALATAN</t>
        </is>
      </c>
      <c r="D612" s="28" t="n"/>
      <c r="E612" s="28" t="n"/>
      <c r="F612" s="28" t="n"/>
      <c r="G612" s="28" t="n"/>
      <c r="H612" s="28" t="n"/>
      <c r="I612" s="28" t="n"/>
      <c r="J612" s="29">
        <f>SUM(J608:J611)</f>
        <v/>
      </c>
    </row>
    <row r="613">
      <c r="C613" s="31" t="inlineStr">
        <is>
          <t>D</t>
        </is>
      </c>
      <c r="D613" s="31" t="inlineStr">
        <is>
          <t>Jumlah (A+B+C)</t>
        </is>
      </c>
      <c r="E613" s="32" t="n"/>
      <c r="F613" s="32" t="n"/>
      <c r="G613" s="32" t="n"/>
      <c r="H613" s="32" t="n"/>
      <c r="I613" s="32" t="n"/>
      <c r="J613" s="33">
        <f>J602+J606+J612</f>
        <v/>
      </c>
    </row>
    <row r="614">
      <c r="C614" s="18" t="inlineStr">
        <is>
          <t>E</t>
        </is>
      </c>
      <c r="D614" s="18" t="inlineStr">
        <is>
          <t>Biaya Umum dan Keuntungan 10.0% x D</t>
        </is>
      </c>
      <c r="H614" s="21">
        <f>$Q$8</f>
        <v/>
      </c>
      <c r="J614" s="34">
        <f>J613*H614</f>
        <v/>
      </c>
    </row>
    <row r="615">
      <c r="C615" s="31" t="inlineStr">
        <is>
          <t>F</t>
        </is>
      </c>
      <c r="D615" s="31" t="inlineStr">
        <is>
          <t>Harga Satuan Pekerjaan (D+E)</t>
        </is>
      </c>
      <c r="E615" s="32" t="n"/>
      <c r="F615" s="32" t="n"/>
      <c r="G615" s="32" t="n"/>
      <c r="H615" s="32" t="n"/>
      <c r="I615" s="32" t="n"/>
      <c r="J615" s="33">
        <f>SUM(J613:J614)</f>
        <v/>
      </c>
    </row>
    <row r="617">
      <c r="C617" s="16" t="inlineStr">
        <is>
          <t>H.32</t>
        </is>
      </c>
      <c r="D617" s="17" t="inlineStr">
        <is>
          <t>Pengelasan GMAW pada Baja Mutu SS400 atau SM400 atau Setara</t>
        </is>
      </c>
      <c r="F617" s="18" t="inlineStr">
        <is>
          <t>Meter Panjang</t>
        </is>
      </c>
      <c r="K617" s="22">
        <f>ROUNDDOWN(J635,0)</f>
        <v/>
      </c>
      <c r="M617" s="19" t="inlineStr">
        <is>
          <t>8.6.(3a)</t>
        </is>
      </c>
    </row>
    <row r="618">
      <c r="C618" s="23" t="inlineStr">
        <is>
          <t>No</t>
        </is>
      </c>
      <c r="D618" s="23" t="inlineStr">
        <is>
          <t>Uraian</t>
        </is>
      </c>
      <c r="E618" s="23" t="inlineStr">
        <is>
          <t>Kode</t>
        </is>
      </c>
      <c r="F618" s="23" t="inlineStr">
        <is>
          <t>Sat.</t>
        </is>
      </c>
      <c r="G618" s="23" t="inlineStr">
        <is>
          <t>Koefisien</t>
        </is>
      </c>
      <c r="H618" s="23" t="inlineStr">
        <is>
          <t>Harga  Satuan (Rp)</t>
        </is>
      </c>
      <c r="J618" s="23" t="inlineStr">
        <is>
          <t>Jumlah Harga (Rp)</t>
        </is>
      </c>
    </row>
    <row r="619">
      <c r="C619" s="24" t="inlineStr">
        <is>
          <t>A</t>
        </is>
      </c>
      <c r="D619" s="24" t="inlineStr">
        <is>
          <t>TENAGA KERJA</t>
        </is>
      </c>
      <c r="E619" s="12" t="n"/>
      <c r="F619" s="12" t="n"/>
      <c r="G619" s="12" t="n"/>
      <c r="H619" s="12" t="n"/>
      <c r="I619" s="12" t="n"/>
      <c r="J619" s="12" t="n"/>
    </row>
    <row r="620">
      <c r="C620" s="5" t="n">
        <v>1</v>
      </c>
      <c r="D620" s="5" t="inlineStr">
        <is>
          <t>Pekerja</t>
        </is>
      </c>
      <c r="E620" s="5" t="inlineStr">
        <is>
          <t>L01</t>
        </is>
      </c>
      <c r="F620" s="5" t="inlineStr">
        <is>
          <t>jam</t>
        </is>
      </c>
      <c r="G620" s="25" t="n">
        <v>1.31434830705474</v>
      </c>
      <c r="H620" s="26">
        <f>VLOOKUP(D620,upahbahan,3,FALSE)</f>
        <v/>
      </c>
      <c r="J620" s="26">
        <f>G620*H620</f>
        <v/>
      </c>
    </row>
    <row r="621">
      <c r="C621" s="5" t="n">
        <v>2</v>
      </c>
      <c r="D621" s="5" t="inlineStr">
        <is>
          <t>Mandor</t>
        </is>
      </c>
      <c r="E621" s="5" t="inlineStr">
        <is>
          <t>L03</t>
        </is>
      </c>
      <c r="F621" s="5" t="inlineStr">
        <is>
          <t>jam</t>
        </is>
      </c>
      <c r="G621" s="25" t="n">
        <v>0.2190581227174566</v>
      </c>
      <c r="H621" s="26">
        <f>VLOOKUP(D621,upahbahan,3,FALSE)</f>
        <v/>
      </c>
      <c r="J621" s="26">
        <f>G621*H621</f>
        <v/>
      </c>
    </row>
    <row r="622">
      <c r="C622" s="27" t="inlineStr">
        <is>
          <t>JUMLAH HARGA TENAGA KERJA</t>
        </is>
      </c>
      <c r="D622" s="28" t="n"/>
      <c r="E622" s="28" t="n"/>
      <c r="F622" s="28" t="n"/>
      <c r="G622" s="28" t="n"/>
      <c r="H622" s="28" t="n"/>
      <c r="I622" s="28" t="n"/>
      <c r="J622" s="29">
        <f>SUM(J620:J621)</f>
        <v/>
      </c>
    </row>
    <row r="623">
      <c r="C623" s="24" t="inlineStr">
        <is>
          <t>B</t>
        </is>
      </c>
      <c r="D623" s="24" t="inlineStr">
        <is>
          <t>BAHAN</t>
        </is>
      </c>
      <c r="E623" s="12" t="n"/>
      <c r="F623" s="12" t="n"/>
      <c r="G623" s="12" t="n"/>
      <c r="H623" s="12" t="n"/>
      <c r="I623" s="12" t="n"/>
      <c r="J623" s="12" t="n"/>
    </row>
    <row r="624">
      <c r="C624" s="5" t="n">
        <v>1</v>
      </c>
      <c r="D624" s="5" t="inlineStr">
        <is>
          <t>Pasir Fluks SAW 0.45-2.5mm</t>
        </is>
      </c>
      <c r="E624" s="5" t="inlineStr">
        <is>
          <t>M216d</t>
        </is>
      </c>
      <c r="F624" s="5" t="inlineStr">
        <is>
          <t>Kg</t>
        </is>
      </c>
      <c r="G624" s="25" t="n">
        <v>0.8917796391752578</v>
      </c>
      <c r="H624" s="26">
        <f>VLOOKUP(D624,upahbahan,3,FALSE)</f>
        <v/>
      </c>
      <c r="J624" s="26">
        <f>G624*H624</f>
        <v/>
      </c>
    </row>
    <row r="625">
      <c r="C625" s="5" t="n">
        <v>2</v>
      </c>
      <c r="D625" s="5" t="inlineStr">
        <is>
          <t>Elektroda Las GMAW mutu SS400 atau SM400 atau setara</t>
        </is>
      </c>
      <c r="E625" s="5" t="inlineStr">
        <is>
          <t>M217a</t>
        </is>
      </c>
      <c r="F625" s="5" t="inlineStr">
        <is>
          <t>Kg</t>
        </is>
      </c>
      <c r="G625" s="25" t="n">
        <v>0.26753375</v>
      </c>
      <c r="H625" s="26">
        <f>VLOOKUP(D625,upahbahan,3,FALSE)</f>
        <v/>
      </c>
      <c r="J625" s="26">
        <f>G625*H625</f>
        <v/>
      </c>
    </row>
    <row r="626">
      <c r="C626" s="27" t="inlineStr">
        <is>
          <t>JUMLAH HARGA BAHAN</t>
        </is>
      </c>
      <c r="D626" s="28" t="n"/>
      <c r="E626" s="28" t="n"/>
      <c r="F626" s="28" t="n"/>
      <c r="G626" s="28" t="n"/>
      <c r="H626" s="28" t="n"/>
      <c r="I626" s="28" t="n"/>
      <c r="J626" s="29">
        <f>SUM(J624:J625)</f>
        <v/>
      </c>
    </row>
    <row r="627">
      <c r="C627" s="24" t="inlineStr">
        <is>
          <t>C</t>
        </is>
      </c>
      <c r="D627" s="24" t="inlineStr">
        <is>
          <t>PERALATAN</t>
        </is>
      </c>
      <c r="E627" s="12" t="n"/>
      <c r="F627" s="12" t="n"/>
      <c r="G627" s="12" t="n"/>
      <c r="H627" s="12" t="n"/>
      <c r="I627" s="12" t="n"/>
      <c r="J627" s="12" t="n"/>
    </row>
    <row r="628">
      <c r="C628" s="5" t="n">
        <v>1</v>
      </c>
      <c r="D628" s="5" t="inlineStr">
        <is>
          <t>Gerinda GWS 750-100 4"; 1 HP</t>
        </is>
      </c>
      <c r="E628" s="5" t="inlineStr">
        <is>
          <t>E69</t>
        </is>
      </c>
      <c r="F628" s="5" t="inlineStr">
        <is>
          <t>jam</t>
        </is>
      </c>
      <c r="G628" s="25" t="n">
        <v>0.007228953269806463</v>
      </c>
      <c r="H628" s="26">
        <f>VLOOKUP(D628,upahbahan,3,FALSE)</f>
        <v/>
      </c>
      <c r="J628" s="26">
        <f>G628*H628</f>
        <v/>
      </c>
    </row>
    <row r="629">
      <c r="C629" s="5" t="n">
        <v>2</v>
      </c>
      <c r="D629" s="5" t="inlineStr">
        <is>
          <t>WELDING MACHINE, 300 A</t>
        </is>
      </c>
      <c r="E629" s="5" t="inlineStr">
        <is>
          <t>E63</t>
        </is>
      </c>
      <c r="F629" s="5" t="inlineStr">
        <is>
          <t>jam</t>
        </is>
      </c>
      <c r="G629" s="25" t="n">
        <v>0.2190580143504098</v>
      </c>
      <c r="H629" s="26">
        <f>VLOOKUP(D629,upahbahan,3,FALSE)</f>
        <v/>
      </c>
      <c r="J629" s="26">
        <f>G629*H629</f>
        <v/>
      </c>
    </row>
    <row r="630">
      <c r="C630" s="5" t="n">
        <v>3</v>
      </c>
      <c r="D630" s="5" t="inlineStr">
        <is>
          <t>GENERATOR SET; 134 KVA; 180 HP</t>
        </is>
      </c>
      <c r="E630" s="5" t="inlineStr">
        <is>
          <t>E12</t>
        </is>
      </c>
      <c r="F630" s="5" t="inlineStr">
        <is>
          <t>jam</t>
        </is>
      </c>
      <c r="G630" s="25" t="n">
        <v>0.2190580577956919</v>
      </c>
      <c r="H630" s="26">
        <f>VLOOKUP(D630,upahbahan,3,FALSE)</f>
        <v/>
      </c>
      <c r="J630" s="26">
        <f>G630*H630</f>
        <v/>
      </c>
    </row>
    <row r="631">
      <c r="C631" s="5" t="n">
        <v>4</v>
      </c>
      <c r="D631" s="5" t="inlineStr">
        <is>
          <t>Alat Bantu</t>
        </is>
      </c>
      <c r="F631" s="5" t="inlineStr">
        <is>
          <t>Ls</t>
        </is>
      </c>
      <c r="G631" s="25" t="n">
        <v>1</v>
      </c>
      <c r="H631" s="26">
        <f>VLOOKUP(D631,upahbahan,3,FALSE)</f>
        <v/>
      </c>
      <c r="J631" s="26">
        <f>G631*H631</f>
        <v/>
      </c>
    </row>
    <row r="632">
      <c r="C632" s="27" t="inlineStr">
        <is>
          <t>JUMLAH HARGA PERALATAN</t>
        </is>
      </c>
      <c r="D632" s="28" t="n"/>
      <c r="E632" s="28" t="n"/>
      <c r="F632" s="28" t="n"/>
      <c r="G632" s="28" t="n"/>
      <c r="H632" s="28" t="n"/>
      <c r="I632" s="28" t="n"/>
      <c r="J632" s="29">
        <f>SUM(J628:J631)</f>
        <v/>
      </c>
    </row>
    <row r="633">
      <c r="C633" s="31" t="inlineStr">
        <is>
          <t>D</t>
        </is>
      </c>
      <c r="D633" s="31" t="inlineStr">
        <is>
          <t>Jumlah (A+B+C)</t>
        </is>
      </c>
      <c r="E633" s="32" t="n"/>
      <c r="F633" s="32" t="n"/>
      <c r="G633" s="32" t="n"/>
      <c r="H633" s="32" t="n"/>
      <c r="I633" s="32" t="n"/>
      <c r="J633" s="33">
        <f>J622+J626+J632</f>
        <v/>
      </c>
    </row>
    <row r="634">
      <c r="C634" s="18" t="inlineStr">
        <is>
          <t>E</t>
        </is>
      </c>
      <c r="D634" s="18" t="inlineStr">
        <is>
          <t>Biaya Umum dan Keuntungan 10.0% x D</t>
        </is>
      </c>
      <c r="H634" s="21">
        <f>$Q$8</f>
        <v/>
      </c>
      <c r="J634" s="34">
        <f>J633*H634</f>
        <v/>
      </c>
    </row>
    <row r="635">
      <c r="C635" s="31" t="inlineStr">
        <is>
          <t>F</t>
        </is>
      </c>
      <c r="D635" s="31" t="inlineStr">
        <is>
          <t>Harga Satuan Pekerjaan (D+E)</t>
        </is>
      </c>
      <c r="E635" s="32" t="n"/>
      <c r="F635" s="32" t="n"/>
      <c r="G635" s="32" t="n"/>
      <c r="H635" s="32" t="n"/>
      <c r="I635" s="32" t="n"/>
      <c r="J635" s="33">
        <f>SUM(J633:J634)</f>
        <v/>
      </c>
    </row>
    <row r="637">
      <c r="C637" s="16" t="inlineStr">
        <is>
          <t>H.33</t>
        </is>
      </c>
      <c r="D637" s="17" t="inlineStr">
        <is>
          <t>Pengelasan GMAW pada Baja Mutu SS490 atau SM490 atau Setara</t>
        </is>
      </c>
      <c r="F637" s="18" t="inlineStr">
        <is>
          <t>Meter Panjang</t>
        </is>
      </c>
      <c r="K637" s="22">
        <f>ROUNDDOWN(J655,0)</f>
        <v/>
      </c>
      <c r="M637" s="19" t="inlineStr">
        <is>
          <t>8.6.(3b)</t>
        </is>
      </c>
    </row>
    <row r="638">
      <c r="C638" s="23" t="inlineStr">
        <is>
          <t>No</t>
        </is>
      </c>
      <c r="D638" s="23" t="inlineStr">
        <is>
          <t>Uraian</t>
        </is>
      </c>
      <c r="E638" s="23" t="inlineStr">
        <is>
          <t>Kode</t>
        </is>
      </c>
      <c r="F638" s="23" t="inlineStr">
        <is>
          <t>Sat.</t>
        </is>
      </c>
      <c r="G638" s="23" t="inlineStr">
        <is>
          <t>Koefisien</t>
        </is>
      </c>
      <c r="H638" s="23" t="inlineStr">
        <is>
          <t>Harga  Satuan (Rp)</t>
        </is>
      </c>
      <c r="J638" s="23" t="inlineStr">
        <is>
          <t>Jumlah Harga (Rp)</t>
        </is>
      </c>
    </row>
    <row r="639">
      <c r="C639" s="24" t="inlineStr">
        <is>
          <t>A</t>
        </is>
      </c>
      <c r="D639" s="24" t="inlineStr">
        <is>
          <t>TENAGA KERJA</t>
        </is>
      </c>
      <c r="E639" s="12" t="n"/>
      <c r="F639" s="12" t="n"/>
      <c r="G639" s="12" t="n"/>
      <c r="H639" s="12" t="n"/>
      <c r="I639" s="12" t="n"/>
      <c r="J639" s="12" t="n"/>
    </row>
    <row r="640">
      <c r="C640" s="5" t="n">
        <v>1</v>
      </c>
      <c r="D640" s="5" t="inlineStr">
        <is>
          <t>Pekerja</t>
        </is>
      </c>
      <c r="E640" s="5" t="inlineStr">
        <is>
          <t>L01</t>
        </is>
      </c>
      <c r="F640" s="5" t="inlineStr">
        <is>
          <t>jam</t>
        </is>
      </c>
      <c r="G640" s="25" t="n">
        <v>1.31434830705474</v>
      </c>
      <c r="H640" s="26">
        <f>VLOOKUP(D640,upahbahan,3,FALSE)</f>
        <v/>
      </c>
      <c r="J640" s="26">
        <f>G640*H640</f>
        <v/>
      </c>
    </row>
    <row r="641">
      <c r="C641" s="5" t="n">
        <v>2</v>
      </c>
      <c r="D641" s="5" t="inlineStr">
        <is>
          <t>Mandor</t>
        </is>
      </c>
      <c r="E641" s="5" t="inlineStr">
        <is>
          <t>L03</t>
        </is>
      </c>
      <c r="F641" s="5" t="inlineStr">
        <is>
          <t>jam</t>
        </is>
      </c>
      <c r="G641" s="25" t="n">
        <v>0.2190581227174566</v>
      </c>
      <c r="H641" s="26">
        <f>VLOOKUP(D641,upahbahan,3,FALSE)</f>
        <v/>
      </c>
      <c r="J641" s="26">
        <f>G641*H641</f>
        <v/>
      </c>
    </row>
    <row r="642">
      <c r="C642" s="27" t="inlineStr">
        <is>
          <t>JUMLAH HARGA TENAGA KERJA</t>
        </is>
      </c>
      <c r="D642" s="28" t="n"/>
      <c r="E642" s="28" t="n"/>
      <c r="F642" s="28" t="n"/>
      <c r="G642" s="28" t="n"/>
      <c r="H642" s="28" t="n"/>
      <c r="I642" s="28" t="n"/>
      <c r="J642" s="29">
        <f>SUM(J640:J641)</f>
        <v/>
      </c>
    </row>
    <row r="643">
      <c r="C643" s="24" t="inlineStr">
        <is>
          <t>B</t>
        </is>
      </c>
      <c r="D643" s="24" t="inlineStr">
        <is>
          <t>BAHAN</t>
        </is>
      </c>
      <c r="E643" s="12" t="n"/>
      <c r="F643" s="12" t="n"/>
      <c r="G643" s="12" t="n"/>
      <c r="H643" s="12" t="n"/>
      <c r="I643" s="12" t="n"/>
      <c r="J643" s="12" t="n"/>
    </row>
    <row r="644">
      <c r="C644" s="5" t="n">
        <v>1</v>
      </c>
      <c r="D644" s="5" t="inlineStr">
        <is>
          <t>Pasir Fluks SAW 0.45-2.5mm Elektroda Las GMAW mutu SS490</t>
        </is>
      </c>
      <c r="E644" s="5" t="inlineStr">
        <is>
          <t>M216d</t>
        </is>
      </c>
      <c r="F644" s="5" t="inlineStr">
        <is>
          <t>Kg</t>
        </is>
      </c>
      <c r="G644" s="25" t="n">
        <v>0.8917796391752578</v>
      </c>
      <c r="H644" s="26">
        <f>VLOOKUP(D644,upahbahan,3,FALSE)</f>
        <v/>
      </c>
      <c r="J644" s="26">
        <f>G644*H644</f>
        <v/>
      </c>
    </row>
    <row r="645">
      <c r="C645" s="5" t="n">
        <v>2</v>
      </c>
      <c r="D645" s="5" t="inlineStr">
        <is>
          <t>atau SM490 atau setara</t>
        </is>
      </c>
      <c r="E645" s="5" t="inlineStr">
        <is>
          <t>M217b</t>
        </is>
      </c>
      <c r="F645" s="5" t="inlineStr">
        <is>
          <t>Kg</t>
        </is>
      </c>
      <c r="G645" s="25" t="n">
        <v>0.2675338888888888</v>
      </c>
      <c r="H645" s="26">
        <f>VLOOKUP(D645,upahbahan,3,FALSE)</f>
        <v/>
      </c>
      <c r="J645" s="26">
        <f>G645*H645</f>
        <v/>
      </c>
    </row>
    <row r="646">
      <c r="C646" s="27" t="inlineStr">
        <is>
          <t>JUMLAH HARGA BAHAN</t>
        </is>
      </c>
      <c r="D646" s="28" t="n"/>
      <c r="E646" s="28" t="n"/>
      <c r="F646" s="28" t="n"/>
      <c r="G646" s="28" t="n"/>
      <c r="H646" s="28" t="n"/>
      <c r="I646" s="28" t="n"/>
      <c r="J646" s="29">
        <f>SUM(J644:J645)</f>
        <v/>
      </c>
    </row>
    <row r="647">
      <c r="C647" s="24" t="inlineStr">
        <is>
          <t>C</t>
        </is>
      </c>
      <c r="D647" s="24" t="inlineStr">
        <is>
          <t>PERALATAN</t>
        </is>
      </c>
      <c r="E647" s="12" t="n"/>
      <c r="F647" s="12" t="n"/>
      <c r="G647" s="12" t="n"/>
      <c r="H647" s="12" t="n"/>
      <c r="I647" s="12" t="n"/>
      <c r="J647" s="12" t="n"/>
    </row>
    <row r="648">
      <c r="C648" s="5" t="n">
        <v>1</v>
      </c>
      <c r="D648" s="5" t="inlineStr">
        <is>
          <t>Gerinda GWS 750-100 4"; 1 HP</t>
        </is>
      </c>
      <c r="E648" s="5" t="inlineStr">
        <is>
          <t>E69</t>
        </is>
      </c>
      <c r="F648" s="5" t="inlineStr">
        <is>
          <t>jam</t>
        </is>
      </c>
      <c r="G648" s="25" t="n">
        <v>0.007228953269806463</v>
      </c>
      <c r="H648" s="26">
        <f>VLOOKUP(D648,upahbahan,3,FALSE)</f>
        <v/>
      </c>
      <c r="J648" s="26">
        <f>G648*H648</f>
        <v/>
      </c>
    </row>
    <row r="649">
      <c r="C649" s="5" t="n">
        <v>2</v>
      </c>
      <c r="D649" s="5" t="inlineStr">
        <is>
          <t>WELDING MACHINE, 300 A</t>
        </is>
      </c>
      <c r="E649" s="5" t="inlineStr">
        <is>
          <t>E63</t>
        </is>
      </c>
      <c r="F649" s="5" t="inlineStr">
        <is>
          <t>jam</t>
        </is>
      </c>
      <c r="G649" s="25" t="n">
        <v>0.2190580143504098</v>
      </c>
      <c r="H649" s="26">
        <f>VLOOKUP(D649,upahbahan,3,FALSE)</f>
        <v/>
      </c>
      <c r="J649" s="26">
        <f>G649*H649</f>
        <v/>
      </c>
    </row>
    <row r="650">
      <c r="C650" s="5" t="n">
        <v>3</v>
      </c>
      <c r="D650" s="5" t="inlineStr">
        <is>
          <t>GENERATOR SET; 134 KVA; 180 HP</t>
        </is>
      </c>
      <c r="E650" s="5" t="inlineStr">
        <is>
          <t>E12</t>
        </is>
      </c>
      <c r="F650" s="5" t="inlineStr">
        <is>
          <t>jam</t>
        </is>
      </c>
      <c r="G650" s="25" t="n">
        <v>0.2190580577956919</v>
      </c>
      <c r="H650" s="26">
        <f>VLOOKUP(D650,upahbahan,3,FALSE)</f>
        <v/>
      </c>
      <c r="J650" s="26">
        <f>G650*H650</f>
        <v/>
      </c>
    </row>
    <row r="651">
      <c r="C651" s="5" t="n">
        <v>4</v>
      </c>
      <c r="D651" s="5" t="inlineStr">
        <is>
          <t>Alat Bantu</t>
        </is>
      </c>
      <c r="F651" s="5" t="inlineStr">
        <is>
          <t>Ls</t>
        </is>
      </c>
      <c r="G651" s="25" t="n">
        <v>1</v>
      </c>
      <c r="H651" s="26">
        <f>VLOOKUP(D651,upahbahan,3,FALSE)</f>
        <v/>
      </c>
      <c r="J651" s="26">
        <f>G651*H651</f>
        <v/>
      </c>
    </row>
    <row r="652">
      <c r="C652" s="27" t="inlineStr">
        <is>
          <t>JUMLAH HARGA PERALATAN</t>
        </is>
      </c>
      <c r="D652" s="28" t="n"/>
      <c r="E652" s="28" t="n"/>
      <c r="F652" s="28" t="n"/>
      <c r="G652" s="28" t="n"/>
      <c r="H652" s="28" t="n"/>
      <c r="I652" s="28" t="n"/>
      <c r="J652" s="29">
        <f>SUM(J648:J651)</f>
        <v/>
      </c>
    </row>
    <row r="653">
      <c r="C653" s="31" t="inlineStr">
        <is>
          <t>D</t>
        </is>
      </c>
      <c r="D653" s="31" t="inlineStr">
        <is>
          <t>Jumlah (A+B+C)</t>
        </is>
      </c>
      <c r="E653" s="32" t="n"/>
      <c r="F653" s="32" t="n"/>
      <c r="G653" s="32" t="n"/>
      <c r="H653" s="32" t="n"/>
      <c r="I653" s="32" t="n"/>
      <c r="J653" s="33">
        <f>J642+J646+J652</f>
        <v/>
      </c>
    </row>
    <row r="654">
      <c r="C654" s="18" t="inlineStr">
        <is>
          <t>E</t>
        </is>
      </c>
      <c r="D654" s="18" t="inlineStr">
        <is>
          <t>Biaya Umum dan Keuntungan 10.0% x D</t>
        </is>
      </c>
      <c r="H654" s="21">
        <f>$Q$8</f>
        <v/>
      </c>
      <c r="J654" s="34">
        <f>J653*H654</f>
        <v/>
      </c>
    </row>
    <row r="655">
      <c r="C655" s="31" t="inlineStr">
        <is>
          <t>F</t>
        </is>
      </c>
      <c r="D655" s="31" t="inlineStr">
        <is>
          <t>Harga Satuan Pekerjaan (D+E)</t>
        </is>
      </c>
      <c r="E655" s="32" t="n"/>
      <c r="F655" s="32" t="n"/>
      <c r="G655" s="32" t="n"/>
      <c r="H655" s="32" t="n"/>
      <c r="I655" s="32" t="n"/>
      <c r="J655" s="33">
        <f>SUM(J653:J654)</f>
        <v/>
      </c>
    </row>
    <row r="657">
      <c r="C657" s="16" t="inlineStr">
        <is>
          <t>H.34</t>
        </is>
      </c>
      <c r="D657" s="17" t="inlineStr">
        <is>
          <t>Pengelasan FCAW pada Baja Mutu SS400 atau SM400 atau Setara</t>
        </is>
      </c>
      <c r="F657" s="18" t="inlineStr">
        <is>
          <t>Meter Panjang</t>
        </is>
      </c>
      <c r="K657" s="22">
        <f>ROUNDDOWN(J675,0)</f>
        <v/>
      </c>
      <c r="M657" s="19" t="inlineStr">
        <is>
          <t>8.6.(4a)</t>
        </is>
      </c>
    </row>
    <row r="658">
      <c r="C658" s="23" t="inlineStr">
        <is>
          <t>No</t>
        </is>
      </c>
      <c r="D658" s="23" t="inlineStr">
        <is>
          <t>Uraian</t>
        </is>
      </c>
      <c r="E658" s="23" t="inlineStr">
        <is>
          <t>Kode</t>
        </is>
      </c>
      <c r="F658" s="23" t="inlineStr">
        <is>
          <t>Sat.</t>
        </is>
      </c>
      <c r="G658" s="23" t="inlineStr">
        <is>
          <t>Koefisien</t>
        </is>
      </c>
      <c r="H658" s="23" t="inlineStr">
        <is>
          <t>Harga  Satuan (Rp)</t>
        </is>
      </c>
      <c r="J658" s="23" t="inlineStr">
        <is>
          <t>Jumlah Harga (Rp)</t>
        </is>
      </c>
    </row>
    <row r="659">
      <c r="C659" s="24" t="inlineStr">
        <is>
          <t>A</t>
        </is>
      </c>
      <c r="D659" s="24" t="inlineStr">
        <is>
          <t>TENAGA KERJA</t>
        </is>
      </c>
      <c r="E659" s="12" t="n"/>
      <c r="F659" s="12" t="n"/>
      <c r="G659" s="12" t="n"/>
      <c r="H659" s="12" t="n"/>
      <c r="I659" s="12" t="n"/>
      <c r="J659" s="12" t="n"/>
    </row>
    <row r="660">
      <c r="C660" s="5" t="n">
        <v>1</v>
      </c>
      <c r="D660" s="5" t="inlineStr">
        <is>
          <t>Pekerja</t>
        </is>
      </c>
      <c r="E660" s="5" t="inlineStr">
        <is>
          <t>L01</t>
        </is>
      </c>
      <c r="F660" s="5" t="inlineStr">
        <is>
          <t>jam</t>
        </is>
      </c>
      <c r="G660" s="25" t="n">
        <v>2.065404430836282</v>
      </c>
      <c r="H660" s="26">
        <f>VLOOKUP(D660,upahbahan,3,FALSE)</f>
        <v/>
      </c>
      <c r="J660" s="26">
        <f>G660*H660</f>
        <v/>
      </c>
    </row>
    <row r="661">
      <c r="C661" s="5" t="n">
        <v>2</v>
      </c>
      <c r="D661" s="5" t="inlineStr">
        <is>
          <t>Mandor</t>
        </is>
      </c>
      <c r="E661" s="5" t="inlineStr">
        <is>
          <t>L03</t>
        </is>
      </c>
      <c r="F661" s="5" t="inlineStr">
        <is>
          <t>jam</t>
        </is>
      </c>
      <c r="G661" s="25" t="n">
        <v>0.3442341070741358</v>
      </c>
      <c r="H661" s="26">
        <f>VLOOKUP(D661,upahbahan,3,FALSE)</f>
        <v/>
      </c>
      <c r="J661" s="26">
        <f>G661*H661</f>
        <v/>
      </c>
    </row>
    <row r="662">
      <c r="C662" s="27" t="inlineStr">
        <is>
          <t>JUMLAH HARGA TENAGA KERJA</t>
        </is>
      </c>
      <c r="D662" s="28" t="n"/>
      <c r="E662" s="28" t="n"/>
      <c r="F662" s="28" t="n"/>
      <c r="G662" s="28" t="n"/>
      <c r="H662" s="28" t="n"/>
      <c r="I662" s="28" t="n"/>
      <c r="J662" s="29">
        <f>SUM(J660:J661)</f>
        <v/>
      </c>
    </row>
    <row r="663">
      <c r="C663" s="24" t="inlineStr">
        <is>
          <t>B</t>
        </is>
      </c>
      <c r="D663" s="24" t="inlineStr">
        <is>
          <t>BAHAN</t>
        </is>
      </c>
      <c r="E663" s="12" t="n"/>
      <c r="F663" s="12" t="n"/>
      <c r="G663" s="12" t="n"/>
      <c r="H663" s="12" t="n"/>
      <c r="I663" s="12" t="n"/>
      <c r="J663" s="12" t="n"/>
    </row>
    <row r="664">
      <c r="C664" s="5" t="n">
        <v>1</v>
      </c>
      <c r="D664" s="5" t="inlineStr">
        <is>
          <t>Pasir Fluks SAW 0.45-2.5mm Elektroda Las GMAW mutu SS490</t>
        </is>
      </c>
      <c r="E664" s="5" t="inlineStr">
        <is>
          <t>M216d</t>
        </is>
      </c>
      <c r="F664" s="5" t="inlineStr">
        <is>
          <t>Kg</t>
        </is>
      </c>
      <c r="G664" s="25" t="n">
        <v>0.8917796391752578</v>
      </c>
      <c r="H664" s="26">
        <f>VLOOKUP(D664,upahbahan,3,FALSE)</f>
        <v/>
      </c>
      <c r="J664" s="26">
        <f>G664*H664</f>
        <v/>
      </c>
    </row>
    <row r="665">
      <c r="C665" s="5" t="n">
        <v>2</v>
      </c>
      <c r="D665" s="5" t="inlineStr">
        <is>
          <t>atau SM490 atau setara</t>
        </is>
      </c>
      <c r="E665" s="5" t="inlineStr">
        <is>
          <t>M218a</t>
        </is>
      </c>
      <c r="F665" s="5" t="inlineStr">
        <is>
          <t>Kg</t>
        </is>
      </c>
      <c r="G665" s="25" t="n">
        <v>0.26753375</v>
      </c>
      <c r="H665" s="26" t="n">
        <v>32000</v>
      </c>
      <c r="I665" s="30" t="inlineStr">
        <is>
          <t>harga khusus</t>
        </is>
      </c>
      <c r="J665" s="26">
        <f>G665*H665</f>
        <v/>
      </c>
    </row>
    <row r="666">
      <c r="C666" s="27" t="inlineStr">
        <is>
          <t>JUMLAH HARGA BAHAN</t>
        </is>
      </c>
      <c r="D666" s="28" t="n"/>
      <c r="E666" s="28" t="n"/>
      <c r="F666" s="28" t="n"/>
      <c r="G666" s="28" t="n"/>
      <c r="H666" s="28" t="n"/>
      <c r="I666" s="28" t="n"/>
      <c r="J666" s="29">
        <f>SUM(J664:J665)</f>
        <v/>
      </c>
    </row>
    <row r="667">
      <c r="C667" s="24" t="inlineStr">
        <is>
          <t>C</t>
        </is>
      </c>
      <c r="D667" s="24" t="inlineStr">
        <is>
          <t>PERALATAN</t>
        </is>
      </c>
      <c r="E667" s="12" t="n"/>
      <c r="F667" s="12" t="n"/>
      <c r="G667" s="12" t="n"/>
      <c r="H667" s="12" t="n"/>
      <c r="I667" s="12" t="n"/>
      <c r="J667" s="12" t="n"/>
    </row>
    <row r="668">
      <c r="C668" s="5" t="n">
        <v>1</v>
      </c>
      <c r="D668" s="5" t="inlineStr">
        <is>
          <t>Gerinda GWS 750-100 4"; 1 HP</t>
        </is>
      </c>
      <c r="E668" s="5" t="inlineStr">
        <is>
          <t>E69</t>
        </is>
      </c>
      <c r="F668" s="5" t="inlineStr">
        <is>
          <t>jam</t>
        </is>
      </c>
      <c r="G668" s="25" t="n">
        <v>0.007228953269806463</v>
      </c>
      <c r="H668" s="26">
        <f>VLOOKUP(D668,upahbahan,3,FALSE)</f>
        <v/>
      </c>
      <c r="J668" s="26">
        <f>G668*H668</f>
        <v/>
      </c>
    </row>
    <row r="669">
      <c r="C669" s="5" t="n">
        <v>2</v>
      </c>
      <c r="D669" s="5" t="inlineStr">
        <is>
          <t>WELDING MACHINE, SEMI</t>
        </is>
      </c>
      <c r="E669" s="5" t="inlineStr">
        <is>
          <t>E63a</t>
        </is>
      </c>
      <c r="F669" s="5" t="inlineStr">
        <is>
          <t>jam</t>
        </is>
      </c>
      <c r="G669" s="25" t="n">
        <v>0.3442340767345028</v>
      </c>
      <c r="H669" s="26">
        <f>VLOOKUP(D669,upahbahan,3,FALSE)</f>
        <v/>
      </c>
      <c r="J669" s="26">
        <f>G669*H669</f>
        <v/>
      </c>
    </row>
    <row r="670">
      <c r="C670" s="5" t="n">
        <v>3</v>
      </c>
      <c r="D670" s="5" t="inlineStr">
        <is>
          <t>GENERATOR SET; 134 KVA; 180 HP</t>
        </is>
      </c>
      <c r="E670" s="5" t="inlineStr">
        <is>
          <t>E12</t>
        </is>
      </c>
      <c r="F670" s="5" t="inlineStr">
        <is>
          <t>jam</t>
        </is>
      </c>
      <c r="G670" s="25" t="n">
        <v>0.3442340822154429</v>
      </c>
      <c r="H670" s="26">
        <f>VLOOKUP(D670,upahbahan,3,FALSE)</f>
        <v/>
      </c>
      <c r="J670" s="26">
        <f>G670*H670</f>
        <v/>
      </c>
    </row>
    <row r="671">
      <c r="C671" s="5" t="n">
        <v>4</v>
      </c>
      <c r="D671" s="5" t="inlineStr">
        <is>
          <t>Alat Bantu</t>
        </is>
      </c>
      <c r="F671" s="5" t="inlineStr">
        <is>
          <t>Ls</t>
        </is>
      </c>
      <c r="G671" s="25" t="n">
        <v>1</v>
      </c>
      <c r="H671" s="26">
        <f>VLOOKUP(D671,upahbahan,3,FALSE)</f>
        <v/>
      </c>
      <c r="J671" s="26">
        <f>G671*H671</f>
        <v/>
      </c>
    </row>
    <row r="672">
      <c r="C672" s="27" t="inlineStr">
        <is>
          <t>JUMLAH HARGA PERALATAN</t>
        </is>
      </c>
      <c r="D672" s="28" t="n"/>
      <c r="E672" s="28" t="n"/>
      <c r="F672" s="28" t="n"/>
      <c r="G672" s="28" t="n"/>
      <c r="H672" s="28" t="n"/>
      <c r="I672" s="28" t="n"/>
      <c r="J672" s="29">
        <f>SUM(J668:J671)</f>
        <v/>
      </c>
    </row>
    <row r="673">
      <c r="C673" s="31" t="inlineStr">
        <is>
          <t>D</t>
        </is>
      </c>
      <c r="D673" s="31" t="inlineStr">
        <is>
          <t>Jumlah (A+B+C)</t>
        </is>
      </c>
      <c r="E673" s="32" t="n"/>
      <c r="F673" s="32" t="n"/>
      <c r="G673" s="32" t="n"/>
      <c r="H673" s="32" t="n"/>
      <c r="I673" s="32" t="n"/>
      <c r="J673" s="33">
        <f>J662+J666+J672</f>
        <v/>
      </c>
    </row>
    <row r="674">
      <c r="C674" s="18" t="inlineStr">
        <is>
          <t>E</t>
        </is>
      </c>
      <c r="D674" s="18" t="inlineStr">
        <is>
          <t>Biaya Umum dan Keuntungan 10.0% x D</t>
        </is>
      </c>
      <c r="H674" s="21">
        <f>$Q$8</f>
        <v/>
      </c>
      <c r="J674" s="34">
        <f>J673*H674</f>
        <v/>
      </c>
    </row>
    <row r="675">
      <c r="C675" s="31" t="inlineStr">
        <is>
          <t>F</t>
        </is>
      </c>
      <c r="D675" s="31" t="inlineStr">
        <is>
          <t>Harga Satuan Pekerjaan (D+E)</t>
        </is>
      </c>
      <c r="E675" s="32" t="n"/>
      <c r="F675" s="32" t="n"/>
      <c r="G675" s="32" t="n"/>
      <c r="H675" s="32" t="n"/>
      <c r="I675" s="32" t="n"/>
      <c r="J675" s="33">
        <f>SUM(J673:J674)</f>
        <v/>
      </c>
    </row>
    <row r="677">
      <c r="C677" s="16" t="inlineStr">
        <is>
          <t>H.35</t>
        </is>
      </c>
      <c r="D677" s="17" t="inlineStr">
        <is>
          <t>Pengelasan FCAW pada Baja Mutu SS490 atau SM490 atau Setara</t>
        </is>
      </c>
      <c r="F677" s="18" t="inlineStr">
        <is>
          <t>Meter Panjang</t>
        </is>
      </c>
      <c r="K677" s="22">
        <f>ROUNDDOWN(J696,0)</f>
        <v/>
      </c>
      <c r="M677" s="19" t="inlineStr">
        <is>
          <t>8.6.(4b)</t>
        </is>
      </c>
    </row>
    <row r="678">
      <c r="C678" s="23" t="inlineStr">
        <is>
          <t>No</t>
        </is>
      </c>
      <c r="D678" s="23" t="inlineStr">
        <is>
          <t>Uraian</t>
        </is>
      </c>
      <c r="E678" s="23" t="inlineStr">
        <is>
          <t>Kode</t>
        </is>
      </c>
      <c r="F678" s="23" t="inlineStr">
        <is>
          <t>Sat.</t>
        </is>
      </c>
      <c r="G678" s="23" t="inlineStr">
        <is>
          <t>Koefisien</t>
        </is>
      </c>
      <c r="H678" s="23" t="inlineStr">
        <is>
          <t>Harga  Satuan (Rp)</t>
        </is>
      </c>
      <c r="J678" s="23" t="inlineStr">
        <is>
          <t>Jumlah Harga (Rp)</t>
        </is>
      </c>
    </row>
    <row r="679">
      <c r="C679" s="24" t="inlineStr">
        <is>
          <t>A</t>
        </is>
      </c>
      <c r="D679" s="24" t="inlineStr">
        <is>
          <t>TENAGA KERJA</t>
        </is>
      </c>
      <c r="E679" s="12" t="n"/>
      <c r="F679" s="12" t="n"/>
      <c r="G679" s="12" t="n"/>
      <c r="H679" s="12" t="n"/>
      <c r="I679" s="12" t="n"/>
      <c r="J679" s="12" t="n"/>
    </row>
    <row r="680">
      <c r="C680" s="5" t="n">
        <v>1</v>
      </c>
      <c r="D680" s="5" t="inlineStr">
        <is>
          <t>Pekerja</t>
        </is>
      </c>
      <c r="E680" s="5" t="inlineStr">
        <is>
          <t>L01</t>
        </is>
      </c>
      <c r="F680" s="5" t="inlineStr">
        <is>
          <t>jam</t>
        </is>
      </c>
      <c r="G680" s="25" t="n">
        <v>2.065404430836282</v>
      </c>
      <c r="H680" s="26">
        <f>VLOOKUP(D680,upahbahan,3,FALSE)</f>
        <v/>
      </c>
      <c r="J680" s="26">
        <f>G680*H680</f>
        <v/>
      </c>
    </row>
    <row r="681">
      <c r="C681" s="5" t="n">
        <v>2</v>
      </c>
      <c r="D681" s="5" t="inlineStr">
        <is>
          <t>Tukang</t>
        </is>
      </c>
      <c r="E681" s="5" t="inlineStr">
        <is>
          <t>L02</t>
        </is>
      </c>
      <c r="F681" s="5" t="inlineStr">
        <is>
          <t>jam</t>
        </is>
      </c>
      <c r="G681" s="25" t="n">
        <v>0</v>
      </c>
      <c r="H681" s="26">
        <f>VLOOKUP(D681,upahbahan,3,FALSE)</f>
        <v/>
      </c>
      <c r="J681" s="26">
        <f>G681*H681</f>
        <v/>
      </c>
    </row>
    <row r="682">
      <c r="C682" s="5" t="n">
        <v>3</v>
      </c>
      <c r="D682" s="5" t="inlineStr">
        <is>
          <t>Mandor</t>
        </is>
      </c>
      <c r="E682" s="5" t="inlineStr">
        <is>
          <t>L03</t>
        </is>
      </c>
      <c r="F682" s="5" t="inlineStr">
        <is>
          <t>jam</t>
        </is>
      </c>
      <c r="G682" s="25" t="n">
        <v>0.3442341070741358</v>
      </c>
      <c r="H682" s="26">
        <f>VLOOKUP(D682,upahbahan,3,FALSE)</f>
        <v/>
      </c>
      <c r="J682" s="26">
        <f>G682*H682</f>
        <v/>
      </c>
    </row>
    <row r="683">
      <c r="C683" s="27" t="inlineStr">
        <is>
          <t>JUMLAH HARGA TENAGA KERJA</t>
        </is>
      </c>
      <c r="D683" s="28" t="n"/>
      <c r="E683" s="28" t="n"/>
      <c r="F683" s="28" t="n"/>
      <c r="G683" s="28" t="n"/>
      <c r="H683" s="28" t="n"/>
      <c r="I683" s="28" t="n"/>
      <c r="J683" s="29">
        <f>SUM(J680:J682)</f>
        <v/>
      </c>
    </row>
    <row r="684">
      <c r="C684" s="24" t="inlineStr">
        <is>
          <t>B</t>
        </is>
      </c>
      <c r="D684" s="24" t="inlineStr">
        <is>
          <t>BAHAN</t>
        </is>
      </c>
      <c r="E684" s="12" t="n"/>
      <c r="F684" s="12" t="n"/>
      <c r="G684" s="12" t="n"/>
      <c r="H684" s="12" t="n"/>
      <c r="I684" s="12" t="n"/>
      <c r="J684" s="12" t="n"/>
    </row>
    <row r="685">
      <c r="C685" s="5" t="n">
        <v>1</v>
      </c>
      <c r="D685" s="5" t="inlineStr">
        <is>
          <t>Pasir Fluks SAW 0.45-2.5mm Elektroda Las GMAW mutu SS490</t>
        </is>
      </c>
      <c r="E685" s="5" t="inlineStr">
        <is>
          <t>M216d</t>
        </is>
      </c>
      <c r="F685" s="5" t="inlineStr">
        <is>
          <t>Kg</t>
        </is>
      </c>
      <c r="G685" s="25" t="n">
        <v>0.8917796391752578</v>
      </c>
      <c r="H685" s="26">
        <f>VLOOKUP(D685,upahbahan,3,FALSE)</f>
        <v/>
      </c>
      <c r="J685" s="26">
        <f>G685*H685</f>
        <v/>
      </c>
    </row>
    <row r="686">
      <c r="C686" s="5" t="n">
        <v>2</v>
      </c>
      <c r="D686" s="5" t="inlineStr">
        <is>
          <t>atau SM490 atau setara</t>
        </is>
      </c>
      <c r="E686" s="5" t="inlineStr">
        <is>
          <t>M218b</t>
        </is>
      </c>
      <c r="F686" s="5" t="inlineStr">
        <is>
          <t>Kg</t>
        </is>
      </c>
      <c r="G686" s="25" t="n">
        <v>0.2675338888888888</v>
      </c>
      <c r="H686" s="26">
        <f>VLOOKUP(D686,upahbahan,3,FALSE)</f>
        <v/>
      </c>
      <c r="J686" s="26">
        <f>G686*H686</f>
        <v/>
      </c>
    </row>
    <row r="687">
      <c r="C687" s="27" t="inlineStr">
        <is>
          <t>JUMLAH HARGA BAHAN</t>
        </is>
      </c>
      <c r="D687" s="28" t="n"/>
      <c r="E687" s="28" t="n"/>
      <c r="F687" s="28" t="n"/>
      <c r="G687" s="28" t="n"/>
      <c r="H687" s="28" t="n"/>
      <c r="I687" s="28" t="n"/>
      <c r="J687" s="29">
        <f>SUM(J685:J686)</f>
        <v/>
      </c>
    </row>
    <row r="688">
      <c r="C688" s="24" t="inlineStr">
        <is>
          <t>C</t>
        </is>
      </c>
      <c r="D688" s="24" t="inlineStr">
        <is>
          <t>PERALATAN</t>
        </is>
      </c>
      <c r="E688" s="12" t="n"/>
      <c r="F688" s="12" t="n"/>
      <c r="G688" s="12" t="n"/>
      <c r="H688" s="12" t="n"/>
      <c r="I688" s="12" t="n"/>
      <c r="J688" s="12" t="n"/>
    </row>
    <row r="689">
      <c r="C689" s="5" t="n">
        <v>1</v>
      </c>
      <c r="D689" s="5" t="inlineStr">
        <is>
          <t>Gerinda GWS 750-100 4"; 1 HP</t>
        </is>
      </c>
      <c r="E689" s="5" t="inlineStr">
        <is>
          <t>E69</t>
        </is>
      </c>
      <c r="F689" s="5" t="inlineStr">
        <is>
          <t>jam</t>
        </is>
      </c>
      <c r="G689" s="25" t="n">
        <v>0.007228953269806463</v>
      </c>
      <c r="H689" s="26">
        <f>VLOOKUP(D689,upahbahan,3,FALSE)</f>
        <v/>
      </c>
      <c r="J689" s="26">
        <f>G689*H689</f>
        <v/>
      </c>
    </row>
    <row r="690">
      <c r="C690" s="5" t="n">
        <v>2</v>
      </c>
      <c r="D690" s="5" t="inlineStr">
        <is>
          <t>WELDING MACHINE, SEMI</t>
        </is>
      </c>
      <c r="E690" s="5" t="inlineStr">
        <is>
          <t>E63a</t>
        </is>
      </c>
      <c r="F690" s="5" t="inlineStr">
        <is>
          <t>jam</t>
        </is>
      </c>
      <c r="G690" s="25" t="n">
        <v>0.3442340767345028</v>
      </c>
      <c r="H690" s="26">
        <f>VLOOKUP(D690,upahbahan,3,FALSE)</f>
        <v/>
      </c>
      <c r="J690" s="26">
        <f>G690*H690</f>
        <v/>
      </c>
    </row>
    <row r="691">
      <c r="C691" s="5" t="n">
        <v>3</v>
      </c>
      <c r="D691" s="5" t="inlineStr">
        <is>
          <t>GENERATOR SET; 134 KVA; 180 HP</t>
        </is>
      </c>
      <c r="E691" s="5" t="inlineStr">
        <is>
          <t>E12</t>
        </is>
      </c>
      <c r="F691" s="5" t="inlineStr">
        <is>
          <t>jam</t>
        </is>
      </c>
      <c r="G691" s="25" t="n">
        <v>0.3442340822154429</v>
      </c>
      <c r="H691" s="26">
        <f>VLOOKUP(D691,upahbahan,3,FALSE)</f>
        <v/>
      </c>
      <c r="J691" s="26">
        <f>G691*H691</f>
        <v/>
      </c>
    </row>
    <row r="692">
      <c r="C692" s="5" t="n">
        <v>4</v>
      </c>
      <c r="D692" s="5" t="inlineStr">
        <is>
          <t>Alat Bantu</t>
        </is>
      </c>
      <c r="F692" s="5" t="inlineStr">
        <is>
          <t>Ls</t>
        </is>
      </c>
      <c r="G692" s="25" t="n">
        <v>1</v>
      </c>
      <c r="H692" s="26">
        <f>VLOOKUP(D692,upahbahan,3,FALSE)</f>
        <v/>
      </c>
      <c r="J692" s="26">
        <f>G692*H692</f>
        <v/>
      </c>
    </row>
    <row r="693">
      <c r="C693" s="27" t="inlineStr">
        <is>
          <t>JUMLAH HARGA PERALATAN</t>
        </is>
      </c>
      <c r="D693" s="28" t="n"/>
      <c r="E693" s="28" t="n"/>
      <c r="F693" s="28" t="n"/>
      <c r="G693" s="28" t="n"/>
      <c r="H693" s="28" t="n"/>
      <c r="I693" s="28" t="n"/>
      <c r="J693" s="29">
        <f>SUM(J689:J692)</f>
        <v/>
      </c>
    </row>
    <row r="694">
      <c r="C694" s="31" t="inlineStr">
        <is>
          <t>D</t>
        </is>
      </c>
      <c r="D694" s="31" t="inlineStr">
        <is>
          <t>Jumlah (A+B+C)</t>
        </is>
      </c>
      <c r="E694" s="32" t="n"/>
      <c r="F694" s="32" t="n"/>
      <c r="G694" s="32" t="n"/>
      <c r="H694" s="32" t="n"/>
      <c r="I694" s="32" t="n"/>
      <c r="J694" s="33">
        <f>J683+J687+J693</f>
        <v/>
      </c>
    </row>
    <row r="695">
      <c r="C695" s="18" t="inlineStr">
        <is>
          <t>E</t>
        </is>
      </c>
      <c r="D695" s="18" t="inlineStr">
        <is>
          <t>Biaya Umum dan Keuntungan 10.0% x D</t>
        </is>
      </c>
      <c r="H695" s="21">
        <f>$Q$8</f>
        <v/>
      </c>
      <c r="J695" s="34">
        <f>J694*H695</f>
        <v/>
      </c>
    </row>
    <row r="696">
      <c r="C696" s="31" t="inlineStr">
        <is>
          <t>F</t>
        </is>
      </c>
      <c r="D696" s="31" t="inlineStr">
        <is>
          <t>Harga Satuan Pekerjaan (D+E)</t>
        </is>
      </c>
      <c r="E696" s="32" t="n"/>
      <c r="F696" s="32" t="n"/>
      <c r="G696" s="32" t="n"/>
      <c r="H696" s="32" t="n"/>
      <c r="I696" s="32" t="n"/>
      <c r="J696" s="33">
        <f>SUM(J694:J695)</f>
        <v/>
      </c>
    </row>
    <row r="698">
      <c r="C698" s="16" t="inlineStr">
        <is>
          <t>H.36</t>
        </is>
      </c>
      <c r="D698" s="17" t="inlineStr">
        <is>
          <t>Pengecatan Struktur Baja pada Daerah Kering Tebal 80 mikron</t>
        </is>
      </c>
      <c r="F698" s="18" t="inlineStr">
        <is>
          <t>Meter Persegi</t>
        </is>
      </c>
      <c r="K698" s="22">
        <f>ROUNDDOWN(J717,0)</f>
        <v/>
      </c>
      <c r="M698" s="19" t="inlineStr">
        <is>
          <t>8.7.(1a)</t>
        </is>
      </c>
    </row>
    <row r="699">
      <c r="C699" s="23" t="inlineStr">
        <is>
          <t>No</t>
        </is>
      </c>
      <c r="D699" s="23" t="inlineStr">
        <is>
          <t>Uraian</t>
        </is>
      </c>
      <c r="E699" s="23" t="inlineStr">
        <is>
          <t>Kode</t>
        </is>
      </c>
      <c r="F699" s="23" t="inlineStr">
        <is>
          <t>Sat.</t>
        </is>
      </c>
      <c r="G699" s="23" t="inlineStr">
        <is>
          <t>Koefisien</t>
        </is>
      </c>
      <c r="H699" s="23" t="inlineStr">
        <is>
          <t>Harga  Satuan (Rp)</t>
        </is>
      </c>
      <c r="J699" s="23" t="inlineStr">
        <is>
          <t>Jumlah Harga (Rp)</t>
        </is>
      </c>
    </row>
    <row r="700">
      <c r="C700" s="24" t="inlineStr">
        <is>
          <t>A</t>
        </is>
      </c>
      <c r="D700" s="24" t="inlineStr">
        <is>
          <t>TENAGA KERJA</t>
        </is>
      </c>
      <c r="E700" s="12" t="n"/>
      <c r="F700" s="12" t="n"/>
      <c r="G700" s="12" t="n"/>
      <c r="H700" s="12" t="n"/>
      <c r="I700" s="12" t="n"/>
      <c r="J700" s="12" t="n"/>
    </row>
    <row r="701">
      <c r="C701" s="5" t="n">
        <v>1</v>
      </c>
      <c r="D701" s="5" t="inlineStr">
        <is>
          <t>Pekerja</t>
        </is>
      </c>
      <c r="E701" s="5" t="inlineStr">
        <is>
          <t>L01</t>
        </is>
      </c>
      <c r="F701" s="5" t="inlineStr">
        <is>
          <t>jam</t>
        </is>
      </c>
      <c r="G701" s="25" t="n">
        <v>0.8605851493694368</v>
      </c>
      <c r="H701" s="26">
        <f>VLOOKUP(D701,upahbahan,3,FALSE)</f>
        <v/>
      </c>
      <c r="J701" s="26">
        <f>G701*H701</f>
        <v/>
      </c>
    </row>
    <row r="702">
      <c r="C702" s="5" t="n">
        <v>2</v>
      </c>
      <c r="D702" s="5" t="inlineStr">
        <is>
          <t>Tukang</t>
        </is>
      </c>
      <c r="E702" s="5" t="inlineStr">
        <is>
          <t>L02</t>
        </is>
      </c>
      <c r="F702" s="5" t="inlineStr">
        <is>
          <t>jam</t>
        </is>
      </c>
      <c r="G702" s="25" t="n">
        <v>0.86058518312231</v>
      </c>
      <c r="H702" s="26">
        <f>VLOOKUP(D702,upahbahan,3,FALSE)</f>
        <v/>
      </c>
      <c r="J702" s="26">
        <f>G702*H702</f>
        <v/>
      </c>
    </row>
    <row r="703">
      <c r="C703" s="5" t="n">
        <v>3</v>
      </c>
      <c r="D703" s="5" t="inlineStr">
        <is>
          <t>Mandor</t>
        </is>
      </c>
      <c r="E703" s="5" t="inlineStr">
        <is>
          <t>L03</t>
        </is>
      </c>
      <c r="F703" s="5" t="inlineStr">
        <is>
          <t>jam</t>
        </is>
      </c>
      <c r="G703" s="25" t="n">
        <v>0.1721170535370679</v>
      </c>
      <c r="H703" s="26">
        <f>VLOOKUP(D703,upahbahan,3,FALSE)</f>
        <v/>
      </c>
      <c r="J703" s="26">
        <f>G703*H703</f>
        <v/>
      </c>
    </row>
    <row r="704">
      <c r="C704" s="27" t="inlineStr">
        <is>
          <t>JUMLAH HARGA TENAGA KERJA</t>
        </is>
      </c>
      <c r="D704" s="28" t="n"/>
      <c r="E704" s="28" t="n"/>
      <c r="F704" s="28" t="n"/>
      <c r="G704" s="28" t="n"/>
      <c r="H704" s="28" t="n"/>
      <c r="I704" s="28" t="n"/>
      <c r="J704" s="29">
        <f>SUM(J701:J703)</f>
        <v/>
      </c>
    </row>
    <row r="705">
      <c r="C705" s="24" t="inlineStr">
        <is>
          <t>B</t>
        </is>
      </c>
      <c r="D705" s="24" t="inlineStr">
        <is>
          <t>BAHAN</t>
        </is>
      </c>
      <c r="E705" s="12" t="n"/>
      <c r="F705" s="12" t="n"/>
      <c r="G705" s="12" t="n"/>
      <c r="H705" s="12" t="n"/>
      <c r="I705" s="12" t="n"/>
      <c r="J705" s="12" t="n"/>
    </row>
    <row r="706">
      <c r="C706" s="5" t="n">
        <v>1</v>
      </c>
      <c r="D706" s="5" t="inlineStr">
        <is>
          <t>Cat Dasar baja 80 mikron</t>
        </is>
      </c>
      <c r="E706" s="5" t="inlineStr">
        <is>
          <t>M202a</t>
        </is>
      </c>
      <c r="F706" s="5" t="inlineStr">
        <is>
          <t>liter</t>
        </is>
      </c>
      <c r="G706" s="25" t="n">
        <v>0.09996000000000001</v>
      </c>
      <c r="H706" s="26">
        <f>VLOOKUP(D706,upahbahan,3,FALSE)</f>
        <v/>
      </c>
      <c r="J706" s="26">
        <f>G706*H706</f>
        <v/>
      </c>
    </row>
    <row r="707">
      <c r="C707" s="5" t="n">
        <v>2</v>
      </c>
      <c r="D707" s="5" t="inlineStr">
        <is>
          <t>Cat Lapisan Akhir</t>
        </is>
      </c>
      <c r="E707" s="5" t="inlineStr">
        <is>
          <t>M203</t>
        </is>
      </c>
      <c r="F707" s="5" t="inlineStr">
        <is>
          <t>liter</t>
        </is>
      </c>
      <c r="G707" s="25" t="n">
        <v>0.08925</v>
      </c>
      <c r="H707" s="26">
        <f>VLOOKUP(D707,upahbahan,3,FALSE)</f>
        <v/>
      </c>
      <c r="J707" s="26">
        <f>G707*H707</f>
        <v/>
      </c>
    </row>
    <row r="708">
      <c r="C708" s="5" t="n">
        <v>3</v>
      </c>
      <c r="D708" s="5" t="inlineStr">
        <is>
          <t>Pengencer (thinner)</t>
        </is>
      </c>
      <c r="E708" s="5" t="inlineStr">
        <is>
          <t>M33</t>
        </is>
      </c>
      <c r="F708" s="5" t="inlineStr">
        <is>
          <t>liter</t>
        </is>
      </c>
      <c r="G708" s="25" t="n">
        <v>0.01406416666666667</v>
      </c>
      <c r="H708" s="26">
        <f>VLOOKUP(D708,upahbahan,3,FALSE)</f>
        <v/>
      </c>
      <c r="J708" s="26">
        <f>G708*H708</f>
        <v/>
      </c>
    </row>
    <row r="709">
      <c r="C709" s="27" t="inlineStr">
        <is>
          <t>JUMLAH HARGA BAHAN</t>
        </is>
      </c>
      <c r="D709" s="28" t="n"/>
      <c r="E709" s="28" t="n"/>
      <c r="F709" s="28" t="n"/>
      <c r="G709" s="28" t="n"/>
      <c r="H709" s="28" t="n"/>
      <c r="I709" s="28" t="n"/>
      <c r="J709" s="29">
        <f>SUM(J706:J708)</f>
        <v/>
      </c>
    </row>
    <row r="710">
      <c r="C710" s="24" t="inlineStr">
        <is>
          <t>C</t>
        </is>
      </c>
      <c r="D710" s="24" t="inlineStr">
        <is>
          <t>PERALATAN</t>
        </is>
      </c>
      <c r="E710" s="12" t="n"/>
      <c r="F710" s="12" t="n"/>
      <c r="G710" s="12" t="n"/>
      <c r="H710" s="12" t="n"/>
      <c r="I710" s="12" t="n"/>
      <c r="J710" s="12" t="n"/>
    </row>
    <row r="711">
      <c r="C711" s="5" t="n">
        <v>1</v>
      </c>
      <c r="D711" s="5" t="inlineStr">
        <is>
          <t>Gerinda Tangan GWS 750-100 4"; 1 HP</t>
        </is>
      </c>
      <c r="E711" s="5" t="inlineStr">
        <is>
          <t>E69</t>
        </is>
      </c>
      <c r="F711" s="5" t="inlineStr">
        <is>
          <t>jam</t>
        </is>
      </c>
      <c r="G711" s="25" t="n">
        <v>0.1721170060091014</v>
      </c>
      <c r="H711" s="26">
        <f>VLOOKUP(D711,upahbahan,3,FALSE)</f>
        <v/>
      </c>
      <c r="J711" s="26">
        <f>G711*H711</f>
        <v/>
      </c>
    </row>
    <row r="712">
      <c r="C712" s="5" t="n">
        <v>2</v>
      </c>
      <c r="D712" s="5" t="inlineStr">
        <is>
          <t>GENERATOR SET; 134 KVA; 180 HP</t>
        </is>
      </c>
      <c r="E712" s="5" t="inlineStr">
        <is>
          <t>E12</t>
        </is>
      </c>
      <c r="F712" s="5" t="inlineStr">
        <is>
          <t>jam</t>
        </is>
      </c>
      <c r="G712" s="25" t="n">
        <v>0.1721170411077215</v>
      </c>
      <c r="H712" s="26">
        <f>VLOOKUP(D712,upahbahan,3,FALSE)</f>
        <v/>
      </c>
      <c r="J712" s="26">
        <f>G712*H712</f>
        <v/>
      </c>
    </row>
    <row r="713">
      <c r="C713" s="5" t="n">
        <v>3</v>
      </c>
      <c r="D713" s="5" t="inlineStr">
        <is>
          <t>Alat Bantu</t>
        </is>
      </c>
      <c r="F713" s="5" t="inlineStr">
        <is>
          <t>Ls</t>
        </is>
      </c>
      <c r="G713" s="25" t="n">
        <v>1</v>
      </c>
      <c r="H713" s="26" t="n">
        <v>15000</v>
      </c>
      <c r="I713" s="30" t="inlineStr">
        <is>
          <t>harga khusus</t>
        </is>
      </c>
      <c r="J713" s="26">
        <f>G713*H713</f>
        <v/>
      </c>
    </row>
    <row r="714">
      <c r="C714" s="27" t="inlineStr">
        <is>
          <t>JUMLAH HARGA PERALATAN</t>
        </is>
      </c>
      <c r="D714" s="28" t="n"/>
      <c r="E714" s="28" t="n"/>
      <c r="F714" s="28" t="n"/>
      <c r="G714" s="28" t="n"/>
      <c r="H714" s="28" t="n"/>
      <c r="I714" s="28" t="n"/>
      <c r="J714" s="29">
        <f>SUM(J711:J713)</f>
        <v/>
      </c>
    </row>
    <row r="715">
      <c r="C715" s="31" t="inlineStr">
        <is>
          <t>D</t>
        </is>
      </c>
      <c r="D715" s="31" t="inlineStr">
        <is>
          <t>Jumlah (A+B+C)</t>
        </is>
      </c>
      <c r="E715" s="32" t="n"/>
      <c r="F715" s="32" t="n"/>
      <c r="G715" s="32" t="n"/>
      <c r="H715" s="32" t="n"/>
      <c r="I715" s="32" t="n"/>
      <c r="J715" s="33">
        <f>J704+J709+J714</f>
        <v/>
      </c>
    </row>
    <row r="716">
      <c r="C716" s="18" t="inlineStr">
        <is>
          <t>E</t>
        </is>
      </c>
      <c r="D716" s="18" t="inlineStr">
        <is>
          <t>Biaya Umum dan Keuntungan 10.0% x D</t>
        </is>
      </c>
      <c r="H716" s="21">
        <f>$Q$8</f>
        <v/>
      </c>
      <c r="J716" s="34">
        <f>J715*H716</f>
        <v/>
      </c>
    </row>
    <row r="717">
      <c r="C717" s="31" t="inlineStr">
        <is>
          <t>F</t>
        </is>
      </c>
      <c r="D717" s="31" t="inlineStr">
        <is>
          <t>Harga Satuan Pekerjaan (D+E)</t>
        </is>
      </c>
      <c r="E717" s="32" t="n"/>
      <c r="F717" s="32" t="n"/>
      <c r="G717" s="32" t="n"/>
      <c r="H717" s="32" t="n"/>
      <c r="I717" s="32" t="n"/>
      <c r="J717" s="33">
        <f>SUM(J715:J716)</f>
        <v/>
      </c>
    </row>
    <row r="719">
      <c r="C719" s="16" t="inlineStr">
        <is>
          <t>H.37</t>
        </is>
      </c>
      <c r="D719" s="17" t="inlineStr">
        <is>
          <t>Pengecatan Struktur Baja pada Daerah Kering Tebal 240 mikron</t>
        </is>
      </c>
      <c r="F719" s="18" t="inlineStr">
        <is>
          <t>Meter Persegi</t>
        </is>
      </c>
      <c r="K719" s="22">
        <f>ROUNDDOWN(J738,0)</f>
        <v/>
      </c>
      <c r="M719" s="19" t="inlineStr">
        <is>
          <t>8.7.(1b)</t>
        </is>
      </c>
    </row>
    <row r="720">
      <c r="C720" s="23" t="inlineStr">
        <is>
          <t>No</t>
        </is>
      </c>
      <c r="D720" s="23" t="inlineStr">
        <is>
          <t>Uraian</t>
        </is>
      </c>
      <c r="E720" s="23" t="inlineStr">
        <is>
          <t>Kode</t>
        </is>
      </c>
      <c r="F720" s="23" t="inlineStr">
        <is>
          <t>Sat.</t>
        </is>
      </c>
      <c r="G720" s="23" t="inlineStr">
        <is>
          <t>Koefisien</t>
        </is>
      </c>
      <c r="H720" s="23" t="inlineStr">
        <is>
          <t>Harga  Satuan (Rp)</t>
        </is>
      </c>
      <c r="J720" s="23" t="inlineStr">
        <is>
          <t>Jumlah Harga (Rp)</t>
        </is>
      </c>
    </row>
    <row r="721">
      <c r="C721" s="24" t="inlineStr">
        <is>
          <t>A</t>
        </is>
      </c>
      <c r="D721" s="24" t="inlineStr">
        <is>
          <t>TENAGA KERJA</t>
        </is>
      </c>
      <c r="E721" s="12" t="n"/>
      <c r="F721" s="12" t="n"/>
      <c r="G721" s="12" t="n"/>
      <c r="H721" s="12" t="n"/>
      <c r="I721" s="12" t="n"/>
      <c r="J721" s="12" t="n"/>
    </row>
    <row r="722">
      <c r="C722" s="5" t="n">
        <v>1</v>
      </c>
      <c r="D722" s="5" t="inlineStr">
        <is>
          <t>Pekerja</t>
        </is>
      </c>
      <c r="E722" s="5" t="inlineStr">
        <is>
          <t>L01</t>
        </is>
      </c>
      <c r="F722" s="5" t="inlineStr">
        <is>
          <t>jam</t>
        </is>
      </c>
      <c r="G722" s="25" t="n">
        <v>0.9267839791864573</v>
      </c>
      <c r="H722" s="26">
        <f>VLOOKUP(D722,upahbahan,3,FALSE)</f>
        <v/>
      </c>
      <c r="J722" s="26">
        <f>G722*H722</f>
        <v/>
      </c>
    </row>
    <row r="723">
      <c r="C723" s="5" t="n">
        <v>2</v>
      </c>
      <c r="D723" s="5" t="inlineStr">
        <is>
          <t>Tukang</t>
        </is>
      </c>
      <c r="E723" s="5" t="inlineStr">
        <is>
          <t>L02</t>
        </is>
      </c>
      <c r="F723" s="5" t="inlineStr">
        <is>
          <t>jam</t>
        </is>
      </c>
      <c r="G723" s="25" t="n">
        <v>0.9267837785643988</v>
      </c>
      <c r="H723" s="26">
        <f>VLOOKUP(D723,upahbahan,3,FALSE)</f>
        <v/>
      </c>
      <c r="J723" s="26">
        <f>G723*H723</f>
        <v/>
      </c>
    </row>
    <row r="724">
      <c r="C724" s="5" t="n">
        <v>3</v>
      </c>
      <c r="D724" s="5" t="inlineStr">
        <is>
          <t>Mandor</t>
        </is>
      </c>
      <c r="E724" s="5" t="inlineStr">
        <is>
          <t>L03</t>
        </is>
      </c>
      <c r="F724" s="5" t="inlineStr">
        <is>
          <t>jam</t>
        </is>
      </c>
      <c r="G724" s="25" t="n">
        <v>0.1853567807035292</v>
      </c>
      <c r="H724" s="26">
        <f>VLOOKUP(D724,upahbahan,3,FALSE)</f>
        <v/>
      </c>
      <c r="J724" s="26">
        <f>G724*H724</f>
        <v/>
      </c>
    </row>
    <row r="725">
      <c r="C725" s="27" t="inlineStr">
        <is>
          <t>JUMLAH HARGA TENAGA KERJA</t>
        </is>
      </c>
      <c r="D725" s="28" t="n"/>
      <c r="E725" s="28" t="n"/>
      <c r="F725" s="28" t="n"/>
      <c r="G725" s="28" t="n"/>
      <c r="H725" s="28" t="n"/>
      <c r="I725" s="28" t="n"/>
      <c r="J725" s="29">
        <f>SUM(J722:J724)</f>
        <v/>
      </c>
    </row>
    <row r="726">
      <c r="C726" s="24" t="inlineStr">
        <is>
          <t>B</t>
        </is>
      </c>
      <c r="D726" s="24" t="inlineStr">
        <is>
          <t>BAHAN</t>
        </is>
      </c>
      <c r="E726" s="12" t="n"/>
      <c r="F726" s="12" t="n"/>
      <c r="G726" s="12" t="n"/>
      <c r="H726" s="12" t="n"/>
      <c r="I726" s="12" t="n"/>
      <c r="J726" s="12" t="n"/>
    </row>
    <row r="727">
      <c r="C727" s="5" t="n">
        <v>1</v>
      </c>
      <c r="D727" s="5" t="inlineStr">
        <is>
          <t>Cat Dasar baja 240 mikron</t>
        </is>
      </c>
      <c r="E727" s="5" t="inlineStr">
        <is>
          <t>M202c</t>
        </is>
      </c>
      <c r="F727" s="5" t="inlineStr">
        <is>
          <t>liter</t>
        </is>
      </c>
      <c r="G727" s="25" t="n">
        <v>0.29988</v>
      </c>
      <c r="H727" s="26">
        <f>VLOOKUP(D727,upahbahan,3,FALSE)</f>
        <v/>
      </c>
      <c r="J727" s="26">
        <f>G727*H727</f>
        <v/>
      </c>
    </row>
    <row r="728">
      <c r="C728" s="5" t="n">
        <v>2</v>
      </c>
      <c r="D728" s="5" t="inlineStr">
        <is>
          <t>Cat Lapisan Akhir</t>
        </is>
      </c>
      <c r="E728" s="5" t="inlineStr">
        <is>
          <t>M203</t>
        </is>
      </c>
      <c r="F728" s="5" t="inlineStr">
        <is>
          <t>liter</t>
        </is>
      </c>
      <c r="G728" s="25" t="n">
        <v>0.26775</v>
      </c>
      <c r="H728" s="26">
        <f>VLOOKUP(D728,upahbahan,3,FALSE)</f>
        <v/>
      </c>
      <c r="J728" s="26">
        <f>G728*H728</f>
        <v/>
      </c>
    </row>
    <row r="729">
      <c r="C729" s="5" t="n">
        <v>3</v>
      </c>
      <c r="D729" s="5" t="inlineStr">
        <is>
          <t>Pengencer (thinner)</t>
        </is>
      </c>
      <c r="E729" s="5" t="inlineStr">
        <is>
          <t>M33</t>
        </is>
      </c>
      <c r="F729" s="5" t="inlineStr">
        <is>
          <t>liter</t>
        </is>
      </c>
      <c r="G729" s="25" t="n">
        <v>0.0421925</v>
      </c>
      <c r="H729" s="26">
        <f>VLOOKUP(D729,upahbahan,3,FALSE)</f>
        <v/>
      </c>
      <c r="J729" s="26">
        <f>G729*H729</f>
        <v/>
      </c>
    </row>
    <row r="730">
      <c r="C730" s="27" t="inlineStr">
        <is>
          <t>JUMLAH HARGA BAHAN</t>
        </is>
      </c>
      <c r="D730" s="28" t="n"/>
      <c r="E730" s="28" t="n"/>
      <c r="F730" s="28" t="n"/>
      <c r="G730" s="28" t="n"/>
      <c r="H730" s="28" t="n"/>
      <c r="I730" s="28" t="n"/>
      <c r="J730" s="29">
        <f>SUM(J727:J729)</f>
        <v/>
      </c>
    </row>
    <row r="731">
      <c r="C731" s="24" t="inlineStr">
        <is>
          <t>C</t>
        </is>
      </c>
      <c r="D731" s="24" t="inlineStr">
        <is>
          <t>PERALATAN</t>
        </is>
      </c>
      <c r="E731" s="12" t="n"/>
      <c r="F731" s="12" t="n"/>
      <c r="G731" s="12" t="n"/>
      <c r="H731" s="12" t="n"/>
      <c r="I731" s="12" t="n"/>
      <c r="J731" s="12" t="n"/>
    </row>
    <row r="732">
      <c r="C732" s="5" t="n">
        <v>1</v>
      </c>
      <c r="D732" s="5" t="inlineStr">
        <is>
          <t>Gerinda Tangan GWS 750-100 4"; 1 HP</t>
        </is>
      </c>
      <c r="E732" s="5" t="inlineStr">
        <is>
          <t>E69</t>
        </is>
      </c>
      <c r="F732" s="5" t="inlineStr">
        <is>
          <t>jam</t>
        </is>
      </c>
      <c r="G732" s="25" t="n">
        <v>0.1853567328258188</v>
      </c>
      <c r="H732" s="26">
        <f>VLOOKUP(D732,upahbahan,3,FALSE)</f>
        <v/>
      </c>
      <c r="J732" s="26">
        <f>G732*H732</f>
        <v/>
      </c>
    </row>
    <row r="733">
      <c r="C733" s="5" t="n">
        <v>2</v>
      </c>
      <c r="D733" s="5" t="inlineStr">
        <is>
          <t>GENERATOR SET; 134 KVA; 180 HP</t>
        </is>
      </c>
      <c r="E733" s="5" t="inlineStr">
        <is>
          <t>E12</t>
        </is>
      </c>
      <c r="F733" s="5" t="inlineStr">
        <is>
          <t>jam</t>
        </is>
      </c>
      <c r="G733" s="25" t="n">
        <v>0.1853568165900852</v>
      </c>
      <c r="H733" s="26">
        <f>VLOOKUP(D733,upahbahan,3,FALSE)</f>
        <v/>
      </c>
      <c r="J733" s="26">
        <f>G733*H733</f>
        <v/>
      </c>
    </row>
    <row r="734">
      <c r="C734" s="5" t="n">
        <v>3</v>
      </c>
      <c r="D734" s="5" t="inlineStr">
        <is>
          <t>Alat Bantu</t>
        </is>
      </c>
      <c r="F734" s="5" t="inlineStr">
        <is>
          <t>Ls</t>
        </is>
      </c>
      <c r="G734" s="25" t="n">
        <v>1</v>
      </c>
      <c r="H734" s="26" t="n">
        <v>15000</v>
      </c>
      <c r="I734" s="30" t="inlineStr">
        <is>
          <t>harga khusus</t>
        </is>
      </c>
      <c r="J734" s="26">
        <f>G734*H734</f>
        <v/>
      </c>
    </row>
    <row r="735">
      <c r="C735" s="27" t="inlineStr">
        <is>
          <t>JUMLAH HARGA PERALATAN</t>
        </is>
      </c>
      <c r="D735" s="28" t="n"/>
      <c r="E735" s="28" t="n"/>
      <c r="F735" s="28" t="n"/>
      <c r="G735" s="28" t="n"/>
      <c r="H735" s="28" t="n"/>
      <c r="I735" s="28" t="n"/>
      <c r="J735" s="29">
        <f>SUM(J732:J734)</f>
        <v/>
      </c>
    </row>
    <row r="736">
      <c r="C736" s="31" t="inlineStr">
        <is>
          <t>D</t>
        </is>
      </c>
      <c r="D736" s="31" t="inlineStr">
        <is>
          <t>Jumlah (A+B+C)</t>
        </is>
      </c>
      <c r="E736" s="32" t="n"/>
      <c r="F736" s="32" t="n"/>
      <c r="G736" s="32" t="n"/>
      <c r="H736" s="32" t="n"/>
      <c r="I736" s="32" t="n"/>
      <c r="J736" s="33">
        <f>J725+J730+J735</f>
        <v/>
      </c>
    </row>
    <row r="737">
      <c r="C737" s="18" t="inlineStr">
        <is>
          <t>E</t>
        </is>
      </c>
      <c r="D737" s="18" t="inlineStr">
        <is>
          <t>Biaya Umum dan Keuntungan 10.0% x D</t>
        </is>
      </c>
      <c r="H737" s="21">
        <f>$Q$8</f>
        <v/>
      </c>
      <c r="J737" s="34">
        <f>J736*H737</f>
        <v/>
      </c>
    </row>
    <row r="738">
      <c r="C738" s="31" t="inlineStr">
        <is>
          <t>F</t>
        </is>
      </c>
      <c r="D738" s="31" t="inlineStr">
        <is>
          <t>Harga Satuan Pekerjaan (D+E)</t>
        </is>
      </c>
      <c r="E738" s="32" t="n"/>
      <c r="F738" s="32" t="n"/>
      <c r="G738" s="32" t="n"/>
      <c r="H738" s="32" t="n"/>
      <c r="I738" s="32" t="n"/>
      <c r="J738" s="33">
        <f>SUM(J736:J737)</f>
        <v/>
      </c>
    </row>
    <row r="740">
      <c r="C740" s="16" t="inlineStr">
        <is>
          <t>H.38</t>
        </is>
      </c>
      <c r="D740" s="17" t="inlineStr">
        <is>
          <t>Pengecatan Struktur Baja pada Daerah Basah/Pasang Surut 360 mikron</t>
        </is>
      </c>
      <c r="F740" s="18" t="inlineStr">
        <is>
          <t>Meter Persegi</t>
        </is>
      </c>
      <c r="K740" s="22">
        <f>ROUNDDOWN(J759,0)</f>
        <v/>
      </c>
      <c r="M740" s="19" t="inlineStr">
        <is>
          <t>8.7.(2a)</t>
        </is>
      </c>
    </row>
    <row r="741">
      <c r="C741" s="23" t="inlineStr">
        <is>
          <t>No</t>
        </is>
      </c>
      <c r="D741" s="23" t="inlineStr">
        <is>
          <t>Uraian</t>
        </is>
      </c>
      <c r="E741" s="23" t="inlineStr">
        <is>
          <t>Kode</t>
        </is>
      </c>
      <c r="F741" s="23" t="inlineStr">
        <is>
          <t>Sat.</t>
        </is>
      </c>
      <c r="G741" s="23" t="inlineStr">
        <is>
          <t>Koefisien</t>
        </is>
      </c>
      <c r="H741" s="23" t="inlineStr">
        <is>
          <t>Harga  Satuan (Rp)</t>
        </is>
      </c>
      <c r="J741" s="23" t="inlineStr">
        <is>
          <t>Jumlah Harga (Rp)</t>
        </is>
      </c>
    </row>
    <row r="742">
      <c r="C742" s="24" t="inlineStr">
        <is>
          <t>A</t>
        </is>
      </c>
      <c r="D742" s="24" t="inlineStr">
        <is>
          <t>TENAGA KERJA</t>
        </is>
      </c>
      <c r="E742" s="12" t="n"/>
      <c r="F742" s="12" t="n"/>
      <c r="G742" s="12" t="n"/>
      <c r="H742" s="12" t="n"/>
      <c r="I742" s="12" t="n"/>
      <c r="J742" s="12" t="n"/>
    </row>
    <row r="743">
      <c r="C743" s="5" t="n">
        <v>1</v>
      </c>
      <c r="D743" s="5" t="inlineStr">
        <is>
          <t>Pekerja</t>
        </is>
      </c>
      <c r="E743" s="5" t="inlineStr">
        <is>
          <t>L01</t>
        </is>
      </c>
      <c r="F743" s="5" t="inlineStr">
        <is>
          <t>jam</t>
        </is>
      </c>
      <c r="G743" s="25" t="n">
        <v>1.09529025587895</v>
      </c>
      <c r="H743" s="26">
        <f>VLOOKUP(D743,upahbahan,3,FALSE)</f>
        <v/>
      </c>
      <c r="J743" s="26">
        <f>G743*H743</f>
        <v/>
      </c>
    </row>
    <row r="744">
      <c r="C744" s="5" t="n">
        <v>2</v>
      </c>
      <c r="D744" s="5" t="inlineStr">
        <is>
          <t>Tukang</t>
        </is>
      </c>
      <c r="E744" s="5" t="inlineStr">
        <is>
          <t>L02</t>
        </is>
      </c>
      <c r="F744" s="5" t="inlineStr">
        <is>
          <t>jam</t>
        </is>
      </c>
      <c r="G744" s="25" t="n">
        <v>1.09529010788748</v>
      </c>
      <c r="H744" s="26">
        <f>VLOOKUP(D744,upahbahan,3,FALSE)</f>
        <v/>
      </c>
      <c r="J744" s="26">
        <f>G744*H744</f>
        <v/>
      </c>
    </row>
    <row r="745">
      <c r="C745" s="5" t="n">
        <v>3</v>
      </c>
      <c r="D745" s="5" t="inlineStr">
        <is>
          <t>Mandor</t>
        </is>
      </c>
      <c r="E745" s="5" t="inlineStr">
        <is>
          <t>L03</t>
        </is>
      </c>
      <c r="F745" s="5" t="inlineStr">
        <is>
          <t>jam</t>
        </is>
      </c>
      <c r="G745" s="25" t="n">
        <v>0.2190581227174566</v>
      </c>
      <c r="H745" s="26">
        <f>VLOOKUP(D745,upahbahan,3,FALSE)</f>
        <v/>
      </c>
      <c r="J745" s="26">
        <f>G745*H745</f>
        <v/>
      </c>
    </row>
    <row r="746">
      <c r="C746" s="27" t="inlineStr">
        <is>
          <t>JUMLAH HARGA TENAGA KERJA</t>
        </is>
      </c>
      <c r="D746" s="28" t="n"/>
      <c r="E746" s="28" t="n"/>
      <c r="F746" s="28" t="n"/>
      <c r="G746" s="28" t="n"/>
      <c r="H746" s="28" t="n"/>
      <c r="I746" s="28" t="n"/>
      <c r="J746" s="29">
        <f>SUM(J743:J745)</f>
        <v/>
      </c>
    </row>
    <row r="747">
      <c r="C747" s="24" t="inlineStr">
        <is>
          <t>B</t>
        </is>
      </c>
      <c r="D747" s="24" t="inlineStr">
        <is>
          <t>BAHAN</t>
        </is>
      </c>
      <c r="E747" s="12" t="n"/>
      <c r="F747" s="12" t="n"/>
      <c r="G747" s="12" t="n"/>
      <c r="H747" s="12" t="n"/>
      <c r="I747" s="12" t="n"/>
      <c r="J747" s="12" t="n"/>
    </row>
    <row r="748">
      <c r="C748" s="5" t="n">
        <v>1</v>
      </c>
      <c r="D748" s="5" t="inlineStr">
        <is>
          <t>Cat Dasar baja 360 mikron</t>
        </is>
      </c>
      <c r="E748" s="5" t="inlineStr">
        <is>
          <t>M202d</t>
        </is>
      </c>
      <c r="F748" s="5" t="inlineStr">
        <is>
          <t>liter</t>
        </is>
      </c>
      <c r="G748" s="25" t="n">
        <v>0.449820017833259</v>
      </c>
      <c r="H748" s="26">
        <f>VLOOKUP(D748,upahbahan,3,FALSE)</f>
        <v/>
      </c>
      <c r="J748" s="26">
        <f>G748*H748</f>
        <v/>
      </c>
    </row>
    <row r="749">
      <c r="C749" s="5" t="n">
        <v>2</v>
      </c>
      <c r="D749" s="5" t="inlineStr">
        <is>
          <t>Cat Lapisan Akhir</t>
        </is>
      </c>
      <c r="E749" s="5" t="inlineStr">
        <is>
          <t>M203</t>
        </is>
      </c>
      <c r="F749" s="5" t="inlineStr">
        <is>
          <t>liter</t>
        </is>
      </c>
      <c r="G749" s="25" t="n">
        <v>0.401625</v>
      </c>
      <c r="H749" s="26">
        <f>VLOOKUP(D749,upahbahan,3,FALSE)</f>
        <v/>
      </c>
      <c r="J749" s="26">
        <f>G749*H749</f>
        <v/>
      </c>
    </row>
    <row r="750">
      <c r="C750" s="5" t="n">
        <v>3</v>
      </c>
      <c r="D750" s="5" t="inlineStr">
        <is>
          <t>Pengencer (thinner)</t>
        </is>
      </c>
      <c r="E750" s="5" t="inlineStr">
        <is>
          <t>M33</t>
        </is>
      </c>
      <c r="F750" s="5" t="inlineStr">
        <is>
          <t>liter</t>
        </is>
      </c>
      <c r="G750" s="25" t="n">
        <v>0.06328916666666667</v>
      </c>
      <c r="H750" s="26">
        <f>VLOOKUP(D750,upahbahan,3,FALSE)</f>
        <v/>
      </c>
      <c r="J750" s="26">
        <f>G750*H750</f>
        <v/>
      </c>
    </row>
    <row r="751">
      <c r="C751" s="27" t="inlineStr">
        <is>
          <t>JUMLAH HARGA BAHAN</t>
        </is>
      </c>
      <c r="D751" s="28" t="n"/>
      <c r="E751" s="28" t="n"/>
      <c r="F751" s="28" t="n"/>
      <c r="G751" s="28" t="n"/>
      <c r="H751" s="28" t="n"/>
      <c r="I751" s="28" t="n"/>
      <c r="J751" s="29">
        <f>SUM(J748:J750)</f>
        <v/>
      </c>
    </row>
    <row r="752">
      <c r="C752" s="24" t="inlineStr">
        <is>
          <t>C</t>
        </is>
      </c>
      <c r="D752" s="24" t="inlineStr">
        <is>
          <t>PERALATAN</t>
        </is>
      </c>
      <c r="E752" s="12" t="n"/>
      <c r="F752" s="12" t="n"/>
      <c r="G752" s="12" t="n"/>
      <c r="H752" s="12" t="n"/>
      <c r="I752" s="12" t="n"/>
      <c r="J752" s="12" t="n"/>
    </row>
    <row r="753">
      <c r="C753" s="5" t="n">
        <v>1</v>
      </c>
      <c r="D753" s="5" t="inlineStr">
        <is>
          <t>Gerinda Tangan GWS 750-100 4"; 1 HP</t>
        </is>
      </c>
      <c r="E753" s="5" t="inlineStr">
        <is>
          <t>E69</t>
        </is>
      </c>
      <c r="F753" s="5" t="inlineStr">
        <is>
          <t>jam</t>
        </is>
      </c>
      <c r="G753" s="25" t="n">
        <v>0.2190580329839369</v>
      </c>
      <c r="H753" s="26">
        <f>VLOOKUP(D753,upahbahan,3,FALSE)</f>
        <v/>
      </c>
      <c r="J753" s="26">
        <f>G753*H753</f>
        <v/>
      </c>
    </row>
    <row r="754">
      <c r="C754" s="5" t="n">
        <v>2</v>
      </c>
      <c r="D754" s="5" t="inlineStr">
        <is>
          <t>GENERATOR SET; 134 KVA; 180 HP</t>
        </is>
      </c>
      <c r="E754" s="5" t="inlineStr">
        <is>
          <t>E12</t>
        </is>
      </c>
      <c r="F754" s="5" t="inlineStr">
        <is>
          <t>jam</t>
        </is>
      </c>
      <c r="G754" s="25" t="n">
        <v>0.2190580577956919</v>
      </c>
      <c r="H754" s="26">
        <f>VLOOKUP(D754,upahbahan,3,FALSE)</f>
        <v/>
      </c>
      <c r="J754" s="26">
        <f>G754*H754</f>
        <v/>
      </c>
    </row>
    <row r="755">
      <c r="C755" s="5" t="n">
        <v>3</v>
      </c>
      <c r="D755" s="5" t="inlineStr">
        <is>
          <t>Alat Bantu</t>
        </is>
      </c>
      <c r="F755" s="5" t="inlineStr">
        <is>
          <t>Ls</t>
        </is>
      </c>
      <c r="G755" s="25" t="n">
        <v>1</v>
      </c>
      <c r="H755" s="26" t="n">
        <v>15000</v>
      </c>
      <c r="I755" s="30" t="inlineStr">
        <is>
          <t>harga khusus</t>
        </is>
      </c>
      <c r="J755" s="26">
        <f>G755*H755</f>
        <v/>
      </c>
    </row>
    <row r="756">
      <c r="C756" s="27" t="inlineStr">
        <is>
          <t>JUMLAH HARGA PERALATAN</t>
        </is>
      </c>
      <c r="D756" s="28" t="n"/>
      <c r="E756" s="28" t="n"/>
      <c r="F756" s="28" t="n"/>
      <c r="G756" s="28" t="n"/>
      <c r="H756" s="28" t="n"/>
      <c r="I756" s="28" t="n"/>
      <c r="J756" s="29">
        <f>SUM(J753:J755)</f>
        <v/>
      </c>
    </row>
    <row r="757">
      <c r="C757" s="31" t="inlineStr">
        <is>
          <t>D</t>
        </is>
      </c>
      <c r="D757" s="31" t="inlineStr">
        <is>
          <t>Jumlah (A+B+C)</t>
        </is>
      </c>
      <c r="E757" s="32" t="n"/>
      <c r="F757" s="32" t="n"/>
      <c r="G757" s="32" t="n"/>
      <c r="H757" s="32" t="n"/>
      <c r="I757" s="32" t="n"/>
      <c r="J757" s="33">
        <f>J746+J751+J756</f>
        <v/>
      </c>
    </row>
    <row r="758">
      <c r="C758" s="18" t="inlineStr">
        <is>
          <t>E</t>
        </is>
      </c>
      <c r="D758" s="18" t="inlineStr">
        <is>
          <t>Biaya Umum dan Keuntungan 10.0% x D</t>
        </is>
      </c>
      <c r="H758" s="21">
        <f>$Q$8</f>
        <v/>
      </c>
      <c r="J758" s="34">
        <f>J757*H758</f>
        <v/>
      </c>
    </row>
    <row r="759">
      <c r="C759" s="31" t="inlineStr">
        <is>
          <t>F</t>
        </is>
      </c>
      <c r="D759" s="31" t="inlineStr">
        <is>
          <t>Harga Satuan Pekerjaan (D+E)</t>
        </is>
      </c>
      <c r="E759" s="32" t="n"/>
      <c r="F759" s="32" t="n"/>
      <c r="G759" s="32" t="n"/>
      <c r="H759" s="32" t="n"/>
      <c r="I759" s="32" t="n"/>
      <c r="J759" s="33">
        <f>SUM(J757:J758)</f>
        <v/>
      </c>
    </row>
    <row r="761">
      <c r="C761" s="16" t="inlineStr">
        <is>
          <t>H.39</t>
        </is>
      </c>
      <c r="D761" s="17" t="inlineStr">
        <is>
          <t>Pengecatan Struktur Baja pada Daerah Basah/Pasang Surut 500 mikron</t>
        </is>
      </c>
      <c r="F761" s="18" t="inlineStr">
        <is>
          <t>Meter Persegi</t>
        </is>
      </c>
      <c r="K761" s="22">
        <f>ROUNDDOWN(J780,0)</f>
        <v/>
      </c>
      <c r="M761" s="19" t="inlineStr">
        <is>
          <t>8.7.(2b)</t>
        </is>
      </c>
    </row>
    <row r="762">
      <c r="C762" s="23" t="inlineStr">
        <is>
          <t>No</t>
        </is>
      </c>
      <c r="D762" s="23" t="inlineStr">
        <is>
          <t>Uraian</t>
        </is>
      </c>
      <c r="E762" s="23" t="inlineStr">
        <is>
          <t>Kode</t>
        </is>
      </c>
      <c r="F762" s="23" t="inlineStr">
        <is>
          <t>Sat.</t>
        </is>
      </c>
      <c r="G762" s="23" t="inlineStr">
        <is>
          <t>Koefisien</t>
        </is>
      </c>
      <c r="H762" s="23" t="inlineStr">
        <is>
          <t>Harga  Satuan (Rp)</t>
        </is>
      </c>
      <c r="J762" s="23" t="inlineStr">
        <is>
          <t>Jumlah Harga (Rp)</t>
        </is>
      </c>
    </row>
    <row r="763">
      <c r="C763" s="24" t="inlineStr">
        <is>
          <t>A</t>
        </is>
      </c>
      <c r="D763" s="24" t="inlineStr">
        <is>
          <t>TENAGA KERJA</t>
        </is>
      </c>
      <c r="E763" s="12" t="n"/>
      <c r="F763" s="12" t="n"/>
      <c r="G763" s="12" t="n"/>
      <c r="H763" s="12" t="n"/>
      <c r="I763" s="12" t="n"/>
      <c r="J763" s="12" t="n"/>
    </row>
    <row r="764">
      <c r="C764" s="5" t="n">
        <v>1</v>
      </c>
      <c r="D764" s="5" t="inlineStr">
        <is>
          <t>Pekerja</t>
        </is>
      </c>
      <c r="E764" s="5" t="inlineStr">
        <is>
          <t>L01</t>
        </is>
      </c>
      <c r="F764" s="5" t="inlineStr">
        <is>
          <t>jam</t>
        </is>
      </c>
      <c r="G764" s="25" t="n">
        <v>1.204819281466845</v>
      </c>
      <c r="H764" s="26">
        <f>VLOOKUP(D764,upahbahan,3,FALSE)</f>
        <v/>
      </c>
      <c r="J764" s="26">
        <f>G764*H764</f>
        <v/>
      </c>
    </row>
    <row r="765">
      <c r="C765" s="5" t="n">
        <v>2</v>
      </c>
      <c r="D765" s="5" t="inlineStr">
        <is>
          <t>Tukang</t>
        </is>
      </c>
      <c r="E765" s="5" t="inlineStr">
        <is>
          <t>L02</t>
        </is>
      </c>
      <c r="F765" s="5" t="inlineStr">
        <is>
          <t>jam</t>
        </is>
      </c>
      <c r="G765" s="25" t="n">
        <v>1.204819256371234</v>
      </c>
      <c r="H765" s="26">
        <f>VLOOKUP(D765,upahbahan,3,FALSE)</f>
        <v/>
      </c>
      <c r="J765" s="26">
        <f>G765*H765</f>
        <v/>
      </c>
    </row>
    <row r="766">
      <c r="C766" s="5" t="n">
        <v>3</v>
      </c>
      <c r="D766" s="5" t="inlineStr">
        <is>
          <t>Mandor</t>
        </is>
      </c>
      <c r="E766" s="5" t="inlineStr">
        <is>
          <t>L03</t>
        </is>
      </c>
      <c r="F766" s="5" t="inlineStr">
        <is>
          <t>jam</t>
        </is>
      </c>
      <c r="G766" s="25" t="n">
        <v>0.2409639349892023</v>
      </c>
      <c r="H766" s="26">
        <f>VLOOKUP(D766,upahbahan,3,FALSE)</f>
        <v/>
      </c>
      <c r="J766" s="26">
        <f>G766*H766</f>
        <v/>
      </c>
    </row>
    <row r="767">
      <c r="C767" s="27" t="inlineStr">
        <is>
          <t>JUMLAH HARGA TENAGA KERJA</t>
        </is>
      </c>
      <c r="D767" s="28" t="n"/>
      <c r="E767" s="28" t="n"/>
      <c r="F767" s="28" t="n"/>
      <c r="G767" s="28" t="n"/>
      <c r="H767" s="28" t="n"/>
      <c r="I767" s="28" t="n"/>
      <c r="J767" s="29">
        <f>SUM(J764:J766)</f>
        <v/>
      </c>
    </row>
    <row r="768">
      <c r="C768" s="24" t="inlineStr">
        <is>
          <t>B</t>
        </is>
      </c>
      <c r="D768" s="24" t="inlineStr">
        <is>
          <t>BAHAN</t>
        </is>
      </c>
      <c r="E768" s="12" t="n"/>
      <c r="F768" s="12" t="n"/>
      <c r="G768" s="12" t="n"/>
      <c r="H768" s="12" t="n"/>
      <c r="I768" s="12" t="n"/>
      <c r="J768" s="12" t="n"/>
    </row>
    <row r="769">
      <c r="C769" s="5" t="n">
        <v>1</v>
      </c>
      <c r="D769" s="5" t="inlineStr">
        <is>
          <t>Cat Dasar baja 500 mikron</t>
        </is>
      </c>
      <c r="E769" s="5" t="inlineStr">
        <is>
          <t>M202e</t>
        </is>
      </c>
      <c r="F769" s="5" t="inlineStr">
        <is>
          <t>liter</t>
        </is>
      </c>
      <c r="G769" s="25" t="n">
        <v>0.62475</v>
      </c>
      <c r="H769" s="26">
        <f>VLOOKUP(D769,upahbahan,3,FALSE)</f>
        <v/>
      </c>
      <c r="J769" s="26">
        <f>G769*H769</f>
        <v/>
      </c>
    </row>
    <row r="770">
      <c r="C770" s="5" t="n">
        <v>2</v>
      </c>
      <c r="D770" s="5" t="inlineStr">
        <is>
          <t>Cat Lapisan Akhir</t>
        </is>
      </c>
      <c r="E770" s="5" t="inlineStr">
        <is>
          <t>M203</t>
        </is>
      </c>
      <c r="F770" s="5" t="inlineStr">
        <is>
          <t>liter</t>
        </is>
      </c>
      <c r="G770" s="25" t="n">
        <v>0.5576340063761955</v>
      </c>
      <c r="H770" s="26">
        <f>VLOOKUP(D770,upahbahan,3,FALSE)</f>
        <v/>
      </c>
      <c r="J770" s="26">
        <f>G770*H770</f>
        <v/>
      </c>
    </row>
    <row r="771">
      <c r="C771" s="5" t="n">
        <v>3</v>
      </c>
      <c r="D771" s="5" t="inlineStr">
        <is>
          <t>Pengencer (thinner)</t>
        </is>
      </c>
      <c r="E771" s="5" t="inlineStr">
        <is>
          <t>M33</t>
        </is>
      </c>
      <c r="F771" s="5" t="inlineStr">
        <is>
          <t>liter</t>
        </is>
      </c>
      <c r="G771" s="25" t="n">
        <v>0.08788833333333335</v>
      </c>
      <c r="H771" s="26">
        <f>VLOOKUP(D771,upahbahan,3,FALSE)</f>
        <v/>
      </c>
      <c r="J771" s="26">
        <f>G771*H771</f>
        <v/>
      </c>
    </row>
    <row r="772">
      <c r="C772" s="27" t="inlineStr">
        <is>
          <t>JUMLAH HARGA BAHAN</t>
        </is>
      </c>
      <c r="D772" s="28" t="n"/>
      <c r="E772" s="28" t="n"/>
      <c r="F772" s="28" t="n"/>
      <c r="G772" s="28" t="n"/>
      <c r="H772" s="28" t="n"/>
      <c r="I772" s="28" t="n"/>
      <c r="J772" s="29">
        <f>SUM(J769:J771)</f>
        <v/>
      </c>
    </row>
    <row r="773">
      <c r="C773" s="24" t="inlineStr">
        <is>
          <t>C</t>
        </is>
      </c>
      <c r="D773" s="24" t="inlineStr">
        <is>
          <t>PERALATAN</t>
        </is>
      </c>
      <c r="E773" s="12" t="n"/>
      <c r="F773" s="12" t="n"/>
      <c r="G773" s="12" t="n"/>
      <c r="H773" s="12" t="n"/>
      <c r="I773" s="12" t="n"/>
      <c r="J773" s="12" t="n"/>
    </row>
    <row r="774">
      <c r="C774" s="5" t="n">
        <v>1</v>
      </c>
      <c r="D774" s="5" t="inlineStr">
        <is>
          <t>Gerinda Tangan GWS 750-100 4"; 1 HP</t>
        </is>
      </c>
      <c r="E774" s="5" t="inlineStr">
        <is>
          <t>E69</t>
        </is>
      </c>
      <c r="F774" s="5" t="inlineStr">
        <is>
          <t>jam</t>
        </is>
      </c>
      <c r="G774" s="25" t="n">
        <v>0.240963808412742</v>
      </c>
      <c r="H774" s="26">
        <f>VLOOKUP(D774,upahbahan,3,FALSE)</f>
        <v/>
      </c>
      <c r="J774" s="26">
        <f>G774*H774</f>
        <v/>
      </c>
    </row>
    <row r="775">
      <c r="C775" s="5" t="n">
        <v>2</v>
      </c>
      <c r="D775" s="5" t="inlineStr">
        <is>
          <t>GENERATOR SET; 134 KVA; 180 HP</t>
        </is>
      </c>
      <c r="E775" s="5" t="inlineStr">
        <is>
          <t>E12</t>
        </is>
      </c>
      <c r="F775" s="5" t="inlineStr">
        <is>
          <t>jam</t>
        </is>
      </c>
      <c r="G775" s="25" t="n">
        <v>0.2409638455019079</v>
      </c>
      <c r="H775" s="26">
        <f>VLOOKUP(D775,upahbahan,3,FALSE)</f>
        <v/>
      </c>
      <c r="J775" s="26">
        <f>G775*H775</f>
        <v/>
      </c>
    </row>
    <row r="776">
      <c r="C776" s="5" t="n">
        <v>3</v>
      </c>
      <c r="D776" s="5" t="inlineStr">
        <is>
          <t>Alat Bantu</t>
        </is>
      </c>
      <c r="F776" s="5" t="inlineStr">
        <is>
          <t>Ls</t>
        </is>
      </c>
      <c r="G776" s="25" t="n">
        <v>1</v>
      </c>
      <c r="H776" s="26" t="n">
        <v>15000</v>
      </c>
      <c r="I776" s="30" t="inlineStr">
        <is>
          <t>harga khusus</t>
        </is>
      </c>
      <c r="J776" s="26">
        <f>G776*H776</f>
        <v/>
      </c>
    </row>
    <row r="777">
      <c r="C777" s="27" t="inlineStr">
        <is>
          <t>JUMLAH HARGA PERALATAN</t>
        </is>
      </c>
      <c r="D777" s="28" t="n"/>
      <c r="E777" s="28" t="n"/>
      <c r="F777" s="28" t="n"/>
      <c r="G777" s="28" t="n"/>
      <c r="H777" s="28" t="n"/>
      <c r="I777" s="28" t="n"/>
      <c r="J777" s="29">
        <f>SUM(J774:J776)</f>
        <v/>
      </c>
    </row>
    <row r="778">
      <c r="C778" s="31" t="inlineStr">
        <is>
          <t>D</t>
        </is>
      </c>
      <c r="D778" s="31" t="inlineStr">
        <is>
          <t>Jumlah (A+B+C)</t>
        </is>
      </c>
      <c r="E778" s="32" t="n"/>
      <c r="F778" s="32" t="n"/>
      <c r="G778" s="32" t="n"/>
      <c r="H778" s="32" t="n"/>
      <c r="I778" s="32" t="n"/>
      <c r="J778" s="33">
        <f>J767+J772+J777</f>
        <v/>
      </c>
    </row>
    <row r="779">
      <c r="C779" s="18" t="inlineStr">
        <is>
          <t>E</t>
        </is>
      </c>
      <c r="D779" s="18" t="inlineStr">
        <is>
          <t>Biaya Umum dan Keuntungan 10.0% x D</t>
        </is>
      </c>
      <c r="H779" s="21">
        <f>$Q$8</f>
        <v/>
      </c>
      <c r="J779" s="34">
        <f>J778*H779</f>
        <v/>
      </c>
    </row>
    <row r="780">
      <c r="C780" s="31" t="inlineStr">
        <is>
          <t>F</t>
        </is>
      </c>
      <c r="D780" s="31" t="inlineStr">
        <is>
          <t>Harga Satuan Pekerjaan (D+E)</t>
        </is>
      </c>
      <c r="E780" s="32" t="n"/>
      <c r="F780" s="32" t="n"/>
      <c r="G780" s="32" t="n"/>
      <c r="H780" s="32" t="n"/>
      <c r="I780" s="32" t="n"/>
      <c r="J780" s="33">
        <f>SUM(J778:J779)</f>
        <v/>
      </c>
    </row>
    <row r="782">
      <c r="C782" s="16" t="inlineStr">
        <is>
          <t>H.40</t>
        </is>
      </c>
      <c r="D782" s="17" t="inlineStr">
        <is>
          <t>Pengecatan pada Elemen Sandaran dan/atau Pagar Pengaman (Guard Rail) 80 mikron</t>
        </is>
      </c>
      <c r="F782" s="18" t="inlineStr">
        <is>
          <t>Meter Persegi</t>
        </is>
      </c>
      <c r="K782" s="22">
        <f>ROUNDDOWN(J801,0)</f>
        <v/>
      </c>
      <c r="M782" s="19" t="inlineStr">
        <is>
          <t>8.7.(3a)</t>
        </is>
      </c>
    </row>
    <row r="783">
      <c r="C783" s="23" t="inlineStr">
        <is>
          <t>No</t>
        </is>
      </c>
      <c r="D783" s="23" t="inlineStr">
        <is>
          <t>Uraian</t>
        </is>
      </c>
      <c r="E783" s="23" t="inlineStr">
        <is>
          <t>Kode</t>
        </is>
      </c>
      <c r="F783" s="23" t="inlineStr">
        <is>
          <t>Sat.</t>
        </is>
      </c>
      <c r="G783" s="23" t="inlineStr">
        <is>
          <t>Koefisien</t>
        </is>
      </c>
      <c r="H783" s="23" t="inlineStr">
        <is>
          <t>Harga  Satuan (Rp)</t>
        </is>
      </c>
      <c r="J783" s="23" t="inlineStr">
        <is>
          <t>Jumlah Harga (Rp)</t>
        </is>
      </c>
    </row>
    <row r="784">
      <c r="C784" s="24" t="inlineStr">
        <is>
          <t>A</t>
        </is>
      </c>
      <c r="D784" s="24" t="inlineStr">
        <is>
          <t>TENAGA KERJA</t>
        </is>
      </c>
      <c r="E784" s="12" t="n"/>
      <c r="F784" s="12" t="n"/>
      <c r="G784" s="12" t="n"/>
      <c r="H784" s="12" t="n"/>
      <c r="I784" s="12" t="n"/>
      <c r="J784" s="12" t="n"/>
    </row>
    <row r="785">
      <c r="C785" s="5" t="n">
        <v>1</v>
      </c>
      <c r="D785" s="5" t="inlineStr">
        <is>
          <t>Pekerja</t>
        </is>
      </c>
      <c r="E785" s="5" t="inlineStr">
        <is>
          <t>L01</t>
        </is>
      </c>
      <c r="F785" s="5" t="inlineStr">
        <is>
          <t>jam</t>
        </is>
      </c>
      <c r="G785" s="25" t="n">
        <v>0.7530120961352995</v>
      </c>
      <c r="H785" s="26">
        <f>VLOOKUP(D785,upahbahan,3,FALSE)</f>
        <v/>
      </c>
      <c r="J785" s="26">
        <f>G785*H785</f>
        <v/>
      </c>
    </row>
    <row r="786">
      <c r="C786" s="5" t="n">
        <v>2</v>
      </c>
      <c r="D786" s="5" t="inlineStr">
        <is>
          <t>Tukang</t>
        </is>
      </c>
      <c r="E786" s="5" t="inlineStr">
        <is>
          <t>L02</t>
        </is>
      </c>
      <c r="F786" s="5" t="inlineStr">
        <is>
          <t>jam</t>
        </is>
      </c>
      <c r="G786" s="25" t="n">
        <v>0.7530119922023317</v>
      </c>
      <c r="H786" s="26">
        <f>VLOOKUP(D786,upahbahan,3,FALSE)</f>
        <v/>
      </c>
      <c r="J786" s="26">
        <f>G786*H786</f>
        <v/>
      </c>
    </row>
    <row r="787">
      <c r="C787" s="5" t="n">
        <v>3</v>
      </c>
      <c r="D787" s="5" t="inlineStr">
        <is>
          <t>Mandor</t>
        </is>
      </c>
      <c r="E787" s="5" t="inlineStr">
        <is>
          <t>L03</t>
        </is>
      </c>
      <c r="F787" s="5" t="inlineStr">
        <is>
          <t>jam</t>
        </is>
      </c>
      <c r="G787" s="25" t="n">
        <v>0.1506023843216174</v>
      </c>
      <c r="H787" s="26">
        <f>VLOOKUP(D787,upahbahan,3,FALSE)</f>
        <v/>
      </c>
      <c r="J787" s="26">
        <f>G787*H787</f>
        <v/>
      </c>
    </row>
    <row r="788">
      <c r="C788" s="27" t="inlineStr">
        <is>
          <t>JUMLAH HARGA TENAGA KERJA</t>
        </is>
      </c>
      <c r="D788" s="28" t="n"/>
      <c r="E788" s="28" t="n"/>
      <c r="F788" s="28" t="n"/>
      <c r="G788" s="28" t="n"/>
      <c r="H788" s="28" t="n"/>
      <c r="I788" s="28" t="n"/>
      <c r="J788" s="29">
        <f>SUM(J785:J787)</f>
        <v/>
      </c>
    </row>
    <row r="789">
      <c r="C789" s="24" t="inlineStr">
        <is>
          <t>B</t>
        </is>
      </c>
      <c r="D789" s="24" t="inlineStr">
        <is>
          <t>BAHAN</t>
        </is>
      </c>
      <c r="E789" s="12" t="n"/>
      <c r="F789" s="12" t="n"/>
      <c r="G789" s="12" t="n"/>
      <c r="H789" s="12" t="n"/>
      <c r="I789" s="12" t="n"/>
      <c r="J789" s="12" t="n"/>
    </row>
    <row r="790">
      <c r="C790" s="5" t="n">
        <v>1</v>
      </c>
      <c r="D790" s="5" t="inlineStr">
        <is>
          <t>Cat Dasar baja 80 mikron</t>
        </is>
      </c>
      <c r="E790" s="5" t="inlineStr">
        <is>
          <t>M202a</t>
        </is>
      </c>
      <c r="F790" s="5" t="inlineStr">
        <is>
          <t>liter</t>
        </is>
      </c>
      <c r="G790" s="25" t="n">
        <v>0.09996000000000001</v>
      </c>
      <c r="H790" s="26">
        <f>VLOOKUP(D790,upahbahan,3,FALSE)</f>
        <v/>
      </c>
      <c r="J790" s="26">
        <f>G790*H790</f>
        <v/>
      </c>
    </row>
    <row r="791">
      <c r="C791" s="5" t="n">
        <v>2</v>
      </c>
      <c r="D791" s="5" t="inlineStr">
        <is>
          <t>Cat Lapisan Akhir</t>
        </is>
      </c>
      <c r="E791" s="5" t="inlineStr">
        <is>
          <t>M203</t>
        </is>
      </c>
      <c r="F791" s="5" t="inlineStr">
        <is>
          <t>liter</t>
        </is>
      </c>
      <c r="G791" s="25" t="n">
        <v>0.08925</v>
      </c>
      <c r="H791" s="26">
        <f>VLOOKUP(D791,upahbahan,3,FALSE)</f>
        <v/>
      </c>
      <c r="J791" s="26">
        <f>G791*H791</f>
        <v/>
      </c>
    </row>
    <row r="792">
      <c r="C792" s="5" t="n">
        <v>3</v>
      </c>
      <c r="D792" s="5" t="inlineStr">
        <is>
          <t>Pengencer (thinner)</t>
        </is>
      </c>
      <c r="E792" s="5" t="inlineStr">
        <is>
          <t>M33</t>
        </is>
      </c>
      <c r="F792" s="5" t="inlineStr">
        <is>
          <t>liter</t>
        </is>
      </c>
      <c r="G792" s="25" t="n">
        <v>0.01406416666666667</v>
      </c>
      <c r="H792" s="26">
        <f>VLOOKUP(D792,upahbahan,3,FALSE)</f>
        <v/>
      </c>
      <c r="J792" s="26">
        <f>G792*H792</f>
        <v/>
      </c>
    </row>
    <row r="793">
      <c r="C793" s="27" t="inlineStr">
        <is>
          <t>JUMLAH HARGA BAHAN</t>
        </is>
      </c>
      <c r="D793" s="28" t="n"/>
      <c r="E793" s="28" t="n"/>
      <c r="F793" s="28" t="n"/>
      <c r="G793" s="28" t="n"/>
      <c r="H793" s="28" t="n"/>
      <c r="I793" s="28" t="n"/>
      <c r="J793" s="29">
        <f>SUM(J790:J792)</f>
        <v/>
      </c>
    </row>
    <row r="794">
      <c r="C794" s="24" t="inlineStr">
        <is>
          <t>C</t>
        </is>
      </c>
      <c r="D794" s="24" t="inlineStr">
        <is>
          <t>PERALATAN</t>
        </is>
      </c>
      <c r="E794" s="12" t="n"/>
      <c r="F794" s="12" t="n"/>
      <c r="G794" s="12" t="n"/>
      <c r="H794" s="12" t="n"/>
      <c r="I794" s="12" t="n"/>
      <c r="J794" s="12" t="n"/>
    </row>
    <row r="795">
      <c r="C795" s="5" t="n">
        <v>1</v>
      </c>
      <c r="D795" s="5" t="inlineStr">
        <is>
          <t>Gerinda Tangan GWS 750-100 4"; 1 HP</t>
        </is>
      </c>
      <c r="E795" s="5" t="inlineStr">
        <is>
          <t>E69</t>
        </is>
      </c>
      <c r="F795" s="5" t="inlineStr">
        <is>
          <t>jam</t>
        </is>
      </c>
      <c r="G795" s="25" t="n">
        <v>0.1506023802579637</v>
      </c>
      <c r="H795" s="26">
        <f>VLOOKUP(D795,upahbahan,3,FALSE)</f>
        <v/>
      </c>
      <c r="J795" s="26">
        <f>G795*H795</f>
        <v/>
      </c>
    </row>
    <row r="796">
      <c r="C796" s="5" t="n">
        <v>2</v>
      </c>
      <c r="D796" s="5" t="inlineStr">
        <is>
          <t>GENERATOR SET; 134 KVA; 180 HP</t>
        </is>
      </c>
      <c r="E796" s="5" t="inlineStr">
        <is>
          <t>E12</t>
        </is>
      </c>
      <c r="F796" s="5" t="inlineStr">
        <is>
          <t>jam</t>
        </is>
      </c>
      <c r="G796" s="25" t="n">
        <v>0.1506024009285045</v>
      </c>
      <c r="H796" s="26">
        <f>VLOOKUP(D796,upahbahan,3,FALSE)</f>
        <v/>
      </c>
      <c r="J796" s="26">
        <f>G796*H796</f>
        <v/>
      </c>
    </row>
    <row r="797">
      <c r="C797" s="5" t="n">
        <v>3</v>
      </c>
      <c r="D797" s="5" t="inlineStr">
        <is>
          <t>Alat Bantu</t>
        </is>
      </c>
      <c r="F797" s="5" t="inlineStr">
        <is>
          <t>Ls</t>
        </is>
      </c>
      <c r="G797" s="25" t="n">
        <v>1</v>
      </c>
      <c r="H797" s="26" t="n">
        <v>15000</v>
      </c>
      <c r="I797" s="30" t="inlineStr">
        <is>
          <t>harga khusus</t>
        </is>
      </c>
      <c r="J797" s="26">
        <f>G797*H797</f>
        <v/>
      </c>
    </row>
    <row r="798">
      <c r="C798" s="27" t="inlineStr">
        <is>
          <t>JUMLAH HARGA PERALATAN</t>
        </is>
      </c>
      <c r="D798" s="28" t="n"/>
      <c r="E798" s="28" t="n"/>
      <c r="F798" s="28" t="n"/>
      <c r="G798" s="28" t="n"/>
      <c r="H798" s="28" t="n"/>
      <c r="I798" s="28" t="n"/>
      <c r="J798" s="29">
        <f>SUM(J795:J797)</f>
        <v/>
      </c>
    </row>
    <row r="799">
      <c r="C799" s="31" t="inlineStr">
        <is>
          <t>D</t>
        </is>
      </c>
      <c r="D799" s="31" t="inlineStr">
        <is>
          <t>Jumlah (A+B+C)</t>
        </is>
      </c>
      <c r="E799" s="32" t="n"/>
      <c r="F799" s="32" t="n"/>
      <c r="G799" s="32" t="n"/>
      <c r="H799" s="32" t="n"/>
      <c r="I799" s="32" t="n"/>
      <c r="J799" s="33">
        <f>J788+J793+J798</f>
        <v/>
      </c>
    </row>
    <row r="800">
      <c r="C800" s="18" t="inlineStr">
        <is>
          <t>E</t>
        </is>
      </c>
      <c r="D800" s="18" t="inlineStr">
        <is>
          <t>Biaya Umum dan Keuntungan 10.0% x D</t>
        </is>
      </c>
      <c r="H800" s="21">
        <f>$Q$8</f>
        <v/>
      </c>
      <c r="J800" s="34">
        <f>J799*H800</f>
        <v/>
      </c>
    </row>
    <row r="801">
      <c r="C801" s="31" t="inlineStr">
        <is>
          <t>F</t>
        </is>
      </c>
      <c r="D801" s="31" t="inlineStr">
        <is>
          <t>Harga Satuan Pekerjaan (D+E)</t>
        </is>
      </c>
      <c r="E801" s="32" t="n"/>
      <c r="F801" s="32" t="n"/>
      <c r="G801" s="32" t="n"/>
      <c r="H801" s="32" t="n"/>
      <c r="I801" s="32" t="n"/>
      <c r="J801" s="33">
        <f>SUM(J799:J800)</f>
        <v/>
      </c>
    </row>
    <row r="803">
      <c r="C803" s="16" t="inlineStr">
        <is>
          <t>H.41</t>
        </is>
      </c>
      <c r="D803" s="17" t="inlineStr">
        <is>
          <t>Pengecatan pada Elemen Sandaran dan/atau Pagar Pengaman (Guard Rail) 160 mikron</t>
        </is>
      </c>
      <c r="F803" s="18" t="inlineStr">
        <is>
          <t>Meter Persegi</t>
        </is>
      </c>
      <c r="K803" s="22">
        <f>ROUNDDOWN(J822,0)</f>
        <v/>
      </c>
      <c r="M803" s="19" t="inlineStr">
        <is>
          <t>8.7.(3b)</t>
        </is>
      </c>
    </row>
    <row r="804">
      <c r="C804" s="23" t="inlineStr">
        <is>
          <t>No</t>
        </is>
      </c>
      <c r="D804" s="23" t="inlineStr">
        <is>
          <t>Uraian</t>
        </is>
      </c>
      <c r="E804" s="23" t="inlineStr">
        <is>
          <t>Kode</t>
        </is>
      </c>
      <c r="F804" s="23" t="inlineStr">
        <is>
          <t>Sat.</t>
        </is>
      </c>
      <c r="G804" s="23" t="inlineStr">
        <is>
          <t>Koefisien</t>
        </is>
      </c>
      <c r="H804" s="23" t="inlineStr">
        <is>
          <t>Harga  Satuan (Rp)</t>
        </is>
      </c>
      <c r="J804" s="23" t="inlineStr">
        <is>
          <t>Jumlah Harga (Rp)</t>
        </is>
      </c>
    </row>
    <row r="805">
      <c r="C805" s="24" t="inlineStr">
        <is>
          <t>A</t>
        </is>
      </c>
      <c r="D805" s="24" t="inlineStr">
        <is>
          <t>TENAGA KERJA</t>
        </is>
      </c>
      <c r="E805" s="12" t="n"/>
      <c r="F805" s="12" t="n"/>
      <c r="G805" s="12" t="n"/>
      <c r="H805" s="12" t="n"/>
      <c r="I805" s="12" t="n"/>
      <c r="J805" s="12" t="n"/>
    </row>
    <row r="806">
      <c r="C806" s="5" t="n">
        <v>1</v>
      </c>
      <c r="D806" s="5" t="inlineStr">
        <is>
          <t>Pekerja</t>
        </is>
      </c>
      <c r="E806" s="5" t="inlineStr">
        <is>
          <t>L01</t>
        </is>
      </c>
      <c r="F806" s="5" t="inlineStr">
        <is>
          <t>jam</t>
        </is>
      </c>
      <c r="G806" s="25" t="n">
        <v>0.8605851493694368</v>
      </c>
      <c r="H806" s="26">
        <f>VLOOKUP(D806,upahbahan,3,FALSE)</f>
        <v/>
      </c>
      <c r="J806" s="26">
        <f>G806*H806</f>
        <v/>
      </c>
    </row>
    <row r="807">
      <c r="C807" s="5" t="n">
        <v>2</v>
      </c>
      <c r="D807" s="5" t="inlineStr">
        <is>
          <t>Tukang</t>
        </is>
      </c>
      <c r="E807" s="5" t="inlineStr">
        <is>
          <t>L02</t>
        </is>
      </c>
      <c r="F807" s="5" t="inlineStr">
        <is>
          <t>jam</t>
        </is>
      </c>
      <c r="G807" s="25" t="n">
        <v>0.86058518312231</v>
      </c>
      <c r="H807" s="26">
        <f>VLOOKUP(D807,upahbahan,3,FALSE)</f>
        <v/>
      </c>
      <c r="J807" s="26">
        <f>G807*H807</f>
        <v/>
      </c>
    </row>
    <row r="808">
      <c r="C808" s="5" t="n">
        <v>3</v>
      </c>
      <c r="D808" s="5" t="inlineStr">
        <is>
          <t>Mandor</t>
        </is>
      </c>
      <c r="E808" s="5" t="inlineStr">
        <is>
          <t>L03</t>
        </is>
      </c>
      <c r="F808" s="5" t="inlineStr">
        <is>
          <t>jam</t>
        </is>
      </c>
      <c r="G808" s="25" t="n">
        <v>0.1721170535370679</v>
      </c>
      <c r="H808" s="26">
        <f>VLOOKUP(D808,upahbahan,3,FALSE)</f>
        <v/>
      </c>
      <c r="J808" s="26">
        <f>G808*H808</f>
        <v/>
      </c>
    </row>
    <row r="809">
      <c r="C809" s="27" t="inlineStr">
        <is>
          <t>JUMLAH HARGA TENAGA KERJA</t>
        </is>
      </c>
      <c r="D809" s="28" t="n"/>
      <c r="E809" s="28" t="n"/>
      <c r="F809" s="28" t="n"/>
      <c r="G809" s="28" t="n"/>
      <c r="H809" s="28" t="n"/>
      <c r="I809" s="28" t="n"/>
      <c r="J809" s="29">
        <f>SUM(J806:J808)</f>
        <v/>
      </c>
    </row>
    <row r="810">
      <c r="C810" s="24" t="inlineStr">
        <is>
          <t>B</t>
        </is>
      </c>
      <c r="D810" s="24" t="inlineStr">
        <is>
          <t>BAHAN</t>
        </is>
      </c>
      <c r="E810" s="12" t="n"/>
      <c r="F810" s="12" t="n"/>
      <c r="G810" s="12" t="n"/>
      <c r="H810" s="12" t="n"/>
      <c r="I810" s="12" t="n"/>
      <c r="J810" s="12" t="n"/>
    </row>
    <row r="811">
      <c r="C811" s="5" t="n">
        <v>1</v>
      </c>
      <c r="D811" s="5" t="inlineStr">
        <is>
          <t>Cat Dasar baja 160 mikron</t>
        </is>
      </c>
      <c r="E811" s="5" t="inlineStr">
        <is>
          <t>M202b</t>
        </is>
      </c>
      <c r="F811" s="5" t="inlineStr">
        <is>
          <t>liter</t>
        </is>
      </c>
      <c r="G811" s="25" t="n">
        <v>0.19992</v>
      </c>
      <c r="H811" s="26">
        <f>VLOOKUP(D811,upahbahan,3,FALSE)</f>
        <v/>
      </c>
      <c r="J811" s="26">
        <f>G811*H811</f>
        <v/>
      </c>
    </row>
    <row r="812">
      <c r="C812" s="5" t="n">
        <v>2</v>
      </c>
      <c r="D812" s="5" t="inlineStr">
        <is>
          <t>Cat Lapisan Akhir</t>
        </is>
      </c>
      <c r="E812" s="5" t="inlineStr">
        <is>
          <t>M203</t>
        </is>
      </c>
      <c r="F812" s="5" t="inlineStr">
        <is>
          <t>liter</t>
        </is>
      </c>
      <c r="G812" s="25" t="n">
        <v>0.1785</v>
      </c>
      <c r="H812" s="26">
        <f>VLOOKUP(D812,upahbahan,3,FALSE)</f>
        <v/>
      </c>
      <c r="J812" s="26">
        <f>G812*H812</f>
        <v/>
      </c>
    </row>
    <row r="813">
      <c r="C813" s="5" t="n">
        <v>3</v>
      </c>
      <c r="D813" s="5" t="inlineStr">
        <is>
          <t>Pengencer (thinner)</t>
        </is>
      </c>
      <c r="E813" s="5" t="inlineStr">
        <is>
          <t>M33</t>
        </is>
      </c>
      <c r="F813" s="5" t="inlineStr">
        <is>
          <t>liter</t>
        </is>
      </c>
      <c r="G813" s="25" t="n">
        <v>0.02812833333333334</v>
      </c>
      <c r="H813" s="26">
        <f>VLOOKUP(D813,upahbahan,3,FALSE)</f>
        <v/>
      </c>
      <c r="J813" s="26">
        <f>G813*H813</f>
        <v/>
      </c>
    </row>
    <row r="814">
      <c r="C814" s="27" t="inlineStr">
        <is>
          <t>JUMLAH HARGA BAHAN</t>
        </is>
      </c>
      <c r="D814" s="28" t="n"/>
      <c r="E814" s="28" t="n"/>
      <c r="F814" s="28" t="n"/>
      <c r="G814" s="28" t="n"/>
      <c r="H814" s="28" t="n"/>
      <c r="I814" s="28" t="n"/>
      <c r="J814" s="29">
        <f>SUM(J811:J813)</f>
        <v/>
      </c>
    </row>
    <row r="815">
      <c r="C815" s="24" t="inlineStr">
        <is>
          <t>C</t>
        </is>
      </c>
      <c r="D815" s="24" t="inlineStr">
        <is>
          <t>PERALATAN</t>
        </is>
      </c>
      <c r="E815" s="12" t="n"/>
      <c r="F815" s="12" t="n"/>
      <c r="G815" s="12" t="n"/>
      <c r="H815" s="12" t="n"/>
      <c r="I815" s="12" t="n"/>
      <c r="J815" s="12" t="n"/>
    </row>
    <row r="816">
      <c r="C816" s="5" t="n">
        <v>1</v>
      </c>
      <c r="D816" s="5" t="inlineStr">
        <is>
          <t>Gerinda Tangan GWS 750-100 4"; 1 HP</t>
        </is>
      </c>
      <c r="E816" s="5" t="inlineStr">
        <is>
          <t>E69</t>
        </is>
      </c>
      <c r="F816" s="5" t="inlineStr">
        <is>
          <t>jam</t>
        </is>
      </c>
      <c r="G816" s="25" t="n">
        <v>0.1721170060091014</v>
      </c>
      <c r="H816" s="26">
        <f>VLOOKUP(D816,upahbahan,3,FALSE)</f>
        <v/>
      </c>
      <c r="J816" s="26">
        <f>G816*H816</f>
        <v/>
      </c>
    </row>
    <row r="817">
      <c r="C817" s="5" t="n">
        <v>2</v>
      </c>
      <c r="D817" s="5" t="inlineStr">
        <is>
          <t>GENERATOR SET; 134 KVA; 180 HP</t>
        </is>
      </c>
      <c r="E817" s="5" t="inlineStr">
        <is>
          <t>E12</t>
        </is>
      </c>
      <c r="F817" s="5" t="inlineStr">
        <is>
          <t>jam</t>
        </is>
      </c>
      <c r="G817" s="25" t="n">
        <v>0.1721170411077215</v>
      </c>
      <c r="H817" s="26">
        <f>VLOOKUP(D817,upahbahan,3,FALSE)</f>
        <v/>
      </c>
      <c r="J817" s="26">
        <f>G817*H817</f>
        <v/>
      </c>
    </row>
    <row r="818">
      <c r="C818" s="5" t="n">
        <v>3</v>
      </c>
      <c r="D818" s="5" t="inlineStr">
        <is>
          <t>Alat Bantu</t>
        </is>
      </c>
      <c r="F818" s="5" t="inlineStr">
        <is>
          <t>Ls</t>
        </is>
      </c>
      <c r="G818" s="25" t="n">
        <v>1</v>
      </c>
      <c r="H818" s="26" t="n">
        <v>15000</v>
      </c>
      <c r="I818" s="30" t="inlineStr">
        <is>
          <t>harga khusus</t>
        </is>
      </c>
      <c r="J818" s="26">
        <f>G818*H818</f>
        <v/>
      </c>
    </row>
    <row r="819">
      <c r="C819" s="27" t="inlineStr">
        <is>
          <t>JUMLAH HARGA PERALATAN</t>
        </is>
      </c>
      <c r="D819" s="28" t="n"/>
      <c r="E819" s="28" t="n"/>
      <c r="F819" s="28" t="n"/>
      <c r="G819" s="28" t="n"/>
      <c r="H819" s="28" t="n"/>
      <c r="I819" s="28" t="n"/>
      <c r="J819" s="29">
        <f>SUM(J816:J818)</f>
        <v/>
      </c>
    </row>
    <row r="820">
      <c r="C820" s="31" t="inlineStr">
        <is>
          <t>D</t>
        </is>
      </c>
      <c r="D820" s="31" t="inlineStr">
        <is>
          <t>Jumlah (A+B+C)</t>
        </is>
      </c>
      <c r="E820" s="32" t="n"/>
      <c r="F820" s="32" t="n"/>
      <c r="G820" s="32" t="n"/>
      <c r="H820" s="32" t="n"/>
      <c r="I820" s="32" t="n"/>
      <c r="J820" s="33">
        <f>J809+J814+J819</f>
        <v/>
      </c>
    </row>
    <row r="821">
      <c r="C821" s="18" t="inlineStr">
        <is>
          <t>E</t>
        </is>
      </c>
      <c r="D821" s="18" t="inlineStr">
        <is>
          <t>Biaya Umum dan Keuntungan 10.0% x D</t>
        </is>
      </c>
      <c r="H821" s="21">
        <f>$Q$8</f>
        <v/>
      </c>
      <c r="J821" s="34">
        <f>J820*H821</f>
        <v/>
      </c>
    </row>
    <row r="822">
      <c r="C822" s="31" t="inlineStr">
        <is>
          <t>F</t>
        </is>
      </c>
      <c r="D822" s="31" t="inlineStr">
        <is>
          <t>Harga Satuan Pekerjaan (D+E)</t>
        </is>
      </c>
      <c r="E822" s="32" t="n"/>
      <c r="F822" s="32" t="n"/>
      <c r="G822" s="32" t="n"/>
      <c r="H822" s="32" t="n"/>
      <c r="I822" s="32" t="n"/>
      <c r="J822" s="33">
        <f>SUM(J820:J821)</f>
        <v/>
      </c>
    </row>
    <row r="824">
      <c r="C824" s="16" t="inlineStr">
        <is>
          <t>H.42</t>
        </is>
      </c>
      <c r="D824" s="17" t="inlineStr">
        <is>
          <t>Perbaikan Elemen Struktur Baja dengan Cara Pelurusan</t>
        </is>
      </c>
      <c r="F824" s="18" t="inlineStr">
        <is>
          <t>Lumpsum</t>
        </is>
      </c>
      <c r="K824" s="22">
        <f>ROUNDDOWN(J841,0)</f>
        <v/>
      </c>
      <c r="M824" s="19" t="inlineStr">
        <is>
          <t>8.8.(1)</t>
        </is>
      </c>
    </row>
    <row r="825">
      <c r="C825" s="23" t="inlineStr">
        <is>
          <t>No</t>
        </is>
      </c>
      <c r="D825" s="23" t="inlineStr">
        <is>
          <t>Uraian</t>
        </is>
      </c>
      <c r="E825" s="23" t="inlineStr">
        <is>
          <t>Kode</t>
        </is>
      </c>
      <c r="F825" s="23" t="inlineStr">
        <is>
          <t>Sat.</t>
        </is>
      </c>
      <c r="G825" s="23" t="inlineStr">
        <is>
          <t>Koefisien</t>
        </is>
      </c>
      <c r="H825" s="23" t="inlineStr">
        <is>
          <t>Harga  Satuan (Rp)</t>
        </is>
      </c>
      <c r="J825" s="23" t="inlineStr">
        <is>
          <t>Jumlah Harga (Rp)</t>
        </is>
      </c>
    </row>
    <row r="826">
      <c r="C826" s="24" t="inlineStr">
        <is>
          <t>A</t>
        </is>
      </c>
      <c r="D826" s="24" t="inlineStr">
        <is>
          <t>TENAGA KERJA</t>
        </is>
      </c>
      <c r="E826" s="12" t="n"/>
      <c r="F826" s="12" t="n"/>
      <c r="G826" s="12" t="n"/>
      <c r="H826" s="12" t="n"/>
      <c r="I826" s="12" t="n"/>
      <c r="J826" s="12" t="n"/>
    </row>
    <row r="827">
      <c r="C827" s="5" t="n">
        <v>1</v>
      </c>
      <c r="D827" s="5" t="inlineStr">
        <is>
          <t>Pekerja</t>
        </is>
      </c>
      <c r="E827" s="5" t="inlineStr">
        <is>
          <t>L01</t>
        </is>
      </c>
      <c r="F827" s="5" t="inlineStr">
        <is>
          <t>jam</t>
        </is>
      </c>
      <c r="G827" s="25" t="n">
        <v>23.7349395193235</v>
      </c>
      <c r="H827" s="26">
        <f>VLOOKUP(D827,upahbahan,3,FALSE)</f>
        <v/>
      </c>
      <c r="J827" s="26">
        <f>G827*H827</f>
        <v/>
      </c>
    </row>
    <row r="828">
      <c r="C828" s="5" t="n">
        <v>2</v>
      </c>
      <c r="D828" s="5" t="inlineStr">
        <is>
          <t>Mandor</t>
        </is>
      </c>
      <c r="E828" s="5" t="inlineStr">
        <is>
          <t>L03</t>
        </is>
      </c>
      <c r="F828" s="5" t="inlineStr">
        <is>
          <t>jam</t>
        </is>
      </c>
      <c r="G828" s="25" t="n">
        <v>3.955823648815374</v>
      </c>
      <c r="H828" s="26">
        <f>VLOOKUP(D828,upahbahan,3,FALSE)</f>
        <v/>
      </c>
      <c r="J828" s="26">
        <f>G828*H828</f>
        <v/>
      </c>
    </row>
    <row r="829">
      <c r="C829" s="27" t="inlineStr">
        <is>
          <t>JUMLAH HARGA TENAGA KERJA</t>
        </is>
      </c>
      <c r="D829" s="28" t="n"/>
      <c r="E829" s="28" t="n"/>
      <c r="F829" s="28" t="n"/>
      <c r="G829" s="28" t="n"/>
      <c r="H829" s="28" t="n"/>
      <c r="I829" s="28" t="n"/>
      <c r="J829" s="29">
        <f>SUM(J827:J828)</f>
        <v/>
      </c>
    </row>
    <row r="830">
      <c r="C830" s="24" t="inlineStr">
        <is>
          <t>B</t>
        </is>
      </c>
      <c r="D830" s="24" t="inlineStr">
        <is>
          <t>BAHAN</t>
        </is>
      </c>
      <c r="E830" s="12" t="n"/>
      <c r="F830" s="12" t="n"/>
      <c r="G830" s="12" t="n"/>
      <c r="H830" s="12" t="n"/>
      <c r="I830" s="12" t="n"/>
      <c r="J830" s="12" t="n"/>
    </row>
    <row r="831">
      <c r="C831" s="5" t="n">
        <v>1</v>
      </c>
      <c r="D831" s="5" t="inlineStr">
        <is>
          <t>Perancah</t>
        </is>
      </c>
      <c r="E831" s="5" t="inlineStr">
        <is>
          <t>M195</t>
        </is>
      </c>
      <c r="F831" s="5" t="inlineStr">
        <is>
          <t>m3</t>
        </is>
      </c>
      <c r="G831" s="25" t="n">
        <v>0.42</v>
      </c>
      <c r="H831" s="26">
        <f>VLOOKUP(D831,upahbahan,3,FALSE)</f>
        <v/>
      </c>
      <c r="J831" s="26">
        <f>G831*H831</f>
        <v/>
      </c>
    </row>
    <row r="832">
      <c r="C832" s="27" t="inlineStr">
        <is>
          <t>JUMLAH HARGA BAHAN</t>
        </is>
      </c>
      <c r="D832" s="28" t="n"/>
      <c r="E832" s="28" t="n"/>
      <c r="F832" s="28" t="n"/>
      <c r="G832" s="28" t="n"/>
      <c r="H832" s="28" t="n"/>
      <c r="I832" s="28" t="n"/>
      <c r="J832" s="29">
        <f>SUM(J831:J831)</f>
        <v/>
      </c>
    </row>
    <row r="833">
      <c r="C833" s="24" t="inlineStr">
        <is>
          <t>C</t>
        </is>
      </c>
      <c r="D833" s="24" t="inlineStr">
        <is>
          <t>PERALATAN</t>
        </is>
      </c>
      <c r="E833" s="12" t="n"/>
      <c r="F833" s="12" t="n"/>
      <c r="G833" s="12" t="n"/>
      <c r="H833" s="12" t="n"/>
      <c r="I833" s="12" t="n"/>
      <c r="J833" s="12" t="n"/>
    </row>
    <row r="834">
      <c r="C834" s="5" t="n">
        <v>1</v>
      </c>
      <c r="D834" s="5" t="inlineStr">
        <is>
          <t>Kunci Torsi (Torque Wrench)</t>
        </is>
      </c>
      <c r="E834" s="5" t="inlineStr">
        <is>
          <t>E74</t>
        </is>
      </c>
      <c r="F834" s="5" t="inlineStr">
        <is>
          <t>jam</t>
        </is>
      </c>
      <c r="G834" s="25" t="n">
        <v>2.409638605899964</v>
      </c>
      <c r="H834" s="26">
        <f>VLOOKUP(D834,upahbahan,3,FALSE)</f>
        <v/>
      </c>
      <c r="J834" s="26">
        <f>G834*H834</f>
        <v/>
      </c>
    </row>
    <row r="835">
      <c r="C835" s="5" t="n">
        <v>2</v>
      </c>
      <c r="D835" s="5" t="inlineStr">
        <is>
          <t>Hidrolic Jack ; 10 HP</t>
        </is>
      </c>
      <c r="E835" s="5" t="inlineStr">
        <is>
          <t>E57</t>
        </is>
      </c>
      <c r="F835" s="5" t="inlineStr">
        <is>
          <t>jam</t>
        </is>
      </c>
      <c r="G835" s="25" t="n">
        <v>1.405622545391519</v>
      </c>
      <c r="H835" s="26">
        <f>VLOOKUP(D835,upahbahan,3,FALSE)</f>
        <v/>
      </c>
      <c r="J835" s="26">
        <f>G835*H835</f>
        <v/>
      </c>
    </row>
    <row r="836">
      <c r="C836" s="5" t="n">
        <v>3</v>
      </c>
      <c r="D836" s="5" t="inlineStr">
        <is>
          <t>Crane 10-15 Ton</t>
        </is>
      </c>
      <c r="E836" s="5" t="inlineStr">
        <is>
          <t>E07</t>
        </is>
      </c>
      <c r="F836" s="5" t="inlineStr">
        <is>
          <t>jam</t>
        </is>
      </c>
      <c r="G836" s="25" t="n">
        <v>3.955823290733735</v>
      </c>
      <c r="H836" s="26">
        <f>VLOOKUP(D836,upahbahan,3,FALSE)</f>
        <v/>
      </c>
      <c r="J836" s="26">
        <f>G836*H836</f>
        <v/>
      </c>
    </row>
    <row r="837">
      <c r="C837" s="5" t="n">
        <v>4</v>
      </c>
      <c r="D837" s="5" t="inlineStr">
        <is>
          <t>Alat Bantu</t>
        </is>
      </c>
      <c r="F837" s="5" t="inlineStr">
        <is>
          <t>Ls</t>
        </is>
      </c>
      <c r="G837" s="25" t="n">
        <v>1</v>
      </c>
      <c r="H837" s="26">
        <f>VLOOKUP(D837,upahbahan,3,FALSE)</f>
        <v/>
      </c>
      <c r="J837" s="26">
        <f>G837*H837</f>
        <v/>
      </c>
    </row>
    <row r="838">
      <c r="C838" s="27" t="inlineStr">
        <is>
          <t>JUMLAH HARGA PERALATAN</t>
        </is>
      </c>
      <c r="D838" s="28" t="n"/>
      <c r="E838" s="28" t="n"/>
      <c r="F838" s="28" t="n"/>
      <c r="G838" s="28" t="n"/>
      <c r="H838" s="28" t="n"/>
      <c r="I838" s="28" t="n"/>
      <c r="J838" s="29">
        <f>SUM(J834:J837)</f>
        <v/>
      </c>
    </row>
    <row r="839">
      <c r="C839" s="31" t="inlineStr">
        <is>
          <t>D</t>
        </is>
      </c>
      <c r="D839" s="31" t="inlineStr">
        <is>
          <t>Jumlah (A+B+C)</t>
        </is>
      </c>
      <c r="E839" s="32" t="n"/>
      <c r="F839" s="32" t="n"/>
      <c r="G839" s="32" t="n"/>
      <c r="H839" s="32" t="n"/>
      <c r="I839" s="32" t="n"/>
      <c r="J839" s="33">
        <f>J829+J832+J838</f>
        <v/>
      </c>
    </row>
    <row r="840">
      <c r="C840" s="18" t="inlineStr">
        <is>
          <t>E</t>
        </is>
      </c>
      <c r="D840" s="18" t="inlineStr">
        <is>
          <t>Biaya Umum dan Keuntungan 10.0% x D</t>
        </is>
      </c>
      <c r="H840" s="21">
        <f>$Q$8</f>
        <v/>
      </c>
      <c r="J840" s="34">
        <f>J839*H840</f>
        <v/>
      </c>
    </row>
    <row r="841">
      <c r="C841" s="31" t="inlineStr">
        <is>
          <t>F</t>
        </is>
      </c>
      <c r="D841" s="31" t="inlineStr">
        <is>
          <t>Harga Satuan Pekerjaan (D+E)</t>
        </is>
      </c>
      <c r="E841" s="32" t="n"/>
      <c r="F841" s="32" t="n"/>
      <c r="G841" s="32" t="n"/>
      <c r="H841" s="32" t="n"/>
      <c r="I841" s="32" t="n"/>
      <c r="J841" s="33">
        <f>SUM(J839:J840)</f>
        <v/>
      </c>
    </row>
    <row r="843">
      <c r="C843" s="16" t="inlineStr">
        <is>
          <t>H.43</t>
        </is>
      </c>
      <c r="D843" s="17" t="inlineStr">
        <is>
          <t>Penggantian Elemen Struktur Baja Mutu SS330</t>
        </is>
      </c>
      <c r="F843" s="18" t="inlineStr">
        <is>
          <t>Kilogram</t>
        </is>
      </c>
      <c r="K843" s="22">
        <f>ROUNDDOWN(J863,0)</f>
        <v/>
      </c>
      <c r="M843" s="19" t="inlineStr">
        <is>
          <t>8.8.(2)</t>
        </is>
      </c>
    </row>
    <row r="844">
      <c r="C844" s="23" t="inlineStr">
        <is>
          <t>No</t>
        </is>
      </c>
      <c r="D844" s="23" t="inlineStr">
        <is>
          <t>Uraian</t>
        </is>
      </c>
      <c r="E844" s="23" t="inlineStr">
        <is>
          <t>Kode</t>
        </is>
      </c>
      <c r="F844" s="23" t="inlineStr">
        <is>
          <t>Sat.</t>
        </is>
      </c>
      <c r="G844" s="23" t="inlineStr">
        <is>
          <t>Koefisien</t>
        </is>
      </c>
      <c r="H844" s="23" t="inlineStr">
        <is>
          <t>Harga  Satuan (Rp)</t>
        </is>
      </c>
      <c r="J844" s="23" t="inlineStr">
        <is>
          <t>Jumlah Harga (Rp)</t>
        </is>
      </c>
    </row>
    <row r="845">
      <c r="C845" s="24" t="inlineStr">
        <is>
          <t>A</t>
        </is>
      </c>
      <c r="D845" s="24" t="inlineStr">
        <is>
          <t>TENAGA KERJA</t>
        </is>
      </c>
      <c r="E845" s="12" t="n"/>
      <c r="F845" s="12" t="n"/>
      <c r="G845" s="12" t="n"/>
      <c r="H845" s="12" t="n"/>
      <c r="I845" s="12" t="n"/>
      <c r="J845" s="12" t="n"/>
    </row>
    <row r="846">
      <c r="C846" s="5" t="n">
        <v>1</v>
      </c>
      <c r="D846" s="5" t="inlineStr">
        <is>
          <t>Pekerja</t>
        </is>
      </c>
      <c r="E846" s="5" t="inlineStr">
        <is>
          <t>L01</t>
        </is>
      </c>
      <c r="F846" s="5" t="inlineStr">
        <is>
          <t>jam</t>
        </is>
      </c>
      <c r="G846" s="25" t="n">
        <v>0.1050603504471569</v>
      </c>
      <c r="H846" s="26">
        <f>VLOOKUP(D846,upahbahan,3,FALSE)</f>
        <v/>
      </c>
      <c r="J846" s="26">
        <f>G846*H846</f>
        <v/>
      </c>
    </row>
    <row r="847">
      <c r="C847" s="5" t="n">
        <v>2</v>
      </c>
      <c r="D847" s="5" t="inlineStr">
        <is>
          <t>Mandor</t>
        </is>
      </c>
      <c r="E847" s="5" t="inlineStr">
        <is>
          <t>L03</t>
        </is>
      </c>
      <c r="F847" s="5" t="inlineStr">
        <is>
          <t>jam</t>
        </is>
      </c>
      <c r="G847" s="25" t="n">
        <v>0.01313256057314015</v>
      </c>
      <c r="H847" s="26">
        <f>VLOOKUP(D847,upahbahan,3,FALSE)</f>
        <v/>
      </c>
      <c r="J847" s="26">
        <f>G847*H847</f>
        <v/>
      </c>
    </row>
    <row r="848">
      <c r="C848" s="27" t="inlineStr">
        <is>
          <t>JUMLAH HARGA TENAGA KERJA</t>
        </is>
      </c>
      <c r="D848" s="28" t="n"/>
      <c r="E848" s="28" t="n"/>
      <c r="F848" s="28" t="n"/>
      <c r="G848" s="28" t="n"/>
      <c r="H848" s="28" t="n"/>
      <c r="I848" s="28" t="n"/>
      <c r="J848" s="29">
        <f>SUM(J846:J847)</f>
        <v/>
      </c>
    </row>
    <row r="849">
      <c r="C849" s="24" t="inlineStr">
        <is>
          <t>B</t>
        </is>
      </c>
      <c r="D849" s="24" t="inlineStr">
        <is>
          <t>BAHAN</t>
        </is>
      </c>
      <c r="E849" s="12" t="n"/>
      <c r="F849" s="12" t="n"/>
      <c r="G849" s="12" t="n"/>
      <c r="H849" s="12" t="n"/>
      <c r="I849" s="12" t="n"/>
      <c r="J849" s="12" t="n"/>
    </row>
    <row r="850">
      <c r="C850" s="5" t="n">
        <v>1</v>
      </c>
      <c r="D850" s="5" t="inlineStr">
        <is>
          <t>Baja Mutu SS330 Baut mutu tinggi A325 Tipe 1 diameter</t>
        </is>
      </c>
      <c r="E850" s="5" t="inlineStr">
        <is>
          <t>M48</t>
        </is>
      </c>
      <c r="F850" s="5" t="inlineStr">
        <is>
          <t>Kg</t>
        </is>
      </c>
      <c r="G850" s="25" t="n">
        <v>1.02</v>
      </c>
      <c r="H850" s="26">
        <f>VLOOKUP(D850,upahbahan,3,FALSE)</f>
        <v/>
      </c>
      <c r="J850" s="26">
        <f>G850*H850</f>
        <v/>
      </c>
    </row>
    <row r="851">
      <c r="C851" s="5" t="n">
        <v>2</v>
      </c>
      <c r="D851" s="5" t="inlineStr">
        <is>
          <t>M25</t>
        </is>
      </c>
      <c r="E851" s="5" t="inlineStr">
        <is>
          <t>M210a</t>
        </is>
      </c>
      <c r="F851" s="5" t="inlineStr">
        <is>
          <t>Buah</t>
        </is>
      </c>
      <c r="G851" s="25" t="n">
        <v>0.128</v>
      </c>
      <c r="H851" s="26" t="n">
        <v>33000</v>
      </c>
      <c r="I851" s="30" t="inlineStr">
        <is>
          <t>harga khusus</t>
        </is>
      </c>
      <c r="J851" s="26">
        <f>G851*H851</f>
        <v/>
      </c>
    </row>
    <row r="852">
      <c r="C852" s="5" t="n">
        <v>3</v>
      </c>
      <c r="D852" s="5" t="inlineStr">
        <is>
          <t>Perancah</t>
        </is>
      </c>
      <c r="E852" s="5" t="inlineStr">
        <is>
          <t>M195</t>
        </is>
      </c>
      <c r="F852" s="5" t="inlineStr">
        <is>
          <t>m2</t>
        </is>
      </c>
      <c r="G852" s="25" t="n">
        <v>20</v>
      </c>
      <c r="H852" s="26">
        <f>VLOOKUP(D852,upahbahan,3,FALSE)</f>
        <v/>
      </c>
      <c r="J852" s="26">
        <f>G852*H852</f>
        <v/>
      </c>
    </row>
    <row r="853">
      <c r="C853" s="27" t="inlineStr">
        <is>
          <t>JUMLAH HARGA BAHAN</t>
        </is>
      </c>
      <c r="D853" s="28" t="n"/>
      <c r="E853" s="28" t="n"/>
      <c r="F853" s="28" t="n"/>
      <c r="G853" s="28" t="n"/>
      <c r="H853" s="28" t="n"/>
      <c r="I853" s="28" t="n"/>
      <c r="J853" s="29">
        <f>SUM(J850:J852)</f>
        <v/>
      </c>
    </row>
    <row r="854">
      <c r="C854" s="24" t="inlineStr">
        <is>
          <t>C</t>
        </is>
      </c>
      <c r="D854" s="24" t="inlineStr">
        <is>
          <t>PERALATAN</t>
        </is>
      </c>
      <c r="E854" s="12" t="n"/>
      <c r="F854" s="12" t="n"/>
      <c r="G854" s="12" t="n"/>
      <c r="H854" s="12" t="n"/>
      <c r="I854" s="12" t="n"/>
      <c r="J854" s="12" t="n"/>
    </row>
    <row r="855">
      <c r="C855" s="5" t="n">
        <v>1</v>
      </c>
      <c r="D855" s="5" t="inlineStr">
        <is>
          <t>Kunci Torsi (Torque Wrench)</t>
        </is>
      </c>
      <c r="E855" s="5" t="inlineStr">
        <is>
          <t>E74</t>
        </is>
      </c>
      <c r="F855" s="5" t="inlineStr">
        <is>
          <t>jam</t>
        </is>
      </c>
      <c r="G855" s="25" t="n">
        <v>0.01285136014136553</v>
      </c>
      <c r="H855" s="26">
        <f>VLOOKUP(D855,upahbahan,3,FALSE)</f>
        <v/>
      </c>
      <c r="J855" s="26">
        <f>G855*H855</f>
        <v/>
      </c>
    </row>
    <row r="856">
      <c r="C856" s="5" t="n">
        <v>2</v>
      </c>
      <c r="D856" s="5" t="inlineStr">
        <is>
          <t>Mesin Bor</t>
        </is>
      </c>
      <c r="E856" s="5" t="inlineStr">
        <is>
          <t>E71</t>
        </is>
      </c>
      <c r="F856" s="5" t="inlineStr">
        <is>
          <t>jam</t>
        </is>
      </c>
      <c r="G856" s="25" t="n">
        <v>0.01413651866737362</v>
      </c>
      <c r="H856" s="26">
        <f>VLOOKUP(D856,upahbahan,3,FALSE)</f>
        <v/>
      </c>
      <c r="J856" s="26">
        <f>G856*H856</f>
        <v/>
      </c>
    </row>
    <row r="857">
      <c r="C857" s="5" t="n">
        <v>3</v>
      </c>
      <c r="D857" s="5" t="inlineStr">
        <is>
          <t>Crane 10-15 Ton</t>
        </is>
      </c>
      <c r="E857" s="5" t="inlineStr">
        <is>
          <t>E07</t>
        </is>
      </c>
      <c r="F857" s="5" t="inlineStr">
        <is>
          <t>jam</t>
        </is>
      </c>
      <c r="G857" s="25" t="n">
        <v>0.01313252703961357</v>
      </c>
      <c r="H857" s="26">
        <f>VLOOKUP(D857,upahbahan,3,FALSE)</f>
        <v/>
      </c>
      <c r="J857" s="26">
        <f>G857*H857</f>
        <v/>
      </c>
    </row>
    <row r="858">
      <c r="C858" s="5" t="n">
        <v>4</v>
      </c>
      <c r="D858" s="5" t="inlineStr">
        <is>
          <t>Generator Set</t>
        </is>
      </c>
      <c r="E858" s="5" t="inlineStr">
        <is>
          <t>E12</t>
        </is>
      </c>
      <c r="F858" s="5" t="inlineStr">
        <is>
          <t>jam</t>
        </is>
      </c>
      <c r="G858" s="25" t="n">
        <v>0.01413655518834964</v>
      </c>
      <c r="H858" s="26">
        <f>VLOOKUP(D858,upahbahan,3,FALSE)</f>
        <v/>
      </c>
      <c r="J858" s="26">
        <f>G858*H858</f>
        <v/>
      </c>
    </row>
    <row r="859">
      <c r="C859" s="5" t="n">
        <v>5</v>
      </c>
      <c r="D859" s="5" t="inlineStr">
        <is>
          <t>Alat Bantu</t>
        </is>
      </c>
      <c r="F859" s="5" t="inlineStr">
        <is>
          <t>Ls</t>
        </is>
      </c>
      <c r="G859" s="25" t="n">
        <v>1</v>
      </c>
      <c r="H859" s="26">
        <f>VLOOKUP(D859,upahbahan,3,FALSE)</f>
        <v/>
      </c>
      <c r="J859" s="26">
        <f>G859*H859</f>
        <v/>
      </c>
    </row>
    <row r="860">
      <c r="C860" s="27" t="inlineStr">
        <is>
          <t>JUMLAH HARGA PERALATAN</t>
        </is>
      </c>
      <c r="D860" s="28" t="n"/>
      <c r="E860" s="28" t="n"/>
      <c r="F860" s="28" t="n"/>
      <c r="G860" s="28" t="n"/>
      <c r="H860" s="28" t="n"/>
      <c r="I860" s="28" t="n"/>
      <c r="J860" s="29">
        <f>SUM(J855:J859)</f>
        <v/>
      </c>
    </row>
    <row r="861">
      <c r="C861" s="31" t="inlineStr">
        <is>
          <t>D</t>
        </is>
      </c>
      <c r="D861" s="31" t="inlineStr">
        <is>
          <t>Jumlah (A+B+C)</t>
        </is>
      </c>
      <c r="E861" s="32" t="n"/>
      <c r="F861" s="32" t="n"/>
      <c r="G861" s="32" t="n"/>
      <c r="H861" s="32" t="n"/>
      <c r="I861" s="32" t="n"/>
      <c r="J861" s="33">
        <f>J848+J853+J860</f>
        <v/>
      </c>
    </row>
    <row r="862">
      <c r="C862" s="18" t="inlineStr">
        <is>
          <t>E</t>
        </is>
      </c>
      <c r="D862" s="18" t="inlineStr">
        <is>
          <t>Biaya Umum dan Keuntungan 10.0% x D</t>
        </is>
      </c>
      <c r="H862" s="21">
        <f>$Q$8</f>
        <v/>
      </c>
      <c r="J862" s="34">
        <f>J861*H862</f>
        <v/>
      </c>
    </row>
    <row r="863">
      <c r="C863" s="31" t="inlineStr">
        <is>
          <t>F</t>
        </is>
      </c>
      <c r="D863" s="31" t="inlineStr">
        <is>
          <t>Harga Satuan Pekerjaan (D+E)</t>
        </is>
      </c>
      <c r="E863" s="32" t="n"/>
      <c r="F863" s="32" t="n"/>
      <c r="G863" s="32" t="n"/>
      <c r="H863" s="32" t="n"/>
      <c r="I863" s="32" t="n"/>
      <c r="J863" s="33">
        <f>SUM(J861:J862)</f>
        <v/>
      </c>
    </row>
    <row r="865">
      <c r="C865" s="16" t="inlineStr">
        <is>
          <t>H.44</t>
        </is>
      </c>
      <c r="D865" s="17" t="inlineStr">
        <is>
          <t>Penggantian Elemen Struktur Baja Mutu SS400 / SM 400 A, B, C atau setara</t>
        </is>
      </c>
      <c r="F865" s="18" t="inlineStr">
        <is>
          <t>Kilogram</t>
        </is>
      </c>
      <c r="K865" s="22">
        <f>ROUNDDOWN(J885,0)</f>
        <v/>
      </c>
      <c r="M865" s="19" t="inlineStr">
        <is>
          <t>8.8.(3)</t>
        </is>
      </c>
    </row>
    <row r="866">
      <c r="C866" s="23" t="inlineStr">
        <is>
          <t>No</t>
        </is>
      </c>
      <c r="D866" s="23" t="inlineStr">
        <is>
          <t>Uraian</t>
        </is>
      </c>
      <c r="E866" s="23" t="inlineStr">
        <is>
          <t>Kode</t>
        </is>
      </c>
      <c r="F866" s="23" t="inlineStr">
        <is>
          <t>Sat.</t>
        </is>
      </c>
      <c r="G866" s="23" t="inlineStr">
        <is>
          <t>Koefisien</t>
        </is>
      </c>
      <c r="H866" s="23" t="inlineStr">
        <is>
          <t>Harga  Satuan (Rp)</t>
        </is>
      </c>
      <c r="J866" s="23" t="inlineStr">
        <is>
          <t>Jumlah Harga (Rp)</t>
        </is>
      </c>
    </row>
    <row r="867">
      <c r="C867" s="24" t="inlineStr">
        <is>
          <t>A</t>
        </is>
      </c>
      <c r="D867" s="24" t="inlineStr">
        <is>
          <t>TENAGA KERJA</t>
        </is>
      </c>
      <c r="E867" s="12" t="n"/>
      <c r="F867" s="12" t="n"/>
      <c r="G867" s="12" t="n"/>
      <c r="H867" s="12" t="n"/>
      <c r="I867" s="12" t="n"/>
      <c r="J867" s="12" t="n"/>
    </row>
    <row r="868">
      <c r="C868" s="5" t="n">
        <v>1</v>
      </c>
      <c r="D868" s="5" t="inlineStr">
        <is>
          <t>Pekerja</t>
        </is>
      </c>
      <c r="E868" s="5" t="inlineStr">
        <is>
          <t>L01</t>
        </is>
      </c>
      <c r="F868" s="5" t="inlineStr">
        <is>
          <t>jam</t>
        </is>
      </c>
      <c r="G868" s="25" t="n">
        <v>0.1050603504471569</v>
      </c>
      <c r="H868" s="26">
        <f>VLOOKUP(D868,upahbahan,3,FALSE)</f>
        <v/>
      </c>
      <c r="J868" s="26">
        <f>G868*H868</f>
        <v/>
      </c>
    </row>
    <row r="869">
      <c r="C869" s="5" t="n">
        <v>2</v>
      </c>
      <c r="D869" s="5" t="inlineStr">
        <is>
          <t>Mandor</t>
        </is>
      </c>
      <c r="E869" s="5" t="inlineStr">
        <is>
          <t>L03</t>
        </is>
      </c>
      <c r="F869" s="5" t="inlineStr">
        <is>
          <t>jam</t>
        </is>
      </c>
      <c r="G869" s="25" t="n">
        <v>0.01313256057314015</v>
      </c>
      <c r="H869" s="26">
        <f>VLOOKUP(D869,upahbahan,3,FALSE)</f>
        <v/>
      </c>
      <c r="J869" s="26">
        <f>G869*H869</f>
        <v/>
      </c>
    </row>
    <row r="870">
      <c r="C870" s="27" t="inlineStr">
        <is>
          <t>JUMLAH HARGA TENAGA KERJA</t>
        </is>
      </c>
      <c r="D870" s="28" t="n"/>
      <c r="E870" s="28" t="n"/>
      <c r="F870" s="28" t="n"/>
      <c r="G870" s="28" t="n"/>
      <c r="H870" s="28" t="n"/>
      <c r="I870" s="28" t="n"/>
      <c r="J870" s="29">
        <f>SUM(J868:J869)</f>
        <v/>
      </c>
    </row>
    <row r="871">
      <c r="C871" s="24" t="inlineStr">
        <is>
          <t>B</t>
        </is>
      </c>
      <c r="D871" s="24" t="inlineStr">
        <is>
          <t>BAHAN</t>
        </is>
      </c>
      <c r="E871" s="12" t="n"/>
      <c r="F871" s="12" t="n"/>
      <c r="G871" s="12" t="n"/>
      <c r="H871" s="12" t="n"/>
      <c r="I871" s="12" t="n"/>
      <c r="J871" s="12" t="n"/>
    </row>
    <row r="872">
      <c r="C872" s="5" t="n">
        <v>1</v>
      </c>
      <c r="D872" s="5" t="inlineStr">
        <is>
          <t>setara Baut Mutu Tinggi A490 Tipe 1 diameter</t>
        </is>
      </c>
      <c r="E872" s="5" t="inlineStr">
        <is>
          <t>M49</t>
        </is>
      </c>
      <c r="F872" s="5" t="inlineStr">
        <is>
          <t>Kg</t>
        </is>
      </c>
      <c r="G872" s="25" t="n">
        <v>1.02</v>
      </c>
      <c r="H872" s="26">
        <f>VLOOKUP(D872,upahbahan,3,FALSE)</f>
        <v/>
      </c>
      <c r="J872" s="26">
        <f>G872*H872</f>
        <v/>
      </c>
    </row>
    <row r="873">
      <c r="C873" s="5" t="n">
        <v>2</v>
      </c>
      <c r="D873" s="5" t="inlineStr">
        <is>
          <t>M25</t>
        </is>
      </c>
      <c r="E873" s="5" t="inlineStr">
        <is>
          <t>M211a</t>
        </is>
      </c>
      <c r="F873" s="5" t="inlineStr">
        <is>
          <t>Buah</t>
        </is>
      </c>
      <c r="G873" s="25" t="n">
        <v>0.128</v>
      </c>
      <c r="H873" s="26">
        <f>VLOOKUP(D873,upahbahan,3,FALSE)</f>
        <v/>
      </c>
      <c r="J873" s="26">
        <f>G873*H873</f>
        <v/>
      </c>
    </row>
    <row r="874">
      <c r="C874" s="5" t="n">
        <v>3</v>
      </c>
      <c r="D874" s="5" t="inlineStr">
        <is>
          <t>Perancah</t>
        </is>
      </c>
      <c r="E874" s="5" t="inlineStr">
        <is>
          <t>M195</t>
        </is>
      </c>
      <c r="F874" s="5" t="inlineStr">
        <is>
          <t>m2</t>
        </is>
      </c>
      <c r="G874" s="25" t="n">
        <v>20</v>
      </c>
      <c r="H874" s="26">
        <f>VLOOKUP(D874,upahbahan,3,FALSE)</f>
        <v/>
      </c>
      <c r="J874" s="26">
        <f>G874*H874</f>
        <v/>
      </c>
    </row>
    <row r="875">
      <c r="C875" s="27" t="inlineStr">
        <is>
          <t>JUMLAH HARGA BAHAN</t>
        </is>
      </c>
      <c r="D875" s="28" t="n"/>
      <c r="E875" s="28" t="n"/>
      <c r="F875" s="28" t="n"/>
      <c r="G875" s="28" t="n"/>
      <c r="H875" s="28" t="n"/>
      <c r="I875" s="28" t="n"/>
      <c r="J875" s="29">
        <f>SUM(J872:J874)</f>
        <v/>
      </c>
    </row>
    <row r="876">
      <c r="C876" s="24" t="inlineStr">
        <is>
          <t>C</t>
        </is>
      </c>
      <c r="D876" s="24" t="inlineStr">
        <is>
          <t>PERALATAN</t>
        </is>
      </c>
      <c r="E876" s="12" t="n"/>
      <c r="F876" s="12" t="n"/>
      <c r="G876" s="12" t="n"/>
      <c r="H876" s="12" t="n"/>
      <c r="I876" s="12" t="n"/>
      <c r="J876" s="12" t="n"/>
    </row>
    <row r="877">
      <c r="C877" s="5" t="n">
        <v>1</v>
      </c>
      <c r="D877" s="5" t="inlineStr">
        <is>
          <t>Kunci Torsi (Torque Wrench)</t>
        </is>
      </c>
      <c r="E877" s="5" t="inlineStr">
        <is>
          <t>E74</t>
        </is>
      </c>
      <c r="F877" s="5" t="inlineStr">
        <is>
          <t>jam</t>
        </is>
      </c>
      <c r="G877" s="25" t="n">
        <v>0.01285136014136553</v>
      </c>
      <c r="H877" s="26">
        <f>VLOOKUP(D877,upahbahan,3,FALSE)</f>
        <v/>
      </c>
      <c r="J877" s="26">
        <f>G877*H877</f>
        <v/>
      </c>
    </row>
    <row r="878">
      <c r="C878" s="5" t="n">
        <v>2</v>
      </c>
      <c r="D878" s="5" t="inlineStr">
        <is>
          <t>Mesin Bor</t>
        </is>
      </c>
      <c r="E878" s="5" t="inlineStr">
        <is>
          <t>E71</t>
        </is>
      </c>
      <c r="F878" s="5" t="inlineStr">
        <is>
          <t>jam</t>
        </is>
      </c>
      <c r="G878" s="25" t="n">
        <v>0.01413651866737362</v>
      </c>
      <c r="H878" s="26">
        <f>VLOOKUP(D878,upahbahan,3,FALSE)</f>
        <v/>
      </c>
      <c r="J878" s="26">
        <f>G878*H878</f>
        <v/>
      </c>
    </row>
    <row r="879">
      <c r="C879" s="5" t="n">
        <v>3</v>
      </c>
      <c r="D879" s="5" t="inlineStr">
        <is>
          <t>Crane 10-15 Ton</t>
        </is>
      </c>
      <c r="E879" s="5" t="inlineStr">
        <is>
          <t>E07</t>
        </is>
      </c>
      <c r="F879" s="5" t="inlineStr">
        <is>
          <t>jam</t>
        </is>
      </c>
      <c r="G879" s="25" t="n">
        <v>0.01313252703961357</v>
      </c>
      <c r="H879" s="26">
        <f>VLOOKUP(D879,upahbahan,3,FALSE)</f>
        <v/>
      </c>
      <c r="J879" s="26">
        <f>G879*H879</f>
        <v/>
      </c>
    </row>
    <row r="880">
      <c r="C880" s="5" t="n">
        <v>4</v>
      </c>
      <c r="D880" s="5" t="inlineStr">
        <is>
          <t>Generator Set</t>
        </is>
      </c>
      <c r="E880" s="5" t="inlineStr">
        <is>
          <t>E12</t>
        </is>
      </c>
      <c r="F880" s="5" t="inlineStr">
        <is>
          <t>jam</t>
        </is>
      </c>
      <c r="G880" s="25" t="n">
        <v>0.01413655518834964</v>
      </c>
      <c r="H880" s="26">
        <f>VLOOKUP(D880,upahbahan,3,FALSE)</f>
        <v/>
      </c>
      <c r="J880" s="26">
        <f>G880*H880</f>
        <v/>
      </c>
    </row>
    <row r="881">
      <c r="C881" s="5" t="n">
        <v>5</v>
      </c>
      <c r="D881" s="5" t="inlineStr">
        <is>
          <t>Alat Bantu</t>
        </is>
      </c>
      <c r="F881" s="5" t="inlineStr">
        <is>
          <t>Ls</t>
        </is>
      </c>
      <c r="G881" s="25" t="n">
        <v>1</v>
      </c>
      <c r="H881" s="26">
        <f>VLOOKUP(D881,upahbahan,3,FALSE)</f>
        <v/>
      </c>
      <c r="J881" s="26">
        <f>G881*H881</f>
        <v/>
      </c>
    </row>
    <row r="882">
      <c r="C882" s="27" t="inlineStr">
        <is>
          <t>JUMLAH HARGA PERALATAN</t>
        </is>
      </c>
      <c r="D882" s="28" t="n"/>
      <c r="E882" s="28" t="n"/>
      <c r="F882" s="28" t="n"/>
      <c r="G882" s="28" t="n"/>
      <c r="H882" s="28" t="n"/>
      <c r="I882" s="28" t="n"/>
      <c r="J882" s="29">
        <f>SUM(J877:J881)</f>
        <v/>
      </c>
    </row>
    <row r="883">
      <c r="C883" s="31" t="inlineStr">
        <is>
          <t>D</t>
        </is>
      </c>
      <c r="D883" s="31" t="inlineStr">
        <is>
          <t>Jumlah (A+B+C)</t>
        </is>
      </c>
      <c r="E883" s="32" t="n"/>
      <c r="F883" s="32" t="n"/>
      <c r="G883" s="32" t="n"/>
      <c r="H883" s="32" t="n"/>
      <c r="I883" s="32" t="n"/>
      <c r="J883" s="33">
        <f>J870+J875+J882</f>
        <v/>
      </c>
    </row>
    <row r="884">
      <c r="C884" s="18" t="inlineStr">
        <is>
          <t>E</t>
        </is>
      </c>
      <c r="D884" s="18" t="inlineStr">
        <is>
          <t>Biaya Umum dan Keuntungan 10.0% x D</t>
        </is>
      </c>
      <c r="H884" s="21">
        <f>$Q$8</f>
        <v/>
      </c>
      <c r="J884" s="34">
        <f>J883*H884</f>
        <v/>
      </c>
    </row>
    <row r="885">
      <c r="C885" s="31" t="inlineStr">
        <is>
          <t>F</t>
        </is>
      </c>
      <c r="D885" s="31" t="inlineStr">
        <is>
          <t>Harga Satuan Pekerjaan (D+E)</t>
        </is>
      </c>
      <c r="E885" s="32" t="n"/>
      <c r="F885" s="32" t="n"/>
      <c r="G885" s="32" t="n"/>
      <c r="H885" s="32" t="n"/>
      <c r="I885" s="32" t="n"/>
      <c r="J885" s="33">
        <f>SUM(J883:J884)</f>
        <v/>
      </c>
    </row>
    <row r="887">
      <c r="C887" s="16" t="inlineStr">
        <is>
          <t>H.45</t>
        </is>
      </c>
      <c r="D887" s="17" t="inlineStr">
        <is>
          <t>Penggantian Elemen Struktur Baja Mutu SS490 atau setara</t>
        </is>
      </c>
      <c r="F887" s="18" t="inlineStr">
        <is>
          <t>Kilogram</t>
        </is>
      </c>
      <c r="K887" s="22">
        <f>ROUNDDOWN(J907,0)</f>
        <v/>
      </c>
      <c r="M887" s="19" t="inlineStr">
        <is>
          <t>8.8.(4)</t>
        </is>
      </c>
    </row>
    <row r="888">
      <c r="C888" s="23" t="inlineStr">
        <is>
          <t>No</t>
        </is>
      </c>
      <c r="D888" s="23" t="inlineStr">
        <is>
          <t>Uraian</t>
        </is>
      </c>
      <c r="E888" s="23" t="inlineStr">
        <is>
          <t>Kode</t>
        </is>
      </c>
      <c r="F888" s="23" t="inlineStr">
        <is>
          <t>Sat.</t>
        </is>
      </c>
      <c r="G888" s="23" t="inlineStr">
        <is>
          <t>Koefisien</t>
        </is>
      </c>
      <c r="H888" s="23" t="inlineStr">
        <is>
          <t>Harga  Satuan (Rp)</t>
        </is>
      </c>
      <c r="J888" s="23" t="inlineStr">
        <is>
          <t>Jumlah Harga (Rp)</t>
        </is>
      </c>
    </row>
    <row r="889">
      <c r="C889" s="24" t="inlineStr">
        <is>
          <t>A</t>
        </is>
      </c>
      <c r="D889" s="24" t="inlineStr">
        <is>
          <t>TENAGA KERJA</t>
        </is>
      </c>
      <c r="E889" s="12" t="n"/>
      <c r="F889" s="12" t="n"/>
      <c r="G889" s="12" t="n"/>
      <c r="H889" s="12" t="n"/>
      <c r="I889" s="12" t="n"/>
      <c r="J889" s="12" t="n"/>
    </row>
    <row r="890">
      <c r="C890" s="5" t="n">
        <v>1</v>
      </c>
      <c r="D890" s="5" t="inlineStr">
        <is>
          <t>Pekerja</t>
        </is>
      </c>
      <c r="E890" s="5" t="inlineStr">
        <is>
          <t>L01</t>
        </is>
      </c>
      <c r="F890" s="5" t="inlineStr">
        <is>
          <t>jam</t>
        </is>
      </c>
      <c r="G890" s="25" t="n">
        <v>0.1050603504471569</v>
      </c>
      <c r="H890" s="26">
        <f>VLOOKUP(D890,upahbahan,3,FALSE)</f>
        <v/>
      </c>
      <c r="J890" s="26">
        <f>G890*H890</f>
        <v/>
      </c>
    </row>
    <row r="891">
      <c r="C891" s="5" t="n">
        <v>2</v>
      </c>
      <c r="D891" s="5" t="inlineStr">
        <is>
          <t>Mandor</t>
        </is>
      </c>
      <c r="E891" s="5" t="inlineStr">
        <is>
          <t>L03</t>
        </is>
      </c>
      <c r="F891" s="5" t="inlineStr">
        <is>
          <t>jam</t>
        </is>
      </c>
      <c r="G891" s="25" t="n">
        <v>0.01313256057314015</v>
      </c>
      <c r="H891" s="26">
        <f>VLOOKUP(D891,upahbahan,3,FALSE)</f>
        <v/>
      </c>
      <c r="J891" s="26">
        <f>G891*H891</f>
        <v/>
      </c>
    </row>
    <row r="892">
      <c r="C892" s="27" t="inlineStr">
        <is>
          <t>JUMLAH HARGA TENAGA KERJA</t>
        </is>
      </c>
      <c r="D892" s="28" t="n"/>
      <c r="E892" s="28" t="n"/>
      <c r="F892" s="28" t="n"/>
      <c r="G892" s="28" t="n"/>
      <c r="H892" s="28" t="n"/>
      <c r="I892" s="28" t="n"/>
      <c r="J892" s="29">
        <f>SUM(J890:J891)</f>
        <v/>
      </c>
    </row>
    <row r="893">
      <c r="C893" s="24" t="inlineStr">
        <is>
          <t>B</t>
        </is>
      </c>
      <c r="D893" s="24" t="inlineStr">
        <is>
          <t>BAHAN</t>
        </is>
      </c>
      <c r="E893" s="12" t="n"/>
      <c r="F893" s="12" t="n"/>
      <c r="G893" s="12" t="n"/>
      <c r="H893" s="12" t="n"/>
      <c r="I893" s="12" t="n"/>
      <c r="J893" s="12" t="n"/>
    </row>
    <row r="894">
      <c r="C894" s="5" t="n">
        <v>1</v>
      </c>
      <c r="D894" s="5" t="inlineStr">
        <is>
          <t>Baja Mutu SS490 atau setara Baut Mutu Tinggi A490 Tipe 1 diameter</t>
        </is>
      </c>
      <c r="E894" s="5" t="inlineStr">
        <is>
          <t>M53a</t>
        </is>
      </c>
      <c r="F894" s="5" t="inlineStr">
        <is>
          <t>Kg</t>
        </is>
      </c>
      <c r="G894" s="25" t="n">
        <v>1.02</v>
      </c>
      <c r="H894" s="26">
        <f>VLOOKUP(D894,upahbahan,3,FALSE)</f>
        <v/>
      </c>
      <c r="J894" s="26">
        <f>G894*H894</f>
        <v/>
      </c>
    </row>
    <row r="895">
      <c r="C895" s="5" t="n">
        <v>2</v>
      </c>
      <c r="D895" s="5" t="inlineStr">
        <is>
          <t>M25</t>
        </is>
      </c>
      <c r="E895" s="5" t="inlineStr">
        <is>
          <t>M211a</t>
        </is>
      </c>
      <c r="F895" s="5" t="inlineStr">
        <is>
          <t>Buah</t>
        </is>
      </c>
      <c r="G895" s="25" t="n">
        <v>0.128</v>
      </c>
      <c r="H895" s="26">
        <f>VLOOKUP(D895,upahbahan,3,FALSE)</f>
        <v/>
      </c>
      <c r="J895" s="26">
        <f>G895*H895</f>
        <v/>
      </c>
    </row>
    <row r="896">
      <c r="C896" s="5" t="n">
        <v>3</v>
      </c>
      <c r="D896" s="5" t="inlineStr">
        <is>
          <t>Perancah</t>
        </is>
      </c>
      <c r="E896" s="5" t="inlineStr">
        <is>
          <t>M195</t>
        </is>
      </c>
      <c r="F896" s="5" t="inlineStr">
        <is>
          <t>m2</t>
        </is>
      </c>
      <c r="G896" s="25" t="n">
        <v>20</v>
      </c>
      <c r="H896" s="26">
        <f>VLOOKUP(D896,upahbahan,3,FALSE)</f>
        <v/>
      </c>
      <c r="J896" s="26">
        <f>G896*H896</f>
        <v/>
      </c>
    </row>
    <row r="897">
      <c r="C897" s="27" t="inlineStr">
        <is>
          <t>JUMLAH HARGA BAHAN</t>
        </is>
      </c>
      <c r="D897" s="28" t="n"/>
      <c r="E897" s="28" t="n"/>
      <c r="F897" s="28" t="n"/>
      <c r="G897" s="28" t="n"/>
      <c r="H897" s="28" t="n"/>
      <c r="I897" s="28" t="n"/>
      <c r="J897" s="29">
        <f>SUM(J894:J896)</f>
        <v/>
      </c>
    </row>
    <row r="898">
      <c r="C898" s="24" t="inlineStr">
        <is>
          <t>C</t>
        </is>
      </c>
      <c r="D898" s="24" t="inlineStr">
        <is>
          <t>PERALATAN</t>
        </is>
      </c>
      <c r="E898" s="12" t="n"/>
      <c r="F898" s="12" t="n"/>
      <c r="G898" s="12" t="n"/>
      <c r="H898" s="12" t="n"/>
      <c r="I898" s="12" t="n"/>
      <c r="J898" s="12" t="n"/>
    </row>
    <row r="899">
      <c r="C899" s="5" t="n">
        <v>1</v>
      </c>
      <c r="D899" s="5" t="inlineStr">
        <is>
          <t>Kunci Torsi (Torque Wrench)</t>
        </is>
      </c>
      <c r="E899" s="5" t="inlineStr">
        <is>
          <t>E74</t>
        </is>
      </c>
      <c r="F899" s="5" t="inlineStr">
        <is>
          <t>jam</t>
        </is>
      </c>
      <c r="G899" s="25" t="n">
        <v>0.01285136014136553</v>
      </c>
      <c r="H899" s="26">
        <f>VLOOKUP(D899,upahbahan,3,FALSE)</f>
        <v/>
      </c>
      <c r="J899" s="26">
        <f>G899*H899</f>
        <v/>
      </c>
    </row>
    <row r="900">
      <c r="C900" s="5" t="n">
        <v>2</v>
      </c>
      <c r="D900" s="5" t="inlineStr">
        <is>
          <t>Mesin Bor</t>
        </is>
      </c>
      <c r="E900" s="5" t="inlineStr">
        <is>
          <t>E71</t>
        </is>
      </c>
      <c r="F900" s="5" t="inlineStr">
        <is>
          <t>jam</t>
        </is>
      </c>
      <c r="G900" s="25" t="n">
        <v>0.01413651866737362</v>
      </c>
      <c r="H900" s="26">
        <f>VLOOKUP(D900,upahbahan,3,FALSE)</f>
        <v/>
      </c>
      <c r="J900" s="26">
        <f>G900*H900</f>
        <v/>
      </c>
    </row>
    <row r="901">
      <c r="C901" s="5" t="n">
        <v>3</v>
      </c>
      <c r="D901" s="5" t="inlineStr">
        <is>
          <t>Crane 10-15 Ton</t>
        </is>
      </c>
      <c r="E901" s="5" t="inlineStr">
        <is>
          <t>E07</t>
        </is>
      </c>
      <c r="F901" s="5" t="inlineStr">
        <is>
          <t>jam</t>
        </is>
      </c>
      <c r="G901" s="25" t="n">
        <v>0.01313252703961357</v>
      </c>
      <c r="H901" s="26">
        <f>VLOOKUP(D901,upahbahan,3,FALSE)</f>
        <v/>
      </c>
      <c r="J901" s="26">
        <f>G901*H901</f>
        <v/>
      </c>
    </row>
    <row r="902">
      <c r="C902" s="5" t="n">
        <v>4</v>
      </c>
      <c r="D902" s="5" t="inlineStr">
        <is>
          <t>Generator Set</t>
        </is>
      </c>
      <c r="E902" s="5" t="inlineStr">
        <is>
          <t>E12</t>
        </is>
      </c>
      <c r="F902" s="5" t="inlineStr">
        <is>
          <t>jam</t>
        </is>
      </c>
      <c r="G902" s="25" t="n">
        <v>0.01413655518834964</v>
      </c>
      <c r="H902" s="26">
        <f>VLOOKUP(D902,upahbahan,3,FALSE)</f>
        <v/>
      </c>
      <c r="J902" s="26">
        <f>G902*H902</f>
        <v/>
      </c>
    </row>
    <row r="903">
      <c r="C903" s="5" t="n">
        <v>5</v>
      </c>
      <c r="D903" s="5" t="inlineStr">
        <is>
          <t>Alat Bantu</t>
        </is>
      </c>
      <c r="F903" s="5" t="inlineStr">
        <is>
          <t>Ls</t>
        </is>
      </c>
      <c r="G903" s="25" t="n">
        <v>1</v>
      </c>
      <c r="H903" s="26">
        <f>VLOOKUP(D903,upahbahan,3,FALSE)</f>
        <v/>
      </c>
      <c r="J903" s="26">
        <f>G903*H903</f>
        <v/>
      </c>
    </row>
    <row r="904">
      <c r="C904" s="27" t="inlineStr">
        <is>
          <t>JUMLAH HARGA PERALATAN</t>
        </is>
      </c>
      <c r="D904" s="28" t="n"/>
      <c r="E904" s="28" t="n"/>
      <c r="F904" s="28" t="n"/>
      <c r="G904" s="28" t="n"/>
      <c r="H904" s="28" t="n"/>
      <c r="I904" s="28" t="n"/>
      <c r="J904" s="29">
        <f>SUM(J899:J903)</f>
        <v/>
      </c>
    </row>
    <row r="905">
      <c r="C905" s="31" t="inlineStr">
        <is>
          <t>D</t>
        </is>
      </c>
      <c r="D905" s="31" t="inlineStr">
        <is>
          <t>Jumlah (A+B+C)</t>
        </is>
      </c>
      <c r="E905" s="32" t="n"/>
      <c r="F905" s="32" t="n"/>
      <c r="G905" s="32" t="n"/>
      <c r="H905" s="32" t="n"/>
      <c r="I905" s="32" t="n"/>
      <c r="J905" s="33">
        <f>J892+J897+J904</f>
        <v/>
      </c>
    </row>
    <row r="906">
      <c r="C906" s="18" t="inlineStr">
        <is>
          <t>E</t>
        </is>
      </c>
      <c r="D906" s="18" t="inlineStr">
        <is>
          <t>Biaya Umum dan Keuntungan 10.0% x D</t>
        </is>
      </c>
      <c r="H906" s="21">
        <f>$Q$8</f>
        <v/>
      </c>
      <c r="J906" s="34">
        <f>J905*H906</f>
        <v/>
      </c>
    </row>
    <row r="907">
      <c r="C907" s="31" t="inlineStr">
        <is>
          <t>F</t>
        </is>
      </c>
      <c r="D907" s="31" t="inlineStr">
        <is>
          <t>Harga Satuan Pekerjaan (D+E)</t>
        </is>
      </c>
      <c r="E907" s="32" t="n"/>
      <c r="F907" s="32" t="n"/>
      <c r="G907" s="32" t="n"/>
      <c r="H907" s="32" t="n"/>
      <c r="I907" s="32" t="n"/>
      <c r="J907" s="33">
        <f>SUM(J905:J906)</f>
        <v/>
      </c>
    </row>
    <row r="909">
      <c r="C909" s="16" t="inlineStr">
        <is>
          <t>H.46</t>
        </is>
      </c>
      <c r="D909" s="17" t="inlineStr">
        <is>
          <t>Penggantian Elemen Struktur Baja Mutu SM 490 A, B, C atau setara</t>
        </is>
      </c>
      <c r="F909" s="18" t="inlineStr">
        <is>
          <t>Kilogram</t>
        </is>
      </c>
      <c r="K909" s="22">
        <f>ROUNDDOWN(J929,0)</f>
        <v/>
      </c>
      <c r="M909" s="19" t="inlineStr">
        <is>
          <t>8.8.(5)</t>
        </is>
      </c>
    </row>
    <row r="910">
      <c r="C910" s="23" t="inlineStr">
        <is>
          <t>No</t>
        </is>
      </c>
      <c r="D910" s="23" t="inlineStr">
        <is>
          <t>Uraian</t>
        </is>
      </c>
      <c r="E910" s="23" t="inlineStr">
        <is>
          <t>Kode</t>
        </is>
      </c>
      <c r="F910" s="23" t="inlineStr">
        <is>
          <t>Sat.</t>
        </is>
      </c>
      <c r="G910" s="23" t="inlineStr">
        <is>
          <t>Koefisien</t>
        </is>
      </c>
      <c r="H910" s="23" t="inlineStr">
        <is>
          <t>Harga  Satuan (Rp)</t>
        </is>
      </c>
      <c r="J910" s="23" t="inlineStr">
        <is>
          <t>Jumlah Harga (Rp)</t>
        </is>
      </c>
    </row>
    <row r="911">
      <c r="C911" s="24" t="inlineStr">
        <is>
          <t>A</t>
        </is>
      </c>
      <c r="D911" s="24" t="inlineStr">
        <is>
          <t>TENAGA KERJA</t>
        </is>
      </c>
      <c r="E911" s="12" t="n"/>
      <c r="F911" s="12" t="n"/>
      <c r="G911" s="12" t="n"/>
      <c r="H911" s="12" t="n"/>
      <c r="I911" s="12" t="n"/>
      <c r="J911" s="12" t="n"/>
    </row>
    <row r="912">
      <c r="C912" s="5" t="n">
        <v>1</v>
      </c>
      <c r="D912" s="5" t="inlineStr">
        <is>
          <t>Pekerja</t>
        </is>
      </c>
      <c r="E912" s="5" t="inlineStr">
        <is>
          <t>L01</t>
        </is>
      </c>
      <c r="F912" s="5" t="inlineStr">
        <is>
          <t>jam</t>
        </is>
      </c>
      <c r="G912" s="25" t="n">
        <v>0.1050603504471569</v>
      </c>
      <c r="H912" s="26">
        <f>VLOOKUP(D912,upahbahan,3,FALSE)</f>
        <v/>
      </c>
      <c r="J912" s="26">
        <f>G912*H912</f>
        <v/>
      </c>
    </row>
    <row r="913">
      <c r="C913" s="5" t="n">
        <v>2</v>
      </c>
      <c r="D913" s="5" t="inlineStr">
        <is>
          <t>Mandor</t>
        </is>
      </c>
      <c r="E913" s="5" t="inlineStr">
        <is>
          <t>L03</t>
        </is>
      </c>
      <c r="F913" s="5" t="inlineStr">
        <is>
          <t>jam</t>
        </is>
      </c>
      <c r="G913" s="25" t="n">
        <v>0.01313256057314015</v>
      </c>
      <c r="H913" s="26">
        <f>VLOOKUP(D913,upahbahan,3,FALSE)</f>
        <v/>
      </c>
      <c r="J913" s="26">
        <f>G913*H913</f>
        <v/>
      </c>
    </row>
    <row r="914">
      <c r="C914" s="27" t="inlineStr">
        <is>
          <t>JUMLAH HARGA TENAGA KERJA</t>
        </is>
      </c>
      <c r="D914" s="28" t="n"/>
      <c r="E914" s="28" t="n"/>
      <c r="F914" s="28" t="n"/>
      <c r="G914" s="28" t="n"/>
      <c r="H914" s="28" t="n"/>
      <c r="I914" s="28" t="n"/>
      <c r="J914" s="29">
        <f>SUM(J912:J913)</f>
        <v/>
      </c>
    </row>
    <row r="915">
      <c r="C915" s="24" t="inlineStr">
        <is>
          <t>B</t>
        </is>
      </c>
      <c r="D915" s="24" t="inlineStr">
        <is>
          <t>BAHAN</t>
        </is>
      </c>
      <c r="E915" s="12" t="n"/>
      <c r="F915" s="12" t="n"/>
      <c r="G915" s="12" t="n"/>
      <c r="H915" s="12" t="n"/>
      <c r="I915" s="12" t="n"/>
      <c r="J915" s="12" t="n"/>
    </row>
    <row r="916">
      <c r="C916" s="5" t="n">
        <v>1</v>
      </c>
      <c r="D916" s="5" t="inlineStr">
        <is>
          <t>Baja Mutu SM 490 A, B, C atau setara Baut mutu tinggi A325 Tipe 1 diameter</t>
        </is>
      </c>
      <c r="E916" s="5" t="inlineStr">
        <is>
          <t>M53b</t>
        </is>
      </c>
      <c r="F916" s="5" t="inlineStr">
        <is>
          <t>Kg</t>
        </is>
      </c>
      <c r="G916" s="25" t="n">
        <v>1.02</v>
      </c>
      <c r="H916" s="26">
        <f>VLOOKUP(D916,upahbahan,3,FALSE)</f>
        <v/>
      </c>
      <c r="J916" s="26">
        <f>G916*H916</f>
        <v/>
      </c>
    </row>
    <row r="917">
      <c r="C917" s="5" t="n">
        <v>2</v>
      </c>
      <c r="D917" s="5" t="inlineStr">
        <is>
          <t>M25</t>
        </is>
      </c>
      <c r="E917" s="5" t="inlineStr">
        <is>
          <t>M210a</t>
        </is>
      </c>
      <c r="F917" s="5" t="inlineStr">
        <is>
          <t>Buah</t>
        </is>
      </c>
      <c r="G917" s="25" t="n">
        <v>0.128</v>
      </c>
      <c r="H917" s="26" t="n">
        <v>33000</v>
      </c>
      <c r="I917" s="30" t="inlineStr">
        <is>
          <t>harga khusus</t>
        </is>
      </c>
      <c r="J917" s="26">
        <f>G917*H917</f>
        <v/>
      </c>
    </row>
    <row r="918">
      <c r="C918" s="5" t="n">
        <v>3</v>
      </c>
      <c r="D918" s="5" t="inlineStr">
        <is>
          <t>Perancah</t>
        </is>
      </c>
      <c r="E918" s="5" t="inlineStr">
        <is>
          <t>M195</t>
        </is>
      </c>
      <c r="F918" s="5" t="inlineStr">
        <is>
          <t>m2</t>
        </is>
      </c>
      <c r="G918" s="25" t="n">
        <v>20</v>
      </c>
      <c r="H918" s="26">
        <f>VLOOKUP(D918,upahbahan,3,FALSE)</f>
        <v/>
      </c>
      <c r="J918" s="26">
        <f>G918*H918</f>
        <v/>
      </c>
    </row>
    <row r="919">
      <c r="C919" s="27" t="inlineStr">
        <is>
          <t>JUMLAH HARGA BAHAN</t>
        </is>
      </c>
      <c r="D919" s="28" t="n"/>
      <c r="E919" s="28" t="n"/>
      <c r="F919" s="28" t="n"/>
      <c r="G919" s="28" t="n"/>
      <c r="H919" s="28" t="n"/>
      <c r="I919" s="28" t="n"/>
      <c r="J919" s="29">
        <f>SUM(J916:J918)</f>
        <v/>
      </c>
    </row>
    <row r="920">
      <c r="C920" s="24" t="inlineStr">
        <is>
          <t>C</t>
        </is>
      </c>
      <c r="D920" s="24" t="inlineStr">
        <is>
          <t>PERALATAN</t>
        </is>
      </c>
      <c r="E920" s="12" t="n"/>
      <c r="F920" s="12" t="n"/>
      <c r="G920" s="12" t="n"/>
      <c r="H920" s="12" t="n"/>
      <c r="I920" s="12" t="n"/>
      <c r="J920" s="12" t="n"/>
    </row>
    <row r="921">
      <c r="C921" s="5" t="n">
        <v>1</v>
      </c>
      <c r="D921" s="5" t="inlineStr">
        <is>
          <t>Kunci Torsi (Torque Wrench)</t>
        </is>
      </c>
      <c r="E921" s="5" t="inlineStr">
        <is>
          <t>E74</t>
        </is>
      </c>
      <c r="F921" s="5" t="inlineStr">
        <is>
          <t>jam</t>
        </is>
      </c>
      <c r="G921" s="25" t="n">
        <v>0.01285136014136553</v>
      </c>
      <c r="H921" s="26">
        <f>VLOOKUP(D921,upahbahan,3,FALSE)</f>
        <v/>
      </c>
      <c r="J921" s="26">
        <f>G921*H921</f>
        <v/>
      </c>
    </row>
    <row r="922">
      <c r="C922" s="5" t="n">
        <v>2</v>
      </c>
      <c r="D922" s="5" t="inlineStr">
        <is>
          <t>Mesin Bor</t>
        </is>
      </c>
      <c r="E922" s="5" t="inlineStr">
        <is>
          <t>E71</t>
        </is>
      </c>
      <c r="F922" s="5" t="inlineStr">
        <is>
          <t>jam</t>
        </is>
      </c>
      <c r="G922" s="25" t="n">
        <v>0.01413651866737362</v>
      </c>
      <c r="H922" s="26">
        <f>VLOOKUP(D922,upahbahan,3,FALSE)</f>
        <v/>
      </c>
      <c r="J922" s="26">
        <f>G922*H922</f>
        <v/>
      </c>
    </row>
    <row r="923">
      <c r="C923" s="5" t="n">
        <v>3</v>
      </c>
      <c r="D923" s="5" t="inlineStr">
        <is>
          <t>Crane 10-15 Ton</t>
        </is>
      </c>
      <c r="E923" s="5" t="inlineStr">
        <is>
          <t>E07</t>
        </is>
      </c>
      <c r="F923" s="5" t="inlineStr">
        <is>
          <t>jam</t>
        </is>
      </c>
      <c r="G923" s="25" t="n">
        <v>0.01313252703961357</v>
      </c>
      <c r="H923" s="26">
        <f>VLOOKUP(D923,upahbahan,3,FALSE)</f>
        <v/>
      </c>
      <c r="J923" s="26">
        <f>G923*H923</f>
        <v/>
      </c>
    </row>
    <row r="924">
      <c r="C924" s="5" t="n">
        <v>4</v>
      </c>
      <c r="D924" s="5" t="inlineStr">
        <is>
          <t>Generator Set</t>
        </is>
      </c>
      <c r="E924" s="5" t="inlineStr">
        <is>
          <t>E12</t>
        </is>
      </c>
      <c r="F924" s="5" t="inlineStr">
        <is>
          <t>jam</t>
        </is>
      </c>
      <c r="G924" s="25" t="n">
        <v>0.01413655518834964</v>
      </c>
      <c r="H924" s="26">
        <f>VLOOKUP(D924,upahbahan,3,FALSE)</f>
        <v/>
      </c>
      <c r="J924" s="26">
        <f>G924*H924</f>
        <v/>
      </c>
    </row>
    <row r="925">
      <c r="C925" s="5" t="n">
        <v>5</v>
      </c>
      <c r="D925" s="5" t="inlineStr">
        <is>
          <t>Alat Bantu</t>
        </is>
      </c>
      <c r="F925" s="5" t="inlineStr">
        <is>
          <t>Ls</t>
        </is>
      </c>
      <c r="G925" s="25" t="n">
        <v>1</v>
      </c>
      <c r="H925" s="26">
        <f>VLOOKUP(D925,upahbahan,3,FALSE)</f>
        <v/>
      </c>
      <c r="J925" s="26">
        <f>G925*H925</f>
        <v/>
      </c>
    </row>
    <row r="926">
      <c r="C926" s="27" t="inlineStr">
        <is>
          <t>JUMLAH HARGA PERALATAN</t>
        </is>
      </c>
      <c r="D926" s="28" t="n"/>
      <c r="E926" s="28" t="n"/>
      <c r="F926" s="28" t="n"/>
      <c r="G926" s="28" t="n"/>
      <c r="H926" s="28" t="n"/>
      <c r="I926" s="28" t="n"/>
      <c r="J926" s="29">
        <f>SUM(J921:J925)</f>
        <v/>
      </c>
    </row>
    <row r="927">
      <c r="C927" s="31" t="inlineStr">
        <is>
          <t>D</t>
        </is>
      </c>
      <c r="D927" s="31" t="inlineStr">
        <is>
          <t>Jumlah (A+B+C)</t>
        </is>
      </c>
      <c r="E927" s="32" t="n"/>
      <c r="F927" s="32" t="n"/>
      <c r="G927" s="32" t="n"/>
      <c r="H927" s="32" t="n"/>
      <c r="I927" s="32" t="n"/>
      <c r="J927" s="33">
        <f>J914+J919+J926</f>
        <v/>
      </c>
    </row>
    <row r="928">
      <c r="C928" s="18" t="inlineStr">
        <is>
          <t>E</t>
        </is>
      </c>
      <c r="D928" s="18" t="inlineStr">
        <is>
          <t>Biaya Umum dan Keuntungan 10.0% x D</t>
        </is>
      </c>
      <c r="H928" s="21">
        <f>$Q$8</f>
        <v/>
      </c>
      <c r="J928" s="34">
        <f>J927*H928</f>
        <v/>
      </c>
    </row>
    <row r="929">
      <c r="C929" s="31" t="inlineStr">
        <is>
          <t>F</t>
        </is>
      </c>
      <c r="D929" s="31" t="inlineStr">
        <is>
          <t>Harga Satuan Pekerjaan (D+E)</t>
        </is>
      </c>
      <c r="E929" s="32" t="n"/>
      <c r="F929" s="32" t="n"/>
      <c r="G929" s="32" t="n"/>
      <c r="H929" s="32" t="n"/>
      <c r="I929" s="32" t="n"/>
      <c r="J929" s="33">
        <f>SUM(J927:J928)</f>
        <v/>
      </c>
    </row>
    <row r="931">
      <c r="C931" s="16" t="inlineStr">
        <is>
          <t>H.47</t>
        </is>
      </c>
      <c r="D931" s="17" t="inlineStr">
        <is>
          <t>Penggantian Elemen Struktur Baja Mutu SM 490 YA, YB atau setara</t>
        </is>
      </c>
      <c r="F931" s="18" t="inlineStr">
        <is>
          <t>Kilogram</t>
        </is>
      </c>
      <c r="K931" s="22">
        <f>ROUNDDOWN(J951,0)</f>
        <v/>
      </c>
      <c r="M931" s="19" t="inlineStr">
        <is>
          <t>8.8.(6)</t>
        </is>
      </c>
    </row>
    <row r="932">
      <c r="C932" s="23" t="inlineStr">
        <is>
          <t>No</t>
        </is>
      </c>
      <c r="D932" s="23" t="inlineStr">
        <is>
          <t>Uraian</t>
        </is>
      </c>
      <c r="E932" s="23" t="inlineStr">
        <is>
          <t>Kode</t>
        </is>
      </c>
      <c r="F932" s="23" t="inlineStr">
        <is>
          <t>Sat.</t>
        </is>
      </c>
      <c r="G932" s="23" t="inlineStr">
        <is>
          <t>Koefisien</t>
        </is>
      </c>
      <c r="H932" s="23" t="inlineStr">
        <is>
          <t>Harga  Satuan (Rp)</t>
        </is>
      </c>
      <c r="J932" s="23" t="inlineStr">
        <is>
          <t>Jumlah Harga (Rp)</t>
        </is>
      </c>
    </row>
    <row r="933">
      <c r="C933" s="24" t="inlineStr">
        <is>
          <t>A</t>
        </is>
      </c>
      <c r="D933" s="24" t="inlineStr">
        <is>
          <t>TENAGA KERJA</t>
        </is>
      </c>
      <c r="E933" s="12" t="n"/>
      <c r="F933" s="12" t="n"/>
      <c r="G933" s="12" t="n"/>
      <c r="H933" s="12" t="n"/>
      <c r="I933" s="12" t="n"/>
      <c r="J933" s="12" t="n"/>
    </row>
    <row r="934">
      <c r="C934" s="5" t="n">
        <v>1</v>
      </c>
      <c r="D934" s="5" t="inlineStr">
        <is>
          <t>Pekerja</t>
        </is>
      </c>
      <c r="E934" s="5" t="inlineStr">
        <is>
          <t>L01</t>
        </is>
      </c>
      <c r="F934" s="5" t="inlineStr">
        <is>
          <t>jam</t>
        </is>
      </c>
      <c r="G934" s="25" t="n">
        <v>0.1050603504471569</v>
      </c>
      <c r="H934" s="26">
        <f>VLOOKUP(D934,upahbahan,3,FALSE)</f>
        <v/>
      </c>
      <c r="J934" s="26">
        <f>G934*H934</f>
        <v/>
      </c>
    </row>
    <row r="935">
      <c r="C935" s="5" t="n">
        <v>2</v>
      </c>
      <c r="D935" s="5" t="inlineStr">
        <is>
          <t>Mandor</t>
        </is>
      </c>
      <c r="E935" s="5" t="inlineStr">
        <is>
          <t>L03</t>
        </is>
      </c>
      <c r="F935" s="5" t="inlineStr">
        <is>
          <t>jam</t>
        </is>
      </c>
      <c r="G935" s="25" t="n">
        <v>0.01313256057314015</v>
      </c>
      <c r="H935" s="26">
        <f>VLOOKUP(D935,upahbahan,3,FALSE)</f>
        <v/>
      </c>
      <c r="J935" s="26">
        <f>G935*H935</f>
        <v/>
      </c>
    </row>
    <row r="936">
      <c r="C936" s="27" t="inlineStr">
        <is>
          <t>JUMLAH HARGA TENAGA KERJA</t>
        </is>
      </c>
      <c r="D936" s="28" t="n"/>
      <c r="E936" s="28" t="n"/>
      <c r="F936" s="28" t="n"/>
      <c r="G936" s="28" t="n"/>
      <c r="H936" s="28" t="n"/>
      <c r="I936" s="28" t="n"/>
      <c r="J936" s="29">
        <f>SUM(J934:J935)</f>
        <v/>
      </c>
    </row>
    <row r="937">
      <c r="C937" s="24" t="inlineStr">
        <is>
          <t>B</t>
        </is>
      </c>
      <c r="D937" s="24" t="inlineStr">
        <is>
          <t>BAHAN</t>
        </is>
      </c>
      <c r="E937" s="12" t="n"/>
      <c r="F937" s="12" t="n"/>
      <c r="G937" s="12" t="n"/>
      <c r="H937" s="12" t="n"/>
      <c r="I937" s="12" t="n"/>
      <c r="J937" s="12" t="n"/>
    </row>
    <row r="938">
      <c r="C938" s="5" t="n">
        <v>1</v>
      </c>
      <c r="D938" s="5" t="inlineStr">
        <is>
          <t>Baja Mutu SM 490 YA, YB atau setara Baut Mutu Tinggi A490 Tipe 1 diameter</t>
        </is>
      </c>
      <c r="E938" s="5" t="inlineStr">
        <is>
          <t>M53c</t>
        </is>
      </c>
      <c r="F938" s="5" t="inlineStr">
        <is>
          <t>Kg</t>
        </is>
      </c>
      <c r="G938" s="25" t="n">
        <v>1.02</v>
      </c>
      <c r="H938" s="26">
        <f>VLOOKUP(D938,upahbahan,3,FALSE)</f>
        <v/>
      </c>
      <c r="J938" s="26">
        <f>G938*H938</f>
        <v/>
      </c>
    </row>
    <row r="939">
      <c r="C939" s="5" t="n">
        <v>2</v>
      </c>
      <c r="D939" s="5" t="inlineStr">
        <is>
          <t>M25</t>
        </is>
      </c>
      <c r="E939" s="5" t="inlineStr">
        <is>
          <t>M211a</t>
        </is>
      </c>
      <c r="F939" s="5" t="inlineStr">
        <is>
          <t>Buah</t>
        </is>
      </c>
      <c r="G939" s="25" t="n">
        <v>0.128</v>
      </c>
      <c r="H939" s="26">
        <f>VLOOKUP(D939,upahbahan,3,FALSE)</f>
        <v/>
      </c>
      <c r="J939" s="26">
        <f>G939*H939</f>
        <v/>
      </c>
    </row>
    <row r="940">
      <c r="C940" s="5" t="n">
        <v>3</v>
      </c>
      <c r="D940" s="5" t="inlineStr">
        <is>
          <t>Perancah</t>
        </is>
      </c>
      <c r="E940" s="5" t="inlineStr">
        <is>
          <t>M195</t>
        </is>
      </c>
      <c r="F940" s="5" t="inlineStr">
        <is>
          <t>m2</t>
        </is>
      </c>
      <c r="G940" s="25" t="n">
        <v>20</v>
      </c>
      <c r="H940" s="26">
        <f>VLOOKUP(D940,upahbahan,3,FALSE)</f>
        <v/>
      </c>
      <c r="J940" s="26">
        <f>G940*H940</f>
        <v/>
      </c>
    </row>
    <row r="941">
      <c r="C941" s="27" t="inlineStr">
        <is>
          <t>JUMLAH HARGA BAHAN</t>
        </is>
      </c>
      <c r="D941" s="28" t="n"/>
      <c r="E941" s="28" t="n"/>
      <c r="F941" s="28" t="n"/>
      <c r="G941" s="28" t="n"/>
      <c r="H941" s="28" t="n"/>
      <c r="I941" s="28" t="n"/>
      <c r="J941" s="29">
        <f>SUM(J938:J940)</f>
        <v/>
      </c>
    </row>
    <row r="942">
      <c r="C942" s="24" t="inlineStr">
        <is>
          <t>C</t>
        </is>
      </c>
      <c r="D942" s="24" t="inlineStr">
        <is>
          <t>PERALATAN</t>
        </is>
      </c>
      <c r="E942" s="12" t="n"/>
      <c r="F942" s="12" t="n"/>
      <c r="G942" s="12" t="n"/>
      <c r="H942" s="12" t="n"/>
      <c r="I942" s="12" t="n"/>
      <c r="J942" s="12" t="n"/>
    </row>
    <row r="943">
      <c r="C943" s="5" t="n">
        <v>1</v>
      </c>
      <c r="D943" s="5" t="inlineStr">
        <is>
          <t>Kunci Torsi (Torque Wrench)</t>
        </is>
      </c>
      <c r="E943" s="5" t="inlineStr">
        <is>
          <t>E74</t>
        </is>
      </c>
      <c r="F943" s="5" t="inlineStr">
        <is>
          <t>jam</t>
        </is>
      </c>
      <c r="G943" s="25" t="n">
        <v>0.01285136014136553</v>
      </c>
      <c r="H943" s="26">
        <f>VLOOKUP(D943,upahbahan,3,FALSE)</f>
        <v/>
      </c>
      <c r="J943" s="26">
        <f>G943*H943</f>
        <v/>
      </c>
    </row>
    <row r="944">
      <c r="C944" s="5" t="n">
        <v>2</v>
      </c>
      <c r="D944" s="5" t="inlineStr">
        <is>
          <t>Mesin Bor</t>
        </is>
      </c>
      <c r="E944" s="5" t="inlineStr">
        <is>
          <t>E71</t>
        </is>
      </c>
      <c r="F944" s="5" t="inlineStr">
        <is>
          <t>jam</t>
        </is>
      </c>
      <c r="G944" s="25" t="n">
        <v>0.01413651866737362</v>
      </c>
      <c r="H944" s="26">
        <f>VLOOKUP(D944,upahbahan,3,FALSE)</f>
        <v/>
      </c>
      <c r="J944" s="26">
        <f>G944*H944</f>
        <v/>
      </c>
    </row>
    <row r="945">
      <c r="C945" s="5" t="n">
        <v>3</v>
      </c>
      <c r="D945" s="5" t="inlineStr">
        <is>
          <t>Crane 10-15 Ton</t>
        </is>
      </c>
      <c r="E945" s="5" t="inlineStr">
        <is>
          <t>E07</t>
        </is>
      </c>
      <c r="F945" s="5" t="inlineStr">
        <is>
          <t>jam</t>
        </is>
      </c>
      <c r="G945" s="25" t="n">
        <v>0.01313252703961357</v>
      </c>
      <c r="H945" s="26">
        <f>VLOOKUP(D945,upahbahan,3,FALSE)</f>
        <v/>
      </c>
      <c r="J945" s="26">
        <f>G945*H945</f>
        <v/>
      </c>
    </row>
    <row r="946">
      <c r="C946" s="5" t="n">
        <v>4</v>
      </c>
      <c r="D946" s="5" t="inlineStr">
        <is>
          <t>Generator Set</t>
        </is>
      </c>
      <c r="E946" s="5" t="inlineStr">
        <is>
          <t>E12</t>
        </is>
      </c>
      <c r="F946" s="5" t="inlineStr">
        <is>
          <t>jam</t>
        </is>
      </c>
      <c r="G946" s="25" t="n">
        <v>0.01413655518834964</v>
      </c>
      <c r="H946" s="26">
        <f>VLOOKUP(D946,upahbahan,3,FALSE)</f>
        <v/>
      </c>
      <c r="J946" s="26">
        <f>G946*H946</f>
        <v/>
      </c>
    </row>
    <row r="947">
      <c r="C947" s="5" t="n">
        <v>5</v>
      </c>
      <c r="D947" s="5" t="inlineStr">
        <is>
          <t>Alat Bantu</t>
        </is>
      </c>
      <c r="F947" s="5" t="inlineStr">
        <is>
          <t>Ls</t>
        </is>
      </c>
      <c r="G947" s="25" t="n">
        <v>1</v>
      </c>
      <c r="H947" s="26">
        <f>VLOOKUP(D947,upahbahan,3,FALSE)</f>
        <v/>
      </c>
      <c r="J947" s="26">
        <f>G947*H947</f>
        <v/>
      </c>
    </row>
    <row r="948">
      <c r="C948" s="27" t="inlineStr">
        <is>
          <t>JUMLAH HARGA PERALATAN</t>
        </is>
      </c>
      <c r="D948" s="28" t="n"/>
      <c r="E948" s="28" t="n"/>
      <c r="F948" s="28" t="n"/>
      <c r="G948" s="28" t="n"/>
      <c r="H948" s="28" t="n"/>
      <c r="I948" s="28" t="n"/>
      <c r="J948" s="29">
        <f>SUM(J943:J947)</f>
        <v/>
      </c>
    </row>
    <row r="949">
      <c r="C949" s="31" t="inlineStr">
        <is>
          <t>D</t>
        </is>
      </c>
      <c r="D949" s="31" t="inlineStr">
        <is>
          <t>Jumlah (A+B+C)</t>
        </is>
      </c>
      <c r="E949" s="32" t="n"/>
      <c r="F949" s="32" t="n"/>
      <c r="G949" s="32" t="n"/>
      <c r="H949" s="32" t="n"/>
      <c r="I949" s="32" t="n"/>
      <c r="J949" s="33">
        <f>J936+J941+J948</f>
        <v/>
      </c>
    </row>
    <row r="950">
      <c r="C950" s="18" t="inlineStr">
        <is>
          <t>E</t>
        </is>
      </c>
      <c r="D950" s="18" t="inlineStr">
        <is>
          <t>Biaya Umum dan Keuntungan 10.0% x D</t>
        </is>
      </c>
      <c r="H950" s="21">
        <f>$Q$8</f>
        <v/>
      </c>
      <c r="J950" s="34">
        <f>J949*H950</f>
        <v/>
      </c>
    </row>
    <row r="951">
      <c r="C951" s="31" t="inlineStr">
        <is>
          <t>F</t>
        </is>
      </c>
      <c r="D951" s="31" t="inlineStr">
        <is>
          <t>Harga Satuan Pekerjaan (D+E)</t>
        </is>
      </c>
      <c r="E951" s="32" t="n"/>
      <c r="F951" s="32" t="n"/>
      <c r="G951" s="32" t="n"/>
      <c r="H951" s="32" t="n"/>
      <c r="I951" s="32" t="n"/>
      <c r="J951" s="33">
        <f>SUM(J949:J950)</f>
        <v/>
      </c>
    </row>
    <row r="953">
      <c r="C953" s="16" t="inlineStr">
        <is>
          <t>H.48</t>
        </is>
      </c>
      <c r="D953" s="17" t="inlineStr">
        <is>
          <t>Penggantian Elemen Struktur Baja Mutu SM 520 B, C atau setara</t>
        </is>
      </c>
      <c r="F953" s="18" t="inlineStr">
        <is>
          <t>Kilogram</t>
        </is>
      </c>
      <c r="K953" s="22">
        <f>ROUNDDOWN(J973,0)</f>
        <v/>
      </c>
      <c r="M953" s="19" t="inlineStr">
        <is>
          <t>8.8.(7a)</t>
        </is>
      </c>
    </row>
    <row r="954">
      <c r="C954" s="23" t="inlineStr">
        <is>
          <t>No</t>
        </is>
      </c>
      <c r="D954" s="23" t="inlineStr">
        <is>
          <t>Uraian</t>
        </is>
      </c>
      <c r="E954" s="23" t="inlineStr">
        <is>
          <t>Kode</t>
        </is>
      </c>
      <c r="F954" s="23" t="inlineStr">
        <is>
          <t>Sat.</t>
        </is>
      </c>
      <c r="G954" s="23" t="inlineStr">
        <is>
          <t>Koefisien</t>
        </is>
      </c>
      <c r="H954" s="23" t="inlineStr">
        <is>
          <t>Harga  Satuan (Rp)</t>
        </is>
      </c>
      <c r="J954" s="23" t="inlineStr">
        <is>
          <t>Jumlah Harga (Rp)</t>
        </is>
      </c>
    </row>
    <row r="955">
      <c r="C955" s="24" t="inlineStr">
        <is>
          <t>A</t>
        </is>
      </c>
      <c r="D955" s="24" t="inlineStr">
        <is>
          <t>TENAGA KERJA</t>
        </is>
      </c>
      <c r="E955" s="12" t="n"/>
      <c r="F955" s="12" t="n"/>
      <c r="G955" s="12" t="n"/>
      <c r="H955" s="12" t="n"/>
      <c r="I955" s="12" t="n"/>
      <c r="J955" s="12" t="n"/>
    </row>
    <row r="956">
      <c r="C956" s="5" t="n">
        <v>1</v>
      </c>
      <c r="D956" s="5" t="inlineStr">
        <is>
          <t>Pekerja</t>
        </is>
      </c>
      <c r="E956" s="5" t="inlineStr">
        <is>
          <t>L01</t>
        </is>
      </c>
      <c r="F956" s="5" t="inlineStr">
        <is>
          <t>jam</t>
        </is>
      </c>
      <c r="G956" s="25" t="n">
        <v>0.1050603504471569</v>
      </c>
      <c r="H956" s="26">
        <f>VLOOKUP(D956,upahbahan,3,FALSE)</f>
        <v/>
      </c>
      <c r="J956" s="26">
        <f>G956*H956</f>
        <v/>
      </c>
    </row>
    <row r="957">
      <c r="C957" s="5" t="n">
        <v>2</v>
      </c>
      <c r="D957" s="5" t="inlineStr">
        <is>
          <t>Mandor</t>
        </is>
      </c>
      <c r="E957" s="5" t="inlineStr">
        <is>
          <t>L03</t>
        </is>
      </c>
      <c r="F957" s="5" t="inlineStr">
        <is>
          <t>jam</t>
        </is>
      </c>
      <c r="G957" s="25" t="n">
        <v>0.01313256057314015</v>
      </c>
      <c r="H957" s="26">
        <f>VLOOKUP(D957,upahbahan,3,FALSE)</f>
        <v/>
      </c>
      <c r="J957" s="26">
        <f>G957*H957</f>
        <v/>
      </c>
    </row>
    <row r="958">
      <c r="C958" s="27" t="inlineStr">
        <is>
          <t>JUMLAH HARGA TENAGA KERJA</t>
        </is>
      </c>
      <c r="D958" s="28" t="n"/>
      <c r="E958" s="28" t="n"/>
      <c r="F958" s="28" t="n"/>
      <c r="G958" s="28" t="n"/>
      <c r="H958" s="28" t="n"/>
      <c r="I958" s="28" t="n"/>
      <c r="J958" s="29">
        <f>SUM(J956:J957)</f>
        <v/>
      </c>
    </row>
    <row r="959">
      <c r="C959" s="24" t="inlineStr">
        <is>
          <t>B</t>
        </is>
      </c>
      <c r="D959" s="24" t="inlineStr">
        <is>
          <t>BAHAN</t>
        </is>
      </c>
      <c r="E959" s="12" t="n"/>
      <c r="F959" s="12" t="n"/>
      <c r="G959" s="12" t="n"/>
      <c r="H959" s="12" t="n"/>
      <c r="I959" s="12" t="n"/>
      <c r="J959" s="12" t="n"/>
    </row>
    <row r="960">
      <c r="C960" s="5" t="n">
        <v>1</v>
      </c>
      <c r="D960" s="5" t="inlineStr">
        <is>
          <t>Baja Mutu SM 520 B, C atau setara Baut Mutu Tinggi A490 Tipe 1 diameter</t>
        </is>
      </c>
      <c r="E960" s="5" t="inlineStr">
        <is>
          <t>M54</t>
        </is>
      </c>
      <c r="F960" s="5" t="inlineStr">
        <is>
          <t>Kg</t>
        </is>
      </c>
      <c r="G960" s="25" t="n">
        <v>1.02</v>
      </c>
      <c r="H960" s="26">
        <f>VLOOKUP(D960,upahbahan,3,FALSE)</f>
        <v/>
      </c>
      <c r="J960" s="26">
        <f>G960*H960</f>
        <v/>
      </c>
    </row>
    <row r="961">
      <c r="C961" s="5" t="n">
        <v>2</v>
      </c>
      <c r="D961" s="5" t="inlineStr">
        <is>
          <t>M25</t>
        </is>
      </c>
      <c r="E961" s="5" t="inlineStr">
        <is>
          <t>M211a</t>
        </is>
      </c>
      <c r="F961" s="5" t="inlineStr">
        <is>
          <t>Buah</t>
        </is>
      </c>
      <c r="G961" s="25" t="n">
        <v>0.128</v>
      </c>
      <c r="H961" s="26">
        <f>VLOOKUP(D961,upahbahan,3,FALSE)</f>
        <v/>
      </c>
      <c r="J961" s="26">
        <f>G961*H961</f>
        <v/>
      </c>
    </row>
    <row r="962">
      <c r="C962" s="5" t="n">
        <v>3</v>
      </c>
      <c r="D962" s="5" t="inlineStr">
        <is>
          <t>Perancah</t>
        </is>
      </c>
      <c r="E962" s="5" t="inlineStr">
        <is>
          <t>M195</t>
        </is>
      </c>
      <c r="F962" s="5" t="inlineStr">
        <is>
          <t>m2</t>
        </is>
      </c>
      <c r="G962" s="25" t="n">
        <v>20</v>
      </c>
      <c r="H962" s="26">
        <f>VLOOKUP(D962,upahbahan,3,FALSE)</f>
        <v/>
      </c>
      <c r="J962" s="26">
        <f>G962*H962</f>
        <v/>
      </c>
    </row>
    <row r="963">
      <c r="C963" s="27" t="inlineStr">
        <is>
          <t>JUMLAH HARGA BAHAN</t>
        </is>
      </c>
      <c r="D963" s="28" t="n"/>
      <c r="E963" s="28" t="n"/>
      <c r="F963" s="28" t="n"/>
      <c r="G963" s="28" t="n"/>
      <c r="H963" s="28" t="n"/>
      <c r="I963" s="28" t="n"/>
      <c r="J963" s="29">
        <f>SUM(J960:J962)</f>
        <v/>
      </c>
    </row>
    <row r="964">
      <c r="C964" s="24" t="inlineStr">
        <is>
          <t>C</t>
        </is>
      </c>
      <c r="D964" s="24" t="inlineStr">
        <is>
          <t>PERALATAN</t>
        </is>
      </c>
      <c r="E964" s="12" t="n"/>
      <c r="F964" s="12" t="n"/>
      <c r="G964" s="12" t="n"/>
      <c r="H964" s="12" t="n"/>
      <c r="I964" s="12" t="n"/>
      <c r="J964" s="12" t="n"/>
    </row>
    <row r="965">
      <c r="C965" s="5" t="n">
        <v>1</v>
      </c>
      <c r="D965" s="5" t="inlineStr">
        <is>
          <t>Kunci Torsi (Torque Wrench)</t>
        </is>
      </c>
      <c r="E965" s="5" t="inlineStr">
        <is>
          <t>E74</t>
        </is>
      </c>
      <c r="F965" s="5" t="inlineStr">
        <is>
          <t>jam</t>
        </is>
      </c>
      <c r="G965" s="25" t="n">
        <v>0.01285136014136553</v>
      </c>
      <c r="H965" s="26">
        <f>VLOOKUP(D965,upahbahan,3,FALSE)</f>
        <v/>
      </c>
      <c r="J965" s="26">
        <f>G965*H965</f>
        <v/>
      </c>
    </row>
    <row r="966">
      <c r="C966" s="5" t="n">
        <v>2</v>
      </c>
      <c r="D966" s="5" t="inlineStr">
        <is>
          <t>Mesin Bor</t>
        </is>
      </c>
      <c r="E966" s="5" t="inlineStr">
        <is>
          <t>E71</t>
        </is>
      </c>
      <c r="F966" s="5" t="inlineStr">
        <is>
          <t>jam</t>
        </is>
      </c>
      <c r="G966" s="25" t="n">
        <v>0.01413651866737362</v>
      </c>
      <c r="H966" s="26">
        <f>VLOOKUP(D966,upahbahan,3,FALSE)</f>
        <v/>
      </c>
      <c r="J966" s="26">
        <f>G966*H966</f>
        <v/>
      </c>
    </row>
    <row r="967">
      <c r="C967" s="5" t="n">
        <v>3</v>
      </c>
      <c r="D967" s="5" t="inlineStr">
        <is>
          <t>Crane 10-15 Ton</t>
        </is>
      </c>
      <c r="E967" s="5" t="inlineStr">
        <is>
          <t>E07</t>
        </is>
      </c>
      <c r="F967" s="5" t="inlineStr">
        <is>
          <t>jam</t>
        </is>
      </c>
      <c r="G967" s="25" t="n">
        <v>0.01313252703961357</v>
      </c>
      <c r="H967" s="26">
        <f>VLOOKUP(D967,upahbahan,3,FALSE)</f>
        <v/>
      </c>
      <c r="J967" s="26">
        <f>G967*H967</f>
        <v/>
      </c>
    </row>
    <row r="968">
      <c r="C968" s="5" t="n">
        <v>4</v>
      </c>
      <c r="D968" s="5" t="inlineStr">
        <is>
          <t>Generator Set</t>
        </is>
      </c>
      <c r="E968" s="5" t="inlineStr">
        <is>
          <t>E12</t>
        </is>
      </c>
      <c r="F968" s="5" t="inlineStr">
        <is>
          <t>jam</t>
        </is>
      </c>
      <c r="G968" s="25" t="n">
        <v>0.01413655518834964</v>
      </c>
      <c r="H968" s="26">
        <f>VLOOKUP(D968,upahbahan,3,FALSE)</f>
        <v/>
      </c>
      <c r="J968" s="26">
        <f>G968*H968</f>
        <v/>
      </c>
    </row>
    <row r="969">
      <c r="C969" s="5" t="n">
        <v>5</v>
      </c>
      <c r="D969" s="5" t="inlineStr">
        <is>
          <t>Alat Bantu</t>
        </is>
      </c>
      <c r="F969" s="5" t="inlineStr">
        <is>
          <t>Ls</t>
        </is>
      </c>
      <c r="G969" s="25" t="n">
        <v>1</v>
      </c>
      <c r="H969" s="26">
        <f>VLOOKUP(D969,upahbahan,3,FALSE)</f>
        <v/>
      </c>
      <c r="J969" s="26">
        <f>G969*H969</f>
        <v/>
      </c>
    </row>
    <row r="970">
      <c r="C970" s="27" t="inlineStr">
        <is>
          <t>JUMLAH HARGA PERALATAN</t>
        </is>
      </c>
      <c r="D970" s="28" t="n"/>
      <c r="E970" s="28" t="n"/>
      <c r="F970" s="28" t="n"/>
      <c r="G970" s="28" t="n"/>
      <c r="H970" s="28" t="n"/>
      <c r="I970" s="28" t="n"/>
      <c r="J970" s="29">
        <f>SUM(J965:J969)</f>
        <v/>
      </c>
    </row>
    <row r="971">
      <c r="C971" s="31" t="inlineStr">
        <is>
          <t>D</t>
        </is>
      </c>
      <c r="D971" s="31" t="inlineStr">
        <is>
          <t>Jumlah (A+B+C)</t>
        </is>
      </c>
      <c r="E971" s="32" t="n"/>
      <c r="F971" s="32" t="n"/>
      <c r="G971" s="32" t="n"/>
      <c r="H971" s="32" t="n"/>
      <c r="I971" s="32" t="n"/>
      <c r="J971" s="33">
        <f>J958+J963+J970</f>
        <v/>
      </c>
    </row>
    <row r="972">
      <c r="C972" s="18" t="inlineStr">
        <is>
          <t>E</t>
        </is>
      </c>
      <c r="D972" s="18" t="inlineStr">
        <is>
          <t>Biaya Umum dan Keuntungan 10.0% x D</t>
        </is>
      </c>
      <c r="H972" s="21">
        <f>$Q$8</f>
        <v/>
      </c>
      <c r="J972" s="34">
        <f>J971*H972</f>
        <v/>
      </c>
    </row>
    <row r="973">
      <c r="C973" s="31" t="inlineStr">
        <is>
          <t>F</t>
        </is>
      </c>
      <c r="D973" s="31" t="inlineStr">
        <is>
          <t>Harga Satuan Pekerjaan (D+E)</t>
        </is>
      </c>
      <c r="E973" s="32" t="n"/>
      <c r="F973" s="32" t="n"/>
      <c r="G973" s="32" t="n"/>
      <c r="H973" s="32" t="n"/>
      <c r="I973" s="32" t="n"/>
      <c r="J973" s="33">
        <f>SUM(J971:J972)</f>
        <v/>
      </c>
    </row>
    <row r="975">
      <c r="C975" s="16" t="inlineStr">
        <is>
          <t>H.49</t>
        </is>
      </c>
      <c r="D975" s="17" t="inlineStr">
        <is>
          <t>Penggantian Elemen Struktur Baja Mutu SS 540 atau setara</t>
        </is>
      </c>
      <c r="F975" s="18" t="inlineStr">
        <is>
          <t>Kilogram</t>
        </is>
      </c>
      <c r="K975" s="22">
        <f>ROUNDDOWN(J995,0)</f>
        <v/>
      </c>
      <c r="M975" s="19" t="inlineStr">
        <is>
          <t>8.8.(7b)</t>
        </is>
      </c>
    </row>
    <row r="976">
      <c r="C976" s="23" t="inlineStr">
        <is>
          <t>No</t>
        </is>
      </c>
      <c r="D976" s="23" t="inlineStr">
        <is>
          <t>Uraian</t>
        </is>
      </c>
      <c r="E976" s="23" t="inlineStr">
        <is>
          <t>Kode</t>
        </is>
      </c>
      <c r="F976" s="23" t="inlineStr">
        <is>
          <t>Sat.</t>
        </is>
      </c>
      <c r="G976" s="23" t="inlineStr">
        <is>
          <t>Koefisien</t>
        </is>
      </c>
      <c r="H976" s="23" t="inlineStr">
        <is>
          <t>Harga  Satuan (Rp)</t>
        </is>
      </c>
      <c r="J976" s="23" t="inlineStr">
        <is>
          <t>Jumlah Harga (Rp)</t>
        </is>
      </c>
    </row>
    <row r="977">
      <c r="C977" s="24" t="inlineStr">
        <is>
          <t>A</t>
        </is>
      </c>
      <c r="D977" s="24" t="inlineStr">
        <is>
          <t>TENAGA KERJA</t>
        </is>
      </c>
      <c r="E977" s="12" t="n"/>
      <c r="F977" s="12" t="n"/>
      <c r="G977" s="12" t="n"/>
      <c r="H977" s="12" t="n"/>
      <c r="I977" s="12" t="n"/>
      <c r="J977" s="12" t="n"/>
    </row>
    <row r="978">
      <c r="C978" s="5" t="n">
        <v>1</v>
      </c>
      <c r="D978" s="5" t="inlineStr">
        <is>
          <t>Pekerja</t>
        </is>
      </c>
      <c r="E978" s="5" t="inlineStr">
        <is>
          <t>L01</t>
        </is>
      </c>
      <c r="F978" s="5" t="inlineStr">
        <is>
          <t>jam</t>
        </is>
      </c>
      <c r="G978" s="25" t="n">
        <v>0.1050603504471569</v>
      </c>
      <c r="H978" s="26">
        <f>VLOOKUP(D978,upahbahan,3,FALSE)</f>
        <v/>
      </c>
      <c r="J978" s="26">
        <f>G978*H978</f>
        <v/>
      </c>
    </row>
    <row r="979">
      <c r="C979" s="5" t="n">
        <v>2</v>
      </c>
      <c r="D979" s="5" t="inlineStr">
        <is>
          <t>Mandor</t>
        </is>
      </c>
      <c r="E979" s="5" t="inlineStr">
        <is>
          <t>L03</t>
        </is>
      </c>
      <c r="F979" s="5" t="inlineStr">
        <is>
          <t>jam</t>
        </is>
      </c>
      <c r="G979" s="25" t="n">
        <v>0.01313256057314015</v>
      </c>
      <c r="H979" s="26">
        <f>VLOOKUP(D979,upahbahan,3,FALSE)</f>
        <v/>
      </c>
      <c r="J979" s="26">
        <f>G979*H979</f>
        <v/>
      </c>
    </row>
    <row r="980">
      <c r="C980" s="27" t="inlineStr">
        <is>
          <t>JUMLAH HARGA TENAGA KERJA</t>
        </is>
      </c>
      <c r="D980" s="28" t="n"/>
      <c r="E980" s="28" t="n"/>
      <c r="F980" s="28" t="n"/>
      <c r="G980" s="28" t="n"/>
      <c r="H980" s="28" t="n"/>
      <c r="I980" s="28" t="n"/>
      <c r="J980" s="29">
        <f>SUM(J978:J979)</f>
        <v/>
      </c>
    </row>
    <row r="981">
      <c r="C981" s="24" t="inlineStr">
        <is>
          <t>B</t>
        </is>
      </c>
      <c r="D981" s="24" t="inlineStr">
        <is>
          <t>BAHAN</t>
        </is>
      </c>
      <c r="E981" s="12" t="n"/>
      <c r="F981" s="12" t="n"/>
      <c r="G981" s="12" t="n"/>
      <c r="H981" s="12" t="n"/>
      <c r="I981" s="12" t="n"/>
      <c r="J981" s="12" t="n"/>
    </row>
    <row r="982">
      <c r="C982" s="5" t="n">
        <v>1</v>
      </c>
      <c r="D982" s="5" t="inlineStr">
        <is>
          <t>Baja Mutu SS 540 atau setara Baut Mutu Tinggi A490 Tipe 1 diameter</t>
        </is>
      </c>
      <c r="E982" s="5" t="inlineStr">
        <is>
          <t>M55</t>
        </is>
      </c>
      <c r="F982" s="5" t="inlineStr">
        <is>
          <t>Kg</t>
        </is>
      </c>
      <c r="G982" s="25" t="n">
        <v>1.02</v>
      </c>
      <c r="H982" s="26">
        <f>VLOOKUP(D982,upahbahan,3,FALSE)</f>
        <v/>
      </c>
      <c r="J982" s="26">
        <f>G982*H982</f>
        <v/>
      </c>
    </row>
    <row r="983">
      <c r="C983" s="5" t="n">
        <v>2</v>
      </c>
      <c r="D983" s="5" t="inlineStr">
        <is>
          <t>M25</t>
        </is>
      </c>
      <c r="E983" s="5" t="inlineStr">
        <is>
          <t>M211a</t>
        </is>
      </c>
      <c r="F983" s="5" t="inlineStr">
        <is>
          <t>Buah</t>
        </is>
      </c>
      <c r="G983" s="25" t="n">
        <v>0.128</v>
      </c>
      <c r="H983" s="26">
        <f>VLOOKUP(D983,upahbahan,3,FALSE)</f>
        <v/>
      </c>
      <c r="J983" s="26">
        <f>G983*H983</f>
        <v/>
      </c>
    </row>
    <row r="984">
      <c r="C984" s="5" t="n">
        <v>3</v>
      </c>
      <c r="D984" s="5" t="inlineStr">
        <is>
          <t>Perancah</t>
        </is>
      </c>
      <c r="E984" s="5" t="inlineStr">
        <is>
          <t>M195</t>
        </is>
      </c>
      <c r="F984" s="5" t="inlineStr">
        <is>
          <t>m2</t>
        </is>
      </c>
      <c r="G984" s="25" t="n">
        <v>20</v>
      </c>
      <c r="H984" s="26">
        <f>VLOOKUP(D984,upahbahan,3,FALSE)</f>
        <v/>
      </c>
      <c r="J984" s="26">
        <f>G984*H984</f>
        <v/>
      </c>
    </row>
    <row r="985">
      <c r="C985" s="27" t="inlineStr">
        <is>
          <t>JUMLAH HARGA BAHAN</t>
        </is>
      </c>
      <c r="D985" s="28" t="n"/>
      <c r="E985" s="28" t="n"/>
      <c r="F985" s="28" t="n"/>
      <c r="G985" s="28" t="n"/>
      <c r="H985" s="28" t="n"/>
      <c r="I985" s="28" t="n"/>
      <c r="J985" s="29">
        <f>SUM(J982:J984)</f>
        <v/>
      </c>
    </row>
    <row r="986">
      <c r="C986" s="24" t="inlineStr">
        <is>
          <t>C</t>
        </is>
      </c>
      <c r="D986" s="24" t="inlineStr">
        <is>
          <t>PERALATAN</t>
        </is>
      </c>
      <c r="E986" s="12" t="n"/>
      <c r="F986" s="12" t="n"/>
      <c r="G986" s="12" t="n"/>
      <c r="H986" s="12" t="n"/>
      <c r="I986" s="12" t="n"/>
      <c r="J986" s="12" t="n"/>
    </row>
    <row r="987">
      <c r="C987" s="5" t="n">
        <v>1</v>
      </c>
      <c r="D987" s="5" t="inlineStr">
        <is>
          <t>Kunci Torsi (Torque Wrench)</t>
        </is>
      </c>
      <c r="E987" s="5" t="inlineStr">
        <is>
          <t>E74</t>
        </is>
      </c>
      <c r="F987" s="5" t="inlineStr">
        <is>
          <t>jam</t>
        </is>
      </c>
      <c r="G987" s="25" t="n">
        <v>0.01285136014136553</v>
      </c>
      <c r="H987" s="26">
        <f>VLOOKUP(D987,upahbahan,3,FALSE)</f>
        <v/>
      </c>
      <c r="J987" s="26">
        <f>G987*H987</f>
        <v/>
      </c>
    </row>
    <row r="988">
      <c r="C988" s="5" t="n">
        <v>2</v>
      </c>
      <c r="D988" s="5" t="inlineStr">
        <is>
          <t>Mesin Bor</t>
        </is>
      </c>
      <c r="E988" s="5" t="inlineStr">
        <is>
          <t>E71</t>
        </is>
      </c>
      <c r="F988" s="5" t="inlineStr">
        <is>
          <t>jam</t>
        </is>
      </c>
      <c r="G988" s="25" t="n">
        <v>0.01413651866737362</v>
      </c>
      <c r="H988" s="26">
        <f>VLOOKUP(D988,upahbahan,3,FALSE)</f>
        <v/>
      </c>
      <c r="J988" s="26">
        <f>G988*H988</f>
        <v/>
      </c>
    </row>
    <row r="989">
      <c r="C989" s="5" t="n">
        <v>3</v>
      </c>
      <c r="D989" s="5" t="inlineStr">
        <is>
          <t>Crane 10-15 Ton</t>
        </is>
      </c>
      <c r="E989" s="5" t="inlineStr">
        <is>
          <t>E07</t>
        </is>
      </c>
      <c r="F989" s="5" t="inlineStr">
        <is>
          <t>jam</t>
        </is>
      </c>
      <c r="G989" s="25" t="n">
        <v>0.01313252703961357</v>
      </c>
      <c r="H989" s="26">
        <f>VLOOKUP(D989,upahbahan,3,FALSE)</f>
        <v/>
      </c>
      <c r="J989" s="26">
        <f>G989*H989</f>
        <v/>
      </c>
    </row>
    <row r="990">
      <c r="C990" s="5" t="n">
        <v>4</v>
      </c>
      <c r="D990" s="5" t="inlineStr">
        <is>
          <t>Generator Set</t>
        </is>
      </c>
      <c r="E990" s="5" t="inlineStr">
        <is>
          <t>E12</t>
        </is>
      </c>
      <c r="F990" s="5" t="inlineStr">
        <is>
          <t>jam</t>
        </is>
      </c>
      <c r="G990" s="25" t="n">
        <v>0.01413655518834964</v>
      </c>
      <c r="H990" s="26">
        <f>VLOOKUP(D990,upahbahan,3,FALSE)</f>
        <v/>
      </c>
      <c r="J990" s="26">
        <f>G990*H990</f>
        <v/>
      </c>
    </row>
    <row r="991">
      <c r="C991" s="5" t="n">
        <v>5</v>
      </c>
      <c r="D991" s="5" t="inlineStr">
        <is>
          <t>Alat Bantu</t>
        </is>
      </c>
      <c r="F991" s="5" t="inlineStr">
        <is>
          <t>Ls</t>
        </is>
      </c>
      <c r="G991" s="25" t="n">
        <v>1</v>
      </c>
      <c r="H991" s="26">
        <f>VLOOKUP(D991,upahbahan,3,FALSE)</f>
        <v/>
      </c>
      <c r="J991" s="26">
        <f>G991*H991</f>
        <v/>
      </c>
    </row>
    <row r="992">
      <c r="C992" s="27" t="inlineStr">
        <is>
          <t>JUMLAH HARGA PERALATAN</t>
        </is>
      </c>
      <c r="D992" s="28" t="n"/>
      <c r="E992" s="28" t="n"/>
      <c r="F992" s="28" t="n"/>
      <c r="G992" s="28" t="n"/>
      <c r="H992" s="28" t="n"/>
      <c r="I992" s="28" t="n"/>
      <c r="J992" s="29">
        <f>SUM(J987:J991)</f>
        <v/>
      </c>
    </row>
    <row r="993">
      <c r="C993" s="31" t="inlineStr">
        <is>
          <t>D</t>
        </is>
      </c>
      <c r="D993" s="31" t="inlineStr">
        <is>
          <t>Jumlah (A+B+C)</t>
        </is>
      </c>
      <c r="E993" s="32" t="n"/>
      <c r="F993" s="32" t="n"/>
      <c r="G993" s="32" t="n"/>
      <c r="H993" s="32" t="n"/>
      <c r="I993" s="32" t="n"/>
      <c r="J993" s="33">
        <f>J980+J985+J992</f>
        <v/>
      </c>
    </row>
    <row r="994">
      <c r="C994" s="18" t="inlineStr">
        <is>
          <t>E</t>
        </is>
      </c>
      <c r="D994" s="18" t="inlineStr">
        <is>
          <t>Biaya Umum dan Keuntungan 10.0% x D</t>
        </is>
      </c>
      <c r="H994" s="21">
        <f>$Q$8</f>
        <v/>
      </c>
      <c r="J994" s="34">
        <f>J993*H994</f>
        <v/>
      </c>
    </row>
    <row r="995">
      <c r="C995" s="31" t="inlineStr">
        <is>
          <t>F</t>
        </is>
      </c>
      <c r="D995" s="31" t="inlineStr">
        <is>
          <t>Harga Satuan Pekerjaan (D+E)</t>
        </is>
      </c>
      <c r="E995" s="32" t="n"/>
      <c r="F995" s="32" t="n"/>
      <c r="G995" s="32" t="n"/>
      <c r="H995" s="32" t="n"/>
      <c r="I995" s="32" t="n"/>
      <c r="J995" s="33">
        <f>SUM(J993:J994)</f>
        <v/>
      </c>
    </row>
    <row r="997">
      <c r="C997" s="16" t="inlineStr">
        <is>
          <t>H.50</t>
        </is>
      </c>
      <c r="D997" s="17" t="inlineStr">
        <is>
          <t>Penggantian Elemen Struktur Baja Mutu SM 570 atau setara</t>
        </is>
      </c>
      <c r="F997" s="18" t="inlineStr">
        <is>
          <t>Kilogram</t>
        </is>
      </c>
      <c r="K997" s="22">
        <f>ROUNDDOWN(J1017,0)</f>
        <v/>
      </c>
      <c r="M997" s="19" t="inlineStr">
        <is>
          <t>8.8.(7c)</t>
        </is>
      </c>
    </row>
    <row r="998">
      <c r="C998" s="23" t="inlineStr">
        <is>
          <t>No</t>
        </is>
      </c>
      <c r="D998" s="23" t="inlineStr">
        <is>
          <t>Uraian</t>
        </is>
      </c>
      <c r="E998" s="23" t="inlineStr">
        <is>
          <t>Kode</t>
        </is>
      </c>
      <c r="F998" s="23" t="inlineStr">
        <is>
          <t>Sat.</t>
        </is>
      </c>
      <c r="G998" s="23" t="inlineStr">
        <is>
          <t>Koefisien</t>
        </is>
      </c>
      <c r="H998" s="23" t="inlineStr">
        <is>
          <t>Harga  Satuan (Rp)</t>
        </is>
      </c>
      <c r="J998" s="23" t="inlineStr">
        <is>
          <t>Jumlah Harga (Rp)</t>
        </is>
      </c>
    </row>
    <row r="999">
      <c r="C999" s="24" t="inlineStr">
        <is>
          <t>A</t>
        </is>
      </c>
      <c r="D999" s="24" t="inlineStr">
        <is>
          <t>TENAGA KERJA</t>
        </is>
      </c>
      <c r="E999" s="12" t="n"/>
      <c r="F999" s="12" t="n"/>
      <c r="G999" s="12" t="n"/>
      <c r="H999" s="12" t="n"/>
      <c r="I999" s="12" t="n"/>
      <c r="J999" s="12" t="n"/>
    </row>
    <row r="1000">
      <c r="C1000" s="5" t="n">
        <v>1</v>
      </c>
      <c r="D1000" s="5" t="inlineStr">
        <is>
          <t>Pekerja</t>
        </is>
      </c>
      <c r="E1000" s="5" t="inlineStr">
        <is>
          <t>L01</t>
        </is>
      </c>
      <c r="F1000" s="5" t="inlineStr">
        <is>
          <t>jam</t>
        </is>
      </c>
      <c r="G1000" s="25" t="n">
        <v>0.1050603504471569</v>
      </c>
      <c r="H1000" s="26">
        <f>VLOOKUP(D1000,upahbahan,3,FALSE)</f>
        <v/>
      </c>
      <c r="J1000" s="26">
        <f>G1000*H1000</f>
        <v/>
      </c>
    </row>
    <row r="1001">
      <c r="C1001" s="5" t="n">
        <v>2</v>
      </c>
      <c r="D1001" s="5" t="inlineStr">
        <is>
          <t>Mandor</t>
        </is>
      </c>
      <c r="E1001" s="5" t="inlineStr">
        <is>
          <t>L03</t>
        </is>
      </c>
      <c r="F1001" s="5" t="inlineStr">
        <is>
          <t>jam</t>
        </is>
      </c>
      <c r="G1001" s="25" t="n">
        <v>0.01313256057314015</v>
      </c>
      <c r="H1001" s="26">
        <f>VLOOKUP(D1001,upahbahan,3,FALSE)</f>
        <v/>
      </c>
      <c r="J1001" s="26">
        <f>G1001*H1001</f>
        <v/>
      </c>
    </row>
    <row r="1002">
      <c r="C1002" s="27" t="inlineStr">
        <is>
          <t>JUMLAH HARGA TENAGA KERJA</t>
        </is>
      </c>
      <c r="D1002" s="28" t="n"/>
      <c r="E1002" s="28" t="n"/>
      <c r="F1002" s="28" t="n"/>
      <c r="G1002" s="28" t="n"/>
      <c r="H1002" s="28" t="n"/>
      <c r="I1002" s="28" t="n"/>
      <c r="J1002" s="29">
        <f>SUM(J1000:J1001)</f>
        <v/>
      </c>
    </row>
    <row r="1003">
      <c r="C1003" s="24" t="inlineStr">
        <is>
          <t>B</t>
        </is>
      </c>
      <c r="D1003" s="24" t="inlineStr">
        <is>
          <t>BAHAN</t>
        </is>
      </c>
      <c r="E1003" s="12" t="n"/>
      <c r="F1003" s="12" t="n"/>
      <c r="G1003" s="12" t="n"/>
      <c r="H1003" s="12" t="n"/>
      <c r="I1003" s="12" t="n"/>
      <c r="J1003" s="12" t="n"/>
    </row>
    <row r="1004">
      <c r="C1004" s="5" t="n">
        <v>1</v>
      </c>
      <c r="D1004" s="5" t="inlineStr">
        <is>
          <t>Baja Mutu SM 570 B, C atau setara Baut Mutu Tinggi A490 Tipe 1 diameter</t>
        </is>
      </c>
      <c r="E1004" s="5" t="inlineStr">
        <is>
          <t>M55</t>
        </is>
      </c>
      <c r="F1004" s="5" t="inlineStr">
        <is>
          <t>Kg</t>
        </is>
      </c>
      <c r="G1004" s="25" t="n">
        <v>1.02</v>
      </c>
      <c r="H1004" s="26">
        <f>VLOOKUP(D1004,upahbahan,3,FALSE)</f>
        <v/>
      </c>
      <c r="J1004" s="26">
        <f>G1004*H1004</f>
        <v/>
      </c>
    </row>
    <row r="1005">
      <c r="C1005" s="5" t="n">
        <v>2</v>
      </c>
      <c r="D1005" s="5" t="inlineStr">
        <is>
          <t>M25</t>
        </is>
      </c>
      <c r="E1005" s="5" t="inlineStr">
        <is>
          <t>M211a</t>
        </is>
      </c>
      <c r="F1005" s="5" t="inlineStr">
        <is>
          <t>Buah</t>
        </is>
      </c>
      <c r="G1005" s="25" t="n">
        <v>0.128</v>
      </c>
      <c r="H1005" s="26">
        <f>VLOOKUP(D1005,upahbahan,3,FALSE)</f>
        <v/>
      </c>
      <c r="J1005" s="26">
        <f>G1005*H1005</f>
        <v/>
      </c>
    </row>
    <row r="1006">
      <c r="C1006" s="5" t="n">
        <v>3</v>
      </c>
      <c r="D1006" s="5" t="inlineStr">
        <is>
          <t>Perancah</t>
        </is>
      </c>
      <c r="E1006" s="5" t="inlineStr">
        <is>
          <t>M195</t>
        </is>
      </c>
      <c r="F1006" s="5" t="inlineStr">
        <is>
          <t>m2</t>
        </is>
      </c>
      <c r="G1006" s="25" t="n">
        <v>20</v>
      </c>
      <c r="H1006" s="26">
        <f>VLOOKUP(D1006,upahbahan,3,FALSE)</f>
        <v/>
      </c>
      <c r="J1006" s="26">
        <f>G1006*H1006</f>
        <v/>
      </c>
    </row>
    <row r="1007">
      <c r="C1007" s="27" t="inlineStr">
        <is>
          <t>JUMLAH HARGA BAHAN</t>
        </is>
      </c>
      <c r="D1007" s="28" t="n"/>
      <c r="E1007" s="28" t="n"/>
      <c r="F1007" s="28" t="n"/>
      <c r="G1007" s="28" t="n"/>
      <c r="H1007" s="28" t="n"/>
      <c r="I1007" s="28" t="n"/>
      <c r="J1007" s="29">
        <f>SUM(J1004:J1006)</f>
        <v/>
      </c>
    </row>
    <row r="1008">
      <c r="C1008" s="24" t="inlineStr">
        <is>
          <t>C</t>
        </is>
      </c>
      <c r="D1008" s="24" t="inlineStr">
        <is>
          <t>PERALATAN</t>
        </is>
      </c>
      <c r="E1008" s="12" t="n"/>
      <c r="F1008" s="12" t="n"/>
      <c r="G1008" s="12" t="n"/>
      <c r="H1008" s="12" t="n"/>
      <c r="I1008" s="12" t="n"/>
      <c r="J1008" s="12" t="n"/>
    </row>
    <row r="1009">
      <c r="C1009" s="5" t="n">
        <v>1</v>
      </c>
      <c r="D1009" s="5" t="inlineStr">
        <is>
          <t>Kunci Torsi (Torque Wrench)</t>
        </is>
      </c>
      <c r="E1009" s="5" t="inlineStr">
        <is>
          <t>E74</t>
        </is>
      </c>
      <c r="F1009" s="5" t="inlineStr">
        <is>
          <t>jam</t>
        </is>
      </c>
      <c r="G1009" s="25" t="n">
        <v>0.01285136014136553</v>
      </c>
      <c r="H1009" s="26">
        <f>VLOOKUP(D1009,upahbahan,3,FALSE)</f>
        <v/>
      </c>
      <c r="J1009" s="26">
        <f>G1009*H1009</f>
        <v/>
      </c>
    </row>
    <row r="1010">
      <c r="C1010" s="5" t="n">
        <v>2</v>
      </c>
      <c r="D1010" s="5" t="inlineStr">
        <is>
          <t>Mesin Bor</t>
        </is>
      </c>
      <c r="E1010" s="5" t="inlineStr">
        <is>
          <t>E71</t>
        </is>
      </c>
      <c r="F1010" s="5" t="inlineStr">
        <is>
          <t>jam</t>
        </is>
      </c>
      <c r="G1010" s="25" t="n">
        <v>0.01413651866737362</v>
      </c>
      <c r="H1010" s="26">
        <f>VLOOKUP(D1010,upahbahan,3,FALSE)</f>
        <v/>
      </c>
      <c r="J1010" s="26">
        <f>G1010*H1010</f>
        <v/>
      </c>
    </row>
    <row r="1011">
      <c r="C1011" s="5" t="n">
        <v>3</v>
      </c>
      <c r="D1011" s="5" t="inlineStr">
        <is>
          <t>Crane 10-15 Ton</t>
        </is>
      </c>
      <c r="E1011" s="5" t="inlineStr">
        <is>
          <t>E07</t>
        </is>
      </c>
      <c r="F1011" s="5" t="inlineStr">
        <is>
          <t>jam</t>
        </is>
      </c>
      <c r="G1011" s="25" t="n">
        <v>0.01313252703961357</v>
      </c>
      <c r="H1011" s="26">
        <f>VLOOKUP(D1011,upahbahan,3,FALSE)</f>
        <v/>
      </c>
      <c r="J1011" s="26">
        <f>G1011*H1011</f>
        <v/>
      </c>
    </row>
    <row r="1012">
      <c r="C1012" s="5" t="n">
        <v>4</v>
      </c>
      <c r="D1012" s="5" t="inlineStr">
        <is>
          <t>Generator Set</t>
        </is>
      </c>
      <c r="E1012" s="5" t="inlineStr">
        <is>
          <t>E12</t>
        </is>
      </c>
      <c r="F1012" s="5" t="inlineStr">
        <is>
          <t>jam</t>
        </is>
      </c>
      <c r="G1012" s="25" t="n">
        <v>0.01413655518834964</v>
      </c>
      <c r="H1012" s="26">
        <f>VLOOKUP(D1012,upahbahan,3,FALSE)</f>
        <v/>
      </c>
      <c r="J1012" s="26">
        <f>G1012*H1012</f>
        <v/>
      </c>
    </row>
    <row r="1013">
      <c r="C1013" s="5" t="n">
        <v>5</v>
      </c>
      <c r="D1013" s="5" t="inlineStr">
        <is>
          <t>Alat Bantu</t>
        </is>
      </c>
      <c r="F1013" s="5" t="inlineStr">
        <is>
          <t>Ls</t>
        </is>
      </c>
      <c r="G1013" s="25" t="n">
        <v>1</v>
      </c>
      <c r="H1013" s="26">
        <f>VLOOKUP(D1013,upahbahan,3,FALSE)</f>
        <v/>
      </c>
      <c r="J1013" s="26">
        <f>G1013*H1013</f>
        <v/>
      </c>
    </row>
    <row r="1014">
      <c r="C1014" s="27" t="inlineStr">
        <is>
          <t>JUMLAH HARGA PERALATAN</t>
        </is>
      </c>
      <c r="D1014" s="28" t="n"/>
      <c r="E1014" s="28" t="n"/>
      <c r="F1014" s="28" t="n"/>
      <c r="G1014" s="28" t="n"/>
      <c r="H1014" s="28" t="n"/>
      <c r="I1014" s="28" t="n"/>
      <c r="J1014" s="29">
        <f>SUM(J1009:J1013)</f>
        <v/>
      </c>
    </row>
    <row r="1015">
      <c r="C1015" s="31" t="inlineStr">
        <is>
          <t>D</t>
        </is>
      </c>
      <c r="D1015" s="31" t="inlineStr">
        <is>
          <t>Jumlah (A+B+C)</t>
        </is>
      </c>
      <c r="E1015" s="32" t="n"/>
      <c r="F1015" s="32" t="n"/>
      <c r="G1015" s="32" t="n"/>
      <c r="H1015" s="32" t="n"/>
      <c r="I1015" s="32" t="n"/>
      <c r="J1015" s="33">
        <f>J1002+J1007+J1014</f>
        <v/>
      </c>
    </row>
    <row r="1016">
      <c r="C1016" s="18" t="inlineStr">
        <is>
          <t>E</t>
        </is>
      </c>
      <c r="D1016" s="18" t="inlineStr">
        <is>
          <t>Biaya Umum dan Keuntungan 10.0% x D</t>
        </is>
      </c>
      <c r="H1016" s="21">
        <f>$Q$8</f>
        <v/>
      </c>
      <c r="J1016" s="34">
        <f>J1015*H1016</f>
        <v/>
      </c>
    </row>
    <row r="1017">
      <c r="C1017" s="31" t="inlineStr">
        <is>
          <t>F</t>
        </is>
      </c>
      <c r="D1017" s="31" t="inlineStr">
        <is>
          <t>Harga Satuan Pekerjaan (D+E)</t>
        </is>
      </c>
      <c r="E1017" s="32" t="n"/>
      <c r="F1017" s="32" t="n"/>
      <c r="G1017" s="32" t="n"/>
      <c r="H1017" s="32" t="n"/>
      <c r="I1017" s="32" t="n"/>
      <c r="J1017" s="33">
        <f>SUM(J1015:J1016)</f>
        <v/>
      </c>
    </row>
    <row r="1019">
      <c r="C1019" s="16" t="inlineStr">
        <is>
          <t>H.51</t>
        </is>
      </c>
      <c r="D1019" s="17" t="inlineStr">
        <is>
          <t>Perkuatan dengan External Stressing untuk Jembatan Baja dengan Bentang 30 m</t>
        </is>
      </c>
      <c r="F1019" s="18" t="inlineStr">
        <is>
          <t>Buah</t>
        </is>
      </c>
      <c r="K1019" s="22">
        <f>ROUNDDOWN(J1042,0)</f>
        <v/>
      </c>
      <c r="M1019" s="19" t="inlineStr">
        <is>
          <t>8.9.(1).30</t>
        </is>
      </c>
    </row>
    <row r="1020">
      <c r="C1020" s="23" t="inlineStr">
        <is>
          <t>No</t>
        </is>
      </c>
      <c r="D1020" s="23" t="inlineStr">
        <is>
          <t>Uraian</t>
        </is>
      </c>
      <c r="E1020" s="23" t="inlineStr">
        <is>
          <t>Kode</t>
        </is>
      </c>
      <c r="F1020" s="23" t="inlineStr">
        <is>
          <t>Sat.</t>
        </is>
      </c>
      <c r="G1020" s="23" t="inlineStr">
        <is>
          <t>Koefisien</t>
        </is>
      </c>
      <c r="H1020" s="23" t="inlineStr">
        <is>
          <t>Harga  Satuan (Rp)</t>
        </is>
      </c>
      <c r="J1020" s="23" t="inlineStr">
        <is>
          <t>Jumlah Harga (Rp)</t>
        </is>
      </c>
    </row>
    <row r="1021">
      <c r="C1021" s="24" t="inlineStr">
        <is>
          <t>A</t>
        </is>
      </c>
      <c r="D1021" s="24" t="inlineStr">
        <is>
          <t>TENAGA KERJA</t>
        </is>
      </c>
      <c r="E1021" s="12" t="n"/>
      <c r="F1021" s="12" t="n"/>
      <c r="G1021" s="12" t="n"/>
      <c r="H1021" s="12" t="n"/>
      <c r="I1021" s="12" t="n"/>
      <c r="J1021" s="12" t="n"/>
    </row>
    <row r="1022">
      <c r="C1022" s="5" t="n">
        <v>1</v>
      </c>
      <c r="D1022" s="5" t="inlineStr">
        <is>
          <t>Pekerja</t>
        </is>
      </c>
      <c r="E1022" s="5" t="inlineStr">
        <is>
          <t>L01</t>
        </is>
      </c>
      <c r="F1022" s="5" t="inlineStr">
        <is>
          <t>jam</t>
        </is>
      </c>
      <c r="G1022" s="25" t="n">
        <v>6.425702713907119</v>
      </c>
      <c r="H1022" s="26">
        <f>VLOOKUP(D1022,upahbahan,3,FALSE)</f>
        <v/>
      </c>
      <c r="J1022" s="26">
        <f>G1022*H1022</f>
        <v/>
      </c>
    </row>
    <row r="1023">
      <c r="C1023" s="5" t="n">
        <v>2</v>
      </c>
      <c r="D1023" s="5" t="inlineStr">
        <is>
          <t>Mandor</t>
        </is>
      </c>
      <c r="E1023" s="5" t="inlineStr">
        <is>
          <t>L03</t>
        </is>
      </c>
      <c r="F1023" s="5" t="inlineStr">
        <is>
          <t>jam</t>
        </is>
      </c>
      <c r="G1023" s="25" t="n">
        <v>0.8032130165684956</v>
      </c>
      <c r="H1023" s="26">
        <f>VLOOKUP(D1023,upahbahan,3,FALSE)</f>
        <v/>
      </c>
      <c r="J1023" s="26">
        <f>G1023*H1023</f>
        <v/>
      </c>
    </row>
    <row r="1024">
      <c r="C1024" s="27" t="inlineStr">
        <is>
          <t>JUMLAH HARGA TENAGA KERJA</t>
        </is>
      </c>
      <c r="D1024" s="28" t="n"/>
      <c r="E1024" s="28" t="n"/>
      <c r="F1024" s="28" t="n"/>
      <c r="G1024" s="28" t="n"/>
      <c r="H1024" s="28" t="n"/>
      <c r="I1024" s="28" t="n"/>
      <c r="J1024" s="29">
        <f>SUM(J1022:J1023)</f>
        <v/>
      </c>
    </row>
    <row r="1025">
      <c r="C1025" s="24" t="inlineStr">
        <is>
          <t>B</t>
        </is>
      </c>
      <c r="D1025" s="24" t="inlineStr">
        <is>
          <t>BAHAN</t>
        </is>
      </c>
      <c r="E1025" s="12" t="n"/>
      <c r="F1025" s="12" t="n"/>
      <c r="G1025" s="12" t="n"/>
      <c r="H1025" s="12" t="n"/>
      <c r="I1025" s="12" t="n"/>
      <c r="J1025" s="12" t="n"/>
    </row>
    <row r="1026">
      <c r="C1026" s="5" t="n">
        <v>1</v>
      </c>
      <c r="D1026" s="5" t="inlineStr">
        <is>
          <t>Baja prategang 7 wires/ Strands, 1/2 inci</t>
        </is>
      </c>
      <c r="E1026" s="5" t="inlineStr">
        <is>
          <t>M116</t>
        </is>
      </c>
      <c r="F1026" s="5" t="inlineStr">
        <is>
          <t>Kg</t>
        </is>
      </c>
      <c r="G1026" s="25" t="n">
        <v>304.4129854003612</v>
      </c>
      <c r="H1026" s="26">
        <f>VLOOKUP(D1026,upahbahan,3,FALSE)</f>
        <v/>
      </c>
      <c r="J1026" s="26">
        <f>G1026*H1026</f>
        <v/>
      </c>
    </row>
    <row r="1027">
      <c r="C1027" s="5" t="n">
        <v>2</v>
      </c>
      <c r="D1027" s="5" t="inlineStr">
        <is>
          <t>Kopel set, angkur</t>
        </is>
      </c>
      <c r="E1027" s="5" t="inlineStr">
        <is>
          <t>M120</t>
        </is>
      </c>
      <c r="F1027" s="5" t="inlineStr">
        <is>
          <t>buah</t>
        </is>
      </c>
      <c r="G1027" s="25" t="n">
        <v>10</v>
      </c>
      <c r="H1027" s="26">
        <f>VLOOKUP(D1027,upahbahan,3,FALSE)</f>
        <v/>
      </c>
      <c r="J1027" s="26">
        <f>G1027*H1027</f>
        <v/>
      </c>
    </row>
    <row r="1028">
      <c r="C1028" s="5" t="n">
        <v>3</v>
      </c>
      <c r="D1028" s="5" t="inlineStr">
        <is>
          <t>Selongsong HDPE</t>
        </is>
      </c>
      <c r="E1028" s="5" t="inlineStr">
        <is>
          <t>M117</t>
        </is>
      </c>
      <c r="F1028" s="5" t="inlineStr">
        <is>
          <t>m</t>
        </is>
      </c>
      <c r="G1028" s="25" t="n">
        <v>306</v>
      </c>
      <c r="H1028" s="26">
        <f>VLOOKUP(D1028,upahbahan,3,FALSE)</f>
        <v/>
      </c>
      <c r="J1028" s="26">
        <f>G1028*H1028</f>
        <v/>
      </c>
    </row>
    <row r="1029">
      <c r="C1029" s="5" t="n">
        <v>4</v>
      </c>
      <c r="D1029" s="5" t="inlineStr">
        <is>
          <t>Baja untuk pelat buhul dan pelat ganjal</t>
        </is>
      </c>
      <c r="E1029" s="5" t="inlineStr">
        <is>
          <t>M209</t>
        </is>
      </c>
      <c r="F1029" s="5" t="inlineStr">
        <is>
          <t>buah</t>
        </is>
      </c>
      <c r="G1029" s="25" t="n">
        <v>1300.3368</v>
      </c>
      <c r="H1029" s="26">
        <f>VLOOKUP(D1029,upahbahan,3,FALSE)</f>
        <v/>
      </c>
      <c r="J1029" s="26">
        <f>G1029*H1029</f>
        <v/>
      </c>
    </row>
    <row r="1030">
      <c r="C1030" s="5" t="n">
        <v>5</v>
      </c>
      <c r="D1030" s="5" t="inlineStr">
        <is>
          <t>Baut mutu tinggi A325 Tipe 1 diameter M210A M25</t>
        </is>
      </c>
      <c r="F1030" s="5" t="inlineStr">
        <is>
          <t>buah</t>
        </is>
      </c>
      <c r="G1030" s="25" t="n">
        <v>120</v>
      </c>
      <c r="H1030" s="26">
        <f>VLOOKUP(D1030,upahbahan,3,FALSE)</f>
        <v/>
      </c>
      <c r="J1030" s="26">
        <f>G1030*H1030</f>
        <v/>
      </c>
    </row>
    <row r="1031">
      <c r="C1031" s="5" t="n">
        <v>6</v>
      </c>
      <c r="D1031" s="5" t="inlineStr">
        <is>
          <t>Scafolding 2 buah uk 3 x 3 x 6 m</t>
        </is>
      </c>
      <c r="E1031" s="5" t="inlineStr">
        <is>
          <t>M195</t>
        </is>
      </c>
      <c r="F1031" s="5" t="inlineStr">
        <is>
          <t>m2</t>
        </is>
      </c>
      <c r="G1031" s="25" t="n">
        <v>18</v>
      </c>
      <c r="H1031" s="26">
        <f>VLOOKUP(D1031,upahbahan,3,FALSE)</f>
        <v/>
      </c>
      <c r="J1031" s="26">
        <f>G1031*H1031</f>
        <v/>
      </c>
    </row>
    <row r="1032">
      <c r="C1032" s="27" t="inlineStr">
        <is>
          <t>JUMLAH HARGA BAHAN</t>
        </is>
      </c>
      <c r="D1032" s="28" t="n"/>
      <c r="E1032" s="28" t="n"/>
      <c r="F1032" s="28" t="n"/>
      <c r="G1032" s="28" t="n"/>
      <c r="H1032" s="28" t="n"/>
      <c r="I1032" s="28" t="n"/>
      <c r="J1032" s="29">
        <f>SUM(J1026:J1031)</f>
        <v/>
      </c>
    </row>
    <row r="1033">
      <c r="C1033" s="24" t="inlineStr">
        <is>
          <t>C</t>
        </is>
      </c>
      <c r="D1033" s="24" t="inlineStr">
        <is>
          <t>PERALATAN</t>
        </is>
      </c>
      <c r="E1033" s="12" t="n"/>
      <c r="F1033" s="12" t="n"/>
      <c r="G1033" s="12" t="n"/>
      <c r="H1033" s="12" t="n"/>
      <c r="I1033" s="12" t="n"/>
      <c r="J1033" s="12" t="n"/>
    </row>
    <row r="1034">
      <c r="C1034" s="5" t="n">
        <v>1</v>
      </c>
      <c r="D1034" s="5" t="inlineStr">
        <is>
          <t>Mesin Bor</t>
        </is>
      </c>
      <c r="E1034" s="5" t="inlineStr">
        <is>
          <t>E71</t>
        </is>
      </c>
      <c r="F1034" s="5" t="inlineStr">
        <is>
          <t>jam</t>
        </is>
      </c>
      <c r="G1034" s="25" t="n">
        <v>0.321285071831891</v>
      </c>
      <c r="H1034" s="26">
        <f>VLOOKUP(D1034,upahbahan,3,FALSE)</f>
        <v/>
      </c>
      <c r="J1034" s="26">
        <f>G1034*H1034</f>
        <v/>
      </c>
    </row>
    <row r="1035">
      <c r="C1035" s="5" t="n">
        <v>2</v>
      </c>
      <c r="D1035" s="5" t="inlineStr">
        <is>
          <t>Kunci Torsi (Torque Wrench)</t>
        </is>
      </c>
      <c r="E1035" s="5" t="inlineStr">
        <is>
          <t>E74</t>
        </is>
      </c>
      <c r="F1035" s="5" t="inlineStr">
        <is>
          <t>jam</t>
        </is>
      </c>
      <c r="G1035" s="25" t="n">
        <v>0.4819277211799928</v>
      </c>
      <c r="H1035" s="26">
        <f>VLOOKUP(D1035,upahbahan,3,FALSE)</f>
        <v/>
      </c>
      <c r="J1035" s="26">
        <f>G1035*H1035</f>
        <v/>
      </c>
    </row>
    <row r="1036">
      <c r="C1036" s="5" t="n">
        <v>3</v>
      </c>
      <c r="D1036" s="5" t="inlineStr">
        <is>
          <t>Stressing Jack; 46--100 Ton; 89 HP</t>
        </is>
      </c>
      <c r="E1036" s="5" t="inlineStr">
        <is>
          <t>E62</t>
        </is>
      </c>
      <c r="F1036" s="5" t="inlineStr">
        <is>
          <t>jam</t>
        </is>
      </c>
      <c r="G1036" s="25" t="n">
        <v>0.8032128561837985</v>
      </c>
      <c r="H1036" s="26">
        <f>VLOOKUP(D1036,upahbahan,3,FALSE)</f>
        <v/>
      </c>
      <c r="J1036" s="26">
        <f>G1036*H1036</f>
        <v/>
      </c>
    </row>
    <row r="1037">
      <c r="C1037" s="5" t="n">
        <v>4</v>
      </c>
      <c r="D1037" s="5" t="inlineStr">
        <is>
          <t>Generator Set</t>
        </is>
      </c>
      <c r="E1037" s="5" t="inlineStr">
        <is>
          <t>E12</t>
        </is>
      </c>
      <c r="F1037" s="5" t="inlineStr">
        <is>
          <t>jam</t>
        </is>
      </c>
      <c r="G1037" s="25" t="n">
        <v>0.8032128518088656</v>
      </c>
      <c r="H1037" s="26">
        <f>VLOOKUP(D1037,upahbahan,3,FALSE)</f>
        <v/>
      </c>
      <c r="J1037" s="26">
        <f>G1037*H1037</f>
        <v/>
      </c>
    </row>
    <row r="1038">
      <c r="C1038" s="5" t="n">
        <v>5</v>
      </c>
      <c r="D1038" s="5" t="inlineStr">
        <is>
          <t>Alat Bantu</t>
        </is>
      </c>
      <c r="F1038" s="5" t="inlineStr">
        <is>
          <t>Ls</t>
        </is>
      </c>
      <c r="G1038" s="25" t="n">
        <v>1</v>
      </c>
      <c r="H1038" s="26">
        <f>VLOOKUP(D1038,upahbahan,3,FALSE)</f>
        <v/>
      </c>
      <c r="J1038" s="26">
        <f>G1038*H1038</f>
        <v/>
      </c>
    </row>
    <row r="1039">
      <c r="C1039" s="27" t="inlineStr">
        <is>
          <t>JUMLAH HARGA PERALATAN</t>
        </is>
      </c>
      <c r="D1039" s="28" t="n"/>
      <c r="E1039" s="28" t="n"/>
      <c r="F1039" s="28" t="n"/>
      <c r="G1039" s="28" t="n"/>
      <c r="H1039" s="28" t="n"/>
      <c r="I1039" s="28" t="n"/>
      <c r="J1039" s="29">
        <f>SUM(J1034:J1038)</f>
        <v/>
      </c>
    </row>
    <row r="1040">
      <c r="C1040" s="31" t="inlineStr">
        <is>
          <t>D</t>
        </is>
      </c>
      <c r="D1040" s="31" t="inlineStr">
        <is>
          <t>Jumlah (A+B+C)</t>
        </is>
      </c>
      <c r="E1040" s="32" t="n"/>
      <c r="F1040" s="32" t="n"/>
      <c r="G1040" s="32" t="n"/>
      <c r="H1040" s="32" t="n"/>
      <c r="I1040" s="32" t="n"/>
      <c r="J1040" s="33">
        <f>J1024+J1032+J1039</f>
        <v/>
      </c>
    </row>
    <row r="1041">
      <c r="C1041" s="18" t="inlineStr">
        <is>
          <t>E</t>
        </is>
      </c>
      <c r="D1041" s="18" t="inlineStr">
        <is>
          <t>Biaya Umum dan Keuntungan 10.0% x D</t>
        </is>
      </c>
      <c r="H1041" s="21">
        <f>$Q$8</f>
        <v/>
      </c>
      <c r="J1041" s="34">
        <f>J1040*H1041</f>
        <v/>
      </c>
    </row>
    <row r="1042">
      <c r="C1042" s="31" t="inlineStr">
        <is>
          <t>F</t>
        </is>
      </c>
      <c r="D1042" s="31" t="inlineStr">
        <is>
          <t>Harga Satuan Pekerjaan (D+E)</t>
        </is>
      </c>
      <c r="E1042" s="32" t="n"/>
      <c r="F1042" s="32" t="n"/>
      <c r="G1042" s="32" t="n"/>
      <c r="H1042" s="32" t="n"/>
      <c r="I1042" s="32" t="n"/>
      <c r="J1042" s="33">
        <f>SUM(J1040:J1041)</f>
        <v/>
      </c>
    </row>
    <row r="1044">
      <c r="C1044" s="16" t="inlineStr">
        <is>
          <t>H.52</t>
        </is>
      </c>
      <c r="D1044" s="17" t="inlineStr">
        <is>
          <t>Perkuatan dengan External Stressing untuk Jembatan Baja dengan Bentang 35 m</t>
        </is>
      </c>
      <c r="F1044" s="18" t="inlineStr">
        <is>
          <t>Buah</t>
        </is>
      </c>
      <c r="K1044" s="22">
        <f>ROUNDDOWN(J1067,0)</f>
        <v/>
      </c>
      <c r="M1044" s="19" t="inlineStr">
        <is>
          <t>8.9.(1).35</t>
        </is>
      </c>
    </row>
    <row r="1045">
      <c r="C1045" s="23" t="inlineStr">
        <is>
          <t>No</t>
        </is>
      </c>
      <c r="D1045" s="23" t="inlineStr">
        <is>
          <t>Uraian</t>
        </is>
      </c>
      <c r="E1045" s="23" t="inlineStr">
        <is>
          <t>Kode</t>
        </is>
      </c>
      <c r="F1045" s="23" t="inlineStr">
        <is>
          <t>Sat.</t>
        </is>
      </c>
      <c r="G1045" s="23" t="inlineStr">
        <is>
          <t>Koefisien</t>
        </is>
      </c>
      <c r="H1045" s="23" t="inlineStr">
        <is>
          <t>Harga  Satuan (Rp)</t>
        </is>
      </c>
      <c r="J1045" s="23" t="inlineStr">
        <is>
          <t>Jumlah Harga (Rp)</t>
        </is>
      </c>
    </row>
    <row r="1046">
      <c r="C1046" s="24" t="inlineStr">
        <is>
          <t>A</t>
        </is>
      </c>
      <c r="D1046" s="24" t="inlineStr">
        <is>
          <t>TENAGA KERJA</t>
        </is>
      </c>
      <c r="E1046" s="12" t="n"/>
      <c r="F1046" s="12" t="n"/>
      <c r="G1046" s="12" t="n"/>
      <c r="H1046" s="12" t="n"/>
      <c r="I1046" s="12" t="n"/>
      <c r="J1046" s="12" t="n"/>
    </row>
    <row r="1047">
      <c r="C1047" s="5" t="n">
        <v>1</v>
      </c>
      <c r="D1047" s="5" t="inlineStr">
        <is>
          <t>Pekerja</t>
        </is>
      </c>
      <c r="E1047" s="5" t="inlineStr">
        <is>
          <t>L01</t>
        </is>
      </c>
      <c r="F1047" s="5" t="inlineStr">
        <is>
          <t>jam</t>
        </is>
      </c>
      <c r="G1047" s="25" t="n">
        <v>6.425702713907119</v>
      </c>
      <c r="H1047" s="26">
        <f>VLOOKUP(D1047,upahbahan,3,FALSE)</f>
        <v/>
      </c>
      <c r="J1047" s="26">
        <f>G1047*H1047</f>
        <v/>
      </c>
    </row>
    <row r="1048">
      <c r="C1048" s="5" t="n">
        <v>2</v>
      </c>
      <c r="D1048" s="5" t="inlineStr">
        <is>
          <t>Mandor</t>
        </is>
      </c>
      <c r="E1048" s="5" t="inlineStr">
        <is>
          <t>L03</t>
        </is>
      </c>
      <c r="F1048" s="5" t="inlineStr">
        <is>
          <t>jam</t>
        </is>
      </c>
      <c r="G1048" s="25" t="n">
        <v>0.8032130165684956</v>
      </c>
      <c r="H1048" s="26">
        <f>VLOOKUP(D1048,upahbahan,3,FALSE)</f>
        <v/>
      </c>
      <c r="J1048" s="26">
        <f>G1048*H1048</f>
        <v/>
      </c>
    </row>
    <row r="1049">
      <c r="C1049" s="27" t="inlineStr">
        <is>
          <t>JUMLAH HARGA TENAGA KERJA</t>
        </is>
      </c>
      <c r="D1049" s="28" t="n"/>
      <c r="E1049" s="28" t="n"/>
      <c r="F1049" s="28" t="n"/>
      <c r="G1049" s="28" t="n"/>
      <c r="H1049" s="28" t="n"/>
      <c r="I1049" s="28" t="n"/>
      <c r="J1049" s="29">
        <f>SUM(J1047:J1048)</f>
        <v/>
      </c>
    </row>
    <row r="1050">
      <c r="C1050" s="24" t="inlineStr">
        <is>
          <t>B</t>
        </is>
      </c>
      <c r="D1050" s="24" t="inlineStr">
        <is>
          <t>BAHAN</t>
        </is>
      </c>
      <c r="E1050" s="12" t="n"/>
      <c r="F1050" s="12" t="n"/>
      <c r="G1050" s="12" t="n"/>
      <c r="H1050" s="12" t="n"/>
      <c r="I1050" s="12" t="n"/>
      <c r="J1050" s="12" t="n"/>
    </row>
    <row r="1051">
      <c r="C1051" s="5" t="n">
        <v>1</v>
      </c>
      <c r="D1051" s="5" t="inlineStr">
        <is>
          <t>Baja prategang 7 wires/ Strands, 1/2 inci</t>
        </is>
      </c>
      <c r="E1051" s="5" t="inlineStr">
        <is>
          <t>M116</t>
        </is>
      </c>
      <c r="F1051" s="5" t="inlineStr">
        <is>
          <t>Kg</t>
        </is>
      </c>
      <c r="G1051" s="25" t="n">
        <v>355.1484835942204</v>
      </c>
      <c r="H1051" s="26">
        <f>VLOOKUP(D1051,upahbahan,3,FALSE)</f>
        <v/>
      </c>
      <c r="J1051" s="26">
        <f>G1051*H1051</f>
        <v/>
      </c>
    </row>
    <row r="1052">
      <c r="C1052" s="5" t="n">
        <v>2</v>
      </c>
      <c r="D1052" s="5" t="inlineStr">
        <is>
          <t>Kopel set, angkur</t>
        </is>
      </c>
      <c r="E1052" s="5" t="inlineStr">
        <is>
          <t>M120</t>
        </is>
      </c>
      <c r="F1052" s="5" t="inlineStr">
        <is>
          <t>buah</t>
        </is>
      </c>
      <c r="G1052" s="25" t="n">
        <v>10</v>
      </c>
      <c r="H1052" s="26">
        <f>VLOOKUP(D1052,upahbahan,3,FALSE)</f>
        <v/>
      </c>
      <c r="J1052" s="26">
        <f>G1052*H1052</f>
        <v/>
      </c>
    </row>
    <row r="1053">
      <c r="C1053" s="5" t="n">
        <v>3</v>
      </c>
      <c r="D1053" s="5" t="inlineStr">
        <is>
          <t>Selongsong HDPE</t>
        </is>
      </c>
      <c r="E1053" s="5" t="inlineStr">
        <is>
          <t>M117</t>
        </is>
      </c>
      <c r="F1053" s="5" t="inlineStr">
        <is>
          <t>m</t>
        </is>
      </c>
      <c r="G1053" s="25" t="n">
        <v>357</v>
      </c>
      <c r="H1053" s="26">
        <f>VLOOKUP(D1053,upahbahan,3,FALSE)</f>
        <v/>
      </c>
      <c r="J1053" s="26">
        <f>G1053*H1053</f>
        <v/>
      </c>
    </row>
    <row r="1054">
      <c r="C1054" s="5" t="n">
        <v>4</v>
      </c>
      <c r="D1054" s="5" t="inlineStr">
        <is>
          <t>Baja untuk pelat buhul dan pelat ganjal</t>
        </is>
      </c>
      <c r="E1054" s="5" t="inlineStr">
        <is>
          <t>M209</t>
        </is>
      </c>
      <c r="F1054" s="5" t="inlineStr">
        <is>
          <t>buah</t>
        </is>
      </c>
      <c r="G1054" s="25" t="n">
        <v>1300.3368</v>
      </c>
      <c r="H1054" s="26">
        <f>VLOOKUP(D1054,upahbahan,3,FALSE)</f>
        <v/>
      </c>
      <c r="J1054" s="26">
        <f>G1054*H1054</f>
        <v/>
      </c>
    </row>
    <row r="1055">
      <c r="C1055" s="5" t="n">
        <v>5</v>
      </c>
      <c r="D1055" s="5" t="inlineStr">
        <is>
          <t>Baut mutu tinggi A325 Tipe 1 diameter M210A M25</t>
        </is>
      </c>
      <c r="F1055" s="5" t="inlineStr">
        <is>
          <t>buah</t>
        </is>
      </c>
      <c r="G1055" s="25" t="n">
        <v>120</v>
      </c>
      <c r="H1055" s="26">
        <f>VLOOKUP(D1055,upahbahan,3,FALSE)</f>
        <v/>
      </c>
      <c r="J1055" s="26">
        <f>G1055*H1055</f>
        <v/>
      </c>
    </row>
    <row r="1056">
      <c r="C1056" s="5" t="n">
        <v>6</v>
      </c>
      <c r="D1056" s="5" t="inlineStr">
        <is>
          <t>Scafolding 2 buah uk 3 x 3 x 6 m</t>
        </is>
      </c>
      <c r="E1056" s="5" t="inlineStr">
        <is>
          <t>M195</t>
        </is>
      </c>
      <c r="F1056" s="5" t="inlineStr">
        <is>
          <t>m2</t>
        </is>
      </c>
      <c r="G1056" s="25" t="n">
        <v>18</v>
      </c>
      <c r="H1056" s="26">
        <f>VLOOKUP(D1056,upahbahan,3,FALSE)</f>
        <v/>
      </c>
      <c r="J1056" s="26">
        <f>G1056*H1056</f>
        <v/>
      </c>
    </row>
    <row r="1057">
      <c r="C1057" s="27" t="inlineStr">
        <is>
          <t>JUMLAH HARGA BAHAN</t>
        </is>
      </c>
      <c r="D1057" s="28" t="n"/>
      <c r="E1057" s="28" t="n"/>
      <c r="F1057" s="28" t="n"/>
      <c r="G1057" s="28" t="n"/>
      <c r="H1057" s="28" t="n"/>
      <c r="I1057" s="28" t="n"/>
      <c r="J1057" s="29">
        <f>SUM(J1051:J1056)</f>
        <v/>
      </c>
    </row>
    <row r="1058">
      <c r="C1058" s="24" t="inlineStr">
        <is>
          <t>C</t>
        </is>
      </c>
      <c r="D1058" s="24" t="inlineStr">
        <is>
          <t>PERALATAN</t>
        </is>
      </c>
      <c r="E1058" s="12" t="n"/>
      <c r="F1058" s="12" t="n"/>
      <c r="G1058" s="12" t="n"/>
      <c r="H1058" s="12" t="n"/>
      <c r="I1058" s="12" t="n"/>
      <c r="J1058" s="12" t="n"/>
    </row>
    <row r="1059">
      <c r="C1059" s="5" t="n">
        <v>1</v>
      </c>
      <c r="D1059" s="5" t="inlineStr">
        <is>
          <t>Mesin Bor</t>
        </is>
      </c>
      <c r="E1059" s="5" t="inlineStr">
        <is>
          <t>E71</t>
        </is>
      </c>
      <c r="F1059" s="5" t="inlineStr">
        <is>
          <t>jam</t>
        </is>
      </c>
      <c r="G1059" s="25" t="n">
        <v>0.321285071831891</v>
      </c>
      <c r="H1059" s="26">
        <f>VLOOKUP(D1059,upahbahan,3,FALSE)</f>
        <v/>
      </c>
      <c r="J1059" s="26">
        <f>G1059*H1059</f>
        <v/>
      </c>
    </row>
    <row r="1060">
      <c r="C1060" s="5" t="n">
        <v>2</v>
      </c>
      <c r="D1060" s="5" t="inlineStr">
        <is>
          <t>Kunci Torsi (Torque Wrench)</t>
        </is>
      </c>
      <c r="E1060" s="5" t="inlineStr">
        <is>
          <t>E74</t>
        </is>
      </c>
      <c r="F1060" s="5" t="inlineStr">
        <is>
          <t>jam</t>
        </is>
      </c>
      <c r="G1060" s="25" t="n">
        <v>0.4819277211799928</v>
      </c>
      <c r="H1060" s="26">
        <f>VLOOKUP(D1060,upahbahan,3,FALSE)</f>
        <v/>
      </c>
      <c r="J1060" s="26">
        <f>G1060*H1060</f>
        <v/>
      </c>
    </row>
    <row r="1061">
      <c r="C1061" s="5" t="n">
        <v>3</v>
      </c>
      <c r="D1061" s="5" t="inlineStr">
        <is>
          <t>Stressing Jack; 46--100 Ton; 89 HP</t>
        </is>
      </c>
      <c r="E1061" s="5" t="inlineStr">
        <is>
          <t>E62</t>
        </is>
      </c>
      <c r="F1061" s="5" t="inlineStr">
        <is>
          <t>jam</t>
        </is>
      </c>
      <c r="G1061" s="25" t="n">
        <v>0.8032128561837985</v>
      </c>
      <c r="H1061" s="26">
        <f>VLOOKUP(D1061,upahbahan,3,FALSE)</f>
        <v/>
      </c>
      <c r="J1061" s="26">
        <f>G1061*H1061</f>
        <v/>
      </c>
    </row>
    <row r="1062">
      <c r="C1062" s="5" t="n">
        <v>4</v>
      </c>
      <c r="D1062" s="5" t="inlineStr">
        <is>
          <t>Generator Set</t>
        </is>
      </c>
      <c r="E1062" s="5" t="inlineStr">
        <is>
          <t>E12</t>
        </is>
      </c>
      <c r="F1062" s="5" t="inlineStr">
        <is>
          <t>jam</t>
        </is>
      </c>
      <c r="G1062" s="25" t="n">
        <v>0.8032128518088656</v>
      </c>
      <c r="H1062" s="26">
        <f>VLOOKUP(D1062,upahbahan,3,FALSE)</f>
        <v/>
      </c>
      <c r="J1062" s="26">
        <f>G1062*H1062</f>
        <v/>
      </c>
    </row>
    <row r="1063">
      <c r="C1063" s="5" t="n">
        <v>5</v>
      </c>
      <c r="D1063" s="5" t="inlineStr">
        <is>
          <t>Alat Bantu</t>
        </is>
      </c>
      <c r="F1063" s="5" t="inlineStr">
        <is>
          <t>Ls</t>
        </is>
      </c>
      <c r="G1063" s="25" t="n">
        <v>1</v>
      </c>
      <c r="H1063" s="26">
        <f>VLOOKUP(D1063,upahbahan,3,FALSE)</f>
        <v/>
      </c>
      <c r="J1063" s="26">
        <f>G1063*H1063</f>
        <v/>
      </c>
    </row>
    <row r="1064">
      <c r="C1064" s="27" t="inlineStr">
        <is>
          <t>JUMLAH HARGA PERALATAN</t>
        </is>
      </c>
      <c r="D1064" s="28" t="n"/>
      <c r="E1064" s="28" t="n"/>
      <c r="F1064" s="28" t="n"/>
      <c r="G1064" s="28" t="n"/>
      <c r="H1064" s="28" t="n"/>
      <c r="I1064" s="28" t="n"/>
      <c r="J1064" s="29">
        <f>SUM(J1059:J1063)</f>
        <v/>
      </c>
    </row>
    <row r="1065">
      <c r="C1065" s="31" t="inlineStr">
        <is>
          <t>D</t>
        </is>
      </c>
      <c r="D1065" s="31" t="inlineStr">
        <is>
          <t>Jumlah (A+B+C)</t>
        </is>
      </c>
      <c r="E1065" s="32" t="n"/>
      <c r="F1065" s="32" t="n"/>
      <c r="G1065" s="32" t="n"/>
      <c r="H1065" s="32" t="n"/>
      <c r="I1065" s="32" t="n"/>
      <c r="J1065" s="33">
        <f>J1049+J1057+J1064</f>
        <v/>
      </c>
    </row>
    <row r="1066">
      <c r="C1066" s="18" t="inlineStr">
        <is>
          <t>E</t>
        </is>
      </c>
      <c r="D1066" s="18" t="inlineStr">
        <is>
          <t>Biaya Umum dan Keuntungan 10.0% x D</t>
        </is>
      </c>
      <c r="H1066" s="21">
        <f>$Q$8</f>
        <v/>
      </c>
      <c r="J1066" s="34">
        <f>J1065*H1066</f>
        <v/>
      </c>
    </row>
    <row r="1067">
      <c r="C1067" s="31" t="inlineStr">
        <is>
          <t>F</t>
        </is>
      </c>
      <c r="D1067" s="31" t="inlineStr">
        <is>
          <t>Harga Satuan Pekerjaan (D+E)</t>
        </is>
      </c>
      <c r="E1067" s="32" t="n"/>
      <c r="F1067" s="32" t="n"/>
      <c r="G1067" s="32" t="n"/>
      <c r="H1067" s="32" t="n"/>
      <c r="I1067" s="32" t="n"/>
      <c r="J1067" s="33">
        <f>SUM(J1065:J1066)</f>
        <v/>
      </c>
    </row>
    <row r="1069">
      <c r="C1069" s="16" t="inlineStr">
        <is>
          <t>H.53</t>
        </is>
      </c>
      <c r="D1069" s="17" t="inlineStr">
        <is>
          <t>Perkuatan dengan External Stressing untuk Jembatan Baja dengan Bentang 40 m</t>
        </is>
      </c>
      <c r="F1069" s="18" t="inlineStr">
        <is>
          <t>Buah</t>
        </is>
      </c>
      <c r="K1069" s="22">
        <f>ROUNDDOWN(J1092,0)</f>
        <v/>
      </c>
      <c r="M1069" s="19" t="inlineStr">
        <is>
          <t>8.9.(1).40</t>
        </is>
      </c>
    </row>
    <row r="1070">
      <c r="C1070" s="23" t="inlineStr">
        <is>
          <t>No</t>
        </is>
      </c>
      <c r="D1070" s="23" t="inlineStr">
        <is>
          <t>Uraian</t>
        </is>
      </c>
      <c r="E1070" s="23" t="inlineStr">
        <is>
          <t>Kode</t>
        </is>
      </c>
      <c r="F1070" s="23" t="inlineStr">
        <is>
          <t>Sat.</t>
        </is>
      </c>
      <c r="G1070" s="23" t="inlineStr">
        <is>
          <t>Koefisien</t>
        </is>
      </c>
      <c r="H1070" s="23" t="inlineStr">
        <is>
          <t>Harga  Satuan (Rp)</t>
        </is>
      </c>
      <c r="J1070" s="23" t="inlineStr">
        <is>
          <t>Jumlah Harga (Rp)</t>
        </is>
      </c>
    </row>
    <row r="1071">
      <c r="C1071" s="24" t="inlineStr">
        <is>
          <t>A</t>
        </is>
      </c>
      <c r="D1071" s="24" t="inlineStr">
        <is>
          <t>TENAGA KERJA</t>
        </is>
      </c>
      <c r="E1071" s="12" t="n"/>
      <c r="F1071" s="12" t="n"/>
      <c r="G1071" s="12" t="n"/>
      <c r="H1071" s="12" t="n"/>
      <c r="I1071" s="12" t="n"/>
      <c r="J1071" s="12" t="n"/>
    </row>
    <row r="1072">
      <c r="C1072" s="5" t="n">
        <v>1</v>
      </c>
      <c r="D1072" s="5" t="inlineStr">
        <is>
          <t>Pekerja</t>
        </is>
      </c>
      <c r="E1072" s="5" t="inlineStr">
        <is>
          <t>L01</t>
        </is>
      </c>
      <c r="F1072" s="5" t="inlineStr">
        <is>
          <t>jam</t>
        </is>
      </c>
      <c r="G1072" s="25" t="n">
        <v>6.425702713907119</v>
      </c>
      <c r="H1072" s="26">
        <f>VLOOKUP(D1072,upahbahan,3,FALSE)</f>
        <v/>
      </c>
      <c r="J1072" s="26">
        <f>G1072*H1072</f>
        <v/>
      </c>
    </row>
    <row r="1073">
      <c r="C1073" s="5" t="n">
        <v>2</v>
      </c>
      <c r="D1073" s="5" t="inlineStr">
        <is>
          <t>Mandor</t>
        </is>
      </c>
      <c r="E1073" s="5" t="inlineStr">
        <is>
          <t>L03</t>
        </is>
      </c>
      <c r="F1073" s="5" t="inlineStr">
        <is>
          <t>jam</t>
        </is>
      </c>
      <c r="G1073" s="25" t="n">
        <v>0.8032130165684956</v>
      </c>
      <c r="H1073" s="26">
        <f>VLOOKUP(D1073,upahbahan,3,FALSE)</f>
        <v/>
      </c>
      <c r="J1073" s="26">
        <f>G1073*H1073</f>
        <v/>
      </c>
    </row>
    <row r="1074">
      <c r="C1074" s="27" t="inlineStr">
        <is>
          <t>JUMLAH HARGA TENAGA KERJA</t>
        </is>
      </c>
      <c r="D1074" s="28" t="n"/>
      <c r="E1074" s="28" t="n"/>
      <c r="F1074" s="28" t="n"/>
      <c r="G1074" s="28" t="n"/>
      <c r="H1074" s="28" t="n"/>
      <c r="I1074" s="28" t="n"/>
      <c r="J1074" s="29">
        <f>SUM(J1072:J1073)</f>
        <v/>
      </c>
    </row>
    <row r="1075">
      <c r="C1075" s="24" t="inlineStr">
        <is>
          <t>B</t>
        </is>
      </c>
      <c r="D1075" s="24" t="inlineStr">
        <is>
          <t>BAHAN</t>
        </is>
      </c>
      <c r="E1075" s="12" t="n"/>
      <c r="F1075" s="12" t="n"/>
      <c r="G1075" s="12" t="n"/>
      <c r="H1075" s="12" t="n"/>
      <c r="I1075" s="12" t="n"/>
      <c r="J1075" s="12" t="n"/>
    </row>
    <row r="1076">
      <c r="C1076" s="5" t="n">
        <v>1</v>
      </c>
      <c r="D1076" s="5" t="inlineStr">
        <is>
          <t>Baja prategang 7 wires/ Strands, 1/2 inci</t>
        </is>
      </c>
      <c r="E1076" s="5" t="inlineStr">
        <is>
          <t>M116</t>
        </is>
      </c>
      <c r="F1076" s="5" t="inlineStr">
        <is>
          <t>Kg</t>
        </is>
      </c>
      <c r="G1076" s="25" t="n">
        <v>405.8839810355208</v>
      </c>
      <c r="H1076" s="26">
        <f>VLOOKUP(D1076,upahbahan,3,FALSE)</f>
        <v/>
      </c>
      <c r="J1076" s="26">
        <f>G1076*H1076</f>
        <v/>
      </c>
    </row>
    <row r="1077">
      <c r="C1077" s="5" t="n">
        <v>2</v>
      </c>
      <c r="D1077" s="5" t="inlineStr">
        <is>
          <t>Kopel set, angkur</t>
        </is>
      </c>
      <c r="E1077" s="5" t="inlineStr">
        <is>
          <t>M120</t>
        </is>
      </c>
      <c r="F1077" s="5" t="inlineStr">
        <is>
          <t>buah</t>
        </is>
      </c>
      <c r="G1077" s="25" t="n">
        <v>10</v>
      </c>
      <c r="H1077" s="26">
        <f>VLOOKUP(D1077,upahbahan,3,FALSE)</f>
        <v/>
      </c>
      <c r="J1077" s="26">
        <f>G1077*H1077</f>
        <v/>
      </c>
    </row>
    <row r="1078">
      <c r="C1078" s="5" t="n">
        <v>3</v>
      </c>
      <c r="D1078" s="5" t="inlineStr">
        <is>
          <t>Selongsong HDPE</t>
        </is>
      </c>
      <c r="E1078" s="5" t="inlineStr">
        <is>
          <t>M117</t>
        </is>
      </c>
      <c r="F1078" s="5" t="inlineStr">
        <is>
          <t>m</t>
        </is>
      </c>
      <c r="G1078" s="25" t="n">
        <v>408</v>
      </c>
      <c r="H1078" s="26">
        <f>VLOOKUP(D1078,upahbahan,3,FALSE)</f>
        <v/>
      </c>
      <c r="J1078" s="26">
        <f>G1078*H1078</f>
        <v/>
      </c>
    </row>
    <row r="1079">
      <c r="C1079" s="5" t="n">
        <v>4</v>
      </c>
      <c r="D1079" s="5" t="inlineStr">
        <is>
          <t>Baja untuk pelat buhul dan pelat ganjal</t>
        </is>
      </c>
      <c r="E1079" s="5" t="inlineStr">
        <is>
          <t>M209</t>
        </is>
      </c>
      <c r="F1079" s="5" t="inlineStr">
        <is>
          <t>buah</t>
        </is>
      </c>
      <c r="G1079" s="25" t="n">
        <v>1300.3368</v>
      </c>
      <c r="H1079" s="26">
        <f>VLOOKUP(D1079,upahbahan,3,FALSE)</f>
        <v/>
      </c>
      <c r="J1079" s="26">
        <f>G1079*H1079</f>
        <v/>
      </c>
    </row>
    <row r="1080">
      <c r="C1080" s="5" t="n">
        <v>5</v>
      </c>
      <c r="D1080" s="5" t="inlineStr">
        <is>
          <t>Baut mutu tinggi A325 Tipe 1 diameter M210A M25</t>
        </is>
      </c>
      <c r="F1080" s="5" t="inlineStr">
        <is>
          <t>buah</t>
        </is>
      </c>
      <c r="G1080" s="25" t="n">
        <v>120</v>
      </c>
      <c r="H1080" s="26">
        <f>VLOOKUP(D1080,upahbahan,3,FALSE)</f>
        <v/>
      </c>
      <c r="J1080" s="26">
        <f>G1080*H1080</f>
        <v/>
      </c>
    </row>
    <row r="1081">
      <c r="C1081" s="5" t="n">
        <v>6</v>
      </c>
      <c r="D1081" s="5" t="inlineStr">
        <is>
          <t>Scafolding 2 buah uk 3 x 3 x 6 m</t>
        </is>
      </c>
      <c r="E1081" s="5" t="inlineStr">
        <is>
          <t>M195</t>
        </is>
      </c>
      <c r="F1081" s="5" t="inlineStr">
        <is>
          <t>m2</t>
        </is>
      </c>
      <c r="G1081" s="25" t="n">
        <v>18</v>
      </c>
      <c r="H1081" s="26">
        <f>VLOOKUP(D1081,upahbahan,3,FALSE)</f>
        <v/>
      </c>
      <c r="J1081" s="26">
        <f>G1081*H1081</f>
        <v/>
      </c>
    </row>
    <row r="1082">
      <c r="C1082" s="27" t="inlineStr">
        <is>
          <t>JUMLAH HARGA BAHAN</t>
        </is>
      </c>
      <c r="D1082" s="28" t="n"/>
      <c r="E1082" s="28" t="n"/>
      <c r="F1082" s="28" t="n"/>
      <c r="G1082" s="28" t="n"/>
      <c r="H1082" s="28" t="n"/>
      <c r="I1082" s="28" t="n"/>
      <c r="J1082" s="29">
        <f>SUM(J1076:J1081)</f>
        <v/>
      </c>
    </row>
    <row r="1083">
      <c r="C1083" s="24" t="inlineStr">
        <is>
          <t>C</t>
        </is>
      </c>
      <c r="D1083" s="24" t="inlineStr">
        <is>
          <t>PERALATAN</t>
        </is>
      </c>
      <c r="E1083" s="12" t="n"/>
      <c r="F1083" s="12" t="n"/>
      <c r="G1083" s="12" t="n"/>
      <c r="H1083" s="12" t="n"/>
      <c r="I1083" s="12" t="n"/>
      <c r="J1083" s="12" t="n"/>
    </row>
    <row r="1084">
      <c r="C1084" s="5" t="n">
        <v>1</v>
      </c>
      <c r="D1084" s="5" t="inlineStr">
        <is>
          <t>Mesin Bor</t>
        </is>
      </c>
      <c r="E1084" s="5" t="inlineStr">
        <is>
          <t>E71</t>
        </is>
      </c>
      <c r="F1084" s="5" t="inlineStr">
        <is>
          <t>jam</t>
        </is>
      </c>
      <c r="G1084" s="25" t="n">
        <v>0.321285071831891</v>
      </c>
      <c r="H1084" s="26">
        <f>VLOOKUP(D1084,upahbahan,3,FALSE)</f>
        <v/>
      </c>
      <c r="J1084" s="26">
        <f>G1084*H1084</f>
        <v/>
      </c>
    </row>
    <row r="1085">
      <c r="C1085" s="5" t="n">
        <v>2</v>
      </c>
      <c r="D1085" s="5" t="inlineStr">
        <is>
          <t>Kunci Torsi (Torque Wrench)</t>
        </is>
      </c>
      <c r="E1085" s="5" t="inlineStr">
        <is>
          <t>E74</t>
        </is>
      </c>
      <c r="F1085" s="5" t="inlineStr">
        <is>
          <t>jam</t>
        </is>
      </c>
      <c r="G1085" s="25" t="n">
        <v>0.4819277211799928</v>
      </c>
      <c r="H1085" s="26">
        <f>VLOOKUP(D1085,upahbahan,3,FALSE)</f>
        <v/>
      </c>
      <c r="J1085" s="26">
        <f>G1085*H1085</f>
        <v/>
      </c>
    </row>
    <row r="1086">
      <c r="C1086" s="5" t="n">
        <v>3</v>
      </c>
      <c r="D1086" s="5" t="inlineStr">
        <is>
          <t>Stressing Jack; 46--100 Ton; 89 HP</t>
        </is>
      </c>
      <c r="E1086" s="5" t="inlineStr">
        <is>
          <t>E62</t>
        </is>
      </c>
      <c r="F1086" s="5" t="inlineStr">
        <is>
          <t>jam</t>
        </is>
      </c>
      <c r="G1086" s="25" t="n">
        <v>0.8032128561837985</v>
      </c>
      <c r="H1086" s="26">
        <f>VLOOKUP(D1086,upahbahan,3,FALSE)</f>
        <v/>
      </c>
      <c r="J1086" s="26">
        <f>G1086*H1086</f>
        <v/>
      </c>
    </row>
    <row r="1087">
      <c r="C1087" s="5" t="n">
        <v>4</v>
      </c>
      <c r="D1087" s="5" t="inlineStr">
        <is>
          <t>Generator Set</t>
        </is>
      </c>
      <c r="E1087" s="5" t="inlineStr">
        <is>
          <t>E12</t>
        </is>
      </c>
      <c r="F1087" s="5" t="inlineStr">
        <is>
          <t>jam</t>
        </is>
      </c>
      <c r="G1087" s="25" t="n">
        <v>0.8032128518088656</v>
      </c>
      <c r="H1087" s="26">
        <f>VLOOKUP(D1087,upahbahan,3,FALSE)</f>
        <v/>
      </c>
      <c r="J1087" s="26">
        <f>G1087*H1087</f>
        <v/>
      </c>
    </row>
    <row r="1088">
      <c r="C1088" s="5" t="n">
        <v>5</v>
      </c>
      <c r="D1088" s="5" t="inlineStr">
        <is>
          <t>Alat Bantu</t>
        </is>
      </c>
      <c r="F1088" s="5" t="inlineStr">
        <is>
          <t>Ls</t>
        </is>
      </c>
      <c r="G1088" s="25" t="n">
        <v>1</v>
      </c>
      <c r="H1088" s="26">
        <f>VLOOKUP(D1088,upahbahan,3,FALSE)</f>
        <v/>
      </c>
      <c r="J1088" s="26">
        <f>G1088*H1088</f>
        <v/>
      </c>
    </row>
    <row r="1089">
      <c r="C1089" s="27" t="inlineStr">
        <is>
          <t>JUMLAH HARGA PERALATAN</t>
        </is>
      </c>
      <c r="D1089" s="28" t="n"/>
      <c r="E1089" s="28" t="n"/>
      <c r="F1089" s="28" t="n"/>
      <c r="G1089" s="28" t="n"/>
      <c r="H1089" s="28" t="n"/>
      <c r="I1089" s="28" t="n"/>
      <c r="J1089" s="29">
        <f>SUM(J1084:J1088)</f>
        <v/>
      </c>
    </row>
    <row r="1090">
      <c r="C1090" s="31" t="inlineStr">
        <is>
          <t>D</t>
        </is>
      </c>
      <c r="D1090" s="31" t="inlineStr">
        <is>
          <t>Jumlah (A+B+C)</t>
        </is>
      </c>
      <c r="E1090" s="32" t="n"/>
      <c r="F1090" s="32" t="n"/>
      <c r="G1090" s="32" t="n"/>
      <c r="H1090" s="32" t="n"/>
      <c r="I1090" s="32" t="n"/>
      <c r="J1090" s="33">
        <f>J1074+J1082+J1089</f>
        <v/>
      </c>
    </row>
    <row r="1091">
      <c r="C1091" s="18" t="inlineStr">
        <is>
          <t>E</t>
        </is>
      </c>
      <c r="D1091" s="18" t="inlineStr">
        <is>
          <t>Biaya Umum dan Keuntungan 10.0% x D</t>
        </is>
      </c>
      <c r="H1091" s="21">
        <f>$Q$8</f>
        <v/>
      </c>
      <c r="J1091" s="34">
        <f>J1090*H1091</f>
        <v/>
      </c>
    </row>
    <row r="1092">
      <c r="C1092" s="31" t="inlineStr">
        <is>
          <t>F</t>
        </is>
      </c>
      <c r="D1092" s="31" t="inlineStr">
        <is>
          <t>Harga Satuan Pekerjaan (D+E)</t>
        </is>
      </c>
      <c r="E1092" s="32" t="n"/>
      <c r="F1092" s="32" t="n"/>
      <c r="G1092" s="32" t="n"/>
      <c r="H1092" s="32" t="n"/>
      <c r="I1092" s="32" t="n"/>
      <c r="J1092" s="33">
        <f>SUM(J1090:J1091)</f>
        <v/>
      </c>
    </row>
    <row r="1094">
      <c r="C1094" s="16" t="inlineStr">
        <is>
          <t>H.54</t>
        </is>
      </c>
      <c r="D1094" s="17" t="inlineStr">
        <is>
          <t>Perkuatan dengan External Stressing untuk Jembatan Baja dengan Bentang 45 m</t>
        </is>
      </c>
      <c r="F1094" s="18" t="inlineStr">
        <is>
          <t>Buah</t>
        </is>
      </c>
      <c r="K1094" s="22">
        <f>ROUNDDOWN(J1117,0)</f>
        <v/>
      </c>
      <c r="M1094" s="19" t="inlineStr">
        <is>
          <t>8.9.(1).45</t>
        </is>
      </c>
    </row>
    <row r="1095">
      <c r="C1095" s="23" t="inlineStr">
        <is>
          <t>No</t>
        </is>
      </c>
      <c r="D1095" s="23" t="inlineStr">
        <is>
          <t>Uraian</t>
        </is>
      </c>
      <c r="E1095" s="23" t="inlineStr">
        <is>
          <t>Kode</t>
        </is>
      </c>
      <c r="F1095" s="23" t="inlineStr">
        <is>
          <t>Sat.</t>
        </is>
      </c>
      <c r="G1095" s="23" t="inlineStr">
        <is>
          <t>Koefisien</t>
        </is>
      </c>
      <c r="H1095" s="23" t="inlineStr">
        <is>
          <t>Harga  Satuan (Rp)</t>
        </is>
      </c>
      <c r="J1095" s="23" t="inlineStr">
        <is>
          <t>Jumlah Harga (Rp)</t>
        </is>
      </c>
    </row>
    <row r="1096">
      <c r="C1096" s="24" t="inlineStr">
        <is>
          <t>A</t>
        </is>
      </c>
      <c r="D1096" s="24" t="inlineStr">
        <is>
          <t>TENAGA KERJA</t>
        </is>
      </c>
      <c r="E1096" s="12" t="n"/>
      <c r="F1096" s="12" t="n"/>
      <c r="G1096" s="12" t="n"/>
      <c r="H1096" s="12" t="n"/>
      <c r="I1096" s="12" t="n"/>
      <c r="J1096" s="12" t="n"/>
    </row>
    <row r="1097">
      <c r="C1097" s="5" t="n">
        <v>1</v>
      </c>
      <c r="D1097" s="5" t="inlineStr">
        <is>
          <t>Pekerja</t>
        </is>
      </c>
      <c r="E1097" s="5" t="inlineStr">
        <is>
          <t>L01</t>
        </is>
      </c>
      <c r="F1097" s="5" t="inlineStr">
        <is>
          <t>jam</t>
        </is>
      </c>
      <c r="G1097" s="25" t="n">
        <v>6.425702713907119</v>
      </c>
      <c r="H1097" s="26">
        <f>VLOOKUP(D1097,upahbahan,3,FALSE)</f>
        <v/>
      </c>
      <c r="J1097" s="26">
        <f>G1097*H1097</f>
        <v/>
      </c>
    </row>
    <row r="1098">
      <c r="C1098" s="5" t="n">
        <v>2</v>
      </c>
      <c r="D1098" s="5" t="inlineStr">
        <is>
          <t>Mandor</t>
        </is>
      </c>
      <c r="E1098" s="5" t="inlineStr">
        <is>
          <t>L03</t>
        </is>
      </c>
      <c r="F1098" s="5" t="inlineStr">
        <is>
          <t>jam</t>
        </is>
      </c>
      <c r="G1098" s="25" t="n">
        <v>0.8032130165684956</v>
      </c>
      <c r="H1098" s="26">
        <f>VLOOKUP(D1098,upahbahan,3,FALSE)</f>
        <v/>
      </c>
      <c r="J1098" s="26">
        <f>G1098*H1098</f>
        <v/>
      </c>
    </row>
    <row r="1099">
      <c r="C1099" s="27" t="inlineStr">
        <is>
          <t>JUMLAH HARGA TENAGA KERJA</t>
        </is>
      </c>
      <c r="D1099" s="28" t="n"/>
      <c r="E1099" s="28" t="n"/>
      <c r="F1099" s="28" t="n"/>
      <c r="G1099" s="28" t="n"/>
      <c r="H1099" s="28" t="n"/>
      <c r="I1099" s="28" t="n"/>
      <c r="J1099" s="29">
        <f>SUM(J1097:J1098)</f>
        <v/>
      </c>
    </row>
    <row r="1100">
      <c r="C1100" s="24" t="inlineStr">
        <is>
          <t>B</t>
        </is>
      </c>
      <c r="D1100" s="24" t="inlineStr">
        <is>
          <t>BAHAN</t>
        </is>
      </c>
      <c r="E1100" s="12" t="n"/>
      <c r="F1100" s="12" t="n"/>
      <c r="G1100" s="12" t="n"/>
      <c r="H1100" s="12" t="n"/>
      <c r="I1100" s="12" t="n"/>
      <c r="J1100" s="12" t="n"/>
    </row>
    <row r="1101">
      <c r="C1101" s="5" t="n">
        <v>1</v>
      </c>
      <c r="D1101" s="5" t="inlineStr">
        <is>
          <t>Baja prategang 7 wires/ Strands, 1/2 inci</t>
        </is>
      </c>
      <c r="E1101" s="5" t="inlineStr">
        <is>
          <t>M116</t>
        </is>
      </c>
      <c r="F1101" s="5" t="inlineStr">
        <is>
          <t>Kg</t>
        </is>
      </c>
      <c r="G1101" s="25" t="n">
        <v>456.6194784768212</v>
      </c>
      <c r="H1101" s="26">
        <f>VLOOKUP(D1101,upahbahan,3,FALSE)</f>
        <v/>
      </c>
      <c r="J1101" s="26">
        <f>G1101*H1101</f>
        <v/>
      </c>
    </row>
    <row r="1102">
      <c r="C1102" s="5" t="n">
        <v>2</v>
      </c>
      <c r="D1102" s="5" t="inlineStr">
        <is>
          <t>Kopel set, angkur</t>
        </is>
      </c>
      <c r="E1102" s="5" t="inlineStr">
        <is>
          <t>M120</t>
        </is>
      </c>
      <c r="F1102" s="5" t="inlineStr">
        <is>
          <t>buah</t>
        </is>
      </c>
      <c r="G1102" s="25" t="n">
        <v>10</v>
      </c>
      <c r="H1102" s="26">
        <f>VLOOKUP(D1102,upahbahan,3,FALSE)</f>
        <v/>
      </c>
      <c r="J1102" s="26">
        <f>G1102*H1102</f>
        <v/>
      </c>
    </row>
    <row r="1103">
      <c r="C1103" s="5" t="n">
        <v>3</v>
      </c>
      <c r="D1103" s="5" t="inlineStr">
        <is>
          <t>Selongsong HDPE</t>
        </is>
      </c>
      <c r="E1103" s="5" t="inlineStr">
        <is>
          <t>M117</t>
        </is>
      </c>
      <c r="F1103" s="5" t="inlineStr">
        <is>
          <t>m</t>
        </is>
      </c>
      <c r="G1103" s="25" t="n">
        <v>459</v>
      </c>
      <c r="H1103" s="26">
        <f>VLOOKUP(D1103,upahbahan,3,FALSE)</f>
        <v/>
      </c>
      <c r="J1103" s="26">
        <f>G1103*H1103</f>
        <v/>
      </c>
    </row>
    <row r="1104">
      <c r="C1104" s="5" t="n">
        <v>4</v>
      </c>
      <c r="D1104" s="5" t="inlineStr">
        <is>
          <t>Baja untuk pelat buhul dan pelat ganjal</t>
        </is>
      </c>
      <c r="E1104" s="5" t="inlineStr">
        <is>
          <t>M209</t>
        </is>
      </c>
      <c r="F1104" s="5" t="inlineStr">
        <is>
          <t>buah</t>
        </is>
      </c>
      <c r="G1104" s="25" t="n">
        <v>1300.3368</v>
      </c>
      <c r="H1104" s="26">
        <f>VLOOKUP(D1104,upahbahan,3,FALSE)</f>
        <v/>
      </c>
      <c r="J1104" s="26">
        <f>G1104*H1104</f>
        <v/>
      </c>
    </row>
    <row r="1105">
      <c r="C1105" s="5" t="n">
        <v>5</v>
      </c>
      <c r="D1105" s="5" t="inlineStr">
        <is>
          <t>Baut mutu tinggi A325 Tipe 1 diameter M210A M25</t>
        </is>
      </c>
      <c r="F1105" s="5" t="inlineStr">
        <is>
          <t>buah</t>
        </is>
      </c>
      <c r="G1105" s="25" t="n">
        <v>120</v>
      </c>
      <c r="H1105" s="26">
        <f>VLOOKUP(D1105,upahbahan,3,FALSE)</f>
        <v/>
      </c>
      <c r="J1105" s="26">
        <f>G1105*H1105</f>
        <v/>
      </c>
    </row>
    <row r="1106">
      <c r="C1106" s="5" t="n">
        <v>6</v>
      </c>
      <c r="D1106" s="5" t="inlineStr">
        <is>
          <t>Scafolding 2 buah uk 3 x 3 x 6 m</t>
        </is>
      </c>
      <c r="E1106" s="5" t="inlineStr">
        <is>
          <t>M195</t>
        </is>
      </c>
      <c r="F1106" s="5" t="inlineStr">
        <is>
          <t>m2</t>
        </is>
      </c>
      <c r="G1106" s="25" t="n">
        <v>18</v>
      </c>
      <c r="H1106" s="26">
        <f>VLOOKUP(D1106,upahbahan,3,FALSE)</f>
        <v/>
      </c>
      <c r="J1106" s="26">
        <f>G1106*H1106</f>
        <v/>
      </c>
    </row>
    <row r="1107">
      <c r="C1107" s="27" t="inlineStr">
        <is>
          <t>JUMLAH HARGA BAHAN</t>
        </is>
      </c>
      <c r="D1107" s="28" t="n"/>
      <c r="E1107" s="28" t="n"/>
      <c r="F1107" s="28" t="n"/>
      <c r="G1107" s="28" t="n"/>
      <c r="H1107" s="28" t="n"/>
      <c r="I1107" s="28" t="n"/>
      <c r="J1107" s="29">
        <f>SUM(J1101:J1106)</f>
        <v/>
      </c>
    </row>
    <row r="1108">
      <c r="C1108" s="24" t="inlineStr">
        <is>
          <t>C</t>
        </is>
      </c>
      <c r="D1108" s="24" t="inlineStr">
        <is>
          <t>PERALATAN</t>
        </is>
      </c>
      <c r="E1108" s="12" t="n"/>
      <c r="F1108" s="12" t="n"/>
      <c r="G1108" s="12" t="n"/>
      <c r="H1108" s="12" t="n"/>
      <c r="I1108" s="12" t="n"/>
      <c r="J1108" s="12" t="n"/>
    </row>
    <row r="1109">
      <c r="C1109" s="5" t="n">
        <v>1</v>
      </c>
      <c r="D1109" s="5" t="inlineStr">
        <is>
          <t>Mesin Bor</t>
        </is>
      </c>
      <c r="E1109" s="5" t="inlineStr">
        <is>
          <t>E71</t>
        </is>
      </c>
      <c r="F1109" s="5" t="inlineStr">
        <is>
          <t>jam</t>
        </is>
      </c>
      <c r="G1109" s="25" t="n">
        <v>0.321285071831891</v>
      </c>
      <c r="H1109" s="26">
        <f>VLOOKUP(D1109,upahbahan,3,FALSE)</f>
        <v/>
      </c>
      <c r="J1109" s="26">
        <f>G1109*H1109</f>
        <v/>
      </c>
    </row>
    <row r="1110">
      <c r="C1110" s="5" t="n">
        <v>2</v>
      </c>
      <c r="D1110" s="5" t="inlineStr">
        <is>
          <t>Kunci Torsi (Torque Wrench)</t>
        </is>
      </c>
      <c r="E1110" s="5" t="inlineStr">
        <is>
          <t>E74</t>
        </is>
      </c>
      <c r="F1110" s="5" t="inlineStr">
        <is>
          <t>jam</t>
        </is>
      </c>
      <c r="G1110" s="25" t="n">
        <v>0.4819277211799928</v>
      </c>
      <c r="H1110" s="26">
        <f>VLOOKUP(D1110,upahbahan,3,FALSE)</f>
        <v/>
      </c>
      <c r="J1110" s="26">
        <f>G1110*H1110</f>
        <v/>
      </c>
    </row>
    <row r="1111">
      <c r="C1111" s="5" t="n">
        <v>3</v>
      </c>
      <c r="D1111" s="5" t="inlineStr">
        <is>
          <t>Stressing Jack; 46--100 Ton; 89 HP</t>
        </is>
      </c>
      <c r="E1111" s="5" t="inlineStr">
        <is>
          <t>E62</t>
        </is>
      </c>
      <c r="F1111" s="5" t="inlineStr">
        <is>
          <t>jam</t>
        </is>
      </c>
      <c r="G1111" s="25" t="n">
        <v>0.8032128561837985</v>
      </c>
      <c r="H1111" s="26">
        <f>VLOOKUP(D1111,upahbahan,3,FALSE)</f>
        <v/>
      </c>
      <c r="J1111" s="26">
        <f>G1111*H1111</f>
        <v/>
      </c>
    </row>
    <row r="1112">
      <c r="C1112" s="5" t="n">
        <v>4</v>
      </c>
      <c r="D1112" s="5" t="inlineStr">
        <is>
          <t>Generator Set</t>
        </is>
      </c>
      <c r="E1112" s="5" t="inlineStr">
        <is>
          <t>E12</t>
        </is>
      </c>
      <c r="F1112" s="5" t="inlineStr">
        <is>
          <t>jam</t>
        </is>
      </c>
      <c r="G1112" s="25" t="n">
        <v>0.8032128518088656</v>
      </c>
      <c r="H1112" s="26">
        <f>VLOOKUP(D1112,upahbahan,3,FALSE)</f>
        <v/>
      </c>
      <c r="J1112" s="26">
        <f>G1112*H1112</f>
        <v/>
      </c>
    </row>
    <row r="1113">
      <c r="C1113" s="5" t="n">
        <v>5</v>
      </c>
      <c r="D1113" s="5" t="inlineStr">
        <is>
          <t>Alat Bantu</t>
        </is>
      </c>
      <c r="F1113" s="5" t="inlineStr">
        <is>
          <t>Ls</t>
        </is>
      </c>
      <c r="G1113" s="25" t="n">
        <v>1</v>
      </c>
      <c r="H1113" s="26">
        <f>VLOOKUP(D1113,upahbahan,3,FALSE)</f>
        <v/>
      </c>
      <c r="J1113" s="26">
        <f>G1113*H1113</f>
        <v/>
      </c>
    </row>
    <row r="1114">
      <c r="C1114" s="27" t="inlineStr">
        <is>
          <t>JUMLAH HARGA PERALATAN</t>
        </is>
      </c>
      <c r="D1114" s="28" t="n"/>
      <c r="E1114" s="28" t="n"/>
      <c r="F1114" s="28" t="n"/>
      <c r="G1114" s="28" t="n"/>
      <c r="H1114" s="28" t="n"/>
      <c r="I1114" s="28" t="n"/>
      <c r="J1114" s="29">
        <f>SUM(J1109:J1113)</f>
        <v/>
      </c>
    </row>
    <row r="1115">
      <c r="C1115" s="31" t="inlineStr">
        <is>
          <t>D</t>
        </is>
      </c>
      <c r="D1115" s="31" t="inlineStr">
        <is>
          <t>Jumlah (A+B+C)</t>
        </is>
      </c>
      <c r="E1115" s="32" t="n"/>
      <c r="F1115" s="32" t="n"/>
      <c r="G1115" s="32" t="n"/>
      <c r="H1115" s="32" t="n"/>
      <c r="I1115" s="32" t="n"/>
      <c r="J1115" s="33">
        <f>J1099+J1107+J1114</f>
        <v/>
      </c>
    </row>
    <row r="1116">
      <c r="C1116" s="18" t="inlineStr">
        <is>
          <t>E</t>
        </is>
      </c>
      <c r="D1116" s="18" t="inlineStr">
        <is>
          <t>Biaya Umum dan Keuntungan 10.0% x D</t>
        </is>
      </c>
      <c r="H1116" s="21">
        <f>$Q$8</f>
        <v/>
      </c>
      <c r="J1116" s="34">
        <f>J1115*H1116</f>
        <v/>
      </c>
    </row>
    <row r="1117">
      <c r="C1117" s="31" t="inlineStr">
        <is>
          <t>F</t>
        </is>
      </c>
      <c r="D1117" s="31" t="inlineStr">
        <is>
          <t>Harga Satuan Pekerjaan (D+E)</t>
        </is>
      </c>
      <c r="E1117" s="32" t="n"/>
      <c r="F1117" s="32" t="n"/>
      <c r="G1117" s="32" t="n"/>
      <c r="H1117" s="32" t="n"/>
      <c r="I1117" s="32" t="n"/>
      <c r="J1117" s="33">
        <f>SUM(J1115:J1116)</f>
        <v/>
      </c>
    </row>
    <row r="1119">
      <c r="C1119" s="16" t="inlineStr">
        <is>
          <t>H.55</t>
        </is>
      </c>
      <c r="D1119" s="17" t="inlineStr">
        <is>
          <t>Perkuatan dengan External Stressing untuk Jembatan Baja dengan Bentang 50 m</t>
        </is>
      </c>
      <c r="F1119" s="18" t="inlineStr">
        <is>
          <t>Buah</t>
        </is>
      </c>
      <c r="K1119" s="22">
        <f>ROUNDDOWN(J1142,0)</f>
        <v/>
      </c>
      <c r="M1119" s="19" t="inlineStr">
        <is>
          <t>8.9.(1).50</t>
        </is>
      </c>
    </row>
    <row r="1120">
      <c r="C1120" s="23" t="inlineStr">
        <is>
          <t>No</t>
        </is>
      </c>
      <c r="D1120" s="23" t="inlineStr">
        <is>
          <t>Uraian</t>
        </is>
      </c>
      <c r="E1120" s="23" t="inlineStr">
        <is>
          <t>Kode</t>
        </is>
      </c>
      <c r="F1120" s="23" t="inlineStr">
        <is>
          <t>Sat.</t>
        </is>
      </c>
      <c r="G1120" s="23" t="inlineStr">
        <is>
          <t>Koefisien</t>
        </is>
      </c>
      <c r="H1120" s="23" t="inlineStr">
        <is>
          <t>Harga  Satuan (Rp)</t>
        </is>
      </c>
      <c r="J1120" s="23" t="inlineStr">
        <is>
          <t>Jumlah Harga (Rp)</t>
        </is>
      </c>
    </row>
    <row r="1121">
      <c r="C1121" s="24" t="inlineStr">
        <is>
          <t>A</t>
        </is>
      </c>
      <c r="D1121" s="24" t="inlineStr">
        <is>
          <t>TENAGA KERJA</t>
        </is>
      </c>
      <c r="E1121" s="12" t="n"/>
      <c r="F1121" s="12" t="n"/>
      <c r="G1121" s="12" t="n"/>
      <c r="H1121" s="12" t="n"/>
      <c r="I1121" s="12" t="n"/>
      <c r="J1121" s="12" t="n"/>
    </row>
    <row r="1122">
      <c r="C1122" s="5" t="n">
        <v>1</v>
      </c>
      <c r="D1122" s="5" t="inlineStr">
        <is>
          <t>Pekerja</t>
        </is>
      </c>
      <c r="E1122" s="5" t="inlineStr">
        <is>
          <t>L01</t>
        </is>
      </c>
      <c r="F1122" s="5" t="inlineStr">
        <is>
          <t>jam</t>
        </is>
      </c>
      <c r="G1122" s="25" t="n">
        <v>6.425702713907119</v>
      </c>
      <c r="H1122" s="26">
        <f>VLOOKUP(D1122,upahbahan,3,FALSE)</f>
        <v/>
      </c>
      <c r="J1122" s="26">
        <f>G1122*H1122</f>
        <v/>
      </c>
    </row>
    <row r="1123">
      <c r="C1123" s="5" t="n">
        <v>2</v>
      </c>
      <c r="D1123" s="5" t="inlineStr">
        <is>
          <t>Mandor</t>
        </is>
      </c>
      <c r="E1123" s="5" t="inlineStr">
        <is>
          <t>L03</t>
        </is>
      </c>
      <c r="F1123" s="5" t="inlineStr">
        <is>
          <t>jam</t>
        </is>
      </c>
      <c r="G1123" s="25" t="n">
        <v>0.8032130165684956</v>
      </c>
      <c r="H1123" s="26">
        <f>VLOOKUP(D1123,upahbahan,3,FALSE)</f>
        <v/>
      </c>
      <c r="J1123" s="26">
        <f>G1123*H1123</f>
        <v/>
      </c>
    </row>
    <row r="1124">
      <c r="C1124" s="27" t="inlineStr">
        <is>
          <t>JUMLAH HARGA TENAGA KERJA</t>
        </is>
      </c>
      <c r="D1124" s="28" t="n"/>
      <c r="E1124" s="28" t="n"/>
      <c r="F1124" s="28" t="n"/>
      <c r="G1124" s="28" t="n"/>
      <c r="H1124" s="28" t="n"/>
      <c r="I1124" s="28" t="n"/>
      <c r="J1124" s="29">
        <f>SUM(J1122:J1123)</f>
        <v/>
      </c>
    </row>
    <row r="1125">
      <c r="C1125" s="24" t="inlineStr">
        <is>
          <t>B</t>
        </is>
      </c>
      <c r="D1125" s="24" t="inlineStr">
        <is>
          <t>BAHAN</t>
        </is>
      </c>
      <c r="E1125" s="12" t="n"/>
      <c r="F1125" s="12" t="n"/>
      <c r="G1125" s="12" t="n"/>
      <c r="H1125" s="12" t="n"/>
      <c r="I1125" s="12" t="n"/>
      <c r="J1125" s="12" t="n"/>
    </row>
    <row r="1126">
      <c r="C1126" s="5" t="n">
        <v>1</v>
      </c>
      <c r="D1126" s="5" t="inlineStr">
        <is>
          <t>Baja prategang 7 wires/ Strands, 1/2 inci</t>
        </is>
      </c>
      <c r="E1126" s="5" t="inlineStr">
        <is>
          <t>M116</t>
        </is>
      </c>
      <c r="F1126" s="5" t="inlineStr">
        <is>
          <t>Kg</t>
        </is>
      </c>
      <c r="G1126" s="25" t="n">
        <v>507.3549759181216</v>
      </c>
      <c r="H1126" s="26">
        <f>VLOOKUP(D1126,upahbahan,3,FALSE)</f>
        <v/>
      </c>
      <c r="J1126" s="26">
        <f>G1126*H1126</f>
        <v/>
      </c>
    </row>
    <row r="1127">
      <c r="C1127" s="5" t="n">
        <v>2</v>
      </c>
      <c r="D1127" s="5" t="inlineStr">
        <is>
          <t>Kopel set, angkur</t>
        </is>
      </c>
      <c r="E1127" s="5" t="inlineStr">
        <is>
          <t>M120</t>
        </is>
      </c>
      <c r="F1127" s="5" t="inlineStr">
        <is>
          <t>buah</t>
        </is>
      </c>
      <c r="G1127" s="25" t="n">
        <v>10</v>
      </c>
      <c r="H1127" s="26">
        <f>VLOOKUP(D1127,upahbahan,3,FALSE)</f>
        <v/>
      </c>
      <c r="J1127" s="26">
        <f>G1127*H1127</f>
        <v/>
      </c>
    </row>
    <row r="1128">
      <c r="C1128" s="5" t="n">
        <v>3</v>
      </c>
      <c r="D1128" s="5" t="inlineStr">
        <is>
          <t>Selongsong HDPE</t>
        </is>
      </c>
      <c r="E1128" s="5" t="inlineStr">
        <is>
          <t>M117</t>
        </is>
      </c>
      <c r="F1128" s="5" t="inlineStr">
        <is>
          <t>m</t>
        </is>
      </c>
      <c r="G1128" s="25" t="n">
        <v>510</v>
      </c>
      <c r="H1128" s="26">
        <f>VLOOKUP(D1128,upahbahan,3,FALSE)</f>
        <v/>
      </c>
      <c r="J1128" s="26">
        <f>G1128*H1128</f>
        <v/>
      </c>
    </row>
    <row r="1129">
      <c r="C1129" s="5" t="n">
        <v>4</v>
      </c>
      <c r="D1129" s="5" t="inlineStr">
        <is>
          <t>Baja untuk pelat buhul dan pelat ganjal</t>
        </is>
      </c>
      <c r="E1129" s="5" t="inlineStr">
        <is>
          <t>M209</t>
        </is>
      </c>
      <c r="F1129" s="5" t="inlineStr">
        <is>
          <t>buah</t>
        </is>
      </c>
      <c r="G1129" s="25" t="n">
        <v>1300.3368</v>
      </c>
      <c r="H1129" s="26">
        <f>VLOOKUP(D1129,upahbahan,3,FALSE)</f>
        <v/>
      </c>
      <c r="J1129" s="26">
        <f>G1129*H1129</f>
        <v/>
      </c>
    </row>
    <row r="1130">
      <c r="C1130" s="5" t="n">
        <v>5</v>
      </c>
      <c r="D1130" s="5" t="inlineStr">
        <is>
          <t>Baut mutu tinggi A325 Tipe 1 diameter M210A M25</t>
        </is>
      </c>
      <c r="F1130" s="5" t="inlineStr">
        <is>
          <t>buah</t>
        </is>
      </c>
      <c r="G1130" s="25" t="n">
        <v>120</v>
      </c>
      <c r="H1130" s="26">
        <f>VLOOKUP(D1130,upahbahan,3,FALSE)</f>
        <v/>
      </c>
      <c r="J1130" s="26">
        <f>G1130*H1130</f>
        <v/>
      </c>
    </row>
    <row r="1131">
      <c r="C1131" s="5" t="n">
        <v>6</v>
      </c>
      <c r="D1131" s="5" t="inlineStr">
        <is>
          <t>Scafolding 2 buah uk 3 x 3 x 6 m</t>
        </is>
      </c>
      <c r="E1131" s="5" t="inlineStr">
        <is>
          <t>M195</t>
        </is>
      </c>
      <c r="F1131" s="5" t="inlineStr">
        <is>
          <t>m2</t>
        </is>
      </c>
      <c r="G1131" s="25" t="n">
        <v>18</v>
      </c>
      <c r="H1131" s="26">
        <f>VLOOKUP(D1131,upahbahan,3,FALSE)</f>
        <v/>
      </c>
      <c r="J1131" s="26">
        <f>G1131*H1131</f>
        <v/>
      </c>
    </row>
    <row r="1132">
      <c r="C1132" s="27" t="inlineStr">
        <is>
          <t>JUMLAH HARGA BAHAN</t>
        </is>
      </c>
      <c r="D1132" s="28" t="n"/>
      <c r="E1132" s="28" t="n"/>
      <c r="F1132" s="28" t="n"/>
      <c r="G1132" s="28" t="n"/>
      <c r="H1132" s="28" t="n"/>
      <c r="I1132" s="28" t="n"/>
      <c r="J1132" s="29">
        <f>SUM(J1126:J1131)</f>
        <v/>
      </c>
    </row>
    <row r="1133">
      <c r="C1133" s="24" t="inlineStr">
        <is>
          <t>C</t>
        </is>
      </c>
      <c r="D1133" s="24" t="inlineStr">
        <is>
          <t>PERALATAN</t>
        </is>
      </c>
      <c r="E1133" s="12" t="n"/>
      <c r="F1133" s="12" t="n"/>
      <c r="G1133" s="12" t="n"/>
      <c r="H1133" s="12" t="n"/>
      <c r="I1133" s="12" t="n"/>
      <c r="J1133" s="12" t="n"/>
    </row>
    <row r="1134">
      <c r="C1134" s="5" t="n">
        <v>1</v>
      </c>
      <c r="D1134" s="5" t="inlineStr">
        <is>
          <t>Mesin Bor</t>
        </is>
      </c>
      <c r="E1134" s="5" t="inlineStr">
        <is>
          <t>E71</t>
        </is>
      </c>
      <c r="F1134" s="5" t="inlineStr">
        <is>
          <t>jam</t>
        </is>
      </c>
      <c r="G1134" s="25" t="n">
        <v>0.321285071831891</v>
      </c>
      <c r="H1134" s="26">
        <f>VLOOKUP(D1134,upahbahan,3,FALSE)</f>
        <v/>
      </c>
      <c r="J1134" s="26">
        <f>G1134*H1134</f>
        <v/>
      </c>
    </row>
    <row r="1135">
      <c r="C1135" s="5" t="n">
        <v>2</v>
      </c>
      <c r="D1135" s="5" t="inlineStr">
        <is>
          <t>Kunci Torsi (Torque Wrench)</t>
        </is>
      </c>
      <c r="E1135" s="5" t="inlineStr">
        <is>
          <t>E74</t>
        </is>
      </c>
      <c r="F1135" s="5" t="inlineStr">
        <is>
          <t>jam</t>
        </is>
      </c>
      <c r="G1135" s="25" t="n">
        <v>0.4819277211799928</v>
      </c>
      <c r="H1135" s="26">
        <f>VLOOKUP(D1135,upahbahan,3,FALSE)</f>
        <v/>
      </c>
      <c r="J1135" s="26">
        <f>G1135*H1135</f>
        <v/>
      </c>
    </row>
    <row r="1136">
      <c r="C1136" s="5" t="n">
        <v>3</v>
      </c>
      <c r="D1136" s="5" t="inlineStr">
        <is>
          <t>Stressing Jack; 46--100 Ton; 89 HP</t>
        </is>
      </c>
      <c r="E1136" s="5" t="inlineStr">
        <is>
          <t>E62</t>
        </is>
      </c>
      <c r="F1136" s="5" t="inlineStr">
        <is>
          <t>jam</t>
        </is>
      </c>
      <c r="G1136" s="25" t="n">
        <v>0.8032128561837985</v>
      </c>
      <c r="H1136" s="26">
        <f>VLOOKUP(D1136,upahbahan,3,FALSE)</f>
        <v/>
      </c>
      <c r="J1136" s="26">
        <f>G1136*H1136</f>
        <v/>
      </c>
    </row>
    <row r="1137">
      <c r="C1137" s="5" t="n">
        <v>4</v>
      </c>
      <c r="D1137" s="5" t="inlineStr">
        <is>
          <t>Generator Set</t>
        </is>
      </c>
      <c r="E1137" s="5" t="inlineStr">
        <is>
          <t>E12</t>
        </is>
      </c>
      <c r="F1137" s="5" t="inlineStr">
        <is>
          <t>jam</t>
        </is>
      </c>
      <c r="G1137" s="25" t="n">
        <v>0.8032128518088656</v>
      </c>
      <c r="H1137" s="26">
        <f>VLOOKUP(D1137,upahbahan,3,FALSE)</f>
        <v/>
      </c>
      <c r="J1137" s="26">
        <f>G1137*H1137</f>
        <v/>
      </c>
    </row>
    <row r="1138">
      <c r="C1138" s="5" t="n">
        <v>5</v>
      </c>
      <c r="D1138" s="5" t="inlineStr">
        <is>
          <t>Alat Bantu</t>
        </is>
      </c>
      <c r="F1138" s="5" t="inlineStr">
        <is>
          <t>Ls</t>
        </is>
      </c>
      <c r="G1138" s="25" t="n">
        <v>1</v>
      </c>
      <c r="H1138" s="26">
        <f>VLOOKUP(D1138,upahbahan,3,FALSE)</f>
        <v/>
      </c>
      <c r="J1138" s="26">
        <f>G1138*H1138</f>
        <v/>
      </c>
    </row>
    <row r="1139">
      <c r="C1139" s="27" t="inlineStr">
        <is>
          <t>JUMLAH HARGA PERALATAN</t>
        </is>
      </c>
      <c r="D1139" s="28" t="n"/>
      <c r="E1139" s="28" t="n"/>
      <c r="F1139" s="28" t="n"/>
      <c r="G1139" s="28" t="n"/>
      <c r="H1139" s="28" t="n"/>
      <c r="I1139" s="28" t="n"/>
      <c r="J1139" s="29">
        <f>SUM(J1134:J1138)</f>
        <v/>
      </c>
    </row>
    <row r="1140">
      <c r="C1140" s="31" t="inlineStr">
        <is>
          <t>D</t>
        </is>
      </c>
      <c r="D1140" s="31" t="inlineStr">
        <is>
          <t>Jumlah (A+B+C)</t>
        </is>
      </c>
      <c r="E1140" s="32" t="n"/>
      <c r="F1140" s="32" t="n"/>
      <c r="G1140" s="32" t="n"/>
      <c r="H1140" s="32" t="n"/>
      <c r="I1140" s="32" t="n"/>
      <c r="J1140" s="33">
        <f>J1124+J1132+J1139</f>
        <v/>
      </c>
    </row>
    <row r="1141">
      <c r="C1141" s="18" t="inlineStr">
        <is>
          <t>E</t>
        </is>
      </c>
      <c r="D1141" s="18" t="inlineStr">
        <is>
          <t>Biaya Umum dan Keuntungan 10.0% x D</t>
        </is>
      </c>
      <c r="H1141" s="21">
        <f>$Q$8</f>
        <v/>
      </c>
      <c r="J1141" s="34">
        <f>J1140*H1141</f>
        <v/>
      </c>
    </row>
    <row r="1142">
      <c r="C1142" s="31" t="inlineStr">
        <is>
          <t>F</t>
        </is>
      </c>
      <c r="D1142" s="31" t="inlineStr">
        <is>
          <t>Harga Satuan Pekerjaan (D+E)</t>
        </is>
      </c>
      <c r="E1142" s="32" t="n"/>
      <c r="F1142" s="32" t="n"/>
      <c r="G1142" s="32" t="n"/>
      <c r="H1142" s="32" t="n"/>
      <c r="I1142" s="32" t="n"/>
      <c r="J1142" s="33">
        <f>SUM(J1140:J1141)</f>
        <v/>
      </c>
    </row>
    <row r="1144">
      <c r="C1144" s="16" t="inlineStr">
        <is>
          <t>H.56</t>
        </is>
      </c>
      <c r="D1144" s="17" t="inlineStr">
        <is>
          <t>Perkuatan dengan External Stressing untuk Jembatan Baja dengan Bentang 60 m</t>
        </is>
      </c>
      <c r="F1144" s="18" t="inlineStr">
        <is>
          <t>Buah</t>
        </is>
      </c>
      <c r="K1144" s="22">
        <f>ROUNDDOWN(J1167,0)</f>
        <v/>
      </c>
      <c r="M1144" s="19" t="inlineStr">
        <is>
          <t>8.9.(1).60</t>
        </is>
      </c>
    </row>
    <row r="1145">
      <c r="C1145" s="23" t="inlineStr">
        <is>
          <t>No</t>
        </is>
      </c>
      <c r="D1145" s="23" t="inlineStr">
        <is>
          <t>Uraian</t>
        </is>
      </c>
      <c r="E1145" s="23" t="inlineStr">
        <is>
          <t>Kode</t>
        </is>
      </c>
      <c r="F1145" s="23" t="inlineStr">
        <is>
          <t>Sat.</t>
        </is>
      </c>
      <c r="G1145" s="23" t="inlineStr">
        <is>
          <t>Koefisien</t>
        </is>
      </c>
      <c r="H1145" s="23" t="inlineStr">
        <is>
          <t>Harga  Satuan (Rp)</t>
        </is>
      </c>
      <c r="J1145" s="23" t="inlineStr">
        <is>
          <t>Jumlah Harga (Rp)</t>
        </is>
      </c>
    </row>
    <row r="1146">
      <c r="C1146" s="24" t="inlineStr">
        <is>
          <t>A</t>
        </is>
      </c>
      <c r="D1146" s="24" t="inlineStr">
        <is>
          <t>TENAGA KERJA</t>
        </is>
      </c>
      <c r="E1146" s="12" t="n"/>
      <c r="F1146" s="12" t="n"/>
      <c r="G1146" s="12" t="n"/>
      <c r="H1146" s="12" t="n"/>
      <c r="I1146" s="12" t="n"/>
      <c r="J1146" s="12" t="n"/>
    </row>
    <row r="1147">
      <c r="C1147" s="5" t="n">
        <v>1</v>
      </c>
      <c r="D1147" s="5" t="inlineStr">
        <is>
          <t>Pekerja</t>
        </is>
      </c>
      <c r="E1147" s="5" t="inlineStr">
        <is>
          <t>L01</t>
        </is>
      </c>
      <c r="F1147" s="5" t="inlineStr">
        <is>
          <t>jam</t>
        </is>
      </c>
      <c r="G1147" s="25" t="n">
        <v>6.425702713907119</v>
      </c>
      <c r="H1147" s="26">
        <f>VLOOKUP(D1147,upahbahan,3,FALSE)</f>
        <v/>
      </c>
      <c r="J1147" s="26">
        <f>G1147*H1147</f>
        <v/>
      </c>
    </row>
    <row r="1148">
      <c r="C1148" s="5" t="n">
        <v>2</v>
      </c>
      <c r="D1148" s="5" t="inlineStr">
        <is>
          <t>Mandor</t>
        </is>
      </c>
      <c r="E1148" s="5" t="inlineStr">
        <is>
          <t>L03</t>
        </is>
      </c>
      <c r="F1148" s="5" t="inlineStr">
        <is>
          <t>jam</t>
        </is>
      </c>
      <c r="G1148" s="25" t="n">
        <v>0.8032130165684956</v>
      </c>
      <c r="H1148" s="26">
        <f>VLOOKUP(D1148,upahbahan,3,FALSE)</f>
        <v/>
      </c>
      <c r="J1148" s="26">
        <f>G1148*H1148</f>
        <v/>
      </c>
    </row>
    <row r="1149">
      <c r="C1149" s="27" t="inlineStr">
        <is>
          <t>JUMLAH HARGA TENAGA KERJA</t>
        </is>
      </c>
      <c r="D1149" s="28" t="n"/>
      <c r="E1149" s="28" t="n"/>
      <c r="F1149" s="28" t="n"/>
      <c r="G1149" s="28" t="n"/>
      <c r="H1149" s="28" t="n"/>
      <c r="I1149" s="28" t="n"/>
      <c r="J1149" s="29">
        <f>SUM(J1147:J1148)</f>
        <v/>
      </c>
    </row>
    <row r="1150">
      <c r="C1150" s="24" t="inlineStr">
        <is>
          <t>B</t>
        </is>
      </c>
      <c r="D1150" s="24" t="inlineStr">
        <is>
          <t>BAHAN</t>
        </is>
      </c>
      <c r="E1150" s="12" t="n"/>
      <c r="F1150" s="12" t="n"/>
      <c r="G1150" s="12" t="n"/>
      <c r="H1150" s="12" t="n"/>
      <c r="I1150" s="12" t="n"/>
      <c r="J1150" s="12" t="n"/>
    </row>
    <row r="1151">
      <c r="C1151" s="5" t="n">
        <v>1</v>
      </c>
      <c r="D1151" s="5" t="inlineStr">
        <is>
          <t>Baja prategang 7 wires/ Strands, 1/2 inci</t>
        </is>
      </c>
      <c r="E1151" s="5" t="inlineStr">
        <is>
          <t>M116</t>
        </is>
      </c>
      <c r="F1151" s="5" t="inlineStr">
        <is>
          <t>Kg</t>
        </is>
      </c>
      <c r="G1151" s="25" t="n">
        <v>608.8259715532812</v>
      </c>
      <c r="H1151" s="26">
        <f>VLOOKUP(D1151,upahbahan,3,FALSE)</f>
        <v/>
      </c>
      <c r="J1151" s="26">
        <f>G1151*H1151</f>
        <v/>
      </c>
    </row>
    <row r="1152">
      <c r="C1152" s="5" t="n">
        <v>2</v>
      </c>
      <c r="D1152" s="5" t="inlineStr">
        <is>
          <t>Kopel set, angkur</t>
        </is>
      </c>
      <c r="E1152" s="5" t="inlineStr">
        <is>
          <t>M120</t>
        </is>
      </c>
      <c r="F1152" s="5" t="inlineStr">
        <is>
          <t>buah</t>
        </is>
      </c>
      <c r="G1152" s="25" t="n">
        <v>10</v>
      </c>
      <c r="H1152" s="26">
        <f>VLOOKUP(D1152,upahbahan,3,FALSE)</f>
        <v/>
      </c>
      <c r="J1152" s="26">
        <f>G1152*H1152</f>
        <v/>
      </c>
    </row>
    <row r="1153">
      <c r="C1153" s="5" t="n">
        <v>3</v>
      </c>
      <c r="D1153" s="5" t="inlineStr">
        <is>
          <t>Selongsong HDPE</t>
        </is>
      </c>
      <c r="E1153" s="5" t="inlineStr">
        <is>
          <t>M117</t>
        </is>
      </c>
      <c r="F1153" s="5" t="inlineStr">
        <is>
          <t>m</t>
        </is>
      </c>
      <c r="G1153" s="25" t="n">
        <v>612</v>
      </c>
      <c r="H1153" s="26">
        <f>VLOOKUP(D1153,upahbahan,3,FALSE)</f>
        <v/>
      </c>
      <c r="J1153" s="26">
        <f>G1153*H1153</f>
        <v/>
      </c>
    </row>
    <row r="1154">
      <c r="C1154" s="5" t="n">
        <v>4</v>
      </c>
      <c r="D1154" s="5" t="inlineStr">
        <is>
          <t>Baja untuk pelat buhul dan pelat ganjal</t>
        </is>
      </c>
      <c r="E1154" s="5" t="inlineStr">
        <is>
          <t>M209</t>
        </is>
      </c>
      <c r="F1154" s="5" t="inlineStr">
        <is>
          <t>buah</t>
        </is>
      </c>
      <c r="G1154" s="25" t="n">
        <v>1300.3368</v>
      </c>
      <c r="H1154" s="26">
        <f>VLOOKUP(D1154,upahbahan,3,FALSE)</f>
        <v/>
      </c>
      <c r="J1154" s="26">
        <f>G1154*H1154</f>
        <v/>
      </c>
    </row>
    <row r="1155">
      <c r="C1155" s="5" t="n">
        <v>5</v>
      </c>
      <c r="D1155" s="5" t="inlineStr">
        <is>
          <t>Baut mutu tinggi A325 Tipe 1 diameter M210A M25</t>
        </is>
      </c>
      <c r="F1155" s="5" t="inlineStr">
        <is>
          <t>buah</t>
        </is>
      </c>
      <c r="G1155" s="25" t="n">
        <v>120</v>
      </c>
      <c r="H1155" s="26">
        <f>VLOOKUP(D1155,upahbahan,3,FALSE)</f>
        <v/>
      </c>
      <c r="J1155" s="26">
        <f>G1155*H1155</f>
        <v/>
      </c>
    </row>
    <row r="1156">
      <c r="C1156" s="5" t="n">
        <v>6</v>
      </c>
      <c r="D1156" s="5" t="inlineStr">
        <is>
          <t>Scafolding 2 buah uk 3 x 3 x 6 m</t>
        </is>
      </c>
      <c r="E1156" s="5" t="inlineStr">
        <is>
          <t>M195</t>
        </is>
      </c>
      <c r="F1156" s="5" t="inlineStr">
        <is>
          <t>m2</t>
        </is>
      </c>
      <c r="G1156" s="25" t="n">
        <v>18</v>
      </c>
      <c r="H1156" s="26">
        <f>VLOOKUP(D1156,upahbahan,3,FALSE)</f>
        <v/>
      </c>
      <c r="J1156" s="26">
        <f>G1156*H1156</f>
        <v/>
      </c>
    </row>
    <row r="1157">
      <c r="C1157" s="27" t="inlineStr">
        <is>
          <t>JUMLAH HARGA BAHAN</t>
        </is>
      </c>
      <c r="D1157" s="28" t="n"/>
      <c r="E1157" s="28" t="n"/>
      <c r="F1157" s="28" t="n"/>
      <c r="G1157" s="28" t="n"/>
      <c r="H1157" s="28" t="n"/>
      <c r="I1157" s="28" t="n"/>
      <c r="J1157" s="29">
        <f>SUM(J1151:J1156)</f>
        <v/>
      </c>
    </row>
    <row r="1158">
      <c r="C1158" s="24" t="inlineStr">
        <is>
          <t>C</t>
        </is>
      </c>
      <c r="D1158" s="24" t="inlineStr">
        <is>
          <t>PERALATAN</t>
        </is>
      </c>
      <c r="E1158" s="12" t="n"/>
      <c r="F1158" s="12" t="n"/>
      <c r="G1158" s="12" t="n"/>
      <c r="H1158" s="12" t="n"/>
      <c r="I1158" s="12" t="n"/>
      <c r="J1158" s="12" t="n"/>
    </row>
    <row r="1159">
      <c r="C1159" s="5" t="n">
        <v>1</v>
      </c>
      <c r="D1159" s="5" t="inlineStr">
        <is>
          <t>Mesin Bor</t>
        </is>
      </c>
      <c r="E1159" s="5" t="inlineStr">
        <is>
          <t>E71</t>
        </is>
      </c>
      <c r="F1159" s="5" t="inlineStr">
        <is>
          <t>jam</t>
        </is>
      </c>
      <c r="G1159" s="25" t="n">
        <v>0.321285071831891</v>
      </c>
      <c r="H1159" s="26">
        <f>VLOOKUP(D1159,upahbahan,3,FALSE)</f>
        <v/>
      </c>
      <c r="J1159" s="26">
        <f>G1159*H1159</f>
        <v/>
      </c>
    </row>
    <row r="1160">
      <c r="C1160" s="5" t="n">
        <v>2</v>
      </c>
      <c r="D1160" s="5" t="inlineStr">
        <is>
          <t>Kunci Torsi (Torque Wrench)</t>
        </is>
      </c>
      <c r="E1160" s="5" t="inlineStr">
        <is>
          <t>E74</t>
        </is>
      </c>
      <c r="F1160" s="5" t="inlineStr">
        <is>
          <t>jam</t>
        </is>
      </c>
      <c r="G1160" s="25" t="n">
        <v>0.4819277211799928</v>
      </c>
      <c r="H1160" s="26">
        <f>VLOOKUP(D1160,upahbahan,3,FALSE)</f>
        <v/>
      </c>
      <c r="J1160" s="26">
        <f>G1160*H1160</f>
        <v/>
      </c>
    </row>
    <row r="1161">
      <c r="C1161" s="5" t="n">
        <v>3</v>
      </c>
      <c r="D1161" s="5" t="inlineStr">
        <is>
          <t>Stressing Jack; 46--100 Ton; 89 HP</t>
        </is>
      </c>
      <c r="E1161" s="5" t="inlineStr">
        <is>
          <t>E62</t>
        </is>
      </c>
      <c r="F1161" s="5" t="inlineStr">
        <is>
          <t>jam</t>
        </is>
      </c>
      <c r="G1161" s="25" t="n">
        <v>0.8032128561837985</v>
      </c>
      <c r="H1161" s="26">
        <f>VLOOKUP(D1161,upahbahan,3,FALSE)</f>
        <v/>
      </c>
      <c r="J1161" s="26">
        <f>G1161*H1161</f>
        <v/>
      </c>
    </row>
    <row r="1162">
      <c r="C1162" s="5" t="n">
        <v>4</v>
      </c>
      <c r="D1162" s="5" t="inlineStr">
        <is>
          <t>Generator Set</t>
        </is>
      </c>
      <c r="E1162" s="5" t="inlineStr">
        <is>
          <t>E12</t>
        </is>
      </c>
      <c r="F1162" s="5" t="inlineStr">
        <is>
          <t>jam</t>
        </is>
      </c>
      <c r="G1162" s="25" t="n">
        <v>0.8032128518088656</v>
      </c>
      <c r="H1162" s="26">
        <f>VLOOKUP(D1162,upahbahan,3,FALSE)</f>
        <v/>
      </c>
      <c r="J1162" s="26">
        <f>G1162*H1162</f>
        <v/>
      </c>
    </row>
    <row r="1163">
      <c r="C1163" s="5" t="n">
        <v>5</v>
      </c>
      <c r="D1163" s="5" t="inlineStr">
        <is>
          <t>Alat Bantu</t>
        </is>
      </c>
      <c r="F1163" s="5" t="inlineStr">
        <is>
          <t>Ls</t>
        </is>
      </c>
      <c r="G1163" s="25" t="n">
        <v>1</v>
      </c>
      <c r="H1163" s="26">
        <f>VLOOKUP(D1163,upahbahan,3,FALSE)</f>
        <v/>
      </c>
      <c r="J1163" s="26">
        <f>G1163*H1163</f>
        <v/>
      </c>
    </row>
    <row r="1164">
      <c r="C1164" s="27" t="inlineStr">
        <is>
          <t>JUMLAH HARGA PERALATAN</t>
        </is>
      </c>
      <c r="D1164" s="28" t="n"/>
      <c r="E1164" s="28" t="n"/>
      <c r="F1164" s="28" t="n"/>
      <c r="G1164" s="28" t="n"/>
      <c r="H1164" s="28" t="n"/>
      <c r="I1164" s="28" t="n"/>
      <c r="J1164" s="29">
        <f>SUM(J1159:J1163)</f>
        <v/>
      </c>
    </row>
    <row r="1165">
      <c r="C1165" s="31" t="inlineStr">
        <is>
          <t>D</t>
        </is>
      </c>
      <c r="D1165" s="31" t="inlineStr">
        <is>
          <t>Jumlah (A+B+C)</t>
        </is>
      </c>
      <c r="E1165" s="32" t="n"/>
      <c r="F1165" s="32" t="n"/>
      <c r="G1165" s="32" t="n"/>
      <c r="H1165" s="32" t="n"/>
      <c r="I1165" s="32" t="n"/>
      <c r="J1165" s="33">
        <f>J1149+J1157+J1164</f>
        <v/>
      </c>
    </row>
    <row r="1166">
      <c r="C1166" s="18" t="inlineStr">
        <is>
          <t>E</t>
        </is>
      </c>
      <c r="D1166" s="18" t="inlineStr">
        <is>
          <t>Biaya Umum dan Keuntungan 10.0% x D</t>
        </is>
      </c>
      <c r="H1166" s="21">
        <f>$Q$8</f>
        <v/>
      </c>
      <c r="J1166" s="34">
        <f>J1165*H1166</f>
        <v/>
      </c>
    </row>
    <row r="1167">
      <c r="C1167" s="31" t="inlineStr">
        <is>
          <t>F</t>
        </is>
      </c>
      <c r="D1167" s="31" t="inlineStr">
        <is>
          <t>Harga Satuan Pekerjaan (D+E)</t>
        </is>
      </c>
      <c r="E1167" s="32" t="n"/>
      <c r="F1167" s="32" t="n"/>
      <c r="G1167" s="32" t="n"/>
      <c r="H1167" s="32" t="n"/>
      <c r="I1167" s="32" t="n"/>
      <c r="J1167" s="33">
        <f>SUM(J1165:J1166)</f>
        <v/>
      </c>
    </row>
    <row r="1169">
      <c r="C1169" s="16" t="inlineStr">
        <is>
          <t>H.57</t>
        </is>
      </c>
      <c r="D1169" s="17" t="inlineStr">
        <is>
          <t>Penggantian Lantai Kayu</t>
        </is>
      </c>
      <c r="F1169" s="18" t="inlineStr">
        <is>
          <t>Meter Kubik</t>
        </is>
      </c>
      <c r="K1169" s="22">
        <f>ROUNDDOWN(J1187,0)</f>
        <v/>
      </c>
      <c r="M1169" s="19" t="inlineStr">
        <is>
          <t>8.10.(1)</t>
        </is>
      </c>
    </row>
    <row r="1170">
      <c r="C1170" s="23" t="inlineStr">
        <is>
          <t>No</t>
        </is>
      </c>
      <c r="D1170" s="23" t="inlineStr">
        <is>
          <t>Uraian</t>
        </is>
      </c>
      <c r="E1170" s="23" t="inlineStr">
        <is>
          <t>Kode</t>
        </is>
      </c>
      <c r="F1170" s="23" t="inlineStr">
        <is>
          <t>Sat.</t>
        </is>
      </c>
      <c r="G1170" s="23" t="inlineStr">
        <is>
          <t>Koefisien</t>
        </is>
      </c>
      <c r="H1170" s="23" t="inlineStr">
        <is>
          <t>Harga  Satuan (Rp)</t>
        </is>
      </c>
      <c r="J1170" s="23" t="inlineStr">
        <is>
          <t>Jumlah Harga (Rp)</t>
        </is>
      </c>
    </row>
    <row r="1171">
      <c r="C1171" s="24" t="inlineStr">
        <is>
          <t>A</t>
        </is>
      </c>
      <c r="D1171" s="24" t="inlineStr">
        <is>
          <t>TENAGA KERJA</t>
        </is>
      </c>
      <c r="E1171" s="12" t="n"/>
      <c r="F1171" s="12" t="n"/>
      <c r="G1171" s="12" t="n"/>
      <c r="H1171" s="12" t="n"/>
      <c r="I1171" s="12" t="n"/>
      <c r="J1171" s="12" t="n"/>
    </row>
    <row r="1172">
      <c r="C1172" s="5" t="n">
        <v>1</v>
      </c>
      <c r="D1172" s="5" t="inlineStr">
        <is>
          <t>Pekerja</t>
        </is>
      </c>
      <c r="E1172" s="5" t="inlineStr">
        <is>
          <t>L01</t>
        </is>
      </c>
      <c r="F1172" s="5" t="inlineStr">
        <is>
          <t>jam</t>
        </is>
      </c>
      <c r="G1172" s="25" t="n">
        <v>10.12048167492297</v>
      </c>
      <c r="H1172" s="26">
        <f>VLOOKUP(D1172,upahbahan,3,FALSE)</f>
        <v/>
      </c>
      <c r="J1172" s="26">
        <f>G1172*H1172</f>
        <v/>
      </c>
    </row>
    <row r="1173">
      <c r="C1173" s="5" t="n">
        <v>2</v>
      </c>
      <c r="D1173" s="5" t="inlineStr">
        <is>
          <t>Tukang</t>
        </is>
      </c>
      <c r="E1173" s="5" t="inlineStr">
        <is>
          <t>L02</t>
        </is>
      </c>
      <c r="F1173" s="5" t="inlineStr">
        <is>
          <t>jam</t>
        </is>
      </c>
      <c r="G1173" s="25" t="n">
        <v>10.12048072080582</v>
      </c>
      <c r="H1173" s="26">
        <f>VLOOKUP(D1173,upahbahan,3,FALSE)</f>
        <v/>
      </c>
      <c r="J1173" s="26">
        <f>G1173*H1173</f>
        <v/>
      </c>
    </row>
    <row r="1174">
      <c r="C1174" s="5" t="n">
        <v>3</v>
      </c>
      <c r="D1174" s="5" t="inlineStr">
        <is>
          <t>Mandor</t>
        </is>
      </c>
      <c r="E1174" s="5" t="inlineStr">
        <is>
          <t>L03</t>
        </is>
      </c>
      <c r="F1174" s="5" t="inlineStr">
        <is>
          <t>jam</t>
        </is>
      </c>
      <c r="G1174" s="25" t="n">
        <v>1.445783309748678</v>
      </c>
      <c r="H1174" s="26">
        <f>VLOOKUP(D1174,upahbahan,3,FALSE)</f>
        <v/>
      </c>
      <c r="J1174" s="26">
        <f>G1174*H1174</f>
        <v/>
      </c>
    </row>
    <row r="1175">
      <c r="C1175" s="27" t="inlineStr">
        <is>
          <t>JUMLAH HARGA TENAGA KERJA</t>
        </is>
      </c>
      <c r="D1175" s="28" t="n"/>
      <c r="E1175" s="28" t="n"/>
      <c r="F1175" s="28" t="n"/>
      <c r="G1175" s="28" t="n"/>
      <c r="H1175" s="28" t="n"/>
      <c r="I1175" s="28" t="n"/>
      <c r="J1175" s="29">
        <f>SUM(J1172:J1174)</f>
        <v/>
      </c>
    </row>
    <row r="1176">
      <c r="C1176" s="24" t="inlineStr">
        <is>
          <t>B</t>
        </is>
      </c>
      <c r="D1176" s="24" t="inlineStr">
        <is>
          <t>BAHAN</t>
        </is>
      </c>
      <c r="E1176" s="12" t="n"/>
      <c r="F1176" s="12" t="n"/>
      <c r="G1176" s="12" t="n"/>
      <c r="H1176" s="12" t="n"/>
      <c r="I1176" s="12" t="n"/>
      <c r="J1176" s="12" t="n"/>
    </row>
    <row r="1177">
      <c r="C1177" s="5" t="n">
        <v>1</v>
      </c>
      <c r="D1177" s="5" t="inlineStr">
        <is>
          <t>Kayu Kelas 1</t>
        </is>
      </c>
      <c r="E1177" s="5" t="inlineStr">
        <is>
          <t>M142</t>
        </is>
      </c>
      <c r="F1177" s="5" t="inlineStr">
        <is>
          <t>m3</t>
        </is>
      </c>
      <c r="G1177" s="25" t="n">
        <v>1.05</v>
      </c>
      <c r="H1177" s="26">
        <f>VLOOKUP(D1177,upahbahan,3,FALSE)</f>
        <v/>
      </c>
      <c r="J1177" s="26">
        <f>G1177*H1177</f>
        <v/>
      </c>
    </row>
    <row r="1178">
      <c r="C1178" s="5" t="n">
        <v>2</v>
      </c>
      <c r="D1178" s="5" t="inlineStr">
        <is>
          <t>Baut Biasa Grade A diameter M25</t>
        </is>
      </c>
      <c r="E1178" s="5" t="inlineStr">
        <is>
          <t>M212</t>
        </is>
      </c>
      <c r="F1178" s="5" t="inlineStr">
        <is>
          <t>buah</t>
        </is>
      </c>
      <c r="G1178" s="25" t="n">
        <v>72</v>
      </c>
      <c r="H1178" s="26">
        <f>VLOOKUP(D1178,upahbahan,3,FALSE)</f>
        <v/>
      </c>
      <c r="J1178" s="26">
        <f>G1178*H1178</f>
        <v/>
      </c>
    </row>
    <row r="1179">
      <c r="C1179" s="27" t="inlineStr">
        <is>
          <t>JUMLAH HARGA BAHAN</t>
        </is>
      </c>
      <c r="D1179" s="28" t="n"/>
      <c r="E1179" s="28" t="n"/>
      <c r="F1179" s="28" t="n"/>
      <c r="G1179" s="28" t="n"/>
      <c r="H1179" s="28" t="n"/>
      <c r="I1179" s="28" t="n"/>
      <c r="J1179" s="29">
        <f>SUM(J1177:J1178)</f>
        <v/>
      </c>
    </row>
    <row r="1180">
      <c r="C1180" s="24" t="inlineStr">
        <is>
          <t>C</t>
        </is>
      </c>
      <c r="D1180" s="24" t="inlineStr">
        <is>
          <t>PERALATAN</t>
        </is>
      </c>
      <c r="E1180" s="12" t="n"/>
      <c r="F1180" s="12" t="n"/>
      <c r="G1180" s="12" t="n"/>
      <c r="H1180" s="12" t="n"/>
      <c r="I1180" s="12" t="n"/>
      <c r="J1180" s="12" t="n"/>
    </row>
    <row r="1181">
      <c r="C1181" s="5" t="n">
        <v>1</v>
      </c>
      <c r="D1181" s="5" t="inlineStr">
        <is>
          <t>Mesin Bor</t>
        </is>
      </c>
      <c r="E1181" s="5" t="inlineStr">
        <is>
          <t>E71</t>
        </is>
      </c>
      <c r="F1181" s="5" t="inlineStr">
        <is>
          <t>jam</t>
        </is>
      </c>
      <c r="G1181" s="25" t="n">
        <v>1.445783058755333</v>
      </c>
      <c r="H1181" s="26">
        <f>VLOOKUP(D1181,upahbahan,3,FALSE)</f>
        <v/>
      </c>
      <c r="J1181" s="26">
        <f>G1181*H1181</f>
        <v/>
      </c>
    </row>
    <row r="1182">
      <c r="C1182" s="5" t="n">
        <v>2</v>
      </c>
      <c r="D1182" s="5" t="inlineStr">
        <is>
          <t>Generator Set</t>
        </is>
      </c>
      <c r="E1182" s="5" t="inlineStr">
        <is>
          <t>E12</t>
        </is>
      </c>
      <c r="F1182" s="5" t="inlineStr">
        <is>
          <t>jam</t>
        </is>
      </c>
      <c r="G1182" s="25" t="n">
        <v>1.445783133255958</v>
      </c>
      <c r="H1182" s="26">
        <f>VLOOKUP(D1182,upahbahan,3,FALSE)</f>
        <v/>
      </c>
      <c r="J1182" s="26">
        <f>G1182*H1182</f>
        <v/>
      </c>
    </row>
    <row r="1183">
      <c r="C1183" s="5" t="n">
        <v>3</v>
      </c>
      <c r="D1183" s="5" t="inlineStr">
        <is>
          <t>Alat Bantu</t>
        </is>
      </c>
      <c r="F1183" s="5" t="inlineStr">
        <is>
          <t>Ls</t>
        </is>
      </c>
      <c r="G1183" s="25" t="n">
        <v>1</v>
      </c>
      <c r="H1183" s="26">
        <f>VLOOKUP(D1183,upahbahan,3,FALSE)</f>
        <v/>
      </c>
      <c r="J1183" s="26">
        <f>G1183*H1183</f>
        <v/>
      </c>
    </row>
    <row r="1184">
      <c r="C1184" s="27" t="inlineStr">
        <is>
          <t>JUMLAH HARGA PERALATAN</t>
        </is>
      </c>
      <c r="D1184" s="28" t="n"/>
      <c r="E1184" s="28" t="n"/>
      <c r="F1184" s="28" t="n"/>
      <c r="G1184" s="28" t="n"/>
      <c r="H1184" s="28" t="n"/>
      <c r="I1184" s="28" t="n"/>
      <c r="J1184" s="29">
        <f>SUM(J1181:J1183)</f>
        <v/>
      </c>
    </row>
    <row r="1185">
      <c r="C1185" s="31" t="inlineStr">
        <is>
          <t>D</t>
        </is>
      </c>
      <c r="D1185" s="31" t="inlineStr">
        <is>
          <t>Jumlah (A+B+C)</t>
        </is>
      </c>
      <c r="E1185" s="32" t="n"/>
      <c r="F1185" s="32" t="n"/>
      <c r="G1185" s="32" t="n"/>
      <c r="H1185" s="32" t="n"/>
      <c r="I1185" s="32" t="n"/>
      <c r="J1185" s="33">
        <f>J1175+J1179+J1184</f>
        <v/>
      </c>
    </row>
    <row r="1186">
      <c r="C1186" s="18" t="inlineStr">
        <is>
          <t>E</t>
        </is>
      </c>
      <c r="D1186" s="18" t="inlineStr">
        <is>
          <t>Biaya Umum dan Keuntungan 10.0% x D</t>
        </is>
      </c>
      <c r="H1186" s="21">
        <f>$Q$8</f>
        <v/>
      </c>
      <c r="J1186" s="34">
        <f>J1185*H1186</f>
        <v/>
      </c>
    </row>
    <row r="1187">
      <c r="C1187" s="31" t="inlineStr">
        <is>
          <t>F</t>
        </is>
      </c>
      <c r="D1187" s="31" t="inlineStr">
        <is>
          <t>Harga Satuan Pekerjaan (D+E)</t>
        </is>
      </c>
      <c r="E1187" s="32" t="n"/>
      <c r="F1187" s="32" t="n"/>
      <c r="G1187" s="32" t="n"/>
      <c r="H1187" s="32" t="n"/>
      <c r="I1187" s="32" t="n"/>
      <c r="J1187" s="33">
        <f>SUM(J1185:J1186)</f>
        <v/>
      </c>
    </row>
    <row r="1189">
      <c r="C1189" s="16" t="inlineStr">
        <is>
          <t>H.58</t>
        </is>
      </c>
      <c r="D1189" s="17" t="inlineStr">
        <is>
          <t>Perbaikan Lantai Kayu</t>
        </is>
      </c>
      <c r="F1189" s="18" t="inlineStr">
        <is>
          <t>Meter Kubik</t>
        </is>
      </c>
      <c r="K1189" s="22">
        <f>ROUNDDOWN(J1207,0)</f>
        <v/>
      </c>
      <c r="M1189" s="19" t="inlineStr">
        <is>
          <t>8.10.(2)</t>
        </is>
      </c>
    </row>
    <row r="1190">
      <c r="C1190" s="23" t="inlineStr">
        <is>
          <t>No</t>
        </is>
      </c>
      <c r="D1190" s="23" t="inlineStr">
        <is>
          <t>Uraian</t>
        </is>
      </c>
      <c r="E1190" s="23" t="inlineStr">
        <is>
          <t>Kode</t>
        </is>
      </c>
      <c r="F1190" s="23" t="inlineStr">
        <is>
          <t>Sat.</t>
        </is>
      </c>
      <c r="G1190" s="23" t="inlineStr">
        <is>
          <t>Koefisien</t>
        </is>
      </c>
      <c r="H1190" s="23" t="inlineStr">
        <is>
          <t>Harga  Satuan (Rp)</t>
        </is>
      </c>
      <c r="J1190" s="23" t="inlineStr">
        <is>
          <t>Jumlah Harga (Rp)</t>
        </is>
      </c>
    </row>
    <row r="1191">
      <c r="C1191" s="24" t="inlineStr">
        <is>
          <t>A</t>
        </is>
      </c>
      <c r="D1191" s="24" t="inlineStr">
        <is>
          <t>TENAGA KERJA</t>
        </is>
      </c>
      <c r="E1191" s="12" t="n"/>
      <c r="F1191" s="12" t="n"/>
      <c r="G1191" s="12" t="n"/>
      <c r="H1191" s="12" t="n"/>
      <c r="I1191" s="12" t="n"/>
      <c r="J1191" s="12" t="n"/>
    </row>
    <row r="1192">
      <c r="C1192" s="5" t="n">
        <v>1</v>
      </c>
      <c r="D1192" s="5" t="inlineStr">
        <is>
          <t>Pekerja</t>
        </is>
      </c>
      <c r="E1192" s="5" t="inlineStr">
        <is>
          <t>L01</t>
        </is>
      </c>
      <c r="F1192" s="5" t="inlineStr">
        <is>
          <t>jam</t>
        </is>
      </c>
      <c r="G1192" s="25" t="n">
        <v>24.17670638420405</v>
      </c>
      <c r="H1192" s="26">
        <f>VLOOKUP(D1192,upahbahan,3,FALSE)</f>
        <v/>
      </c>
      <c r="J1192" s="26">
        <f>G1192*H1192</f>
        <v/>
      </c>
    </row>
    <row r="1193">
      <c r="C1193" s="5" t="n">
        <v>2</v>
      </c>
      <c r="D1193" s="5" t="inlineStr">
        <is>
          <t>Tukang</t>
        </is>
      </c>
      <c r="E1193" s="5" t="inlineStr">
        <is>
          <t>L02</t>
        </is>
      </c>
      <c r="F1193" s="5" t="inlineStr">
        <is>
          <t>jam</t>
        </is>
      </c>
      <c r="G1193" s="25" t="n">
        <v>24.17670365728264</v>
      </c>
      <c r="H1193" s="26">
        <f>VLOOKUP(D1193,upahbahan,3,FALSE)</f>
        <v/>
      </c>
      <c r="J1193" s="26">
        <f>G1193*H1193</f>
        <v/>
      </c>
    </row>
    <row r="1194">
      <c r="C1194" s="5" t="n">
        <v>3</v>
      </c>
      <c r="D1194" s="5" t="inlineStr">
        <is>
          <t>Mandor</t>
        </is>
      </c>
      <c r="E1194" s="5" t="inlineStr">
        <is>
          <t>L03</t>
        </is>
      </c>
      <c r="F1194" s="5" t="inlineStr">
        <is>
          <t>jam</t>
        </is>
      </c>
      <c r="G1194" s="25" t="n">
        <v>3.453815701076648</v>
      </c>
      <c r="H1194" s="26">
        <f>VLOOKUP(D1194,upahbahan,3,FALSE)</f>
        <v/>
      </c>
      <c r="J1194" s="26">
        <f>G1194*H1194</f>
        <v/>
      </c>
    </row>
    <row r="1195">
      <c r="C1195" s="27" t="inlineStr">
        <is>
          <t>JUMLAH HARGA TENAGA KERJA</t>
        </is>
      </c>
      <c r="D1195" s="28" t="n"/>
      <c r="E1195" s="28" t="n"/>
      <c r="F1195" s="28" t="n"/>
      <c r="G1195" s="28" t="n"/>
      <c r="H1195" s="28" t="n"/>
      <c r="I1195" s="28" t="n"/>
      <c r="J1195" s="29">
        <f>SUM(J1192:J1194)</f>
        <v/>
      </c>
    </row>
    <row r="1196">
      <c r="C1196" s="24" t="inlineStr">
        <is>
          <t>B</t>
        </is>
      </c>
      <c r="D1196" s="24" t="inlineStr">
        <is>
          <t>BAHAN</t>
        </is>
      </c>
      <c r="E1196" s="12" t="n"/>
      <c r="F1196" s="12" t="n"/>
      <c r="G1196" s="12" t="n"/>
      <c r="H1196" s="12" t="n"/>
      <c r="I1196" s="12" t="n"/>
      <c r="J1196" s="12" t="n"/>
    </row>
    <row r="1197">
      <c r="C1197" s="5" t="n">
        <v>1</v>
      </c>
      <c r="D1197" s="5" t="inlineStr">
        <is>
          <t>Kayu Kelas 1</t>
        </is>
      </c>
      <c r="E1197" s="5" t="inlineStr">
        <is>
          <t>M142</t>
        </is>
      </c>
      <c r="F1197" s="5" t="inlineStr">
        <is>
          <t>m3</t>
        </is>
      </c>
      <c r="G1197" s="25" t="n">
        <v>1.05</v>
      </c>
      <c r="H1197" s="26">
        <f>VLOOKUP(D1197,upahbahan,3,FALSE)</f>
        <v/>
      </c>
      <c r="J1197" s="26">
        <f>G1197*H1197</f>
        <v/>
      </c>
    </row>
    <row r="1198">
      <c r="C1198" s="5" t="n">
        <v>2</v>
      </c>
      <c r="D1198" s="5" t="inlineStr">
        <is>
          <t>Baut Biasa Grade A diameter M25</t>
        </is>
      </c>
      <c r="E1198" s="5" t="inlineStr">
        <is>
          <t>M212</t>
        </is>
      </c>
      <c r="F1198" s="5" t="inlineStr">
        <is>
          <t>buah</t>
        </is>
      </c>
      <c r="G1198" s="25" t="n">
        <v>172</v>
      </c>
      <c r="H1198" s="26">
        <f>VLOOKUP(D1198,upahbahan,3,FALSE)</f>
        <v/>
      </c>
      <c r="J1198" s="26">
        <f>G1198*H1198</f>
        <v/>
      </c>
    </row>
    <row r="1199">
      <c r="C1199" s="27" t="inlineStr">
        <is>
          <t>JUMLAH HARGA BAHAN</t>
        </is>
      </c>
      <c r="D1199" s="28" t="n"/>
      <c r="E1199" s="28" t="n"/>
      <c r="F1199" s="28" t="n"/>
      <c r="G1199" s="28" t="n"/>
      <c r="H1199" s="28" t="n"/>
      <c r="I1199" s="28" t="n"/>
      <c r="J1199" s="29">
        <f>SUM(J1197:J1198)</f>
        <v/>
      </c>
    </row>
    <row r="1200">
      <c r="C1200" s="24" t="inlineStr">
        <is>
          <t>C</t>
        </is>
      </c>
      <c r="D1200" s="24" t="inlineStr">
        <is>
          <t>PERALATAN</t>
        </is>
      </c>
      <c r="E1200" s="12" t="n"/>
      <c r="F1200" s="12" t="n"/>
      <c r="G1200" s="12" t="n"/>
      <c r="H1200" s="12" t="n"/>
      <c r="I1200" s="12" t="n"/>
      <c r="J1200" s="12" t="n"/>
    </row>
    <row r="1201">
      <c r="C1201" s="5" t="n">
        <v>1</v>
      </c>
      <c r="D1201" s="5" t="inlineStr">
        <is>
          <t>Mesin Bor</t>
        </is>
      </c>
      <c r="E1201" s="5" t="inlineStr">
        <is>
          <t>E71</t>
        </is>
      </c>
      <c r="F1201" s="5" t="inlineStr">
        <is>
          <t>jam</t>
        </is>
      </c>
      <c r="G1201" s="25" t="n">
        <v>3.453815267980268</v>
      </c>
      <c r="H1201" s="26">
        <f>VLOOKUP(D1201,upahbahan,3,FALSE)</f>
        <v/>
      </c>
      <c r="J1201" s="26">
        <f>G1201*H1201</f>
        <v/>
      </c>
    </row>
    <row r="1202">
      <c r="C1202" s="5" t="n">
        <v>2</v>
      </c>
      <c r="D1202" s="5" t="inlineStr">
        <is>
          <t>Generator Set</t>
        </is>
      </c>
      <c r="E1202" s="5" t="inlineStr">
        <is>
          <t>E12</t>
        </is>
      </c>
      <c r="F1202" s="5" t="inlineStr">
        <is>
          <t>jam</t>
        </is>
      </c>
      <c r="G1202" s="25" t="n">
        <v>3.45381525273737</v>
      </c>
      <c r="H1202" s="26">
        <f>VLOOKUP(D1202,upahbahan,3,FALSE)</f>
        <v/>
      </c>
      <c r="J1202" s="26">
        <f>G1202*H1202</f>
        <v/>
      </c>
    </row>
    <row r="1203">
      <c r="C1203" s="5" t="n">
        <v>3</v>
      </c>
      <c r="D1203" s="5" t="inlineStr">
        <is>
          <t>Alat Bantu</t>
        </is>
      </c>
      <c r="F1203" s="5" t="inlineStr">
        <is>
          <t>Ls</t>
        </is>
      </c>
      <c r="G1203" s="25" t="n">
        <v>1</v>
      </c>
      <c r="H1203" s="26">
        <f>VLOOKUP(D1203,upahbahan,3,FALSE)</f>
        <v/>
      </c>
      <c r="J1203" s="26">
        <f>G1203*H1203</f>
        <v/>
      </c>
    </row>
    <row r="1204">
      <c r="C1204" s="27" t="inlineStr">
        <is>
          <t>JUMLAH HARGA PERALATAN</t>
        </is>
      </c>
      <c r="D1204" s="28" t="n"/>
      <c r="E1204" s="28" t="n"/>
      <c r="F1204" s="28" t="n"/>
      <c r="G1204" s="28" t="n"/>
      <c r="H1204" s="28" t="n"/>
      <c r="I1204" s="28" t="n"/>
      <c r="J1204" s="29">
        <f>SUM(J1201:J1203)</f>
        <v/>
      </c>
    </row>
    <row r="1205">
      <c r="C1205" s="31" t="inlineStr">
        <is>
          <t>D</t>
        </is>
      </c>
      <c r="D1205" s="31" t="inlineStr">
        <is>
          <t>Jumlah (A+B+C)</t>
        </is>
      </c>
      <c r="E1205" s="32" t="n"/>
      <c r="F1205" s="32" t="n"/>
      <c r="G1205" s="32" t="n"/>
      <c r="H1205" s="32" t="n"/>
      <c r="I1205" s="32" t="n"/>
      <c r="J1205" s="33">
        <f>J1195+J1199+J1204</f>
        <v/>
      </c>
    </row>
    <row r="1206">
      <c r="C1206" s="18" t="inlineStr">
        <is>
          <t>E</t>
        </is>
      </c>
      <c r="D1206" s="18" t="inlineStr">
        <is>
          <t>Biaya Umum dan Keuntungan 10.0% x D</t>
        </is>
      </c>
      <c r="H1206" s="21">
        <f>$Q$8</f>
        <v/>
      </c>
      <c r="J1206" s="34">
        <f>J1205*H1206</f>
        <v/>
      </c>
    </row>
    <row r="1207">
      <c r="C1207" s="31" t="inlineStr">
        <is>
          <t>F</t>
        </is>
      </c>
      <c r="D1207" s="31" t="inlineStr">
        <is>
          <t>Harga Satuan Pekerjaan (D+E)</t>
        </is>
      </c>
      <c r="E1207" s="32" t="n"/>
      <c r="F1207" s="32" t="n"/>
      <c r="G1207" s="32" t="n"/>
      <c r="H1207" s="32" t="n"/>
      <c r="I1207" s="32" t="n"/>
      <c r="J1207" s="33">
        <f>SUM(J1205:J1206)</f>
        <v/>
      </c>
    </row>
    <row r="1209">
      <c r="C1209" s="16" t="inlineStr">
        <is>
          <t>H.59</t>
        </is>
      </c>
      <c r="D1209" s="17" t="inlineStr">
        <is>
          <t>Penggantian Gelagar Kayu</t>
        </is>
      </c>
      <c r="F1209" s="18" t="inlineStr">
        <is>
          <t>Meter Kubik</t>
        </is>
      </c>
      <c r="K1209" s="22">
        <f>ROUNDDOWN(J1227,0)</f>
        <v/>
      </c>
      <c r="M1209" s="19" t="inlineStr">
        <is>
          <t>8.10.(3)</t>
        </is>
      </c>
    </row>
    <row r="1210">
      <c r="C1210" s="23" t="inlineStr">
        <is>
          <t>No</t>
        </is>
      </c>
      <c r="D1210" s="23" t="inlineStr">
        <is>
          <t>Uraian</t>
        </is>
      </c>
      <c r="E1210" s="23" t="inlineStr">
        <is>
          <t>Kode</t>
        </is>
      </c>
      <c r="F1210" s="23" t="inlineStr">
        <is>
          <t>Sat.</t>
        </is>
      </c>
      <c r="G1210" s="23" t="inlineStr">
        <is>
          <t>Koefisien</t>
        </is>
      </c>
      <c r="H1210" s="23" t="inlineStr">
        <is>
          <t>Harga  Satuan (Rp)</t>
        </is>
      </c>
      <c r="J1210" s="23" t="inlineStr">
        <is>
          <t>Jumlah Harga (Rp)</t>
        </is>
      </c>
    </row>
    <row r="1211">
      <c r="C1211" s="24" t="inlineStr">
        <is>
          <t>A</t>
        </is>
      </c>
      <c r="D1211" s="24" t="inlineStr">
        <is>
          <t>TENAGA KERJA</t>
        </is>
      </c>
      <c r="E1211" s="12" t="n"/>
      <c r="F1211" s="12" t="n"/>
      <c r="G1211" s="12" t="n"/>
      <c r="H1211" s="12" t="n"/>
      <c r="I1211" s="12" t="n"/>
      <c r="J1211" s="12" t="n"/>
    </row>
    <row r="1212">
      <c r="C1212" s="5" t="n">
        <v>1</v>
      </c>
      <c r="D1212" s="5" t="inlineStr">
        <is>
          <t>Pekerja</t>
        </is>
      </c>
      <c r="E1212" s="5" t="inlineStr">
        <is>
          <t>L01</t>
        </is>
      </c>
      <c r="F1212" s="5" t="inlineStr">
        <is>
          <t>jam</t>
        </is>
      </c>
      <c r="G1212" s="25" t="n">
        <v>3.212851537827644</v>
      </c>
      <c r="H1212" s="26">
        <f>VLOOKUP(D1212,upahbahan,3,FALSE)</f>
        <v/>
      </c>
      <c r="J1212" s="26">
        <f>G1212*H1212</f>
        <v/>
      </c>
    </row>
    <row r="1213">
      <c r="C1213" s="5" t="n">
        <v>2</v>
      </c>
      <c r="D1213" s="5" t="inlineStr">
        <is>
          <t>Tukang</t>
        </is>
      </c>
      <c r="E1213" s="5" t="inlineStr">
        <is>
          <t>L02</t>
        </is>
      </c>
      <c r="F1213" s="5" t="inlineStr">
        <is>
          <t>jam</t>
        </is>
      </c>
      <c r="G1213" s="25" t="n">
        <v>0.6425702700646582</v>
      </c>
      <c r="H1213" s="26">
        <f>VLOOKUP(D1213,upahbahan,3,FALSE)</f>
        <v/>
      </c>
      <c r="J1213" s="26">
        <f>G1213*H1213</f>
        <v/>
      </c>
    </row>
    <row r="1214">
      <c r="C1214" s="5" t="n">
        <v>3</v>
      </c>
      <c r="D1214" s="5" t="inlineStr">
        <is>
          <t>Mandor</t>
        </is>
      </c>
      <c r="E1214" s="5" t="inlineStr">
        <is>
          <t>L03</t>
        </is>
      </c>
      <c r="F1214" s="5" t="inlineStr">
        <is>
          <t>jam</t>
        </is>
      </c>
      <c r="G1214" s="25" t="n">
        <v>0.3212851465900911</v>
      </c>
      <c r="H1214" s="26">
        <f>VLOOKUP(D1214,upahbahan,3,FALSE)</f>
        <v/>
      </c>
      <c r="J1214" s="26">
        <f>G1214*H1214</f>
        <v/>
      </c>
    </row>
    <row r="1215">
      <c r="C1215" s="27" t="inlineStr">
        <is>
          <t>JUMLAH HARGA TENAGA KERJA</t>
        </is>
      </c>
      <c r="D1215" s="28" t="n"/>
      <c r="E1215" s="28" t="n"/>
      <c r="F1215" s="28" t="n"/>
      <c r="G1215" s="28" t="n"/>
      <c r="H1215" s="28" t="n"/>
      <c r="I1215" s="28" t="n"/>
      <c r="J1215" s="29">
        <f>SUM(J1212:J1214)</f>
        <v/>
      </c>
    </row>
    <row r="1216">
      <c r="C1216" s="24" t="inlineStr">
        <is>
          <t>B</t>
        </is>
      </c>
      <c r="D1216" s="24" t="inlineStr">
        <is>
          <t>BAHAN</t>
        </is>
      </c>
      <c r="E1216" s="12" t="n"/>
      <c r="F1216" s="12" t="n"/>
      <c r="G1216" s="12" t="n"/>
      <c r="H1216" s="12" t="n"/>
      <c r="I1216" s="12" t="n"/>
      <c r="J1216" s="12" t="n"/>
    </row>
    <row r="1217">
      <c r="C1217" s="5" t="n">
        <v>1</v>
      </c>
      <c r="D1217" s="5" t="inlineStr">
        <is>
          <t>Kayu Kelas 1</t>
        </is>
      </c>
      <c r="E1217" s="5" t="inlineStr">
        <is>
          <t>M142</t>
        </is>
      </c>
      <c r="F1217" s="5" t="inlineStr">
        <is>
          <t>m3</t>
        </is>
      </c>
      <c r="G1217" s="25" t="n">
        <v>1.05</v>
      </c>
      <c r="H1217" s="26">
        <f>VLOOKUP(D1217,upahbahan,3,FALSE)</f>
        <v/>
      </c>
      <c r="J1217" s="26">
        <f>G1217*H1217</f>
        <v/>
      </c>
    </row>
    <row r="1218">
      <c r="C1218" s="5" t="n">
        <v>2</v>
      </c>
      <c r="D1218" s="5" t="inlineStr">
        <is>
          <t>Baut Biasa Grade A diameter M25</t>
        </is>
      </c>
      <c r="E1218" s="5" t="inlineStr">
        <is>
          <t>M212</t>
        </is>
      </c>
      <c r="F1218" s="5" t="inlineStr">
        <is>
          <t>buah</t>
        </is>
      </c>
      <c r="G1218" s="25" t="n">
        <v>16</v>
      </c>
      <c r="H1218" s="26">
        <f>VLOOKUP(D1218,upahbahan,3,FALSE)</f>
        <v/>
      </c>
      <c r="J1218" s="26">
        <f>G1218*H1218</f>
        <v/>
      </c>
    </row>
    <row r="1219">
      <c r="C1219" s="27" t="inlineStr">
        <is>
          <t>JUMLAH HARGA BAHAN</t>
        </is>
      </c>
      <c r="D1219" s="28" t="n"/>
      <c r="E1219" s="28" t="n"/>
      <c r="F1219" s="28" t="n"/>
      <c r="G1219" s="28" t="n"/>
      <c r="H1219" s="28" t="n"/>
      <c r="I1219" s="28" t="n"/>
      <c r="J1219" s="29">
        <f>SUM(J1217:J1218)</f>
        <v/>
      </c>
    </row>
    <row r="1220">
      <c r="C1220" s="24" t="inlineStr">
        <is>
          <t>C</t>
        </is>
      </c>
      <c r="D1220" s="24" t="inlineStr">
        <is>
          <t>PERALATAN</t>
        </is>
      </c>
      <c r="E1220" s="12" t="n"/>
      <c r="F1220" s="12" t="n"/>
      <c r="G1220" s="12" t="n"/>
      <c r="H1220" s="12" t="n"/>
      <c r="I1220" s="12" t="n"/>
      <c r="J1220" s="12" t="n"/>
    </row>
    <row r="1221">
      <c r="C1221" s="5" t="n">
        <v>1</v>
      </c>
      <c r="D1221" s="5" t="inlineStr">
        <is>
          <t>Mesin Bor</t>
        </is>
      </c>
      <c r="E1221" s="5" t="inlineStr">
        <is>
          <t>E71</t>
        </is>
      </c>
      <c r="F1221" s="5" t="inlineStr">
        <is>
          <t>jam</t>
        </is>
      </c>
      <c r="G1221" s="25" t="n">
        <v>0.321285071831891</v>
      </c>
      <c r="H1221" s="26">
        <f>VLOOKUP(D1221,upahbahan,3,FALSE)</f>
        <v/>
      </c>
      <c r="J1221" s="26">
        <f>G1221*H1221</f>
        <v/>
      </c>
    </row>
    <row r="1222">
      <c r="C1222" s="5" t="n">
        <v>2</v>
      </c>
      <c r="D1222" s="5" t="inlineStr">
        <is>
          <t>Generator Set</t>
        </is>
      </c>
      <c r="E1222" s="5" t="inlineStr">
        <is>
          <t>E12</t>
        </is>
      </c>
      <c r="F1222" s="5" t="inlineStr">
        <is>
          <t>jam</t>
        </is>
      </c>
      <c r="G1222" s="25" t="n">
        <v>0.3212851407235462</v>
      </c>
      <c r="H1222" s="26">
        <f>VLOOKUP(D1222,upahbahan,3,FALSE)</f>
        <v/>
      </c>
      <c r="J1222" s="26">
        <f>G1222*H1222</f>
        <v/>
      </c>
    </row>
    <row r="1223">
      <c r="C1223" s="5" t="n">
        <v>3</v>
      </c>
      <c r="D1223" s="5" t="inlineStr">
        <is>
          <t>Alat Bantu</t>
        </is>
      </c>
      <c r="F1223" s="5" t="inlineStr">
        <is>
          <t>Ls</t>
        </is>
      </c>
      <c r="G1223" s="25" t="n">
        <v>1</v>
      </c>
      <c r="H1223" s="26">
        <f>VLOOKUP(D1223,upahbahan,3,FALSE)</f>
        <v/>
      </c>
      <c r="J1223" s="26">
        <f>G1223*H1223</f>
        <v/>
      </c>
    </row>
    <row r="1224">
      <c r="C1224" s="27" t="inlineStr">
        <is>
          <t>JUMLAH HARGA PERALATAN</t>
        </is>
      </c>
      <c r="D1224" s="28" t="n"/>
      <c r="E1224" s="28" t="n"/>
      <c r="F1224" s="28" t="n"/>
      <c r="G1224" s="28" t="n"/>
      <c r="H1224" s="28" t="n"/>
      <c r="I1224" s="28" t="n"/>
      <c r="J1224" s="29">
        <f>SUM(J1221:J1223)</f>
        <v/>
      </c>
    </row>
    <row r="1225">
      <c r="C1225" s="31" t="inlineStr">
        <is>
          <t>D</t>
        </is>
      </c>
      <c r="D1225" s="31" t="inlineStr">
        <is>
          <t>Jumlah (A+B+C)</t>
        </is>
      </c>
      <c r="E1225" s="32" t="n"/>
      <c r="F1225" s="32" t="n"/>
      <c r="G1225" s="32" t="n"/>
      <c r="H1225" s="32" t="n"/>
      <c r="I1225" s="32" t="n"/>
      <c r="J1225" s="33">
        <f>J1215+J1219+J1224</f>
        <v/>
      </c>
    </row>
    <row r="1226">
      <c r="C1226" s="18" t="inlineStr">
        <is>
          <t>E</t>
        </is>
      </c>
      <c r="D1226" s="18" t="inlineStr">
        <is>
          <t>Biaya Umum dan Keuntungan 10.0% x D</t>
        </is>
      </c>
      <c r="H1226" s="21">
        <f>$Q$8</f>
        <v/>
      </c>
      <c r="J1226" s="34">
        <f>J1225*H1226</f>
        <v/>
      </c>
    </row>
    <row r="1227">
      <c r="C1227" s="31" t="inlineStr">
        <is>
          <t>F</t>
        </is>
      </c>
      <c r="D1227" s="31" t="inlineStr">
        <is>
          <t>Harga Satuan Pekerjaan (D+E)</t>
        </is>
      </c>
      <c r="E1227" s="32" t="n"/>
      <c r="F1227" s="32" t="n"/>
      <c r="G1227" s="32" t="n"/>
      <c r="H1227" s="32" t="n"/>
      <c r="I1227" s="32" t="n"/>
      <c r="J1227" s="33">
        <f>SUM(J1225:J1226)</f>
        <v/>
      </c>
    </row>
    <row r="1229">
      <c r="C1229" s="16" t="inlineStr">
        <is>
          <t>H.60</t>
        </is>
      </c>
      <c r="D1229" s="17" t="inlineStr">
        <is>
          <t>Perbaikan Gelagar Kayu</t>
        </is>
      </c>
      <c r="F1229" s="18" t="inlineStr">
        <is>
          <t>Meter Kubik</t>
        </is>
      </c>
      <c r="K1229" s="22">
        <f>ROUNDDOWN(J1247,0)</f>
        <v/>
      </c>
      <c r="M1229" s="19" t="inlineStr">
        <is>
          <t>8.10.(4)</t>
        </is>
      </c>
    </row>
    <row r="1230">
      <c r="C1230" s="23" t="inlineStr">
        <is>
          <t>No</t>
        </is>
      </c>
      <c r="D1230" s="23" t="inlineStr">
        <is>
          <t>Uraian</t>
        </is>
      </c>
      <c r="E1230" s="23" t="inlineStr">
        <is>
          <t>Kode</t>
        </is>
      </c>
      <c r="F1230" s="23" t="inlineStr">
        <is>
          <t>Sat.</t>
        </is>
      </c>
      <c r="G1230" s="23" t="inlineStr">
        <is>
          <t>Koefisien</t>
        </is>
      </c>
      <c r="H1230" s="23" t="inlineStr">
        <is>
          <t>Harga  Satuan (Rp)</t>
        </is>
      </c>
      <c r="J1230" s="23" t="inlineStr">
        <is>
          <t>Jumlah Harga (Rp)</t>
        </is>
      </c>
    </row>
    <row r="1231">
      <c r="C1231" s="24" t="inlineStr">
        <is>
          <t>A</t>
        </is>
      </c>
      <c r="D1231" s="24" t="inlineStr">
        <is>
          <t>TENAGA KERJA</t>
        </is>
      </c>
      <c r="E1231" s="12" t="n"/>
      <c r="F1231" s="12" t="n"/>
      <c r="G1231" s="12" t="n"/>
      <c r="H1231" s="12" t="n"/>
      <c r="I1231" s="12" t="n"/>
      <c r="J1231" s="12" t="n"/>
    </row>
    <row r="1232">
      <c r="C1232" s="5" t="n">
        <v>1</v>
      </c>
      <c r="D1232" s="5" t="inlineStr">
        <is>
          <t>Pekerja</t>
        </is>
      </c>
      <c r="E1232" s="5" t="inlineStr">
        <is>
          <t>L01</t>
        </is>
      </c>
      <c r="F1232" s="5" t="inlineStr">
        <is>
          <t>jam</t>
        </is>
      </c>
      <c r="G1232" s="25" t="n">
        <v>5.421686585726719</v>
      </c>
      <c r="H1232" s="26">
        <f>VLOOKUP(D1232,upahbahan,3,FALSE)</f>
        <v/>
      </c>
      <c r="J1232" s="26">
        <f>G1232*H1232</f>
        <v/>
      </c>
    </row>
    <row r="1233">
      <c r="C1233" s="5" t="n">
        <v>2</v>
      </c>
      <c r="D1233" s="5" t="inlineStr">
        <is>
          <t>Tukang</t>
        </is>
      </c>
      <c r="E1233" s="5" t="inlineStr">
        <is>
          <t>L02</t>
        </is>
      </c>
      <c r="F1233" s="5" t="inlineStr">
        <is>
          <t>jam</t>
        </is>
      </c>
      <c r="G1233" s="25" t="n">
        <v>1.084337158615353</v>
      </c>
      <c r="H1233" s="26">
        <f>VLOOKUP(D1233,upahbahan,3,FALSE)</f>
        <v/>
      </c>
      <c r="J1233" s="26">
        <f>G1233*H1233</f>
        <v/>
      </c>
    </row>
    <row r="1234">
      <c r="C1234" s="5" t="n">
        <v>3</v>
      </c>
      <c r="D1234" s="5" t="inlineStr">
        <is>
          <t>Mandor</t>
        </is>
      </c>
      <c r="E1234" s="5" t="inlineStr">
        <is>
          <t>L03</t>
        </is>
      </c>
      <c r="F1234" s="5" t="inlineStr">
        <is>
          <t>jam</t>
        </is>
      </c>
      <c r="G1234" s="25" t="n">
        <v>0.5421687036324372</v>
      </c>
      <c r="H1234" s="26">
        <f>VLOOKUP(D1234,upahbahan,3,FALSE)</f>
        <v/>
      </c>
      <c r="J1234" s="26">
        <f>G1234*H1234</f>
        <v/>
      </c>
    </row>
    <row r="1235">
      <c r="C1235" s="27" t="inlineStr">
        <is>
          <t>JUMLAH HARGA TENAGA KERJA</t>
        </is>
      </c>
      <c r="D1235" s="28" t="n"/>
      <c r="E1235" s="28" t="n"/>
      <c r="F1235" s="28" t="n"/>
      <c r="G1235" s="28" t="n"/>
      <c r="H1235" s="28" t="n"/>
      <c r="I1235" s="28" t="n"/>
      <c r="J1235" s="29">
        <f>SUM(J1232:J1234)</f>
        <v/>
      </c>
    </row>
    <row r="1236">
      <c r="C1236" s="24" t="inlineStr">
        <is>
          <t>B</t>
        </is>
      </c>
      <c r="D1236" s="24" t="inlineStr">
        <is>
          <t>BAHAN</t>
        </is>
      </c>
      <c r="E1236" s="12" t="n"/>
      <c r="F1236" s="12" t="n"/>
      <c r="G1236" s="12" t="n"/>
      <c r="H1236" s="12" t="n"/>
      <c r="I1236" s="12" t="n"/>
      <c r="J1236" s="12" t="n"/>
    </row>
    <row r="1237">
      <c r="C1237" s="5" t="n">
        <v>1</v>
      </c>
      <c r="D1237" s="5" t="inlineStr">
        <is>
          <t>Kayu Kelas 1</t>
        </is>
      </c>
      <c r="E1237" s="5" t="inlineStr">
        <is>
          <t>M142</t>
        </is>
      </c>
      <c r="F1237" s="5" t="inlineStr">
        <is>
          <t>m3</t>
        </is>
      </c>
      <c r="G1237" s="25" t="n">
        <v>1.05</v>
      </c>
      <c r="H1237" s="26">
        <f>VLOOKUP(D1237,upahbahan,3,FALSE)</f>
        <v/>
      </c>
      <c r="J1237" s="26">
        <f>G1237*H1237</f>
        <v/>
      </c>
    </row>
    <row r="1238">
      <c r="C1238" s="5" t="n">
        <v>2</v>
      </c>
      <c r="D1238" s="5" t="inlineStr">
        <is>
          <t>Baut Biasa Grade A diameter M25</t>
        </is>
      </c>
      <c r="E1238" s="5" t="inlineStr">
        <is>
          <t>M212</t>
        </is>
      </c>
      <c r="F1238" s="5" t="inlineStr">
        <is>
          <t>buah</t>
        </is>
      </c>
      <c r="G1238" s="25" t="n">
        <v>27</v>
      </c>
      <c r="H1238" s="26">
        <f>VLOOKUP(D1238,upahbahan,3,FALSE)</f>
        <v/>
      </c>
      <c r="J1238" s="26">
        <f>G1238*H1238</f>
        <v/>
      </c>
    </row>
    <row r="1239">
      <c r="C1239" s="27" t="inlineStr">
        <is>
          <t>JUMLAH HARGA BAHAN</t>
        </is>
      </c>
      <c r="D1239" s="28" t="n"/>
      <c r="E1239" s="28" t="n"/>
      <c r="F1239" s="28" t="n"/>
      <c r="G1239" s="28" t="n"/>
      <c r="H1239" s="28" t="n"/>
      <c r="I1239" s="28" t="n"/>
      <c r="J1239" s="29">
        <f>SUM(J1237:J1238)</f>
        <v/>
      </c>
    </row>
    <row r="1240">
      <c r="C1240" s="24" t="inlineStr">
        <is>
          <t>C</t>
        </is>
      </c>
      <c r="D1240" s="24" t="inlineStr">
        <is>
          <t>PERALATAN</t>
        </is>
      </c>
      <c r="E1240" s="12" t="n"/>
      <c r="F1240" s="12" t="n"/>
      <c r="G1240" s="12" t="n"/>
      <c r="H1240" s="12" t="n"/>
      <c r="I1240" s="12" t="n"/>
      <c r="J1240" s="12" t="n"/>
    </row>
    <row r="1241">
      <c r="C1241" s="5" t="n">
        <v>1</v>
      </c>
      <c r="D1241" s="5" t="inlineStr">
        <is>
          <t>Mesin Bor</t>
        </is>
      </c>
      <c r="E1241" s="5" t="inlineStr">
        <is>
          <t>E71</t>
        </is>
      </c>
      <c r="F1241" s="5" t="inlineStr">
        <is>
          <t>jam</t>
        </is>
      </c>
      <c r="G1241" s="25" t="n">
        <v>0.5421686274072646</v>
      </c>
      <c r="H1241" s="26">
        <f>VLOOKUP(D1241,upahbahan,3,FALSE)</f>
        <v/>
      </c>
      <c r="J1241" s="26">
        <f>G1241*H1241</f>
        <v/>
      </c>
    </row>
    <row r="1242">
      <c r="C1242" s="5" t="n">
        <v>2</v>
      </c>
      <c r="D1242" s="5" t="inlineStr">
        <is>
          <t>Generator Set</t>
        </is>
      </c>
      <c r="E1242" s="5" t="inlineStr">
        <is>
          <t>E12</t>
        </is>
      </c>
      <c r="F1242" s="5" t="inlineStr">
        <is>
          <t>jam</t>
        </is>
      </c>
      <c r="G1242" s="25" t="n">
        <v>0.5421686674404204</v>
      </c>
      <c r="H1242" s="26">
        <f>VLOOKUP(D1242,upahbahan,3,FALSE)</f>
        <v/>
      </c>
      <c r="J1242" s="26">
        <f>G1242*H1242</f>
        <v/>
      </c>
    </row>
    <row r="1243">
      <c r="C1243" s="5" t="n">
        <v>3</v>
      </c>
      <c r="D1243" s="5" t="inlineStr">
        <is>
          <t>Alat Bantu</t>
        </is>
      </c>
      <c r="F1243" s="5" t="inlineStr">
        <is>
          <t>Ls</t>
        </is>
      </c>
      <c r="G1243" s="25" t="n">
        <v>1</v>
      </c>
      <c r="H1243" s="26">
        <f>VLOOKUP(D1243,upahbahan,3,FALSE)</f>
        <v/>
      </c>
      <c r="J1243" s="26">
        <f>G1243*H1243</f>
        <v/>
      </c>
    </row>
    <row r="1244">
      <c r="C1244" s="27" t="inlineStr">
        <is>
          <t>JUMLAH HARGA PERALATAN</t>
        </is>
      </c>
      <c r="D1244" s="28" t="n"/>
      <c r="E1244" s="28" t="n"/>
      <c r="F1244" s="28" t="n"/>
      <c r="G1244" s="28" t="n"/>
      <c r="H1244" s="28" t="n"/>
      <c r="I1244" s="28" t="n"/>
      <c r="J1244" s="29">
        <f>SUM(J1241:J1243)</f>
        <v/>
      </c>
    </row>
    <row r="1245">
      <c r="C1245" s="31" t="inlineStr">
        <is>
          <t>D</t>
        </is>
      </c>
      <c r="D1245" s="31" t="inlineStr">
        <is>
          <t>Jumlah (A+B+C)</t>
        </is>
      </c>
      <c r="E1245" s="32" t="n"/>
      <c r="F1245" s="32" t="n"/>
      <c r="G1245" s="32" t="n"/>
      <c r="H1245" s="32" t="n"/>
      <c r="I1245" s="32" t="n"/>
      <c r="J1245" s="33">
        <f>J1235+J1239+J1244</f>
        <v/>
      </c>
    </row>
    <row r="1246">
      <c r="C1246" s="18" t="inlineStr">
        <is>
          <t>E</t>
        </is>
      </c>
      <c r="D1246" s="18" t="inlineStr">
        <is>
          <t>Biaya Umum dan Keuntungan 10.0% x D</t>
        </is>
      </c>
      <c r="H1246" s="21">
        <f>$Q$8</f>
        <v/>
      </c>
      <c r="J1246" s="34">
        <f>J1245*H1246</f>
        <v/>
      </c>
    </row>
    <row r="1247">
      <c r="C1247" s="31" t="inlineStr">
        <is>
          <t>F</t>
        </is>
      </c>
      <c r="D1247" s="31" t="inlineStr">
        <is>
          <t>Harga Satuan Pekerjaan (D+E)</t>
        </is>
      </c>
      <c r="E1247" s="32" t="n"/>
      <c r="F1247" s="32" t="n"/>
      <c r="G1247" s="32" t="n"/>
      <c r="H1247" s="32" t="n"/>
      <c r="I1247" s="32" t="n"/>
      <c r="J1247" s="33">
        <f>SUM(J1245:J1246)</f>
        <v/>
      </c>
    </row>
    <row r="1249">
      <c r="C1249" s="16" t="inlineStr">
        <is>
          <t>H.61</t>
        </is>
      </c>
      <c r="D1249" s="17" t="inlineStr">
        <is>
          <t>Penggantian Balok Kepala Tiang Kayu</t>
        </is>
      </c>
      <c r="F1249" s="18" t="inlineStr">
        <is>
          <t>Meter Kubik</t>
        </is>
      </c>
      <c r="K1249" s="22">
        <f>ROUNDDOWN(J1267,0)</f>
        <v/>
      </c>
      <c r="M1249" s="19" t="inlineStr">
        <is>
          <t>8.10.(5)</t>
        </is>
      </c>
    </row>
    <row r="1250">
      <c r="C1250" s="23" t="inlineStr">
        <is>
          <t>No</t>
        </is>
      </c>
      <c r="D1250" s="23" t="inlineStr">
        <is>
          <t>Uraian</t>
        </is>
      </c>
      <c r="E1250" s="23" t="inlineStr">
        <is>
          <t>Kode</t>
        </is>
      </c>
      <c r="F1250" s="23" t="inlineStr">
        <is>
          <t>Sat.</t>
        </is>
      </c>
      <c r="G1250" s="23" t="inlineStr">
        <is>
          <t>Koefisien</t>
        </is>
      </c>
      <c r="H1250" s="23" t="inlineStr">
        <is>
          <t>Harga  Satuan (Rp)</t>
        </is>
      </c>
      <c r="J1250" s="23" t="inlineStr">
        <is>
          <t>Jumlah Harga (Rp)</t>
        </is>
      </c>
    </row>
    <row r="1251">
      <c r="C1251" s="24" t="inlineStr">
        <is>
          <t>A</t>
        </is>
      </c>
      <c r="D1251" s="24" t="inlineStr">
        <is>
          <t>TENAGA KERJA</t>
        </is>
      </c>
      <c r="E1251" s="12" t="n"/>
      <c r="F1251" s="12" t="n"/>
      <c r="G1251" s="12" t="n"/>
      <c r="H1251" s="12" t="n"/>
      <c r="I1251" s="12" t="n"/>
      <c r="J1251" s="12" t="n"/>
    </row>
    <row r="1252">
      <c r="C1252" s="5" t="n">
        <v>1</v>
      </c>
      <c r="D1252" s="5" t="inlineStr">
        <is>
          <t>Pekerja</t>
        </is>
      </c>
      <c r="E1252" s="5" t="inlineStr">
        <is>
          <t>L01</t>
        </is>
      </c>
      <c r="F1252" s="5" t="inlineStr">
        <is>
          <t>jam</t>
        </is>
      </c>
      <c r="G1252" s="25" t="n">
        <v>1.004016128180399</v>
      </c>
      <c r="H1252" s="26">
        <f>VLOOKUP(D1252,upahbahan,3,FALSE)</f>
        <v/>
      </c>
      <c r="J1252" s="26">
        <f>G1252*H1252</f>
        <v/>
      </c>
    </row>
    <row r="1253">
      <c r="C1253" s="5" t="n">
        <v>2</v>
      </c>
      <c r="D1253" s="5" t="inlineStr">
        <is>
          <t>Tukang</t>
        </is>
      </c>
      <c r="E1253" s="5" t="inlineStr">
        <is>
          <t>L02</t>
        </is>
      </c>
      <c r="F1253" s="5" t="inlineStr">
        <is>
          <t>jam</t>
        </is>
      </c>
      <c r="G1253" s="25" t="n">
        <v>0.2008030372764479</v>
      </c>
      <c r="H1253" s="26">
        <f>VLOOKUP(D1253,upahbahan,3,FALSE)</f>
        <v/>
      </c>
      <c r="J1253" s="26">
        <f>G1253*H1253</f>
        <v/>
      </c>
    </row>
    <row r="1254">
      <c r="C1254" s="5" t="n">
        <v>3</v>
      </c>
      <c r="D1254" s="5" t="inlineStr">
        <is>
          <t>Mandor</t>
        </is>
      </c>
      <c r="E1254" s="5" t="inlineStr">
        <is>
          <t>L03</t>
        </is>
      </c>
      <c r="F1254" s="5" t="inlineStr">
        <is>
          <t>jam</t>
        </is>
      </c>
      <c r="G1254" s="25" t="n">
        <v>0.100401589547745</v>
      </c>
      <c r="H1254" s="26">
        <f>VLOOKUP(D1254,upahbahan,3,FALSE)</f>
        <v/>
      </c>
      <c r="J1254" s="26">
        <f>G1254*H1254</f>
        <v/>
      </c>
    </row>
    <row r="1255">
      <c r="C1255" s="27" t="inlineStr">
        <is>
          <t>JUMLAH HARGA TENAGA KERJA</t>
        </is>
      </c>
      <c r="D1255" s="28" t="n"/>
      <c r="E1255" s="28" t="n"/>
      <c r="F1255" s="28" t="n"/>
      <c r="G1255" s="28" t="n"/>
      <c r="H1255" s="28" t="n"/>
      <c r="I1255" s="28" t="n"/>
      <c r="J1255" s="29">
        <f>SUM(J1252:J1254)</f>
        <v/>
      </c>
    </row>
    <row r="1256">
      <c r="C1256" s="24" t="inlineStr">
        <is>
          <t>B</t>
        </is>
      </c>
      <c r="D1256" s="24" t="inlineStr">
        <is>
          <t>BAHAN</t>
        </is>
      </c>
      <c r="E1256" s="12" t="n"/>
      <c r="F1256" s="12" t="n"/>
      <c r="G1256" s="12" t="n"/>
      <c r="H1256" s="12" t="n"/>
      <c r="I1256" s="12" t="n"/>
      <c r="J1256" s="12" t="n"/>
    </row>
    <row r="1257">
      <c r="C1257" s="5" t="n">
        <v>1</v>
      </c>
      <c r="D1257" s="5" t="inlineStr">
        <is>
          <t>Kayu Kelas 1</t>
        </is>
      </c>
      <c r="E1257" s="5" t="inlineStr">
        <is>
          <t>M142</t>
        </is>
      </c>
      <c r="F1257" s="5" t="inlineStr">
        <is>
          <t>m3</t>
        </is>
      </c>
      <c r="G1257" s="25" t="n">
        <v>1.05</v>
      </c>
      <c r="H1257" s="26">
        <f>VLOOKUP(D1257,upahbahan,3,FALSE)</f>
        <v/>
      </c>
      <c r="J1257" s="26">
        <f>G1257*H1257</f>
        <v/>
      </c>
    </row>
    <row r="1258">
      <c r="C1258" s="5" t="n">
        <v>2</v>
      </c>
      <c r="D1258" s="5" t="inlineStr">
        <is>
          <t>Baut Biasa Grade A diameter M25</t>
        </is>
      </c>
      <c r="E1258" s="5" t="inlineStr">
        <is>
          <t>M212</t>
        </is>
      </c>
      <c r="F1258" s="5" t="inlineStr">
        <is>
          <t>buah</t>
        </is>
      </c>
      <c r="G1258" s="25" t="n">
        <v>5</v>
      </c>
      <c r="H1258" s="26">
        <f>VLOOKUP(D1258,upahbahan,3,FALSE)</f>
        <v/>
      </c>
      <c r="J1258" s="26">
        <f>G1258*H1258</f>
        <v/>
      </c>
    </row>
    <row r="1259">
      <c r="C1259" s="27" t="inlineStr">
        <is>
          <t>JUMLAH HARGA BAHAN</t>
        </is>
      </c>
      <c r="D1259" s="28" t="n"/>
      <c r="E1259" s="28" t="n"/>
      <c r="F1259" s="28" t="n"/>
      <c r="G1259" s="28" t="n"/>
      <c r="H1259" s="28" t="n"/>
      <c r="I1259" s="28" t="n"/>
      <c r="J1259" s="29">
        <f>SUM(J1257:J1258)</f>
        <v/>
      </c>
    </row>
    <row r="1260">
      <c r="C1260" s="24" t="inlineStr">
        <is>
          <t>C</t>
        </is>
      </c>
      <c r="D1260" s="24" t="inlineStr">
        <is>
          <t>PERALATAN</t>
        </is>
      </c>
      <c r="E1260" s="12" t="n"/>
      <c r="F1260" s="12" t="n"/>
      <c r="G1260" s="12" t="n"/>
      <c r="H1260" s="12" t="n"/>
      <c r="I1260" s="12" t="n"/>
      <c r="J1260" s="12" t="n"/>
    </row>
    <row r="1261">
      <c r="C1261" s="5" t="n">
        <v>1</v>
      </c>
      <c r="D1261" s="5" t="inlineStr">
        <is>
          <t>Mesin Bor</t>
        </is>
      </c>
      <c r="E1261" s="5" t="inlineStr">
        <is>
          <t>E71</t>
        </is>
      </c>
      <c r="F1261" s="5" t="inlineStr">
        <is>
          <t>jam</t>
        </is>
      </c>
      <c r="G1261" s="25" t="n">
        <v>0.1004016732643995</v>
      </c>
      <c r="H1261" s="26">
        <f>VLOOKUP(D1261,upahbahan,3,FALSE)</f>
        <v/>
      </c>
      <c r="J1261" s="26">
        <f>G1261*H1261</f>
        <v/>
      </c>
    </row>
    <row r="1262">
      <c r="C1262" s="5" t="n">
        <v>2</v>
      </c>
      <c r="D1262" s="5" t="inlineStr">
        <is>
          <t>Generator Set</t>
        </is>
      </c>
      <c r="E1262" s="5" t="inlineStr">
        <is>
          <t>E12</t>
        </is>
      </c>
      <c r="F1262" s="5" t="inlineStr">
        <is>
          <t>jam</t>
        </is>
      </c>
      <c r="G1262" s="25" t="n">
        <v>0.100401614006672</v>
      </c>
      <c r="H1262" s="26">
        <f>VLOOKUP(D1262,upahbahan,3,FALSE)</f>
        <v/>
      </c>
      <c r="J1262" s="26">
        <f>G1262*H1262</f>
        <v/>
      </c>
    </row>
    <row r="1263">
      <c r="C1263" s="5" t="n">
        <v>3</v>
      </c>
      <c r="D1263" s="5" t="inlineStr">
        <is>
          <t>Alat Bantu</t>
        </is>
      </c>
      <c r="F1263" s="5" t="inlineStr">
        <is>
          <t>Ls</t>
        </is>
      </c>
      <c r="G1263" s="25" t="n">
        <v>1</v>
      </c>
      <c r="H1263" s="26">
        <f>VLOOKUP(D1263,upahbahan,3,FALSE)</f>
        <v/>
      </c>
      <c r="J1263" s="26">
        <f>G1263*H1263</f>
        <v/>
      </c>
    </row>
    <row r="1264">
      <c r="C1264" s="27" t="inlineStr">
        <is>
          <t>JUMLAH HARGA PERALATAN</t>
        </is>
      </c>
      <c r="D1264" s="28" t="n"/>
      <c r="E1264" s="28" t="n"/>
      <c r="F1264" s="28" t="n"/>
      <c r="G1264" s="28" t="n"/>
      <c r="H1264" s="28" t="n"/>
      <c r="I1264" s="28" t="n"/>
      <c r="J1264" s="29">
        <f>SUM(J1261:J1263)</f>
        <v/>
      </c>
    </row>
    <row r="1265">
      <c r="C1265" s="31" t="inlineStr">
        <is>
          <t>D</t>
        </is>
      </c>
      <c r="D1265" s="31" t="inlineStr">
        <is>
          <t>Jumlah (A+B+C)</t>
        </is>
      </c>
      <c r="E1265" s="32" t="n"/>
      <c r="F1265" s="32" t="n"/>
      <c r="G1265" s="32" t="n"/>
      <c r="H1265" s="32" t="n"/>
      <c r="I1265" s="32" t="n"/>
      <c r="J1265" s="33">
        <f>J1255+J1259+J1264</f>
        <v/>
      </c>
    </row>
    <row r="1266">
      <c r="C1266" s="18" t="inlineStr">
        <is>
          <t>E</t>
        </is>
      </c>
      <c r="D1266" s="18" t="inlineStr">
        <is>
          <t>Biaya Umum dan Keuntungan 10.0% x D</t>
        </is>
      </c>
      <c r="H1266" s="21">
        <f>$Q$8</f>
        <v/>
      </c>
      <c r="J1266" s="34">
        <f>J1265*H1266</f>
        <v/>
      </c>
    </row>
    <row r="1267">
      <c r="C1267" s="31" t="inlineStr">
        <is>
          <t>F</t>
        </is>
      </c>
      <c r="D1267" s="31" t="inlineStr">
        <is>
          <t>Harga Satuan Pekerjaan (D+E)</t>
        </is>
      </c>
      <c r="E1267" s="32" t="n"/>
      <c r="F1267" s="32" t="n"/>
      <c r="G1267" s="32" t="n"/>
      <c r="H1267" s="32" t="n"/>
      <c r="I1267" s="32" t="n"/>
      <c r="J1267" s="33">
        <f>SUM(J1265:J1266)</f>
        <v/>
      </c>
    </row>
    <row r="1269">
      <c r="C1269" s="16" t="inlineStr">
        <is>
          <t>H.62</t>
        </is>
      </c>
      <c r="D1269" s="17" t="inlineStr">
        <is>
          <t>Perbaikan Papan Lajur Kendaraan</t>
        </is>
      </c>
      <c r="F1269" s="18" t="inlineStr">
        <is>
          <t>Meter Kubik</t>
        </is>
      </c>
      <c r="K1269" s="22">
        <f>ROUNDDOWN(J1287,0)</f>
        <v/>
      </c>
      <c r="M1269" s="19" t="inlineStr">
        <is>
          <t>8.10.(6)</t>
        </is>
      </c>
    </row>
    <row r="1270">
      <c r="C1270" s="23" t="inlineStr">
        <is>
          <t>No</t>
        </is>
      </c>
      <c r="D1270" s="23" t="inlineStr">
        <is>
          <t>Uraian</t>
        </is>
      </c>
      <c r="E1270" s="23" t="inlineStr">
        <is>
          <t>Kode</t>
        </is>
      </c>
      <c r="F1270" s="23" t="inlineStr">
        <is>
          <t>Sat.</t>
        </is>
      </c>
      <c r="G1270" s="23" t="inlineStr">
        <is>
          <t>Koefisien</t>
        </is>
      </c>
      <c r="H1270" s="23" t="inlineStr">
        <is>
          <t>Harga  Satuan (Rp)</t>
        </is>
      </c>
      <c r="J1270" s="23" t="inlineStr">
        <is>
          <t>Jumlah Harga (Rp)</t>
        </is>
      </c>
    </row>
    <row r="1271">
      <c r="C1271" s="24" t="inlineStr">
        <is>
          <t>A</t>
        </is>
      </c>
      <c r="D1271" s="24" t="inlineStr">
        <is>
          <t>TENAGA KERJA</t>
        </is>
      </c>
      <c r="E1271" s="12" t="n"/>
      <c r="F1271" s="12" t="n"/>
      <c r="G1271" s="12" t="n"/>
      <c r="H1271" s="12" t="n"/>
      <c r="I1271" s="12" t="n"/>
      <c r="J1271" s="12" t="n"/>
    </row>
    <row r="1272">
      <c r="C1272" s="5" t="n">
        <v>1</v>
      </c>
      <c r="D1272" s="5" t="inlineStr">
        <is>
          <t>Pekerja</t>
        </is>
      </c>
      <c r="E1272" s="5" t="inlineStr">
        <is>
          <t>L01</t>
        </is>
      </c>
      <c r="F1272" s="5" t="inlineStr">
        <is>
          <t>jam</t>
        </is>
      </c>
      <c r="G1272" s="25" t="n">
        <v>35.74297141393613</v>
      </c>
      <c r="H1272" s="26">
        <f>VLOOKUP(D1272,upahbahan,3,FALSE)</f>
        <v/>
      </c>
      <c r="J1272" s="26">
        <f>G1272*H1272</f>
        <v/>
      </c>
    </row>
    <row r="1273">
      <c r="C1273" s="5" t="n">
        <v>2</v>
      </c>
      <c r="D1273" s="5" t="inlineStr">
        <is>
          <t>Tukang</t>
        </is>
      </c>
      <c r="E1273" s="5" t="inlineStr">
        <is>
          <t>L02</t>
        </is>
      </c>
      <c r="F1273" s="5" t="inlineStr">
        <is>
          <t>jam</t>
        </is>
      </c>
      <c r="G1273" s="25" t="n">
        <v>7.148593565994291</v>
      </c>
      <c r="H1273" s="26">
        <f>VLOOKUP(D1273,upahbahan,3,FALSE)</f>
        <v/>
      </c>
      <c r="J1273" s="26">
        <f>G1273*H1273</f>
        <v/>
      </c>
    </row>
    <row r="1274">
      <c r="C1274" s="5" t="n">
        <v>3</v>
      </c>
      <c r="D1274" s="5" t="inlineStr">
        <is>
          <t>Mandor</t>
        </is>
      </c>
      <c r="E1274" s="5" t="inlineStr">
        <is>
          <t>L03</t>
        </is>
      </c>
      <c r="F1274" s="5" t="inlineStr">
        <is>
          <t>jam</t>
        </is>
      </c>
      <c r="G1274" s="25" t="n">
        <v>3.574297368384714</v>
      </c>
      <c r="H1274" s="26">
        <f>VLOOKUP(D1274,upahbahan,3,FALSE)</f>
        <v/>
      </c>
      <c r="J1274" s="26">
        <f>G1274*H1274</f>
        <v/>
      </c>
    </row>
    <row r="1275">
      <c r="C1275" s="27" t="inlineStr">
        <is>
          <t>JUMLAH HARGA TENAGA KERJA</t>
        </is>
      </c>
      <c r="D1275" s="28" t="n"/>
      <c r="E1275" s="28" t="n"/>
      <c r="F1275" s="28" t="n"/>
      <c r="G1275" s="28" t="n"/>
      <c r="H1275" s="28" t="n"/>
      <c r="I1275" s="28" t="n"/>
      <c r="J1275" s="29">
        <f>SUM(J1272:J1274)</f>
        <v/>
      </c>
    </row>
    <row r="1276">
      <c r="C1276" s="24" t="inlineStr">
        <is>
          <t>B</t>
        </is>
      </c>
      <c r="D1276" s="24" t="inlineStr">
        <is>
          <t>BAHAN</t>
        </is>
      </c>
      <c r="E1276" s="12" t="n"/>
      <c r="F1276" s="12" t="n"/>
      <c r="G1276" s="12" t="n"/>
      <c r="H1276" s="12" t="n"/>
      <c r="I1276" s="12" t="n"/>
      <c r="J1276" s="12" t="n"/>
    </row>
    <row r="1277">
      <c r="C1277" s="5" t="n">
        <v>1</v>
      </c>
      <c r="D1277" s="5" t="inlineStr">
        <is>
          <t>Kayu Kelas 1</t>
        </is>
      </c>
      <c r="E1277" s="5" t="inlineStr">
        <is>
          <t>M142</t>
        </is>
      </c>
      <c r="F1277" s="5" t="inlineStr">
        <is>
          <t>m3</t>
        </is>
      </c>
      <c r="G1277" s="25" t="n">
        <v>1.05</v>
      </c>
      <c r="H1277" s="26">
        <f>VLOOKUP(D1277,upahbahan,3,FALSE)</f>
        <v/>
      </c>
      <c r="J1277" s="26">
        <f>G1277*H1277</f>
        <v/>
      </c>
    </row>
    <row r="1278">
      <c r="C1278" s="5" t="n">
        <v>2</v>
      </c>
      <c r="D1278" s="5" t="inlineStr">
        <is>
          <t>Baut Biasa Grade A diameter M25</t>
        </is>
      </c>
      <c r="E1278" s="5" t="inlineStr">
        <is>
          <t>M212</t>
        </is>
      </c>
      <c r="F1278" s="5" t="inlineStr">
        <is>
          <t>buah</t>
        </is>
      </c>
      <c r="G1278" s="25" t="n">
        <v>178</v>
      </c>
      <c r="H1278" s="26">
        <f>VLOOKUP(D1278,upahbahan,3,FALSE)</f>
        <v/>
      </c>
      <c r="J1278" s="26">
        <f>G1278*H1278</f>
        <v/>
      </c>
    </row>
    <row r="1279">
      <c r="C1279" s="27" t="inlineStr">
        <is>
          <t>JUMLAH HARGA BAHAN</t>
        </is>
      </c>
      <c r="D1279" s="28" t="n"/>
      <c r="E1279" s="28" t="n"/>
      <c r="F1279" s="28" t="n"/>
      <c r="G1279" s="28" t="n"/>
      <c r="H1279" s="28" t="n"/>
      <c r="I1279" s="28" t="n"/>
      <c r="J1279" s="29">
        <f>SUM(J1277:J1278)</f>
        <v/>
      </c>
    </row>
    <row r="1280">
      <c r="C1280" s="24" t="inlineStr">
        <is>
          <t>C</t>
        </is>
      </c>
      <c r="D1280" s="24" t="inlineStr">
        <is>
          <t>PERALATAN</t>
        </is>
      </c>
      <c r="E1280" s="12" t="n"/>
      <c r="F1280" s="12" t="n"/>
      <c r="G1280" s="12" t="n"/>
      <c r="H1280" s="12" t="n"/>
      <c r="I1280" s="12" t="n"/>
      <c r="J1280" s="12" t="n"/>
    </row>
    <row r="1281">
      <c r="C1281" s="5" t="n">
        <v>1</v>
      </c>
      <c r="D1281" s="5" t="inlineStr">
        <is>
          <t>Mesin Bor</t>
        </is>
      </c>
      <c r="E1281" s="5" t="inlineStr">
        <is>
          <t>E71</t>
        </is>
      </c>
      <c r="F1281" s="5" t="inlineStr">
        <is>
          <t>jam</t>
        </is>
      </c>
      <c r="G1281" s="25" t="n">
        <v>3.574297150291242</v>
      </c>
      <c r="H1281" s="26">
        <f>VLOOKUP(D1281,upahbahan,3,FALSE)</f>
        <v/>
      </c>
      <c r="J1281" s="26">
        <f>G1281*H1281</f>
        <v/>
      </c>
    </row>
    <row r="1282">
      <c r="C1282" s="5" t="n">
        <v>2</v>
      </c>
      <c r="D1282" s="5" t="inlineStr">
        <is>
          <t>Generator Set</t>
        </is>
      </c>
      <c r="E1282" s="5" t="inlineStr">
        <is>
          <t>E12</t>
        </is>
      </c>
      <c r="F1282" s="5" t="inlineStr">
        <is>
          <t>jam</t>
        </is>
      </c>
      <c r="G1282" s="25" t="n">
        <v>3.574297165447572</v>
      </c>
      <c r="H1282" s="26">
        <f>VLOOKUP(D1282,upahbahan,3,FALSE)</f>
        <v/>
      </c>
      <c r="J1282" s="26">
        <f>G1282*H1282</f>
        <v/>
      </c>
    </row>
    <row r="1283">
      <c r="C1283" s="5" t="n">
        <v>3</v>
      </c>
      <c r="D1283" s="5" t="inlineStr">
        <is>
          <t>Alat Bantu</t>
        </is>
      </c>
      <c r="F1283" s="5" t="inlineStr">
        <is>
          <t>Ls</t>
        </is>
      </c>
      <c r="G1283" s="25" t="n">
        <v>1</v>
      </c>
      <c r="H1283" s="26">
        <f>VLOOKUP(D1283,upahbahan,3,FALSE)</f>
        <v/>
      </c>
      <c r="J1283" s="26">
        <f>G1283*H1283</f>
        <v/>
      </c>
    </row>
    <row r="1284">
      <c r="C1284" s="27" t="inlineStr">
        <is>
          <t>JUMLAH HARGA PERALATAN</t>
        </is>
      </c>
      <c r="D1284" s="28" t="n"/>
      <c r="E1284" s="28" t="n"/>
      <c r="F1284" s="28" t="n"/>
      <c r="G1284" s="28" t="n"/>
      <c r="H1284" s="28" t="n"/>
      <c r="I1284" s="28" t="n"/>
      <c r="J1284" s="29">
        <f>SUM(J1281:J1283)</f>
        <v/>
      </c>
    </row>
    <row r="1285">
      <c r="C1285" s="31" t="inlineStr">
        <is>
          <t>D</t>
        </is>
      </c>
      <c r="D1285" s="31" t="inlineStr">
        <is>
          <t>Jumlah (A+B+C)</t>
        </is>
      </c>
      <c r="E1285" s="32" t="n"/>
      <c r="F1285" s="32" t="n"/>
      <c r="G1285" s="32" t="n"/>
      <c r="H1285" s="32" t="n"/>
      <c r="I1285" s="32" t="n"/>
      <c r="J1285" s="33">
        <f>J1275+J1279+J1284</f>
        <v/>
      </c>
    </row>
    <row r="1286">
      <c r="C1286" s="18" t="inlineStr">
        <is>
          <t>E</t>
        </is>
      </c>
      <c r="D1286" s="18" t="inlineStr">
        <is>
          <t>Biaya Umum dan Keuntungan 10.0% x D</t>
        </is>
      </c>
      <c r="H1286" s="21">
        <f>$Q$8</f>
        <v/>
      </c>
      <c r="J1286" s="34">
        <f>J1285*H1286</f>
        <v/>
      </c>
    </row>
    <row r="1287">
      <c r="C1287" s="31" t="inlineStr">
        <is>
          <t>F</t>
        </is>
      </c>
      <c r="D1287" s="31" t="inlineStr">
        <is>
          <t>Harga Satuan Pekerjaan (D+E)</t>
        </is>
      </c>
      <c r="E1287" s="32" t="n"/>
      <c r="F1287" s="32" t="n"/>
      <c r="G1287" s="32" t="n"/>
      <c r="H1287" s="32" t="n"/>
      <c r="I1287" s="32" t="n"/>
      <c r="J1287" s="33">
        <f>SUM(J1285:J1286)</f>
        <v/>
      </c>
    </row>
    <row r="1289">
      <c r="C1289" s="16" t="inlineStr">
        <is>
          <t>H.63</t>
        </is>
      </c>
      <c r="D1289" s="17" t="inlineStr">
        <is>
          <t>Penggantian Papan Lajur Kendaraan</t>
        </is>
      </c>
      <c r="F1289" s="18" t="inlineStr">
        <is>
          <t>Meter Kubik</t>
        </is>
      </c>
      <c r="K1289" s="22">
        <f>ROUNDDOWN(J1309,0)</f>
        <v/>
      </c>
      <c r="M1289" s="19" t="inlineStr">
        <is>
          <t>8.10.(7)</t>
        </is>
      </c>
    </row>
    <row r="1290">
      <c r="C1290" s="23" t="inlineStr">
        <is>
          <t>No</t>
        </is>
      </c>
      <c r="D1290" s="23" t="inlineStr">
        <is>
          <t>Uraian</t>
        </is>
      </c>
      <c r="E1290" s="23" t="inlineStr">
        <is>
          <t>Kode</t>
        </is>
      </c>
      <c r="F1290" s="23" t="inlineStr">
        <is>
          <t>Sat.</t>
        </is>
      </c>
      <c r="G1290" s="23" t="inlineStr">
        <is>
          <t>Koefisien</t>
        </is>
      </c>
      <c r="H1290" s="23" t="inlineStr">
        <is>
          <t>Harga  Satuan (Rp)</t>
        </is>
      </c>
      <c r="J1290" s="23" t="inlineStr">
        <is>
          <t>Jumlah Harga (Rp)</t>
        </is>
      </c>
    </row>
    <row r="1291">
      <c r="C1291" s="24" t="inlineStr">
        <is>
          <t>A</t>
        </is>
      </c>
      <c r="D1291" s="24" t="inlineStr">
        <is>
          <t>TENAGA KERJA</t>
        </is>
      </c>
      <c r="E1291" s="12" t="n"/>
      <c r="F1291" s="12" t="n"/>
      <c r="G1291" s="12" t="n"/>
      <c r="H1291" s="12" t="n"/>
      <c r="I1291" s="12" t="n"/>
      <c r="J1291" s="12" t="n"/>
    </row>
    <row r="1292">
      <c r="C1292" s="5" t="n">
        <v>1</v>
      </c>
      <c r="D1292" s="5" t="inlineStr">
        <is>
          <t>Pekerja</t>
        </is>
      </c>
      <c r="E1292" s="5" t="inlineStr">
        <is>
          <t>L01</t>
        </is>
      </c>
      <c r="F1292" s="5" t="inlineStr">
        <is>
          <t>jam</t>
        </is>
      </c>
      <c r="G1292" s="25" t="n">
        <v>6.044176686488054</v>
      </c>
      <c r="H1292" s="26">
        <f>VLOOKUP(D1292,upahbahan,3,FALSE)</f>
        <v/>
      </c>
      <c r="J1292" s="26">
        <f>G1292*H1292</f>
        <v/>
      </c>
    </row>
    <row r="1293">
      <c r="C1293" s="5" t="n">
        <v>2</v>
      </c>
      <c r="D1293" s="5" t="inlineStr">
        <is>
          <t>Tukang</t>
        </is>
      </c>
      <c r="E1293" s="5" t="inlineStr">
        <is>
          <t>L02</t>
        </is>
      </c>
      <c r="F1293" s="5" t="inlineStr">
        <is>
          <t>jam</t>
        </is>
      </c>
      <c r="G1293" s="25" t="n">
        <v>6.044176000380038</v>
      </c>
      <c r="H1293" s="26">
        <f>VLOOKUP(D1293,upahbahan,3,FALSE)</f>
        <v/>
      </c>
      <c r="J1293" s="26">
        <f>G1293*H1293</f>
        <v/>
      </c>
    </row>
    <row r="1294">
      <c r="C1294" s="5" t="n">
        <v>3</v>
      </c>
      <c r="D1294" s="5" t="inlineStr">
        <is>
          <t>Mandor</t>
        </is>
      </c>
      <c r="E1294" s="5" t="inlineStr">
        <is>
          <t>L03</t>
        </is>
      </c>
      <c r="F1294" s="5" t="inlineStr">
        <is>
          <t>jam</t>
        </is>
      </c>
      <c r="G1294" s="25" t="n">
        <v>0.8634538502225282</v>
      </c>
      <c r="H1294" s="26">
        <f>VLOOKUP(D1294,upahbahan,3,FALSE)</f>
        <v/>
      </c>
      <c r="J1294" s="26">
        <f>G1294*H1294</f>
        <v/>
      </c>
    </row>
    <row r="1295">
      <c r="C1295" s="27" t="inlineStr">
        <is>
          <t>JUMLAH HARGA TENAGA KERJA</t>
        </is>
      </c>
      <c r="D1295" s="28" t="n"/>
      <c r="E1295" s="28" t="n"/>
      <c r="F1295" s="28" t="n"/>
      <c r="G1295" s="28" t="n"/>
      <c r="H1295" s="28" t="n"/>
      <c r="I1295" s="28" t="n"/>
      <c r="J1295" s="29">
        <f>SUM(J1292:J1294)</f>
        <v/>
      </c>
    </row>
    <row r="1296">
      <c r="C1296" s="24" t="inlineStr">
        <is>
          <t>B</t>
        </is>
      </c>
      <c r="D1296" s="24" t="inlineStr">
        <is>
          <t>BAHAN</t>
        </is>
      </c>
      <c r="E1296" s="12" t="n"/>
      <c r="F1296" s="12" t="n"/>
      <c r="G1296" s="12" t="n"/>
      <c r="H1296" s="12" t="n"/>
      <c r="I1296" s="12" t="n"/>
      <c r="J1296" s="12" t="n"/>
    </row>
    <row r="1297">
      <c r="C1297" s="5" t="n">
        <v>1</v>
      </c>
      <c r="D1297" s="5" t="inlineStr">
        <is>
          <t>Kayu Kelas 1</t>
        </is>
      </c>
      <c r="E1297" s="5" t="inlineStr">
        <is>
          <t>M142</t>
        </is>
      </c>
      <c r="F1297" s="5" t="inlineStr">
        <is>
          <t>m3</t>
        </is>
      </c>
      <c r="G1297" s="25" t="n">
        <v>1.05</v>
      </c>
      <c r="H1297" s="26">
        <f>VLOOKUP(D1297,upahbahan,3,FALSE)</f>
        <v/>
      </c>
      <c r="J1297" s="26">
        <f>G1297*H1297</f>
        <v/>
      </c>
    </row>
    <row r="1298">
      <c r="C1298" s="5" t="n">
        <v>2</v>
      </c>
      <c r="D1298" s="5" t="inlineStr">
        <is>
          <t>Pelat Baja</t>
        </is>
      </c>
      <c r="E1298" s="5" t="inlineStr">
        <is>
          <t>M133</t>
        </is>
      </c>
      <c r="F1298" s="5" t="inlineStr">
        <is>
          <t>kg</t>
        </is>
      </c>
      <c r="G1298" s="25" t="n">
        <v>104.6599682352941</v>
      </c>
      <c r="H1298" s="26">
        <f>VLOOKUP(D1298,upahbahan,3,FALSE)</f>
        <v/>
      </c>
      <c r="J1298" s="26">
        <f>G1298*H1298</f>
        <v/>
      </c>
    </row>
    <row r="1299">
      <c r="C1299" s="5" t="n">
        <v>3</v>
      </c>
      <c r="D1299" s="5" t="inlineStr">
        <is>
          <t>Baut Biasa Grade A diameter M25</t>
        </is>
      </c>
      <c r="E1299" s="5" t="inlineStr">
        <is>
          <t>M212</t>
        </is>
      </c>
      <c r="F1299" s="5" t="inlineStr">
        <is>
          <t>buah</t>
        </is>
      </c>
      <c r="G1299" s="25" t="n">
        <v>43</v>
      </c>
      <c r="H1299" s="26">
        <f>VLOOKUP(D1299,upahbahan,3,FALSE)</f>
        <v/>
      </c>
      <c r="J1299" s="26">
        <f>G1299*H1299</f>
        <v/>
      </c>
    </row>
    <row r="1300">
      <c r="C1300" s="5" t="n">
        <v>4</v>
      </c>
      <c r="D1300" s="5" t="inlineStr">
        <is>
          <t>Pengelasan Pelat EI-861a</t>
        </is>
      </c>
      <c r="F1300" s="5" t="inlineStr">
        <is>
          <t>m</t>
        </is>
      </c>
      <c r="G1300" s="25" t="n">
        <v>1.600005193819355</v>
      </c>
      <c r="H1300" s="26">
        <f>VLOOKUP(D1300,upahbahan,3,FALSE)</f>
        <v/>
      </c>
      <c r="J1300" s="26">
        <f>G1300*H1300</f>
        <v/>
      </c>
    </row>
    <row r="1301">
      <c r="C1301" s="27" t="inlineStr">
        <is>
          <t>JUMLAH HARGA BAHAN</t>
        </is>
      </c>
      <c r="D1301" s="28" t="n"/>
      <c r="E1301" s="28" t="n"/>
      <c r="F1301" s="28" t="n"/>
      <c r="G1301" s="28" t="n"/>
      <c r="H1301" s="28" t="n"/>
      <c r="I1301" s="28" t="n"/>
      <c r="J1301" s="29">
        <f>SUM(J1297:J1300)</f>
        <v/>
      </c>
    </row>
    <row r="1302">
      <c r="C1302" s="24" t="inlineStr">
        <is>
          <t>C</t>
        </is>
      </c>
      <c r="D1302" s="24" t="inlineStr">
        <is>
          <t>PERALATAN</t>
        </is>
      </c>
      <c r="E1302" s="12" t="n"/>
      <c r="F1302" s="12" t="n"/>
      <c r="G1302" s="12" t="n"/>
      <c r="H1302" s="12" t="n"/>
      <c r="I1302" s="12" t="n"/>
      <c r="J1302" s="12" t="n"/>
    </row>
    <row r="1303">
      <c r="C1303" s="5" t="n">
        <v>1</v>
      </c>
      <c r="D1303" s="5" t="inlineStr">
        <is>
          <t>Mesin Bor</t>
        </is>
      </c>
      <c r="E1303" s="5" t="inlineStr">
        <is>
          <t>E71</t>
        </is>
      </c>
      <c r="F1303" s="5" t="inlineStr">
        <is>
          <t>jam</t>
        </is>
      </c>
      <c r="G1303" s="25" t="n">
        <v>0.8634538562470375</v>
      </c>
      <c r="H1303" s="26">
        <f>VLOOKUP(D1303,upahbahan,3,FALSE)</f>
        <v/>
      </c>
      <c r="J1303" s="26">
        <f>G1303*H1303</f>
        <v/>
      </c>
    </row>
    <row r="1304">
      <c r="C1304" s="5" t="n">
        <v>2</v>
      </c>
      <c r="D1304" s="5" t="inlineStr">
        <is>
          <t>Generator Set</t>
        </is>
      </c>
      <c r="E1304" s="5" t="inlineStr">
        <is>
          <t>E12</t>
        </is>
      </c>
      <c r="F1304" s="5" t="inlineStr">
        <is>
          <t>jam</t>
        </is>
      </c>
      <c r="G1304" s="25" t="n">
        <v>0.8634538081639666</v>
      </c>
      <c r="H1304" s="26">
        <f>VLOOKUP(D1304,upahbahan,3,FALSE)</f>
        <v/>
      </c>
      <c r="J1304" s="26">
        <f>G1304*H1304</f>
        <v/>
      </c>
    </row>
    <row r="1305">
      <c r="C1305" s="5" t="n">
        <v>3</v>
      </c>
      <c r="D1305" s="5" t="inlineStr">
        <is>
          <t>Alat Bantu</t>
        </is>
      </c>
      <c r="F1305" s="5" t="inlineStr">
        <is>
          <t>Ls</t>
        </is>
      </c>
      <c r="G1305" s="25" t="n">
        <v>1</v>
      </c>
      <c r="H1305" s="26">
        <f>VLOOKUP(D1305,upahbahan,3,FALSE)</f>
        <v/>
      </c>
      <c r="J1305" s="26">
        <f>G1305*H1305</f>
        <v/>
      </c>
    </row>
    <row r="1306">
      <c r="C1306" s="27" t="inlineStr">
        <is>
          <t>JUMLAH HARGA PERALATAN</t>
        </is>
      </c>
      <c r="D1306" s="28" t="n"/>
      <c r="E1306" s="28" t="n"/>
      <c r="F1306" s="28" t="n"/>
      <c r="G1306" s="28" t="n"/>
      <c r="H1306" s="28" t="n"/>
      <c r="I1306" s="28" t="n"/>
      <c r="J1306" s="29">
        <f>SUM(J1303:J1305)</f>
        <v/>
      </c>
    </row>
    <row r="1307">
      <c r="C1307" s="31" t="inlineStr">
        <is>
          <t>D</t>
        </is>
      </c>
      <c r="D1307" s="31" t="inlineStr">
        <is>
          <t>Jumlah (A+B+C)</t>
        </is>
      </c>
      <c r="E1307" s="32" t="n"/>
      <c r="F1307" s="32" t="n"/>
      <c r="G1307" s="32" t="n"/>
      <c r="H1307" s="32" t="n"/>
      <c r="I1307" s="32" t="n"/>
      <c r="J1307" s="33">
        <f>J1295+J1301+J1306</f>
        <v/>
      </c>
    </row>
    <row r="1308">
      <c r="C1308" s="18" t="inlineStr">
        <is>
          <t>E</t>
        </is>
      </c>
      <c r="D1308" s="18" t="inlineStr">
        <is>
          <t>Biaya Umum dan Keuntungan 10.0% x D</t>
        </is>
      </c>
      <c r="H1308" s="21">
        <f>$Q$8</f>
        <v/>
      </c>
      <c r="J1308" s="34">
        <f>J1307*H1308</f>
        <v/>
      </c>
    </row>
    <row r="1309">
      <c r="C1309" s="31" t="inlineStr">
        <is>
          <t>F</t>
        </is>
      </c>
      <c r="D1309" s="31" t="inlineStr">
        <is>
          <t>Harga Satuan Pekerjaan (D+E)</t>
        </is>
      </c>
      <c r="E1309" s="32" t="n"/>
      <c r="F1309" s="32" t="n"/>
      <c r="G1309" s="32" t="n"/>
      <c r="H1309" s="32" t="n"/>
      <c r="I1309" s="32" t="n"/>
      <c r="J1309" s="33">
        <f>SUM(J1307:J1308)</f>
        <v/>
      </c>
    </row>
    <row r="1311">
      <c r="C1311" s="16" t="inlineStr">
        <is>
          <t>H.64</t>
        </is>
      </c>
      <c r="D1311" s="17" t="inlineStr">
        <is>
          <t>Perbaikan dan/atau Penggantian Kerb Kayu</t>
        </is>
      </c>
      <c r="F1311" s="18" t="inlineStr">
        <is>
          <t>Meter Kubik</t>
        </is>
      </c>
      <c r="K1311" s="22">
        <f>ROUNDDOWN(J1329,0)</f>
        <v/>
      </c>
      <c r="M1311" s="19" t="inlineStr">
        <is>
          <t>8.10.(8)</t>
        </is>
      </c>
    </row>
    <row r="1312">
      <c r="C1312" s="23" t="inlineStr">
        <is>
          <t>No</t>
        </is>
      </c>
      <c r="D1312" s="23" t="inlineStr">
        <is>
          <t>Uraian</t>
        </is>
      </c>
      <c r="E1312" s="23" t="inlineStr">
        <is>
          <t>Kode</t>
        </is>
      </c>
      <c r="F1312" s="23" t="inlineStr">
        <is>
          <t>Sat.</t>
        </is>
      </c>
      <c r="G1312" s="23" t="inlineStr">
        <is>
          <t>Koefisien</t>
        </is>
      </c>
      <c r="H1312" s="23" t="inlineStr">
        <is>
          <t>Harga  Satuan (Rp)</t>
        </is>
      </c>
      <c r="J1312" s="23" t="inlineStr">
        <is>
          <t>Jumlah Harga (Rp)</t>
        </is>
      </c>
    </row>
    <row r="1313">
      <c r="C1313" s="24" t="inlineStr">
        <is>
          <t>A</t>
        </is>
      </c>
      <c r="D1313" s="24" t="inlineStr">
        <is>
          <t>TENAGA KERJA</t>
        </is>
      </c>
      <c r="E1313" s="12" t="n"/>
      <c r="F1313" s="12" t="n"/>
      <c r="G1313" s="12" t="n"/>
      <c r="H1313" s="12" t="n"/>
      <c r="I1313" s="12" t="n"/>
      <c r="J1313" s="12" t="n"/>
    </row>
    <row r="1314">
      <c r="C1314" s="5" t="n">
        <v>1</v>
      </c>
      <c r="D1314" s="5" t="inlineStr">
        <is>
          <t>Pekerja</t>
        </is>
      </c>
      <c r="E1314" s="5" t="inlineStr">
        <is>
          <t>L01</t>
        </is>
      </c>
      <c r="F1314" s="5" t="inlineStr">
        <is>
          <t>jam</t>
        </is>
      </c>
      <c r="G1314" s="25" t="n">
        <v>44.77911584406338</v>
      </c>
      <c r="H1314" s="26">
        <f>VLOOKUP(D1314,upahbahan,3,FALSE)</f>
        <v/>
      </c>
      <c r="J1314" s="26">
        <f>G1314*H1314</f>
        <v/>
      </c>
    </row>
    <row r="1315">
      <c r="C1315" s="5" t="n">
        <v>2</v>
      </c>
      <c r="D1315" s="5" t="inlineStr">
        <is>
          <t>Tukang</t>
        </is>
      </c>
      <c r="E1315" s="5" t="inlineStr">
        <is>
          <t>L02</t>
        </is>
      </c>
      <c r="F1315" s="5" t="inlineStr">
        <is>
          <t>jam</t>
        </is>
      </c>
      <c r="G1315" s="25" t="n">
        <v>8.955822278432384</v>
      </c>
      <c r="H1315" s="26">
        <f>VLOOKUP(D1315,upahbahan,3,FALSE)</f>
        <v/>
      </c>
      <c r="J1315" s="26">
        <f>G1315*H1315</f>
        <v/>
      </c>
    </row>
    <row r="1316">
      <c r="C1316" s="5" t="n">
        <v>3</v>
      </c>
      <c r="D1316" s="5" t="inlineStr">
        <is>
          <t>Mandor</t>
        </is>
      </c>
      <c r="E1316" s="5" t="inlineStr">
        <is>
          <t>L03</t>
        </is>
      </c>
      <c r="F1316" s="5" t="inlineStr">
        <is>
          <t>jam</t>
        </is>
      </c>
      <c r="G1316" s="25" t="n">
        <v>4.477911974500955</v>
      </c>
      <c r="H1316" s="26">
        <f>VLOOKUP(D1316,upahbahan,3,FALSE)</f>
        <v/>
      </c>
      <c r="J1316" s="26">
        <f>G1316*H1316</f>
        <v/>
      </c>
    </row>
    <row r="1317">
      <c r="C1317" s="27" t="inlineStr">
        <is>
          <t>JUMLAH HARGA TENAGA KERJA</t>
        </is>
      </c>
      <c r="D1317" s="28" t="n"/>
      <c r="E1317" s="28" t="n"/>
      <c r="F1317" s="28" t="n"/>
      <c r="G1317" s="28" t="n"/>
      <c r="H1317" s="28" t="n"/>
      <c r="I1317" s="28" t="n"/>
      <c r="J1317" s="29">
        <f>SUM(J1314:J1316)</f>
        <v/>
      </c>
    </row>
    <row r="1318">
      <c r="C1318" s="24" t="inlineStr">
        <is>
          <t>B</t>
        </is>
      </c>
      <c r="D1318" s="24" t="inlineStr">
        <is>
          <t>BAHAN</t>
        </is>
      </c>
      <c r="E1318" s="12" t="n"/>
      <c r="F1318" s="12" t="n"/>
      <c r="G1318" s="12" t="n"/>
      <c r="H1318" s="12" t="n"/>
      <c r="I1318" s="12" t="n"/>
      <c r="J1318" s="12" t="n"/>
    </row>
    <row r="1319">
      <c r="C1319" s="5" t="n">
        <v>1</v>
      </c>
      <c r="D1319" s="5" t="inlineStr">
        <is>
          <t>Kayu Kelas 1</t>
        </is>
      </c>
      <c r="E1319" s="5" t="inlineStr">
        <is>
          <t>M142</t>
        </is>
      </c>
      <c r="F1319" s="5" t="inlineStr">
        <is>
          <t>m3</t>
        </is>
      </c>
      <c r="G1319" s="25" t="n">
        <v>1.05</v>
      </c>
      <c r="H1319" s="26">
        <f>VLOOKUP(D1319,upahbahan,3,FALSE)</f>
        <v/>
      </c>
      <c r="J1319" s="26">
        <f>G1319*H1319</f>
        <v/>
      </c>
    </row>
    <row r="1320">
      <c r="C1320" s="5" t="n">
        <v>2</v>
      </c>
      <c r="D1320" s="5" t="inlineStr">
        <is>
          <t>Baut Biasa Grade A diameter M25</t>
        </is>
      </c>
      <c r="E1320" s="5" t="inlineStr">
        <is>
          <t>M212</t>
        </is>
      </c>
      <c r="F1320" s="5" t="inlineStr">
        <is>
          <t>buah</t>
        </is>
      </c>
      <c r="G1320" s="25" t="n">
        <v>223</v>
      </c>
      <c r="H1320" s="26">
        <f>VLOOKUP(D1320,upahbahan,3,FALSE)</f>
        <v/>
      </c>
      <c r="J1320" s="26">
        <f>G1320*H1320</f>
        <v/>
      </c>
    </row>
    <row r="1321">
      <c r="C1321" s="27" t="inlineStr">
        <is>
          <t>JUMLAH HARGA BAHAN</t>
        </is>
      </c>
      <c r="D1321" s="28" t="n"/>
      <c r="E1321" s="28" t="n"/>
      <c r="F1321" s="28" t="n"/>
      <c r="G1321" s="28" t="n"/>
      <c r="H1321" s="28" t="n"/>
      <c r="I1321" s="28" t="n"/>
      <c r="J1321" s="29">
        <f>SUM(J1319:J1320)</f>
        <v/>
      </c>
    </row>
    <row r="1322">
      <c r="C1322" s="24" t="inlineStr">
        <is>
          <t>C</t>
        </is>
      </c>
      <c r="D1322" s="24" t="inlineStr">
        <is>
          <t>PERALATAN</t>
        </is>
      </c>
      <c r="E1322" s="12" t="n"/>
      <c r="F1322" s="12" t="n"/>
      <c r="G1322" s="12" t="n"/>
      <c r="H1322" s="12" t="n"/>
      <c r="I1322" s="12" t="n"/>
      <c r="J1322" s="12" t="n"/>
    </row>
    <row r="1323">
      <c r="C1323" s="5" t="n">
        <v>1</v>
      </c>
      <c r="D1323" s="5" t="inlineStr">
        <is>
          <t>Mesin Bor</t>
        </is>
      </c>
      <c r="E1323" s="5" t="inlineStr">
        <is>
          <t>E71</t>
        </is>
      </c>
      <c r="F1323" s="5" t="inlineStr">
        <is>
          <t>jam</t>
        </is>
      </c>
      <c r="G1323" s="25" t="n">
        <v>4.47791158163931</v>
      </c>
      <c r="H1323" s="26">
        <f>VLOOKUP(D1323,upahbahan,3,FALSE)</f>
        <v/>
      </c>
      <c r="J1323" s="26">
        <f>G1323*H1323</f>
        <v/>
      </c>
    </row>
    <row r="1324">
      <c r="C1324" s="5" t="n">
        <v>2</v>
      </c>
      <c r="D1324" s="5" t="inlineStr">
        <is>
          <t>Generator Set</t>
        </is>
      </c>
      <c r="E1324" s="5" t="inlineStr">
        <is>
          <t>E12</t>
        </is>
      </c>
      <c r="F1324" s="5" t="inlineStr">
        <is>
          <t>jam</t>
        </is>
      </c>
      <c r="G1324" s="25" t="n">
        <v>4.47791163126311</v>
      </c>
      <c r="H1324" s="26">
        <f>VLOOKUP(D1324,upahbahan,3,FALSE)</f>
        <v/>
      </c>
      <c r="J1324" s="26">
        <f>G1324*H1324</f>
        <v/>
      </c>
    </row>
    <row r="1325">
      <c r="C1325" s="5" t="n">
        <v>3</v>
      </c>
      <c r="D1325" s="5" t="inlineStr">
        <is>
          <t>Alat Bantu</t>
        </is>
      </c>
      <c r="F1325" s="5" t="inlineStr">
        <is>
          <t>Ls</t>
        </is>
      </c>
      <c r="G1325" s="25" t="n">
        <v>1</v>
      </c>
      <c r="H1325" s="26">
        <f>VLOOKUP(D1325,upahbahan,3,FALSE)</f>
        <v/>
      </c>
      <c r="J1325" s="26">
        <f>G1325*H1325</f>
        <v/>
      </c>
    </row>
    <row r="1326">
      <c r="C1326" s="27" t="inlineStr">
        <is>
          <t>JUMLAH HARGA PERALATAN</t>
        </is>
      </c>
      <c r="D1326" s="28" t="n"/>
      <c r="E1326" s="28" t="n"/>
      <c r="F1326" s="28" t="n"/>
      <c r="G1326" s="28" t="n"/>
      <c r="H1326" s="28" t="n"/>
      <c r="I1326" s="28" t="n"/>
      <c r="J1326" s="29">
        <f>SUM(J1323:J1325)</f>
        <v/>
      </c>
    </row>
    <row r="1327">
      <c r="C1327" s="31" t="inlineStr">
        <is>
          <t>D</t>
        </is>
      </c>
      <c r="D1327" s="31" t="inlineStr">
        <is>
          <t>Jumlah (A+B+C)</t>
        </is>
      </c>
      <c r="E1327" s="32" t="n"/>
      <c r="F1327" s="32" t="n"/>
      <c r="G1327" s="32" t="n"/>
      <c r="H1327" s="32" t="n"/>
      <c r="I1327" s="32" t="n"/>
      <c r="J1327" s="33">
        <f>J1317+J1321+J1326</f>
        <v/>
      </c>
    </row>
    <row r="1328">
      <c r="C1328" s="18" t="inlineStr">
        <is>
          <t>E</t>
        </is>
      </c>
      <c r="D1328" s="18" t="inlineStr">
        <is>
          <t>Biaya Umum dan Keuntungan 10.0% x D</t>
        </is>
      </c>
      <c r="H1328" s="21">
        <f>$Q$8</f>
        <v/>
      </c>
      <c r="J1328" s="34">
        <f>J1327*H1328</f>
        <v/>
      </c>
    </row>
    <row r="1329">
      <c r="C1329" s="31" t="inlineStr">
        <is>
          <t>F</t>
        </is>
      </c>
      <c r="D1329" s="31" t="inlineStr">
        <is>
          <t>Harga Satuan Pekerjaan (D+E)</t>
        </is>
      </c>
      <c r="E1329" s="32" t="n"/>
      <c r="F1329" s="32" t="n"/>
      <c r="G1329" s="32" t="n"/>
      <c r="H1329" s="32" t="n"/>
      <c r="I1329" s="32" t="n"/>
      <c r="J1329" s="33">
        <f>SUM(J1327:J1328)</f>
        <v/>
      </c>
    </row>
    <row r="1331">
      <c r="C1331" s="16" t="inlineStr">
        <is>
          <t>H.65</t>
        </is>
      </c>
      <c r="D1331" s="17" t="inlineStr">
        <is>
          <t>Perbaikan dan/atau Penggantian Sandaran Kayu</t>
        </is>
      </c>
      <c r="F1331" s="18" t="inlineStr">
        <is>
          <t>Meter Kubik</t>
        </is>
      </c>
      <c r="K1331" s="22">
        <f>ROUNDDOWN(J1349,0)</f>
        <v/>
      </c>
      <c r="M1331" s="19" t="inlineStr">
        <is>
          <t>8.10.(9)</t>
        </is>
      </c>
    </row>
    <row r="1332">
      <c r="C1332" s="23" t="inlineStr">
        <is>
          <t>No</t>
        </is>
      </c>
      <c r="D1332" s="23" t="inlineStr">
        <is>
          <t>Uraian</t>
        </is>
      </c>
      <c r="E1332" s="23" t="inlineStr">
        <is>
          <t>Kode</t>
        </is>
      </c>
      <c r="F1332" s="23" t="inlineStr">
        <is>
          <t>Sat.</t>
        </is>
      </c>
      <c r="G1332" s="23" t="inlineStr">
        <is>
          <t>Koefisien</t>
        </is>
      </c>
      <c r="H1332" s="23" t="inlineStr">
        <is>
          <t>Harga  Satuan (Rp)</t>
        </is>
      </c>
      <c r="J1332" s="23" t="inlineStr">
        <is>
          <t>Jumlah Harga (Rp)</t>
        </is>
      </c>
    </row>
    <row r="1333">
      <c r="C1333" s="24" t="inlineStr">
        <is>
          <t>A</t>
        </is>
      </c>
      <c r="D1333" s="24" t="inlineStr">
        <is>
          <t>TENAGA KERJA</t>
        </is>
      </c>
      <c r="E1333" s="12" t="n"/>
      <c r="F1333" s="12" t="n"/>
      <c r="G1333" s="12" t="n"/>
      <c r="H1333" s="12" t="n"/>
      <c r="I1333" s="12" t="n"/>
      <c r="J1333" s="12" t="n"/>
    </row>
    <row r="1334">
      <c r="C1334" s="5" t="n">
        <v>1</v>
      </c>
      <c r="D1334" s="5" t="inlineStr">
        <is>
          <t>Pekerja</t>
        </is>
      </c>
      <c r="E1334" s="5" t="inlineStr">
        <is>
          <t>L01</t>
        </is>
      </c>
      <c r="F1334" s="5" t="inlineStr">
        <is>
          <t>jam</t>
        </is>
      </c>
      <c r="G1334" s="25" t="n">
        <v>9.437750736700147</v>
      </c>
      <c r="H1334" s="26">
        <f>VLOOKUP(D1334,upahbahan,3,FALSE)</f>
        <v/>
      </c>
      <c r="J1334" s="26">
        <f>G1334*H1334</f>
        <v/>
      </c>
    </row>
    <row r="1335">
      <c r="C1335" s="5" t="n">
        <v>2</v>
      </c>
      <c r="D1335" s="5" t="inlineStr">
        <is>
          <t>Tukang</t>
        </is>
      </c>
      <c r="E1335" s="5" t="inlineStr">
        <is>
          <t>L02</t>
        </is>
      </c>
      <c r="F1335" s="5" t="inlineStr">
        <is>
          <t>jam</t>
        </is>
      </c>
      <c r="G1335" s="25" t="n">
        <v>1.887549996196175</v>
      </c>
      <c r="H1335" s="26">
        <f>VLOOKUP(D1335,upahbahan,3,FALSE)</f>
        <v/>
      </c>
      <c r="J1335" s="26">
        <f>G1335*H1335</f>
        <v/>
      </c>
    </row>
    <row r="1336">
      <c r="C1336" s="5" t="n">
        <v>3</v>
      </c>
      <c r="D1336" s="5" t="inlineStr">
        <is>
          <t>Mandor</t>
        </is>
      </c>
      <c r="E1336" s="5" t="inlineStr">
        <is>
          <t>L03</t>
        </is>
      </c>
      <c r="F1336" s="5" t="inlineStr">
        <is>
          <t>jam</t>
        </is>
      </c>
      <c r="G1336" s="25" t="n">
        <v>0.943775061823417</v>
      </c>
      <c r="H1336" s="26">
        <f>VLOOKUP(D1336,upahbahan,3,FALSE)</f>
        <v/>
      </c>
      <c r="J1336" s="26">
        <f>G1336*H1336</f>
        <v/>
      </c>
    </row>
    <row r="1337">
      <c r="C1337" s="27" t="inlineStr">
        <is>
          <t>JUMLAH HARGA TENAGA KERJA</t>
        </is>
      </c>
      <c r="D1337" s="28" t="n"/>
      <c r="E1337" s="28" t="n"/>
      <c r="F1337" s="28" t="n"/>
      <c r="G1337" s="28" t="n"/>
      <c r="H1337" s="28" t="n"/>
      <c r="I1337" s="28" t="n"/>
      <c r="J1337" s="29">
        <f>SUM(J1334:J1336)</f>
        <v/>
      </c>
    </row>
    <row r="1338">
      <c r="C1338" s="24" t="inlineStr">
        <is>
          <t>B</t>
        </is>
      </c>
      <c r="D1338" s="24" t="inlineStr">
        <is>
          <t>BAHAN</t>
        </is>
      </c>
      <c r="E1338" s="12" t="n"/>
      <c r="F1338" s="12" t="n"/>
      <c r="G1338" s="12" t="n"/>
      <c r="H1338" s="12" t="n"/>
      <c r="I1338" s="12" t="n"/>
      <c r="J1338" s="12" t="n"/>
    </row>
    <row r="1339">
      <c r="C1339" s="5" t="n">
        <v>1</v>
      </c>
      <c r="D1339" s="5" t="inlineStr">
        <is>
          <t>Kayu Kelas 1</t>
        </is>
      </c>
      <c r="E1339" s="5" t="inlineStr">
        <is>
          <t>M142</t>
        </is>
      </c>
      <c r="F1339" s="5" t="inlineStr">
        <is>
          <t>m3</t>
        </is>
      </c>
      <c r="G1339" s="25" t="n">
        <v>1.05</v>
      </c>
      <c r="H1339" s="26">
        <f>VLOOKUP(D1339,upahbahan,3,FALSE)</f>
        <v/>
      </c>
      <c r="J1339" s="26">
        <f>G1339*H1339</f>
        <v/>
      </c>
    </row>
    <row r="1340">
      <c r="C1340" s="5" t="n">
        <v>2</v>
      </c>
      <c r="D1340" s="5" t="inlineStr">
        <is>
          <t>Baut Biasa Grade A diameter M25</t>
        </is>
      </c>
      <c r="E1340" s="5" t="inlineStr">
        <is>
          <t>M212</t>
        </is>
      </c>
      <c r="F1340" s="5" t="inlineStr">
        <is>
          <t>buah</t>
        </is>
      </c>
      <c r="G1340" s="25" t="n">
        <v>47</v>
      </c>
      <c r="H1340" s="26">
        <f>VLOOKUP(D1340,upahbahan,3,FALSE)</f>
        <v/>
      </c>
      <c r="J1340" s="26">
        <f>G1340*H1340</f>
        <v/>
      </c>
    </row>
    <row r="1341">
      <c r="C1341" s="27" t="inlineStr">
        <is>
          <t>JUMLAH HARGA BAHAN</t>
        </is>
      </c>
      <c r="D1341" s="28" t="n"/>
      <c r="E1341" s="28" t="n"/>
      <c r="F1341" s="28" t="n"/>
      <c r="G1341" s="28" t="n"/>
      <c r="H1341" s="28" t="n"/>
      <c r="I1341" s="28" t="n"/>
      <c r="J1341" s="29">
        <f>SUM(J1339:J1340)</f>
        <v/>
      </c>
    </row>
    <row r="1342">
      <c r="C1342" s="24" t="inlineStr">
        <is>
          <t>C</t>
        </is>
      </c>
      <c r="D1342" s="24" t="inlineStr">
        <is>
          <t>PERALATAN</t>
        </is>
      </c>
      <c r="E1342" s="12" t="n"/>
      <c r="F1342" s="12" t="n"/>
      <c r="G1342" s="12" t="n"/>
      <c r="H1342" s="12" t="n"/>
      <c r="I1342" s="12" t="n"/>
      <c r="J1342" s="12" t="n"/>
    </row>
    <row r="1343">
      <c r="C1343" s="5" t="n">
        <v>1</v>
      </c>
      <c r="D1343" s="5" t="inlineStr">
        <is>
          <t>Mesin Bor</t>
        </is>
      </c>
      <c r="E1343" s="5" t="inlineStr">
        <is>
          <t>E71</t>
        </is>
      </c>
      <c r="F1343" s="5" t="inlineStr">
        <is>
          <t>jam</t>
        </is>
      </c>
      <c r="G1343" s="25" t="n">
        <v>0.9437751634569808</v>
      </c>
      <c r="H1343" s="26">
        <f>VLOOKUP(D1343,upahbahan,3,FALSE)</f>
        <v/>
      </c>
      <c r="J1343" s="26">
        <f>G1343*H1343</f>
        <v/>
      </c>
    </row>
    <row r="1344">
      <c r="C1344" s="5" t="n">
        <v>2</v>
      </c>
      <c r="D1344" s="5" t="inlineStr">
        <is>
          <t>Generator Set</t>
        </is>
      </c>
      <c r="E1344" s="5" t="inlineStr">
        <is>
          <t>E12</t>
        </is>
      </c>
      <c r="F1344" s="5" t="inlineStr">
        <is>
          <t>jam</t>
        </is>
      </c>
      <c r="G1344" s="25" t="n">
        <v>0.943775103385605</v>
      </c>
      <c r="H1344" s="26">
        <f>VLOOKUP(D1344,upahbahan,3,FALSE)</f>
        <v/>
      </c>
      <c r="J1344" s="26">
        <f>G1344*H1344</f>
        <v/>
      </c>
    </row>
    <row r="1345">
      <c r="C1345" s="5" t="n">
        <v>3</v>
      </c>
      <c r="D1345" s="5" t="inlineStr">
        <is>
          <t>Alat Bantu</t>
        </is>
      </c>
      <c r="F1345" s="5" t="inlineStr">
        <is>
          <t>Ls</t>
        </is>
      </c>
      <c r="G1345" s="25" t="n">
        <v>1</v>
      </c>
      <c r="H1345" s="26">
        <f>VLOOKUP(D1345,upahbahan,3,FALSE)</f>
        <v/>
      </c>
      <c r="J1345" s="26">
        <f>G1345*H1345</f>
        <v/>
      </c>
    </row>
    <row r="1346">
      <c r="C1346" s="27" t="inlineStr">
        <is>
          <t>JUMLAH HARGA PERALATAN</t>
        </is>
      </c>
      <c r="D1346" s="28" t="n"/>
      <c r="E1346" s="28" t="n"/>
      <c r="F1346" s="28" t="n"/>
      <c r="G1346" s="28" t="n"/>
      <c r="H1346" s="28" t="n"/>
      <c r="I1346" s="28" t="n"/>
      <c r="J1346" s="29">
        <f>SUM(J1343:J1345)</f>
        <v/>
      </c>
    </row>
    <row r="1347">
      <c r="C1347" s="31" t="inlineStr">
        <is>
          <t>D</t>
        </is>
      </c>
      <c r="D1347" s="31" t="inlineStr">
        <is>
          <t>Jumlah (A+B+C)</t>
        </is>
      </c>
      <c r="E1347" s="32" t="n"/>
      <c r="F1347" s="32" t="n"/>
      <c r="G1347" s="32" t="n"/>
      <c r="H1347" s="32" t="n"/>
      <c r="I1347" s="32" t="n"/>
      <c r="J1347" s="33">
        <f>J1337+J1341+J1346</f>
        <v/>
      </c>
    </row>
    <row r="1348">
      <c r="C1348" s="18" t="inlineStr">
        <is>
          <t>E</t>
        </is>
      </c>
      <c r="D1348" s="18" t="inlineStr">
        <is>
          <t>Biaya Umum dan Keuntungan 10.0% x D</t>
        </is>
      </c>
      <c r="H1348" s="21">
        <f>$Q$8</f>
        <v/>
      </c>
      <c r="J1348" s="34">
        <f>J1347*H1348</f>
        <v/>
      </c>
    </row>
    <row r="1349">
      <c r="C1349" s="31" t="inlineStr">
        <is>
          <t>F</t>
        </is>
      </c>
      <c r="D1349" s="31" t="inlineStr">
        <is>
          <t>Harga Satuan Pekerjaan (D+E)</t>
        </is>
      </c>
      <c r="E1349" s="32" t="n"/>
      <c r="F1349" s="32" t="n"/>
      <c r="G1349" s="32" t="n"/>
      <c r="H1349" s="32" t="n"/>
      <c r="I1349" s="32" t="n"/>
      <c r="J1349" s="33">
        <f>SUM(J1347:J1348)</f>
        <v/>
      </c>
    </row>
    <row r="1351">
      <c r="C1351" s="16" t="inlineStr">
        <is>
          <t>H.66</t>
        </is>
      </c>
      <c r="D1351" s="17" t="inlineStr">
        <is>
          <t>Pengecatan/Perlindungan Gelagar</t>
        </is>
      </c>
      <c r="F1351" s="18" t="inlineStr">
        <is>
          <t>Meter Persegi</t>
        </is>
      </c>
      <c r="K1351" s="22">
        <f>ROUNDDOWN(J1370,0)</f>
        <v/>
      </c>
      <c r="M1351" s="19" t="inlineStr">
        <is>
          <t>8.10.(10)</t>
        </is>
      </c>
    </row>
    <row r="1352">
      <c r="C1352" s="23" t="inlineStr">
        <is>
          <t>No</t>
        </is>
      </c>
      <c r="D1352" s="23" t="inlineStr">
        <is>
          <t>Uraian</t>
        </is>
      </c>
      <c r="E1352" s="23" t="inlineStr">
        <is>
          <t>Kode</t>
        </is>
      </c>
      <c r="F1352" s="23" t="inlineStr">
        <is>
          <t>Sat.</t>
        </is>
      </c>
      <c r="G1352" s="23" t="inlineStr">
        <is>
          <t>Koefisien</t>
        </is>
      </c>
      <c r="H1352" s="23" t="inlineStr">
        <is>
          <t>Harga  Satuan (Rp)</t>
        </is>
      </c>
      <c r="J1352" s="23" t="inlineStr">
        <is>
          <t>Jumlah Harga (Rp)</t>
        </is>
      </c>
    </row>
    <row r="1353">
      <c r="C1353" s="24" t="inlineStr">
        <is>
          <t>A</t>
        </is>
      </c>
      <c r="D1353" s="24" t="inlineStr">
        <is>
          <t>TENAGA KERJA</t>
        </is>
      </c>
      <c r="E1353" s="12" t="n"/>
      <c r="F1353" s="12" t="n"/>
      <c r="G1353" s="12" t="n"/>
      <c r="H1353" s="12" t="n"/>
      <c r="I1353" s="12" t="n"/>
      <c r="J1353" s="12" t="n"/>
    </row>
    <row r="1354">
      <c r="C1354" s="5" t="n">
        <v>1</v>
      </c>
      <c r="D1354" s="5" t="inlineStr">
        <is>
          <t>Pekerja</t>
        </is>
      </c>
      <c r="E1354" s="5" t="inlineStr">
        <is>
          <t>L01</t>
        </is>
      </c>
      <c r="F1354" s="5" t="inlineStr">
        <is>
          <t>jam</t>
        </is>
      </c>
      <c r="G1354" s="25" t="n">
        <v>1.268230841636057</v>
      </c>
      <c r="H1354" s="26">
        <f>VLOOKUP(D1354,upahbahan,3,FALSE)</f>
        <v/>
      </c>
      <c r="J1354" s="26">
        <f>G1354*H1354</f>
        <v/>
      </c>
    </row>
    <row r="1355">
      <c r="C1355" s="5" t="n">
        <v>2</v>
      </c>
      <c r="D1355" s="5" t="inlineStr">
        <is>
          <t>Tukang</t>
        </is>
      </c>
      <c r="E1355" s="5" t="inlineStr">
        <is>
          <t>L02</t>
        </is>
      </c>
      <c r="F1355" s="5" t="inlineStr">
        <is>
          <t>jam</t>
        </is>
      </c>
      <c r="G1355" s="25" t="n">
        <v>0.2536462498248692</v>
      </c>
      <c r="H1355" s="26">
        <f>VLOOKUP(D1355,upahbahan,3,FALSE)</f>
        <v/>
      </c>
      <c r="J1355" s="26">
        <f>G1355*H1355</f>
        <v/>
      </c>
    </row>
    <row r="1356">
      <c r="C1356" s="5" t="n">
        <v>3</v>
      </c>
      <c r="D1356" s="5" t="inlineStr">
        <is>
          <t>Mandor</t>
        </is>
      </c>
      <c r="E1356" s="5" t="inlineStr">
        <is>
          <t>L03</t>
        </is>
      </c>
      <c r="F1356" s="5" t="inlineStr">
        <is>
          <t>jam</t>
        </is>
      </c>
      <c r="G1356" s="25" t="n">
        <v>0.1268231078792361</v>
      </c>
      <c r="H1356" s="26">
        <f>VLOOKUP(D1356,upahbahan,3,FALSE)</f>
        <v/>
      </c>
      <c r="J1356" s="26">
        <f>G1356*H1356</f>
        <v/>
      </c>
    </row>
    <row r="1357">
      <c r="C1357" s="27" t="inlineStr">
        <is>
          <t>JUMLAH HARGA TENAGA KERJA</t>
        </is>
      </c>
      <c r="D1357" s="28" t="n"/>
      <c r="E1357" s="28" t="n"/>
      <c r="F1357" s="28" t="n"/>
      <c r="G1357" s="28" t="n"/>
      <c r="H1357" s="28" t="n"/>
      <c r="I1357" s="28" t="n"/>
      <c r="J1357" s="29">
        <f>SUM(J1354:J1356)</f>
        <v/>
      </c>
    </row>
    <row r="1358">
      <c r="C1358" s="24" t="inlineStr">
        <is>
          <t>B</t>
        </is>
      </c>
      <c r="D1358" s="24" t="inlineStr">
        <is>
          <t>BAHAN</t>
        </is>
      </c>
      <c r="E1358" s="12" t="n"/>
      <c r="F1358" s="12" t="n"/>
      <c r="G1358" s="12" t="n"/>
      <c r="H1358" s="12" t="n"/>
      <c r="I1358" s="12" t="n"/>
      <c r="J1358" s="12" t="n"/>
    </row>
    <row r="1359">
      <c r="C1359" s="5" t="n">
        <v>1</v>
      </c>
      <c r="D1359" s="5" t="inlineStr">
        <is>
          <t>Cat Dasar Kayu</t>
        </is>
      </c>
      <c r="E1359" s="5" t="inlineStr">
        <is>
          <t>M224</t>
        </is>
      </c>
      <c r="F1359" s="5" t="inlineStr">
        <is>
          <t>Liter</t>
        </is>
      </c>
      <c r="G1359" s="25" t="n">
        <v>0.2856</v>
      </c>
      <c r="H1359" s="26">
        <f>VLOOKUP(D1359,upahbahan,3,FALSE)</f>
        <v/>
      </c>
      <c r="J1359" s="26">
        <f>G1359*H1359</f>
        <v/>
      </c>
    </row>
    <row r="1360">
      <c r="C1360" s="5" t="n">
        <v>2</v>
      </c>
      <c r="D1360" s="5" t="inlineStr">
        <is>
          <t>Cat Protektif Kayu</t>
        </is>
      </c>
      <c r="E1360" s="5" t="inlineStr">
        <is>
          <t>M225</t>
        </is>
      </c>
      <c r="F1360" s="5" t="inlineStr">
        <is>
          <t>Liter</t>
        </is>
      </c>
      <c r="G1360" s="25" t="n">
        <v>0.255</v>
      </c>
      <c r="H1360" s="26">
        <f>VLOOKUP(D1360,upahbahan,3,FALSE)</f>
        <v/>
      </c>
      <c r="J1360" s="26">
        <f>G1360*H1360</f>
        <v/>
      </c>
    </row>
    <row r="1361">
      <c r="C1361" s="5" t="n">
        <v>3</v>
      </c>
      <c r="D1361" s="5" t="inlineStr">
        <is>
          <t>Pengencer (thinner)</t>
        </is>
      </c>
      <c r="E1361" s="5" t="inlineStr">
        <is>
          <t>M33</t>
        </is>
      </c>
      <c r="F1361" s="5" t="inlineStr">
        <is>
          <t>Liter</t>
        </is>
      </c>
      <c r="G1361" s="25" t="n">
        <v>0.204</v>
      </c>
      <c r="H1361" s="26">
        <f>VLOOKUP(D1361,upahbahan,3,FALSE)</f>
        <v/>
      </c>
      <c r="J1361" s="26">
        <f>G1361*H1361</f>
        <v/>
      </c>
    </row>
    <row r="1362">
      <c r="C1362" s="27" t="inlineStr">
        <is>
          <t>JUMLAH HARGA BAHAN</t>
        </is>
      </c>
      <c r="D1362" s="28" t="n"/>
      <c r="E1362" s="28" t="n"/>
      <c r="F1362" s="28" t="n"/>
      <c r="G1362" s="28" t="n"/>
      <c r="H1362" s="28" t="n"/>
      <c r="I1362" s="28" t="n"/>
      <c r="J1362" s="29">
        <f>SUM(J1359:J1361)</f>
        <v/>
      </c>
    </row>
    <row r="1363">
      <c r="C1363" s="24" t="inlineStr">
        <is>
          <t>C</t>
        </is>
      </c>
      <c r="D1363" s="24" t="inlineStr">
        <is>
          <t>PERALATAN</t>
        </is>
      </c>
      <c r="E1363" s="12" t="n"/>
      <c r="F1363" s="12" t="n"/>
      <c r="G1363" s="12" t="n"/>
      <c r="H1363" s="12" t="n"/>
      <c r="I1363" s="12" t="n"/>
      <c r="J1363" s="12" t="n"/>
    </row>
    <row r="1364">
      <c r="C1364" s="5" t="n">
        <v>1</v>
      </c>
      <c r="D1364" s="5" t="inlineStr">
        <is>
          <t>Mesin Amplas kayu</t>
        </is>
      </c>
      <c r="E1364" s="5" t="inlineStr">
        <is>
          <t>E113</t>
        </is>
      </c>
      <c r="F1364" s="5" t="inlineStr">
        <is>
          <t>jam</t>
        </is>
      </c>
      <c r="G1364" s="25" t="n">
        <v>0.1268231657604335</v>
      </c>
      <c r="H1364" s="26">
        <f>VLOOKUP(D1364,upahbahan,3,FALSE)</f>
        <v/>
      </c>
      <c r="J1364" s="26">
        <f>G1364*H1364</f>
        <v/>
      </c>
    </row>
    <row r="1365">
      <c r="C1365" s="5" t="n">
        <v>2</v>
      </c>
      <c r="D1365" s="5" t="inlineStr">
        <is>
          <t>Generator Set</t>
        </is>
      </c>
      <c r="E1365" s="5" t="inlineStr">
        <is>
          <t>E12</t>
        </is>
      </c>
      <c r="F1365" s="5" t="inlineStr">
        <is>
          <t>jam</t>
        </is>
      </c>
      <c r="G1365" s="25" t="n">
        <v>0.1268230892630064</v>
      </c>
      <c r="H1365" s="26">
        <f>VLOOKUP(D1365,upahbahan,3,FALSE)</f>
        <v/>
      </c>
      <c r="J1365" s="26">
        <f>G1365*H1365</f>
        <v/>
      </c>
    </row>
    <row r="1366">
      <c r="C1366" s="5" t="n">
        <v>3</v>
      </c>
      <c r="D1366" s="5" t="inlineStr">
        <is>
          <t>Alat Bantu</t>
        </is>
      </c>
      <c r="F1366" s="5" t="inlineStr">
        <is>
          <t>Ls</t>
        </is>
      </c>
      <c r="G1366" s="25" t="n">
        <v>1</v>
      </c>
      <c r="H1366" s="26" t="n">
        <v>15000</v>
      </c>
      <c r="I1366" s="30" t="inlineStr">
        <is>
          <t>harga khusus</t>
        </is>
      </c>
      <c r="J1366" s="26">
        <f>G1366*H1366</f>
        <v/>
      </c>
    </row>
    <row r="1367">
      <c r="C1367" s="27" t="inlineStr">
        <is>
          <t>JUMLAH HARGA PERALATAN</t>
        </is>
      </c>
      <c r="D1367" s="28" t="n"/>
      <c r="E1367" s="28" t="n"/>
      <c r="F1367" s="28" t="n"/>
      <c r="G1367" s="28" t="n"/>
      <c r="H1367" s="28" t="n"/>
      <c r="I1367" s="28" t="n"/>
      <c r="J1367" s="29">
        <f>SUM(J1364:J1366)</f>
        <v/>
      </c>
    </row>
    <row r="1368">
      <c r="C1368" s="31" t="inlineStr">
        <is>
          <t>D</t>
        </is>
      </c>
      <c r="D1368" s="31" t="inlineStr">
        <is>
          <t>Jumlah (A+B+C)</t>
        </is>
      </c>
      <c r="E1368" s="32" t="n"/>
      <c r="F1368" s="32" t="n"/>
      <c r="G1368" s="32" t="n"/>
      <c r="H1368" s="32" t="n"/>
      <c r="I1368" s="32" t="n"/>
      <c r="J1368" s="33">
        <f>J1357+J1362+J1367</f>
        <v/>
      </c>
    </row>
    <row r="1369">
      <c r="C1369" s="18" t="inlineStr">
        <is>
          <t>E</t>
        </is>
      </c>
      <c r="D1369" s="18" t="inlineStr">
        <is>
          <t>Biaya Umum dan Keuntungan 10.0% x D</t>
        </is>
      </c>
      <c r="H1369" s="21">
        <f>$Q$8</f>
        <v/>
      </c>
      <c r="J1369" s="34">
        <f>J1368*H1369</f>
        <v/>
      </c>
    </row>
    <row r="1370">
      <c r="C1370" s="31" t="inlineStr">
        <is>
          <t>F</t>
        </is>
      </c>
      <c r="D1370" s="31" t="inlineStr">
        <is>
          <t>Harga Satuan Pekerjaan (D+E)</t>
        </is>
      </c>
      <c r="E1370" s="32" t="n"/>
      <c r="F1370" s="32" t="n"/>
      <c r="G1370" s="32" t="n"/>
      <c r="H1370" s="32" t="n"/>
      <c r="I1370" s="32" t="n"/>
      <c r="J1370" s="33">
        <f>SUM(J1368:J1369)</f>
        <v/>
      </c>
    </row>
    <row r="1372">
      <c r="C1372" s="16" t="inlineStr">
        <is>
          <t>H.67</t>
        </is>
      </c>
      <c r="D1372" s="17" t="inlineStr">
        <is>
          <t>Pengecatan/Perlindungan Lantai Kayu</t>
        </is>
      </c>
      <c r="F1372" s="18" t="inlineStr">
        <is>
          <t>Meter Persegi</t>
        </is>
      </c>
      <c r="K1372" s="22">
        <f>ROUNDDOWN(J1391,0)</f>
        <v/>
      </c>
      <c r="M1372" s="19" t="inlineStr">
        <is>
          <t>8.10.(11)</t>
        </is>
      </c>
    </row>
    <row r="1373">
      <c r="C1373" s="23" t="inlineStr">
        <is>
          <t>No</t>
        </is>
      </c>
      <c r="D1373" s="23" t="inlineStr">
        <is>
          <t>Uraian</t>
        </is>
      </c>
      <c r="E1373" s="23" t="inlineStr">
        <is>
          <t>Kode</t>
        </is>
      </c>
      <c r="F1373" s="23" t="inlineStr">
        <is>
          <t>Sat.</t>
        </is>
      </c>
      <c r="G1373" s="23" t="inlineStr">
        <is>
          <t>Koefisien</t>
        </is>
      </c>
      <c r="H1373" s="23" t="inlineStr">
        <is>
          <t>Harga  Satuan (Rp)</t>
        </is>
      </c>
      <c r="J1373" s="23" t="inlineStr">
        <is>
          <t>Jumlah Harga (Rp)</t>
        </is>
      </c>
    </row>
    <row r="1374">
      <c r="C1374" s="24" t="inlineStr">
        <is>
          <t>A</t>
        </is>
      </c>
      <c r="D1374" s="24" t="inlineStr">
        <is>
          <t>TENAGA KERJA</t>
        </is>
      </c>
      <c r="E1374" s="12" t="n"/>
      <c r="F1374" s="12" t="n"/>
      <c r="G1374" s="12" t="n"/>
      <c r="H1374" s="12" t="n"/>
      <c r="I1374" s="12" t="n"/>
      <c r="J1374" s="12" t="n"/>
    </row>
    <row r="1375">
      <c r="C1375" s="5" t="n">
        <v>1</v>
      </c>
      <c r="D1375" s="5" t="inlineStr">
        <is>
          <t>Pekerja</t>
        </is>
      </c>
      <c r="E1375" s="5" t="inlineStr">
        <is>
          <t>L01</t>
        </is>
      </c>
      <c r="F1375" s="5" t="inlineStr">
        <is>
          <t>jam</t>
        </is>
      </c>
      <c r="G1375" s="25" t="n">
        <v>1.004016128180399</v>
      </c>
      <c r="H1375" s="26">
        <f>VLOOKUP(D1375,upahbahan,3,FALSE)</f>
        <v/>
      </c>
      <c r="J1375" s="26">
        <f>G1375*H1375</f>
        <v/>
      </c>
    </row>
    <row r="1376">
      <c r="C1376" s="5" t="n">
        <v>2</v>
      </c>
      <c r="D1376" s="5" t="inlineStr">
        <is>
          <t>Tukang</t>
        </is>
      </c>
      <c r="E1376" s="5" t="inlineStr">
        <is>
          <t>L02</t>
        </is>
      </c>
      <c r="F1376" s="5" t="inlineStr">
        <is>
          <t>jam</t>
        </is>
      </c>
      <c r="G1376" s="25" t="n">
        <v>0.2008030372764479</v>
      </c>
      <c r="H1376" s="26">
        <f>VLOOKUP(D1376,upahbahan,3,FALSE)</f>
        <v/>
      </c>
      <c r="J1376" s="26">
        <f>G1376*H1376</f>
        <v/>
      </c>
    </row>
    <row r="1377">
      <c r="C1377" s="5" t="n">
        <v>3</v>
      </c>
      <c r="D1377" s="5" t="inlineStr">
        <is>
          <t>Mandor</t>
        </is>
      </c>
      <c r="E1377" s="5" t="inlineStr">
        <is>
          <t>L03</t>
        </is>
      </c>
      <c r="F1377" s="5" t="inlineStr">
        <is>
          <t>jam</t>
        </is>
      </c>
      <c r="G1377" s="25" t="n">
        <v>0.100401589547745</v>
      </c>
      <c r="H1377" s="26">
        <f>VLOOKUP(D1377,upahbahan,3,FALSE)</f>
        <v/>
      </c>
      <c r="J1377" s="26">
        <f>G1377*H1377</f>
        <v/>
      </c>
    </row>
    <row r="1378">
      <c r="C1378" s="27" t="inlineStr">
        <is>
          <t>JUMLAH HARGA TENAGA KERJA</t>
        </is>
      </c>
      <c r="D1378" s="28" t="n"/>
      <c r="E1378" s="28" t="n"/>
      <c r="F1378" s="28" t="n"/>
      <c r="G1378" s="28" t="n"/>
      <c r="H1378" s="28" t="n"/>
      <c r="I1378" s="28" t="n"/>
      <c r="J1378" s="29">
        <f>SUM(J1375:J1377)</f>
        <v/>
      </c>
    </row>
    <row r="1379">
      <c r="C1379" s="24" t="inlineStr">
        <is>
          <t>B</t>
        </is>
      </c>
      <c r="D1379" s="24" t="inlineStr">
        <is>
          <t>BAHAN</t>
        </is>
      </c>
      <c r="E1379" s="12" t="n"/>
      <c r="F1379" s="12" t="n"/>
      <c r="G1379" s="12" t="n"/>
      <c r="H1379" s="12" t="n"/>
      <c r="I1379" s="12" t="n"/>
      <c r="J1379" s="12" t="n"/>
    </row>
    <row r="1380">
      <c r="C1380" s="5" t="n">
        <v>1</v>
      </c>
      <c r="D1380" s="5" t="inlineStr">
        <is>
          <t>Cat Dasar Kayu</t>
        </is>
      </c>
      <c r="E1380" s="5" t="inlineStr">
        <is>
          <t>M224</t>
        </is>
      </c>
      <c r="F1380" s="5" t="inlineStr">
        <is>
          <t>Liter</t>
        </is>
      </c>
      <c r="G1380" s="25" t="n">
        <v>0.2856</v>
      </c>
      <c r="H1380" s="26">
        <f>VLOOKUP(D1380,upahbahan,3,FALSE)</f>
        <v/>
      </c>
      <c r="J1380" s="26">
        <f>G1380*H1380</f>
        <v/>
      </c>
    </row>
    <row r="1381">
      <c r="C1381" s="5" t="n">
        <v>2</v>
      </c>
      <c r="D1381" s="5" t="inlineStr">
        <is>
          <t>Cat Protektif Kayu</t>
        </is>
      </c>
      <c r="E1381" s="5" t="inlineStr">
        <is>
          <t>M225</t>
        </is>
      </c>
      <c r="F1381" s="5" t="inlineStr">
        <is>
          <t>Liter</t>
        </is>
      </c>
      <c r="G1381" s="25" t="n">
        <v>0.255</v>
      </c>
      <c r="H1381" s="26">
        <f>VLOOKUP(D1381,upahbahan,3,FALSE)</f>
        <v/>
      </c>
      <c r="J1381" s="26">
        <f>G1381*H1381</f>
        <v/>
      </c>
    </row>
    <row r="1382">
      <c r="C1382" s="5" t="n">
        <v>3</v>
      </c>
      <c r="D1382" s="5" t="inlineStr">
        <is>
          <t>Pengencer (thinner)</t>
        </is>
      </c>
      <c r="E1382" s="5" t="inlineStr">
        <is>
          <t>M33</t>
        </is>
      </c>
      <c r="F1382" s="5" t="inlineStr">
        <is>
          <t>Liter</t>
        </is>
      </c>
      <c r="G1382" s="25" t="n">
        <v>0.04018333333333333</v>
      </c>
      <c r="H1382" s="26">
        <f>VLOOKUP(D1382,upahbahan,3,FALSE)</f>
        <v/>
      </c>
      <c r="J1382" s="26">
        <f>G1382*H1382</f>
        <v/>
      </c>
    </row>
    <row r="1383">
      <c r="C1383" s="27" t="inlineStr">
        <is>
          <t>JUMLAH HARGA BAHAN</t>
        </is>
      </c>
      <c r="D1383" s="28" t="n"/>
      <c r="E1383" s="28" t="n"/>
      <c r="F1383" s="28" t="n"/>
      <c r="G1383" s="28" t="n"/>
      <c r="H1383" s="28" t="n"/>
      <c r="I1383" s="28" t="n"/>
      <c r="J1383" s="29">
        <f>SUM(J1380:J1382)</f>
        <v/>
      </c>
    </row>
    <row r="1384">
      <c r="C1384" s="24" t="inlineStr">
        <is>
          <t>C</t>
        </is>
      </c>
      <c r="D1384" s="24" t="inlineStr">
        <is>
          <t>PERALATAN</t>
        </is>
      </c>
      <c r="E1384" s="12" t="n"/>
      <c r="F1384" s="12" t="n"/>
      <c r="G1384" s="12" t="n"/>
      <c r="H1384" s="12" t="n"/>
      <c r="I1384" s="12" t="n"/>
      <c r="J1384" s="12" t="n"/>
    </row>
    <row r="1385">
      <c r="C1385" s="5" t="n">
        <v>1</v>
      </c>
      <c r="D1385" s="5" t="inlineStr">
        <is>
          <t>Mesin Amplas kayu</t>
        </is>
      </c>
      <c r="E1385" s="5" t="inlineStr">
        <is>
          <t>E113</t>
        </is>
      </c>
      <c r="F1385" s="5" t="inlineStr">
        <is>
          <t>jam</t>
        </is>
      </c>
      <c r="G1385" s="25" t="n">
        <v>0.1004017063290814</v>
      </c>
      <c r="H1385" s="26">
        <f>VLOOKUP(D1385,upahbahan,3,FALSE)</f>
        <v/>
      </c>
      <c r="J1385" s="26">
        <f>G1385*H1385</f>
        <v/>
      </c>
    </row>
    <row r="1386">
      <c r="C1386" s="5" t="n">
        <v>2</v>
      </c>
      <c r="D1386" s="5" t="inlineStr">
        <is>
          <t>Generator Set</t>
        </is>
      </c>
      <c r="E1386" s="5" t="inlineStr">
        <is>
          <t>E12</t>
        </is>
      </c>
      <c r="F1386" s="5" t="inlineStr">
        <is>
          <t>jam</t>
        </is>
      </c>
      <c r="G1386" s="25" t="n">
        <v>0.100401614006672</v>
      </c>
      <c r="H1386" s="26">
        <f>VLOOKUP(D1386,upahbahan,3,FALSE)</f>
        <v/>
      </c>
      <c r="J1386" s="26">
        <f>G1386*H1386</f>
        <v/>
      </c>
    </row>
    <row r="1387">
      <c r="C1387" s="5" t="n">
        <v>3</v>
      </c>
      <c r="D1387" s="5" t="inlineStr">
        <is>
          <t>Alat Bantu</t>
        </is>
      </c>
      <c r="F1387" s="5" t="inlineStr">
        <is>
          <t>Ls</t>
        </is>
      </c>
      <c r="G1387" s="25" t="n">
        <v>1</v>
      </c>
      <c r="H1387" s="26" t="n">
        <v>15000</v>
      </c>
      <c r="I1387" s="30" t="inlineStr">
        <is>
          <t>harga khusus</t>
        </is>
      </c>
      <c r="J1387" s="26">
        <f>G1387*H1387</f>
        <v/>
      </c>
    </row>
    <row r="1388">
      <c r="C1388" s="27" t="inlineStr">
        <is>
          <t>JUMLAH HARGA PERALATAN</t>
        </is>
      </c>
      <c r="D1388" s="28" t="n"/>
      <c r="E1388" s="28" t="n"/>
      <c r="F1388" s="28" t="n"/>
      <c r="G1388" s="28" t="n"/>
      <c r="H1388" s="28" t="n"/>
      <c r="I1388" s="28" t="n"/>
      <c r="J1388" s="29">
        <f>SUM(J1385:J1387)</f>
        <v/>
      </c>
    </row>
    <row r="1389">
      <c r="C1389" s="31" t="inlineStr">
        <is>
          <t>D</t>
        </is>
      </c>
      <c r="D1389" s="31" t="inlineStr">
        <is>
          <t>Jumlah (A+B+C)</t>
        </is>
      </c>
      <c r="E1389" s="32" t="n"/>
      <c r="F1389" s="32" t="n"/>
      <c r="G1389" s="32" t="n"/>
      <c r="H1389" s="32" t="n"/>
      <c r="I1389" s="32" t="n"/>
      <c r="J1389" s="33">
        <f>J1378+J1383+J1388</f>
        <v/>
      </c>
    </row>
    <row r="1390">
      <c r="C1390" s="18" t="inlineStr">
        <is>
          <t>E</t>
        </is>
      </c>
      <c r="D1390" s="18" t="inlineStr">
        <is>
          <t>Biaya Umum dan Keuntungan 10.0% x D</t>
        </is>
      </c>
      <c r="H1390" s="21">
        <f>$Q$8</f>
        <v/>
      </c>
      <c r="J1390" s="34">
        <f>J1389*H1390</f>
        <v/>
      </c>
    </row>
    <row r="1391">
      <c r="C1391" s="31" t="inlineStr">
        <is>
          <t>F</t>
        </is>
      </c>
      <c r="D1391" s="31" t="inlineStr">
        <is>
          <t>Harga Satuan Pekerjaan (D+E)</t>
        </is>
      </c>
      <c r="E1391" s="32" t="n"/>
      <c r="F1391" s="32" t="n"/>
      <c r="G1391" s="32" t="n"/>
      <c r="H1391" s="32" t="n"/>
      <c r="I1391" s="32" t="n"/>
      <c r="J1391" s="33">
        <f>SUM(J1389:J1390)</f>
        <v/>
      </c>
    </row>
    <row r="1393">
      <c r="C1393" s="16" t="inlineStr">
        <is>
          <t>H.68</t>
        </is>
      </c>
      <c r="D1393" s="17" t="inlineStr">
        <is>
          <t>Pengecatan/Perlindungan Tiang Pancang Kayu</t>
        </is>
      </c>
      <c r="F1393" s="18" t="inlineStr">
        <is>
          <t>Meter Persegi</t>
        </is>
      </c>
      <c r="K1393" s="22">
        <f>ROUNDDOWN(J1412,0)</f>
        <v/>
      </c>
      <c r="M1393" s="19" t="inlineStr">
        <is>
          <t>8.10.(12)</t>
        </is>
      </c>
    </row>
    <row r="1394">
      <c r="C1394" s="23" t="inlineStr">
        <is>
          <t>No</t>
        </is>
      </c>
      <c r="D1394" s="23" t="inlineStr">
        <is>
          <t>Uraian</t>
        </is>
      </c>
      <c r="E1394" s="23" t="inlineStr">
        <is>
          <t>Kode</t>
        </is>
      </c>
      <c r="F1394" s="23" t="inlineStr">
        <is>
          <t>Sat.</t>
        </is>
      </c>
      <c r="G1394" s="23" t="inlineStr">
        <is>
          <t>Koefisien</t>
        </is>
      </c>
      <c r="H1394" s="23" t="inlineStr">
        <is>
          <t>Harga  Satuan (Rp)</t>
        </is>
      </c>
      <c r="J1394" s="23" t="inlineStr">
        <is>
          <t>Jumlah Harga (Rp)</t>
        </is>
      </c>
    </row>
    <row r="1395">
      <c r="C1395" s="24" t="inlineStr">
        <is>
          <t>A</t>
        </is>
      </c>
      <c r="D1395" s="24" t="inlineStr">
        <is>
          <t>TENAGA KERJA</t>
        </is>
      </c>
      <c r="E1395" s="12" t="n"/>
      <c r="F1395" s="12" t="n"/>
      <c r="G1395" s="12" t="n"/>
      <c r="H1395" s="12" t="n"/>
      <c r="I1395" s="12" t="n"/>
      <c r="J1395" s="12" t="n"/>
    </row>
    <row r="1396">
      <c r="C1396" s="5" t="n">
        <v>1</v>
      </c>
      <c r="D1396" s="5" t="inlineStr">
        <is>
          <t>Pekerja</t>
        </is>
      </c>
      <c r="E1396" s="5" t="inlineStr">
        <is>
          <t>L01</t>
        </is>
      </c>
      <c r="F1396" s="5" t="inlineStr">
        <is>
          <t>jam</t>
        </is>
      </c>
      <c r="G1396" s="25" t="n">
        <v>1.506024192270599</v>
      </c>
      <c r="H1396" s="26">
        <f>VLOOKUP(D1396,upahbahan,3,FALSE)</f>
        <v/>
      </c>
      <c r="J1396" s="26">
        <f>G1396*H1396</f>
        <v/>
      </c>
    </row>
    <row r="1397">
      <c r="C1397" s="5" t="n">
        <v>2</v>
      </c>
      <c r="D1397" s="5" t="inlineStr">
        <is>
          <t>Tukang</t>
        </is>
      </c>
      <c r="E1397" s="5" t="inlineStr">
        <is>
          <t>L02</t>
        </is>
      </c>
      <c r="F1397" s="5" t="inlineStr">
        <is>
          <t>jam</t>
        </is>
      </c>
      <c r="G1397" s="25" t="n">
        <v>0.3012047280334296</v>
      </c>
      <c r="H1397" s="26">
        <f>VLOOKUP(D1397,upahbahan,3,FALSE)</f>
        <v/>
      </c>
      <c r="J1397" s="26">
        <f>G1397*H1397</f>
        <v/>
      </c>
    </row>
    <row r="1398">
      <c r="C1398" s="5" t="n">
        <v>3</v>
      </c>
      <c r="D1398" s="5" t="inlineStr">
        <is>
          <t>Mandor</t>
        </is>
      </c>
      <c r="E1398" s="5" t="inlineStr">
        <is>
          <t>L03</t>
        </is>
      </c>
      <c r="F1398" s="5" t="inlineStr">
        <is>
          <t>jam</t>
        </is>
      </c>
      <c r="G1398" s="25" t="n">
        <v>0.1506023843216174</v>
      </c>
      <c r="H1398" s="26">
        <f>VLOOKUP(D1398,upahbahan,3,FALSE)</f>
        <v/>
      </c>
      <c r="J1398" s="26">
        <f>G1398*H1398</f>
        <v/>
      </c>
    </row>
    <row r="1399">
      <c r="C1399" s="27" t="inlineStr">
        <is>
          <t>JUMLAH HARGA TENAGA KERJA</t>
        </is>
      </c>
      <c r="D1399" s="28" t="n"/>
      <c r="E1399" s="28" t="n"/>
      <c r="F1399" s="28" t="n"/>
      <c r="G1399" s="28" t="n"/>
      <c r="H1399" s="28" t="n"/>
      <c r="I1399" s="28" t="n"/>
      <c r="J1399" s="29">
        <f>SUM(J1396:J1398)</f>
        <v/>
      </c>
    </row>
    <row r="1400">
      <c r="C1400" s="24" t="inlineStr">
        <is>
          <t>B</t>
        </is>
      </c>
      <c r="D1400" s="24" t="inlineStr">
        <is>
          <t>BAHAN</t>
        </is>
      </c>
      <c r="E1400" s="12" t="n"/>
      <c r="F1400" s="12" t="n"/>
      <c r="G1400" s="12" t="n"/>
      <c r="H1400" s="12" t="n"/>
      <c r="I1400" s="12" t="n"/>
      <c r="J1400" s="12" t="n"/>
    </row>
    <row r="1401">
      <c r="C1401" s="5" t="n">
        <v>1</v>
      </c>
      <c r="D1401" s="5" t="inlineStr">
        <is>
          <t>Cat Dasar Kayu</t>
        </is>
      </c>
      <c r="E1401" s="5" t="inlineStr">
        <is>
          <t>M224</t>
        </is>
      </c>
      <c r="F1401" s="5" t="inlineStr">
        <is>
          <t>Liter</t>
        </is>
      </c>
      <c r="G1401" s="25" t="n">
        <v>0.2856</v>
      </c>
      <c r="H1401" s="26">
        <f>VLOOKUP(D1401,upahbahan,3,FALSE)</f>
        <v/>
      </c>
      <c r="J1401" s="26">
        <f>G1401*H1401</f>
        <v/>
      </c>
    </row>
    <row r="1402">
      <c r="C1402" s="5" t="n">
        <v>2</v>
      </c>
      <c r="D1402" s="5" t="inlineStr">
        <is>
          <t>Cat Protektif Kayu</t>
        </is>
      </c>
      <c r="E1402" s="5" t="inlineStr">
        <is>
          <t>M225</t>
        </is>
      </c>
      <c r="F1402" s="5" t="inlineStr">
        <is>
          <t>Liter</t>
        </is>
      </c>
      <c r="G1402" s="25" t="n">
        <v>0.255</v>
      </c>
      <c r="H1402" s="26">
        <f>VLOOKUP(D1402,upahbahan,3,FALSE)</f>
        <v/>
      </c>
      <c r="J1402" s="26">
        <f>G1402*H1402</f>
        <v/>
      </c>
    </row>
    <row r="1403">
      <c r="C1403" s="5" t="n">
        <v>3</v>
      </c>
      <c r="D1403" s="5" t="inlineStr">
        <is>
          <t>Pengencer (thinner)</t>
        </is>
      </c>
      <c r="E1403" s="5" t="inlineStr">
        <is>
          <t>M33</t>
        </is>
      </c>
      <c r="F1403" s="5" t="inlineStr">
        <is>
          <t>Liter</t>
        </is>
      </c>
      <c r="G1403" s="25" t="n">
        <v>0.04018333333333333</v>
      </c>
      <c r="H1403" s="26">
        <f>VLOOKUP(D1403,upahbahan,3,FALSE)</f>
        <v/>
      </c>
      <c r="J1403" s="26">
        <f>G1403*H1403</f>
        <v/>
      </c>
    </row>
    <row r="1404">
      <c r="C1404" s="27" t="inlineStr">
        <is>
          <t>JUMLAH HARGA BAHAN</t>
        </is>
      </c>
      <c r="D1404" s="28" t="n"/>
      <c r="E1404" s="28" t="n"/>
      <c r="F1404" s="28" t="n"/>
      <c r="G1404" s="28" t="n"/>
      <c r="H1404" s="28" t="n"/>
      <c r="I1404" s="28" t="n"/>
      <c r="J1404" s="29">
        <f>SUM(J1401:J1403)</f>
        <v/>
      </c>
    </row>
    <row r="1405">
      <c r="C1405" s="24" t="inlineStr">
        <is>
          <t>C</t>
        </is>
      </c>
      <c r="D1405" s="24" t="inlineStr">
        <is>
          <t>PERALATAN</t>
        </is>
      </c>
      <c r="E1405" s="12" t="n"/>
      <c r="F1405" s="12" t="n"/>
      <c r="G1405" s="12" t="n"/>
      <c r="H1405" s="12" t="n"/>
      <c r="I1405" s="12" t="n"/>
      <c r="J1405" s="12" t="n"/>
    </row>
    <row r="1406">
      <c r="C1406" s="5" t="n">
        <v>1</v>
      </c>
      <c r="D1406" s="5" t="inlineStr">
        <is>
          <t>Mesin Amplas kayu</t>
        </is>
      </c>
      <c r="E1406" s="5" t="inlineStr">
        <is>
          <t>E113</t>
        </is>
      </c>
      <c r="F1406" s="5" t="inlineStr">
        <is>
          <t>jam</t>
        </is>
      </c>
      <c r="G1406" s="25" t="n">
        <v>0.1506024257520024</v>
      </c>
      <c r="H1406" s="26">
        <f>VLOOKUP(D1406,upahbahan,3,FALSE)</f>
        <v/>
      </c>
      <c r="J1406" s="26">
        <f>G1406*H1406</f>
        <v/>
      </c>
    </row>
    <row r="1407">
      <c r="C1407" s="5" t="n">
        <v>2</v>
      </c>
      <c r="D1407" s="5" t="inlineStr">
        <is>
          <t>Generator Set</t>
        </is>
      </c>
      <c r="E1407" s="5" t="inlineStr">
        <is>
          <t>E12</t>
        </is>
      </c>
      <c r="F1407" s="5" t="inlineStr">
        <is>
          <t>jam</t>
        </is>
      </c>
      <c r="G1407" s="25" t="n">
        <v>0.1506024009285045</v>
      </c>
      <c r="H1407" s="26">
        <f>VLOOKUP(D1407,upahbahan,3,FALSE)</f>
        <v/>
      </c>
      <c r="J1407" s="26">
        <f>G1407*H1407</f>
        <v/>
      </c>
    </row>
    <row r="1408">
      <c r="C1408" s="5" t="n">
        <v>3</v>
      </c>
      <c r="D1408" s="5" t="inlineStr">
        <is>
          <t>Alat Bantu</t>
        </is>
      </c>
      <c r="F1408" s="5" t="inlineStr">
        <is>
          <t>Ls</t>
        </is>
      </c>
      <c r="G1408" s="25" t="n">
        <v>1</v>
      </c>
      <c r="H1408" s="26" t="n">
        <v>15000</v>
      </c>
      <c r="I1408" s="30" t="inlineStr">
        <is>
          <t>harga khusus</t>
        </is>
      </c>
      <c r="J1408" s="26">
        <f>G1408*H1408</f>
        <v/>
      </c>
    </row>
    <row r="1409">
      <c r="C1409" s="27" t="inlineStr">
        <is>
          <t>JUMLAH HARGA PERALATAN</t>
        </is>
      </c>
      <c r="D1409" s="28" t="n"/>
      <c r="E1409" s="28" t="n"/>
      <c r="F1409" s="28" t="n"/>
      <c r="G1409" s="28" t="n"/>
      <c r="H1409" s="28" t="n"/>
      <c r="I1409" s="28" t="n"/>
      <c r="J1409" s="29">
        <f>SUM(J1406:J1408)</f>
        <v/>
      </c>
    </row>
    <row r="1410">
      <c r="C1410" s="31" t="inlineStr">
        <is>
          <t>D</t>
        </is>
      </c>
      <c r="D1410" s="31" t="inlineStr">
        <is>
          <t>Jumlah (A+B+C)</t>
        </is>
      </c>
      <c r="E1410" s="32" t="n"/>
      <c r="F1410" s="32" t="n"/>
      <c r="G1410" s="32" t="n"/>
      <c r="H1410" s="32" t="n"/>
      <c r="I1410" s="32" t="n"/>
      <c r="J1410" s="33">
        <f>J1399+J1404+J1409</f>
        <v/>
      </c>
    </row>
    <row r="1411">
      <c r="C1411" s="18" t="inlineStr">
        <is>
          <t>E</t>
        </is>
      </c>
      <c r="D1411" s="18" t="inlineStr">
        <is>
          <t>Biaya Umum dan Keuntungan 10.0% x D</t>
        </is>
      </c>
      <c r="H1411" s="21">
        <f>$Q$8</f>
        <v/>
      </c>
      <c r="J1411" s="34">
        <f>J1410*H1411</f>
        <v/>
      </c>
    </row>
    <row r="1412">
      <c r="C1412" s="31" t="inlineStr">
        <is>
          <t>F</t>
        </is>
      </c>
      <c r="D1412" s="31" t="inlineStr">
        <is>
          <t>Harga Satuan Pekerjaan (D+E)</t>
        </is>
      </c>
      <c r="E1412" s="32" t="n"/>
      <c r="F1412" s="32" t="n"/>
      <c r="G1412" s="32" t="n"/>
      <c r="H1412" s="32" t="n"/>
      <c r="I1412" s="32" t="n"/>
      <c r="J1412" s="33">
        <f>SUM(J1410:J1411)</f>
        <v/>
      </c>
    </row>
    <row r="1414">
      <c r="C1414" s="16" t="inlineStr">
        <is>
          <t>H.69</t>
        </is>
      </c>
      <c r="D1414" s="17" t="inlineStr">
        <is>
          <t>Pengecatan/Perlindungan Balok Kepala Kayu</t>
        </is>
      </c>
      <c r="F1414" s="18" t="inlineStr">
        <is>
          <t>Meter Persegi</t>
        </is>
      </c>
      <c r="K1414" s="22">
        <f>ROUNDDOWN(J1433,0)</f>
        <v/>
      </c>
      <c r="M1414" s="19" t="inlineStr">
        <is>
          <t>8.10.(13)</t>
        </is>
      </c>
    </row>
    <row r="1415">
      <c r="C1415" s="23" t="inlineStr">
        <is>
          <t>No</t>
        </is>
      </c>
      <c r="D1415" s="23" t="inlineStr">
        <is>
          <t>Uraian</t>
        </is>
      </c>
      <c r="E1415" s="23" t="inlineStr">
        <is>
          <t>Kode</t>
        </is>
      </c>
      <c r="F1415" s="23" t="inlineStr">
        <is>
          <t>Sat.</t>
        </is>
      </c>
      <c r="G1415" s="23" t="inlineStr">
        <is>
          <t>Koefisien</t>
        </is>
      </c>
      <c r="H1415" s="23" t="inlineStr">
        <is>
          <t>Harga  Satuan (Rp)</t>
        </is>
      </c>
      <c r="J1415" s="23" t="inlineStr">
        <is>
          <t>Jumlah Harga (Rp)</t>
        </is>
      </c>
    </row>
    <row r="1416">
      <c r="C1416" s="24" t="inlineStr">
        <is>
          <t>A</t>
        </is>
      </c>
      <c r="D1416" s="24" t="inlineStr">
        <is>
          <t>TENAGA KERJA</t>
        </is>
      </c>
      <c r="E1416" s="12" t="n"/>
      <c r="F1416" s="12" t="n"/>
      <c r="G1416" s="12" t="n"/>
      <c r="H1416" s="12" t="n"/>
      <c r="I1416" s="12" t="n"/>
      <c r="J1416" s="12" t="n"/>
    </row>
    <row r="1417">
      <c r="C1417" s="5" t="n">
        <v>1</v>
      </c>
      <c r="D1417" s="5" t="inlineStr">
        <is>
          <t>Pekerja</t>
        </is>
      </c>
      <c r="E1417" s="5" t="inlineStr">
        <is>
          <t>L01</t>
        </is>
      </c>
      <c r="F1417" s="5" t="inlineStr">
        <is>
          <t>jam</t>
        </is>
      </c>
      <c r="G1417" s="25" t="n">
        <v>1.417434597739653</v>
      </c>
      <c r="H1417" s="26">
        <f>VLOOKUP(D1417,upahbahan,3,FALSE)</f>
        <v/>
      </c>
      <c r="J1417" s="26">
        <f>G1417*H1417</f>
        <v/>
      </c>
    </row>
    <row r="1418">
      <c r="C1418" s="5" t="n">
        <v>2</v>
      </c>
      <c r="D1418" s="5" t="inlineStr">
        <is>
          <t>Tukang</t>
        </is>
      </c>
      <c r="E1418" s="5" t="inlineStr">
        <is>
          <t>L02</t>
        </is>
      </c>
      <c r="F1418" s="5" t="inlineStr">
        <is>
          <t>jam</t>
        </is>
      </c>
      <c r="G1418" s="25" t="n">
        <v>0.2834868231042582</v>
      </c>
      <c r="H1418" s="26">
        <f>VLOOKUP(D1418,upahbahan,3,FALSE)</f>
        <v/>
      </c>
      <c r="J1418" s="26">
        <f>G1418*H1418</f>
        <v/>
      </c>
    </row>
    <row r="1419">
      <c r="C1419" s="5" t="n">
        <v>3</v>
      </c>
      <c r="D1419" s="5" t="inlineStr">
        <is>
          <t>Mandor</t>
        </is>
      </c>
      <c r="E1419" s="5" t="inlineStr">
        <is>
          <t>L03</t>
        </is>
      </c>
      <c r="F1419" s="5" t="inlineStr">
        <is>
          <t>jam</t>
        </is>
      </c>
      <c r="G1419" s="25" t="n">
        <v>0.1417435794602766</v>
      </c>
      <c r="H1419" s="26">
        <f>VLOOKUP(D1419,upahbahan,3,FALSE)</f>
        <v/>
      </c>
      <c r="J1419" s="26">
        <f>G1419*H1419</f>
        <v/>
      </c>
    </row>
    <row r="1420">
      <c r="C1420" s="27" t="inlineStr">
        <is>
          <t>JUMLAH HARGA TENAGA KERJA</t>
        </is>
      </c>
      <c r="D1420" s="28" t="n"/>
      <c r="E1420" s="28" t="n"/>
      <c r="F1420" s="28" t="n"/>
      <c r="G1420" s="28" t="n"/>
      <c r="H1420" s="28" t="n"/>
      <c r="I1420" s="28" t="n"/>
      <c r="J1420" s="29">
        <f>SUM(J1417:J1419)</f>
        <v/>
      </c>
    </row>
    <row r="1421">
      <c r="C1421" s="24" t="inlineStr">
        <is>
          <t>B</t>
        </is>
      </c>
      <c r="D1421" s="24" t="inlineStr">
        <is>
          <t>BAHAN</t>
        </is>
      </c>
      <c r="E1421" s="12" t="n"/>
      <c r="F1421" s="12" t="n"/>
      <c r="G1421" s="12" t="n"/>
      <c r="H1421" s="12" t="n"/>
      <c r="I1421" s="12" t="n"/>
      <c r="J1421" s="12" t="n"/>
    </row>
    <row r="1422">
      <c r="C1422" s="5" t="n">
        <v>1</v>
      </c>
      <c r="D1422" s="5" t="inlineStr">
        <is>
          <t>Cat Dasar Kayu</t>
        </is>
      </c>
      <c r="E1422" s="5" t="inlineStr">
        <is>
          <t>M224</t>
        </is>
      </c>
      <c r="F1422" s="5" t="inlineStr">
        <is>
          <t>Liter</t>
        </is>
      </c>
      <c r="G1422" s="25" t="n">
        <v>0.2856</v>
      </c>
      <c r="H1422" s="26">
        <f>VLOOKUP(D1422,upahbahan,3,FALSE)</f>
        <v/>
      </c>
      <c r="J1422" s="26">
        <f>G1422*H1422</f>
        <v/>
      </c>
    </row>
    <row r="1423">
      <c r="C1423" s="5" t="n">
        <v>2</v>
      </c>
      <c r="D1423" s="5" t="inlineStr">
        <is>
          <t>Cat Protektif Kayu</t>
        </is>
      </c>
      <c r="E1423" s="5" t="inlineStr">
        <is>
          <t>M225</t>
        </is>
      </c>
      <c r="F1423" s="5" t="inlineStr">
        <is>
          <t>Liter</t>
        </is>
      </c>
      <c r="G1423" s="25" t="n">
        <v>0.255</v>
      </c>
      <c r="H1423" s="26">
        <f>VLOOKUP(D1423,upahbahan,3,FALSE)</f>
        <v/>
      </c>
      <c r="J1423" s="26">
        <f>G1423*H1423</f>
        <v/>
      </c>
    </row>
    <row r="1424">
      <c r="C1424" s="5" t="n">
        <v>3</v>
      </c>
      <c r="D1424" s="5" t="inlineStr">
        <is>
          <t>Pengencer (thinner)</t>
        </is>
      </c>
      <c r="E1424" s="5" t="inlineStr">
        <is>
          <t>M33</t>
        </is>
      </c>
      <c r="F1424" s="5" t="inlineStr">
        <is>
          <t>Liter</t>
        </is>
      </c>
      <c r="G1424" s="25" t="n">
        <v>0.04018333333333333</v>
      </c>
      <c r="H1424" s="26">
        <f>VLOOKUP(D1424,upahbahan,3,FALSE)</f>
        <v/>
      </c>
      <c r="J1424" s="26">
        <f>G1424*H1424</f>
        <v/>
      </c>
    </row>
    <row r="1425">
      <c r="C1425" s="27" t="inlineStr">
        <is>
          <t>JUMLAH HARGA BAHAN</t>
        </is>
      </c>
      <c r="D1425" s="28" t="n"/>
      <c r="E1425" s="28" t="n"/>
      <c r="F1425" s="28" t="n"/>
      <c r="G1425" s="28" t="n"/>
      <c r="H1425" s="28" t="n"/>
      <c r="I1425" s="28" t="n"/>
      <c r="J1425" s="29">
        <f>SUM(J1422:J1424)</f>
        <v/>
      </c>
    </row>
    <row r="1426">
      <c r="C1426" s="24" t="inlineStr">
        <is>
          <t>C</t>
        </is>
      </c>
      <c r="D1426" s="24" t="inlineStr">
        <is>
          <t>PERALATAN</t>
        </is>
      </c>
      <c r="E1426" s="12" t="n"/>
      <c r="F1426" s="12" t="n"/>
      <c r="G1426" s="12" t="n"/>
      <c r="H1426" s="12" t="n"/>
      <c r="I1426" s="12" t="n"/>
      <c r="J1426" s="12" t="n"/>
    </row>
    <row r="1427">
      <c r="C1427" s="5" t="n">
        <v>1</v>
      </c>
      <c r="D1427" s="5" t="inlineStr">
        <is>
          <t>Mesin Amplas kayu</t>
        </is>
      </c>
      <c r="E1427" s="5" t="inlineStr">
        <is>
          <t>E113</t>
        </is>
      </c>
      <c r="F1427" s="5" t="inlineStr">
        <is>
          <t>jam</t>
        </is>
      </c>
      <c r="G1427" s="25" t="n">
        <v>0.1417433808597553</v>
      </c>
      <c r="H1427" s="26">
        <f>VLOOKUP(D1427,upahbahan,3,FALSE)</f>
        <v/>
      </c>
      <c r="J1427" s="26">
        <f>G1427*H1427</f>
        <v/>
      </c>
    </row>
    <row r="1428">
      <c r="C1428" s="5" t="n">
        <v>2</v>
      </c>
      <c r="D1428" s="5" t="inlineStr">
        <is>
          <t>Generator Set</t>
        </is>
      </c>
      <c r="E1428" s="5" t="inlineStr">
        <is>
          <t>E12</t>
        </is>
      </c>
      <c r="F1428" s="5" t="inlineStr">
        <is>
          <t>jam</t>
        </is>
      </c>
      <c r="G1428" s="25" t="n">
        <v>0.1417434456181235</v>
      </c>
      <c r="H1428" s="26">
        <f>VLOOKUP(D1428,upahbahan,3,FALSE)</f>
        <v/>
      </c>
      <c r="J1428" s="26">
        <f>G1428*H1428</f>
        <v/>
      </c>
    </row>
    <row r="1429">
      <c r="C1429" s="5" t="n">
        <v>3</v>
      </c>
      <c r="D1429" s="5" t="inlineStr">
        <is>
          <t>Alat Bantu</t>
        </is>
      </c>
      <c r="F1429" s="5" t="inlineStr">
        <is>
          <t>Ls</t>
        </is>
      </c>
      <c r="G1429" s="25" t="n">
        <v>1</v>
      </c>
      <c r="H1429" s="26" t="n">
        <v>15000</v>
      </c>
      <c r="I1429" s="30" t="inlineStr">
        <is>
          <t>harga khusus</t>
        </is>
      </c>
      <c r="J1429" s="26">
        <f>G1429*H1429</f>
        <v/>
      </c>
    </row>
    <row r="1430">
      <c r="C1430" s="27" t="inlineStr">
        <is>
          <t>JUMLAH HARGA PERALATAN</t>
        </is>
      </c>
      <c r="D1430" s="28" t="n"/>
      <c r="E1430" s="28" t="n"/>
      <c r="F1430" s="28" t="n"/>
      <c r="G1430" s="28" t="n"/>
      <c r="H1430" s="28" t="n"/>
      <c r="I1430" s="28" t="n"/>
      <c r="J1430" s="29">
        <f>SUM(J1427:J1429)</f>
        <v/>
      </c>
    </row>
    <row r="1431">
      <c r="C1431" s="31" t="inlineStr">
        <is>
          <t>D</t>
        </is>
      </c>
      <c r="D1431" s="31" t="inlineStr">
        <is>
          <t>Jumlah (A+B+C)</t>
        </is>
      </c>
      <c r="E1431" s="32" t="n"/>
      <c r="F1431" s="32" t="n"/>
      <c r="G1431" s="32" t="n"/>
      <c r="H1431" s="32" t="n"/>
      <c r="I1431" s="32" t="n"/>
      <c r="J1431" s="33">
        <f>J1420+J1425+J1430</f>
        <v/>
      </c>
    </row>
    <row r="1432">
      <c r="C1432" s="18" t="inlineStr">
        <is>
          <t>E</t>
        </is>
      </c>
      <c r="D1432" s="18" t="inlineStr">
        <is>
          <t>Biaya Umum dan Keuntungan 10.0% x D</t>
        </is>
      </c>
      <c r="H1432" s="21">
        <f>$Q$8</f>
        <v/>
      </c>
      <c r="J1432" s="34">
        <f>J1431*H1432</f>
        <v/>
      </c>
    </row>
    <row r="1433">
      <c r="C1433" s="31" t="inlineStr">
        <is>
          <t>F</t>
        </is>
      </c>
      <c r="D1433" s="31" t="inlineStr">
        <is>
          <t>Harga Satuan Pekerjaan (D+E)</t>
        </is>
      </c>
      <c r="E1433" s="32" t="n"/>
      <c r="F1433" s="32" t="n"/>
      <c r="G1433" s="32" t="n"/>
      <c r="H1433" s="32" t="n"/>
      <c r="I1433" s="32" t="n"/>
      <c r="J1433" s="33">
        <f>SUM(J1431:J1432)</f>
        <v/>
      </c>
    </row>
    <row r="1435">
      <c r="C1435" s="16" t="inlineStr">
        <is>
          <t>H.70</t>
        </is>
      </c>
      <c r="D1435" s="17" t="inlineStr">
        <is>
          <t>Pengecatan/Perlindungan Sandaran</t>
        </is>
      </c>
      <c r="F1435" s="18" t="inlineStr">
        <is>
          <t>Meter Panjang</t>
        </is>
      </c>
      <c r="K1435" s="22">
        <f>ROUNDDOWN(J1454,0)</f>
        <v/>
      </c>
      <c r="M1435" s="19" t="inlineStr">
        <is>
          <t>8.10.(14)</t>
        </is>
      </c>
    </row>
    <row r="1436">
      <c r="C1436" s="23" t="inlineStr">
        <is>
          <t>No</t>
        </is>
      </c>
      <c r="D1436" s="23" t="inlineStr">
        <is>
          <t>Uraian</t>
        </is>
      </c>
      <c r="E1436" s="23" t="inlineStr">
        <is>
          <t>Kode</t>
        </is>
      </c>
      <c r="F1436" s="23" t="inlineStr">
        <is>
          <t>Sat.</t>
        </is>
      </c>
      <c r="G1436" s="23" t="inlineStr">
        <is>
          <t>Koefisien</t>
        </is>
      </c>
      <c r="H1436" s="23" t="inlineStr">
        <is>
          <t>Harga  Satuan (Rp)</t>
        </is>
      </c>
      <c r="J1436" s="23" t="inlineStr">
        <is>
          <t>Jumlah Harga (Rp)</t>
        </is>
      </c>
    </row>
    <row r="1437">
      <c r="C1437" s="24" t="inlineStr">
        <is>
          <t>A</t>
        </is>
      </c>
      <c r="D1437" s="24" t="inlineStr">
        <is>
          <t>TENAGA KERJA</t>
        </is>
      </c>
      <c r="E1437" s="12" t="n"/>
      <c r="F1437" s="12" t="n"/>
      <c r="G1437" s="12" t="n"/>
      <c r="H1437" s="12" t="n"/>
      <c r="I1437" s="12" t="n"/>
      <c r="J1437" s="12" t="n"/>
    </row>
    <row r="1438">
      <c r="C1438" s="5" t="n">
        <v>1</v>
      </c>
      <c r="D1438" s="5" t="inlineStr">
        <is>
          <t>Pekerja</t>
        </is>
      </c>
      <c r="E1438" s="5" t="inlineStr">
        <is>
          <t>L01</t>
        </is>
      </c>
      <c r="F1438" s="5" t="inlineStr">
        <is>
          <t>jam</t>
        </is>
      </c>
      <c r="G1438" s="25" t="n">
        <v>0.4819277849363721</v>
      </c>
      <c r="H1438" s="26">
        <f>VLOOKUP(D1438,upahbahan,3,FALSE)</f>
        <v/>
      </c>
      <c r="J1438" s="26">
        <f>G1438*H1438</f>
        <v/>
      </c>
    </row>
    <row r="1439">
      <c r="C1439" s="5" t="n">
        <v>2</v>
      </c>
      <c r="D1439" s="5" t="inlineStr">
        <is>
          <t>Tukang</t>
        </is>
      </c>
      <c r="E1439" s="5" t="inlineStr">
        <is>
          <t>L02</t>
        </is>
      </c>
      <c r="F1439" s="5" t="inlineStr">
        <is>
          <t>jam</t>
        </is>
      </c>
      <c r="G1439" s="25" t="n">
        <v>0.09638547166219559</v>
      </c>
      <c r="H1439" s="26">
        <f>VLOOKUP(D1439,upahbahan,3,FALSE)</f>
        <v/>
      </c>
      <c r="J1439" s="26">
        <f>G1439*H1439</f>
        <v/>
      </c>
    </row>
    <row r="1440">
      <c r="C1440" s="5" t="n">
        <v>3</v>
      </c>
      <c r="D1440" s="5" t="inlineStr">
        <is>
          <t>Mandor</t>
        </is>
      </c>
      <c r="E1440" s="5" t="inlineStr">
        <is>
          <t>L03</t>
        </is>
      </c>
      <c r="F1440" s="5" t="inlineStr">
        <is>
          <t>jam</t>
        </is>
      </c>
      <c r="G1440" s="25" t="n">
        <v>0.04819284703514764</v>
      </c>
      <c r="H1440" s="26">
        <f>VLOOKUP(D1440,upahbahan,3,FALSE)</f>
        <v/>
      </c>
      <c r="J1440" s="26">
        <f>G1440*H1440</f>
        <v/>
      </c>
    </row>
    <row r="1441">
      <c r="C1441" s="27" t="inlineStr">
        <is>
          <t>JUMLAH HARGA TENAGA KERJA</t>
        </is>
      </c>
      <c r="D1441" s="28" t="n"/>
      <c r="E1441" s="28" t="n"/>
      <c r="F1441" s="28" t="n"/>
      <c r="G1441" s="28" t="n"/>
      <c r="H1441" s="28" t="n"/>
      <c r="I1441" s="28" t="n"/>
      <c r="J1441" s="29">
        <f>SUM(J1438:J1440)</f>
        <v/>
      </c>
    </row>
    <row r="1442">
      <c r="C1442" s="24" t="inlineStr">
        <is>
          <t>B</t>
        </is>
      </c>
      <c r="D1442" s="24" t="inlineStr">
        <is>
          <t>BAHAN</t>
        </is>
      </c>
      <c r="E1442" s="12" t="n"/>
      <c r="F1442" s="12" t="n"/>
      <c r="G1442" s="12" t="n"/>
      <c r="H1442" s="12" t="n"/>
      <c r="I1442" s="12" t="n"/>
      <c r="J1442" s="12" t="n"/>
    </row>
    <row r="1443">
      <c r="C1443" s="5" t="n">
        <v>1</v>
      </c>
      <c r="D1443" s="5" t="inlineStr">
        <is>
          <t>Cat Dasar Kayu</t>
        </is>
      </c>
      <c r="E1443" s="5" t="inlineStr">
        <is>
          <t>M224</t>
        </is>
      </c>
      <c r="F1443" s="5" t="inlineStr">
        <is>
          <t>Liter</t>
        </is>
      </c>
      <c r="G1443" s="25" t="n">
        <v>0.2856</v>
      </c>
      <c r="H1443" s="26">
        <f>VLOOKUP(D1443,upahbahan,3,FALSE)</f>
        <v/>
      </c>
      <c r="J1443" s="26">
        <f>G1443*H1443</f>
        <v/>
      </c>
    </row>
    <row r="1444">
      <c r="C1444" s="5" t="n">
        <v>2</v>
      </c>
      <c r="D1444" s="5" t="inlineStr">
        <is>
          <t>Cat Protektif Kayu</t>
        </is>
      </c>
      <c r="E1444" s="5" t="inlineStr">
        <is>
          <t>M225</t>
        </is>
      </c>
      <c r="F1444" s="5" t="inlineStr">
        <is>
          <t>Liter</t>
        </is>
      </c>
      <c r="G1444" s="25" t="n">
        <v>0.255</v>
      </c>
      <c r="H1444" s="26">
        <f>VLOOKUP(D1444,upahbahan,3,FALSE)</f>
        <v/>
      </c>
      <c r="J1444" s="26">
        <f>G1444*H1444</f>
        <v/>
      </c>
    </row>
    <row r="1445">
      <c r="C1445" s="5" t="n">
        <v>3</v>
      </c>
      <c r="D1445" s="5" t="inlineStr">
        <is>
          <t>Pengencer (thinner)</t>
        </is>
      </c>
      <c r="E1445" s="5" t="inlineStr">
        <is>
          <t>M33</t>
        </is>
      </c>
      <c r="F1445" s="5" t="inlineStr">
        <is>
          <t>Liter</t>
        </is>
      </c>
      <c r="G1445" s="25" t="n">
        <v>0.04018333333333333</v>
      </c>
      <c r="H1445" s="26">
        <f>VLOOKUP(D1445,upahbahan,3,FALSE)</f>
        <v/>
      </c>
      <c r="J1445" s="26">
        <f>G1445*H1445</f>
        <v/>
      </c>
    </row>
    <row r="1446">
      <c r="C1446" s="27" t="inlineStr">
        <is>
          <t>JUMLAH HARGA BAHAN</t>
        </is>
      </c>
      <c r="D1446" s="28" t="n"/>
      <c r="E1446" s="28" t="n"/>
      <c r="F1446" s="28" t="n"/>
      <c r="G1446" s="28" t="n"/>
      <c r="H1446" s="28" t="n"/>
      <c r="I1446" s="28" t="n"/>
      <c r="J1446" s="29">
        <f>SUM(J1443:J1445)</f>
        <v/>
      </c>
    </row>
    <row r="1447">
      <c r="C1447" s="24" t="inlineStr">
        <is>
          <t>C</t>
        </is>
      </c>
      <c r="D1447" s="24" t="inlineStr">
        <is>
          <t>PERALATAN</t>
        </is>
      </c>
      <c r="E1447" s="12" t="n"/>
      <c r="F1447" s="12" t="n"/>
      <c r="G1447" s="12" t="n"/>
      <c r="H1447" s="12" t="n"/>
      <c r="I1447" s="12" t="n"/>
      <c r="J1447" s="12" t="n"/>
    </row>
    <row r="1448">
      <c r="C1448" s="5" t="n">
        <v>1</v>
      </c>
      <c r="D1448" s="5" t="inlineStr">
        <is>
          <t>Mesin Amplas kayu</t>
        </is>
      </c>
      <c r="E1448" s="5" t="inlineStr">
        <is>
          <t>E113</t>
        </is>
      </c>
      <c r="F1448" s="5" t="inlineStr">
        <is>
          <t>jam</t>
        </is>
      </c>
      <c r="G1448" s="25" t="n">
        <v>0.04819272274399287</v>
      </c>
      <c r="H1448" s="26">
        <f>VLOOKUP(D1448,upahbahan,3,FALSE)</f>
        <v/>
      </c>
      <c r="J1448" s="26">
        <f>G1448*H1448</f>
        <v/>
      </c>
    </row>
    <row r="1449">
      <c r="C1449" s="5" t="n">
        <v>2</v>
      </c>
      <c r="D1449" s="5" t="inlineStr">
        <is>
          <t>Generator Set</t>
        </is>
      </c>
      <c r="E1449" s="5" t="inlineStr">
        <is>
          <t>E12</t>
        </is>
      </c>
      <c r="F1449" s="5" t="inlineStr">
        <is>
          <t>jam</t>
        </is>
      </c>
      <c r="G1449" s="25" t="n">
        <v>0.04819277713298301</v>
      </c>
      <c r="H1449" s="26">
        <f>VLOOKUP(D1449,upahbahan,3,FALSE)</f>
        <v/>
      </c>
      <c r="J1449" s="26">
        <f>G1449*H1449</f>
        <v/>
      </c>
    </row>
    <row r="1450">
      <c r="C1450" s="5" t="n">
        <v>3</v>
      </c>
      <c r="D1450" s="5" t="inlineStr">
        <is>
          <t>Alat Bantu</t>
        </is>
      </c>
      <c r="F1450" s="5" t="inlineStr">
        <is>
          <t>Ls</t>
        </is>
      </c>
      <c r="G1450" s="25" t="n">
        <v>1</v>
      </c>
      <c r="H1450" s="26" t="n">
        <v>15000</v>
      </c>
      <c r="I1450" s="30" t="inlineStr">
        <is>
          <t>harga khusus</t>
        </is>
      </c>
      <c r="J1450" s="26">
        <f>G1450*H1450</f>
        <v/>
      </c>
    </row>
    <row r="1451">
      <c r="C1451" s="27" t="inlineStr">
        <is>
          <t>JUMLAH HARGA PERALATAN</t>
        </is>
      </c>
      <c r="D1451" s="28" t="n"/>
      <c r="E1451" s="28" t="n"/>
      <c r="F1451" s="28" t="n"/>
      <c r="G1451" s="28" t="n"/>
      <c r="H1451" s="28" t="n"/>
      <c r="I1451" s="28" t="n"/>
      <c r="J1451" s="29">
        <f>SUM(J1448:J1450)</f>
        <v/>
      </c>
    </row>
    <row r="1452">
      <c r="C1452" s="31" t="inlineStr">
        <is>
          <t>D</t>
        </is>
      </c>
      <c r="D1452" s="31" t="inlineStr">
        <is>
          <t>Jumlah (A+B+C)</t>
        </is>
      </c>
      <c r="E1452" s="32" t="n"/>
      <c r="F1452" s="32" t="n"/>
      <c r="G1452" s="32" t="n"/>
      <c r="H1452" s="32" t="n"/>
      <c r="I1452" s="32" t="n"/>
      <c r="J1452" s="33">
        <f>J1441+J1446+J1451</f>
        <v/>
      </c>
    </row>
    <row r="1453">
      <c r="C1453" s="18" t="inlineStr">
        <is>
          <t>E</t>
        </is>
      </c>
      <c r="D1453" s="18" t="inlineStr">
        <is>
          <t>Biaya Umum dan Keuntungan 10.0% x D</t>
        </is>
      </c>
      <c r="H1453" s="21">
        <f>$Q$8</f>
        <v/>
      </c>
      <c r="J1453" s="34">
        <f>J1452*H1453</f>
        <v/>
      </c>
    </row>
    <row r="1454">
      <c r="C1454" s="31" t="inlineStr">
        <is>
          <t>F</t>
        </is>
      </c>
      <c r="D1454" s="31" t="inlineStr">
        <is>
          <t>Harga Satuan Pekerjaan (D+E)</t>
        </is>
      </c>
      <c r="E1454" s="32" t="n"/>
      <c r="F1454" s="32" t="n"/>
      <c r="G1454" s="32" t="n"/>
      <c r="H1454" s="32" t="n"/>
      <c r="I1454" s="32" t="n"/>
      <c r="J1454" s="33">
        <f>SUM(J1452:J1453)</f>
        <v/>
      </c>
    </row>
    <row r="1456">
      <c r="C1456" s="16" t="inlineStr">
        <is>
          <t>H.71</t>
        </is>
      </c>
      <c r="D1456" s="17" t="inlineStr">
        <is>
          <t>Penggantian dan Perbaikan Sambungan Siar Muai Tipe Asphaltic Plug</t>
        </is>
      </c>
      <c r="F1456" s="18" t="inlineStr">
        <is>
          <t>Meter Panjang</t>
        </is>
      </c>
      <c r="K1456" s="22">
        <f>ROUNDDOWN(J1482,0)</f>
        <v/>
      </c>
      <c r="M1456" s="19" t="inlineStr">
        <is>
          <t>8.11.(1)</t>
        </is>
      </c>
    </row>
    <row r="1457">
      <c r="C1457" s="23" t="inlineStr">
        <is>
          <t>No</t>
        </is>
      </c>
      <c r="D1457" s="23" t="inlineStr">
        <is>
          <t>Uraian</t>
        </is>
      </c>
      <c r="E1457" s="23" t="inlineStr">
        <is>
          <t>Kode</t>
        </is>
      </c>
      <c r="F1457" s="23" t="inlineStr">
        <is>
          <t>Sat.</t>
        </is>
      </c>
      <c r="G1457" s="23" t="inlineStr">
        <is>
          <t>Koefisien</t>
        </is>
      </c>
      <c r="H1457" s="23" t="inlineStr">
        <is>
          <t>Harga  Satuan (Rp)</t>
        </is>
      </c>
      <c r="J1457" s="23" t="inlineStr">
        <is>
          <t>Jumlah Harga (Rp)</t>
        </is>
      </c>
    </row>
    <row r="1458">
      <c r="C1458" s="24" t="inlineStr">
        <is>
          <t>A</t>
        </is>
      </c>
      <c r="D1458" s="24" t="inlineStr">
        <is>
          <t>TENAGA KERJA</t>
        </is>
      </c>
      <c r="E1458" s="12" t="n"/>
      <c r="F1458" s="12" t="n"/>
      <c r="G1458" s="12" t="n"/>
      <c r="H1458" s="12" t="n"/>
      <c r="I1458" s="12" t="n"/>
      <c r="J1458" s="12" t="n"/>
    </row>
    <row r="1459">
      <c r="C1459" s="5" t="n">
        <v>1</v>
      </c>
      <c r="D1459" s="5" t="inlineStr">
        <is>
          <t>Pekerja</t>
        </is>
      </c>
      <c r="E1459" s="5" t="inlineStr">
        <is>
          <t>L01</t>
        </is>
      </c>
      <c r="F1459" s="5" t="inlineStr">
        <is>
          <t>jam</t>
        </is>
      </c>
      <c r="G1459" s="25" t="n">
        <v>0.3442341320974087</v>
      </c>
      <c r="H1459" s="26">
        <f>VLOOKUP(D1459,upahbahan,3,FALSE)</f>
        <v/>
      </c>
      <c r="J1459" s="26">
        <f>G1459*H1459</f>
        <v/>
      </c>
    </row>
    <row r="1460">
      <c r="C1460" s="5" t="n">
        <v>2</v>
      </c>
      <c r="D1460" s="5" t="inlineStr">
        <is>
          <t>Tukang</t>
        </is>
      </c>
      <c r="E1460" s="5" t="inlineStr">
        <is>
          <t>L02</t>
        </is>
      </c>
      <c r="F1460" s="5" t="inlineStr">
        <is>
          <t>jam</t>
        </is>
      </c>
      <c r="G1460" s="25" t="n">
        <v>0.2581753828179352</v>
      </c>
      <c r="H1460" s="26">
        <f>VLOOKUP(D1460,upahbahan,3,FALSE)</f>
        <v/>
      </c>
      <c r="J1460" s="26">
        <f>G1460*H1460</f>
        <v/>
      </c>
    </row>
    <row r="1461">
      <c r="C1461" s="5" t="n">
        <v>3</v>
      </c>
      <c r="D1461" s="5" t="inlineStr">
        <is>
          <t>Mandor</t>
        </is>
      </c>
      <c r="E1461" s="5" t="inlineStr">
        <is>
          <t>L03</t>
        </is>
      </c>
      <c r="F1461" s="5" t="inlineStr">
        <is>
          <t>jam</t>
        </is>
      </c>
      <c r="G1461" s="25" t="n">
        <v>0.08605867686180192</v>
      </c>
      <c r="H1461" s="26">
        <f>VLOOKUP(D1461,upahbahan,3,FALSE)</f>
        <v/>
      </c>
      <c r="J1461" s="26">
        <f>G1461*H1461</f>
        <v/>
      </c>
    </row>
    <row r="1462">
      <c r="C1462" s="27" t="inlineStr">
        <is>
          <t>JUMLAH HARGA TENAGA KERJA</t>
        </is>
      </c>
      <c r="D1462" s="28" t="n"/>
      <c r="E1462" s="28" t="n"/>
      <c r="F1462" s="28" t="n"/>
      <c r="G1462" s="28" t="n"/>
      <c r="H1462" s="28" t="n"/>
      <c r="I1462" s="28" t="n"/>
      <c r="J1462" s="29">
        <f>SUM(J1459:J1461)</f>
        <v/>
      </c>
    </row>
    <row r="1463">
      <c r="C1463" s="24" t="inlineStr">
        <is>
          <t>B</t>
        </is>
      </c>
      <c r="D1463" s="24" t="inlineStr">
        <is>
          <t>BAHAN</t>
        </is>
      </c>
      <c r="E1463" s="12" t="n"/>
      <c r="F1463" s="12" t="n"/>
      <c r="G1463" s="12" t="n"/>
      <c r="H1463" s="12" t="n"/>
      <c r="I1463" s="12" t="n"/>
      <c r="J1463" s="12" t="n"/>
    </row>
    <row r="1464">
      <c r="C1464" s="5" t="n">
        <v>1</v>
      </c>
      <c r="D1464" s="5" t="inlineStr">
        <is>
          <t>Bridging Plate M133 Kg/m'</t>
        </is>
      </c>
      <c r="F1464" s="5" t="inlineStr"/>
      <c r="G1464" s="25" t="n">
        <v>16.014</v>
      </c>
      <c r="H1464" s="26">
        <f>VLOOKUP(D1464,upahbahan,3,FALSE)</f>
        <v/>
      </c>
      <c r="J1464" s="26">
        <f>G1464*H1464</f>
        <v/>
      </c>
    </row>
    <row r="1465">
      <c r="C1465" s="5" t="n">
        <v>2</v>
      </c>
      <c r="D1465" s="5" t="inlineStr">
        <is>
          <t>Road Backer</t>
        </is>
      </c>
      <c r="E1465" s="5" t="inlineStr">
        <is>
          <t>M165</t>
        </is>
      </c>
      <c r="F1465" s="5" t="inlineStr">
        <is>
          <t>m'</t>
        </is>
      </c>
      <c r="G1465" s="25" t="n">
        <v>1.02000031384625</v>
      </c>
      <c r="H1465" s="26">
        <f>VLOOKUP(D1465,upahbahan,3,FALSE)</f>
        <v/>
      </c>
      <c r="J1465" s="26">
        <f>G1465*H1465</f>
        <v/>
      </c>
    </row>
    <row r="1466">
      <c r="C1466" s="5" t="n">
        <v>3</v>
      </c>
      <c r="D1466" s="5" t="inlineStr">
        <is>
          <t>Rubber bitumen (25 x 7,5 x 100) cm3 M255a Kg/m'</t>
        </is>
      </c>
      <c r="F1466" s="5" t="inlineStr"/>
      <c r="G1466" s="25" t="n">
        <v>12.852</v>
      </c>
      <c r="H1466" s="26">
        <f>VLOOKUP(D1466,upahbahan,3,FALSE)</f>
        <v/>
      </c>
      <c r="J1466" s="26">
        <f>G1466*H1466</f>
        <v/>
      </c>
    </row>
    <row r="1467">
      <c r="C1467" s="5" t="n">
        <v>4</v>
      </c>
      <c r="D1467" s="5" t="inlineStr">
        <is>
          <t>Agregat 14 - 20 mm M77 Kg/m'</t>
        </is>
      </c>
      <c r="F1467" s="5" t="inlineStr"/>
      <c r="G1467" s="25" t="n">
        <v>45.045</v>
      </c>
      <c r="H1467" s="26">
        <f>VLOOKUP(D1467,upahbahan,3,FALSE)</f>
        <v/>
      </c>
      <c r="J1467" s="26">
        <f>G1467*H1467</f>
        <v/>
      </c>
    </row>
    <row r="1468">
      <c r="C1468" s="27" t="inlineStr">
        <is>
          <t>JUMLAH HARGA BAHAN</t>
        </is>
      </c>
      <c r="D1468" s="28" t="n"/>
      <c r="E1468" s="28" t="n"/>
      <c r="F1468" s="28" t="n"/>
      <c r="G1468" s="28" t="n"/>
      <c r="H1468" s="28" t="n"/>
      <c r="I1468" s="28" t="n"/>
      <c r="J1468" s="29">
        <f>SUM(J1464:J1467)</f>
        <v/>
      </c>
    </row>
    <row r="1469">
      <c r="C1469" s="24" t="inlineStr">
        <is>
          <t>C</t>
        </is>
      </c>
      <c r="D1469" s="24" t="inlineStr">
        <is>
          <t>PERALATAN</t>
        </is>
      </c>
      <c r="E1469" s="12" t="n"/>
      <c r="F1469" s="12" t="n"/>
      <c r="G1469" s="12" t="n"/>
      <c r="H1469" s="12" t="n"/>
      <c r="I1469" s="12" t="n"/>
      <c r="J1469" s="12" t="n"/>
    </row>
    <row r="1470">
      <c r="C1470" s="5" t="n">
        <v>1</v>
      </c>
      <c r="D1470" s="5" t="inlineStr">
        <is>
          <t>ASPHALT CUTTER (0,5-0,7 m/menit)</t>
        </is>
      </c>
      <c r="E1470" s="5" t="inlineStr">
        <is>
          <t>E76</t>
        </is>
      </c>
      <c r="F1470" s="5" t="inlineStr">
        <is>
          <t>Jam</t>
        </is>
      </c>
      <c r="G1470" s="25" t="n">
        <v>0.0860585620331899</v>
      </c>
      <c r="H1470" s="26">
        <f>VLOOKUP(D1470,upahbahan,3,FALSE)</f>
        <v/>
      </c>
      <c r="J1470" s="26">
        <f>G1470*H1470</f>
        <v/>
      </c>
    </row>
    <row r="1471">
      <c r="C1471" s="5" t="n">
        <v>2</v>
      </c>
      <c r="D1471" s="5" t="inlineStr">
        <is>
          <t>Jack Hammer</t>
        </is>
      </c>
      <c r="E1471" s="5" t="inlineStr">
        <is>
          <t>E26</t>
        </is>
      </c>
      <c r="F1471" s="5" t="inlineStr">
        <is>
          <t>Jam</t>
        </is>
      </c>
      <c r="G1471" s="25" t="n">
        <v>3.012048302091376</v>
      </c>
      <c r="H1471" s="26">
        <f>VLOOKUP(D1471,upahbahan,3,FALSE)</f>
        <v/>
      </c>
      <c r="J1471" s="26">
        <f>G1471*H1471</f>
        <v/>
      </c>
    </row>
    <row r="1472">
      <c r="C1472" s="5" t="n">
        <v>3</v>
      </c>
      <c r="D1472" s="5" t="inlineStr">
        <is>
          <t>Compressor AHX-10, 10 HP</t>
        </is>
      </c>
      <c r="E1472" s="5" t="inlineStr">
        <is>
          <t>E05</t>
        </is>
      </c>
      <c r="F1472" s="5" t="inlineStr">
        <is>
          <t>Jam</t>
        </is>
      </c>
      <c r="G1472" s="25" t="n">
        <v>3.01204824030533</v>
      </c>
      <c r="H1472" s="26">
        <f>VLOOKUP(D1472,upahbahan,3,FALSE)</f>
        <v/>
      </c>
      <c r="J1472" s="26">
        <f>G1472*H1472</f>
        <v/>
      </c>
    </row>
    <row r="1473">
      <c r="C1473" s="5" t="n">
        <v>4</v>
      </c>
      <c r="D1473" s="5" t="inlineStr">
        <is>
          <t>Drum Mixer Khusus</t>
        </is>
      </c>
      <c r="E1473" s="5" t="inlineStr">
        <is>
          <t>E79</t>
        </is>
      </c>
      <c r="F1473" s="5" t="inlineStr">
        <is>
          <t>Jam</t>
        </is>
      </c>
      <c r="G1473" s="25" t="n">
        <v>0.1373493707386783</v>
      </c>
      <c r="H1473" s="26" t="n">
        <v>119352.64</v>
      </c>
      <c r="I1473" s="30" t="inlineStr">
        <is>
          <t>harga khusus</t>
        </is>
      </c>
      <c r="J1473" s="26">
        <f>G1473*H1473</f>
        <v/>
      </c>
    </row>
    <row r="1474">
      <c r="C1474" s="5" t="n">
        <v>5</v>
      </c>
      <c r="D1474" s="5" t="inlineStr">
        <is>
          <t>Hot Compressor Air Lance (HCA)</t>
        </is>
      </c>
      <c r="E1474" s="5" t="inlineStr">
        <is>
          <t>E94</t>
        </is>
      </c>
      <c r="F1474" s="5" t="inlineStr">
        <is>
          <t>Jam</t>
        </is>
      </c>
      <c r="G1474" s="25" t="n">
        <v>0.1084337169269374</v>
      </c>
      <c r="H1474" s="26" t="n">
        <v>100330.14</v>
      </c>
      <c r="I1474" s="30" t="inlineStr">
        <is>
          <t>harga khusus</t>
        </is>
      </c>
      <c r="J1474" s="26">
        <f>G1474*H1474</f>
        <v/>
      </c>
    </row>
    <row r="1475">
      <c r="C1475" s="5" t="n">
        <v>6</v>
      </c>
      <c r="D1475" s="5" t="inlineStr">
        <is>
          <t>Pre Heater</t>
        </is>
      </c>
      <c r="E1475" s="5" t="inlineStr">
        <is>
          <t>E95</t>
        </is>
      </c>
      <c r="F1475" s="5" t="inlineStr">
        <is>
          <t>Jam</t>
        </is>
      </c>
      <c r="G1475" s="25" t="n">
        <v>0.3309624076099668</v>
      </c>
      <c r="H1475" s="26" t="n">
        <v>117194.73</v>
      </c>
      <c r="I1475" s="30" t="inlineStr">
        <is>
          <t>harga khusus</t>
        </is>
      </c>
      <c r="J1475" s="26">
        <f>G1475*H1475</f>
        <v/>
      </c>
    </row>
    <row r="1476">
      <c r="C1476" s="5" t="n">
        <v>7</v>
      </c>
      <c r="D1476" s="5" t="inlineStr">
        <is>
          <t>Tamper</t>
        </is>
      </c>
      <c r="E1476" s="5" t="inlineStr">
        <is>
          <t>E25</t>
        </is>
      </c>
      <c r="F1476" s="5" t="inlineStr">
        <is>
          <t>Jam</t>
        </is>
      </c>
      <c r="G1476" s="25" t="n">
        <v>0.007228937616392933</v>
      </c>
      <c r="H1476" s="26" t="n">
        <v>103174.22</v>
      </c>
      <c r="I1476" s="30" t="inlineStr">
        <is>
          <t>harga khusus</t>
        </is>
      </c>
      <c r="J1476" s="26">
        <f>G1476*H1476</f>
        <v/>
      </c>
    </row>
    <row r="1477">
      <c r="C1477" s="5" t="n">
        <v>8</v>
      </c>
      <c r="D1477" s="5" t="inlineStr">
        <is>
          <t>Generator Set</t>
        </is>
      </c>
      <c r="E1477" s="5" t="inlineStr">
        <is>
          <t>E12</t>
        </is>
      </c>
      <c r="F1477" s="5" t="inlineStr">
        <is>
          <t>Jam</t>
        </is>
      </c>
      <c r="G1477" s="25" t="n">
        <v>0.08605852055386073</v>
      </c>
      <c r="H1477" s="26">
        <f>VLOOKUP(D1477,upahbahan,3,FALSE)</f>
        <v/>
      </c>
      <c r="J1477" s="26">
        <f>G1477*H1477</f>
        <v/>
      </c>
    </row>
    <row r="1478">
      <c r="C1478" s="5" t="n">
        <v>9</v>
      </c>
      <c r="D1478" s="5" t="inlineStr">
        <is>
          <t>Alat Bantu</t>
        </is>
      </c>
      <c r="F1478" s="5" t="inlineStr">
        <is>
          <t>Ls</t>
        </is>
      </c>
      <c r="G1478" s="25" t="n">
        <v>1</v>
      </c>
      <c r="H1478" s="26">
        <f>VLOOKUP(D1478,upahbahan,3,FALSE)</f>
        <v/>
      </c>
      <c r="J1478" s="26">
        <f>G1478*H1478</f>
        <v/>
      </c>
    </row>
    <row r="1479">
      <c r="C1479" s="27" t="inlineStr">
        <is>
          <t>JUMLAH HARGA PERALATAN</t>
        </is>
      </c>
      <c r="D1479" s="28" t="n"/>
      <c r="E1479" s="28" t="n"/>
      <c r="F1479" s="28" t="n"/>
      <c r="G1479" s="28" t="n"/>
      <c r="H1479" s="28" t="n"/>
      <c r="I1479" s="28" t="n"/>
      <c r="J1479" s="29">
        <f>SUM(J1470:J1478)</f>
        <v/>
      </c>
    </row>
    <row r="1480">
      <c r="C1480" s="31" t="inlineStr">
        <is>
          <t>D</t>
        </is>
      </c>
      <c r="D1480" s="31" t="inlineStr">
        <is>
          <t>Jumlah (A+B+C)</t>
        </is>
      </c>
      <c r="E1480" s="32" t="n"/>
      <c r="F1480" s="32" t="n"/>
      <c r="G1480" s="32" t="n"/>
      <c r="H1480" s="32" t="n"/>
      <c r="I1480" s="32" t="n"/>
      <c r="J1480" s="33">
        <f>J1462+J1468+J1479</f>
        <v/>
      </c>
    </row>
    <row r="1481">
      <c r="C1481" s="18" t="inlineStr">
        <is>
          <t>E</t>
        </is>
      </c>
      <c r="D1481" s="18" t="inlineStr">
        <is>
          <t>Biaya Umum dan Keuntungan 10.0% x D</t>
        </is>
      </c>
      <c r="H1481" s="21">
        <f>$Q$8</f>
        <v/>
      </c>
      <c r="J1481" s="34">
        <f>J1480*H1481</f>
        <v/>
      </c>
    </row>
    <row r="1482">
      <c r="C1482" s="31" t="inlineStr">
        <is>
          <t>F</t>
        </is>
      </c>
      <c r="D1482" s="31" t="inlineStr">
        <is>
          <t>Harga Satuan Pekerjaan (D+E)</t>
        </is>
      </c>
      <c r="E1482" s="32" t="n"/>
      <c r="F1482" s="32" t="n"/>
      <c r="G1482" s="32" t="n"/>
      <c r="H1482" s="32" t="n"/>
      <c r="I1482" s="32" t="n"/>
      <c r="J1482" s="33">
        <f>SUM(J1480:J1481)</f>
        <v/>
      </c>
    </row>
    <row r="1484">
      <c r="C1484" s="16" t="inlineStr">
        <is>
          <t>H.72</t>
        </is>
      </c>
      <c r="D1484" s="17" t="inlineStr">
        <is>
          <t>Penggantian dan Perbaikan Sambungan Siar Muai Tipe Silicone Seal</t>
        </is>
      </c>
      <c r="F1484" s="18" t="inlineStr">
        <is>
          <t>Meter Panjang</t>
        </is>
      </c>
      <c r="K1484" s="22">
        <f>ROUNDDOWN(J1506,0)</f>
        <v/>
      </c>
      <c r="M1484" s="19" t="inlineStr">
        <is>
          <t>8.11.(2)</t>
        </is>
      </c>
    </row>
    <row r="1485">
      <c r="C1485" s="23" t="inlineStr">
        <is>
          <t>No</t>
        </is>
      </c>
      <c r="D1485" s="23" t="inlineStr">
        <is>
          <t>Uraian</t>
        </is>
      </c>
      <c r="E1485" s="23" t="inlineStr">
        <is>
          <t>Kode</t>
        </is>
      </c>
      <c r="F1485" s="23" t="inlineStr">
        <is>
          <t>Sat.</t>
        </is>
      </c>
      <c r="G1485" s="23" t="inlineStr">
        <is>
          <t>Koefisien</t>
        </is>
      </c>
      <c r="H1485" s="23" t="inlineStr">
        <is>
          <t>Harga  Satuan (Rp)</t>
        </is>
      </c>
      <c r="J1485" s="23" t="inlineStr">
        <is>
          <t>Jumlah Harga (Rp)</t>
        </is>
      </c>
    </row>
    <row r="1486">
      <c r="C1486" s="24" t="inlineStr">
        <is>
          <t>A</t>
        </is>
      </c>
      <c r="D1486" s="24" t="inlineStr">
        <is>
          <t>TENAGA KERJA</t>
        </is>
      </c>
      <c r="E1486" s="12" t="n"/>
      <c r="F1486" s="12" t="n"/>
      <c r="G1486" s="12" t="n"/>
      <c r="H1486" s="12" t="n"/>
      <c r="I1486" s="12" t="n"/>
      <c r="J1486" s="12" t="n"/>
    </row>
    <row r="1487">
      <c r="C1487" s="5" t="n">
        <v>1</v>
      </c>
      <c r="D1487" s="5" t="inlineStr">
        <is>
          <t>Pekerja</t>
        </is>
      </c>
      <c r="E1487" s="5" t="inlineStr">
        <is>
          <t>L01</t>
        </is>
      </c>
      <c r="F1487" s="5" t="inlineStr">
        <is>
          <t>jam</t>
        </is>
      </c>
      <c r="G1487" s="25" t="n">
        <v>5.530120237856656</v>
      </c>
      <c r="H1487" s="26">
        <f>VLOOKUP(D1487,upahbahan,3,FALSE)</f>
        <v/>
      </c>
      <c r="J1487" s="26">
        <f>G1487*H1487</f>
        <v/>
      </c>
    </row>
    <row r="1488">
      <c r="C1488" s="5" t="n">
        <v>2</v>
      </c>
      <c r="D1488" s="5" t="inlineStr">
        <is>
          <t>Tukang</t>
        </is>
      </c>
      <c r="E1488" s="5" t="inlineStr">
        <is>
          <t>L02</t>
        </is>
      </c>
      <c r="F1488" s="5" t="inlineStr">
        <is>
          <t>jam</t>
        </is>
      </c>
      <c r="G1488" s="25" t="n">
        <v>2.765059961011659</v>
      </c>
      <c r="H1488" s="26">
        <f>VLOOKUP(D1488,upahbahan,3,FALSE)</f>
        <v/>
      </c>
      <c r="J1488" s="26">
        <f>G1488*H1488</f>
        <v/>
      </c>
    </row>
    <row r="1489">
      <c r="C1489" s="5" t="n">
        <v>3</v>
      </c>
      <c r="D1489" s="5" t="inlineStr">
        <is>
          <t>Mandor</t>
        </is>
      </c>
      <c r="E1489" s="5" t="inlineStr">
        <is>
          <t>L03</t>
        </is>
      </c>
      <c r="F1489" s="5" t="inlineStr">
        <is>
          <t>jam</t>
        </is>
      </c>
      <c r="G1489" s="25" t="n">
        <v>0.9216867361378359</v>
      </c>
      <c r="H1489" s="26">
        <f>VLOOKUP(D1489,upahbahan,3,FALSE)</f>
        <v/>
      </c>
      <c r="J1489" s="26">
        <f>G1489*H1489</f>
        <v/>
      </c>
    </row>
    <row r="1490">
      <c r="C1490" s="27" t="inlineStr">
        <is>
          <t>JUMLAH HARGA TENAGA KERJA</t>
        </is>
      </c>
      <c r="D1490" s="28" t="n"/>
      <c r="E1490" s="28" t="n"/>
      <c r="F1490" s="28" t="n"/>
      <c r="G1490" s="28" t="n"/>
      <c r="H1490" s="28" t="n"/>
      <c r="I1490" s="28" t="n"/>
      <c r="J1490" s="29">
        <f>SUM(J1487:J1489)</f>
        <v/>
      </c>
    </row>
    <row r="1491">
      <c r="C1491" s="24" t="inlineStr">
        <is>
          <t>B</t>
        </is>
      </c>
      <c r="D1491" s="24" t="inlineStr">
        <is>
          <t>BAHAN</t>
        </is>
      </c>
      <c r="E1491" s="12" t="n"/>
      <c r="F1491" s="12" t="n"/>
      <c r="G1491" s="12" t="n"/>
      <c r="H1491" s="12" t="n"/>
      <c r="I1491" s="12" t="n"/>
      <c r="J1491" s="12" t="n"/>
    </row>
    <row r="1492">
      <c r="C1492" s="5" t="n">
        <v>1</v>
      </c>
      <c r="D1492" s="5" t="inlineStr">
        <is>
          <t>Beton fast track 8 jam</t>
        </is>
      </c>
      <c r="E1492" s="5" t="inlineStr">
        <is>
          <t>M226</t>
        </is>
      </c>
      <c r="F1492" s="5" t="inlineStr">
        <is>
          <t>M3</t>
        </is>
      </c>
      <c r="G1492" s="25" t="n">
        <v>0.0489600001480328</v>
      </c>
      <c r="H1492" s="26">
        <f>VLOOKUP(D1492,upahbahan,3,FALSE)</f>
        <v/>
      </c>
      <c r="J1492" s="26">
        <f>G1492*H1492</f>
        <v/>
      </c>
    </row>
    <row r="1493">
      <c r="C1493" s="5" t="n">
        <v>2</v>
      </c>
      <c r="D1493" s="5" t="inlineStr">
        <is>
          <t>Backer Rod</t>
        </is>
      </c>
      <c r="E1493" s="5" t="inlineStr">
        <is>
          <t>M179</t>
        </is>
      </c>
      <c r="F1493" s="5" t="inlineStr">
        <is>
          <t>M</t>
        </is>
      </c>
      <c r="G1493" s="25" t="n">
        <v>1.020000169134623</v>
      </c>
      <c r="H1493" s="26">
        <f>VLOOKUP(D1493,upahbahan,3,FALSE)</f>
        <v/>
      </c>
      <c r="J1493" s="26">
        <f>G1493*H1493</f>
        <v/>
      </c>
    </row>
    <row r="1494">
      <c r="C1494" s="5" t="n">
        <v>3</v>
      </c>
      <c r="D1494" s="5" t="inlineStr">
        <is>
          <t>Silicon Seal</t>
        </is>
      </c>
      <c r="E1494" s="5" t="inlineStr">
        <is>
          <t>M227</t>
        </is>
      </c>
      <c r="F1494" s="5" t="inlineStr">
        <is>
          <t>Kg</t>
        </is>
      </c>
      <c r="G1494" s="25" t="n">
        <v>7.65</v>
      </c>
      <c r="H1494" s="26">
        <f>VLOOKUP(D1494,upahbahan,3,FALSE)</f>
        <v/>
      </c>
      <c r="J1494" s="26">
        <f>G1494*H1494</f>
        <v/>
      </c>
    </row>
    <row r="1495">
      <c r="C1495" s="27" t="inlineStr">
        <is>
          <t>JUMLAH HARGA BAHAN</t>
        </is>
      </c>
      <c r="D1495" s="28" t="n"/>
      <c r="E1495" s="28" t="n"/>
      <c r="F1495" s="28" t="n"/>
      <c r="G1495" s="28" t="n"/>
      <c r="H1495" s="28" t="n"/>
      <c r="I1495" s="28" t="n"/>
      <c r="J1495" s="29">
        <f>SUM(J1492:J1494)</f>
        <v/>
      </c>
    </row>
    <row r="1496">
      <c r="C1496" s="24" t="inlineStr">
        <is>
          <t>C</t>
        </is>
      </c>
      <c r="D1496" s="24" t="inlineStr">
        <is>
          <t>PERALATAN</t>
        </is>
      </c>
      <c r="E1496" s="12" t="n"/>
      <c r="F1496" s="12" t="n"/>
      <c r="G1496" s="12" t="n"/>
      <c r="H1496" s="12" t="n"/>
      <c r="I1496" s="12" t="n"/>
      <c r="J1496" s="12" t="n"/>
    </row>
    <row r="1497">
      <c r="C1497" s="5" t="n">
        <v>1</v>
      </c>
      <c r="D1497" s="5" t="inlineStr">
        <is>
          <t>Asphalt cutter 130 feet/mnt; 22 HP</t>
        </is>
      </c>
      <c r="E1497" s="5" t="inlineStr">
        <is>
          <t>E76</t>
        </is>
      </c>
      <c r="F1497" s="5" t="inlineStr">
        <is>
          <t>jam</t>
        </is>
      </c>
      <c r="G1497" s="25" t="n">
        <v>0.001418941378097953</v>
      </c>
      <c r="H1497" s="26">
        <f>VLOOKUP(D1497,upahbahan,3,FALSE)</f>
        <v/>
      </c>
      <c r="J1497" s="26">
        <f>G1497*H1497</f>
        <v/>
      </c>
    </row>
    <row r="1498">
      <c r="C1498" s="5" t="n">
        <v>2</v>
      </c>
      <c r="D1498" s="5" t="inlineStr">
        <is>
          <t>Jack Hammer</t>
        </is>
      </c>
      <c r="E1498" s="5" t="inlineStr">
        <is>
          <t>E26</t>
        </is>
      </c>
      <c r="F1498" s="5" t="inlineStr">
        <is>
          <t>jam</t>
        </is>
      </c>
      <c r="G1498" s="25" t="n">
        <v>0.009638556608248852</v>
      </c>
      <c r="H1498" s="26">
        <f>VLOOKUP(D1498,upahbahan,3,FALSE)</f>
        <v/>
      </c>
      <c r="J1498" s="26">
        <f>G1498*H1498</f>
        <v/>
      </c>
    </row>
    <row r="1499">
      <c r="C1499" s="5" t="n">
        <v>3</v>
      </c>
      <c r="D1499" s="5" t="inlineStr">
        <is>
          <t>COMPRESSOR AHX-10, 10 HP</t>
        </is>
      </c>
      <c r="E1499" s="5" t="inlineStr">
        <is>
          <t>E05</t>
        </is>
      </c>
      <c r="F1499" s="5" t="inlineStr">
        <is>
          <t>jam</t>
        </is>
      </c>
      <c r="G1499" s="25" t="n">
        <v>0.009638564394788416</v>
      </c>
      <c r="H1499" s="26" t="n">
        <v>215443.91</v>
      </c>
      <c r="I1499" s="30" t="inlineStr">
        <is>
          <t>harga khusus</t>
        </is>
      </c>
      <c r="J1499" s="26">
        <f>G1499*H1499</f>
        <v/>
      </c>
    </row>
    <row r="1500">
      <c r="C1500" s="5" t="n">
        <v>4</v>
      </c>
      <c r="D1500" s="5" t="inlineStr">
        <is>
          <t>Silicon Seal pump</t>
        </is>
      </c>
      <c r="E1500" s="5" t="inlineStr">
        <is>
          <t>E67</t>
        </is>
      </c>
      <c r="F1500" s="5" t="inlineStr">
        <is>
          <t>jam</t>
        </is>
      </c>
      <c r="G1500" s="25" t="n">
        <v>0.9216867836556312</v>
      </c>
      <c r="H1500" s="26">
        <f>VLOOKUP(D1500,upahbahan,3,FALSE)</f>
        <v/>
      </c>
      <c r="J1500" s="26">
        <f>G1500*H1500</f>
        <v/>
      </c>
    </row>
    <row r="1501">
      <c r="C1501" s="5" t="n">
        <v>5</v>
      </c>
      <c r="D1501" s="5" t="inlineStr">
        <is>
          <t>Generator Set</t>
        </is>
      </c>
      <c r="E1501" s="5" t="inlineStr">
        <is>
          <t>E12</t>
        </is>
      </c>
      <c r="F1501" s="5" t="inlineStr">
        <is>
          <t>jam</t>
        </is>
      </c>
      <c r="G1501" s="25" t="n">
        <v>0.001418959043934073</v>
      </c>
      <c r="H1501" s="26">
        <f>VLOOKUP(D1501,upahbahan,3,FALSE)</f>
        <v/>
      </c>
      <c r="J1501" s="26">
        <f>G1501*H1501</f>
        <v/>
      </c>
    </row>
    <row r="1502">
      <c r="C1502" s="5" t="n">
        <v>6</v>
      </c>
      <c r="D1502" s="5" t="inlineStr">
        <is>
          <t>Alat Bantu</t>
        </is>
      </c>
      <c r="F1502" s="5" t="inlineStr">
        <is>
          <t>Ls</t>
        </is>
      </c>
      <c r="G1502" s="25" t="n">
        <v>1</v>
      </c>
      <c r="H1502" s="26">
        <f>VLOOKUP(D1502,upahbahan,3,FALSE)</f>
        <v/>
      </c>
      <c r="J1502" s="26">
        <f>G1502*H1502</f>
        <v/>
      </c>
    </row>
    <row r="1503">
      <c r="C1503" s="27" t="inlineStr">
        <is>
          <t>JUMLAH HARGA PERALATAN</t>
        </is>
      </c>
      <c r="D1503" s="28" t="n"/>
      <c r="E1503" s="28" t="n"/>
      <c r="F1503" s="28" t="n"/>
      <c r="G1503" s="28" t="n"/>
      <c r="H1503" s="28" t="n"/>
      <c r="I1503" s="28" t="n"/>
      <c r="J1503" s="29">
        <f>SUM(J1497:J1502)</f>
        <v/>
      </c>
    </row>
    <row r="1504">
      <c r="C1504" s="31" t="inlineStr">
        <is>
          <t>D</t>
        </is>
      </c>
      <c r="D1504" s="31" t="inlineStr">
        <is>
          <t>Jumlah (A+B+C)</t>
        </is>
      </c>
      <c r="E1504" s="32" t="n"/>
      <c r="F1504" s="32" t="n"/>
      <c r="G1504" s="32" t="n"/>
      <c r="H1504" s="32" t="n"/>
      <c r="I1504" s="32" t="n"/>
      <c r="J1504" s="33">
        <f>J1490+J1495+J1503</f>
        <v/>
      </c>
    </row>
    <row r="1505">
      <c r="C1505" s="18" t="inlineStr">
        <is>
          <t>E</t>
        </is>
      </c>
      <c r="D1505" s="18" t="inlineStr">
        <is>
          <t>Biaya Umum dan Keuntungan 10.0% x D</t>
        </is>
      </c>
      <c r="H1505" s="21">
        <f>$Q$8</f>
        <v/>
      </c>
      <c r="J1505" s="34">
        <f>J1504*H1505</f>
        <v/>
      </c>
    </row>
    <row r="1506">
      <c r="C1506" s="31" t="inlineStr">
        <is>
          <t>F</t>
        </is>
      </c>
      <c r="D1506" s="31" t="inlineStr">
        <is>
          <t>Harga Satuan Pekerjaan (D+E)</t>
        </is>
      </c>
      <c r="E1506" s="32" t="n"/>
      <c r="F1506" s="32" t="n"/>
      <c r="G1506" s="32" t="n"/>
      <c r="H1506" s="32" t="n"/>
      <c r="I1506" s="32" t="n"/>
      <c r="J1506" s="33">
        <f>SUM(J1504:J1505)</f>
        <v/>
      </c>
    </row>
    <row r="1508">
      <c r="C1508" s="16" t="inlineStr">
        <is>
          <t>H.73</t>
        </is>
      </c>
      <c r="D1508" s="17" t="inlineStr">
        <is>
          <t>Penggantian Karet Pengisi Sambungan Siar Muai Tipe Strip Seal</t>
        </is>
      </c>
      <c r="F1508" s="18" t="inlineStr">
        <is>
          <t>Meter Panjang</t>
        </is>
      </c>
      <c r="K1508" s="22">
        <f>ROUNDDOWN(J1525,0)</f>
        <v/>
      </c>
      <c r="M1508" s="19" t="inlineStr">
        <is>
          <t>8.11.(3)</t>
        </is>
      </c>
    </row>
    <row r="1509">
      <c r="C1509" s="23" t="inlineStr">
        <is>
          <t>No</t>
        </is>
      </c>
      <c r="D1509" s="23" t="inlineStr">
        <is>
          <t>Uraian</t>
        </is>
      </c>
      <c r="E1509" s="23" t="inlineStr">
        <is>
          <t>Kode</t>
        </is>
      </c>
      <c r="F1509" s="23" t="inlineStr">
        <is>
          <t>Sat.</t>
        </is>
      </c>
      <c r="G1509" s="23" t="inlineStr">
        <is>
          <t>Koefisien</t>
        </is>
      </c>
      <c r="H1509" s="23" t="inlineStr">
        <is>
          <t>Harga  Satuan (Rp)</t>
        </is>
      </c>
      <c r="J1509" s="23" t="inlineStr">
        <is>
          <t>Jumlah Harga (Rp)</t>
        </is>
      </c>
    </row>
    <row r="1510">
      <c r="C1510" s="24" t="inlineStr">
        <is>
          <t>A</t>
        </is>
      </c>
      <c r="D1510" s="24" t="inlineStr">
        <is>
          <t>TENAGA KERJA</t>
        </is>
      </c>
      <c r="E1510" s="12" t="n"/>
      <c r="F1510" s="12" t="n"/>
      <c r="G1510" s="12" t="n"/>
      <c r="H1510" s="12" t="n"/>
      <c r="I1510" s="12" t="n"/>
      <c r="J1510" s="12" t="n"/>
    </row>
    <row r="1511">
      <c r="C1511" s="5" t="n">
        <v>1</v>
      </c>
      <c r="D1511" s="5" t="inlineStr">
        <is>
          <t>Pekerja</t>
        </is>
      </c>
      <c r="E1511" s="5" t="inlineStr">
        <is>
          <t>L01</t>
        </is>
      </c>
      <c r="F1511" s="5" t="inlineStr">
        <is>
          <t>jam</t>
        </is>
      </c>
      <c r="G1511" s="25" t="n">
        <v>0.3614457482652366</v>
      </c>
      <c r="H1511" s="26">
        <f>VLOOKUP(D1511,upahbahan,3,FALSE)</f>
        <v/>
      </c>
      <c r="J1511" s="26">
        <f>G1511*H1511</f>
        <v/>
      </c>
    </row>
    <row r="1512">
      <c r="C1512" s="5" t="n">
        <v>2</v>
      </c>
      <c r="D1512" s="5" t="inlineStr">
        <is>
          <t>Tukang</t>
        </is>
      </c>
      <c r="E1512" s="5" t="inlineStr">
        <is>
          <t>L02</t>
        </is>
      </c>
      <c r="F1512" s="5" t="inlineStr">
        <is>
          <t>jam</t>
        </is>
      </c>
      <c r="G1512" s="25" t="n">
        <v>0.180722974515064</v>
      </c>
      <c r="H1512" s="26">
        <f>VLOOKUP(D1512,upahbahan,3,FALSE)</f>
        <v/>
      </c>
      <c r="J1512" s="26">
        <f>G1512*H1512</f>
        <v/>
      </c>
    </row>
    <row r="1513">
      <c r="C1513" s="5" t="n">
        <v>3</v>
      </c>
      <c r="D1513" s="5" t="inlineStr">
        <is>
          <t>Mandor</t>
        </is>
      </c>
      <c r="E1513" s="5" t="inlineStr">
        <is>
          <t>L03</t>
        </is>
      </c>
      <c r="F1513" s="5" t="inlineStr">
        <is>
          <t>jam</t>
        </is>
      </c>
      <c r="G1513" s="25" t="n">
        <v>0.1807228011486338</v>
      </c>
      <c r="H1513" s="26">
        <f>VLOOKUP(D1513,upahbahan,3,FALSE)</f>
        <v/>
      </c>
      <c r="J1513" s="26">
        <f>G1513*H1513</f>
        <v/>
      </c>
    </row>
    <row r="1514">
      <c r="C1514" s="27" t="inlineStr">
        <is>
          <t>JUMLAH HARGA TENAGA KERJA</t>
        </is>
      </c>
      <c r="D1514" s="28" t="n"/>
      <c r="E1514" s="28" t="n"/>
      <c r="F1514" s="28" t="n"/>
      <c r="G1514" s="28" t="n"/>
      <c r="H1514" s="28" t="n"/>
      <c r="I1514" s="28" t="n"/>
      <c r="J1514" s="29">
        <f>SUM(J1511:J1513)</f>
        <v/>
      </c>
    </row>
    <row r="1515">
      <c r="C1515" s="24" t="inlineStr">
        <is>
          <t>B</t>
        </is>
      </c>
      <c r="D1515" s="24" t="inlineStr">
        <is>
          <t>BAHAN</t>
        </is>
      </c>
      <c r="E1515" s="12" t="n"/>
      <c r="F1515" s="12" t="n"/>
      <c r="G1515" s="12" t="n"/>
      <c r="H1515" s="12" t="n"/>
      <c r="I1515" s="12" t="n"/>
      <c r="J1515" s="12" t="n"/>
    </row>
    <row r="1516">
      <c r="C1516" s="5" t="n">
        <v>1</v>
      </c>
      <c r="D1516" s="5" t="inlineStr">
        <is>
          <t>Plat sambungan siar muai strip seal</t>
        </is>
      </c>
      <c r="E1516" s="5" t="inlineStr">
        <is>
          <t>M228</t>
        </is>
      </c>
      <c r="F1516" s="5" t="inlineStr">
        <is>
          <t>m</t>
        </is>
      </c>
      <c r="G1516" s="25" t="n">
        <v>1.02</v>
      </c>
      <c r="H1516" s="26">
        <f>VLOOKUP(D1516,upahbahan,3,FALSE)</f>
        <v/>
      </c>
      <c r="J1516" s="26">
        <f>G1516*H1516</f>
        <v/>
      </c>
    </row>
    <row r="1517">
      <c r="C1517" s="5" t="n">
        <v>2</v>
      </c>
      <c r="D1517" s="5" t="inlineStr">
        <is>
          <t>Neoprene Rubber 5mm</t>
        </is>
      </c>
      <c r="E1517" s="5" t="inlineStr">
        <is>
          <t>M233</t>
        </is>
      </c>
      <c r="F1517" s="5" t="inlineStr">
        <is>
          <t>m</t>
        </is>
      </c>
      <c r="G1517" s="25" t="n">
        <v>1.02</v>
      </c>
      <c r="H1517" s="26">
        <f>VLOOKUP(D1517,upahbahan,3,FALSE)</f>
        <v/>
      </c>
      <c r="J1517" s="26">
        <f>G1517*H1517</f>
        <v/>
      </c>
    </row>
    <row r="1518">
      <c r="C1518" s="5" t="n">
        <v>3</v>
      </c>
      <c r="D1518" s="5" t="inlineStr">
        <is>
          <t>Pelumas</t>
        </is>
      </c>
      <c r="E1518" s="5" t="inlineStr">
        <is>
          <t>M22</t>
        </is>
      </c>
      <c r="F1518" s="5" t="inlineStr">
        <is>
          <t>kg</t>
        </is>
      </c>
      <c r="G1518" s="25" t="n">
        <v>0.204</v>
      </c>
      <c r="H1518" s="26">
        <f>VLOOKUP(D1518,upahbahan,3,FALSE)</f>
        <v/>
      </c>
      <c r="J1518" s="26">
        <f>G1518*H1518</f>
        <v/>
      </c>
    </row>
    <row r="1519">
      <c r="C1519" s="27" t="inlineStr">
        <is>
          <t>JUMLAH HARGA BAHAN</t>
        </is>
      </c>
      <c r="D1519" s="28" t="n"/>
      <c r="E1519" s="28" t="n"/>
      <c r="F1519" s="28" t="n"/>
      <c r="G1519" s="28" t="n"/>
      <c r="H1519" s="28" t="n"/>
      <c r="I1519" s="28" t="n"/>
      <c r="J1519" s="29">
        <f>SUM(J1516:J1518)</f>
        <v/>
      </c>
    </row>
    <row r="1520">
      <c r="C1520" s="24" t="inlineStr">
        <is>
          <t>C</t>
        </is>
      </c>
      <c r="D1520" s="24" t="inlineStr">
        <is>
          <t>PERALATAN</t>
        </is>
      </c>
      <c r="E1520" s="12" t="n"/>
      <c r="F1520" s="12" t="n"/>
      <c r="G1520" s="12" t="n"/>
      <c r="H1520" s="12" t="n"/>
      <c r="I1520" s="12" t="n"/>
      <c r="J1520" s="12" t="n"/>
    </row>
    <row r="1521">
      <c r="C1521" s="5" t="n">
        <v>1</v>
      </c>
      <c r="D1521" s="5" t="inlineStr">
        <is>
          <t>Alat Bantu</t>
        </is>
      </c>
      <c r="F1521" s="5" t="inlineStr">
        <is>
          <t>Ls</t>
        </is>
      </c>
      <c r="G1521" s="25" t="n">
        <v>1</v>
      </c>
      <c r="H1521" s="26">
        <f>VLOOKUP(D1521,upahbahan,3,FALSE)</f>
        <v/>
      </c>
      <c r="J1521" s="26">
        <f>G1521*H1521</f>
        <v/>
      </c>
    </row>
    <row r="1522">
      <c r="C1522" s="27" t="inlineStr">
        <is>
          <t>JUMLAH HARGA PERALATAN</t>
        </is>
      </c>
      <c r="D1522" s="28" t="n"/>
      <c r="E1522" s="28" t="n"/>
      <c r="F1522" s="28" t="n"/>
      <c r="G1522" s="28" t="n"/>
      <c r="H1522" s="28" t="n"/>
      <c r="I1522" s="28" t="n"/>
      <c r="J1522" s="29">
        <f>SUM(J1521:J1521)</f>
        <v/>
      </c>
    </row>
    <row r="1523">
      <c r="C1523" s="31" t="inlineStr">
        <is>
          <t>D</t>
        </is>
      </c>
      <c r="D1523" s="31" t="inlineStr">
        <is>
          <t>Jumlah (A+B+C)</t>
        </is>
      </c>
      <c r="E1523" s="32" t="n"/>
      <c r="F1523" s="32" t="n"/>
      <c r="G1523" s="32" t="n"/>
      <c r="H1523" s="32" t="n"/>
      <c r="I1523" s="32" t="n"/>
      <c r="J1523" s="33">
        <f>J1514+J1519+J1522</f>
        <v/>
      </c>
    </row>
    <row r="1524">
      <c r="C1524" s="18" t="inlineStr">
        <is>
          <t>E</t>
        </is>
      </c>
      <c r="D1524" s="18" t="inlineStr">
        <is>
          <t>Biaya Umum dan Keuntungan 10.0% x D</t>
        </is>
      </c>
      <c r="H1524" s="21">
        <f>$Q$8</f>
        <v/>
      </c>
      <c r="J1524" s="34">
        <f>J1523*H1524</f>
        <v/>
      </c>
    </row>
    <row r="1525">
      <c r="C1525" s="31" t="inlineStr">
        <is>
          <t>F</t>
        </is>
      </c>
      <c r="D1525" s="31" t="inlineStr">
        <is>
          <t>Harga Satuan Pekerjaan (D+E)</t>
        </is>
      </c>
      <c r="E1525" s="32" t="n"/>
      <c r="F1525" s="32" t="n"/>
      <c r="G1525" s="32" t="n"/>
      <c r="H1525" s="32" t="n"/>
      <c r="I1525" s="32" t="n"/>
      <c r="J1525" s="33">
        <f>SUM(J1523:J1524)</f>
        <v/>
      </c>
    </row>
    <row r="1527">
      <c r="C1527" s="16" t="inlineStr">
        <is>
          <t>H.74</t>
        </is>
      </c>
      <c r="D1527" s="17" t="inlineStr">
        <is>
          <t>Penggantian Karet Pengisi Sambungan Siar Muai Tipe Compression Seal</t>
        </is>
      </c>
      <c r="F1527" s="18" t="inlineStr">
        <is>
          <t>Meter Panjang</t>
        </is>
      </c>
      <c r="K1527" s="22">
        <f>ROUNDDOWN(J1543,0)</f>
        <v/>
      </c>
      <c r="M1527" s="19" t="inlineStr">
        <is>
          <t>8.11.(4)</t>
        </is>
      </c>
    </row>
    <row r="1528">
      <c r="C1528" s="23" t="inlineStr">
        <is>
          <t>No</t>
        </is>
      </c>
      <c r="D1528" s="23" t="inlineStr">
        <is>
          <t>Uraian</t>
        </is>
      </c>
      <c r="E1528" s="23" t="inlineStr">
        <is>
          <t>Kode</t>
        </is>
      </c>
      <c r="F1528" s="23" t="inlineStr">
        <is>
          <t>Sat.</t>
        </is>
      </c>
      <c r="G1528" s="23" t="inlineStr">
        <is>
          <t>Koefisien</t>
        </is>
      </c>
      <c r="H1528" s="23" t="inlineStr">
        <is>
          <t>Harga  Satuan (Rp)</t>
        </is>
      </c>
      <c r="J1528" s="23" t="inlineStr">
        <is>
          <t>Jumlah Harga (Rp)</t>
        </is>
      </c>
    </row>
    <row r="1529">
      <c r="C1529" s="24" t="inlineStr">
        <is>
          <t>A</t>
        </is>
      </c>
      <c r="D1529" s="24" t="inlineStr">
        <is>
          <t>TENAGA KERJA</t>
        </is>
      </c>
      <c r="E1529" s="12" t="n"/>
      <c r="F1529" s="12" t="n"/>
      <c r="G1529" s="12" t="n"/>
      <c r="H1529" s="12" t="n"/>
      <c r="I1529" s="12" t="n"/>
      <c r="J1529" s="12" t="n"/>
    </row>
    <row r="1530">
      <c r="C1530" s="5" t="n">
        <v>1</v>
      </c>
      <c r="D1530" s="5" t="inlineStr">
        <is>
          <t>Pekerja</t>
        </is>
      </c>
      <c r="E1530" s="5" t="inlineStr">
        <is>
          <t>L01</t>
        </is>
      </c>
      <c r="F1530" s="5" t="inlineStr">
        <is>
          <t>jam</t>
        </is>
      </c>
      <c r="G1530" s="25" t="n">
        <v>1.08433724479571</v>
      </c>
      <c r="H1530" s="26">
        <f>VLOOKUP(D1530,upahbahan,3,FALSE)</f>
        <v/>
      </c>
      <c r="J1530" s="26">
        <f>G1530*H1530</f>
        <v/>
      </c>
    </row>
    <row r="1531">
      <c r="C1531" s="5" t="n">
        <v>2</v>
      </c>
      <c r="D1531" s="5" t="inlineStr">
        <is>
          <t>Tukang</t>
        </is>
      </c>
      <c r="E1531" s="5" t="inlineStr">
        <is>
          <t>L02</t>
        </is>
      </c>
      <c r="F1531" s="5" t="inlineStr">
        <is>
          <t>jam</t>
        </is>
      </c>
      <c r="G1531" s="25" t="n">
        <v>0.5421685793076764</v>
      </c>
      <c r="H1531" s="26">
        <f>VLOOKUP(D1531,upahbahan,3,FALSE)</f>
        <v/>
      </c>
      <c r="J1531" s="26">
        <f>G1531*H1531</f>
        <v/>
      </c>
    </row>
    <row r="1532">
      <c r="C1532" s="5" t="n">
        <v>3</v>
      </c>
      <c r="D1532" s="5" t="inlineStr">
        <is>
          <t>Mandor</t>
        </is>
      </c>
      <c r="E1532" s="5" t="inlineStr">
        <is>
          <t>L03</t>
        </is>
      </c>
      <c r="F1532" s="5" t="inlineStr">
        <is>
          <t>jam</t>
        </is>
      </c>
      <c r="G1532" s="25" t="n">
        <v>0.1807228011486338</v>
      </c>
      <c r="H1532" s="26">
        <f>VLOOKUP(D1532,upahbahan,3,FALSE)</f>
        <v/>
      </c>
      <c r="J1532" s="26">
        <f>G1532*H1532</f>
        <v/>
      </c>
    </row>
    <row r="1533">
      <c r="C1533" s="27" t="inlineStr">
        <is>
          <t>JUMLAH HARGA TENAGA KERJA</t>
        </is>
      </c>
      <c r="D1533" s="28" t="n"/>
      <c r="E1533" s="28" t="n"/>
      <c r="F1533" s="28" t="n"/>
      <c r="G1533" s="28" t="n"/>
      <c r="H1533" s="28" t="n"/>
      <c r="I1533" s="28" t="n"/>
      <c r="J1533" s="29">
        <f>SUM(J1530:J1532)</f>
        <v/>
      </c>
    </row>
    <row r="1534">
      <c r="C1534" s="24" t="inlineStr">
        <is>
          <t>B</t>
        </is>
      </c>
      <c r="D1534" s="24" t="inlineStr">
        <is>
          <t>BAHAN</t>
        </is>
      </c>
      <c r="E1534" s="12" t="n"/>
      <c r="F1534" s="12" t="n"/>
      <c r="G1534" s="12" t="n"/>
      <c r="H1534" s="12" t="n"/>
      <c r="I1534" s="12" t="n"/>
      <c r="J1534" s="12" t="n"/>
    </row>
    <row r="1535">
      <c r="C1535" s="5" t="n">
        <v>1</v>
      </c>
      <c r="D1535" s="5" t="inlineStr">
        <is>
          <t>Compression Seal Rubber</t>
        </is>
      </c>
      <c r="E1535" s="5" t="inlineStr">
        <is>
          <t>M229</t>
        </is>
      </c>
      <c r="F1535" s="5" t="inlineStr">
        <is>
          <t>M</t>
        </is>
      </c>
      <c r="G1535" s="25" t="n">
        <v>1.02</v>
      </c>
      <c r="H1535" s="26">
        <f>VLOOKUP(D1535,upahbahan,3,FALSE)</f>
        <v/>
      </c>
      <c r="J1535" s="26">
        <f>G1535*H1535</f>
        <v/>
      </c>
    </row>
    <row r="1536">
      <c r="C1536" s="5" t="n">
        <v>2</v>
      </c>
      <c r="D1536" s="5" t="inlineStr">
        <is>
          <t>Perekat Epoxy</t>
        </is>
      </c>
      <c r="E1536" s="5" t="inlineStr">
        <is>
          <t>M125</t>
        </is>
      </c>
      <c r="F1536" s="5" t="inlineStr">
        <is>
          <t>Kg</t>
        </is>
      </c>
      <c r="G1536" s="25" t="n">
        <v>0.204</v>
      </c>
      <c r="H1536" s="26">
        <f>VLOOKUP(D1536,upahbahan,3,FALSE)</f>
        <v/>
      </c>
      <c r="J1536" s="26">
        <f>G1536*H1536</f>
        <v/>
      </c>
    </row>
    <row r="1537">
      <c r="C1537" s="27" t="inlineStr">
        <is>
          <t>JUMLAH HARGA BAHAN</t>
        </is>
      </c>
      <c r="D1537" s="28" t="n"/>
      <c r="E1537" s="28" t="n"/>
      <c r="F1537" s="28" t="n"/>
      <c r="G1537" s="28" t="n"/>
      <c r="H1537" s="28" t="n"/>
      <c r="I1537" s="28" t="n"/>
      <c r="J1537" s="29">
        <f>SUM(J1535:J1536)</f>
        <v/>
      </c>
    </row>
    <row r="1538">
      <c r="C1538" s="24" t="inlineStr">
        <is>
          <t>C</t>
        </is>
      </c>
      <c r="D1538" s="24" t="inlineStr">
        <is>
          <t>PERALATAN</t>
        </is>
      </c>
      <c r="E1538" s="12" t="n"/>
      <c r="F1538" s="12" t="n"/>
      <c r="G1538" s="12" t="n"/>
      <c r="H1538" s="12" t="n"/>
      <c r="I1538" s="12" t="n"/>
      <c r="J1538" s="12" t="n"/>
    </row>
    <row r="1539">
      <c r="C1539" s="5" t="n">
        <v>1</v>
      </c>
      <c r="D1539" s="5" t="inlineStr">
        <is>
          <t>Alat Bantu</t>
        </is>
      </c>
      <c r="F1539" s="5" t="inlineStr">
        <is>
          <t>Ls</t>
        </is>
      </c>
      <c r="G1539" s="25" t="n">
        <v>1</v>
      </c>
      <c r="H1539" s="26">
        <f>VLOOKUP(D1539,upahbahan,3,FALSE)</f>
        <v/>
      </c>
      <c r="J1539" s="26">
        <f>G1539*H1539</f>
        <v/>
      </c>
    </row>
    <row r="1540">
      <c r="C1540" s="27" t="inlineStr">
        <is>
          <t>JUMLAH HARGA PERALATAN</t>
        </is>
      </c>
      <c r="D1540" s="28" t="n"/>
      <c r="E1540" s="28" t="n"/>
      <c r="F1540" s="28" t="n"/>
      <c r="G1540" s="28" t="n"/>
      <c r="H1540" s="28" t="n"/>
      <c r="I1540" s="28" t="n"/>
      <c r="J1540" s="29">
        <f>SUM(J1539:J1539)</f>
        <v/>
      </c>
    </row>
    <row r="1541">
      <c r="C1541" s="31" t="inlineStr">
        <is>
          <t>D</t>
        </is>
      </c>
      <c r="D1541" s="31" t="inlineStr">
        <is>
          <t>Jumlah (A+B+C)</t>
        </is>
      </c>
      <c r="E1541" s="32" t="n"/>
      <c r="F1541" s="32" t="n"/>
      <c r="G1541" s="32" t="n"/>
      <c r="H1541" s="32" t="n"/>
      <c r="I1541" s="32" t="n"/>
      <c r="J1541" s="33">
        <f>J1533+J1537+J1540</f>
        <v/>
      </c>
    </row>
    <row r="1542">
      <c r="C1542" s="18" t="inlineStr">
        <is>
          <t>E</t>
        </is>
      </c>
      <c r="D1542" s="18" t="inlineStr">
        <is>
          <t>Biaya Umum dan Keuntungan 10.0% x D</t>
        </is>
      </c>
      <c r="H1542" s="21">
        <f>$Q$8</f>
        <v/>
      </c>
      <c r="J1542" s="34">
        <f>J1541*H1542</f>
        <v/>
      </c>
    </row>
    <row r="1543">
      <c r="C1543" s="31" t="inlineStr">
        <is>
          <t>F</t>
        </is>
      </c>
      <c r="D1543" s="31" t="inlineStr">
        <is>
          <t>Harga Satuan Pekerjaan (D+E)</t>
        </is>
      </c>
      <c r="E1543" s="32" t="n"/>
      <c r="F1543" s="32" t="n"/>
      <c r="G1543" s="32" t="n"/>
      <c r="H1543" s="32" t="n"/>
      <c r="I1543" s="32" t="n"/>
      <c r="J1543" s="33">
        <f>SUM(J1541:J1542)</f>
        <v/>
      </c>
    </row>
    <row r="1545">
      <c r="C1545" s="16" t="inlineStr">
        <is>
          <t>H.75</t>
        </is>
      </c>
      <c r="D1545" s="17" t="inlineStr">
        <is>
          <t>Penggantian Sambungan Siar Muai Tipe Modular, lebar 600 mm</t>
        </is>
      </c>
      <c r="F1545" s="18" t="inlineStr">
        <is>
          <t>Meter Panjang</t>
        </is>
      </c>
      <c r="K1545" s="22">
        <f>ROUNDDOWN(J1566,0)</f>
        <v/>
      </c>
      <c r="M1545" s="19" t="inlineStr">
        <is>
          <t>8.11.(5).600</t>
        </is>
      </c>
    </row>
    <row r="1546">
      <c r="C1546" s="23" t="inlineStr">
        <is>
          <t>No</t>
        </is>
      </c>
      <c r="D1546" s="23" t="inlineStr">
        <is>
          <t>Uraian</t>
        </is>
      </c>
      <c r="E1546" s="23" t="inlineStr">
        <is>
          <t>Kode</t>
        </is>
      </c>
      <c r="F1546" s="23" t="inlineStr">
        <is>
          <t>Sat.</t>
        </is>
      </c>
      <c r="G1546" s="23" t="inlineStr">
        <is>
          <t>Koefisien</t>
        </is>
      </c>
      <c r="H1546" s="23" t="inlineStr">
        <is>
          <t>Harga  Satuan (Rp)</t>
        </is>
      </c>
      <c r="J1546" s="23" t="inlineStr">
        <is>
          <t>Jumlah Harga (Rp)</t>
        </is>
      </c>
    </row>
    <row r="1547">
      <c r="C1547" s="24" t="inlineStr">
        <is>
          <t>A</t>
        </is>
      </c>
      <c r="D1547" s="24" t="inlineStr">
        <is>
          <t>TENAGA KERJA</t>
        </is>
      </c>
      <c r="E1547" s="12" t="n"/>
      <c r="F1547" s="12" t="n"/>
      <c r="G1547" s="12" t="n"/>
      <c r="H1547" s="12" t="n"/>
      <c r="I1547" s="12" t="n"/>
      <c r="J1547" s="12" t="n"/>
    </row>
    <row r="1548">
      <c r="C1548" s="5" t="n">
        <v>1</v>
      </c>
      <c r="D1548" s="5" t="inlineStr">
        <is>
          <t>Pekerja</t>
        </is>
      </c>
      <c r="E1548" s="5" t="inlineStr">
        <is>
          <t>L01</t>
        </is>
      </c>
      <c r="F1548" s="5" t="inlineStr">
        <is>
          <t>jam</t>
        </is>
      </c>
      <c r="G1548" s="25" t="n">
        <v>0.2081929448977953</v>
      </c>
      <c r="H1548" s="26">
        <f>VLOOKUP(D1548,upahbahan,3,FALSE)</f>
        <v/>
      </c>
      <c r="J1548" s="26">
        <f>G1548*H1548</f>
        <v/>
      </c>
    </row>
    <row r="1549">
      <c r="C1549" s="5" t="n">
        <v>2</v>
      </c>
      <c r="D1549" s="5" t="inlineStr">
        <is>
          <t>Tukang</t>
        </is>
      </c>
      <c r="E1549" s="5" t="inlineStr">
        <is>
          <t>L02</t>
        </is>
      </c>
      <c r="F1549" s="5" t="inlineStr">
        <is>
          <t>jam</t>
        </is>
      </c>
      <c r="G1549" s="25" t="n">
        <v>0.104096392012175</v>
      </c>
      <c r="H1549" s="26">
        <f>VLOOKUP(D1549,upahbahan,3,FALSE)</f>
        <v/>
      </c>
      <c r="J1549" s="26">
        <f>G1549*H1549</f>
        <v/>
      </c>
    </row>
    <row r="1550">
      <c r="C1550" s="5" t="n">
        <v>3</v>
      </c>
      <c r="D1550" s="5" t="inlineStr">
        <is>
          <t>Mandor</t>
        </is>
      </c>
      <c r="E1550" s="5" t="inlineStr">
        <is>
          <t>L03</t>
        </is>
      </c>
      <c r="F1550" s="5" t="inlineStr">
        <is>
          <t>jam</t>
        </is>
      </c>
      <c r="G1550" s="25" t="n">
        <v>0.03469886187276774</v>
      </c>
      <c r="H1550" s="26">
        <f>VLOOKUP(D1550,upahbahan,3,FALSE)</f>
        <v/>
      </c>
      <c r="J1550" s="26">
        <f>G1550*H1550</f>
        <v/>
      </c>
    </row>
    <row r="1551">
      <c r="C1551" s="27" t="inlineStr">
        <is>
          <t>JUMLAH HARGA TENAGA KERJA</t>
        </is>
      </c>
      <c r="D1551" s="28" t="n"/>
      <c r="E1551" s="28" t="n"/>
      <c r="F1551" s="28" t="n"/>
      <c r="G1551" s="28" t="n"/>
      <c r="H1551" s="28" t="n"/>
      <c r="I1551" s="28" t="n"/>
      <c r="J1551" s="29">
        <f>SUM(J1548:J1550)</f>
        <v/>
      </c>
    </row>
    <row r="1552">
      <c r="C1552" s="24" t="inlineStr">
        <is>
          <t>B</t>
        </is>
      </c>
      <c r="D1552" s="24" t="inlineStr">
        <is>
          <t>BAHAN</t>
        </is>
      </c>
      <c r="E1552" s="12" t="n"/>
      <c r="F1552" s="12" t="n"/>
      <c r="G1552" s="12" t="n"/>
      <c r="H1552" s="12" t="n"/>
      <c r="I1552" s="12" t="n"/>
      <c r="J1552" s="12" t="n"/>
    </row>
    <row r="1553">
      <c r="C1553" s="5" t="n">
        <v>1</v>
      </c>
      <c r="D1553" s="5" t="inlineStr">
        <is>
          <t>Plat sambungan siar muai tipe modular</t>
        </is>
      </c>
      <c r="E1553" s="5" t="inlineStr">
        <is>
          <t>M230</t>
        </is>
      </c>
      <c r="F1553" s="5" t="inlineStr">
        <is>
          <t>m</t>
        </is>
      </c>
      <c r="G1553" s="25" t="n">
        <v>1.02</v>
      </c>
      <c r="H1553" s="26">
        <f>VLOOKUP(D1553,upahbahan,3,FALSE)</f>
        <v/>
      </c>
      <c r="J1553" s="26">
        <f>G1553*H1553</f>
        <v/>
      </c>
    </row>
    <row r="1554">
      <c r="C1554" s="5" t="n">
        <v>2</v>
      </c>
      <c r="D1554" s="5" t="inlineStr">
        <is>
          <t>Neoprene Rubber 5mm</t>
        </is>
      </c>
      <c r="E1554" s="5" t="inlineStr">
        <is>
          <t>M233</t>
        </is>
      </c>
      <c r="F1554" s="5" t="inlineStr">
        <is>
          <t>m</t>
        </is>
      </c>
      <c r="G1554" s="25" t="n">
        <v>2.04</v>
      </c>
      <c r="H1554" s="26">
        <f>VLOOKUP(D1554,upahbahan,3,FALSE)</f>
        <v/>
      </c>
      <c r="J1554" s="26">
        <f>G1554*H1554</f>
        <v/>
      </c>
    </row>
    <row r="1555">
      <c r="C1555" s="5" t="n">
        <v>3</v>
      </c>
      <c r="D1555" s="5" t="inlineStr">
        <is>
          <t>Beton fast track 8 jam</t>
        </is>
      </c>
      <c r="E1555" s="5" t="inlineStr">
        <is>
          <t>M226</t>
        </is>
      </c>
      <c r="F1555" s="5" t="inlineStr">
        <is>
          <t>m3</t>
        </is>
      </c>
      <c r="G1555" s="25" t="n">
        <v>0.1468800004440984</v>
      </c>
      <c r="H1555" s="26">
        <f>VLOOKUP(D1555,upahbahan,3,FALSE)</f>
        <v/>
      </c>
      <c r="J1555" s="26">
        <f>G1555*H1555</f>
        <v/>
      </c>
    </row>
    <row r="1556">
      <c r="C1556" s="27" t="inlineStr">
        <is>
          <t>JUMLAH HARGA BAHAN</t>
        </is>
      </c>
      <c r="D1556" s="28" t="n"/>
      <c r="E1556" s="28" t="n"/>
      <c r="F1556" s="28" t="n"/>
      <c r="G1556" s="28" t="n"/>
      <c r="H1556" s="28" t="n"/>
      <c r="I1556" s="28" t="n"/>
      <c r="J1556" s="29">
        <f>SUM(J1553:J1555)</f>
        <v/>
      </c>
    </row>
    <row r="1557">
      <c r="C1557" s="24" t="inlineStr">
        <is>
          <t>C</t>
        </is>
      </c>
      <c r="D1557" s="24" t="inlineStr">
        <is>
          <t>PERALATAN</t>
        </is>
      </c>
      <c r="E1557" s="12" t="n"/>
      <c r="F1557" s="12" t="n"/>
      <c r="G1557" s="12" t="n"/>
      <c r="H1557" s="12" t="n"/>
      <c r="I1557" s="12" t="n"/>
      <c r="J1557" s="12" t="n"/>
    </row>
    <row r="1558">
      <c r="C1558" s="5" t="n">
        <v>1</v>
      </c>
      <c r="D1558" s="5" t="inlineStr">
        <is>
          <t>Asphalt cutter 130 feet/mnt; 22 HP</t>
        </is>
      </c>
      <c r="E1558" s="5" t="inlineStr">
        <is>
          <t>E76</t>
        </is>
      </c>
      <c r="F1558" s="5" t="inlineStr">
        <is>
          <t>jam</t>
        </is>
      </c>
      <c r="G1558" s="25" t="n">
        <v>0.002229793296093255</v>
      </c>
      <c r="H1558" s="26">
        <f>VLOOKUP(D1558,upahbahan,3,FALSE)</f>
        <v/>
      </c>
      <c r="J1558" s="26">
        <f>G1558*H1558</f>
        <v/>
      </c>
    </row>
    <row r="1559">
      <c r="C1559" s="5" t="n">
        <v>2</v>
      </c>
      <c r="D1559" s="5" t="inlineStr">
        <is>
          <t>Jack Hammer</t>
        </is>
      </c>
      <c r="E1559" s="5" t="inlineStr">
        <is>
          <t>E26</t>
        </is>
      </c>
      <c r="F1559" s="5" t="inlineStr">
        <is>
          <t>jam</t>
        </is>
      </c>
      <c r="G1559" s="25" t="n">
        <v>0.03469880378969587</v>
      </c>
      <c r="H1559" s="26">
        <f>VLOOKUP(D1559,upahbahan,3,FALSE)</f>
        <v/>
      </c>
      <c r="J1559" s="26">
        <f>G1559*H1559</f>
        <v/>
      </c>
    </row>
    <row r="1560">
      <c r="C1560" s="5" t="n">
        <v>3</v>
      </c>
      <c r="D1560" s="5" t="inlineStr">
        <is>
          <t>Compressor</t>
        </is>
      </c>
      <c r="E1560" s="5" t="inlineStr">
        <is>
          <t>E05</t>
        </is>
      </c>
      <c r="F1560" s="5" t="inlineStr">
        <is>
          <t>jam</t>
        </is>
      </c>
      <c r="G1560" s="25" t="n">
        <v>0.03469877612228631</v>
      </c>
      <c r="H1560" s="26">
        <f>VLOOKUP(D1560,upahbahan,3,FALSE)</f>
        <v/>
      </c>
      <c r="J1560" s="26">
        <f>G1560*H1560</f>
        <v/>
      </c>
    </row>
    <row r="1561">
      <c r="C1561" s="5" t="n">
        <v>4</v>
      </c>
      <c r="D1561" s="5" t="inlineStr">
        <is>
          <t>Generator Set</t>
        </is>
      </c>
      <c r="E1561" s="5" t="inlineStr">
        <is>
          <t>E12</t>
        </is>
      </c>
      <c r="F1561" s="5" t="inlineStr">
        <is>
          <t>jam</t>
        </is>
      </c>
      <c r="G1561" s="25" t="n">
        <v>0.03469878989662604</v>
      </c>
      <c r="H1561" s="26">
        <f>VLOOKUP(D1561,upahbahan,3,FALSE)</f>
        <v/>
      </c>
      <c r="J1561" s="26">
        <f>G1561*H1561</f>
        <v/>
      </c>
    </row>
    <row r="1562">
      <c r="C1562" s="5" t="n">
        <v>5</v>
      </c>
      <c r="D1562" s="5" t="inlineStr">
        <is>
          <t>Alat Bantu</t>
        </is>
      </c>
      <c r="F1562" s="5" t="inlineStr">
        <is>
          <t>Ls</t>
        </is>
      </c>
      <c r="G1562" s="25" t="n">
        <v>1</v>
      </c>
      <c r="H1562" s="26">
        <f>VLOOKUP(D1562,upahbahan,3,FALSE)</f>
        <v/>
      </c>
      <c r="J1562" s="26">
        <f>G1562*H1562</f>
        <v/>
      </c>
    </row>
    <row r="1563">
      <c r="C1563" s="27" t="inlineStr">
        <is>
          <t>JUMLAH HARGA PERALATAN</t>
        </is>
      </c>
      <c r="D1563" s="28" t="n"/>
      <c r="E1563" s="28" t="n"/>
      <c r="F1563" s="28" t="n"/>
      <c r="G1563" s="28" t="n"/>
      <c r="H1563" s="28" t="n"/>
      <c r="I1563" s="28" t="n"/>
      <c r="J1563" s="29">
        <f>SUM(J1558:J1562)</f>
        <v/>
      </c>
    </row>
    <row r="1564">
      <c r="C1564" s="31" t="inlineStr">
        <is>
          <t>D</t>
        </is>
      </c>
      <c r="D1564" s="31" t="inlineStr">
        <is>
          <t>Jumlah (A+B+C)</t>
        </is>
      </c>
      <c r="E1564" s="32" t="n"/>
      <c r="F1564" s="32" t="n"/>
      <c r="G1564" s="32" t="n"/>
      <c r="H1564" s="32" t="n"/>
      <c r="I1564" s="32" t="n"/>
      <c r="J1564" s="33">
        <f>J1551+J1556+J1563</f>
        <v/>
      </c>
    </row>
    <row r="1565">
      <c r="C1565" s="18" t="inlineStr">
        <is>
          <t>E</t>
        </is>
      </c>
      <c r="D1565" s="18" t="inlineStr">
        <is>
          <t>Biaya Umum dan Keuntungan 10.0% x D</t>
        </is>
      </c>
      <c r="H1565" s="21">
        <f>$Q$8</f>
        <v/>
      </c>
      <c r="J1565" s="34">
        <f>J1564*H1565</f>
        <v/>
      </c>
    </row>
    <row r="1566">
      <c r="C1566" s="31" t="inlineStr">
        <is>
          <t>F</t>
        </is>
      </c>
      <c r="D1566" s="31" t="inlineStr">
        <is>
          <t>Harga Satuan Pekerjaan (D+E)</t>
        </is>
      </c>
      <c r="E1566" s="32" t="n"/>
      <c r="F1566" s="32" t="n"/>
      <c r="G1566" s="32" t="n"/>
      <c r="H1566" s="32" t="n"/>
      <c r="I1566" s="32" t="n"/>
      <c r="J1566" s="33">
        <f>SUM(J1564:J1565)</f>
        <v/>
      </c>
    </row>
    <row r="1568">
      <c r="C1568" s="16" t="inlineStr">
        <is>
          <t>H.76</t>
        </is>
      </c>
      <c r="D1568" s="17" t="inlineStr">
        <is>
          <t>Penggantian Sambungan Siar Muai Tipe Finger Plate, lebar 200 mm</t>
        </is>
      </c>
      <c r="F1568" s="18" t="inlineStr">
        <is>
          <t>Meter Panjang</t>
        </is>
      </c>
      <c r="K1568" s="22">
        <f>ROUNDDOWN(J1588,0)</f>
        <v/>
      </c>
      <c r="M1568" s="19" t="inlineStr">
        <is>
          <t>8.11.(6).200</t>
        </is>
      </c>
    </row>
    <row r="1569">
      <c r="C1569" s="23" t="inlineStr">
        <is>
          <t>No</t>
        </is>
      </c>
      <c r="D1569" s="23" t="inlineStr">
        <is>
          <t>Uraian</t>
        </is>
      </c>
      <c r="E1569" s="23" t="inlineStr">
        <is>
          <t>Kode</t>
        </is>
      </c>
      <c r="F1569" s="23" t="inlineStr">
        <is>
          <t>Sat.</t>
        </is>
      </c>
      <c r="G1569" s="23" t="inlineStr">
        <is>
          <t>Koefisien</t>
        </is>
      </c>
      <c r="H1569" s="23" t="inlineStr">
        <is>
          <t>Harga  Satuan (Rp)</t>
        </is>
      </c>
      <c r="J1569" s="23" t="inlineStr">
        <is>
          <t>Jumlah Harga (Rp)</t>
        </is>
      </c>
    </row>
    <row r="1570">
      <c r="C1570" s="24" t="inlineStr">
        <is>
          <t>A</t>
        </is>
      </c>
      <c r="D1570" s="24" t="inlineStr">
        <is>
          <t>TENAGA KERJA</t>
        </is>
      </c>
      <c r="E1570" s="12" t="n"/>
      <c r="F1570" s="12" t="n"/>
      <c r="G1570" s="12" t="n"/>
      <c r="H1570" s="12" t="n"/>
      <c r="I1570" s="12" t="n"/>
      <c r="J1570" s="12" t="n"/>
    </row>
    <row r="1571">
      <c r="C1571" s="5" t="n">
        <v>1</v>
      </c>
      <c r="D1571" s="5" t="inlineStr">
        <is>
          <t>Pekerja</t>
        </is>
      </c>
      <c r="E1571" s="5" t="inlineStr">
        <is>
          <t>L01</t>
        </is>
      </c>
      <c r="F1571" s="5" t="inlineStr">
        <is>
          <t>jam</t>
        </is>
      </c>
      <c r="G1571" s="25" t="n">
        <v>0.05783123290287713</v>
      </c>
      <c r="H1571" s="26">
        <f>VLOOKUP(D1571,upahbahan,3,FALSE)</f>
        <v/>
      </c>
      <c r="J1571" s="26">
        <f>G1571*H1571</f>
        <v/>
      </c>
    </row>
    <row r="1572">
      <c r="C1572" s="5" t="n">
        <v>2</v>
      </c>
      <c r="D1572" s="5" t="inlineStr">
        <is>
          <t>Tukang</t>
        </is>
      </c>
      <c r="E1572" s="5" t="inlineStr">
        <is>
          <t>L02</t>
        </is>
      </c>
      <c r="F1572" s="5" t="inlineStr">
        <is>
          <t>jam</t>
        </is>
      </c>
      <c r="G1572" s="25" t="n">
        <v>0.02891560707490712</v>
      </c>
      <c r="H1572" s="26">
        <f>VLOOKUP(D1572,upahbahan,3,FALSE)</f>
        <v/>
      </c>
      <c r="J1572" s="26">
        <f>G1572*H1572</f>
        <v/>
      </c>
    </row>
    <row r="1573">
      <c r="C1573" s="5" t="n">
        <v>3</v>
      </c>
      <c r="D1573" s="5" t="inlineStr">
        <is>
          <t>Mandor</t>
        </is>
      </c>
      <c r="E1573" s="5" t="inlineStr">
        <is>
          <t>L03</t>
        </is>
      </c>
      <c r="F1573" s="5" t="inlineStr">
        <is>
          <t>jam</t>
        </is>
      </c>
      <c r="G1573" s="25" t="n">
        <v>0.009638689481643892</v>
      </c>
      <c r="H1573" s="26">
        <f>VLOOKUP(D1573,upahbahan,3,FALSE)</f>
        <v/>
      </c>
      <c r="J1573" s="26">
        <f>G1573*H1573</f>
        <v/>
      </c>
    </row>
    <row r="1574">
      <c r="C1574" s="27" t="inlineStr">
        <is>
          <t>JUMLAH HARGA TENAGA KERJA</t>
        </is>
      </c>
      <c r="D1574" s="28" t="n"/>
      <c r="E1574" s="28" t="n"/>
      <c r="F1574" s="28" t="n"/>
      <c r="G1574" s="28" t="n"/>
      <c r="H1574" s="28" t="n"/>
      <c r="I1574" s="28" t="n"/>
      <c r="J1574" s="29">
        <f>SUM(J1571:J1573)</f>
        <v/>
      </c>
    </row>
    <row r="1575">
      <c r="C1575" s="24" t="inlineStr">
        <is>
          <t>B</t>
        </is>
      </c>
      <c r="D1575" s="24" t="inlineStr">
        <is>
          <t>BAHAN</t>
        </is>
      </c>
      <c r="E1575" s="12" t="n"/>
      <c r="F1575" s="12" t="n"/>
      <c r="G1575" s="12" t="n"/>
      <c r="H1575" s="12" t="n"/>
      <c r="I1575" s="12" t="n"/>
      <c r="J1575" s="12" t="n"/>
    </row>
    <row r="1576">
      <c r="C1576" s="5" t="n">
        <v>1</v>
      </c>
      <c r="D1576" s="5" t="inlineStr">
        <is>
          <t>Sambungan siar muai tipe finger plate</t>
        </is>
      </c>
      <c r="E1576" s="5" t="inlineStr">
        <is>
          <t>M231</t>
        </is>
      </c>
      <c r="F1576" s="5" t="inlineStr">
        <is>
          <t>M3</t>
        </is>
      </c>
      <c r="G1576" s="25" t="n">
        <v>1.02</v>
      </c>
      <c r="H1576" s="26">
        <f>VLOOKUP(D1576,upahbahan,3,FALSE)</f>
        <v/>
      </c>
      <c r="J1576" s="26">
        <f>G1576*H1576</f>
        <v/>
      </c>
    </row>
    <row r="1577">
      <c r="C1577" s="5" t="n">
        <v>2</v>
      </c>
      <c r="D1577" s="5" t="inlineStr">
        <is>
          <t>Beton fast track 8 jam</t>
        </is>
      </c>
      <c r="E1577" s="5" t="inlineStr">
        <is>
          <t>M226</t>
        </is>
      </c>
      <c r="F1577" s="5" t="inlineStr">
        <is>
          <t>M3</t>
        </is>
      </c>
      <c r="G1577" s="25" t="n">
        <v>0.0489600001480328</v>
      </c>
      <c r="H1577" s="26">
        <f>VLOOKUP(D1577,upahbahan,3,FALSE)</f>
        <v/>
      </c>
      <c r="J1577" s="26">
        <f>G1577*H1577</f>
        <v/>
      </c>
    </row>
    <row r="1578">
      <c r="C1578" s="27" t="inlineStr">
        <is>
          <t>JUMLAH HARGA BAHAN</t>
        </is>
      </c>
      <c r="D1578" s="28" t="n"/>
      <c r="E1578" s="28" t="n"/>
      <c r="F1578" s="28" t="n"/>
      <c r="G1578" s="28" t="n"/>
      <c r="H1578" s="28" t="n"/>
      <c r="I1578" s="28" t="n"/>
      <c r="J1578" s="29">
        <f>SUM(J1576:J1577)</f>
        <v/>
      </c>
    </row>
    <row r="1579">
      <c r="C1579" s="24" t="inlineStr">
        <is>
          <t>C</t>
        </is>
      </c>
      <c r="D1579" s="24" t="inlineStr">
        <is>
          <t>PERALATAN</t>
        </is>
      </c>
      <c r="E1579" s="12" t="n"/>
      <c r="F1579" s="12" t="n"/>
      <c r="G1579" s="12" t="n"/>
      <c r="H1579" s="12" t="n"/>
      <c r="I1579" s="12" t="n"/>
      <c r="J1579" s="12" t="n"/>
    </row>
    <row r="1580">
      <c r="C1580" s="5" t="n">
        <v>1</v>
      </c>
      <c r="D1580" s="5" t="inlineStr">
        <is>
          <t>Asphalt cutter 130 feet/mnt; 22 HP</t>
        </is>
      </c>
      <c r="E1580" s="5" t="inlineStr">
        <is>
          <t>E76</t>
        </is>
      </c>
      <c r="F1580" s="5" t="inlineStr">
        <is>
          <t>jam</t>
        </is>
      </c>
      <c r="G1580" s="25" t="n">
        <v>0.001418941378097953</v>
      </c>
      <c r="H1580" s="26">
        <f>VLOOKUP(D1580,upahbahan,3,FALSE)</f>
        <v/>
      </c>
      <c r="J1580" s="26">
        <f>G1580*H1580</f>
        <v/>
      </c>
    </row>
    <row r="1581">
      <c r="C1581" s="5" t="n">
        <v>2</v>
      </c>
      <c r="D1581" s="5" t="inlineStr">
        <is>
          <t>Jack Hammer</t>
        </is>
      </c>
      <c r="E1581" s="5" t="inlineStr">
        <is>
          <t>E26</t>
        </is>
      </c>
      <c r="F1581" s="5" t="inlineStr">
        <is>
          <t>jam</t>
        </is>
      </c>
      <c r="G1581" s="25" t="n">
        <v>0.009638556608248852</v>
      </c>
      <c r="H1581" s="26">
        <f>VLOOKUP(D1581,upahbahan,3,FALSE)</f>
        <v/>
      </c>
      <c r="J1581" s="26">
        <f>G1581*H1581</f>
        <v/>
      </c>
    </row>
    <row r="1582">
      <c r="C1582" s="5" t="n">
        <v>3</v>
      </c>
      <c r="D1582" s="5" t="inlineStr">
        <is>
          <t>Compressor</t>
        </is>
      </c>
      <c r="E1582" s="5" t="inlineStr">
        <is>
          <t>E05</t>
        </is>
      </c>
      <c r="F1582" s="5" t="inlineStr">
        <is>
          <t>jam</t>
        </is>
      </c>
      <c r="G1582" s="25" t="n">
        <v>0.009638564394788416</v>
      </c>
      <c r="H1582" s="26">
        <f>VLOOKUP(D1582,upahbahan,3,FALSE)</f>
        <v/>
      </c>
      <c r="J1582" s="26">
        <f>G1582*H1582</f>
        <v/>
      </c>
    </row>
    <row r="1583">
      <c r="C1583" s="5" t="n">
        <v>4</v>
      </c>
      <c r="D1583" s="5" t="inlineStr">
        <is>
          <t>Generator Set</t>
        </is>
      </c>
      <c r="E1583" s="5" t="inlineStr">
        <is>
          <t>E12</t>
        </is>
      </c>
      <c r="F1583" s="5" t="inlineStr">
        <is>
          <t>jam</t>
        </is>
      </c>
      <c r="G1583" s="25" t="n">
        <v>0.009638559442897321</v>
      </c>
      <c r="H1583" s="26">
        <f>VLOOKUP(D1583,upahbahan,3,FALSE)</f>
        <v/>
      </c>
      <c r="J1583" s="26">
        <f>G1583*H1583</f>
        <v/>
      </c>
    </row>
    <row r="1584">
      <c r="C1584" s="5" t="n">
        <v>5</v>
      </c>
      <c r="D1584" s="5" t="inlineStr">
        <is>
          <t>Alat Bantu</t>
        </is>
      </c>
      <c r="F1584" s="5" t="inlineStr">
        <is>
          <t>Ls</t>
        </is>
      </c>
      <c r="G1584" s="25" t="n">
        <v>1</v>
      </c>
      <c r="H1584" s="26">
        <f>VLOOKUP(D1584,upahbahan,3,FALSE)</f>
        <v/>
      </c>
      <c r="J1584" s="26">
        <f>G1584*H1584</f>
        <v/>
      </c>
    </row>
    <row r="1585">
      <c r="C1585" s="27" t="inlineStr">
        <is>
          <t>JUMLAH HARGA PERALATAN</t>
        </is>
      </c>
      <c r="D1585" s="28" t="n"/>
      <c r="E1585" s="28" t="n"/>
      <c r="F1585" s="28" t="n"/>
      <c r="G1585" s="28" t="n"/>
      <c r="H1585" s="28" t="n"/>
      <c r="I1585" s="28" t="n"/>
      <c r="J1585" s="29">
        <f>SUM(J1580:J1584)</f>
        <v/>
      </c>
    </row>
    <row r="1586">
      <c r="C1586" s="31" t="inlineStr">
        <is>
          <t>D</t>
        </is>
      </c>
      <c r="D1586" s="31" t="inlineStr">
        <is>
          <t>Jumlah (A+B+C)</t>
        </is>
      </c>
      <c r="E1586" s="32" t="n"/>
      <c r="F1586" s="32" t="n"/>
      <c r="G1586" s="32" t="n"/>
      <c r="H1586" s="32" t="n"/>
      <c r="I1586" s="32" t="n"/>
      <c r="J1586" s="33">
        <f>J1574+J1578+J1585</f>
        <v/>
      </c>
    </row>
    <row r="1587">
      <c r="C1587" s="18" t="inlineStr">
        <is>
          <t>E</t>
        </is>
      </c>
      <c r="D1587" s="18" t="inlineStr">
        <is>
          <t>Biaya Umum dan Keuntungan 10.0% x D</t>
        </is>
      </c>
      <c r="H1587" s="21">
        <f>$Q$8</f>
        <v/>
      </c>
      <c r="J1587" s="34">
        <f>J1586*H1587</f>
        <v/>
      </c>
    </row>
    <row r="1588">
      <c r="C1588" s="31" t="inlineStr">
        <is>
          <t>F</t>
        </is>
      </c>
      <c r="D1588" s="31" t="inlineStr">
        <is>
          <t>Harga Satuan Pekerjaan (D+E)</t>
        </is>
      </c>
      <c r="E1588" s="32" t="n"/>
      <c r="F1588" s="32" t="n"/>
      <c r="G1588" s="32" t="n"/>
      <c r="H1588" s="32" t="n"/>
      <c r="I1588" s="32" t="n"/>
      <c r="J1588" s="33">
        <f>SUM(J1586:J1587)</f>
        <v/>
      </c>
    </row>
    <row r="1590">
      <c r="C1590" s="16" t="inlineStr">
        <is>
          <t>H.77</t>
        </is>
      </c>
      <c r="D1590" s="17" t="inlineStr">
        <is>
          <t>Penggantian Sambungan Siar Muai Tipe Dobel Siku dengan Penutup Karet Neoprene</t>
        </is>
      </c>
      <c r="F1590" s="18" t="inlineStr">
        <is>
          <t>Meter Panjang</t>
        </is>
      </c>
      <c r="K1590" s="22">
        <f>ROUNDDOWN(J1611,0)</f>
        <v/>
      </c>
      <c r="M1590" s="19" t="inlineStr">
        <is>
          <t>8.11.(7)</t>
        </is>
      </c>
    </row>
    <row r="1591">
      <c r="C1591" s="23" t="inlineStr">
        <is>
          <t>No</t>
        </is>
      </c>
      <c r="D1591" s="23" t="inlineStr">
        <is>
          <t>Uraian</t>
        </is>
      </c>
      <c r="E1591" s="23" t="inlineStr">
        <is>
          <t>Kode</t>
        </is>
      </c>
      <c r="F1591" s="23" t="inlineStr">
        <is>
          <t>Sat.</t>
        </is>
      </c>
      <c r="G1591" s="23" t="inlineStr">
        <is>
          <t>Koefisien</t>
        </is>
      </c>
      <c r="H1591" s="23" t="inlineStr">
        <is>
          <t>Harga  Satuan (Rp)</t>
        </is>
      </c>
      <c r="J1591" s="23" t="inlineStr">
        <is>
          <t>Jumlah Harga (Rp)</t>
        </is>
      </c>
    </row>
    <row r="1592">
      <c r="C1592" s="24" t="inlineStr">
        <is>
          <t>A</t>
        </is>
      </c>
      <c r="D1592" s="24" t="inlineStr">
        <is>
          <t>TENAGA KERJA</t>
        </is>
      </c>
      <c r="E1592" s="12" t="n"/>
      <c r="F1592" s="12" t="n"/>
      <c r="G1592" s="12" t="n"/>
      <c r="H1592" s="12" t="n"/>
      <c r="I1592" s="12" t="n"/>
      <c r="J1592" s="12" t="n"/>
    </row>
    <row r="1593">
      <c r="C1593" s="5" t="n">
        <v>1</v>
      </c>
      <c r="D1593" s="5" t="inlineStr">
        <is>
          <t>Pekerja</t>
        </is>
      </c>
      <c r="E1593" s="5" t="inlineStr">
        <is>
          <t>L01</t>
        </is>
      </c>
      <c r="F1593" s="5" t="inlineStr">
        <is>
          <t>jam</t>
        </is>
      </c>
      <c r="G1593" s="25" t="n">
        <v>0.2891565262625554</v>
      </c>
      <c r="H1593" s="26">
        <f>VLOOKUP(D1593,upahbahan,3,FALSE)</f>
        <v/>
      </c>
      <c r="J1593" s="26">
        <f>G1593*H1593</f>
        <v/>
      </c>
    </row>
    <row r="1594">
      <c r="C1594" s="5" t="n">
        <v>2</v>
      </c>
      <c r="D1594" s="5" t="inlineStr">
        <is>
          <t>Tukang</t>
        </is>
      </c>
      <c r="E1594" s="5" t="inlineStr">
        <is>
          <t>L02</t>
        </is>
      </c>
      <c r="F1594" s="5" t="inlineStr">
        <is>
          <t>jam</t>
        </is>
      </c>
      <c r="G1594" s="25" t="n">
        <v>0.1445783796120512</v>
      </c>
      <c r="H1594" s="26">
        <f>VLOOKUP(D1594,upahbahan,3,FALSE)</f>
        <v/>
      </c>
      <c r="J1594" s="26">
        <f>G1594*H1594</f>
        <v/>
      </c>
    </row>
    <row r="1595">
      <c r="C1595" s="5" t="n">
        <v>3</v>
      </c>
      <c r="D1595" s="5" t="inlineStr">
        <is>
          <t>Mandor</t>
        </is>
      </c>
      <c r="E1595" s="5" t="inlineStr">
        <is>
          <t>L03</t>
        </is>
      </c>
      <c r="F1595" s="5" t="inlineStr">
        <is>
          <t>jam</t>
        </is>
      </c>
      <c r="G1595" s="25" t="n">
        <v>0.04819284703514764</v>
      </c>
      <c r="H1595" s="26">
        <f>VLOOKUP(D1595,upahbahan,3,FALSE)</f>
        <v/>
      </c>
      <c r="J1595" s="26">
        <f>G1595*H1595</f>
        <v/>
      </c>
    </row>
    <row r="1596">
      <c r="C1596" s="27" t="inlineStr">
        <is>
          <t>JUMLAH HARGA TENAGA KERJA</t>
        </is>
      </c>
      <c r="D1596" s="28" t="n"/>
      <c r="E1596" s="28" t="n"/>
      <c r="F1596" s="28" t="n"/>
      <c r="G1596" s="28" t="n"/>
      <c r="H1596" s="28" t="n"/>
      <c r="I1596" s="28" t="n"/>
      <c r="J1596" s="29">
        <f>SUM(J1593:J1595)</f>
        <v/>
      </c>
    </row>
    <row r="1597">
      <c r="C1597" s="24" t="inlineStr">
        <is>
          <t>B</t>
        </is>
      </c>
      <c r="D1597" s="24" t="inlineStr">
        <is>
          <t>BAHAN</t>
        </is>
      </c>
      <c r="E1597" s="12" t="n"/>
      <c r="F1597" s="12" t="n"/>
      <c r="G1597" s="12" t="n"/>
      <c r="H1597" s="12" t="n"/>
      <c r="I1597" s="12" t="n"/>
      <c r="J1597" s="12" t="n"/>
    </row>
    <row r="1598">
      <c r="C1598" s="5" t="n">
        <v>1</v>
      </c>
      <c r="D1598" s="5" t="inlineStr">
        <is>
          <t>Sambungan siar muai tipe dobel siku</t>
        </is>
      </c>
      <c r="E1598" s="5" t="inlineStr">
        <is>
          <t>M232</t>
        </is>
      </c>
      <c r="F1598" s="5" t="inlineStr">
        <is>
          <t>m</t>
        </is>
      </c>
      <c r="G1598" s="25" t="n">
        <v>1.02</v>
      </c>
      <c r="H1598" s="26">
        <f>VLOOKUP(D1598,upahbahan,3,FALSE)</f>
        <v/>
      </c>
      <c r="J1598" s="26">
        <f>G1598*H1598</f>
        <v/>
      </c>
    </row>
    <row r="1599">
      <c r="C1599" s="5" t="n">
        <v>2</v>
      </c>
      <c r="D1599" s="5" t="inlineStr">
        <is>
          <t>Penutup karet neoprene</t>
        </is>
      </c>
      <c r="E1599" s="5" t="inlineStr">
        <is>
          <t>M233</t>
        </is>
      </c>
      <c r="F1599" s="5" t="inlineStr">
        <is>
          <t>m</t>
        </is>
      </c>
      <c r="G1599" s="25" t="n">
        <v>1.02</v>
      </c>
      <c r="H1599" s="26">
        <f>VLOOKUP(D1599,upahbahan,3,FALSE)</f>
        <v/>
      </c>
      <c r="J1599" s="26">
        <f>G1599*H1599</f>
        <v/>
      </c>
    </row>
    <row r="1600">
      <c r="C1600" s="5" t="n">
        <v>3</v>
      </c>
      <c r="D1600" s="5" t="inlineStr">
        <is>
          <t>Beton fast track 8 jam</t>
        </is>
      </c>
      <c r="E1600" s="5" t="inlineStr">
        <is>
          <t>M226</t>
        </is>
      </c>
      <c r="F1600" s="5" t="inlineStr">
        <is>
          <t>m3</t>
        </is>
      </c>
      <c r="G1600" s="25" t="n">
        <v>0.0489600001480328</v>
      </c>
      <c r="H1600" s="26">
        <f>VLOOKUP(D1600,upahbahan,3,FALSE)</f>
        <v/>
      </c>
      <c r="J1600" s="26">
        <f>G1600*H1600</f>
        <v/>
      </c>
    </row>
    <row r="1601">
      <c r="C1601" s="27" t="inlineStr">
        <is>
          <t>JUMLAH HARGA BAHAN</t>
        </is>
      </c>
      <c r="D1601" s="28" t="n"/>
      <c r="E1601" s="28" t="n"/>
      <c r="F1601" s="28" t="n"/>
      <c r="G1601" s="28" t="n"/>
      <c r="H1601" s="28" t="n"/>
      <c r="I1601" s="28" t="n"/>
      <c r="J1601" s="29">
        <f>SUM(J1598:J1600)</f>
        <v/>
      </c>
    </row>
    <row r="1602">
      <c r="C1602" s="24" t="inlineStr">
        <is>
          <t>C</t>
        </is>
      </c>
      <c r="D1602" s="24" t="inlineStr">
        <is>
          <t>PERALATAN</t>
        </is>
      </c>
      <c r="E1602" s="12" t="n"/>
      <c r="F1602" s="12" t="n"/>
      <c r="G1602" s="12" t="n"/>
      <c r="H1602" s="12" t="n"/>
      <c r="I1602" s="12" t="n"/>
      <c r="J1602" s="12" t="n"/>
    </row>
    <row r="1603">
      <c r="C1603" s="5" t="n">
        <v>1</v>
      </c>
      <c r="D1603" s="5" t="inlineStr">
        <is>
          <t>Asphalt cutter 130 feet/mnt; 22 HP</t>
        </is>
      </c>
      <c r="E1603" s="5" t="inlineStr">
        <is>
          <t>E76</t>
        </is>
      </c>
      <c r="F1603" s="5" t="inlineStr">
        <is>
          <t>jam</t>
        </is>
      </c>
      <c r="G1603" s="25" t="n">
        <v>0.001418941378097953</v>
      </c>
      <c r="H1603" s="26">
        <f>VLOOKUP(D1603,upahbahan,3,FALSE)</f>
        <v/>
      </c>
      <c r="J1603" s="26">
        <f>G1603*H1603</f>
        <v/>
      </c>
    </row>
    <row r="1604">
      <c r="C1604" s="5" t="n">
        <v>2</v>
      </c>
      <c r="D1604" s="5" t="inlineStr">
        <is>
          <t>Jack Hammer</t>
        </is>
      </c>
      <c r="E1604" s="5" t="inlineStr">
        <is>
          <t>E26</t>
        </is>
      </c>
      <c r="F1604" s="5" t="inlineStr">
        <is>
          <t>jam</t>
        </is>
      </c>
      <c r="G1604" s="25" t="n">
        <v>0.04819278304124426</v>
      </c>
      <c r="H1604" s="26">
        <f>VLOOKUP(D1604,upahbahan,3,FALSE)</f>
        <v/>
      </c>
      <c r="J1604" s="26">
        <f>G1604*H1604</f>
        <v/>
      </c>
    </row>
    <row r="1605">
      <c r="C1605" s="5" t="n">
        <v>3</v>
      </c>
      <c r="D1605" s="5" t="inlineStr">
        <is>
          <t>Compressor</t>
        </is>
      </c>
      <c r="E1605" s="5" t="inlineStr">
        <is>
          <t>E05</t>
        </is>
      </c>
      <c r="F1605" s="5" t="inlineStr">
        <is>
          <t>jam</t>
        </is>
      </c>
      <c r="G1605" s="25" t="n">
        <v>0.04819277555814876</v>
      </c>
      <c r="H1605" s="26">
        <f>VLOOKUP(D1605,upahbahan,3,FALSE)</f>
        <v/>
      </c>
      <c r="J1605" s="26">
        <f>G1605*H1605</f>
        <v/>
      </c>
    </row>
    <row r="1606">
      <c r="C1606" s="5" t="n">
        <v>4</v>
      </c>
      <c r="D1606" s="5" t="inlineStr">
        <is>
          <t>Generator Set</t>
        </is>
      </c>
      <c r="E1606" s="5" t="inlineStr">
        <is>
          <t>E12</t>
        </is>
      </c>
      <c r="F1606" s="5" t="inlineStr">
        <is>
          <t>jam</t>
        </is>
      </c>
      <c r="G1606" s="25" t="n">
        <v>0.04819277713298301</v>
      </c>
      <c r="H1606" s="26">
        <f>VLOOKUP(D1606,upahbahan,3,FALSE)</f>
        <v/>
      </c>
      <c r="J1606" s="26">
        <f>G1606*H1606</f>
        <v/>
      </c>
    </row>
    <row r="1607">
      <c r="C1607" s="5" t="n">
        <v>5</v>
      </c>
      <c r="D1607" s="5" t="inlineStr">
        <is>
          <t>Alat Bantu</t>
        </is>
      </c>
      <c r="F1607" s="5" t="inlineStr">
        <is>
          <t>Ls</t>
        </is>
      </c>
      <c r="G1607" s="25" t="n">
        <v>1</v>
      </c>
      <c r="H1607" s="26">
        <f>VLOOKUP(D1607,upahbahan,3,FALSE)</f>
        <v/>
      </c>
      <c r="J1607" s="26">
        <f>G1607*H1607</f>
        <v/>
      </c>
    </row>
    <row r="1608">
      <c r="C1608" s="27" t="inlineStr">
        <is>
          <t>JUMLAH HARGA PERALATAN</t>
        </is>
      </c>
      <c r="D1608" s="28" t="n"/>
      <c r="E1608" s="28" t="n"/>
      <c r="F1608" s="28" t="n"/>
      <c r="G1608" s="28" t="n"/>
      <c r="H1608" s="28" t="n"/>
      <c r="I1608" s="28" t="n"/>
      <c r="J1608" s="29">
        <f>SUM(J1603:J1607)</f>
        <v/>
      </c>
    </row>
    <row r="1609">
      <c r="C1609" s="31" t="inlineStr">
        <is>
          <t>D</t>
        </is>
      </c>
      <c r="D1609" s="31" t="inlineStr">
        <is>
          <t>Jumlah (A+B+C)</t>
        </is>
      </c>
      <c r="E1609" s="32" t="n"/>
      <c r="F1609" s="32" t="n"/>
      <c r="G1609" s="32" t="n"/>
      <c r="H1609" s="32" t="n"/>
      <c r="I1609" s="32" t="n"/>
      <c r="J1609" s="33">
        <f>J1596+J1601+J1608</f>
        <v/>
      </c>
    </row>
    <row r="1610">
      <c r="C1610" s="18" t="inlineStr">
        <is>
          <t>E</t>
        </is>
      </c>
      <c r="D1610" s="18" t="inlineStr">
        <is>
          <t>Biaya Umum dan Keuntungan 10.0% x D</t>
        </is>
      </c>
      <c r="H1610" s="21">
        <f>$Q$8</f>
        <v/>
      </c>
      <c r="J1610" s="34">
        <f>J1609*H1610</f>
        <v/>
      </c>
    </row>
    <row r="1611">
      <c r="C1611" s="31" t="inlineStr">
        <is>
          <t>F</t>
        </is>
      </c>
      <c r="D1611" s="31" t="inlineStr">
        <is>
          <t>Harga Satuan Pekerjaan (D+E)</t>
        </is>
      </c>
      <c r="E1611" s="32" t="n"/>
      <c r="F1611" s="32" t="n"/>
      <c r="G1611" s="32" t="n"/>
      <c r="H1611" s="32" t="n"/>
      <c r="I1611" s="32" t="n"/>
      <c r="J1611" s="33">
        <f>SUM(J1609:J1610)</f>
        <v/>
      </c>
    </row>
    <row r="1613">
      <c r="C1613" s="16" t="inlineStr">
        <is>
          <t>H.78</t>
        </is>
      </c>
      <c r="D1613" s="17" t="inlineStr">
        <is>
          <t>Penggantian Landasan Elastomer Karet Alam Berlapis Baja Ukuran 450 mm x 400 mm x 45 mm</t>
        </is>
      </c>
      <c r="F1613" s="18" t="inlineStr">
        <is>
          <t>Buah</t>
        </is>
      </c>
      <c r="K1613" s="22">
        <f>ROUNDDOWN(J1631,0)</f>
        <v/>
      </c>
      <c r="M1613" s="19" t="inlineStr">
        <is>
          <t>0.45</t>
        </is>
      </c>
    </row>
    <row r="1614">
      <c r="C1614" s="23" t="inlineStr">
        <is>
          <t>No</t>
        </is>
      </c>
      <c r="D1614" s="23" t="inlineStr">
        <is>
          <t>Uraian</t>
        </is>
      </c>
      <c r="E1614" s="23" t="inlineStr">
        <is>
          <t>Kode</t>
        </is>
      </c>
      <c r="F1614" s="23" t="inlineStr">
        <is>
          <t>Sat.</t>
        </is>
      </c>
      <c r="G1614" s="23" t="inlineStr">
        <is>
          <t>Koefisien</t>
        </is>
      </c>
      <c r="H1614" s="23" t="inlineStr">
        <is>
          <t>Harga  Satuan (Rp)</t>
        </is>
      </c>
      <c r="J1614" s="23" t="inlineStr">
        <is>
          <t>Jumlah Harga (Rp)</t>
        </is>
      </c>
    </row>
    <row r="1615">
      <c r="C1615" s="24" t="inlineStr">
        <is>
          <t>A</t>
        </is>
      </c>
      <c r="D1615" s="24" t="inlineStr">
        <is>
          <t>TENAGA KERJA</t>
        </is>
      </c>
      <c r="E1615" s="12" t="n"/>
      <c r="F1615" s="12" t="n"/>
      <c r="G1615" s="12" t="n"/>
      <c r="H1615" s="12" t="n"/>
      <c r="I1615" s="12" t="n"/>
      <c r="J1615" s="12" t="n"/>
    </row>
    <row r="1616">
      <c r="C1616" s="5" t="n">
        <v>1</v>
      </c>
      <c r="D1616" s="5" t="inlineStr">
        <is>
          <t>Pekerja</t>
        </is>
      </c>
      <c r="E1616" s="5" t="inlineStr">
        <is>
          <t>L01</t>
        </is>
      </c>
      <c r="F1616" s="5" t="inlineStr">
        <is>
          <t>jam</t>
        </is>
      </c>
      <c r="G1616" s="25" t="n">
        <v>47.99999927650366</v>
      </c>
      <c r="H1616" s="26">
        <f>VLOOKUP(D1616,upahbahan,3,FALSE)</f>
        <v/>
      </c>
      <c r="J1616" s="26">
        <f>G1616*H1616</f>
        <v/>
      </c>
    </row>
    <row r="1617">
      <c r="C1617" s="5" t="n">
        <v>2</v>
      </c>
      <c r="D1617" s="5" t="inlineStr">
        <is>
          <t>Mandor</t>
        </is>
      </c>
      <c r="E1617" s="5" t="inlineStr">
        <is>
          <t>L03</t>
        </is>
      </c>
      <c r="F1617" s="5" t="inlineStr">
        <is>
          <t>jam</t>
        </is>
      </c>
      <c r="G1617" s="25" t="n">
        <v>8.00000060037307</v>
      </c>
      <c r="H1617" s="26">
        <f>VLOOKUP(D1617,upahbahan,3,FALSE)</f>
        <v/>
      </c>
      <c r="J1617" s="26">
        <f>G1617*H1617</f>
        <v/>
      </c>
    </row>
    <row r="1618">
      <c r="C1618" s="5" t="n">
        <v>3</v>
      </c>
      <c r="D1618" s="5" t="inlineStr">
        <is>
          <t>Mekanik</t>
        </is>
      </c>
      <c r="E1618" s="5" t="inlineStr">
        <is>
          <t>L08</t>
        </is>
      </c>
      <c r="F1618" s="5" t="inlineStr">
        <is>
          <t>jam</t>
        </is>
      </c>
      <c r="G1618" s="25" t="n">
        <v>7.999999682719475</v>
      </c>
      <c r="H1618" s="26">
        <f>VLOOKUP(D1618,upahbahan,3,FALSE)</f>
        <v/>
      </c>
      <c r="J1618" s="26">
        <f>G1618*H1618</f>
        <v/>
      </c>
    </row>
    <row r="1619">
      <c r="C1619" s="27" t="inlineStr">
        <is>
          <t>JUMLAH HARGA TENAGA KERJA</t>
        </is>
      </c>
      <c r="D1619" s="28" t="n"/>
      <c r="E1619" s="28" t="n"/>
      <c r="F1619" s="28" t="n"/>
      <c r="G1619" s="28" t="n"/>
      <c r="H1619" s="28" t="n"/>
      <c r="I1619" s="28" t="n"/>
      <c r="J1619" s="29">
        <f>SUM(J1616:J1618)</f>
        <v/>
      </c>
    </row>
    <row r="1620">
      <c r="C1620" s="24" t="inlineStr">
        <is>
          <t>B</t>
        </is>
      </c>
      <c r="D1620" s="24" t="inlineStr">
        <is>
          <t>BAHAN</t>
        </is>
      </c>
      <c r="E1620" s="12" t="n"/>
      <c r="F1620" s="12" t="n"/>
      <c r="G1620" s="12" t="n"/>
      <c r="H1620" s="12" t="n"/>
      <c r="I1620" s="12" t="n"/>
      <c r="J1620" s="12" t="n"/>
    </row>
    <row r="1621">
      <c r="C1621" s="5" t="n">
        <v>1</v>
      </c>
      <c r="D1621" s="5" t="inlineStr">
        <is>
          <t>Elastomer karet jenis 3 ukuran 450 x 400 x 45 mm</t>
        </is>
      </c>
      <c r="E1621" s="5" t="inlineStr">
        <is>
          <t>M264</t>
        </is>
      </c>
      <c r="F1621" s="5" t="inlineStr">
        <is>
          <t>bh</t>
        </is>
      </c>
      <c r="G1621" s="25" t="n">
        <v>1</v>
      </c>
      <c r="H1621" s="26">
        <f>VLOOKUP(D1621,upahbahan,3,FALSE)</f>
        <v/>
      </c>
      <c r="J1621" s="26">
        <f>G1621*H1621</f>
        <v/>
      </c>
    </row>
    <row r="1622">
      <c r="C1622" s="27" t="inlineStr">
        <is>
          <t>JUMLAH HARGA BAHAN</t>
        </is>
      </c>
      <c r="D1622" s="28" t="n"/>
      <c r="E1622" s="28" t="n"/>
      <c r="F1622" s="28" t="n"/>
      <c r="G1622" s="28" t="n"/>
      <c r="H1622" s="28" t="n"/>
      <c r="I1622" s="28" t="n"/>
      <c r="J1622" s="29">
        <f>SUM(J1621:J1621)</f>
        <v/>
      </c>
    </row>
    <row r="1623">
      <c r="C1623" s="24" t="inlineStr">
        <is>
          <t>C</t>
        </is>
      </c>
      <c r="D1623" s="24" t="inlineStr">
        <is>
          <t>PERALATAN</t>
        </is>
      </c>
      <c r="E1623" s="12" t="n"/>
      <c r="F1623" s="12" t="n"/>
      <c r="G1623" s="12" t="n"/>
      <c r="H1623" s="12" t="n"/>
      <c r="I1623" s="12" t="n"/>
      <c r="J1623" s="12" t="n"/>
    </row>
    <row r="1624">
      <c r="C1624" s="5" t="n">
        <v>1</v>
      </c>
      <c r="D1624" s="5" t="inlineStr">
        <is>
          <t>Jack Hydraulic</t>
        </is>
      </c>
      <c r="E1624" s="5" t="inlineStr">
        <is>
          <t>E82</t>
        </is>
      </c>
      <c r="F1624" s="5" t="inlineStr">
        <is>
          <t>jam</t>
        </is>
      </c>
      <c r="G1624" s="25" t="n">
        <v>8.000000158972504</v>
      </c>
      <c r="H1624" s="26">
        <f>VLOOKUP(D1624,upahbahan,3,FALSE)</f>
        <v/>
      </c>
      <c r="J1624" s="26">
        <f>G1624*H1624</f>
        <v/>
      </c>
    </row>
    <row r="1625">
      <c r="C1625" s="5" t="n">
        <v>2</v>
      </c>
      <c r="D1625" s="5" t="inlineStr">
        <is>
          <t>Hydraulic Pump</t>
        </is>
      </c>
      <c r="E1625" s="5" t="inlineStr">
        <is>
          <t>E83</t>
        </is>
      </c>
      <c r="F1625" s="5" t="inlineStr">
        <is>
          <t>jam</t>
        </is>
      </c>
      <c r="G1625" s="25" t="n">
        <v>8.000000363533847</v>
      </c>
      <c r="H1625" s="26">
        <f>VLOOKUP(D1625,upahbahan,3,FALSE)</f>
        <v/>
      </c>
      <c r="J1625" s="26">
        <f>G1625*H1625</f>
        <v/>
      </c>
    </row>
    <row r="1626">
      <c r="C1626" s="5" t="n">
        <v>3</v>
      </c>
      <c r="D1626" s="5" t="inlineStr">
        <is>
          <t>Generator Set</t>
        </is>
      </c>
      <c r="E1626" s="5" t="inlineStr">
        <is>
          <t>E12</t>
        </is>
      </c>
      <c r="F1626" s="5" t="inlineStr">
        <is>
          <t>jam</t>
        </is>
      </c>
      <c r="G1626" s="25" t="n">
        <v>7.999999959836993</v>
      </c>
      <c r="H1626" s="26">
        <f>VLOOKUP(D1626,upahbahan,3,FALSE)</f>
        <v/>
      </c>
      <c r="J1626" s="26">
        <f>G1626*H1626</f>
        <v/>
      </c>
    </row>
    <row r="1627">
      <c r="C1627" s="5" t="n">
        <v>4</v>
      </c>
      <c r="D1627" s="5" t="inlineStr">
        <is>
          <t>Alat Bantu</t>
        </is>
      </c>
      <c r="F1627" s="5" t="inlineStr">
        <is>
          <t>Ls</t>
        </is>
      </c>
      <c r="G1627" s="25" t="n">
        <v>1</v>
      </c>
      <c r="H1627" s="26">
        <f>VLOOKUP(D1627,upahbahan,3,FALSE)</f>
        <v/>
      </c>
      <c r="J1627" s="26">
        <f>G1627*H1627</f>
        <v/>
      </c>
    </row>
    <row r="1628">
      <c r="C1628" s="27" t="inlineStr">
        <is>
          <t>JUMLAH HARGA PERALATAN</t>
        </is>
      </c>
      <c r="D1628" s="28" t="n"/>
      <c r="E1628" s="28" t="n"/>
      <c r="F1628" s="28" t="n"/>
      <c r="G1628" s="28" t="n"/>
      <c r="H1628" s="28" t="n"/>
      <c r="I1628" s="28" t="n"/>
      <c r="J1628" s="29">
        <f>SUM(J1624:J1627)</f>
        <v/>
      </c>
    </row>
    <row r="1629">
      <c r="C1629" s="31" t="inlineStr">
        <is>
          <t>D</t>
        </is>
      </c>
      <c r="D1629" s="31" t="inlineStr">
        <is>
          <t>Jumlah (A+B+C)</t>
        </is>
      </c>
      <c r="E1629" s="32" t="n"/>
      <c r="F1629" s="32" t="n"/>
      <c r="G1629" s="32" t="n"/>
      <c r="H1629" s="32" t="n"/>
      <c r="I1629" s="32" t="n"/>
      <c r="J1629" s="33">
        <f>J1619+J1622+J1628</f>
        <v/>
      </c>
    </row>
    <row r="1630">
      <c r="C1630" s="18" t="inlineStr">
        <is>
          <t>E</t>
        </is>
      </c>
      <c r="D1630" s="18" t="inlineStr">
        <is>
          <t>Biaya Umum dan Keuntungan 10.0% x D</t>
        </is>
      </c>
      <c r="H1630" s="21">
        <f>$Q$8</f>
        <v/>
      </c>
      <c r="J1630" s="34">
        <f>J1629*H1630</f>
        <v/>
      </c>
    </row>
    <row r="1631">
      <c r="C1631" s="31" t="inlineStr">
        <is>
          <t>F</t>
        </is>
      </c>
      <c r="D1631" s="31" t="inlineStr">
        <is>
          <t>Harga Satuan Pekerjaan (D+E)</t>
        </is>
      </c>
      <c r="E1631" s="32" t="n"/>
      <c r="F1631" s="32" t="n"/>
      <c r="G1631" s="32" t="n"/>
      <c r="H1631" s="32" t="n"/>
      <c r="I1631" s="32" t="n"/>
      <c r="J1631" s="33">
        <f>SUM(J1629:J1630)</f>
        <v/>
      </c>
    </row>
    <row r="1633">
      <c r="C1633" s="16" t="inlineStr">
        <is>
          <t>H.79</t>
        </is>
      </c>
      <c r="D1633" s="17" t="inlineStr">
        <is>
          <t>Penggantian Landasan Elastomer Karet Alam Berlapis Baja Ukuran 500 mm x 500 mm x 100 mm</t>
        </is>
      </c>
      <c r="F1633" s="18" t="inlineStr">
        <is>
          <t>Buah</t>
        </is>
      </c>
      <c r="K1633" s="22">
        <f>ROUNDDOWN(J1651,0)</f>
        <v/>
      </c>
      <c r="M1633" s="19" t="inlineStr">
        <is>
          <t>0.100</t>
        </is>
      </c>
    </row>
    <row r="1634">
      <c r="C1634" s="23" t="inlineStr">
        <is>
          <t>No</t>
        </is>
      </c>
      <c r="D1634" s="23" t="inlineStr">
        <is>
          <t>Uraian</t>
        </is>
      </c>
      <c r="E1634" s="23" t="inlineStr">
        <is>
          <t>Kode</t>
        </is>
      </c>
      <c r="F1634" s="23" t="inlineStr">
        <is>
          <t>Sat.</t>
        </is>
      </c>
      <c r="G1634" s="23" t="inlineStr">
        <is>
          <t>Koefisien</t>
        </is>
      </c>
      <c r="H1634" s="23" t="inlineStr">
        <is>
          <t>Harga  Satuan (Rp)</t>
        </is>
      </c>
      <c r="J1634" s="23" t="inlineStr">
        <is>
          <t>Jumlah Harga (Rp)</t>
        </is>
      </c>
    </row>
    <row r="1635">
      <c r="C1635" s="24" t="inlineStr">
        <is>
          <t>A</t>
        </is>
      </c>
      <c r="D1635" s="24" t="inlineStr">
        <is>
          <t>TENAGA KERJA</t>
        </is>
      </c>
      <c r="E1635" s="12" t="n"/>
      <c r="F1635" s="12" t="n"/>
      <c r="G1635" s="12" t="n"/>
      <c r="H1635" s="12" t="n"/>
      <c r="I1635" s="12" t="n"/>
      <c r="J1635" s="12" t="n"/>
    </row>
    <row r="1636">
      <c r="C1636" s="5" t="n">
        <v>1</v>
      </c>
      <c r="D1636" s="5" t="inlineStr">
        <is>
          <t>Pekerja</t>
        </is>
      </c>
      <c r="E1636" s="5" t="inlineStr">
        <is>
          <t>L01</t>
        </is>
      </c>
      <c r="F1636" s="5" t="inlineStr">
        <is>
          <t>jam</t>
        </is>
      </c>
      <c r="G1636" s="25" t="n">
        <v>47.99999927650366</v>
      </c>
      <c r="H1636" s="26">
        <f>VLOOKUP(D1636,upahbahan,3,FALSE)</f>
        <v/>
      </c>
      <c r="J1636" s="26">
        <f>G1636*H1636</f>
        <v/>
      </c>
    </row>
    <row r="1637">
      <c r="C1637" s="5" t="n">
        <v>2</v>
      </c>
      <c r="D1637" s="5" t="inlineStr">
        <is>
          <t>Mandor</t>
        </is>
      </c>
      <c r="E1637" s="5" t="inlineStr">
        <is>
          <t>L03</t>
        </is>
      </c>
      <c r="F1637" s="5" t="inlineStr">
        <is>
          <t>jam</t>
        </is>
      </c>
      <c r="G1637" s="25" t="n">
        <v>8.00000060037307</v>
      </c>
      <c r="H1637" s="26">
        <f>VLOOKUP(D1637,upahbahan,3,FALSE)</f>
        <v/>
      </c>
      <c r="J1637" s="26">
        <f>G1637*H1637</f>
        <v/>
      </c>
    </row>
    <row r="1638">
      <c r="C1638" s="5" t="n">
        <v>3</v>
      </c>
      <c r="D1638" s="5" t="inlineStr">
        <is>
          <t>Mekanik</t>
        </is>
      </c>
      <c r="E1638" s="5" t="inlineStr">
        <is>
          <t>L08</t>
        </is>
      </c>
      <c r="F1638" s="5" t="inlineStr">
        <is>
          <t>jam</t>
        </is>
      </c>
      <c r="G1638" s="25" t="n">
        <v>7.999999682719475</v>
      </c>
      <c r="H1638" s="26">
        <f>VLOOKUP(D1638,upahbahan,3,FALSE)</f>
        <v/>
      </c>
      <c r="J1638" s="26">
        <f>G1638*H1638</f>
        <v/>
      </c>
    </row>
    <row r="1639">
      <c r="C1639" s="27" t="inlineStr">
        <is>
          <t>JUMLAH HARGA TENAGA KERJA</t>
        </is>
      </c>
      <c r="D1639" s="28" t="n"/>
      <c r="E1639" s="28" t="n"/>
      <c r="F1639" s="28" t="n"/>
      <c r="G1639" s="28" t="n"/>
      <c r="H1639" s="28" t="n"/>
      <c r="I1639" s="28" t="n"/>
      <c r="J1639" s="29">
        <f>SUM(J1636:J1638)</f>
        <v/>
      </c>
    </row>
    <row r="1640">
      <c r="C1640" s="24" t="inlineStr">
        <is>
          <t>B</t>
        </is>
      </c>
      <c r="D1640" s="24" t="inlineStr">
        <is>
          <t>BAHAN</t>
        </is>
      </c>
      <c r="E1640" s="12" t="n"/>
      <c r="F1640" s="12" t="n"/>
      <c r="G1640" s="12" t="n"/>
      <c r="H1640" s="12" t="n"/>
      <c r="I1640" s="12" t="n"/>
      <c r="J1640" s="12" t="n"/>
    </row>
    <row r="1641">
      <c r="C1641" s="5" t="n">
        <v>1</v>
      </c>
      <c r="D1641" s="5" t="inlineStr">
        <is>
          <t>Elastomer karet ukuran 500 x 500 x 100</t>
        </is>
      </c>
      <c r="E1641" s="5" t="inlineStr">
        <is>
          <t>M264a</t>
        </is>
      </c>
      <c r="F1641" s="5" t="inlineStr">
        <is>
          <t>bh</t>
        </is>
      </c>
      <c r="G1641" s="25" t="n">
        <v>1</v>
      </c>
      <c r="H1641" s="26">
        <f>VLOOKUP(D1641,upahbahan,3,FALSE)</f>
        <v/>
      </c>
      <c r="J1641" s="26">
        <f>G1641*H1641</f>
        <v/>
      </c>
    </row>
    <row r="1642">
      <c r="C1642" s="27" t="inlineStr">
        <is>
          <t>JUMLAH HARGA BAHAN</t>
        </is>
      </c>
      <c r="D1642" s="28" t="n"/>
      <c r="E1642" s="28" t="n"/>
      <c r="F1642" s="28" t="n"/>
      <c r="G1642" s="28" t="n"/>
      <c r="H1642" s="28" t="n"/>
      <c r="I1642" s="28" t="n"/>
      <c r="J1642" s="29">
        <f>SUM(J1641:J1641)</f>
        <v/>
      </c>
    </row>
    <row r="1643">
      <c r="C1643" s="24" t="inlineStr">
        <is>
          <t>C</t>
        </is>
      </c>
      <c r="D1643" s="24" t="inlineStr">
        <is>
          <t>PERALATAN</t>
        </is>
      </c>
      <c r="E1643" s="12" t="n"/>
      <c r="F1643" s="12" t="n"/>
      <c r="G1643" s="12" t="n"/>
      <c r="H1643" s="12" t="n"/>
      <c r="I1643" s="12" t="n"/>
      <c r="J1643" s="12" t="n"/>
    </row>
    <row r="1644">
      <c r="C1644" s="5" t="n">
        <v>1</v>
      </c>
      <c r="D1644" s="5" t="inlineStr">
        <is>
          <t>Jack Hydraulic</t>
        </is>
      </c>
      <c r="E1644" s="5" t="inlineStr">
        <is>
          <t>E82</t>
        </is>
      </c>
      <c r="F1644" s="5" t="inlineStr">
        <is>
          <t>jam</t>
        </is>
      </c>
      <c r="G1644" s="25" t="n">
        <v>8.000000158972504</v>
      </c>
      <c r="H1644" s="26">
        <f>VLOOKUP(D1644,upahbahan,3,FALSE)</f>
        <v/>
      </c>
      <c r="J1644" s="26">
        <f>G1644*H1644</f>
        <v/>
      </c>
    </row>
    <row r="1645">
      <c r="C1645" s="5" t="n">
        <v>2</v>
      </c>
      <c r="D1645" s="5" t="inlineStr">
        <is>
          <t>Hydraulic Pump</t>
        </is>
      </c>
      <c r="E1645" s="5" t="inlineStr">
        <is>
          <t>E83</t>
        </is>
      </c>
      <c r="F1645" s="5" t="inlineStr">
        <is>
          <t>jam</t>
        </is>
      </c>
      <c r="G1645" s="25" t="n">
        <v>8.000000363533847</v>
      </c>
      <c r="H1645" s="26">
        <f>VLOOKUP(D1645,upahbahan,3,FALSE)</f>
        <v/>
      </c>
      <c r="J1645" s="26">
        <f>G1645*H1645</f>
        <v/>
      </c>
    </row>
    <row r="1646">
      <c r="C1646" s="5" t="n">
        <v>3</v>
      </c>
      <c r="D1646" s="5" t="inlineStr">
        <is>
          <t>Generator Set</t>
        </is>
      </c>
      <c r="E1646" s="5" t="inlineStr">
        <is>
          <t>E12</t>
        </is>
      </c>
      <c r="F1646" s="5" t="inlineStr">
        <is>
          <t>jam</t>
        </is>
      </c>
      <c r="G1646" s="25" t="n">
        <v>7.999999959836993</v>
      </c>
      <c r="H1646" s="26">
        <f>VLOOKUP(D1646,upahbahan,3,FALSE)</f>
        <v/>
      </c>
      <c r="J1646" s="26">
        <f>G1646*H1646</f>
        <v/>
      </c>
    </row>
    <row r="1647">
      <c r="C1647" s="5" t="n">
        <v>4</v>
      </c>
      <c r="D1647" s="5" t="inlineStr">
        <is>
          <t>Alat Bantu</t>
        </is>
      </c>
      <c r="F1647" s="5" t="inlineStr">
        <is>
          <t>Ls</t>
        </is>
      </c>
      <c r="G1647" s="25" t="n">
        <v>1</v>
      </c>
      <c r="H1647" s="26">
        <f>VLOOKUP(D1647,upahbahan,3,FALSE)</f>
        <v/>
      </c>
      <c r="J1647" s="26">
        <f>G1647*H1647</f>
        <v/>
      </c>
    </row>
    <row r="1648">
      <c r="C1648" s="27" t="inlineStr">
        <is>
          <t>JUMLAH HARGA PERALATAN</t>
        </is>
      </c>
      <c r="D1648" s="28" t="n"/>
      <c r="E1648" s="28" t="n"/>
      <c r="F1648" s="28" t="n"/>
      <c r="G1648" s="28" t="n"/>
      <c r="H1648" s="28" t="n"/>
      <c r="I1648" s="28" t="n"/>
      <c r="J1648" s="29">
        <f>SUM(J1644:J1647)</f>
        <v/>
      </c>
    </row>
    <row r="1649">
      <c r="C1649" s="31" t="inlineStr">
        <is>
          <t>D</t>
        </is>
      </c>
      <c r="D1649" s="31" t="inlineStr">
        <is>
          <t>Jumlah (A+B+C)</t>
        </is>
      </c>
      <c r="E1649" s="32" t="n"/>
      <c r="F1649" s="32" t="n"/>
      <c r="G1649" s="32" t="n"/>
      <c r="H1649" s="32" t="n"/>
      <c r="I1649" s="32" t="n"/>
      <c r="J1649" s="33">
        <f>J1639+J1642+J1648</f>
        <v/>
      </c>
    </row>
    <row r="1650">
      <c r="C1650" s="18" t="inlineStr">
        <is>
          <t>E</t>
        </is>
      </c>
      <c r="D1650" s="18" t="inlineStr">
        <is>
          <t>Biaya Umum dan Keuntungan 10.0% x D</t>
        </is>
      </c>
      <c r="H1650" s="21">
        <f>$Q$8</f>
        <v/>
      </c>
      <c r="J1650" s="34">
        <f>J1649*H1650</f>
        <v/>
      </c>
    </row>
    <row r="1651">
      <c r="C1651" s="31" t="inlineStr">
        <is>
          <t>F</t>
        </is>
      </c>
      <c r="D1651" s="31" t="inlineStr">
        <is>
          <t>Harga Satuan Pekerjaan (D+E)</t>
        </is>
      </c>
      <c r="E1651" s="32" t="n"/>
      <c r="F1651" s="32" t="n"/>
      <c r="G1651" s="32" t="n"/>
      <c r="H1651" s="32" t="n"/>
      <c r="I1651" s="32" t="n"/>
      <c r="J1651" s="33">
        <f>SUM(J1649:J1650)</f>
        <v/>
      </c>
    </row>
    <row r="1653">
      <c r="C1653" s="16" t="inlineStr">
        <is>
          <t>H.80</t>
        </is>
      </c>
      <c r="D1653" s="17" t="inlineStr">
        <is>
          <t>Penggantian Landasan Elastomer Sintetis Berlapis Baja Ukuran 450 mm x 400 mm x 45 mm</t>
        </is>
      </c>
      <c r="F1653" s="18" t="inlineStr">
        <is>
          <t>Buah</t>
        </is>
      </c>
      <c r="K1653" s="22">
        <f>ROUNDDOWN(J1671,0)</f>
        <v/>
      </c>
      <c r="M1653" s="19" t="inlineStr">
        <is>
          <t>0.45</t>
        </is>
      </c>
    </row>
    <row r="1654">
      <c r="C1654" s="23" t="inlineStr">
        <is>
          <t>No</t>
        </is>
      </c>
      <c r="D1654" s="23" t="inlineStr">
        <is>
          <t>Uraian</t>
        </is>
      </c>
      <c r="E1654" s="23" t="inlineStr">
        <is>
          <t>Kode</t>
        </is>
      </c>
      <c r="F1654" s="23" t="inlineStr">
        <is>
          <t>Sat.</t>
        </is>
      </c>
      <c r="G1654" s="23" t="inlineStr">
        <is>
          <t>Koefisien</t>
        </is>
      </c>
      <c r="H1654" s="23" t="inlineStr">
        <is>
          <t>Harga  Satuan (Rp)</t>
        </is>
      </c>
      <c r="J1654" s="23" t="inlineStr">
        <is>
          <t>Jumlah Harga (Rp)</t>
        </is>
      </c>
    </row>
    <row r="1655">
      <c r="C1655" s="24" t="inlineStr">
        <is>
          <t>A</t>
        </is>
      </c>
      <c r="D1655" s="24" t="inlineStr">
        <is>
          <t>TENAGA KERJA</t>
        </is>
      </c>
      <c r="E1655" s="12" t="n"/>
      <c r="F1655" s="12" t="n"/>
      <c r="G1655" s="12" t="n"/>
      <c r="H1655" s="12" t="n"/>
      <c r="I1655" s="12" t="n"/>
      <c r="J1655" s="12" t="n"/>
    </row>
    <row r="1656">
      <c r="C1656" s="5" t="n">
        <v>1</v>
      </c>
      <c r="D1656" s="5" t="inlineStr">
        <is>
          <t>Pekerja</t>
        </is>
      </c>
      <c r="E1656" s="5" t="inlineStr">
        <is>
          <t>L01</t>
        </is>
      </c>
      <c r="F1656" s="5" t="inlineStr">
        <is>
          <t>jam</t>
        </is>
      </c>
      <c r="G1656" s="25" t="n">
        <v>47.99999927650366</v>
      </c>
      <c r="H1656" s="26">
        <f>VLOOKUP(D1656,upahbahan,3,FALSE)</f>
        <v/>
      </c>
      <c r="J1656" s="26">
        <f>G1656*H1656</f>
        <v/>
      </c>
    </row>
    <row r="1657">
      <c r="C1657" s="5" t="n">
        <v>2</v>
      </c>
      <c r="D1657" s="5" t="inlineStr">
        <is>
          <t>Mandor</t>
        </is>
      </c>
      <c r="E1657" s="5" t="inlineStr">
        <is>
          <t>L03</t>
        </is>
      </c>
      <c r="F1657" s="5" t="inlineStr">
        <is>
          <t>jam</t>
        </is>
      </c>
      <c r="G1657" s="25" t="n">
        <v>8.00000060037307</v>
      </c>
      <c r="H1657" s="26">
        <f>VLOOKUP(D1657,upahbahan,3,FALSE)</f>
        <v/>
      </c>
      <c r="J1657" s="26">
        <f>G1657*H1657</f>
        <v/>
      </c>
    </row>
    <row r="1658">
      <c r="C1658" s="5" t="n">
        <v>3</v>
      </c>
      <c r="D1658" s="5" t="inlineStr">
        <is>
          <t>Mekanik</t>
        </is>
      </c>
      <c r="E1658" s="5" t="inlineStr">
        <is>
          <t>L08</t>
        </is>
      </c>
      <c r="F1658" s="5" t="inlineStr">
        <is>
          <t>jam</t>
        </is>
      </c>
      <c r="G1658" s="25" t="n">
        <v>7.999999682719475</v>
      </c>
      <c r="H1658" s="26">
        <f>VLOOKUP(D1658,upahbahan,3,FALSE)</f>
        <v/>
      </c>
      <c r="J1658" s="26">
        <f>G1658*H1658</f>
        <v/>
      </c>
    </row>
    <row r="1659">
      <c r="C1659" s="27" t="inlineStr">
        <is>
          <t>JUMLAH HARGA TENAGA KERJA</t>
        </is>
      </c>
      <c r="D1659" s="28" t="n"/>
      <c r="E1659" s="28" t="n"/>
      <c r="F1659" s="28" t="n"/>
      <c r="G1659" s="28" t="n"/>
      <c r="H1659" s="28" t="n"/>
      <c r="I1659" s="28" t="n"/>
      <c r="J1659" s="29">
        <f>SUM(J1656:J1658)</f>
        <v/>
      </c>
    </row>
    <row r="1660">
      <c r="C1660" s="24" t="inlineStr">
        <is>
          <t>B</t>
        </is>
      </c>
      <c r="D1660" s="24" t="inlineStr">
        <is>
          <t>BAHAN</t>
        </is>
      </c>
      <c r="E1660" s="12" t="n"/>
      <c r="F1660" s="12" t="n"/>
      <c r="G1660" s="12" t="n"/>
      <c r="H1660" s="12" t="n"/>
      <c r="I1660" s="12" t="n"/>
      <c r="J1660" s="12" t="n"/>
    </row>
    <row r="1661">
      <c r="C1661" s="5" t="n">
        <v>1</v>
      </c>
      <c r="D1661" s="5" t="inlineStr">
        <is>
          <t>Elastomer karet sintetis jenis 3 ukuran x 400 x 45 mm</t>
        </is>
      </c>
      <c r="E1661" s="5" t="inlineStr">
        <is>
          <t>M74c</t>
        </is>
      </c>
      <c r="F1661" s="5" t="inlineStr">
        <is>
          <t>bh</t>
        </is>
      </c>
      <c r="G1661" s="25" t="n">
        <v>1</v>
      </c>
      <c r="H1661" s="26">
        <f>VLOOKUP(D1661,upahbahan,3,FALSE)</f>
        <v/>
      </c>
      <c r="J1661" s="26">
        <f>G1661*H1661</f>
        <v/>
      </c>
    </row>
    <row r="1662">
      <c r="C1662" s="27" t="inlineStr">
        <is>
          <t>JUMLAH HARGA BAHAN</t>
        </is>
      </c>
      <c r="D1662" s="28" t="n"/>
      <c r="E1662" s="28" t="n"/>
      <c r="F1662" s="28" t="n"/>
      <c r="G1662" s="28" t="n"/>
      <c r="H1662" s="28" t="n"/>
      <c r="I1662" s="28" t="n"/>
      <c r="J1662" s="29">
        <f>SUM(J1661:J1661)</f>
        <v/>
      </c>
    </row>
    <row r="1663">
      <c r="C1663" s="24" t="inlineStr">
        <is>
          <t>C</t>
        </is>
      </c>
      <c r="D1663" s="24" t="inlineStr">
        <is>
          <t>PERALATAN</t>
        </is>
      </c>
      <c r="E1663" s="12" t="n"/>
      <c r="F1663" s="12" t="n"/>
      <c r="G1663" s="12" t="n"/>
      <c r="H1663" s="12" t="n"/>
      <c r="I1663" s="12" t="n"/>
      <c r="J1663" s="12" t="n"/>
    </row>
    <row r="1664">
      <c r="C1664" s="5" t="n">
        <v>1</v>
      </c>
      <c r="D1664" s="5" t="inlineStr">
        <is>
          <t>Jack Hydraulic</t>
        </is>
      </c>
      <c r="E1664" s="5" t="inlineStr">
        <is>
          <t>E82</t>
        </is>
      </c>
      <c r="F1664" s="5" t="inlineStr">
        <is>
          <t>jam</t>
        </is>
      </c>
      <c r="G1664" s="25" t="n">
        <v>8.000000158972504</v>
      </c>
      <c r="H1664" s="26">
        <f>VLOOKUP(D1664,upahbahan,3,FALSE)</f>
        <v/>
      </c>
      <c r="J1664" s="26">
        <f>G1664*H1664</f>
        <v/>
      </c>
    </row>
    <row r="1665">
      <c r="C1665" s="5" t="n">
        <v>2</v>
      </c>
      <c r="D1665" s="5" t="inlineStr">
        <is>
          <t>Hydraulic Pump</t>
        </is>
      </c>
      <c r="E1665" s="5" t="inlineStr">
        <is>
          <t>E83</t>
        </is>
      </c>
      <c r="F1665" s="5" t="inlineStr">
        <is>
          <t>jam</t>
        </is>
      </c>
      <c r="G1665" s="25" t="n">
        <v>8.000000363533847</v>
      </c>
      <c r="H1665" s="26">
        <f>VLOOKUP(D1665,upahbahan,3,FALSE)</f>
        <v/>
      </c>
      <c r="J1665" s="26">
        <f>G1665*H1665</f>
        <v/>
      </c>
    </row>
    <row r="1666">
      <c r="C1666" s="5" t="n">
        <v>3</v>
      </c>
      <c r="D1666" s="5" t="inlineStr">
        <is>
          <t>Generator Set</t>
        </is>
      </c>
      <c r="E1666" s="5" t="inlineStr">
        <is>
          <t>E12</t>
        </is>
      </c>
      <c r="F1666" s="5" t="inlineStr">
        <is>
          <t>jam</t>
        </is>
      </c>
      <c r="G1666" s="25" t="n">
        <v>7.999999959836993</v>
      </c>
      <c r="H1666" s="26">
        <f>VLOOKUP(D1666,upahbahan,3,FALSE)</f>
        <v/>
      </c>
      <c r="J1666" s="26">
        <f>G1666*H1666</f>
        <v/>
      </c>
    </row>
    <row r="1667">
      <c r="C1667" s="5" t="n">
        <v>4</v>
      </c>
      <c r="D1667" s="5" t="inlineStr">
        <is>
          <t>Alat Bantu</t>
        </is>
      </c>
      <c r="F1667" s="5" t="inlineStr">
        <is>
          <t>Ls</t>
        </is>
      </c>
      <c r="G1667" s="25" t="n">
        <v>1</v>
      </c>
      <c r="H1667" s="26">
        <f>VLOOKUP(D1667,upahbahan,3,FALSE)</f>
        <v/>
      </c>
      <c r="J1667" s="26">
        <f>G1667*H1667</f>
        <v/>
      </c>
    </row>
    <row r="1668">
      <c r="C1668" s="27" t="inlineStr">
        <is>
          <t>JUMLAH HARGA PERALATAN</t>
        </is>
      </c>
      <c r="D1668" s="28" t="n"/>
      <c r="E1668" s="28" t="n"/>
      <c r="F1668" s="28" t="n"/>
      <c r="G1668" s="28" t="n"/>
      <c r="H1668" s="28" t="n"/>
      <c r="I1668" s="28" t="n"/>
      <c r="J1668" s="29">
        <f>SUM(J1664:J1667)</f>
        <v/>
      </c>
    </row>
    <row r="1669">
      <c r="C1669" s="31" t="inlineStr">
        <is>
          <t>D</t>
        </is>
      </c>
      <c r="D1669" s="31" t="inlineStr">
        <is>
          <t>Jumlah (A+B+C)</t>
        </is>
      </c>
      <c r="E1669" s="32" t="n"/>
      <c r="F1669" s="32" t="n"/>
      <c r="G1669" s="32" t="n"/>
      <c r="H1669" s="32" t="n"/>
      <c r="I1669" s="32" t="n"/>
      <c r="J1669" s="33">
        <f>J1659+J1662+J1668</f>
        <v/>
      </c>
    </row>
    <row r="1670">
      <c r="C1670" s="18" t="inlineStr">
        <is>
          <t>E</t>
        </is>
      </c>
      <c r="D1670" s="18" t="inlineStr">
        <is>
          <t>Biaya Umum dan Keuntungan 10.0% x D</t>
        </is>
      </c>
      <c r="H1670" s="21">
        <f>$Q$8</f>
        <v/>
      </c>
      <c r="J1670" s="34">
        <f>J1669*H1670</f>
        <v/>
      </c>
    </row>
    <row r="1671">
      <c r="C1671" s="31" t="inlineStr">
        <is>
          <t>F</t>
        </is>
      </c>
      <c r="D1671" s="31" t="inlineStr">
        <is>
          <t>Harga Satuan Pekerjaan (D+E)</t>
        </is>
      </c>
      <c r="E1671" s="32" t="n"/>
      <c r="F1671" s="32" t="n"/>
      <c r="G1671" s="32" t="n"/>
      <c r="H1671" s="32" t="n"/>
      <c r="I1671" s="32" t="n"/>
      <c r="J1671" s="33">
        <f>SUM(J1669:J1670)</f>
        <v/>
      </c>
    </row>
    <row r="1673">
      <c r="C1673" s="16" t="inlineStr">
        <is>
          <t>H.81</t>
        </is>
      </c>
      <c r="D1673" s="17" t="inlineStr">
        <is>
          <t>Penggantian Landasan Elastomer Sintetis Berlapis Baja Ukuran 150 mm x 250 mm x 50 mm</t>
        </is>
      </c>
      <c r="F1673" s="18" t="inlineStr">
        <is>
          <t>Buah</t>
        </is>
      </c>
      <c r="K1673" s="22">
        <f>ROUNDDOWN(J1691,0)</f>
        <v/>
      </c>
      <c r="M1673" s="19" t="inlineStr">
        <is>
          <t>0.50</t>
        </is>
      </c>
    </row>
    <row r="1674">
      <c r="C1674" s="23" t="inlineStr">
        <is>
          <t>No</t>
        </is>
      </c>
      <c r="D1674" s="23" t="inlineStr">
        <is>
          <t>Uraian</t>
        </is>
      </c>
      <c r="E1674" s="23" t="inlineStr">
        <is>
          <t>Kode</t>
        </is>
      </c>
      <c r="F1674" s="23" t="inlineStr">
        <is>
          <t>Sat.</t>
        </is>
      </c>
      <c r="G1674" s="23" t="inlineStr">
        <is>
          <t>Koefisien</t>
        </is>
      </c>
      <c r="H1674" s="23" t="inlineStr">
        <is>
          <t>Harga  Satuan (Rp)</t>
        </is>
      </c>
      <c r="J1674" s="23" t="inlineStr">
        <is>
          <t>Jumlah Harga (Rp)</t>
        </is>
      </c>
    </row>
    <row r="1675">
      <c r="C1675" s="24" t="inlineStr">
        <is>
          <t>A</t>
        </is>
      </c>
      <c r="D1675" s="24" t="inlineStr">
        <is>
          <t>TENAGA KERJA</t>
        </is>
      </c>
      <c r="E1675" s="12" t="n"/>
      <c r="F1675" s="12" t="n"/>
      <c r="G1675" s="12" t="n"/>
      <c r="H1675" s="12" t="n"/>
      <c r="I1675" s="12" t="n"/>
      <c r="J1675" s="12" t="n"/>
    </row>
    <row r="1676">
      <c r="C1676" s="5" t="n">
        <v>1</v>
      </c>
      <c r="D1676" s="5" t="inlineStr">
        <is>
          <t>Pekerja</t>
        </is>
      </c>
      <c r="E1676" s="5" t="inlineStr">
        <is>
          <t>L01</t>
        </is>
      </c>
      <c r="F1676" s="5" t="inlineStr">
        <is>
          <t>jam</t>
        </is>
      </c>
      <c r="G1676" s="25" t="n">
        <v>47.99999927650366</v>
      </c>
      <c r="H1676" s="26">
        <f>VLOOKUP(D1676,upahbahan,3,FALSE)</f>
        <v/>
      </c>
      <c r="J1676" s="26">
        <f>G1676*H1676</f>
        <v/>
      </c>
    </row>
    <row r="1677">
      <c r="C1677" s="5" t="n">
        <v>2</v>
      </c>
      <c r="D1677" s="5" t="inlineStr">
        <is>
          <t>Mandor</t>
        </is>
      </c>
      <c r="E1677" s="5" t="inlineStr">
        <is>
          <t>L03</t>
        </is>
      </c>
      <c r="F1677" s="5" t="inlineStr">
        <is>
          <t>jam</t>
        </is>
      </c>
      <c r="G1677" s="25" t="n">
        <v>8.00000060037307</v>
      </c>
      <c r="H1677" s="26">
        <f>VLOOKUP(D1677,upahbahan,3,FALSE)</f>
        <v/>
      </c>
      <c r="J1677" s="26">
        <f>G1677*H1677</f>
        <v/>
      </c>
    </row>
    <row r="1678">
      <c r="C1678" s="5" t="n">
        <v>3</v>
      </c>
      <c r="D1678" s="5" t="inlineStr">
        <is>
          <t>Mekanik</t>
        </is>
      </c>
      <c r="E1678" s="5" t="inlineStr">
        <is>
          <t>L08</t>
        </is>
      </c>
      <c r="F1678" s="5" t="inlineStr">
        <is>
          <t>jam</t>
        </is>
      </c>
      <c r="G1678" s="25" t="n">
        <v>7.999999682719475</v>
      </c>
      <c r="H1678" s="26">
        <f>VLOOKUP(D1678,upahbahan,3,FALSE)</f>
        <v/>
      </c>
      <c r="J1678" s="26">
        <f>G1678*H1678</f>
        <v/>
      </c>
    </row>
    <row r="1679">
      <c r="C1679" s="27" t="inlineStr">
        <is>
          <t>JUMLAH HARGA TENAGA KERJA</t>
        </is>
      </c>
      <c r="D1679" s="28" t="n"/>
      <c r="E1679" s="28" t="n"/>
      <c r="F1679" s="28" t="n"/>
      <c r="G1679" s="28" t="n"/>
      <c r="H1679" s="28" t="n"/>
      <c r="I1679" s="28" t="n"/>
      <c r="J1679" s="29">
        <f>SUM(J1676:J1678)</f>
        <v/>
      </c>
    </row>
    <row r="1680">
      <c r="C1680" s="24" t="inlineStr">
        <is>
          <t>B</t>
        </is>
      </c>
      <c r="D1680" s="24" t="inlineStr">
        <is>
          <t>BAHAN</t>
        </is>
      </c>
      <c r="E1680" s="12" t="n"/>
      <c r="F1680" s="12" t="n"/>
      <c r="G1680" s="12" t="n"/>
      <c r="H1680" s="12" t="n"/>
      <c r="I1680" s="12" t="n"/>
      <c r="J1680" s="12" t="n"/>
    </row>
    <row r="1681">
      <c r="C1681" s="5" t="n">
        <v>1</v>
      </c>
      <c r="D1681" s="5" t="inlineStr">
        <is>
          <t>Elastomer karet sintetis ukuran 150 x x 50 mm</t>
        </is>
      </c>
      <c r="E1681" s="5" t="inlineStr">
        <is>
          <t>M74d</t>
        </is>
      </c>
      <c r="F1681" s="5" t="inlineStr">
        <is>
          <t>bh</t>
        </is>
      </c>
      <c r="G1681" s="25" t="n">
        <v>1</v>
      </c>
      <c r="H1681" s="26">
        <f>VLOOKUP(D1681,upahbahan,3,FALSE)</f>
        <v/>
      </c>
      <c r="J1681" s="26">
        <f>G1681*H1681</f>
        <v/>
      </c>
    </row>
    <row r="1682">
      <c r="C1682" s="27" t="inlineStr">
        <is>
          <t>JUMLAH HARGA BAHAN</t>
        </is>
      </c>
      <c r="D1682" s="28" t="n"/>
      <c r="E1682" s="28" t="n"/>
      <c r="F1682" s="28" t="n"/>
      <c r="G1682" s="28" t="n"/>
      <c r="H1682" s="28" t="n"/>
      <c r="I1682" s="28" t="n"/>
      <c r="J1682" s="29">
        <f>SUM(J1681:J1681)</f>
        <v/>
      </c>
    </row>
    <row r="1683">
      <c r="C1683" s="24" t="inlineStr">
        <is>
          <t>C</t>
        </is>
      </c>
      <c r="D1683" s="24" t="inlineStr">
        <is>
          <t>PERALATAN</t>
        </is>
      </c>
      <c r="E1683" s="12" t="n"/>
      <c r="F1683" s="12" t="n"/>
      <c r="G1683" s="12" t="n"/>
      <c r="H1683" s="12" t="n"/>
      <c r="I1683" s="12" t="n"/>
      <c r="J1683" s="12" t="n"/>
    </row>
    <row r="1684">
      <c r="C1684" s="5" t="n">
        <v>1</v>
      </c>
      <c r="D1684" s="5" t="inlineStr">
        <is>
          <t>Jack Hydraulic</t>
        </is>
      </c>
      <c r="E1684" s="5" t="inlineStr">
        <is>
          <t>E82</t>
        </is>
      </c>
      <c r="F1684" s="5" t="inlineStr">
        <is>
          <t>jam</t>
        </is>
      </c>
      <c r="G1684" s="25" t="n">
        <v>8.000000158972504</v>
      </c>
      <c r="H1684" s="26">
        <f>VLOOKUP(D1684,upahbahan,3,FALSE)</f>
        <v/>
      </c>
      <c r="J1684" s="26">
        <f>G1684*H1684</f>
        <v/>
      </c>
    </row>
    <row r="1685">
      <c r="C1685" s="5" t="n">
        <v>2</v>
      </c>
      <c r="D1685" s="5" t="inlineStr">
        <is>
          <t>Hydraulic Pump</t>
        </is>
      </c>
      <c r="E1685" s="5" t="inlineStr">
        <is>
          <t>E83</t>
        </is>
      </c>
      <c r="F1685" s="5" t="inlineStr">
        <is>
          <t>jam</t>
        </is>
      </c>
      <c r="G1685" s="25" t="n">
        <v>8.000000363533847</v>
      </c>
      <c r="H1685" s="26">
        <f>VLOOKUP(D1685,upahbahan,3,FALSE)</f>
        <v/>
      </c>
      <c r="J1685" s="26">
        <f>G1685*H1685</f>
        <v/>
      </c>
    </row>
    <row r="1686">
      <c r="C1686" s="5" t="n">
        <v>3</v>
      </c>
      <c r="D1686" s="5" t="inlineStr">
        <is>
          <t>Generator Set</t>
        </is>
      </c>
      <c r="E1686" s="5" t="inlineStr">
        <is>
          <t>E12</t>
        </is>
      </c>
      <c r="F1686" s="5" t="inlineStr">
        <is>
          <t>jam</t>
        </is>
      </c>
      <c r="G1686" s="25" t="n">
        <v>7.999999959836993</v>
      </c>
      <c r="H1686" s="26">
        <f>VLOOKUP(D1686,upahbahan,3,FALSE)</f>
        <v/>
      </c>
      <c r="J1686" s="26">
        <f>G1686*H1686</f>
        <v/>
      </c>
    </row>
    <row r="1687">
      <c r="C1687" s="5" t="n">
        <v>4</v>
      </c>
      <c r="D1687" s="5" t="inlineStr">
        <is>
          <t>Alat Bantu</t>
        </is>
      </c>
      <c r="F1687" s="5" t="inlineStr">
        <is>
          <t>Ls</t>
        </is>
      </c>
      <c r="G1687" s="25" t="n">
        <v>1</v>
      </c>
      <c r="H1687" s="26">
        <f>VLOOKUP(D1687,upahbahan,3,FALSE)</f>
        <v/>
      </c>
      <c r="J1687" s="26">
        <f>G1687*H1687</f>
        <v/>
      </c>
    </row>
    <row r="1688">
      <c r="C1688" s="27" t="inlineStr">
        <is>
          <t>JUMLAH HARGA PERALATAN</t>
        </is>
      </c>
      <c r="D1688" s="28" t="n"/>
      <c r="E1688" s="28" t="n"/>
      <c r="F1688" s="28" t="n"/>
      <c r="G1688" s="28" t="n"/>
      <c r="H1688" s="28" t="n"/>
      <c r="I1688" s="28" t="n"/>
      <c r="J1688" s="29">
        <f>SUM(J1684:J1687)</f>
        <v/>
      </c>
    </row>
    <row r="1689">
      <c r="C1689" s="31" t="inlineStr">
        <is>
          <t>D</t>
        </is>
      </c>
      <c r="D1689" s="31" t="inlineStr">
        <is>
          <t>Jumlah (A+B+C)</t>
        </is>
      </c>
      <c r="E1689" s="32" t="n"/>
      <c r="F1689" s="32" t="n"/>
      <c r="G1689" s="32" t="n"/>
      <c r="H1689" s="32" t="n"/>
      <c r="I1689" s="32" t="n"/>
      <c r="J1689" s="33">
        <f>J1679+J1682+J1688</f>
        <v/>
      </c>
    </row>
    <row r="1690">
      <c r="C1690" s="18" t="inlineStr">
        <is>
          <t>E</t>
        </is>
      </c>
      <c r="D1690" s="18" t="inlineStr">
        <is>
          <t>Biaya Umum dan Keuntungan 10.0% x D</t>
        </is>
      </c>
      <c r="H1690" s="21">
        <f>$Q$8</f>
        <v/>
      </c>
      <c r="J1690" s="34">
        <f>J1689*H1690</f>
        <v/>
      </c>
    </row>
    <row r="1691">
      <c r="C1691" s="31" t="inlineStr">
        <is>
          <t>F</t>
        </is>
      </c>
      <c r="D1691" s="31" t="inlineStr">
        <is>
          <t>Harga Satuan Pekerjaan (D+E)</t>
        </is>
      </c>
      <c r="E1691" s="32" t="n"/>
      <c r="F1691" s="32" t="n"/>
      <c r="G1691" s="32" t="n"/>
      <c r="H1691" s="32" t="n"/>
      <c r="I1691" s="32" t="n"/>
      <c r="J1691" s="33">
        <f>SUM(J1689:J1690)</f>
        <v/>
      </c>
    </row>
    <row r="1693">
      <c r="C1693" s="16" t="inlineStr">
        <is>
          <t>H.82</t>
        </is>
      </c>
      <c r="D1693" s="17" t="inlineStr">
        <is>
          <t>Penggantian Landasan Elastomer Sintetis Berlapis Baja Ukuran 300 mm x 300 mm x 40 mm</t>
        </is>
      </c>
      <c r="F1693" s="18" t="inlineStr">
        <is>
          <t>Buah</t>
        </is>
      </c>
      <c r="K1693" s="22">
        <f>ROUNDDOWN(J1711,0)</f>
        <v/>
      </c>
      <c r="M1693" s="19" t="inlineStr">
        <is>
          <t>0.40</t>
        </is>
      </c>
    </row>
    <row r="1694">
      <c r="C1694" s="23" t="inlineStr">
        <is>
          <t>No</t>
        </is>
      </c>
      <c r="D1694" s="23" t="inlineStr">
        <is>
          <t>Uraian</t>
        </is>
      </c>
      <c r="E1694" s="23" t="inlineStr">
        <is>
          <t>Kode</t>
        </is>
      </c>
      <c r="F1694" s="23" t="inlineStr">
        <is>
          <t>Sat.</t>
        </is>
      </c>
      <c r="G1694" s="23" t="inlineStr">
        <is>
          <t>Koefisien</t>
        </is>
      </c>
      <c r="H1694" s="23" t="inlineStr">
        <is>
          <t>Harga  Satuan (Rp)</t>
        </is>
      </c>
      <c r="J1694" s="23" t="inlineStr">
        <is>
          <t>Jumlah Harga (Rp)</t>
        </is>
      </c>
    </row>
    <row r="1695">
      <c r="C1695" s="24" t="inlineStr">
        <is>
          <t>A</t>
        </is>
      </c>
      <c r="D1695" s="24" t="inlineStr">
        <is>
          <t>TENAGA KERJA</t>
        </is>
      </c>
      <c r="E1695" s="12" t="n"/>
      <c r="F1695" s="12" t="n"/>
      <c r="G1695" s="12" t="n"/>
      <c r="H1695" s="12" t="n"/>
      <c r="I1695" s="12" t="n"/>
      <c r="J1695" s="12" t="n"/>
    </row>
    <row r="1696">
      <c r="C1696" s="5" t="n">
        <v>1</v>
      </c>
      <c r="D1696" s="5" t="inlineStr">
        <is>
          <t>Pekerja</t>
        </is>
      </c>
      <c r="E1696" s="5" t="inlineStr">
        <is>
          <t>L01</t>
        </is>
      </c>
      <c r="F1696" s="5" t="inlineStr">
        <is>
          <t>jam</t>
        </is>
      </c>
      <c r="G1696" s="25" t="n">
        <v>47.99999927650366</v>
      </c>
      <c r="H1696" s="26">
        <f>VLOOKUP(D1696,upahbahan,3,FALSE)</f>
        <v/>
      </c>
      <c r="J1696" s="26">
        <f>G1696*H1696</f>
        <v/>
      </c>
    </row>
    <row r="1697">
      <c r="C1697" s="5" t="n">
        <v>2</v>
      </c>
      <c r="D1697" s="5" t="inlineStr">
        <is>
          <t>Mandor</t>
        </is>
      </c>
      <c r="E1697" s="5" t="inlineStr">
        <is>
          <t>L03</t>
        </is>
      </c>
      <c r="F1697" s="5" t="inlineStr">
        <is>
          <t>jam</t>
        </is>
      </c>
      <c r="G1697" s="25" t="n">
        <v>8.00000060037307</v>
      </c>
      <c r="H1697" s="26">
        <f>VLOOKUP(D1697,upahbahan,3,FALSE)</f>
        <v/>
      </c>
      <c r="J1697" s="26">
        <f>G1697*H1697</f>
        <v/>
      </c>
    </row>
    <row r="1698">
      <c r="C1698" s="5" t="n">
        <v>3</v>
      </c>
      <c r="D1698" s="5" t="inlineStr">
        <is>
          <t>Mekanik</t>
        </is>
      </c>
      <c r="E1698" s="5" t="inlineStr">
        <is>
          <t>L08</t>
        </is>
      </c>
      <c r="F1698" s="5" t="inlineStr">
        <is>
          <t>jam</t>
        </is>
      </c>
      <c r="G1698" s="25" t="n">
        <v>7.999999682719475</v>
      </c>
      <c r="H1698" s="26">
        <f>VLOOKUP(D1698,upahbahan,3,FALSE)</f>
        <v/>
      </c>
      <c r="J1698" s="26">
        <f>G1698*H1698</f>
        <v/>
      </c>
    </row>
    <row r="1699">
      <c r="C1699" s="27" t="inlineStr">
        <is>
          <t>JUMLAH HARGA TENAGA KERJA</t>
        </is>
      </c>
      <c r="D1699" s="28" t="n"/>
      <c r="E1699" s="28" t="n"/>
      <c r="F1699" s="28" t="n"/>
      <c r="G1699" s="28" t="n"/>
      <c r="H1699" s="28" t="n"/>
      <c r="I1699" s="28" t="n"/>
      <c r="J1699" s="29">
        <f>SUM(J1696:J1698)</f>
        <v/>
      </c>
    </row>
    <row r="1700">
      <c r="C1700" s="24" t="inlineStr">
        <is>
          <t>B</t>
        </is>
      </c>
      <c r="D1700" s="24" t="inlineStr">
        <is>
          <t>BAHAN</t>
        </is>
      </c>
      <c r="E1700" s="12" t="n"/>
      <c r="F1700" s="12" t="n"/>
      <c r="G1700" s="12" t="n"/>
      <c r="H1700" s="12" t="n"/>
      <c r="I1700" s="12" t="n"/>
      <c r="J1700" s="12" t="n"/>
    </row>
    <row r="1701">
      <c r="C1701" s="5" t="n">
        <v>1</v>
      </c>
      <c r="D1701" s="5" t="inlineStr">
        <is>
          <t>Elastomer karet sintetis ukuran 300 x x 40 mm</t>
        </is>
      </c>
      <c r="E1701" s="5" t="inlineStr">
        <is>
          <t>M74e</t>
        </is>
      </c>
      <c r="F1701" s="5" t="inlineStr">
        <is>
          <t>bh</t>
        </is>
      </c>
      <c r="G1701" s="25" t="n">
        <v>1</v>
      </c>
      <c r="H1701" s="26">
        <f>VLOOKUP(D1701,upahbahan,3,FALSE)</f>
        <v/>
      </c>
      <c r="J1701" s="26">
        <f>G1701*H1701</f>
        <v/>
      </c>
    </row>
    <row r="1702">
      <c r="C1702" s="27" t="inlineStr">
        <is>
          <t>JUMLAH HARGA BAHAN</t>
        </is>
      </c>
      <c r="D1702" s="28" t="n"/>
      <c r="E1702" s="28" t="n"/>
      <c r="F1702" s="28" t="n"/>
      <c r="G1702" s="28" t="n"/>
      <c r="H1702" s="28" t="n"/>
      <c r="I1702" s="28" t="n"/>
      <c r="J1702" s="29">
        <f>SUM(J1701:J1701)</f>
        <v/>
      </c>
    </row>
    <row r="1703">
      <c r="C1703" s="24" t="inlineStr">
        <is>
          <t>C</t>
        </is>
      </c>
      <c r="D1703" s="24" t="inlineStr">
        <is>
          <t>PERALATAN</t>
        </is>
      </c>
      <c r="E1703" s="12" t="n"/>
      <c r="F1703" s="12" t="n"/>
      <c r="G1703" s="12" t="n"/>
      <c r="H1703" s="12" t="n"/>
      <c r="I1703" s="12" t="n"/>
      <c r="J1703" s="12" t="n"/>
    </row>
    <row r="1704">
      <c r="C1704" s="5" t="n">
        <v>1</v>
      </c>
      <c r="D1704" s="5" t="inlineStr">
        <is>
          <t>Jack Hydraulic</t>
        </is>
      </c>
      <c r="E1704" s="5" t="inlineStr">
        <is>
          <t>E82</t>
        </is>
      </c>
      <c r="F1704" s="5" t="inlineStr">
        <is>
          <t>jam</t>
        </is>
      </c>
      <c r="G1704" s="25" t="n">
        <v>8.000000158972504</v>
      </c>
      <c r="H1704" s="26">
        <f>VLOOKUP(D1704,upahbahan,3,FALSE)</f>
        <v/>
      </c>
      <c r="J1704" s="26">
        <f>G1704*H1704</f>
        <v/>
      </c>
    </row>
    <row r="1705">
      <c r="C1705" s="5" t="n">
        <v>2</v>
      </c>
      <c r="D1705" s="5" t="inlineStr">
        <is>
          <t>Hydraulic Pump</t>
        </is>
      </c>
      <c r="E1705" s="5" t="inlineStr">
        <is>
          <t>E83</t>
        </is>
      </c>
      <c r="F1705" s="5" t="inlineStr">
        <is>
          <t>jam</t>
        </is>
      </c>
      <c r="G1705" s="25" t="n">
        <v>8.000000363533847</v>
      </c>
      <c r="H1705" s="26">
        <f>VLOOKUP(D1705,upahbahan,3,FALSE)</f>
        <v/>
      </c>
      <c r="J1705" s="26">
        <f>G1705*H1705</f>
        <v/>
      </c>
    </row>
    <row r="1706">
      <c r="C1706" s="5" t="n">
        <v>3</v>
      </c>
      <c r="D1706" s="5" t="inlineStr">
        <is>
          <t>Generator Set</t>
        </is>
      </c>
      <c r="E1706" s="5" t="inlineStr">
        <is>
          <t>E12</t>
        </is>
      </c>
      <c r="F1706" s="5" t="inlineStr">
        <is>
          <t>jam</t>
        </is>
      </c>
      <c r="G1706" s="25" t="n">
        <v>7.999999959836993</v>
      </c>
      <c r="H1706" s="26">
        <f>VLOOKUP(D1706,upahbahan,3,FALSE)</f>
        <v/>
      </c>
      <c r="J1706" s="26">
        <f>G1706*H1706</f>
        <v/>
      </c>
    </row>
    <row r="1707">
      <c r="C1707" s="5" t="n">
        <v>4</v>
      </c>
      <c r="D1707" s="5" t="inlineStr">
        <is>
          <t>Alat Bantu</t>
        </is>
      </c>
      <c r="F1707" s="5" t="inlineStr">
        <is>
          <t>Ls</t>
        </is>
      </c>
      <c r="G1707" s="25" t="n">
        <v>1</v>
      </c>
      <c r="H1707" s="26">
        <f>VLOOKUP(D1707,upahbahan,3,FALSE)</f>
        <v/>
      </c>
      <c r="J1707" s="26">
        <f>G1707*H1707</f>
        <v/>
      </c>
    </row>
    <row r="1708">
      <c r="C1708" s="27" t="inlineStr">
        <is>
          <t>JUMLAH HARGA PERALATAN</t>
        </is>
      </c>
      <c r="D1708" s="28" t="n"/>
      <c r="E1708" s="28" t="n"/>
      <c r="F1708" s="28" t="n"/>
      <c r="G1708" s="28" t="n"/>
      <c r="H1708" s="28" t="n"/>
      <c r="I1708" s="28" t="n"/>
      <c r="J1708" s="29">
        <f>SUM(J1704:J1707)</f>
        <v/>
      </c>
    </row>
    <row r="1709">
      <c r="C1709" s="31" t="inlineStr">
        <is>
          <t>D</t>
        </is>
      </c>
      <c r="D1709" s="31" t="inlineStr">
        <is>
          <t>Jumlah (A+B+C)</t>
        </is>
      </c>
      <c r="E1709" s="32" t="n"/>
      <c r="F1709" s="32" t="n"/>
      <c r="G1709" s="32" t="n"/>
      <c r="H1709" s="32" t="n"/>
      <c r="I1709" s="32" t="n"/>
      <c r="J1709" s="33">
        <f>J1699+J1702+J1708</f>
        <v/>
      </c>
    </row>
    <row r="1710">
      <c r="C1710" s="18" t="inlineStr">
        <is>
          <t>E</t>
        </is>
      </c>
      <c r="D1710" s="18" t="inlineStr">
        <is>
          <t>Biaya Umum dan Keuntungan 10.0% x D</t>
        </is>
      </c>
      <c r="H1710" s="21">
        <f>$Q$8</f>
        <v/>
      </c>
      <c r="J1710" s="34">
        <f>J1709*H1710</f>
        <v/>
      </c>
    </row>
    <row r="1711">
      <c r="C1711" s="31" t="inlineStr">
        <is>
          <t>F</t>
        </is>
      </c>
      <c r="D1711" s="31" t="inlineStr">
        <is>
          <t>Harga Satuan Pekerjaan (D+E)</t>
        </is>
      </c>
      <c r="E1711" s="32" t="n"/>
      <c r="F1711" s="32" t="n"/>
      <c r="G1711" s="32" t="n"/>
      <c r="H1711" s="32" t="n"/>
      <c r="I1711" s="32" t="n"/>
      <c r="J1711" s="33">
        <f>SUM(J1709:J1710)</f>
        <v/>
      </c>
    </row>
    <row r="1713">
      <c r="C1713" s="16" t="inlineStr">
        <is>
          <t>H.83</t>
        </is>
      </c>
      <c r="D1713" s="17" t="inlineStr">
        <is>
          <t>Penggantian Landasan Elastomer Sintetis Berlapis Baja Ukuran 300 mm x 300 mm x 100 mm</t>
        </is>
      </c>
      <c r="F1713" s="18" t="inlineStr">
        <is>
          <t>Buah</t>
        </is>
      </c>
      <c r="K1713" s="22">
        <f>ROUNDDOWN(J1731,0)</f>
        <v/>
      </c>
      <c r="M1713" s="19" t="inlineStr">
        <is>
          <t>0.100</t>
        </is>
      </c>
    </row>
    <row r="1714">
      <c r="C1714" s="23" t="inlineStr">
        <is>
          <t>No</t>
        </is>
      </c>
      <c r="D1714" s="23" t="inlineStr">
        <is>
          <t>Uraian</t>
        </is>
      </c>
      <c r="E1714" s="23" t="inlineStr">
        <is>
          <t>Kode</t>
        </is>
      </c>
      <c r="F1714" s="23" t="inlineStr">
        <is>
          <t>Sat.</t>
        </is>
      </c>
      <c r="G1714" s="23" t="inlineStr">
        <is>
          <t>Koefisien</t>
        </is>
      </c>
      <c r="H1714" s="23" t="inlineStr">
        <is>
          <t>Harga  Satuan (Rp)</t>
        </is>
      </c>
      <c r="J1714" s="23" t="inlineStr">
        <is>
          <t>Jumlah Harga (Rp)</t>
        </is>
      </c>
    </row>
    <row r="1715">
      <c r="C1715" s="24" t="inlineStr">
        <is>
          <t>A</t>
        </is>
      </c>
      <c r="D1715" s="24" t="inlineStr">
        <is>
          <t>TENAGA KERJA</t>
        </is>
      </c>
      <c r="E1715" s="12" t="n"/>
      <c r="F1715" s="12" t="n"/>
      <c r="G1715" s="12" t="n"/>
      <c r="H1715" s="12" t="n"/>
      <c r="I1715" s="12" t="n"/>
      <c r="J1715" s="12" t="n"/>
    </row>
    <row r="1716">
      <c r="C1716" s="5" t="n">
        <v>1</v>
      </c>
      <c r="D1716" s="5" t="inlineStr">
        <is>
          <t>Pekerja</t>
        </is>
      </c>
      <c r="E1716" s="5" t="inlineStr">
        <is>
          <t>L01</t>
        </is>
      </c>
      <c r="F1716" s="5" t="inlineStr">
        <is>
          <t>jam</t>
        </is>
      </c>
      <c r="G1716" s="25" t="n">
        <v>47.99999927650366</v>
      </c>
      <c r="H1716" s="26">
        <f>VLOOKUP(D1716,upahbahan,3,FALSE)</f>
        <v/>
      </c>
      <c r="J1716" s="26">
        <f>G1716*H1716</f>
        <v/>
      </c>
    </row>
    <row r="1717">
      <c r="C1717" s="5" t="n">
        <v>2</v>
      </c>
      <c r="D1717" s="5" t="inlineStr">
        <is>
          <t>Mandor</t>
        </is>
      </c>
      <c r="E1717" s="5" t="inlineStr">
        <is>
          <t>L03</t>
        </is>
      </c>
      <c r="F1717" s="5" t="inlineStr">
        <is>
          <t>jam</t>
        </is>
      </c>
      <c r="G1717" s="25" t="n">
        <v>8.00000060037307</v>
      </c>
      <c r="H1717" s="26">
        <f>VLOOKUP(D1717,upahbahan,3,FALSE)</f>
        <v/>
      </c>
      <c r="J1717" s="26">
        <f>G1717*H1717</f>
        <v/>
      </c>
    </row>
    <row r="1718">
      <c r="C1718" s="5" t="n">
        <v>3</v>
      </c>
      <c r="D1718" s="5" t="inlineStr">
        <is>
          <t>Mekanik</t>
        </is>
      </c>
      <c r="E1718" s="5" t="inlineStr">
        <is>
          <t>L08</t>
        </is>
      </c>
      <c r="F1718" s="5" t="inlineStr">
        <is>
          <t>jam</t>
        </is>
      </c>
      <c r="G1718" s="25" t="n">
        <v>7.999999682719475</v>
      </c>
      <c r="H1718" s="26">
        <f>VLOOKUP(D1718,upahbahan,3,FALSE)</f>
        <v/>
      </c>
      <c r="J1718" s="26">
        <f>G1718*H1718</f>
        <v/>
      </c>
    </row>
    <row r="1719">
      <c r="C1719" s="27" t="inlineStr">
        <is>
          <t>JUMLAH HARGA TENAGA KERJA</t>
        </is>
      </c>
      <c r="D1719" s="28" t="n"/>
      <c r="E1719" s="28" t="n"/>
      <c r="F1719" s="28" t="n"/>
      <c r="G1719" s="28" t="n"/>
      <c r="H1719" s="28" t="n"/>
      <c r="I1719" s="28" t="n"/>
      <c r="J1719" s="29">
        <f>SUM(J1716:J1718)</f>
        <v/>
      </c>
    </row>
    <row r="1720">
      <c r="C1720" s="24" t="inlineStr">
        <is>
          <t>B</t>
        </is>
      </c>
      <c r="D1720" s="24" t="inlineStr">
        <is>
          <t>BAHAN</t>
        </is>
      </c>
      <c r="E1720" s="12" t="n"/>
      <c r="F1720" s="12" t="n"/>
      <c r="G1720" s="12" t="n"/>
      <c r="H1720" s="12" t="n"/>
      <c r="I1720" s="12" t="n"/>
      <c r="J1720" s="12" t="n"/>
    </row>
    <row r="1721">
      <c r="C1721" s="5" t="n">
        <v>1</v>
      </c>
      <c r="D1721" s="5" t="inlineStr">
        <is>
          <t>Elastomer karet sintetis ukuran 300 x x 100 mm</t>
        </is>
      </c>
      <c r="E1721" s="5" t="inlineStr">
        <is>
          <t>M74f</t>
        </is>
      </c>
      <c r="F1721" s="5" t="inlineStr">
        <is>
          <t>bh</t>
        </is>
      </c>
      <c r="G1721" s="25" t="n">
        <v>1</v>
      </c>
      <c r="H1721" s="26">
        <f>VLOOKUP(D1721,upahbahan,3,FALSE)</f>
        <v/>
      </c>
      <c r="J1721" s="26">
        <f>G1721*H1721</f>
        <v/>
      </c>
    </row>
    <row r="1722">
      <c r="C1722" s="27" t="inlineStr">
        <is>
          <t>JUMLAH HARGA BAHAN</t>
        </is>
      </c>
      <c r="D1722" s="28" t="n"/>
      <c r="E1722" s="28" t="n"/>
      <c r="F1722" s="28" t="n"/>
      <c r="G1722" s="28" t="n"/>
      <c r="H1722" s="28" t="n"/>
      <c r="I1722" s="28" t="n"/>
      <c r="J1722" s="29">
        <f>SUM(J1721:J1721)</f>
        <v/>
      </c>
    </row>
    <row r="1723">
      <c r="C1723" s="24" t="inlineStr">
        <is>
          <t>C</t>
        </is>
      </c>
      <c r="D1723" s="24" t="inlineStr">
        <is>
          <t>PERALATAN</t>
        </is>
      </c>
      <c r="E1723" s="12" t="n"/>
      <c r="F1723" s="12" t="n"/>
      <c r="G1723" s="12" t="n"/>
      <c r="H1723" s="12" t="n"/>
      <c r="I1723" s="12" t="n"/>
      <c r="J1723" s="12" t="n"/>
    </row>
    <row r="1724">
      <c r="C1724" s="5" t="n">
        <v>1</v>
      </c>
      <c r="D1724" s="5" t="inlineStr">
        <is>
          <t>Jack Hydraulic</t>
        </is>
      </c>
      <c r="E1724" s="5" t="inlineStr">
        <is>
          <t>E82</t>
        </is>
      </c>
      <c r="F1724" s="5" t="inlineStr">
        <is>
          <t>jam</t>
        </is>
      </c>
      <c r="G1724" s="25" t="n">
        <v>8.000000158972504</v>
      </c>
      <c r="H1724" s="26">
        <f>VLOOKUP(D1724,upahbahan,3,FALSE)</f>
        <v/>
      </c>
      <c r="J1724" s="26">
        <f>G1724*H1724</f>
        <v/>
      </c>
    </row>
    <row r="1725">
      <c r="C1725" s="5" t="n">
        <v>2</v>
      </c>
      <c r="D1725" s="5" t="inlineStr">
        <is>
          <t>Hydraulic Pump</t>
        </is>
      </c>
      <c r="E1725" s="5" t="inlineStr">
        <is>
          <t>E83</t>
        </is>
      </c>
      <c r="F1725" s="5" t="inlineStr">
        <is>
          <t>jam</t>
        </is>
      </c>
      <c r="G1725" s="25" t="n">
        <v>8.000000363533847</v>
      </c>
      <c r="H1725" s="26">
        <f>VLOOKUP(D1725,upahbahan,3,FALSE)</f>
        <v/>
      </c>
      <c r="J1725" s="26">
        <f>G1725*H1725</f>
        <v/>
      </c>
    </row>
    <row r="1726">
      <c r="C1726" s="5" t="n">
        <v>3</v>
      </c>
      <c r="D1726" s="5" t="inlineStr">
        <is>
          <t>Generator Set</t>
        </is>
      </c>
      <c r="E1726" s="5" t="inlineStr">
        <is>
          <t>E12</t>
        </is>
      </c>
      <c r="F1726" s="5" t="inlineStr">
        <is>
          <t>jam</t>
        </is>
      </c>
      <c r="G1726" s="25" t="n">
        <v>7.999999959836993</v>
      </c>
      <c r="H1726" s="26">
        <f>VLOOKUP(D1726,upahbahan,3,FALSE)</f>
        <v/>
      </c>
      <c r="J1726" s="26">
        <f>G1726*H1726</f>
        <v/>
      </c>
    </row>
    <row r="1727">
      <c r="C1727" s="5" t="n">
        <v>4</v>
      </c>
      <c r="D1727" s="5" t="inlineStr">
        <is>
          <t>Alat Bantu</t>
        </is>
      </c>
      <c r="F1727" s="5" t="inlineStr">
        <is>
          <t>Ls</t>
        </is>
      </c>
      <c r="G1727" s="25" t="n">
        <v>1</v>
      </c>
      <c r="H1727" s="26">
        <f>VLOOKUP(D1727,upahbahan,3,FALSE)</f>
        <v/>
      </c>
      <c r="J1727" s="26">
        <f>G1727*H1727</f>
        <v/>
      </c>
    </row>
    <row r="1728">
      <c r="C1728" s="27" t="inlineStr">
        <is>
          <t>JUMLAH HARGA PERALATAN</t>
        </is>
      </c>
      <c r="D1728" s="28" t="n"/>
      <c r="E1728" s="28" t="n"/>
      <c r="F1728" s="28" t="n"/>
      <c r="G1728" s="28" t="n"/>
      <c r="H1728" s="28" t="n"/>
      <c r="I1728" s="28" t="n"/>
      <c r="J1728" s="29">
        <f>SUM(J1724:J1727)</f>
        <v/>
      </c>
    </row>
    <row r="1729">
      <c r="C1729" s="31" t="inlineStr">
        <is>
          <t>D</t>
        </is>
      </c>
      <c r="D1729" s="31" t="inlineStr">
        <is>
          <t>Jumlah (A+B+C)</t>
        </is>
      </c>
      <c r="E1729" s="32" t="n"/>
      <c r="F1729" s="32" t="n"/>
      <c r="G1729" s="32" t="n"/>
      <c r="H1729" s="32" t="n"/>
      <c r="I1729" s="32" t="n"/>
      <c r="J1729" s="33">
        <f>J1719+J1722+J1728</f>
        <v/>
      </c>
    </row>
    <row r="1730">
      <c r="C1730" s="18" t="inlineStr">
        <is>
          <t>E</t>
        </is>
      </c>
      <c r="D1730" s="18" t="inlineStr">
        <is>
          <t>Biaya Umum dan Keuntungan 10.0% x D</t>
        </is>
      </c>
      <c r="H1730" s="21">
        <f>$Q$8</f>
        <v/>
      </c>
      <c r="J1730" s="34">
        <f>J1729*H1730</f>
        <v/>
      </c>
    </row>
    <row r="1731">
      <c r="C1731" s="31" t="inlineStr">
        <is>
          <t>F</t>
        </is>
      </c>
      <c r="D1731" s="31" t="inlineStr">
        <is>
          <t>Harga Satuan Pekerjaan (D+E)</t>
        </is>
      </c>
      <c r="E1731" s="32" t="n"/>
      <c r="F1731" s="32" t="n"/>
      <c r="G1731" s="32" t="n"/>
      <c r="H1731" s="32" t="n"/>
      <c r="I1731" s="32" t="n"/>
      <c r="J1731" s="33">
        <f>SUM(J1729:J1730)</f>
        <v/>
      </c>
    </row>
    <row r="1733">
      <c r="C1733" s="16" t="inlineStr">
        <is>
          <t>H.84</t>
        </is>
      </c>
      <c r="D1733" s="17" t="inlineStr">
        <is>
          <t>Penggantian Landasan Elastomer Sintetis Berlapis Baja Ukuran 380 mm x 380 mm x 102 mm</t>
        </is>
      </c>
      <c r="F1733" s="18" t="inlineStr">
        <is>
          <t>Buah</t>
        </is>
      </c>
      <c r="K1733" s="22">
        <f>ROUNDDOWN(J1751,0)</f>
        <v/>
      </c>
      <c r="M1733" s="19" t="inlineStr">
        <is>
          <t>0.102</t>
        </is>
      </c>
    </row>
    <row r="1734">
      <c r="C1734" s="23" t="inlineStr">
        <is>
          <t>No</t>
        </is>
      </c>
      <c r="D1734" s="23" t="inlineStr">
        <is>
          <t>Uraian</t>
        </is>
      </c>
      <c r="E1734" s="23" t="inlineStr">
        <is>
          <t>Kode</t>
        </is>
      </c>
      <c r="F1734" s="23" t="inlineStr">
        <is>
          <t>Sat.</t>
        </is>
      </c>
      <c r="G1734" s="23" t="inlineStr">
        <is>
          <t>Koefisien</t>
        </is>
      </c>
      <c r="H1734" s="23" t="inlineStr">
        <is>
          <t>Harga  Satuan (Rp)</t>
        </is>
      </c>
      <c r="J1734" s="23" t="inlineStr">
        <is>
          <t>Jumlah Harga (Rp)</t>
        </is>
      </c>
    </row>
    <row r="1735">
      <c r="C1735" s="24" t="inlineStr">
        <is>
          <t>A</t>
        </is>
      </c>
      <c r="D1735" s="24" t="inlineStr">
        <is>
          <t>TENAGA KERJA</t>
        </is>
      </c>
      <c r="E1735" s="12" t="n"/>
      <c r="F1735" s="12" t="n"/>
      <c r="G1735" s="12" t="n"/>
      <c r="H1735" s="12" t="n"/>
      <c r="I1735" s="12" t="n"/>
      <c r="J1735" s="12" t="n"/>
    </row>
    <row r="1736">
      <c r="C1736" s="5" t="n">
        <v>1</v>
      </c>
      <c r="D1736" s="5" t="inlineStr">
        <is>
          <t>Pekerja</t>
        </is>
      </c>
      <c r="E1736" s="5" t="inlineStr">
        <is>
          <t>L01</t>
        </is>
      </c>
      <c r="F1736" s="5" t="inlineStr">
        <is>
          <t>jam</t>
        </is>
      </c>
      <c r="G1736" s="25" t="n">
        <v>47.99999927650366</v>
      </c>
      <c r="H1736" s="26">
        <f>VLOOKUP(D1736,upahbahan,3,FALSE)</f>
        <v/>
      </c>
      <c r="J1736" s="26">
        <f>G1736*H1736</f>
        <v/>
      </c>
    </row>
    <row r="1737">
      <c r="C1737" s="5" t="n">
        <v>2</v>
      </c>
      <c r="D1737" s="5" t="inlineStr">
        <is>
          <t>Mandor</t>
        </is>
      </c>
      <c r="E1737" s="5" t="inlineStr">
        <is>
          <t>L03</t>
        </is>
      </c>
      <c r="F1737" s="5" t="inlineStr">
        <is>
          <t>jam</t>
        </is>
      </c>
      <c r="G1737" s="25" t="n">
        <v>8.00000060037307</v>
      </c>
      <c r="H1737" s="26">
        <f>VLOOKUP(D1737,upahbahan,3,FALSE)</f>
        <v/>
      </c>
      <c r="J1737" s="26">
        <f>G1737*H1737</f>
        <v/>
      </c>
    </row>
    <row r="1738">
      <c r="C1738" s="5" t="n">
        <v>3</v>
      </c>
      <c r="D1738" s="5" t="inlineStr">
        <is>
          <t>Mekanik</t>
        </is>
      </c>
      <c r="E1738" s="5" t="inlineStr">
        <is>
          <t>L08</t>
        </is>
      </c>
      <c r="F1738" s="5" t="inlineStr">
        <is>
          <t>jam</t>
        </is>
      </c>
      <c r="G1738" s="25" t="n">
        <v>7.999999682719475</v>
      </c>
      <c r="H1738" s="26">
        <f>VLOOKUP(D1738,upahbahan,3,FALSE)</f>
        <v/>
      </c>
      <c r="J1738" s="26">
        <f>G1738*H1738</f>
        <v/>
      </c>
    </row>
    <row r="1739">
      <c r="C1739" s="27" t="inlineStr">
        <is>
          <t>JUMLAH HARGA TENAGA KERJA</t>
        </is>
      </c>
      <c r="D1739" s="28" t="n"/>
      <c r="E1739" s="28" t="n"/>
      <c r="F1739" s="28" t="n"/>
      <c r="G1739" s="28" t="n"/>
      <c r="H1739" s="28" t="n"/>
      <c r="I1739" s="28" t="n"/>
      <c r="J1739" s="29">
        <f>SUM(J1736:J1738)</f>
        <v/>
      </c>
    </row>
    <row r="1740">
      <c r="C1740" s="24" t="inlineStr">
        <is>
          <t>B</t>
        </is>
      </c>
      <c r="D1740" s="24" t="inlineStr">
        <is>
          <t>BAHAN</t>
        </is>
      </c>
      <c r="E1740" s="12" t="n"/>
      <c r="F1740" s="12" t="n"/>
      <c r="G1740" s="12" t="n"/>
      <c r="H1740" s="12" t="n"/>
      <c r="I1740" s="12" t="n"/>
      <c r="J1740" s="12" t="n"/>
    </row>
    <row r="1741">
      <c r="C1741" s="5" t="n">
        <v>1</v>
      </c>
      <c r="D1741" s="5" t="inlineStr">
        <is>
          <t>Elastomer karet sintetis ukuran 380 x x 102 mm</t>
        </is>
      </c>
      <c r="E1741" s="5" t="inlineStr">
        <is>
          <t>M74g</t>
        </is>
      </c>
      <c r="F1741" s="5" t="inlineStr">
        <is>
          <t>bh</t>
        </is>
      </c>
      <c r="G1741" s="25" t="n">
        <v>1</v>
      </c>
      <c r="H1741" s="26">
        <f>VLOOKUP(D1741,upahbahan,3,FALSE)</f>
        <v/>
      </c>
      <c r="J1741" s="26">
        <f>G1741*H1741</f>
        <v/>
      </c>
    </row>
    <row r="1742">
      <c r="C1742" s="27" t="inlineStr">
        <is>
          <t>JUMLAH HARGA BAHAN</t>
        </is>
      </c>
      <c r="D1742" s="28" t="n"/>
      <c r="E1742" s="28" t="n"/>
      <c r="F1742" s="28" t="n"/>
      <c r="G1742" s="28" t="n"/>
      <c r="H1742" s="28" t="n"/>
      <c r="I1742" s="28" t="n"/>
      <c r="J1742" s="29">
        <f>SUM(J1741:J1741)</f>
        <v/>
      </c>
    </row>
    <row r="1743">
      <c r="C1743" s="24" t="inlineStr">
        <is>
          <t>C</t>
        </is>
      </c>
      <c r="D1743" s="24" t="inlineStr">
        <is>
          <t>PERALATAN</t>
        </is>
      </c>
      <c r="E1743" s="12" t="n"/>
      <c r="F1743" s="12" t="n"/>
      <c r="G1743" s="12" t="n"/>
      <c r="H1743" s="12" t="n"/>
      <c r="I1743" s="12" t="n"/>
      <c r="J1743" s="12" t="n"/>
    </row>
    <row r="1744">
      <c r="C1744" s="5" t="n">
        <v>1</v>
      </c>
      <c r="D1744" s="5" t="inlineStr">
        <is>
          <t>Jack Hydraulic</t>
        </is>
      </c>
      <c r="E1744" s="5" t="inlineStr">
        <is>
          <t>E82</t>
        </is>
      </c>
      <c r="F1744" s="5" t="inlineStr">
        <is>
          <t>jam</t>
        </is>
      </c>
      <c r="G1744" s="25" t="n">
        <v>8.000000158972504</v>
      </c>
      <c r="H1744" s="26">
        <f>VLOOKUP(D1744,upahbahan,3,FALSE)</f>
        <v/>
      </c>
      <c r="J1744" s="26">
        <f>G1744*H1744</f>
        <v/>
      </c>
    </row>
    <row r="1745">
      <c r="C1745" s="5" t="n">
        <v>2</v>
      </c>
      <c r="D1745" s="5" t="inlineStr">
        <is>
          <t>Hydraulic Pump</t>
        </is>
      </c>
      <c r="E1745" s="5" t="inlineStr">
        <is>
          <t>E83</t>
        </is>
      </c>
      <c r="F1745" s="5" t="inlineStr">
        <is>
          <t>jam</t>
        </is>
      </c>
      <c r="G1745" s="25" t="n">
        <v>8.000000363533847</v>
      </c>
      <c r="H1745" s="26">
        <f>VLOOKUP(D1745,upahbahan,3,FALSE)</f>
        <v/>
      </c>
      <c r="J1745" s="26">
        <f>G1745*H1745</f>
        <v/>
      </c>
    </row>
    <row r="1746">
      <c r="C1746" s="5" t="n">
        <v>3</v>
      </c>
      <c r="D1746" s="5" t="inlineStr">
        <is>
          <t>Generator Set</t>
        </is>
      </c>
      <c r="E1746" s="5" t="inlineStr">
        <is>
          <t>E12</t>
        </is>
      </c>
      <c r="F1746" s="5" t="inlineStr">
        <is>
          <t>jam</t>
        </is>
      </c>
      <c r="G1746" s="25" t="n">
        <v>7.999999959836993</v>
      </c>
      <c r="H1746" s="26">
        <f>VLOOKUP(D1746,upahbahan,3,FALSE)</f>
        <v/>
      </c>
      <c r="J1746" s="26">
        <f>G1746*H1746</f>
        <v/>
      </c>
    </row>
    <row r="1747">
      <c r="C1747" s="5" t="n">
        <v>4</v>
      </c>
      <c r="D1747" s="5" t="inlineStr">
        <is>
          <t>Alat Bantu</t>
        </is>
      </c>
      <c r="F1747" s="5" t="inlineStr">
        <is>
          <t>Ls</t>
        </is>
      </c>
      <c r="G1747" s="25" t="n">
        <v>1</v>
      </c>
      <c r="H1747" s="26">
        <f>VLOOKUP(D1747,upahbahan,3,FALSE)</f>
        <v/>
      </c>
      <c r="J1747" s="26">
        <f>G1747*H1747</f>
        <v/>
      </c>
    </row>
    <row r="1748">
      <c r="C1748" s="27" t="inlineStr">
        <is>
          <t>JUMLAH HARGA PERALATAN</t>
        </is>
      </c>
      <c r="D1748" s="28" t="n"/>
      <c r="E1748" s="28" t="n"/>
      <c r="F1748" s="28" t="n"/>
      <c r="G1748" s="28" t="n"/>
      <c r="H1748" s="28" t="n"/>
      <c r="I1748" s="28" t="n"/>
      <c r="J1748" s="29">
        <f>SUM(J1744:J1747)</f>
        <v/>
      </c>
    </row>
    <row r="1749">
      <c r="C1749" s="31" t="inlineStr">
        <is>
          <t>D</t>
        </is>
      </c>
      <c r="D1749" s="31" t="inlineStr">
        <is>
          <t>Jumlah (A+B+C)</t>
        </is>
      </c>
      <c r="E1749" s="32" t="n"/>
      <c r="F1749" s="32" t="n"/>
      <c r="G1749" s="32" t="n"/>
      <c r="H1749" s="32" t="n"/>
      <c r="I1749" s="32" t="n"/>
      <c r="J1749" s="33">
        <f>J1739+J1742+J1748</f>
        <v/>
      </c>
    </row>
    <row r="1750">
      <c r="C1750" s="18" t="inlineStr">
        <is>
          <t>E</t>
        </is>
      </c>
      <c r="D1750" s="18" t="inlineStr">
        <is>
          <t>Biaya Umum dan Keuntungan 10.0% x D</t>
        </is>
      </c>
      <c r="H1750" s="21">
        <f>$Q$8</f>
        <v/>
      </c>
      <c r="J1750" s="34">
        <f>J1749*H1750</f>
        <v/>
      </c>
    </row>
    <row r="1751">
      <c r="C1751" s="31" t="inlineStr">
        <is>
          <t>F</t>
        </is>
      </c>
      <c r="D1751" s="31" t="inlineStr">
        <is>
          <t>Harga Satuan Pekerjaan (D+E)</t>
        </is>
      </c>
      <c r="E1751" s="32" t="n"/>
      <c r="F1751" s="32" t="n"/>
      <c r="G1751" s="32" t="n"/>
      <c r="H1751" s="32" t="n"/>
      <c r="I1751" s="32" t="n"/>
      <c r="J1751" s="33">
        <f>SUM(J1749:J1750)</f>
        <v/>
      </c>
    </row>
    <row r="1753">
      <c r="C1753" s="16" t="inlineStr">
        <is>
          <t>H.85</t>
        </is>
      </c>
      <c r="D1753" s="17" t="inlineStr">
        <is>
          <t>Penggantian Landasan Elastomer Sintetis Berlapis Baja Ukuran 380 mm x 450 mm x 45 mm</t>
        </is>
      </c>
      <c r="F1753" s="18" t="inlineStr">
        <is>
          <t>Buah</t>
        </is>
      </c>
      <c r="K1753" s="22">
        <f>ROUNDDOWN(J1771,0)</f>
        <v/>
      </c>
      <c r="M1753" s="19" t="inlineStr">
        <is>
          <t>0.45</t>
        </is>
      </c>
    </row>
    <row r="1754">
      <c r="C1754" s="23" t="inlineStr">
        <is>
          <t>No</t>
        </is>
      </c>
      <c r="D1754" s="23" t="inlineStr">
        <is>
          <t>Uraian</t>
        </is>
      </c>
      <c r="E1754" s="23" t="inlineStr">
        <is>
          <t>Kode</t>
        </is>
      </c>
      <c r="F1754" s="23" t="inlineStr">
        <is>
          <t>Sat.</t>
        </is>
      </c>
      <c r="G1754" s="23" t="inlineStr">
        <is>
          <t>Koefisien</t>
        </is>
      </c>
      <c r="H1754" s="23" t="inlineStr">
        <is>
          <t>Harga  Satuan (Rp)</t>
        </is>
      </c>
      <c r="J1754" s="23" t="inlineStr">
        <is>
          <t>Jumlah Harga (Rp)</t>
        </is>
      </c>
    </row>
    <row r="1755">
      <c r="C1755" s="24" t="inlineStr">
        <is>
          <t>A</t>
        </is>
      </c>
      <c r="D1755" s="24" t="inlineStr">
        <is>
          <t>TENAGA KERJA</t>
        </is>
      </c>
      <c r="E1755" s="12" t="n"/>
      <c r="F1755" s="12" t="n"/>
      <c r="G1755" s="12" t="n"/>
      <c r="H1755" s="12" t="n"/>
      <c r="I1755" s="12" t="n"/>
      <c r="J1755" s="12" t="n"/>
    </row>
    <row r="1756">
      <c r="C1756" s="5" t="n">
        <v>1</v>
      </c>
      <c r="D1756" s="5" t="inlineStr">
        <is>
          <t>Pekerja</t>
        </is>
      </c>
      <c r="E1756" s="5" t="inlineStr">
        <is>
          <t>L01</t>
        </is>
      </c>
      <c r="F1756" s="5" t="inlineStr">
        <is>
          <t>jam</t>
        </is>
      </c>
      <c r="G1756" s="25" t="n">
        <v>47.99999927650366</v>
      </c>
      <c r="H1756" s="26">
        <f>VLOOKUP(D1756,upahbahan,3,FALSE)</f>
        <v/>
      </c>
      <c r="J1756" s="26">
        <f>G1756*H1756</f>
        <v/>
      </c>
    </row>
    <row r="1757">
      <c r="C1757" s="5" t="n">
        <v>2</v>
      </c>
      <c r="D1757" s="5" t="inlineStr">
        <is>
          <t>Mandor</t>
        </is>
      </c>
      <c r="E1757" s="5" t="inlineStr">
        <is>
          <t>L03</t>
        </is>
      </c>
      <c r="F1757" s="5" t="inlineStr">
        <is>
          <t>jam</t>
        </is>
      </c>
      <c r="G1757" s="25" t="n">
        <v>8.00000060037307</v>
      </c>
      <c r="H1757" s="26">
        <f>VLOOKUP(D1757,upahbahan,3,FALSE)</f>
        <v/>
      </c>
      <c r="J1757" s="26">
        <f>G1757*H1757</f>
        <v/>
      </c>
    </row>
    <row r="1758">
      <c r="C1758" s="5" t="n">
        <v>3</v>
      </c>
      <c r="D1758" s="5" t="inlineStr">
        <is>
          <t>Mekanik</t>
        </is>
      </c>
      <c r="E1758" s="5" t="inlineStr">
        <is>
          <t>L08</t>
        </is>
      </c>
      <c r="F1758" s="5" t="inlineStr">
        <is>
          <t>jam</t>
        </is>
      </c>
      <c r="G1758" s="25" t="n">
        <v>7.999999682719475</v>
      </c>
      <c r="H1758" s="26">
        <f>VLOOKUP(D1758,upahbahan,3,FALSE)</f>
        <v/>
      </c>
      <c r="J1758" s="26">
        <f>G1758*H1758</f>
        <v/>
      </c>
    </row>
    <row r="1759">
      <c r="C1759" s="27" t="inlineStr">
        <is>
          <t>JUMLAH HARGA TENAGA KERJA</t>
        </is>
      </c>
      <c r="D1759" s="28" t="n"/>
      <c r="E1759" s="28" t="n"/>
      <c r="F1759" s="28" t="n"/>
      <c r="G1759" s="28" t="n"/>
      <c r="H1759" s="28" t="n"/>
      <c r="I1759" s="28" t="n"/>
      <c r="J1759" s="29">
        <f>SUM(J1756:J1758)</f>
        <v/>
      </c>
    </row>
    <row r="1760">
      <c r="C1760" s="24" t="inlineStr">
        <is>
          <t>B</t>
        </is>
      </c>
      <c r="D1760" s="24" t="inlineStr">
        <is>
          <t>BAHAN</t>
        </is>
      </c>
      <c r="E1760" s="12" t="n"/>
      <c r="F1760" s="12" t="n"/>
      <c r="G1760" s="12" t="n"/>
      <c r="H1760" s="12" t="n"/>
      <c r="I1760" s="12" t="n"/>
      <c r="J1760" s="12" t="n"/>
    </row>
    <row r="1761">
      <c r="C1761" s="5" t="n">
        <v>1</v>
      </c>
      <c r="D1761" s="5" t="inlineStr">
        <is>
          <t>Elastomer karet sintetis ukuran 380 x x 45 mm</t>
        </is>
      </c>
      <c r="E1761" s="5" t="inlineStr">
        <is>
          <t>M74h</t>
        </is>
      </c>
      <c r="F1761" s="5" t="inlineStr">
        <is>
          <t>bh</t>
        </is>
      </c>
      <c r="G1761" s="25" t="n">
        <v>1</v>
      </c>
      <c r="H1761" s="26">
        <f>VLOOKUP(D1761,upahbahan,3,FALSE)</f>
        <v/>
      </c>
      <c r="J1761" s="26">
        <f>G1761*H1761</f>
        <v/>
      </c>
    </row>
    <row r="1762">
      <c r="C1762" s="27" t="inlineStr">
        <is>
          <t>JUMLAH HARGA BAHAN</t>
        </is>
      </c>
      <c r="D1762" s="28" t="n"/>
      <c r="E1762" s="28" t="n"/>
      <c r="F1762" s="28" t="n"/>
      <c r="G1762" s="28" t="n"/>
      <c r="H1762" s="28" t="n"/>
      <c r="I1762" s="28" t="n"/>
      <c r="J1762" s="29">
        <f>SUM(J1761:J1761)</f>
        <v/>
      </c>
    </row>
    <row r="1763">
      <c r="C1763" s="24" t="inlineStr">
        <is>
          <t>C</t>
        </is>
      </c>
      <c r="D1763" s="24" t="inlineStr">
        <is>
          <t>PERALATAN</t>
        </is>
      </c>
      <c r="E1763" s="12" t="n"/>
      <c r="F1763" s="12" t="n"/>
      <c r="G1763" s="12" t="n"/>
      <c r="H1763" s="12" t="n"/>
      <c r="I1763" s="12" t="n"/>
      <c r="J1763" s="12" t="n"/>
    </row>
    <row r="1764">
      <c r="C1764" s="5" t="n">
        <v>1</v>
      </c>
      <c r="D1764" s="5" t="inlineStr">
        <is>
          <t>Jack Hydraulic</t>
        </is>
      </c>
      <c r="E1764" s="5" t="inlineStr">
        <is>
          <t>E82</t>
        </is>
      </c>
      <c r="F1764" s="5" t="inlineStr">
        <is>
          <t>jam</t>
        </is>
      </c>
      <c r="G1764" s="25" t="n">
        <v>8.000000158972504</v>
      </c>
      <c r="H1764" s="26">
        <f>VLOOKUP(D1764,upahbahan,3,FALSE)</f>
        <v/>
      </c>
      <c r="J1764" s="26">
        <f>G1764*H1764</f>
        <v/>
      </c>
    </row>
    <row r="1765">
      <c r="C1765" s="5" t="n">
        <v>2</v>
      </c>
      <c r="D1765" s="5" t="inlineStr">
        <is>
          <t>Hydraulic Pump</t>
        </is>
      </c>
      <c r="E1765" s="5" t="inlineStr">
        <is>
          <t>E83</t>
        </is>
      </c>
      <c r="F1765" s="5" t="inlineStr">
        <is>
          <t>jam</t>
        </is>
      </c>
      <c r="G1765" s="25" t="n">
        <v>8.000000363533847</v>
      </c>
      <c r="H1765" s="26">
        <f>VLOOKUP(D1765,upahbahan,3,FALSE)</f>
        <v/>
      </c>
      <c r="J1765" s="26">
        <f>G1765*H1765</f>
        <v/>
      </c>
    </row>
    <row r="1766">
      <c r="C1766" s="5" t="n">
        <v>3</v>
      </c>
      <c r="D1766" s="5" t="inlineStr">
        <is>
          <t>Generator Set</t>
        </is>
      </c>
      <c r="E1766" s="5" t="inlineStr">
        <is>
          <t>E12</t>
        </is>
      </c>
      <c r="F1766" s="5" t="inlineStr">
        <is>
          <t>jam</t>
        </is>
      </c>
      <c r="G1766" s="25" t="n">
        <v>7.999999959836993</v>
      </c>
      <c r="H1766" s="26">
        <f>VLOOKUP(D1766,upahbahan,3,FALSE)</f>
        <v/>
      </c>
      <c r="J1766" s="26">
        <f>G1766*H1766</f>
        <v/>
      </c>
    </row>
    <row r="1767">
      <c r="C1767" s="5" t="n">
        <v>4</v>
      </c>
      <c r="D1767" s="5" t="inlineStr">
        <is>
          <t>Alat Bantu</t>
        </is>
      </c>
      <c r="F1767" s="5" t="inlineStr">
        <is>
          <t>Ls</t>
        </is>
      </c>
      <c r="G1767" s="25" t="n">
        <v>1</v>
      </c>
      <c r="H1767" s="26">
        <f>VLOOKUP(D1767,upahbahan,3,FALSE)</f>
        <v/>
      </c>
      <c r="J1767" s="26">
        <f>G1767*H1767</f>
        <v/>
      </c>
    </row>
    <row r="1768">
      <c r="C1768" s="27" t="inlineStr">
        <is>
          <t>JUMLAH HARGA PERALATAN</t>
        </is>
      </c>
      <c r="D1768" s="28" t="n"/>
      <c r="E1768" s="28" t="n"/>
      <c r="F1768" s="28" t="n"/>
      <c r="G1768" s="28" t="n"/>
      <c r="H1768" s="28" t="n"/>
      <c r="I1768" s="28" t="n"/>
      <c r="J1768" s="29">
        <f>SUM(J1764:J1767)</f>
        <v/>
      </c>
    </row>
    <row r="1769">
      <c r="C1769" s="31" t="inlineStr">
        <is>
          <t>D</t>
        </is>
      </c>
      <c r="D1769" s="31" t="inlineStr">
        <is>
          <t>Jumlah (A+B+C)</t>
        </is>
      </c>
      <c r="E1769" s="32" t="n"/>
      <c r="F1769" s="32" t="n"/>
      <c r="G1769" s="32" t="n"/>
      <c r="H1769" s="32" t="n"/>
      <c r="I1769" s="32" t="n"/>
      <c r="J1769" s="33">
        <f>J1759+J1762+J1768</f>
        <v/>
      </c>
    </row>
    <row r="1770">
      <c r="C1770" s="18" t="inlineStr">
        <is>
          <t>E</t>
        </is>
      </c>
      <c r="D1770" s="18" t="inlineStr">
        <is>
          <t>Biaya Umum dan Keuntungan 10.0% x D</t>
        </is>
      </c>
      <c r="H1770" s="21">
        <f>$Q$8</f>
        <v/>
      </c>
      <c r="J1770" s="34">
        <f>J1769*H1770</f>
        <v/>
      </c>
    </row>
    <row r="1771">
      <c r="C1771" s="31" t="inlineStr">
        <is>
          <t>F</t>
        </is>
      </c>
      <c r="D1771" s="31" t="inlineStr">
        <is>
          <t>Harga Satuan Pekerjaan (D+E)</t>
        </is>
      </c>
      <c r="E1771" s="32" t="n"/>
      <c r="F1771" s="32" t="n"/>
      <c r="G1771" s="32" t="n"/>
      <c r="H1771" s="32" t="n"/>
      <c r="I1771" s="32" t="n"/>
      <c r="J1771" s="33">
        <f>SUM(J1769:J1770)</f>
        <v/>
      </c>
    </row>
    <row r="1773">
      <c r="C1773" s="16" t="inlineStr">
        <is>
          <t>H.86</t>
        </is>
      </c>
      <c r="D1773" s="17" t="inlineStr">
        <is>
          <t>Penggantian Landasan Elastomer Sintetis Berlapis Baja Ukuran 400 mm x 200 mm x 50 mm</t>
        </is>
      </c>
      <c r="F1773" s="18" t="inlineStr">
        <is>
          <t>Buah</t>
        </is>
      </c>
      <c r="K1773" s="22">
        <f>ROUNDDOWN(J1791,0)</f>
        <v/>
      </c>
      <c r="M1773" s="19" t="inlineStr">
        <is>
          <t>0.50</t>
        </is>
      </c>
    </row>
    <row r="1774">
      <c r="C1774" s="23" t="inlineStr">
        <is>
          <t>No</t>
        </is>
      </c>
      <c r="D1774" s="23" t="inlineStr">
        <is>
          <t>Uraian</t>
        </is>
      </c>
      <c r="E1774" s="23" t="inlineStr">
        <is>
          <t>Kode</t>
        </is>
      </c>
      <c r="F1774" s="23" t="inlineStr">
        <is>
          <t>Sat.</t>
        </is>
      </c>
      <c r="G1774" s="23" t="inlineStr">
        <is>
          <t>Koefisien</t>
        </is>
      </c>
      <c r="H1774" s="23" t="inlineStr">
        <is>
          <t>Harga  Satuan (Rp)</t>
        </is>
      </c>
      <c r="J1774" s="23" t="inlineStr">
        <is>
          <t>Jumlah Harga (Rp)</t>
        </is>
      </c>
    </row>
    <row r="1775">
      <c r="C1775" s="24" t="inlineStr">
        <is>
          <t>A</t>
        </is>
      </c>
      <c r="D1775" s="24" t="inlineStr">
        <is>
          <t>TENAGA KERJA</t>
        </is>
      </c>
      <c r="E1775" s="12" t="n"/>
      <c r="F1775" s="12" t="n"/>
      <c r="G1775" s="12" t="n"/>
      <c r="H1775" s="12" t="n"/>
      <c r="I1775" s="12" t="n"/>
      <c r="J1775" s="12" t="n"/>
    </row>
    <row r="1776">
      <c r="C1776" s="5" t="n">
        <v>1</v>
      </c>
      <c r="D1776" s="5" t="inlineStr">
        <is>
          <t>Pekerja</t>
        </is>
      </c>
      <c r="E1776" s="5" t="inlineStr">
        <is>
          <t>L01</t>
        </is>
      </c>
      <c r="F1776" s="5" t="inlineStr">
        <is>
          <t>jam</t>
        </is>
      </c>
      <c r="G1776" s="25" t="n">
        <v>47.99999927650366</v>
      </c>
      <c r="H1776" s="26">
        <f>VLOOKUP(D1776,upahbahan,3,FALSE)</f>
        <v/>
      </c>
      <c r="J1776" s="26">
        <f>G1776*H1776</f>
        <v/>
      </c>
    </row>
    <row r="1777">
      <c r="C1777" s="5" t="n">
        <v>2</v>
      </c>
      <c r="D1777" s="5" t="inlineStr">
        <is>
          <t>Mandor</t>
        </is>
      </c>
      <c r="E1777" s="5" t="inlineStr">
        <is>
          <t>L03</t>
        </is>
      </c>
      <c r="F1777" s="5" t="inlineStr">
        <is>
          <t>jam</t>
        </is>
      </c>
      <c r="G1777" s="25" t="n">
        <v>8.00000060037307</v>
      </c>
      <c r="H1777" s="26">
        <f>VLOOKUP(D1777,upahbahan,3,FALSE)</f>
        <v/>
      </c>
      <c r="J1777" s="26">
        <f>G1777*H1777</f>
        <v/>
      </c>
    </row>
    <row r="1778">
      <c r="C1778" s="5" t="n">
        <v>3</v>
      </c>
      <c r="D1778" s="5" t="inlineStr">
        <is>
          <t>Mekanik</t>
        </is>
      </c>
      <c r="E1778" s="5" t="inlineStr">
        <is>
          <t>L08</t>
        </is>
      </c>
      <c r="F1778" s="5" t="inlineStr">
        <is>
          <t>jam</t>
        </is>
      </c>
      <c r="G1778" s="25" t="n">
        <v>7.999999682719475</v>
      </c>
      <c r="H1778" s="26">
        <f>VLOOKUP(D1778,upahbahan,3,FALSE)</f>
        <v/>
      </c>
      <c r="J1778" s="26">
        <f>G1778*H1778</f>
        <v/>
      </c>
    </row>
    <row r="1779">
      <c r="C1779" s="27" t="inlineStr">
        <is>
          <t>JUMLAH HARGA TENAGA KERJA</t>
        </is>
      </c>
      <c r="D1779" s="28" t="n"/>
      <c r="E1779" s="28" t="n"/>
      <c r="F1779" s="28" t="n"/>
      <c r="G1779" s="28" t="n"/>
      <c r="H1779" s="28" t="n"/>
      <c r="I1779" s="28" t="n"/>
      <c r="J1779" s="29">
        <f>SUM(J1776:J1778)</f>
        <v/>
      </c>
    </row>
    <row r="1780">
      <c r="C1780" s="24" t="inlineStr">
        <is>
          <t>B</t>
        </is>
      </c>
      <c r="D1780" s="24" t="inlineStr">
        <is>
          <t>BAHAN</t>
        </is>
      </c>
      <c r="E1780" s="12" t="n"/>
      <c r="F1780" s="12" t="n"/>
      <c r="G1780" s="12" t="n"/>
      <c r="H1780" s="12" t="n"/>
      <c r="I1780" s="12" t="n"/>
      <c r="J1780" s="12" t="n"/>
    </row>
    <row r="1781">
      <c r="C1781" s="5" t="n">
        <v>1</v>
      </c>
      <c r="D1781" s="5" t="inlineStr">
        <is>
          <t>Elastomer karet sintetis ukuran 400 x x 50 mm</t>
        </is>
      </c>
      <c r="E1781" s="5" t="inlineStr">
        <is>
          <t>M74i</t>
        </is>
      </c>
      <c r="F1781" s="5" t="inlineStr">
        <is>
          <t>bh</t>
        </is>
      </c>
      <c r="G1781" s="25" t="n">
        <v>1</v>
      </c>
      <c r="H1781" s="26">
        <f>VLOOKUP(D1781,upahbahan,3,FALSE)</f>
        <v/>
      </c>
      <c r="J1781" s="26">
        <f>G1781*H1781</f>
        <v/>
      </c>
    </row>
    <row r="1782">
      <c r="C1782" s="27" t="inlineStr">
        <is>
          <t>JUMLAH HARGA BAHAN</t>
        </is>
      </c>
      <c r="D1782" s="28" t="n"/>
      <c r="E1782" s="28" t="n"/>
      <c r="F1782" s="28" t="n"/>
      <c r="G1782" s="28" t="n"/>
      <c r="H1782" s="28" t="n"/>
      <c r="I1782" s="28" t="n"/>
      <c r="J1782" s="29">
        <f>SUM(J1781:J1781)</f>
        <v/>
      </c>
    </row>
    <row r="1783">
      <c r="C1783" s="24" t="inlineStr">
        <is>
          <t>C</t>
        </is>
      </c>
      <c r="D1783" s="24" t="inlineStr">
        <is>
          <t>PERALATAN</t>
        </is>
      </c>
      <c r="E1783" s="12" t="n"/>
      <c r="F1783" s="12" t="n"/>
      <c r="G1783" s="12" t="n"/>
      <c r="H1783" s="12" t="n"/>
      <c r="I1783" s="12" t="n"/>
      <c r="J1783" s="12" t="n"/>
    </row>
    <row r="1784">
      <c r="C1784" s="5" t="n">
        <v>1</v>
      </c>
      <c r="D1784" s="5" t="inlineStr">
        <is>
          <t>Jack Hydraulic</t>
        </is>
      </c>
      <c r="E1784" s="5" t="inlineStr">
        <is>
          <t>E82</t>
        </is>
      </c>
      <c r="F1784" s="5" t="inlineStr">
        <is>
          <t>jam</t>
        </is>
      </c>
      <c r="G1784" s="25" t="n">
        <v>8.000000158972504</v>
      </c>
      <c r="H1784" s="26">
        <f>VLOOKUP(D1784,upahbahan,3,FALSE)</f>
        <v/>
      </c>
      <c r="J1784" s="26">
        <f>G1784*H1784</f>
        <v/>
      </c>
    </row>
    <row r="1785">
      <c r="C1785" s="5" t="n">
        <v>2</v>
      </c>
      <c r="D1785" s="5" t="inlineStr">
        <is>
          <t>Hydraulic Pump</t>
        </is>
      </c>
      <c r="E1785" s="5" t="inlineStr">
        <is>
          <t>E83</t>
        </is>
      </c>
      <c r="F1785" s="5" t="inlineStr">
        <is>
          <t>jam</t>
        </is>
      </c>
      <c r="G1785" s="25" t="n">
        <v>8.000000363533847</v>
      </c>
      <c r="H1785" s="26">
        <f>VLOOKUP(D1785,upahbahan,3,FALSE)</f>
        <v/>
      </c>
      <c r="J1785" s="26">
        <f>G1785*H1785</f>
        <v/>
      </c>
    </row>
    <row r="1786">
      <c r="C1786" s="5" t="n">
        <v>3</v>
      </c>
      <c r="D1786" s="5" t="inlineStr">
        <is>
          <t>Generator Set</t>
        </is>
      </c>
      <c r="E1786" s="5" t="inlineStr">
        <is>
          <t>E12</t>
        </is>
      </c>
      <c r="F1786" s="5" t="inlineStr">
        <is>
          <t>jam</t>
        </is>
      </c>
      <c r="G1786" s="25" t="n">
        <v>7.999999959836993</v>
      </c>
      <c r="H1786" s="26">
        <f>VLOOKUP(D1786,upahbahan,3,FALSE)</f>
        <v/>
      </c>
      <c r="J1786" s="26">
        <f>G1786*H1786</f>
        <v/>
      </c>
    </row>
    <row r="1787">
      <c r="C1787" s="5" t="n">
        <v>4</v>
      </c>
      <c r="D1787" s="5" t="inlineStr">
        <is>
          <t>Alat Bantu</t>
        </is>
      </c>
      <c r="F1787" s="5" t="inlineStr">
        <is>
          <t>Ls</t>
        </is>
      </c>
      <c r="G1787" s="25" t="n">
        <v>1</v>
      </c>
      <c r="H1787" s="26">
        <f>VLOOKUP(D1787,upahbahan,3,FALSE)</f>
        <v/>
      </c>
      <c r="J1787" s="26">
        <f>G1787*H1787</f>
        <v/>
      </c>
    </row>
    <row r="1788">
      <c r="C1788" s="27" t="inlineStr">
        <is>
          <t>JUMLAH HARGA PERALATAN</t>
        </is>
      </c>
      <c r="D1788" s="28" t="n"/>
      <c r="E1788" s="28" t="n"/>
      <c r="F1788" s="28" t="n"/>
      <c r="G1788" s="28" t="n"/>
      <c r="H1788" s="28" t="n"/>
      <c r="I1788" s="28" t="n"/>
      <c r="J1788" s="29">
        <f>SUM(J1784:J1787)</f>
        <v/>
      </c>
    </row>
    <row r="1789">
      <c r="C1789" s="31" t="inlineStr">
        <is>
          <t>D</t>
        </is>
      </c>
      <c r="D1789" s="31" t="inlineStr">
        <is>
          <t>Jumlah (A+B+C)</t>
        </is>
      </c>
      <c r="E1789" s="32" t="n"/>
      <c r="F1789" s="32" t="n"/>
      <c r="G1789" s="32" t="n"/>
      <c r="H1789" s="32" t="n"/>
      <c r="I1789" s="32" t="n"/>
      <c r="J1789" s="33">
        <f>J1779+J1782+J1788</f>
        <v/>
      </c>
    </row>
    <row r="1790">
      <c r="C1790" s="18" t="inlineStr">
        <is>
          <t>E</t>
        </is>
      </c>
      <c r="D1790" s="18" t="inlineStr">
        <is>
          <t>Biaya Umum dan Keuntungan 10.0% x D</t>
        </is>
      </c>
      <c r="H1790" s="21">
        <f>$Q$8</f>
        <v/>
      </c>
      <c r="J1790" s="34">
        <f>J1789*H1790</f>
        <v/>
      </c>
    </row>
    <row r="1791">
      <c r="C1791" s="31" t="inlineStr">
        <is>
          <t>F</t>
        </is>
      </c>
      <c r="D1791" s="31" t="inlineStr">
        <is>
          <t>Harga Satuan Pekerjaan (D+E)</t>
        </is>
      </c>
      <c r="E1791" s="32" t="n"/>
      <c r="F1791" s="32" t="n"/>
      <c r="G1791" s="32" t="n"/>
      <c r="H1791" s="32" t="n"/>
      <c r="I1791" s="32" t="n"/>
      <c r="J1791" s="33">
        <f>SUM(J1789:J1790)</f>
        <v/>
      </c>
    </row>
    <row r="1793">
      <c r="C1793" s="16" t="inlineStr">
        <is>
          <t>H.87</t>
        </is>
      </c>
      <c r="D1793" s="17" t="inlineStr">
        <is>
          <t>Penggantian Landasan Elastomer Sintetis Berlapis Baja Ukuran 400 mm x 350 mm x 52 mm</t>
        </is>
      </c>
      <c r="F1793" s="18" t="inlineStr">
        <is>
          <t>Buah</t>
        </is>
      </c>
      <c r="K1793" s="22">
        <f>ROUNDDOWN(J1811,0)</f>
        <v/>
      </c>
      <c r="M1793" s="19" t="inlineStr">
        <is>
          <t>0.52</t>
        </is>
      </c>
    </row>
    <row r="1794">
      <c r="C1794" s="23" t="inlineStr">
        <is>
          <t>No</t>
        </is>
      </c>
      <c r="D1794" s="23" t="inlineStr">
        <is>
          <t>Uraian</t>
        </is>
      </c>
      <c r="E1794" s="23" t="inlineStr">
        <is>
          <t>Kode</t>
        </is>
      </c>
      <c r="F1794" s="23" t="inlineStr">
        <is>
          <t>Sat.</t>
        </is>
      </c>
      <c r="G1794" s="23" t="inlineStr">
        <is>
          <t>Koefisien</t>
        </is>
      </c>
      <c r="H1794" s="23" t="inlineStr">
        <is>
          <t>Harga  Satuan (Rp)</t>
        </is>
      </c>
      <c r="J1794" s="23" t="inlineStr">
        <is>
          <t>Jumlah Harga (Rp)</t>
        </is>
      </c>
    </row>
    <row r="1795">
      <c r="C1795" s="24" t="inlineStr">
        <is>
          <t>A</t>
        </is>
      </c>
      <c r="D1795" s="24" t="inlineStr">
        <is>
          <t>TENAGA KERJA</t>
        </is>
      </c>
      <c r="E1795" s="12" t="n"/>
      <c r="F1795" s="12" t="n"/>
      <c r="G1795" s="12" t="n"/>
      <c r="H1795" s="12" t="n"/>
      <c r="I1795" s="12" t="n"/>
      <c r="J1795" s="12" t="n"/>
    </row>
    <row r="1796">
      <c r="C1796" s="5" t="n">
        <v>1</v>
      </c>
      <c r="D1796" s="5" t="inlineStr">
        <is>
          <t>Pekerja</t>
        </is>
      </c>
      <c r="E1796" s="5" t="inlineStr">
        <is>
          <t>L01</t>
        </is>
      </c>
      <c r="F1796" s="5" t="inlineStr">
        <is>
          <t>jam</t>
        </is>
      </c>
      <c r="G1796" s="25" t="n">
        <v>47.99999927650366</v>
      </c>
      <c r="H1796" s="26">
        <f>VLOOKUP(D1796,upahbahan,3,FALSE)</f>
        <v/>
      </c>
      <c r="J1796" s="26">
        <f>G1796*H1796</f>
        <v/>
      </c>
    </row>
    <row r="1797">
      <c r="C1797" s="5" t="n">
        <v>2</v>
      </c>
      <c r="D1797" s="5" t="inlineStr">
        <is>
          <t>Mandor</t>
        </is>
      </c>
      <c r="E1797" s="5" t="inlineStr">
        <is>
          <t>L03</t>
        </is>
      </c>
      <c r="F1797" s="5" t="inlineStr">
        <is>
          <t>jam</t>
        </is>
      </c>
      <c r="G1797" s="25" t="n">
        <v>8.00000060037307</v>
      </c>
      <c r="H1797" s="26">
        <f>VLOOKUP(D1797,upahbahan,3,FALSE)</f>
        <v/>
      </c>
      <c r="J1797" s="26">
        <f>G1797*H1797</f>
        <v/>
      </c>
    </row>
    <row r="1798">
      <c r="C1798" s="5" t="n">
        <v>3</v>
      </c>
      <c r="D1798" s="5" t="inlineStr">
        <is>
          <t>Mekanik</t>
        </is>
      </c>
      <c r="E1798" s="5" t="inlineStr">
        <is>
          <t>L08</t>
        </is>
      </c>
      <c r="F1798" s="5" t="inlineStr">
        <is>
          <t>jam</t>
        </is>
      </c>
      <c r="G1798" s="25" t="n">
        <v>7.999999682719475</v>
      </c>
      <c r="H1798" s="26">
        <f>VLOOKUP(D1798,upahbahan,3,FALSE)</f>
        <v/>
      </c>
      <c r="J1798" s="26">
        <f>G1798*H1798</f>
        <v/>
      </c>
    </row>
    <row r="1799">
      <c r="C1799" s="27" t="inlineStr">
        <is>
          <t>JUMLAH HARGA TENAGA KERJA</t>
        </is>
      </c>
      <c r="D1799" s="28" t="n"/>
      <c r="E1799" s="28" t="n"/>
      <c r="F1799" s="28" t="n"/>
      <c r="G1799" s="28" t="n"/>
      <c r="H1799" s="28" t="n"/>
      <c r="I1799" s="28" t="n"/>
      <c r="J1799" s="29">
        <f>SUM(J1796:J1798)</f>
        <v/>
      </c>
    </row>
    <row r="1800">
      <c r="C1800" s="24" t="inlineStr">
        <is>
          <t>B</t>
        </is>
      </c>
      <c r="D1800" s="24" t="inlineStr">
        <is>
          <t>BAHAN</t>
        </is>
      </c>
      <c r="E1800" s="12" t="n"/>
      <c r="F1800" s="12" t="n"/>
      <c r="G1800" s="12" t="n"/>
      <c r="H1800" s="12" t="n"/>
      <c r="I1800" s="12" t="n"/>
      <c r="J1800" s="12" t="n"/>
    </row>
    <row r="1801">
      <c r="C1801" s="5" t="n">
        <v>1</v>
      </c>
      <c r="D1801" s="5" t="inlineStr">
        <is>
          <t>Elastomer karet sintetis ukuran 400 x x 52 mm</t>
        </is>
      </c>
      <c r="E1801" s="5" t="inlineStr">
        <is>
          <t>M74j</t>
        </is>
      </c>
      <c r="F1801" s="5" t="inlineStr">
        <is>
          <t>bh</t>
        </is>
      </c>
      <c r="G1801" s="25" t="n">
        <v>1</v>
      </c>
      <c r="H1801" s="26">
        <f>VLOOKUP(D1801,upahbahan,3,FALSE)</f>
        <v/>
      </c>
      <c r="J1801" s="26">
        <f>G1801*H1801</f>
        <v/>
      </c>
    </row>
    <row r="1802">
      <c r="C1802" s="27" t="inlineStr">
        <is>
          <t>JUMLAH HARGA BAHAN</t>
        </is>
      </c>
      <c r="D1802" s="28" t="n"/>
      <c r="E1802" s="28" t="n"/>
      <c r="F1802" s="28" t="n"/>
      <c r="G1802" s="28" t="n"/>
      <c r="H1802" s="28" t="n"/>
      <c r="I1802" s="28" t="n"/>
      <c r="J1802" s="29">
        <f>SUM(J1801:J1801)</f>
        <v/>
      </c>
    </row>
    <row r="1803">
      <c r="C1803" s="24" t="inlineStr">
        <is>
          <t>C</t>
        </is>
      </c>
      <c r="D1803" s="24" t="inlineStr">
        <is>
          <t>PERALATAN</t>
        </is>
      </c>
      <c r="E1803" s="12" t="n"/>
      <c r="F1803" s="12" t="n"/>
      <c r="G1803" s="12" t="n"/>
      <c r="H1803" s="12" t="n"/>
      <c r="I1803" s="12" t="n"/>
      <c r="J1803" s="12" t="n"/>
    </row>
    <row r="1804">
      <c r="C1804" s="5" t="n">
        <v>1</v>
      </c>
      <c r="D1804" s="5" t="inlineStr">
        <is>
          <t>Jack Hydraulic</t>
        </is>
      </c>
      <c r="E1804" s="5" t="inlineStr">
        <is>
          <t>E82</t>
        </is>
      </c>
      <c r="F1804" s="5" t="inlineStr">
        <is>
          <t>jam</t>
        </is>
      </c>
      <c r="G1804" s="25" t="n">
        <v>8.000000158972504</v>
      </c>
      <c r="H1804" s="26">
        <f>VLOOKUP(D1804,upahbahan,3,FALSE)</f>
        <v/>
      </c>
      <c r="J1804" s="26">
        <f>G1804*H1804</f>
        <v/>
      </c>
    </row>
    <row r="1805">
      <c r="C1805" s="5" t="n">
        <v>2</v>
      </c>
      <c r="D1805" s="5" t="inlineStr">
        <is>
          <t>Hydraulic Pump</t>
        </is>
      </c>
      <c r="E1805" s="5" t="inlineStr">
        <is>
          <t>E83</t>
        </is>
      </c>
      <c r="F1805" s="5" t="inlineStr">
        <is>
          <t>jam</t>
        </is>
      </c>
      <c r="G1805" s="25" t="n">
        <v>8.000000363533847</v>
      </c>
      <c r="H1805" s="26">
        <f>VLOOKUP(D1805,upahbahan,3,FALSE)</f>
        <v/>
      </c>
      <c r="J1805" s="26">
        <f>G1805*H1805</f>
        <v/>
      </c>
    </row>
    <row r="1806">
      <c r="C1806" s="5" t="n">
        <v>3</v>
      </c>
      <c r="D1806" s="5" t="inlineStr">
        <is>
          <t>Generator Set</t>
        </is>
      </c>
      <c r="E1806" s="5" t="inlineStr">
        <is>
          <t>E12</t>
        </is>
      </c>
      <c r="F1806" s="5" t="inlineStr">
        <is>
          <t>jam</t>
        </is>
      </c>
      <c r="G1806" s="25" t="n">
        <v>7.999999959836993</v>
      </c>
      <c r="H1806" s="26">
        <f>VLOOKUP(D1806,upahbahan,3,FALSE)</f>
        <v/>
      </c>
      <c r="J1806" s="26">
        <f>G1806*H1806</f>
        <v/>
      </c>
    </row>
    <row r="1807">
      <c r="C1807" s="5" t="n">
        <v>4</v>
      </c>
      <c r="D1807" s="5" t="inlineStr">
        <is>
          <t>Alat Bantu</t>
        </is>
      </c>
      <c r="F1807" s="5" t="inlineStr">
        <is>
          <t>Ls</t>
        </is>
      </c>
      <c r="G1807" s="25" t="n">
        <v>1</v>
      </c>
      <c r="H1807" s="26">
        <f>VLOOKUP(D1807,upahbahan,3,FALSE)</f>
        <v/>
      </c>
      <c r="J1807" s="26">
        <f>G1807*H1807</f>
        <v/>
      </c>
    </row>
    <row r="1808">
      <c r="C1808" s="27" t="inlineStr">
        <is>
          <t>JUMLAH HARGA PERALATAN</t>
        </is>
      </c>
      <c r="D1808" s="28" t="n"/>
      <c r="E1808" s="28" t="n"/>
      <c r="F1808" s="28" t="n"/>
      <c r="G1808" s="28" t="n"/>
      <c r="H1808" s="28" t="n"/>
      <c r="I1808" s="28" t="n"/>
      <c r="J1808" s="29">
        <f>SUM(J1804:J1807)</f>
        <v/>
      </c>
    </row>
    <row r="1809">
      <c r="C1809" s="31" t="inlineStr">
        <is>
          <t>D</t>
        </is>
      </c>
      <c r="D1809" s="31" t="inlineStr">
        <is>
          <t>Jumlah (A+B+C)</t>
        </is>
      </c>
      <c r="E1809" s="32" t="n"/>
      <c r="F1809" s="32" t="n"/>
      <c r="G1809" s="32" t="n"/>
      <c r="H1809" s="32" t="n"/>
      <c r="I1809" s="32" t="n"/>
      <c r="J1809" s="33">
        <f>J1799+J1802+J1808</f>
        <v/>
      </c>
    </row>
    <row r="1810">
      <c r="C1810" s="18" t="inlineStr">
        <is>
          <t>E</t>
        </is>
      </c>
      <c r="D1810" s="18" t="inlineStr">
        <is>
          <t>Biaya Umum dan Keuntungan 10.0% x D</t>
        </is>
      </c>
      <c r="H1810" s="21">
        <f>$Q$8</f>
        <v/>
      </c>
      <c r="J1810" s="34">
        <f>J1809*H1810</f>
        <v/>
      </c>
    </row>
    <row r="1811">
      <c r="C1811" s="31" t="inlineStr">
        <is>
          <t>F</t>
        </is>
      </c>
      <c r="D1811" s="31" t="inlineStr">
        <is>
          <t>Harga Satuan Pekerjaan (D+E)</t>
        </is>
      </c>
      <c r="E1811" s="32" t="n"/>
      <c r="F1811" s="32" t="n"/>
      <c r="G1811" s="32" t="n"/>
      <c r="H1811" s="32" t="n"/>
      <c r="I1811" s="32" t="n"/>
      <c r="J1811" s="33">
        <f>SUM(J1809:J1810)</f>
        <v/>
      </c>
    </row>
    <row r="1813">
      <c r="C1813" s="16" t="inlineStr">
        <is>
          <t>H.88</t>
        </is>
      </c>
      <c r="D1813" s="17" t="inlineStr">
        <is>
          <t>Penggantian Landasan Elastomer Sintetis Berlapis Baja Ukuran 400 mm x 450 mm x 50 mm</t>
        </is>
      </c>
      <c r="F1813" s="18" t="inlineStr">
        <is>
          <t>Buah</t>
        </is>
      </c>
      <c r="K1813" s="22">
        <f>ROUNDDOWN(J1831,0)</f>
        <v/>
      </c>
      <c r="M1813" s="19" t="inlineStr">
        <is>
          <t>0.50</t>
        </is>
      </c>
    </row>
    <row r="1814">
      <c r="C1814" s="23" t="inlineStr">
        <is>
          <t>No</t>
        </is>
      </c>
      <c r="D1814" s="23" t="inlineStr">
        <is>
          <t>Uraian</t>
        </is>
      </c>
      <c r="E1814" s="23" t="inlineStr">
        <is>
          <t>Kode</t>
        </is>
      </c>
      <c r="F1814" s="23" t="inlineStr">
        <is>
          <t>Sat.</t>
        </is>
      </c>
      <c r="G1814" s="23" t="inlineStr">
        <is>
          <t>Koefisien</t>
        </is>
      </c>
      <c r="H1814" s="23" t="inlineStr">
        <is>
          <t>Harga  Satuan (Rp)</t>
        </is>
      </c>
      <c r="J1814" s="23" t="inlineStr">
        <is>
          <t>Jumlah Harga (Rp)</t>
        </is>
      </c>
    </row>
    <row r="1815">
      <c r="C1815" s="24" t="inlineStr">
        <is>
          <t>A</t>
        </is>
      </c>
      <c r="D1815" s="24" t="inlineStr">
        <is>
          <t>TENAGA KERJA</t>
        </is>
      </c>
      <c r="E1815" s="12" t="n"/>
      <c r="F1815" s="12" t="n"/>
      <c r="G1815" s="12" t="n"/>
      <c r="H1815" s="12" t="n"/>
      <c r="I1815" s="12" t="n"/>
      <c r="J1815" s="12" t="n"/>
    </row>
    <row r="1816">
      <c r="C1816" s="5" t="n">
        <v>1</v>
      </c>
      <c r="D1816" s="5" t="inlineStr">
        <is>
          <t>Pekerja</t>
        </is>
      </c>
      <c r="E1816" s="5" t="inlineStr">
        <is>
          <t>L01</t>
        </is>
      </c>
      <c r="F1816" s="5" t="inlineStr">
        <is>
          <t>jam</t>
        </is>
      </c>
      <c r="G1816" s="25" t="n">
        <v>47.99999927650366</v>
      </c>
      <c r="H1816" s="26">
        <f>VLOOKUP(D1816,upahbahan,3,FALSE)</f>
        <v/>
      </c>
      <c r="J1816" s="26">
        <f>G1816*H1816</f>
        <v/>
      </c>
    </row>
    <row r="1817">
      <c r="C1817" s="5" t="n">
        <v>2</v>
      </c>
      <c r="D1817" s="5" t="inlineStr">
        <is>
          <t>Mandor</t>
        </is>
      </c>
      <c r="E1817" s="5" t="inlineStr">
        <is>
          <t>L03</t>
        </is>
      </c>
      <c r="F1817" s="5" t="inlineStr">
        <is>
          <t>jam</t>
        </is>
      </c>
      <c r="G1817" s="25" t="n">
        <v>8.00000060037307</v>
      </c>
      <c r="H1817" s="26">
        <f>VLOOKUP(D1817,upahbahan,3,FALSE)</f>
        <v/>
      </c>
      <c r="J1817" s="26">
        <f>G1817*H1817</f>
        <v/>
      </c>
    </row>
    <row r="1818">
      <c r="C1818" s="5" t="n">
        <v>3</v>
      </c>
      <c r="D1818" s="5" t="inlineStr">
        <is>
          <t>Mekanik</t>
        </is>
      </c>
      <c r="E1818" s="5" t="inlineStr">
        <is>
          <t>L08</t>
        </is>
      </c>
      <c r="F1818" s="5" t="inlineStr">
        <is>
          <t>jam</t>
        </is>
      </c>
      <c r="G1818" s="25" t="n">
        <v>7.999999682719475</v>
      </c>
      <c r="H1818" s="26">
        <f>VLOOKUP(D1818,upahbahan,3,FALSE)</f>
        <v/>
      </c>
      <c r="J1818" s="26">
        <f>G1818*H1818</f>
        <v/>
      </c>
    </row>
    <row r="1819">
      <c r="C1819" s="27" t="inlineStr">
        <is>
          <t>JUMLAH HARGA TENAGA KERJA</t>
        </is>
      </c>
      <c r="D1819" s="28" t="n"/>
      <c r="E1819" s="28" t="n"/>
      <c r="F1819" s="28" t="n"/>
      <c r="G1819" s="28" t="n"/>
      <c r="H1819" s="28" t="n"/>
      <c r="I1819" s="28" t="n"/>
      <c r="J1819" s="29">
        <f>SUM(J1816:J1818)</f>
        <v/>
      </c>
    </row>
    <row r="1820">
      <c r="C1820" s="24" t="inlineStr">
        <is>
          <t>B</t>
        </is>
      </c>
      <c r="D1820" s="24" t="inlineStr">
        <is>
          <t>BAHAN</t>
        </is>
      </c>
      <c r="E1820" s="12" t="n"/>
      <c r="F1820" s="12" t="n"/>
      <c r="G1820" s="12" t="n"/>
      <c r="H1820" s="12" t="n"/>
      <c r="I1820" s="12" t="n"/>
      <c r="J1820" s="12" t="n"/>
    </row>
    <row r="1821">
      <c r="C1821" s="5" t="n">
        <v>1</v>
      </c>
      <c r="D1821" s="5" t="inlineStr">
        <is>
          <t>Elastomer karet sintetis ukuran 400 x x 50 mm</t>
        </is>
      </c>
      <c r="E1821" s="5" t="inlineStr">
        <is>
          <t>M74k</t>
        </is>
      </c>
      <c r="F1821" s="5" t="inlineStr">
        <is>
          <t>bh</t>
        </is>
      </c>
      <c r="G1821" s="25" t="n">
        <v>1</v>
      </c>
      <c r="H1821" s="26">
        <f>VLOOKUP(D1821,upahbahan,3,FALSE)</f>
        <v/>
      </c>
      <c r="J1821" s="26">
        <f>G1821*H1821</f>
        <v/>
      </c>
    </row>
    <row r="1822">
      <c r="C1822" s="27" t="inlineStr">
        <is>
          <t>JUMLAH HARGA BAHAN</t>
        </is>
      </c>
      <c r="D1822" s="28" t="n"/>
      <c r="E1822" s="28" t="n"/>
      <c r="F1822" s="28" t="n"/>
      <c r="G1822" s="28" t="n"/>
      <c r="H1822" s="28" t="n"/>
      <c r="I1822" s="28" t="n"/>
      <c r="J1822" s="29">
        <f>SUM(J1821:J1821)</f>
        <v/>
      </c>
    </row>
    <row r="1823">
      <c r="C1823" s="24" t="inlineStr">
        <is>
          <t>C</t>
        </is>
      </c>
      <c r="D1823" s="24" t="inlineStr">
        <is>
          <t>PERALATAN</t>
        </is>
      </c>
      <c r="E1823" s="12" t="n"/>
      <c r="F1823" s="12" t="n"/>
      <c r="G1823" s="12" t="n"/>
      <c r="H1823" s="12" t="n"/>
      <c r="I1823" s="12" t="n"/>
      <c r="J1823" s="12" t="n"/>
    </row>
    <row r="1824">
      <c r="C1824" s="5" t="n">
        <v>1</v>
      </c>
      <c r="D1824" s="5" t="inlineStr">
        <is>
          <t>Jack Hydraulic</t>
        </is>
      </c>
      <c r="E1824" s="5" t="inlineStr">
        <is>
          <t>E82</t>
        </is>
      </c>
      <c r="F1824" s="5" t="inlineStr">
        <is>
          <t>jam</t>
        </is>
      </c>
      <c r="G1824" s="25" t="n">
        <v>8.000000158972504</v>
      </c>
      <c r="H1824" s="26">
        <f>VLOOKUP(D1824,upahbahan,3,FALSE)</f>
        <v/>
      </c>
      <c r="J1824" s="26">
        <f>G1824*H1824</f>
        <v/>
      </c>
    </row>
    <row r="1825">
      <c r="C1825" s="5" t="n">
        <v>2</v>
      </c>
      <c r="D1825" s="5" t="inlineStr">
        <is>
          <t>Hydraulic Pump</t>
        </is>
      </c>
      <c r="E1825" s="5" t="inlineStr">
        <is>
          <t>E83</t>
        </is>
      </c>
      <c r="F1825" s="5" t="inlineStr">
        <is>
          <t>jam</t>
        </is>
      </c>
      <c r="G1825" s="25" t="n">
        <v>8.000000363533847</v>
      </c>
      <c r="H1825" s="26">
        <f>VLOOKUP(D1825,upahbahan,3,FALSE)</f>
        <v/>
      </c>
      <c r="J1825" s="26">
        <f>G1825*H1825</f>
        <v/>
      </c>
    </row>
    <row r="1826">
      <c r="C1826" s="5" t="n">
        <v>3</v>
      </c>
      <c r="D1826" s="5" t="inlineStr">
        <is>
          <t>Generator Set</t>
        </is>
      </c>
      <c r="E1826" s="5" t="inlineStr">
        <is>
          <t>E12</t>
        </is>
      </c>
      <c r="F1826" s="5" t="inlineStr">
        <is>
          <t>jam</t>
        </is>
      </c>
      <c r="G1826" s="25" t="n">
        <v>7.999999959836993</v>
      </c>
      <c r="H1826" s="26">
        <f>VLOOKUP(D1826,upahbahan,3,FALSE)</f>
        <v/>
      </c>
      <c r="J1826" s="26">
        <f>G1826*H1826</f>
        <v/>
      </c>
    </row>
    <row r="1827">
      <c r="C1827" s="5" t="n">
        <v>4</v>
      </c>
      <c r="D1827" s="5" t="inlineStr">
        <is>
          <t>Alat Bantu</t>
        </is>
      </c>
      <c r="F1827" s="5" t="inlineStr">
        <is>
          <t>Ls</t>
        </is>
      </c>
      <c r="G1827" s="25" t="n">
        <v>1</v>
      </c>
      <c r="H1827" s="26">
        <f>VLOOKUP(D1827,upahbahan,3,FALSE)</f>
        <v/>
      </c>
      <c r="J1827" s="26">
        <f>G1827*H1827</f>
        <v/>
      </c>
    </row>
    <row r="1828">
      <c r="C1828" s="27" t="inlineStr">
        <is>
          <t>JUMLAH HARGA PERALATAN</t>
        </is>
      </c>
      <c r="D1828" s="28" t="n"/>
      <c r="E1828" s="28" t="n"/>
      <c r="F1828" s="28" t="n"/>
      <c r="G1828" s="28" t="n"/>
      <c r="H1828" s="28" t="n"/>
      <c r="I1828" s="28" t="n"/>
      <c r="J1828" s="29">
        <f>SUM(J1824:J1827)</f>
        <v/>
      </c>
    </row>
    <row r="1829">
      <c r="C1829" s="31" t="inlineStr">
        <is>
          <t>D</t>
        </is>
      </c>
      <c r="D1829" s="31" t="inlineStr">
        <is>
          <t>Jumlah (A+B+C)</t>
        </is>
      </c>
      <c r="E1829" s="32" t="n"/>
      <c r="F1829" s="32" t="n"/>
      <c r="G1829" s="32" t="n"/>
      <c r="H1829" s="32" t="n"/>
      <c r="I1829" s="32" t="n"/>
      <c r="J1829" s="33">
        <f>J1819+J1822+J1828</f>
        <v/>
      </c>
    </row>
    <row r="1830">
      <c r="C1830" s="18" t="inlineStr">
        <is>
          <t>E</t>
        </is>
      </c>
      <c r="D1830" s="18" t="inlineStr">
        <is>
          <t>Biaya Umum dan Keuntungan 10.0% x D</t>
        </is>
      </c>
      <c r="H1830" s="21">
        <f>$Q$8</f>
        <v/>
      </c>
      <c r="J1830" s="34">
        <f>J1829*H1830</f>
        <v/>
      </c>
    </row>
    <row r="1831">
      <c r="C1831" s="31" t="inlineStr">
        <is>
          <t>F</t>
        </is>
      </c>
      <c r="D1831" s="31" t="inlineStr">
        <is>
          <t>Harga Satuan Pekerjaan (D+E)</t>
        </is>
      </c>
      <c r="E1831" s="32" t="n"/>
      <c r="F1831" s="32" t="n"/>
      <c r="G1831" s="32" t="n"/>
      <c r="H1831" s="32" t="n"/>
      <c r="I1831" s="32" t="n"/>
      <c r="J1831" s="33">
        <f>SUM(J1829:J1830)</f>
        <v/>
      </c>
    </row>
    <row r="1833">
      <c r="C1833" s="16" t="inlineStr">
        <is>
          <t>H.89</t>
        </is>
      </c>
      <c r="D1833" s="17" t="inlineStr">
        <is>
          <t>Penggantian Landasan Elastomer Sintetis Berlapis Baja Ukuran 500 mm x 500 mm x 100 mm</t>
        </is>
      </c>
      <c r="F1833" s="18" t="inlineStr">
        <is>
          <t>Buah</t>
        </is>
      </c>
      <c r="K1833" s="22">
        <f>ROUNDDOWN(J1851,0)</f>
        <v/>
      </c>
      <c r="M1833" s="19" t="inlineStr">
        <is>
          <t>0.100</t>
        </is>
      </c>
    </row>
    <row r="1834">
      <c r="C1834" s="23" t="inlineStr">
        <is>
          <t>No</t>
        </is>
      </c>
      <c r="D1834" s="23" t="inlineStr">
        <is>
          <t>Uraian</t>
        </is>
      </c>
      <c r="E1834" s="23" t="inlineStr">
        <is>
          <t>Kode</t>
        </is>
      </c>
      <c r="F1834" s="23" t="inlineStr">
        <is>
          <t>Sat.</t>
        </is>
      </c>
      <c r="G1834" s="23" t="inlineStr">
        <is>
          <t>Koefisien</t>
        </is>
      </c>
      <c r="H1834" s="23" t="inlineStr">
        <is>
          <t>Harga  Satuan (Rp)</t>
        </is>
      </c>
      <c r="J1834" s="23" t="inlineStr">
        <is>
          <t>Jumlah Harga (Rp)</t>
        </is>
      </c>
    </row>
    <row r="1835">
      <c r="C1835" s="24" t="inlineStr">
        <is>
          <t>A</t>
        </is>
      </c>
      <c r="D1835" s="24" t="inlineStr">
        <is>
          <t>TENAGA KERJA</t>
        </is>
      </c>
      <c r="E1835" s="12" t="n"/>
      <c r="F1835" s="12" t="n"/>
      <c r="G1835" s="12" t="n"/>
      <c r="H1835" s="12" t="n"/>
      <c r="I1835" s="12" t="n"/>
      <c r="J1835" s="12" t="n"/>
    </row>
    <row r="1836">
      <c r="C1836" s="5" t="n">
        <v>1</v>
      </c>
      <c r="D1836" s="5" t="inlineStr">
        <is>
          <t>Pekerja</t>
        </is>
      </c>
      <c r="E1836" s="5" t="inlineStr">
        <is>
          <t>L01</t>
        </is>
      </c>
      <c r="F1836" s="5" t="inlineStr">
        <is>
          <t>jam</t>
        </is>
      </c>
      <c r="G1836" s="25" t="n">
        <v>47.99999927650366</v>
      </c>
      <c r="H1836" s="26">
        <f>VLOOKUP(D1836,upahbahan,3,FALSE)</f>
        <v/>
      </c>
      <c r="J1836" s="26">
        <f>G1836*H1836</f>
        <v/>
      </c>
    </row>
    <row r="1837">
      <c r="C1837" s="5" t="n">
        <v>2</v>
      </c>
      <c r="D1837" s="5" t="inlineStr">
        <is>
          <t>Mandor</t>
        </is>
      </c>
      <c r="E1837" s="5" t="inlineStr">
        <is>
          <t>L03</t>
        </is>
      </c>
      <c r="F1837" s="5" t="inlineStr">
        <is>
          <t>jam</t>
        </is>
      </c>
      <c r="G1837" s="25" t="n">
        <v>8.00000060037307</v>
      </c>
      <c r="H1837" s="26">
        <f>VLOOKUP(D1837,upahbahan,3,FALSE)</f>
        <v/>
      </c>
      <c r="J1837" s="26">
        <f>G1837*H1837</f>
        <v/>
      </c>
    </row>
    <row r="1838">
      <c r="C1838" s="5" t="n">
        <v>3</v>
      </c>
      <c r="D1838" s="5" t="inlineStr">
        <is>
          <t>Mekanik</t>
        </is>
      </c>
      <c r="E1838" s="5" t="inlineStr">
        <is>
          <t>L08</t>
        </is>
      </c>
      <c r="F1838" s="5" t="inlineStr">
        <is>
          <t>jam</t>
        </is>
      </c>
      <c r="G1838" s="25" t="n">
        <v>7.999999682719475</v>
      </c>
      <c r="H1838" s="26">
        <f>VLOOKUP(D1838,upahbahan,3,FALSE)</f>
        <v/>
      </c>
      <c r="J1838" s="26">
        <f>G1838*H1838</f>
        <v/>
      </c>
    </row>
    <row r="1839">
      <c r="C1839" s="27" t="inlineStr">
        <is>
          <t>JUMLAH HARGA TENAGA KERJA</t>
        </is>
      </c>
      <c r="D1839" s="28" t="n"/>
      <c r="E1839" s="28" t="n"/>
      <c r="F1839" s="28" t="n"/>
      <c r="G1839" s="28" t="n"/>
      <c r="H1839" s="28" t="n"/>
      <c r="I1839" s="28" t="n"/>
      <c r="J1839" s="29">
        <f>SUM(J1836:J1838)</f>
        <v/>
      </c>
    </row>
    <row r="1840">
      <c r="C1840" s="24" t="inlineStr">
        <is>
          <t>B</t>
        </is>
      </c>
      <c r="D1840" s="24" t="inlineStr">
        <is>
          <t>BAHAN</t>
        </is>
      </c>
      <c r="E1840" s="12" t="n"/>
      <c r="F1840" s="12" t="n"/>
      <c r="G1840" s="12" t="n"/>
      <c r="H1840" s="12" t="n"/>
      <c r="I1840" s="12" t="n"/>
      <c r="J1840" s="12" t="n"/>
    </row>
    <row r="1841">
      <c r="C1841" s="5" t="n">
        <v>1</v>
      </c>
      <c r="D1841" s="5" t="inlineStr">
        <is>
          <t>Elastomer karet sintetis ukuran 500 x x 100 mm</t>
        </is>
      </c>
      <c r="E1841" s="5" t="inlineStr">
        <is>
          <t>M74l</t>
        </is>
      </c>
      <c r="F1841" s="5" t="inlineStr">
        <is>
          <t>bh</t>
        </is>
      </c>
      <c r="G1841" s="25" t="n">
        <v>1</v>
      </c>
      <c r="H1841" s="26">
        <f>VLOOKUP(D1841,upahbahan,3,FALSE)</f>
        <v/>
      </c>
      <c r="J1841" s="26">
        <f>G1841*H1841</f>
        <v/>
      </c>
    </row>
    <row r="1842">
      <c r="C1842" s="27" t="inlineStr">
        <is>
          <t>JUMLAH HARGA BAHAN</t>
        </is>
      </c>
      <c r="D1842" s="28" t="n"/>
      <c r="E1842" s="28" t="n"/>
      <c r="F1842" s="28" t="n"/>
      <c r="G1842" s="28" t="n"/>
      <c r="H1842" s="28" t="n"/>
      <c r="I1842" s="28" t="n"/>
      <c r="J1842" s="29">
        <f>SUM(J1841:J1841)</f>
        <v/>
      </c>
    </row>
    <row r="1843">
      <c r="C1843" s="24" t="inlineStr">
        <is>
          <t>C</t>
        </is>
      </c>
      <c r="D1843" s="24" t="inlineStr">
        <is>
          <t>PERALATAN</t>
        </is>
      </c>
      <c r="E1843" s="12" t="n"/>
      <c r="F1843" s="12" t="n"/>
      <c r="G1843" s="12" t="n"/>
      <c r="H1843" s="12" t="n"/>
      <c r="I1843" s="12" t="n"/>
      <c r="J1843" s="12" t="n"/>
    </row>
    <row r="1844">
      <c r="C1844" s="5" t="n">
        <v>1</v>
      </c>
      <c r="D1844" s="5" t="inlineStr">
        <is>
          <t>Jack Hydraulic</t>
        </is>
      </c>
      <c r="E1844" s="5" t="inlineStr">
        <is>
          <t>E82</t>
        </is>
      </c>
      <c r="F1844" s="5" t="inlineStr">
        <is>
          <t>jam</t>
        </is>
      </c>
      <c r="G1844" s="25" t="n">
        <v>8.000000158972504</v>
      </c>
      <c r="H1844" s="26">
        <f>VLOOKUP(D1844,upahbahan,3,FALSE)</f>
        <v/>
      </c>
      <c r="J1844" s="26">
        <f>G1844*H1844</f>
        <v/>
      </c>
    </row>
    <row r="1845">
      <c r="C1845" s="5" t="n">
        <v>2</v>
      </c>
      <c r="D1845" s="5" t="inlineStr">
        <is>
          <t>Hydraulic Pump</t>
        </is>
      </c>
      <c r="E1845" s="5" t="inlineStr">
        <is>
          <t>E83</t>
        </is>
      </c>
      <c r="F1845" s="5" t="inlineStr">
        <is>
          <t>jam</t>
        </is>
      </c>
      <c r="G1845" s="25" t="n">
        <v>8.000000363533847</v>
      </c>
      <c r="H1845" s="26">
        <f>VLOOKUP(D1845,upahbahan,3,FALSE)</f>
        <v/>
      </c>
      <c r="J1845" s="26">
        <f>G1845*H1845</f>
        <v/>
      </c>
    </row>
    <row r="1846">
      <c r="C1846" s="5" t="n">
        <v>3</v>
      </c>
      <c r="D1846" s="5" t="inlineStr">
        <is>
          <t>Generator Set</t>
        </is>
      </c>
      <c r="E1846" s="5" t="inlineStr">
        <is>
          <t>E12</t>
        </is>
      </c>
      <c r="F1846" s="5" t="inlineStr">
        <is>
          <t>jam</t>
        </is>
      </c>
      <c r="G1846" s="25" t="n">
        <v>7.999999959836993</v>
      </c>
      <c r="H1846" s="26">
        <f>VLOOKUP(D1846,upahbahan,3,FALSE)</f>
        <v/>
      </c>
      <c r="J1846" s="26">
        <f>G1846*H1846</f>
        <v/>
      </c>
    </row>
    <row r="1847">
      <c r="C1847" s="5" t="n">
        <v>4</v>
      </c>
      <c r="D1847" s="5" t="inlineStr">
        <is>
          <t>Alat Bantu</t>
        </is>
      </c>
      <c r="F1847" s="5" t="inlineStr">
        <is>
          <t>Ls</t>
        </is>
      </c>
      <c r="G1847" s="25" t="n">
        <v>1</v>
      </c>
      <c r="H1847" s="26">
        <f>VLOOKUP(D1847,upahbahan,3,FALSE)</f>
        <v/>
      </c>
      <c r="J1847" s="26">
        <f>G1847*H1847</f>
        <v/>
      </c>
    </row>
    <row r="1848">
      <c r="C1848" s="27" t="inlineStr">
        <is>
          <t>JUMLAH HARGA PERALATAN</t>
        </is>
      </c>
      <c r="D1848" s="28" t="n"/>
      <c r="E1848" s="28" t="n"/>
      <c r="F1848" s="28" t="n"/>
      <c r="G1848" s="28" t="n"/>
      <c r="H1848" s="28" t="n"/>
      <c r="I1848" s="28" t="n"/>
      <c r="J1848" s="29">
        <f>SUM(J1844:J1847)</f>
        <v/>
      </c>
    </row>
    <row r="1849">
      <c r="C1849" s="31" t="inlineStr">
        <is>
          <t>D</t>
        </is>
      </c>
      <c r="D1849" s="31" t="inlineStr">
        <is>
          <t>Jumlah (A+B+C)</t>
        </is>
      </c>
      <c r="E1849" s="32" t="n"/>
      <c r="F1849" s="32" t="n"/>
      <c r="G1849" s="32" t="n"/>
      <c r="H1849" s="32" t="n"/>
      <c r="I1849" s="32" t="n"/>
      <c r="J1849" s="33">
        <f>J1839+J1842+J1848</f>
        <v/>
      </c>
    </row>
    <row r="1850">
      <c r="C1850" s="18" t="inlineStr">
        <is>
          <t>E</t>
        </is>
      </c>
      <c r="D1850" s="18" t="inlineStr">
        <is>
          <t>Biaya Umum dan Keuntungan 10.0% x D</t>
        </is>
      </c>
      <c r="H1850" s="21">
        <f>$Q$8</f>
        <v/>
      </c>
      <c r="J1850" s="34">
        <f>J1849*H1850</f>
        <v/>
      </c>
    </row>
    <row r="1851">
      <c r="C1851" s="31" t="inlineStr">
        <is>
          <t>F</t>
        </is>
      </c>
      <c r="D1851" s="31" t="inlineStr">
        <is>
          <t>Harga Satuan Pekerjaan (D+E)</t>
        </is>
      </c>
      <c r="E1851" s="32" t="n"/>
      <c r="F1851" s="32" t="n"/>
      <c r="G1851" s="32" t="n"/>
      <c r="H1851" s="32" t="n"/>
      <c r="I1851" s="32" t="n"/>
      <c r="J1851" s="33">
        <f>SUM(J1849:J1850)</f>
        <v/>
      </c>
    </row>
    <row r="1853">
      <c r="C1853" s="16" t="inlineStr">
        <is>
          <t>H.90</t>
        </is>
      </c>
      <c r="D1853" s="17" t="inlineStr">
        <is>
          <t>Penggantian Landasan Karet Strip tebal 20 mm</t>
        </is>
      </c>
      <c r="F1853" s="18" t="inlineStr">
        <is>
          <t>Meter Panjang</t>
        </is>
      </c>
      <c r="K1853" s="22">
        <f>ROUNDDOWN(J1871,0)</f>
        <v/>
      </c>
      <c r="M1853" s="19" t="inlineStr">
        <is>
          <t>8.12.(4).20</t>
        </is>
      </c>
    </row>
    <row r="1854">
      <c r="C1854" s="23" t="inlineStr">
        <is>
          <t>No</t>
        </is>
      </c>
      <c r="D1854" s="23" t="inlineStr">
        <is>
          <t>Uraian</t>
        </is>
      </c>
      <c r="E1854" s="23" t="inlineStr">
        <is>
          <t>Kode</t>
        </is>
      </c>
      <c r="F1854" s="23" t="inlineStr">
        <is>
          <t>Sat.</t>
        </is>
      </c>
      <c r="G1854" s="23" t="inlineStr">
        <is>
          <t>Koefisien</t>
        </is>
      </c>
      <c r="H1854" s="23" t="inlineStr">
        <is>
          <t>Harga  Satuan (Rp)</t>
        </is>
      </c>
      <c r="J1854" s="23" t="inlineStr">
        <is>
          <t>Jumlah Harga (Rp)</t>
        </is>
      </c>
    </row>
    <row r="1855">
      <c r="C1855" s="24" t="inlineStr">
        <is>
          <t>A</t>
        </is>
      </c>
      <c r="D1855" s="24" t="inlineStr">
        <is>
          <t>TENAGA KERJA</t>
        </is>
      </c>
      <c r="E1855" s="12" t="n"/>
      <c r="F1855" s="12" t="n"/>
      <c r="G1855" s="12" t="n"/>
      <c r="H1855" s="12" t="n"/>
      <c r="I1855" s="12" t="n"/>
      <c r="J1855" s="12" t="n"/>
    </row>
    <row r="1856">
      <c r="C1856" s="5" t="n">
        <v>1</v>
      </c>
      <c r="D1856" s="5" t="inlineStr">
        <is>
          <t>Pekerja</t>
        </is>
      </c>
      <c r="E1856" s="5" t="inlineStr">
        <is>
          <t>L01</t>
        </is>
      </c>
      <c r="F1856" s="5" t="inlineStr">
        <is>
          <t>jam</t>
        </is>
      </c>
      <c r="G1856" s="25" t="n">
        <v>47.99999927650366</v>
      </c>
      <c r="H1856" s="26">
        <f>VLOOKUP(D1856,upahbahan,3,FALSE)</f>
        <v/>
      </c>
      <c r="J1856" s="26">
        <f>G1856*H1856</f>
        <v/>
      </c>
    </row>
    <row r="1857">
      <c r="C1857" s="5" t="n">
        <v>2</v>
      </c>
      <c r="D1857" s="5" t="inlineStr">
        <is>
          <t>Mandor</t>
        </is>
      </c>
      <c r="E1857" s="5" t="inlineStr">
        <is>
          <t>L03</t>
        </is>
      </c>
      <c r="F1857" s="5" t="inlineStr">
        <is>
          <t>jam</t>
        </is>
      </c>
      <c r="G1857" s="25" t="n">
        <v>8.00000060037307</v>
      </c>
      <c r="H1857" s="26">
        <f>VLOOKUP(D1857,upahbahan,3,FALSE)</f>
        <v/>
      </c>
      <c r="J1857" s="26">
        <f>G1857*H1857</f>
        <v/>
      </c>
    </row>
    <row r="1858">
      <c r="C1858" s="5" t="n">
        <v>3</v>
      </c>
      <c r="D1858" s="5" t="inlineStr">
        <is>
          <t>Mekanik</t>
        </is>
      </c>
      <c r="E1858" s="5" t="inlineStr">
        <is>
          <t>L08</t>
        </is>
      </c>
      <c r="F1858" s="5" t="inlineStr">
        <is>
          <t>jam</t>
        </is>
      </c>
      <c r="G1858" s="25" t="n">
        <v>7.999999682719475</v>
      </c>
      <c r="H1858" s="26">
        <f>VLOOKUP(D1858,upahbahan,3,FALSE)</f>
        <v/>
      </c>
      <c r="J1858" s="26">
        <f>G1858*H1858</f>
        <v/>
      </c>
    </row>
    <row r="1859">
      <c r="C1859" s="27" t="inlineStr">
        <is>
          <t>JUMLAH HARGA TENAGA KERJA</t>
        </is>
      </c>
      <c r="D1859" s="28" t="n"/>
      <c r="E1859" s="28" t="n"/>
      <c r="F1859" s="28" t="n"/>
      <c r="G1859" s="28" t="n"/>
      <c r="H1859" s="28" t="n"/>
      <c r="I1859" s="28" t="n"/>
      <c r="J1859" s="29">
        <f>SUM(J1856:J1858)</f>
        <v/>
      </c>
    </row>
    <row r="1860">
      <c r="C1860" s="24" t="inlineStr">
        <is>
          <t>B</t>
        </is>
      </c>
      <c r="D1860" s="24" t="inlineStr">
        <is>
          <t>BAHAN</t>
        </is>
      </c>
      <c r="E1860" s="12" t="n"/>
      <c r="F1860" s="12" t="n"/>
      <c r="G1860" s="12" t="n"/>
      <c r="H1860" s="12" t="n"/>
      <c r="I1860" s="12" t="n"/>
      <c r="J1860" s="12" t="n"/>
    </row>
    <row r="1861">
      <c r="C1861" s="5" t="n">
        <v>1</v>
      </c>
      <c r="D1861" s="5" t="inlineStr">
        <is>
          <t>Rubber strip bearing lebar 250 mm, tebal , 20 mm</t>
        </is>
      </c>
      <c r="E1861" s="5" t="inlineStr">
        <is>
          <t>M81a</t>
        </is>
      </c>
      <c r="F1861" s="5" t="inlineStr">
        <is>
          <t>bh</t>
        </is>
      </c>
      <c r="G1861" s="25" t="n">
        <v>1</v>
      </c>
      <c r="H1861" s="26">
        <f>VLOOKUP(D1861,upahbahan,3,FALSE)</f>
        <v/>
      </c>
      <c r="J1861" s="26">
        <f>G1861*H1861</f>
        <v/>
      </c>
    </row>
    <row r="1862">
      <c r="C1862" s="27" t="inlineStr">
        <is>
          <t>JUMLAH HARGA BAHAN</t>
        </is>
      </c>
      <c r="D1862" s="28" t="n"/>
      <c r="E1862" s="28" t="n"/>
      <c r="F1862" s="28" t="n"/>
      <c r="G1862" s="28" t="n"/>
      <c r="H1862" s="28" t="n"/>
      <c r="I1862" s="28" t="n"/>
      <c r="J1862" s="29">
        <f>SUM(J1861:J1861)</f>
        <v/>
      </c>
    </row>
    <row r="1863">
      <c r="C1863" s="24" t="inlineStr">
        <is>
          <t>C</t>
        </is>
      </c>
      <c r="D1863" s="24" t="inlineStr">
        <is>
          <t>PERALATAN</t>
        </is>
      </c>
      <c r="E1863" s="12" t="n"/>
      <c r="F1863" s="12" t="n"/>
      <c r="G1863" s="12" t="n"/>
      <c r="H1863" s="12" t="n"/>
      <c r="I1863" s="12" t="n"/>
      <c r="J1863" s="12" t="n"/>
    </row>
    <row r="1864">
      <c r="C1864" s="5" t="n">
        <v>1</v>
      </c>
      <c r="D1864" s="5" t="inlineStr">
        <is>
          <t>Jack Hydraulic</t>
        </is>
      </c>
      <c r="E1864" s="5" t="inlineStr">
        <is>
          <t>E82</t>
        </is>
      </c>
      <c r="F1864" s="5" t="inlineStr">
        <is>
          <t>jam</t>
        </is>
      </c>
      <c r="G1864" s="25" t="n">
        <v>8.000000158972504</v>
      </c>
      <c r="H1864" s="26">
        <f>VLOOKUP(D1864,upahbahan,3,FALSE)</f>
        <v/>
      </c>
      <c r="J1864" s="26">
        <f>G1864*H1864</f>
        <v/>
      </c>
    </row>
    <row r="1865">
      <c r="C1865" s="5" t="n">
        <v>2</v>
      </c>
      <c r="D1865" s="5" t="inlineStr">
        <is>
          <t>Hydraulic Pump</t>
        </is>
      </c>
      <c r="E1865" s="5" t="inlineStr">
        <is>
          <t>E83</t>
        </is>
      </c>
      <c r="F1865" s="5" t="inlineStr">
        <is>
          <t>jam</t>
        </is>
      </c>
      <c r="G1865" s="25" t="n">
        <v>8.000000363533847</v>
      </c>
      <c r="H1865" s="26">
        <f>VLOOKUP(D1865,upahbahan,3,FALSE)</f>
        <v/>
      </c>
      <c r="J1865" s="26">
        <f>G1865*H1865</f>
        <v/>
      </c>
    </row>
    <row r="1866">
      <c r="C1866" s="5" t="n">
        <v>3</v>
      </c>
      <c r="D1866" s="5" t="inlineStr">
        <is>
          <t>Generator Set</t>
        </is>
      </c>
      <c r="E1866" s="5" t="inlineStr">
        <is>
          <t>E12</t>
        </is>
      </c>
      <c r="F1866" s="5" t="inlineStr">
        <is>
          <t>jam</t>
        </is>
      </c>
      <c r="G1866" s="25" t="n">
        <v>7.999999959836993</v>
      </c>
      <c r="H1866" s="26">
        <f>VLOOKUP(D1866,upahbahan,3,FALSE)</f>
        <v/>
      </c>
      <c r="J1866" s="26">
        <f>G1866*H1866</f>
        <v/>
      </c>
    </row>
    <row r="1867">
      <c r="C1867" s="5" t="n">
        <v>4</v>
      </c>
      <c r="D1867" s="5" t="inlineStr">
        <is>
          <t>Alat Bantu</t>
        </is>
      </c>
      <c r="F1867" s="5" t="inlineStr">
        <is>
          <t>Ls</t>
        </is>
      </c>
      <c r="G1867" s="25" t="n">
        <v>1</v>
      </c>
      <c r="H1867" s="26">
        <f>VLOOKUP(D1867,upahbahan,3,FALSE)</f>
        <v/>
      </c>
      <c r="J1867" s="26">
        <f>G1867*H1867</f>
        <v/>
      </c>
    </row>
    <row r="1868">
      <c r="C1868" s="27" t="inlineStr">
        <is>
          <t>JUMLAH HARGA PERALATAN</t>
        </is>
      </c>
      <c r="D1868" s="28" t="n"/>
      <c r="E1868" s="28" t="n"/>
      <c r="F1868" s="28" t="n"/>
      <c r="G1868" s="28" t="n"/>
      <c r="H1868" s="28" t="n"/>
      <c r="I1868" s="28" t="n"/>
      <c r="J1868" s="29">
        <f>SUM(J1864:J1867)</f>
        <v/>
      </c>
    </row>
    <row r="1869">
      <c r="C1869" s="31" t="inlineStr">
        <is>
          <t>D</t>
        </is>
      </c>
      <c r="D1869" s="31" t="inlineStr">
        <is>
          <t>Jumlah (A+B+C)</t>
        </is>
      </c>
      <c r="E1869" s="32" t="n"/>
      <c r="F1869" s="32" t="n"/>
      <c r="G1869" s="32" t="n"/>
      <c r="H1869" s="32" t="n"/>
      <c r="I1869" s="32" t="n"/>
      <c r="J1869" s="33">
        <f>J1859+J1862+J1868</f>
        <v/>
      </c>
    </row>
    <row r="1870">
      <c r="C1870" s="18" t="inlineStr">
        <is>
          <t>E</t>
        </is>
      </c>
      <c r="D1870" s="18" t="inlineStr">
        <is>
          <t>Biaya Umum dan Keuntungan 10.0% x D</t>
        </is>
      </c>
      <c r="H1870" s="21">
        <f>$Q$8</f>
        <v/>
      </c>
      <c r="J1870" s="34">
        <f>J1869*H1870</f>
        <v/>
      </c>
    </row>
    <row r="1871">
      <c r="C1871" s="31" t="inlineStr">
        <is>
          <t>F</t>
        </is>
      </c>
      <c r="D1871" s="31" t="inlineStr">
        <is>
          <t>Harga Satuan Pekerjaan (D+E)</t>
        </is>
      </c>
      <c r="E1871" s="32" t="n"/>
      <c r="F1871" s="32" t="n"/>
      <c r="G1871" s="32" t="n"/>
      <c r="H1871" s="32" t="n"/>
      <c r="I1871" s="32" t="n"/>
      <c r="J1871" s="33">
        <f>SUM(J1869:J1870)</f>
        <v/>
      </c>
    </row>
    <row r="1873">
      <c r="C1873" s="16" t="inlineStr">
        <is>
          <t>H.91</t>
        </is>
      </c>
      <c r="D1873" s="17" t="inlineStr">
        <is>
          <t>Penggantian Pot Bearing</t>
        </is>
      </c>
      <c r="F1873" s="18" t="inlineStr">
        <is>
          <t>Buah</t>
        </is>
      </c>
      <c r="K1873" s="22">
        <f>ROUNDDOWN(J1891,0)</f>
        <v/>
      </c>
      <c r="M1873" s="19" t="inlineStr">
        <is>
          <t>8.12.(5)</t>
        </is>
      </c>
    </row>
    <row r="1874">
      <c r="C1874" s="23" t="inlineStr">
        <is>
          <t>No</t>
        </is>
      </c>
      <c r="D1874" s="23" t="inlineStr">
        <is>
          <t>Uraian</t>
        </is>
      </c>
      <c r="E1874" s="23" t="inlineStr">
        <is>
          <t>Kode</t>
        </is>
      </c>
      <c r="F1874" s="23" t="inlineStr">
        <is>
          <t>Sat.</t>
        </is>
      </c>
      <c r="G1874" s="23" t="inlineStr">
        <is>
          <t>Koefisien</t>
        </is>
      </c>
      <c r="H1874" s="23" t="inlineStr">
        <is>
          <t>Harga  Satuan (Rp)</t>
        </is>
      </c>
      <c r="J1874" s="23" t="inlineStr">
        <is>
          <t>Jumlah Harga (Rp)</t>
        </is>
      </c>
    </row>
    <row r="1875">
      <c r="C1875" s="24" t="inlineStr">
        <is>
          <t>A</t>
        </is>
      </c>
      <c r="D1875" s="24" t="inlineStr">
        <is>
          <t>TENAGA KERJA</t>
        </is>
      </c>
      <c r="E1875" s="12" t="n"/>
      <c r="F1875" s="12" t="n"/>
      <c r="G1875" s="12" t="n"/>
      <c r="H1875" s="12" t="n"/>
      <c r="I1875" s="12" t="n"/>
      <c r="J1875" s="12" t="n"/>
    </row>
    <row r="1876">
      <c r="C1876" s="5" t="n">
        <v>1</v>
      </c>
      <c r="D1876" s="5" t="inlineStr">
        <is>
          <t>Pekerja</t>
        </is>
      </c>
      <c r="E1876" s="5" t="inlineStr">
        <is>
          <t>L01</t>
        </is>
      </c>
      <c r="F1876" s="5" t="inlineStr">
        <is>
          <t>jam</t>
        </is>
      </c>
      <c r="G1876" s="25" t="n">
        <v>47.99999927650366</v>
      </c>
      <c r="H1876" s="26">
        <f>VLOOKUP(D1876,upahbahan,3,FALSE)</f>
        <v/>
      </c>
      <c r="J1876" s="26">
        <f>G1876*H1876</f>
        <v/>
      </c>
    </row>
    <row r="1877">
      <c r="C1877" s="5" t="n">
        <v>2</v>
      </c>
      <c r="D1877" s="5" t="inlineStr">
        <is>
          <t>Mandor</t>
        </is>
      </c>
      <c r="E1877" s="5" t="inlineStr">
        <is>
          <t>L03</t>
        </is>
      </c>
      <c r="F1877" s="5" t="inlineStr">
        <is>
          <t>jam</t>
        </is>
      </c>
      <c r="G1877" s="25" t="n">
        <v>8.00000060037307</v>
      </c>
      <c r="H1877" s="26">
        <f>VLOOKUP(D1877,upahbahan,3,FALSE)</f>
        <v/>
      </c>
      <c r="J1877" s="26">
        <f>G1877*H1877</f>
        <v/>
      </c>
    </row>
    <row r="1878">
      <c r="C1878" s="5" t="n">
        <v>3</v>
      </c>
      <c r="D1878" s="5" t="inlineStr">
        <is>
          <t>Mekanik</t>
        </is>
      </c>
      <c r="E1878" s="5" t="inlineStr">
        <is>
          <t>L08</t>
        </is>
      </c>
      <c r="F1878" s="5" t="inlineStr">
        <is>
          <t>jam</t>
        </is>
      </c>
      <c r="G1878" s="25" t="n">
        <v>7.999999682719475</v>
      </c>
      <c r="H1878" s="26">
        <f>VLOOKUP(D1878,upahbahan,3,FALSE)</f>
        <v/>
      </c>
      <c r="J1878" s="26">
        <f>G1878*H1878</f>
        <v/>
      </c>
    </row>
    <row r="1879">
      <c r="C1879" s="27" t="inlineStr">
        <is>
          <t>JUMLAH HARGA TENAGA KERJA</t>
        </is>
      </c>
      <c r="D1879" s="28" t="n"/>
      <c r="E1879" s="28" t="n"/>
      <c r="F1879" s="28" t="n"/>
      <c r="G1879" s="28" t="n"/>
      <c r="H1879" s="28" t="n"/>
      <c r="I1879" s="28" t="n"/>
      <c r="J1879" s="29">
        <f>SUM(J1876:J1878)</f>
        <v/>
      </c>
    </row>
    <row r="1880">
      <c r="C1880" s="24" t="inlineStr">
        <is>
          <t>B</t>
        </is>
      </c>
      <c r="D1880" s="24" t="inlineStr">
        <is>
          <t>BAHAN</t>
        </is>
      </c>
      <c r="E1880" s="12" t="n"/>
      <c r="F1880" s="12" t="n"/>
      <c r="G1880" s="12" t="n"/>
      <c r="H1880" s="12" t="n"/>
      <c r="I1880" s="12" t="n"/>
      <c r="J1880" s="12" t="n"/>
    </row>
    <row r="1881">
      <c r="C1881" s="5" t="n">
        <v>1</v>
      </c>
      <c r="D1881" s="5" t="inlineStr">
        <is>
          <t>Landasan logam berongga (Pot Bearing) mm x 200 mm x 250 mm</t>
        </is>
      </c>
      <c r="E1881" s="5" t="inlineStr">
        <is>
          <t>M234</t>
        </is>
      </c>
      <c r="F1881" s="5" t="inlineStr">
        <is>
          <t>bh</t>
        </is>
      </c>
      <c r="G1881" s="25" t="n">
        <v>1</v>
      </c>
      <c r="H1881" s="26">
        <f>VLOOKUP(D1881,upahbahan,3,FALSE)</f>
        <v/>
      </c>
      <c r="J1881" s="26">
        <f>G1881*H1881</f>
        <v/>
      </c>
    </row>
    <row r="1882">
      <c r="C1882" s="27" t="inlineStr">
        <is>
          <t>JUMLAH HARGA BAHAN</t>
        </is>
      </c>
      <c r="D1882" s="28" t="n"/>
      <c r="E1882" s="28" t="n"/>
      <c r="F1882" s="28" t="n"/>
      <c r="G1882" s="28" t="n"/>
      <c r="H1882" s="28" t="n"/>
      <c r="I1882" s="28" t="n"/>
      <c r="J1882" s="29">
        <f>SUM(J1881:J1881)</f>
        <v/>
      </c>
    </row>
    <row r="1883">
      <c r="C1883" s="24" t="inlineStr">
        <is>
          <t>C</t>
        </is>
      </c>
      <c r="D1883" s="24" t="inlineStr">
        <is>
          <t>PERALATAN</t>
        </is>
      </c>
      <c r="E1883" s="12" t="n"/>
      <c r="F1883" s="12" t="n"/>
      <c r="G1883" s="12" t="n"/>
      <c r="H1883" s="12" t="n"/>
      <c r="I1883" s="12" t="n"/>
      <c r="J1883" s="12" t="n"/>
    </row>
    <row r="1884">
      <c r="C1884" s="5" t="n">
        <v>1</v>
      </c>
      <c r="D1884" s="5" t="inlineStr">
        <is>
          <t>Jack Hydraulic</t>
        </is>
      </c>
      <c r="E1884" s="5" t="inlineStr">
        <is>
          <t>E82</t>
        </is>
      </c>
      <c r="F1884" s="5" t="inlineStr">
        <is>
          <t>jam</t>
        </is>
      </c>
      <c r="G1884" s="25" t="n">
        <v>8.000000158972504</v>
      </c>
      <c r="H1884" s="26">
        <f>VLOOKUP(D1884,upahbahan,3,FALSE)</f>
        <v/>
      </c>
      <c r="J1884" s="26">
        <f>G1884*H1884</f>
        <v/>
      </c>
    </row>
    <row r="1885">
      <c r="C1885" s="5" t="n">
        <v>2</v>
      </c>
      <c r="D1885" s="5" t="inlineStr">
        <is>
          <t>Hydraulic Pump</t>
        </is>
      </c>
      <c r="E1885" s="5" t="inlineStr">
        <is>
          <t>E83</t>
        </is>
      </c>
      <c r="F1885" s="5" t="inlineStr">
        <is>
          <t>jam</t>
        </is>
      </c>
      <c r="G1885" s="25" t="n">
        <v>8.000000363533847</v>
      </c>
      <c r="H1885" s="26">
        <f>VLOOKUP(D1885,upahbahan,3,FALSE)</f>
        <v/>
      </c>
      <c r="J1885" s="26">
        <f>G1885*H1885</f>
        <v/>
      </c>
    </row>
    <row r="1886">
      <c r="C1886" s="5" t="n">
        <v>3</v>
      </c>
      <c r="D1886" s="5" t="inlineStr">
        <is>
          <t>Generator Set</t>
        </is>
      </c>
      <c r="E1886" s="5" t="inlineStr">
        <is>
          <t>E12</t>
        </is>
      </c>
      <c r="F1886" s="5" t="inlineStr">
        <is>
          <t>jam</t>
        </is>
      </c>
      <c r="G1886" s="25" t="n">
        <v>7.999999959836993</v>
      </c>
      <c r="H1886" s="26">
        <f>VLOOKUP(D1886,upahbahan,3,FALSE)</f>
        <v/>
      </c>
      <c r="J1886" s="26">
        <f>G1886*H1886</f>
        <v/>
      </c>
    </row>
    <row r="1887">
      <c r="C1887" s="5" t="n">
        <v>4</v>
      </c>
      <c r="D1887" s="5" t="inlineStr">
        <is>
          <t>Alat Bantu</t>
        </is>
      </c>
      <c r="F1887" s="5" t="inlineStr">
        <is>
          <t>Ls</t>
        </is>
      </c>
      <c r="G1887" s="25" t="n">
        <v>1</v>
      </c>
      <c r="H1887" s="26">
        <f>VLOOKUP(D1887,upahbahan,3,FALSE)</f>
        <v/>
      </c>
      <c r="J1887" s="26">
        <f>G1887*H1887</f>
        <v/>
      </c>
    </row>
    <row r="1888">
      <c r="C1888" s="27" t="inlineStr">
        <is>
          <t>JUMLAH HARGA PERALATAN</t>
        </is>
      </c>
      <c r="D1888" s="28" t="n"/>
      <c r="E1888" s="28" t="n"/>
      <c r="F1888" s="28" t="n"/>
      <c r="G1888" s="28" t="n"/>
      <c r="H1888" s="28" t="n"/>
      <c r="I1888" s="28" t="n"/>
      <c r="J1888" s="29">
        <f>SUM(J1884:J1887)</f>
        <v/>
      </c>
    </row>
    <row r="1889">
      <c r="C1889" s="31" t="inlineStr">
        <is>
          <t>D</t>
        </is>
      </c>
      <c r="D1889" s="31" t="inlineStr">
        <is>
          <t>Jumlah (A+B+C)</t>
        </is>
      </c>
      <c r="E1889" s="32" t="n"/>
      <c r="F1889" s="32" t="n"/>
      <c r="G1889" s="32" t="n"/>
      <c r="H1889" s="32" t="n"/>
      <c r="I1889" s="32" t="n"/>
      <c r="J1889" s="33">
        <f>J1879+J1882+J1888</f>
        <v/>
      </c>
    </row>
    <row r="1890">
      <c r="C1890" s="18" t="inlineStr">
        <is>
          <t>E</t>
        </is>
      </c>
      <c r="D1890" s="18" t="inlineStr">
        <is>
          <t>Biaya Umum dan Keuntungan 10.0% x D</t>
        </is>
      </c>
      <c r="H1890" s="21">
        <f>$Q$8</f>
        <v/>
      </c>
      <c r="J1890" s="34">
        <f>J1889*H1890</f>
        <v/>
      </c>
    </row>
    <row r="1891">
      <c r="C1891" s="31" t="inlineStr">
        <is>
          <t>F</t>
        </is>
      </c>
      <c r="D1891" s="31" t="inlineStr">
        <is>
          <t>Harga Satuan Pekerjaan (D+E)</t>
        </is>
      </c>
      <c r="E1891" s="32" t="n"/>
      <c r="F1891" s="32" t="n"/>
      <c r="G1891" s="32" t="n"/>
      <c r="H1891" s="32" t="n"/>
      <c r="I1891" s="32" t="n"/>
      <c r="J1891" s="33">
        <f>SUM(J1889:J1890)</f>
        <v/>
      </c>
    </row>
    <row r="1893">
      <c r="C1893" s="16" t="inlineStr">
        <is>
          <t>H.92</t>
        </is>
      </c>
      <c r="D1893" s="17" t="inlineStr">
        <is>
          <t>Penggantian Spherical Bearing</t>
        </is>
      </c>
      <c r="F1893" s="18" t="inlineStr">
        <is>
          <t>Buah</t>
        </is>
      </c>
      <c r="K1893" s="22">
        <f>ROUNDDOWN(J1911,0)</f>
        <v/>
      </c>
      <c r="M1893" s="19" t="inlineStr">
        <is>
          <t>8.12.(6)</t>
        </is>
      </c>
    </row>
    <row r="1894">
      <c r="C1894" s="23" t="inlineStr">
        <is>
          <t>No</t>
        </is>
      </c>
      <c r="D1894" s="23" t="inlineStr">
        <is>
          <t>Uraian</t>
        </is>
      </c>
      <c r="E1894" s="23" t="inlineStr">
        <is>
          <t>Kode</t>
        </is>
      </c>
      <c r="F1894" s="23" t="inlineStr">
        <is>
          <t>Sat.</t>
        </is>
      </c>
      <c r="G1894" s="23" t="inlineStr">
        <is>
          <t>Koefisien</t>
        </is>
      </c>
      <c r="H1894" s="23" t="inlineStr">
        <is>
          <t>Harga  Satuan (Rp)</t>
        </is>
      </c>
      <c r="J1894" s="23" t="inlineStr">
        <is>
          <t>Jumlah Harga (Rp)</t>
        </is>
      </c>
    </row>
    <row r="1895">
      <c r="C1895" s="24" t="inlineStr">
        <is>
          <t>A</t>
        </is>
      </c>
      <c r="D1895" s="24" t="inlineStr">
        <is>
          <t>TENAGA KERJA</t>
        </is>
      </c>
      <c r="E1895" s="12" t="n"/>
      <c r="F1895" s="12" t="n"/>
      <c r="G1895" s="12" t="n"/>
      <c r="H1895" s="12" t="n"/>
      <c r="I1895" s="12" t="n"/>
      <c r="J1895" s="12" t="n"/>
    </row>
    <row r="1896">
      <c r="C1896" s="5" t="n">
        <v>1</v>
      </c>
      <c r="D1896" s="5" t="inlineStr">
        <is>
          <t>Pekerja</t>
        </is>
      </c>
      <c r="E1896" s="5" t="inlineStr">
        <is>
          <t>L01</t>
        </is>
      </c>
      <c r="F1896" s="5" t="inlineStr">
        <is>
          <t>jam</t>
        </is>
      </c>
      <c r="G1896" s="25" t="n">
        <v>47.99999927650366</v>
      </c>
      <c r="H1896" s="26">
        <f>VLOOKUP(D1896,upahbahan,3,FALSE)</f>
        <v/>
      </c>
      <c r="J1896" s="26">
        <f>G1896*H1896</f>
        <v/>
      </c>
    </row>
    <row r="1897">
      <c r="C1897" s="5" t="n">
        <v>2</v>
      </c>
      <c r="D1897" s="5" t="inlineStr">
        <is>
          <t>Mandor</t>
        </is>
      </c>
      <c r="E1897" s="5" t="inlineStr">
        <is>
          <t>L03</t>
        </is>
      </c>
      <c r="F1897" s="5" t="inlineStr">
        <is>
          <t>jam</t>
        </is>
      </c>
      <c r="G1897" s="25" t="n">
        <v>8.00000060037307</v>
      </c>
      <c r="H1897" s="26">
        <f>VLOOKUP(D1897,upahbahan,3,FALSE)</f>
        <v/>
      </c>
      <c r="J1897" s="26">
        <f>G1897*H1897</f>
        <v/>
      </c>
    </row>
    <row r="1898">
      <c r="C1898" s="5" t="n">
        <v>3</v>
      </c>
      <c r="D1898" s="5" t="inlineStr">
        <is>
          <t>Mekanik</t>
        </is>
      </c>
      <c r="E1898" s="5" t="inlineStr">
        <is>
          <t>L08</t>
        </is>
      </c>
      <c r="F1898" s="5" t="inlineStr">
        <is>
          <t>jam</t>
        </is>
      </c>
      <c r="G1898" s="25" t="n">
        <v>7.999999682719475</v>
      </c>
      <c r="H1898" s="26">
        <f>VLOOKUP(D1898,upahbahan,3,FALSE)</f>
        <v/>
      </c>
      <c r="J1898" s="26">
        <f>G1898*H1898</f>
        <v/>
      </c>
    </row>
    <row r="1899">
      <c r="C1899" s="27" t="inlineStr">
        <is>
          <t>JUMLAH HARGA TENAGA KERJA</t>
        </is>
      </c>
      <c r="D1899" s="28" t="n"/>
      <c r="E1899" s="28" t="n"/>
      <c r="F1899" s="28" t="n"/>
      <c r="G1899" s="28" t="n"/>
      <c r="H1899" s="28" t="n"/>
      <c r="I1899" s="28" t="n"/>
      <c r="J1899" s="29">
        <f>SUM(J1896:J1898)</f>
        <v/>
      </c>
    </row>
    <row r="1900">
      <c r="C1900" s="24" t="inlineStr">
        <is>
          <t>B</t>
        </is>
      </c>
      <c r="D1900" s="24" t="inlineStr">
        <is>
          <t>BAHAN</t>
        </is>
      </c>
      <c r="E1900" s="12" t="n"/>
      <c r="F1900" s="12" t="n"/>
      <c r="G1900" s="12" t="n"/>
      <c r="H1900" s="12" t="n"/>
      <c r="I1900" s="12" t="n"/>
      <c r="J1900" s="12" t="n"/>
    </row>
    <row r="1901">
      <c r="C1901" s="5" t="n">
        <v>1</v>
      </c>
      <c r="D1901" s="5" t="inlineStr">
        <is>
          <t>Landasan logam jenis Spherical</t>
        </is>
      </c>
      <c r="E1901" s="5" t="inlineStr">
        <is>
          <t>M235</t>
        </is>
      </c>
      <c r="F1901" s="5" t="inlineStr">
        <is>
          <t>bh</t>
        </is>
      </c>
      <c r="G1901" s="25" t="n">
        <v>1</v>
      </c>
      <c r="H1901" s="26">
        <f>VLOOKUP(D1901,upahbahan,3,FALSE)</f>
        <v/>
      </c>
      <c r="J1901" s="26">
        <f>G1901*H1901</f>
        <v/>
      </c>
    </row>
    <row r="1902">
      <c r="C1902" s="27" t="inlineStr">
        <is>
          <t>JUMLAH HARGA BAHAN</t>
        </is>
      </c>
      <c r="D1902" s="28" t="n"/>
      <c r="E1902" s="28" t="n"/>
      <c r="F1902" s="28" t="n"/>
      <c r="G1902" s="28" t="n"/>
      <c r="H1902" s="28" t="n"/>
      <c r="I1902" s="28" t="n"/>
      <c r="J1902" s="29">
        <f>SUM(J1901:J1901)</f>
        <v/>
      </c>
    </row>
    <row r="1903">
      <c r="C1903" s="24" t="inlineStr">
        <is>
          <t>C</t>
        </is>
      </c>
      <c r="D1903" s="24" t="inlineStr">
        <is>
          <t>PERALATAN</t>
        </is>
      </c>
      <c r="E1903" s="12" t="n"/>
      <c r="F1903" s="12" t="n"/>
      <c r="G1903" s="12" t="n"/>
      <c r="H1903" s="12" t="n"/>
      <c r="I1903" s="12" t="n"/>
      <c r="J1903" s="12" t="n"/>
    </row>
    <row r="1904">
      <c r="C1904" s="5" t="n">
        <v>1</v>
      </c>
      <c r="D1904" s="5" t="inlineStr">
        <is>
          <t>Jack Hydraulic</t>
        </is>
      </c>
      <c r="E1904" s="5" t="inlineStr">
        <is>
          <t>E82</t>
        </is>
      </c>
      <c r="F1904" s="5" t="inlineStr">
        <is>
          <t>jam</t>
        </is>
      </c>
      <c r="G1904" s="25" t="n">
        <v>8.000000158972504</v>
      </c>
      <c r="H1904" s="26">
        <f>VLOOKUP(D1904,upahbahan,3,FALSE)</f>
        <v/>
      </c>
      <c r="J1904" s="26">
        <f>G1904*H1904</f>
        <v/>
      </c>
    </row>
    <row r="1905">
      <c r="C1905" s="5" t="n">
        <v>2</v>
      </c>
      <c r="D1905" s="5" t="inlineStr">
        <is>
          <t>Hydraulic Pump</t>
        </is>
      </c>
      <c r="E1905" s="5" t="inlineStr">
        <is>
          <t>E83</t>
        </is>
      </c>
      <c r="F1905" s="5" t="inlineStr">
        <is>
          <t>jam</t>
        </is>
      </c>
      <c r="G1905" s="25" t="n">
        <v>8.000000363533847</v>
      </c>
      <c r="H1905" s="26">
        <f>VLOOKUP(D1905,upahbahan,3,FALSE)</f>
        <v/>
      </c>
      <c r="J1905" s="26">
        <f>G1905*H1905</f>
        <v/>
      </c>
    </row>
    <row r="1906">
      <c r="C1906" s="5" t="n">
        <v>3</v>
      </c>
      <c r="D1906" s="5" t="inlineStr">
        <is>
          <t>Generator Set</t>
        </is>
      </c>
      <c r="E1906" s="5" t="inlineStr">
        <is>
          <t>E12</t>
        </is>
      </c>
      <c r="F1906" s="5" t="inlineStr">
        <is>
          <t>jam</t>
        </is>
      </c>
      <c r="G1906" s="25" t="n">
        <v>7.999999959836993</v>
      </c>
      <c r="H1906" s="26">
        <f>VLOOKUP(D1906,upahbahan,3,FALSE)</f>
        <v/>
      </c>
      <c r="J1906" s="26">
        <f>G1906*H1906</f>
        <v/>
      </c>
    </row>
    <row r="1907">
      <c r="C1907" s="5" t="n">
        <v>4</v>
      </c>
      <c r="D1907" s="5" t="inlineStr">
        <is>
          <t>Alat Bantu</t>
        </is>
      </c>
      <c r="F1907" s="5" t="inlineStr">
        <is>
          <t>Ls</t>
        </is>
      </c>
      <c r="G1907" s="25" t="n">
        <v>1</v>
      </c>
      <c r="H1907" s="26">
        <f>VLOOKUP(D1907,upahbahan,3,FALSE)</f>
        <v/>
      </c>
      <c r="J1907" s="26">
        <f>G1907*H1907</f>
        <v/>
      </c>
    </row>
    <row r="1908">
      <c r="C1908" s="27" t="inlineStr">
        <is>
          <t>JUMLAH HARGA PERALATAN</t>
        </is>
      </c>
      <c r="D1908" s="28" t="n"/>
      <c r="E1908" s="28" t="n"/>
      <c r="F1908" s="28" t="n"/>
      <c r="G1908" s="28" t="n"/>
      <c r="H1908" s="28" t="n"/>
      <c r="I1908" s="28" t="n"/>
      <c r="J1908" s="29">
        <f>SUM(J1904:J1907)</f>
        <v/>
      </c>
    </row>
    <row r="1909">
      <c r="C1909" s="31" t="inlineStr">
        <is>
          <t>D</t>
        </is>
      </c>
      <c r="D1909" s="31" t="inlineStr">
        <is>
          <t>Jumlah (A+B+C)</t>
        </is>
      </c>
      <c r="E1909" s="32" t="n"/>
      <c r="F1909" s="32" t="n"/>
      <c r="G1909" s="32" t="n"/>
      <c r="H1909" s="32" t="n"/>
      <c r="I1909" s="32" t="n"/>
      <c r="J1909" s="33">
        <f>J1899+J1902+J1908</f>
        <v/>
      </c>
    </row>
    <row r="1910">
      <c r="C1910" s="18" t="inlineStr">
        <is>
          <t>E</t>
        </is>
      </c>
      <c r="D1910" s="18" t="inlineStr">
        <is>
          <t>Biaya Umum dan Keuntungan 10.0% x D</t>
        </is>
      </c>
      <c r="H1910" s="21">
        <f>$Q$8</f>
        <v/>
      </c>
      <c r="J1910" s="34">
        <f>J1909*H1910</f>
        <v/>
      </c>
    </row>
    <row r="1911">
      <c r="C1911" s="31" t="inlineStr">
        <is>
          <t>F</t>
        </is>
      </c>
      <c r="D1911" s="31" t="inlineStr">
        <is>
          <t>Harga Satuan Pekerjaan (D+E)</t>
        </is>
      </c>
      <c r="E1911" s="32" t="n"/>
      <c r="F1911" s="32" t="n"/>
      <c r="G1911" s="32" t="n"/>
      <c r="H1911" s="32" t="n"/>
      <c r="I1911" s="32" t="n"/>
      <c r="J1911" s="33">
        <f>SUM(J1909:J1910)</f>
        <v/>
      </c>
    </row>
    <row r="1913">
      <c r="C1913" s="16" t="inlineStr">
        <is>
          <t>H.93</t>
        </is>
      </c>
      <c r="D1913" s="17" t="inlineStr">
        <is>
          <t>Penggantian Stopper Lateral dan Horisontal</t>
        </is>
      </c>
      <c r="F1913" s="18" t="inlineStr">
        <is>
          <t>Buah</t>
        </is>
      </c>
      <c r="K1913" s="22">
        <f>ROUNDDOWN(J1931,0)</f>
        <v/>
      </c>
      <c r="M1913" s="19" t="inlineStr">
        <is>
          <t>8.12.(7)</t>
        </is>
      </c>
    </row>
    <row r="1914">
      <c r="C1914" s="23" t="inlineStr">
        <is>
          <t>No</t>
        </is>
      </c>
      <c r="D1914" s="23" t="inlineStr">
        <is>
          <t>Uraian</t>
        </is>
      </c>
      <c r="E1914" s="23" t="inlineStr">
        <is>
          <t>Kode</t>
        </is>
      </c>
      <c r="F1914" s="23" t="inlineStr">
        <is>
          <t>Sat.</t>
        </is>
      </c>
      <c r="G1914" s="23" t="inlineStr">
        <is>
          <t>Koefisien</t>
        </is>
      </c>
      <c r="H1914" s="23" t="inlineStr">
        <is>
          <t>Harga  Satuan (Rp)</t>
        </is>
      </c>
      <c r="J1914" s="23" t="inlineStr">
        <is>
          <t>Jumlah Harga (Rp)</t>
        </is>
      </c>
    </row>
    <row r="1915">
      <c r="C1915" s="24" t="inlineStr">
        <is>
          <t>A</t>
        </is>
      </c>
      <c r="D1915" s="24" t="inlineStr">
        <is>
          <t>TENAGA KERJA</t>
        </is>
      </c>
      <c r="E1915" s="12" t="n"/>
      <c r="F1915" s="12" t="n"/>
      <c r="G1915" s="12" t="n"/>
      <c r="H1915" s="12" t="n"/>
      <c r="I1915" s="12" t="n"/>
      <c r="J1915" s="12" t="n"/>
    </row>
    <row r="1916">
      <c r="C1916" s="5" t="n">
        <v>1</v>
      </c>
      <c r="D1916" s="5" t="inlineStr">
        <is>
          <t>Pekerja</t>
        </is>
      </c>
      <c r="E1916" s="5" t="inlineStr">
        <is>
          <t>L01</t>
        </is>
      </c>
      <c r="F1916" s="5" t="inlineStr">
        <is>
          <t>jam</t>
        </is>
      </c>
      <c r="G1916" s="25" t="n">
        <v>47.99999927650366</v>
      </c>
      <c r="H1916" s="26">
        <f>VLOOKUP(D1916,upahbahan,3,FALSE)</f>
        <v/>
      </c>
      <c r="J1916" s="26">
        <f>G1916*H1916</f>
        <v/>
      </c>
    </row>
    <row r="1917">
      <c r="C1917" s="5" t="n">
        <v>2</v>
      </c>
      <c r="D1917" s="5" t="inlineStr">
        <is>
          <t>Mandor</t>
        </is>
      </c>
      <c r="E1917" s="5" t="inlineStr">
        <is>
          <t>L03</t>
        </is>
      </c>
      <c r="F1917" s="5" t="inlineStr">
        <is>
          <t>jam</t>
        </is>
      </c>
      <c r="G1917" s="25" t="n">
        <v>8.00000060037307</v>
      </c>
      <c r="H1917" s="26">
        <f>VLOOKUP(D1917,upahbahan,3,FALSE)</f>
        <v/>
      </c>
      <c r="J1917" s="26">
        <f>G1917*H1917</f>
        <v/>
      </c>
    </row>
    <row r="1918">
      <c r="C1918" s="5" t="n">
        <v>3</v>
      </c>
      <c r="D1918" s="5" t="inlineStr">
        <is>
          <t>Mekanik</t>
        </is>
      </c>
      <c r="E1918" s="5" t="inlineStr">
        <is>
          <t>L08</t>
        </is>
      </c>
      <c r="F1918" s="5" t="inlineStr">
        <is>
          <t>jam</t>
        </is>
      </c>
      <c r="G1918" s="25" t="n">
        <v>7.999999682719475</v>
      </c>
      <c r="H1918" s="26">
        <f>VLOOKUP(D1918,upahbahan,3,FALSE)</f>
        <v/>
      </c>
      <c r="J1918" s="26">
        <f>G1918*H1918</f>
        <v/>
      </c>
    </row>
    <row r="1919">
      <c r="C1919" s="27" t="inlineStr">
        <is>
          <t>JUMLAH HARGA TENAGA KERJA</t>
        </is>
      </c>
      <c r="D1919" s="28" t="n"/>
      <c r="E1919" s="28" t="n"/>
      <c r="F1919" s="28" t="n"/>
      <c r="G1919" s="28" t="n"/>
      <c r="H1919" s="28" t="n"/>
      <c r="I1919" s="28" t="n"/>
      <c r="J1919" s="29">
        <f>SUM(J1916:J1918)</f>
        <v/>
      </c>
    </row>
    <row r="1920">
      <c r="C1920" s="24" t="inlineStr">
        <is>
          <t>B</t>
        </is>
      </c>
      <c r="D1920" s="24" t="inlineStr">
        <is>
          <t>BAHAN</t>
        </is>
      </c>
      <c r="E1920" s="12" t="n"/>
      <c r="F1920" s="12" t="n"/>
      <c r="G1920" s="12" t="n"/>
      <c r="H1920" s="12" t="n"/>
      <c r="I1920" s="12" t="n"/>
      <c r="J1920" s="12" t="n"/>
    </row>
    <row r="1921">
      <c r="C1921" s="5" t="n">
        <v>1</v>
      </c>
      <c r="D1921" s="5" t="inlineStr">
        <is>
          <t>Stopper Lateral dan Horizontal</t>
        </is>
      </c>
      <c r="E1921" s="5" t="inlineStr">
        <is>
          <t>M236</t>
        </is>
      </c>
      <c r="F1921" s="5" t="inlineStr">
        <is>
          <t>bh</t>
        </is>
      </c>
      <c r="G1921" s="25" t="n">
        <v>1</v>
      </c>
      <c r="H1921" s="26">
        <f>VLOOKUP(D1921,upahbahan,3,FALSE)</f>
        <v/>
      </c>
      <c r="J1921" s="26">
        <f>G1921*H1921</f>
        <v/>
      </c>
    </row>
    <row r="1922">
      <c r="C1922" s="27" t="inlineStr">
        <is>
          <t>JUMLAH HARGA BAHAN</t>
        </is>
      </c>
      <c r="D1922" s="28" t="n"/>
      <c r="E1922" s="28" t="n"/>
      <c r="F1922" s="28" t="n"/>
      <c r="G1922" s="28" t="n"/>
      <c r="H1922" s="28" t="n"/>
      <c r="I1922" s="28" t="n"/>
      <c r="J1922" s="29">
        <f>SUM(J1921:J1921)</f>
        <v/>
      </c>
    </row>
    <row r="1923">
      <c r="C1923" s="24" t="inlineStr">
        <is>
          <t>C</t>
        </is>
      </c>
      <c r="D1923" s="24" t="inlineStr">
        <is>
          <t>PERALATAN</t>
        </is>
      </c>
      <c r="E1923" s="12" t="n"/>
      <c r="F1923" s="12" t="n"/>
      <c r="G1923" s="12" t="n"/>
      <c r="H1923" s="12" t="n"/>
      <c r="I1923" s="12" t="n"/>
      <c r="J1923" s="12" t="n"/>
    </row>
    <row r="1924">
      <c r="C1924" s="5" t="n">
        <v>1</v>
      </c>
      <c r="D1924" s="5" t="inlineStr">
        <is>
          <t>Jack Hydraulic</t>
        </is>
      </c>
      <c r="E1924" s="5" t="inlineStr">
        <is>
          <t>E82</t>
        </is>
      </c>
      <c r="F1924" s="5" t="inlineStr">
        <is>
          <t>jam</t>
        </is>
      </c>
      <c r="G1924" s="25" t="n">
        <v>8.000000158972504</v>
      </c>
      <c r="H1924" s="26">
        <f>VLOOKUP(D1924,upahbahan,3,FALSE)</f>
        <v/>
      </c>
      <c r="J1924" s="26">
        <f>G1924*H1924</f>
        <v/>
      </c>
    </row>
    <row r="1925">
      <c r="C1925" s="5" t="n">
        <v>2</v>
      </c>
      <c r="D1925" s="5" t="inlineStr">
        <is>
          <t>Hydraulic Pump</t>
        </is>
      </c>
      <c r="E1925" s="5" t="inlineStr">
        <is>
          <t>E83</t>
        </is>
      </c>
      <c r="F1925" s="5" t="inlineStr">
        <is>
          <t>jam</t>
        </is>
      </c>
      <c r="G1925" s="25" t="n">
        <v>8.000000363533847</v>
      </c>
      <c r="H1925" s="26">
        <f>VLOOKUP(D1925,upahbahan,3,FALSE)</f>
        <v/>
      </c>
      <c r="J1925" s="26">
        <f>G1925*H1925</f>
        <v/>
      </c>
    </row>
    <row r="1926">
      <c r="C1926" s="5" t="n">
        <v>3</v>
      </c>
      <c r="D1926" s="5" t="inlineStr">
        <is>
          <t>Generator Set</t>
        </is>
      </c>
      <c r="E1926" s="5" t="inlineStr">
        <is>
          <t>E12</t>
        </is>
      </c>
      <c r="F1926" s="5" t="inlineStr">
        <is>
          <t>jam</t>
        </is>
      </c>
      <c r="G1926" s="25" t="n">
        <v>7.999999959836993</v>
      </c>
      <c r="H1926" s="26">
        <f>VLOOKUP(D1926,upahbahan,3,FALSE)</f>
        <v/>
      </c>
      <c r="J1926" s="26">
        <f>G1926*H1926</f>
        <v/>
      </c>
    </row>
    <row r="1927">
      <c r="C1927" s="5" t="n">
        <v>4</v>
      </c>
      <c r="D1927" s="5" t="inlineStr">
        <is>
          <t>Alat Bantu</t>
        </is>
      </c>
      <c r="F1927" s="5" t="inlineStr">
        <is>
          <t>Ls</t>
        </is>
      </c>
      <c r="G1927" s="25" t="n">
        <v>1</v>
      </c>
      <c r="H1927" s="26">
        <f>VLOOKUP(D1927,upahbahan,3,FALSE)</f>
        <v/>
      </c>
      <c r="J1927" s="26">
        <f>G1927*H1927</f>
        <v/>
      </c>
    </row>
    <row r="1928">
      <c r="C1928" s="27" t="inlineStr">
        <is>
          <t>JUMLAH HARGA PERALATAN</t>
        </is>
      </c>
      <c r="D1928" s="28" t="n"/>
      <c r="E1928" s="28" t="n"/>
      <c r="F1928" s="28" t="n"/>
      <c r="G1928" s="28" t="n"/>
      <c r="H1928" s="28" t="n"/>
      <c r="I1928" s="28" t="n"/>
      <c r="J1928" s="29">
        <f>SUM(J1924:J1927)</f>
        <v/>
      </c>
    </row>
    <row r="1929">
      <c r="C1929" s="31" t="inlineStr">
        <is>
          <t>D</t>
        </is>
      </c>
      <c r="D1929" s="31" t="inlineStr">
        <is>
          <t>Jumlah (A+B+C)</t>
        </is>
      </c>
      <c r="E1929" s="32" t="n"/>
      <c r="F1929" s="32" t="n"/>
      <c r="G1929" s="32" t="n"/>
      <c r="H1929" s="32" t="n"/>
      <c r="I1929" s="32" t="n"/>
      <c r="J1929" s="33">
        <f>J1919+J1922+J1928</f>
        <v/>
      </c>
    </row>
    <row r="1930">
      <c r="C1930" s="18" t="inlineStr">
        <is>
          <t>E</t>
        </is>
      </c>
      <c r="D1930" s="18" t="inlineStr">
        <is>
          <t>Biaya Umum dan Keuntungan 10.0% x D</t>
        </is>
      </c>
      <c r="H1930" s="21">
        <f>$Q$8</f>
        <v/>
      </c>
      <c r="J1930" s="34">
        <f>J1929*H1930</f>
        <v/>
      </c>
    </row>
    <row r="1931">
      <c r="C1931" s="31" t="inlineStr">
        <is>
          <t>F</t>
        </is>
      </c>
      <c r="D1931" s="31" t="inlineStr">
        <is>
          <t>Harga Satuan Pekerjaan (D+E)</t>
        </is>
      </c>
      <c r="E1931" s="32" t="n"/>
      <c r="F1931" s="32" t="n"/>
      <c r="G1931" s="32" t="n"/>
      <c r="H1931" s="32" t="n"/>
      <c r="I1931" s="32" t="n"/>
      <c r="J1931" s="33">
        <f>SUM(J1929:J1930)</f>
        <v/>
      </c>
    </row>
    <row r="1933">
      <c r="C1933" s="16" t="inlineStr">
        <is>
          <t>H.94</t>
        </is>
      </c>
      <c r="D1933" s="17" t="inlineStr">
        <is>
          <t>Penggantian Landasan Jenis Lead Rubber Bearing (LRB)</t>
        </is>
      </c>
      <c r="F1933" s="18" t="inlineStr">
        <is>
          <t>Buah</t>
        </is>
      </c>
      <c r="K1933" s="22">
        <f>ROUNDDOWN(J1951,0)</f>
        <v/>
      </c>
      <c r="M1933" s="19" t="inlineStr">
        <is>
          <t>8.12.(8)</t>
        </is>
      </c>
    </row>
    <row r="1934">
      <c r="C1934" s="23" t="inlineStr">
        <is>
          <t>No</t>
        </is>
      </c>
      <c r="D1934" s="23" t="inlineStr">
        <is>
          <t>Uraian</t>
        </is>
      </c>
      <c r="E1934" s="23" t="inlineStr">
        <is>
          <t>Kode</t>
        </is>
      </c>
      <c r="F1934" s="23" t="inlineStr">
        <is>
          <t>Sat.</t>
        </is>
      </c>
      <c r="G1934" s="23" t="inlineStr">
        <is>
          <t>Koefisien</t>
        </is>
      </c>
      <c r="H1934" s="23" t="inlineStr">
        <is>
          <t>Harga  Satuan (Rp)</t>
        </is>
      </c>
      <c r="J1934" s="23" t="inlineStr">
        <is>
          <t>Jumlah Harga (Rp)</t>
        </is>
      </c>
    </row>
    <row r="1935">
      <c r="C1935" s="24" t="inlineStr">
        <is>
          <t>A</t>
        </is>
      </c>
      <c r="D1935" s="24" t="inlineStr">
        <is>
          <t>TENAGA KERJA</t>
        </is>
      </c>
      <c r="E1935" s="12" t="n"/>
      <c r="F1935" s="12" t="n"/>
      <c r="G1935" s="12" t="n"/>
      <c r="H1935" s="12" t="n"/>
      <c r="I1935" s="12" t="n"/>
      <c r="J1935" s="12" t="n"/>
    </row>
    <row r="1936">
      <c r="C1936" s="5" t="n">
        <v>1</v>
      </c>
      <c r="D1936" s="5" t="inlineStr">
        <is>
          <t>Pekerja</t>
        </is>
      </c>
      <c r="E1936" s="5" t="inlineStr">
        <is>
          <t>L01</t>
        </is>
      </c>
      <c r="F1936" s="5" t="inlineStr">
        <is>
          <t>jam</t>
        </is>
      </c>
      <c r="G1936" s="25" t="n">
        <v>47.99999927650366</v>
      </c>
      <c r="H1936" s="26">
        <f>VLOOKUP(D1936,upahbahan,3,FALSE)</f>
        <v/>
      </c>
      <c r="J1936" s="26">
        <f>G1936*H1936</f>
        <v/>
      </c>
    </row>
    <row r="1937">
      <c r="C1937" s="5" t="n">
        <v>2</v>
      </c>
      <c r="D1937" s="5" t="inlineStr">
        <is>
          <t>Mandor</t>
        </is>
      </c>
      <c r="E1937" s="5" t="inlineStr">
        <is>
          <t>L03</t>
        </is>
      </c>
      <c r="F1937" s="5" t="inlineStr">
        <is>
          <t>jam</t>
        </is>
      </c>
      <c r="G1937" s="25" t="n">
        <v>8.00000060037307</v>
      </c>
      <c r="H1937" s="26">
        <f>VLOOKUP(D1937,upahbahan,3,FALSE)</f>
        <v/>
      </c>
      <c r="J1937" s="26">
        <f>G1937*H1937</f>
        <v/>
      </c>
    </row>
    <row r="1938">
      <c r="C1938" s="5" t="n">
        <v>3</v>
      </c>
      <c r="D1938" s="5" t="inlineStr">
        <is>
          <t>Mekanik</t>
        </is>
      </c>
      <c r="E1938" s="5" t="inlineStr">
        <is>
          <t>L08</t>
        </is>
      </c>
      <c r="F1938" s="5" t="inlineStr">
        <is>
          <t>jam</t>
        </is>
      </c>
      <c r="G1938" s="25" t="n">
        <v>7.999999682719475</v>
      </c>
      <c r="H1938" s="26">
        <f>VLOOKUP(D1938,upahbahan,3,FALSE)</f>
        <v/>
      </c>
      <c r="J1938" s="26">
        <f>G1938*H1938</f>
        <v/>
      </c>
    </row>
    <row r="1939">
      <c r="C1939" s="27" t="inlineStr">
        <is>
          <t>JUMLAH HARGA TENAGA KERJA</t>
        </is>
      </c>
      <c r="D1939" s="28" t="n"/>
      <c r="E1939" s="28" t="n"/>
      <c r="F1939" s="28" t="n"/>
      <c r="G1939" s="28" t="n"/>
      <c r="H1939" s="28" t="n"/>
      <c r="I1939" s="28" t="n"/>
      <c r="J1939" s="29">
        <f>SUM(J1936:J1938)</f>
        <v/>
      </c>
    </row>
    <row r="1940">
      <c r="C1940" s="24" t="inlineStr">
        <is>
          <t>B</t>
        </is>
      </c>
      <c r="D1940" s="24" t="inlineStr">
        <is>
          <t>BAHAN</t>
        </is>
      </c>
      <c r="E1940" s="12" t="n"/>
      <c r="F1940" s="12" t="n"/>
      <c r="G1940" s="12" t="n"/>
      <c r="H1940" s="12" t="n"/>
      <c r="I1940" s="12" t="n"/>
      <c r="J1940" s="12" t="n"/>
    </row>
    <row r="1941">
      <c r="C1941" s="5" t="n">
        <v>1</v>
      </c>
      <c r="D1941" s="5" t="inlineStr">
        <is>
          <t>Lead Rubber Bearing fy 105kN, Fbd 215kN, dy 20mm, dbd 265mm, dan Qd 96.02 kN</t>
        </is>
      </c>
      <c r="E1941" s="5" t="inlineStr">
        <is>
          <t>M320a</t>
        </is>
      </c>
      <c r="F1941" s="5" t="inlineStr">
        <is>
          <t>bh</t>
        </is>
      </c>
      <c r="G1941" s="25" t="n">
        <v>1</v>
      </c>
      <c r="H1941" s="26">
        <f>VLOOKUP(D1941,upahbahan,3,FALSE)</f>
        <v/>
      </c>
      <c r="J1941" s="26">
        <f>G1941*H1941</f>
        <v/>
      </c>
    </row>
    <row r="1942">
      <c r="C1942" s="27" t="inlineStr">
        <is>
          <t>JUMLAH HARGA BAHAN</t>
        </is>
      </c>
      <c r="D1942" s="28" t="n"/>
      <c r="E1942" s="28" t="n"/>
      <c r="F1942" s="28" t="n"/>
      <c r="G1942" s="28" t="n"/>
      <c r="H1942" s="28" t="n"/>
      <c r="I1942" s="28" t="n"/>
      <c r="J1942" s="29">
        <f>SUM(J1941:J1941)</f>
        <v/>
      </c>
    </row>
    <row r="1943">
      <c r="C1943" s="24" t="inlineStr">
        <is>
          <t>C</t>
        </is>
      </c>
      <c r="D1943" s="24" t="inlineStr">
        <is>
          <t>PERALATAN</t>
        </is>
      </c>
      <c r="E1943" s="12" t="n"/>
      <c r="F1943" s="12" t="n"/>
      <c r="G1943" s="12" t="n"/>
      <c r="H1943" s="12" t="n"/>
      <c r="I1943" s="12" t="n"/>
      <c r="J1943" s="12" t="n"/>
    </row>
    <row r="1944">
      <c r="C1944" s="5" t="n">
        <v>1</v>
      </c>
      <c r="D1944" s="5" t="inlineStr">
        <is>
          <t>Jack Hydraulic</t>
        </is>
      </c>
      <c r="E1944" s="5" t="inlineStr">
        <is>
          <t>E82</t>
        </is>
      </c>
      <c r="F1944" s="5" t="inlineStr">
        <is>
          <t>jam</t>
        </is>
      </c>
      <c r="G1944" s="25" t="n">
        <v>8.000000158972504</v>
      </c>
      <c r="H1944" s="26">
        <f>VLOOKUP(D1944,upahbahan,3,FALSE)</f>
        <v/>
      </c>
      <c r="J1944" s="26">
        <f>G1944*H1944</f>
        <v/>
      </c>
    </row>
    <row r="1945">
      <c r="C1945" s="5" t="n">
        <v>2</v>
      </c>
      <c r="D1945" s="5" t="inlineStr">
        <is>
          <t>Hydraulic Pump</t>
        </is>
      </c>
      <c r="E1945" s="5" t="inlineStr">
        <is>
          <t>E83</t>
        </is>
      </c>
      <c r="F1945" s="5" t="inlineStr">
        <is>
          <t>jam</t>
        </is>
      </c>
      <c r="G1945" s="25" t="n">
        <v>8.000000363533847</v>
      </c>
      <c r="H1945" s="26">
        <f>VLOOKUP(D1945,upahbahan,3,FALSE)</f>
        <v/>
      </c>
      <c r="J1945" s="26">
        <f>G1945*H1945</f>
        <v/>
      </c>
    </row>
    <row r="1946">
      <c r="C1946" s="5" t="n">
        <v>3</v>
      </c>
      <c r="D1946" s="5" t="inlineStr">
        <is>
          <t>Generator Set</t>
        </is>
      </c>
      <c r="E1946" s="5" t="inlineStr">
        <is>
          <t>E12</t>
        </is>
      </c>
      <c r="F1946" s="5" t="inlineStr">
        <is>
          <t>jam</t>
        </is>
      </c>
      <c r="G1946" s="25" t="n">
        <v>7.999999959836993</v>
      </c>
      <c r="H1946" s="26">
        <f>VLOOKUP(D1946,upahbahan,3,FALSE)</f>
        <v/>
      </c>
      <c r="J1946" s="26">
        <f>G1946*H1946</f>
        <v/>
      </c>
    </row>
    <row r="1947">
      <c r="C1947" s="5" t="n">
        <v>4</v>
      </c>
      <c r="D1947" s="5" t="inlineStr">
        <is>
          <t>Alat Bantu</t>
        </is>
      </c>
      <c r="F1947" s="5" t="inlineStr">
        <is>
          <t>Ls</t>
        </is>
      </c>
      <c r="G1947" s="25" t="n">
        <v>1</v>
      </c>
      <c r="H1947" s="26">
        <f>VLOOKUP(D1947,upahbahan,3,FALSE)</f>
        <v/>
      </c>
      <c r="J1947" s="26">
        <f>G1947*H1947</f>
        <v/>
      </c>
    </row>
    <row r="1948">
      <c r="C1948" s="27" t="inlineStr">
        <is>
          <t>JUMLAH HARGA PERALATAN</t>
        </is>
      </c>
      <c r="D1948" s="28" t="n"/>
      <c r="E1948" s="28" t="n"/>
      <c r="F1948" s="28" t="n"/>
      <c r="G1948" s="28" t="n"/>
      <c r="H1948" s="28" t="n"/>
      <c r="I1948" s="28" t="n"/>
      <c r="J1948" s="29">
        <f>SUM(J1944:J1947)</f>
        <v/>
      </c>
    </row>
    <row r="1949">
      <c r="C1949" s="31" t="inlineStr">
        <is>
          <t>D</t>
        </is>
      </c>
      <c r="D1949" s="31" t="inlineStr">
        <is>
          <t>Jumlah (A+B+C)</t>
        </is>
      </c>
      <c r="E1949" s="32" t="n"/>
      <c r="F1949" s="32" t="n"/>
      <c r="G1949" s="32" t="n"/>
      <c r="H1949" s="32" t="n"/>
      <c r="I1949" s="32" t="n"/>
      <c r="J1949" s="33">
        <f>J1939+J1942+J1948</f>
        <v/>
      </c>
    </row>
    <row r="1950">
      <c r="C1950" s="18" t="inlineStr">
        <is>
          <t>E</t>
        </is>
      </c>
      <c r="D1950" s="18" t="inlineStr">
        <is>
          <t>Biaya Umum dan Keuntungan 10.0% x D</t>
        </is>
      </c>
      <c r="H1950" s="21">
        <f>$Q$8</f>
        <v/>
      </c>
      <c r="J1950" s="34">
        <f>J1949*H1950</f>
        <v/>
      </c>
    </row>
    <row r="1951">
      <c r="C1951" s="31" t="inlineStr">
        <is>
          <t>F</t>
        </is>
      </c>
      <c r="D1951" s="31" t="inlineStr">
        <is>
          <t>Harga Satuan Pekerjaan (D+E)</t>
        </is>
      </c>
      <c r="E1951" s="32" t="n"/>
      <c r="F1951" s="32" t="n"/>
      <c r="G1951" s="32" t="n"/>
      <c r="H1951" s="32" t="n"/>
      <c r="I1951" s="32" t="n"/>
      <c r="J1951" s="33">
        <f>SUM(J1949:J1950)</f>
        <v/>
      </c>
    </row>
    <row r="1953">
      <c r="C1953" s="16" t="inlineStr">
        <is>
          <t>H.95</t>
        </is>
      </c>
      <c r="D1953" s="17" t="inlineStr">
        <is>
          <t>Perbaikan Sandaran Baja</t>
        </is>
      </c>
      <c r="F1953" s="18" t="inlineStr">
        <is>
          <t>Meter Panjang</t>
        </is>
      </c>
      <c r="K1953" s="22">
        <f>ROUNDDOWN(J1970,0)</f>
        <v/>
      </c>
      <c r="M1953" s="19" t="inlineStr">
        <is>
          <t>8.13.(1)</t>
        </is>
      </c>
    </row>
    <row r="1954">
      <c r="C1954" s="23" t="inlineStr">
        <is>
          <t>No</t>
        </is>
      </c>
      <c r="D1954" s="23" t="inlineStr">
        <is>
          <t>Uraian</t>
        </is>
      </c>
      <c r="E1954" s="23" t="inlineStr">
        <is>
          <t>Kode</t>
        </is>
      </c>
      <c r="F1954" s="23" t="inlineStr">
        <is>
          <t>Sat.</t>
        </is>
      </c>
      <c r="G1954" s="23" t="inlineStr">
        <is>
          <t>Koefisien</t>
        </is>
      </c>
      <c r="H1954" s="23" t="inlineStr">
        <is>
          <t>Harga  Satuan (Rp)</t>
        </is>
      </c>
      <c r="J1954" s="23" t="inlineStr">
        <is>
          <t>Jumlah Harga (Rp)</t>
        </is>
      </c>
    </row>
    <row r="1955">
      <c r="C1955" s="24" t="inlineStr">
        <is>
          <t>A</t>
        </is>
      </c>
      <c r="D1955" s="24" t="inlineStr">
        <is>
          <t>TENAGA KERJA</t>
        </is>
      </c>
      <c r="E1955" s="12" t="n"/>
      <c r="F1955" s="12" t="n"/>
      <c r="G1955" s="12" t="n"/>
      <c r="H1955" s="12" t="n"/>
      <c r="I1955" s="12" t="n"/>
      <c r="J1955" s="12" t="n"/>
    </row>
    <row r="1956">
      <c r="C1956" s="5" t="n">
        <v>1</v>
      </c>
      <c r="D1956" s="5" t="inlineStr">
        <is>
          <t>Pekerja</t>
        </is>
      </c>
      <c r="E1956" s="5" t="inlineStr">
        <is>
          <t>L01</t>
        </is>
      </c>
      <c r="F1956" s="5" t="inlineStr">
        <is>
          <t>jam</t>
        </is>
      </c>
      <c r="G1956" s="25" t="n">
        <v>1.807228741326183</v>
      </c>
      <c r="H1956" s="26">
        <f>VLOOKUP(D1956,upahbahan,3,FALSE)</f>
        <v/>
      </c>
      <c r="J1956" s="26">
        <f>G1956*H1956</f>
        <v/>
      </c>
    </row>
    <row r="1957">
      <c r="C1957" s="5" t="n">
        <v>2</v>
      </c>
      <c r="D1957" s="5" t="inlineStr">
        <is>
          <t>Tukang</t>
        </is>
      </c>
      <c r="E1957" s="5" t="inlineStr">
        <is>
          <t>L02</t>
        </is>
      </c>
      <c r="F1957" s="5" t="inlineStr">
        <is>
          <t>jam</t>
        </is>
      </c>
      <c r="G1957" s="25" t="n">
        <v>1.807228712438093</v>
      </c>
      <c r="H1957" s="26">
        <f>VLOOKUP(D1957,upahbahan,3,FALSE)</f>
        <v/>
      </c>
      <c r="J1957" s="26">
        <f>G1957*H1957</f>
        <v/>
      </c>
    </row>
    <row r="1958">
      <c r="C1958" s="5" t="n">
        <v>3</v>
      </c>
      <c r="D1958" s="5" t="inlineStr">
        <is>
          <t>Mandor</t>
        </is>
      </c>
      <c r="E1958" s="5" t="inlineStr">
        <is>
          <t>L03</t>
        </is>
      </c>
      <c r="F1958" s="5" t="inlineStr">
        <is>
          <t>jam</t>
        </is>
      </c>
      <c r="G1958" s="25" t="n">
        <v>0.9036146061162406</v>
      </c>
      <c r="H1958" s="26">
        <f>VLOOKUP(D1958,upahbahan,3,FALSE)</f>
        <v/>
      </c>
      <c r="J1958" s="26">
        <f>G1958*H1958</f>
        <v/>
      </c>
    </row>
    <row r="1959">
      <c r="C1959" s="27" t="inlineStr">
        <is>
          <t>JUMLAH HARGA TENAGA KERJA</t>
        </is>
      </c>
      <c r="D1959" s="28" t="n"/>
      <c r="E1959" s="28" t="n"/>
      <c r="F1959" s="28" t="n"/>
      <c r="G1959" s="28" t="n"/>
      <c r="H1959" s="28" t="n"/>
      <c r="I1959" s="28" t="n"/>
      <c r="J1959" s="29">
        <f>SUM(J1956:J1958)</f>
        <v/>
      </c>
    </row>
    <row r="1960">
      <c r="C1960" s="24" t="inlineStr">
        <is>
          <t>B</t>
        </is>
      </c>
      <c r="D1960" s="24" t="inlineStr">
        <is>
          <t>BAHAN</t>
        </is>
      </c>
      <c r="E1960" s="12" t="n"/>
      <c r="F1960" s="12" t="n"/>
      <c r="G1960" s="12" t="n"/>
      <c r="H1960" s="12" t="n"/>
      <c r="I1960" s="12" t="n"/>
      <c r="J1960" s="12" t="n"/>
    </row>
    <row r="1961">
      <c r="C1961" s="5" t="n">
        <v>1</v>
      </c>
      <c r="D1961" s="5" t="inlineStr">
        <is>
          <t>Cat Dasar</t>
        </is>
      </c>
      <c r="E1961" s="5" t="inlineStr">
        <is>
          <t>M202</t>
        </is>
      </c>
      <c r="F1961" s="5" t="inlineStr">
        <is>
          <t>Kg</t>
        </is>
      </c>
      <c r="G1961" s="25" t="n">
        <v>0.2856</v>
      </c>
      <c r="H1961" s="26">
        <f>VLOOKUP(D1961,upahbahan,3,FALSE)</f>
        <v/>
      </c>
      <c r="J1961" s="26">
        <f>G1961*H1961</f>
        <v/>
      </c>
    </row>
    <row r="1962">
      <c r="C1962" s="5" t="n">
        <v>2</v>
      </c>
      <c r="D1962" s="5" t="inlineStr">
        <is>
          <t>Cat Akhir</t>
        </is>
      </c>
      <c r="E1962" s="5" t="inlineStr">
        <is>
          <t>M203</t>
        </is>
      </c>
      <c r="F1962" s="5" t="inlineStr">
        <is>
          <t>Kg</t>
        </is>
      </c>
      <c r="G1962" s="25" t="n">
        <v>1.326</v>
      </c>
      <c r="H1962" s="26">
        <f>VLOOKUP(D1962,upahbahan,3,FALSE)</f>
        <v/>
      </c>
      <c r="J1962" s="26">
        <f>G1962*H1962</f>
        <v/>
      </c>
    </row>
    <row r="1963">
      <c r="C1963" s="5" t="n">
        <v>3</v>
      </c>
      <c r="D1963" s="5" t="inlineStr">
        <is>
          <t>Pengencer (thinner) 0,00</t>
        </is>
      </c>
      <c r="E1963" s="5" t="inlineStr">
        <is>
          <t>M33</t>
        </is>
      </c>
      <c r="F1963" s="5" t="inlineStr">
        <is>
          <t>liter</t>
        </is>
      </c>
      <c r="G1963" s="25" t="n">
        <v>0.1166833333333333</v>
      </c>
      <c r="H1963" s="26">
        <f>VLOOKUP(D1963,upahbahan,3,FALSE)</f>
        <v/>
      </c>
      <c r="J1963" s="26">
        <f>G1963*H1963</f>
        <v/>
      </c>
    </row>
    <row r="1964">
      <c r="C1964" s="27" t="inlineStr">
        <is>
          <t>JUMLAH HARGA BAHAN</t>
        </is>
      </c>
      <c r="D1964" s="28" t="n"/>
      <c r="E1964" s="28" t="n"/>
      <c r="F1964" s="28" t="n"/>
      <c r="G1964" s="28" t="n"/>
      <c r="H1964" s="28" t="n"/>
      <c r="I1964" s="28" t="n"/>
      <c r="J1964" s="29">
        <f>SUM(J1961:J1963)</f>
        <v/>
      </c>
    </row>
    <row r="1965">
      <c r="C1965" s="24" t="inlineStr">
        <is>
          <t>C</t>
        </is>
      </c>
      <c r="D1965" s="24" t="inlineStr">
        <is>
          <t>PERALATAN</t>
        </is>
      </c>
      <c r="E1965" s="12" t="n"/>
      <c r="F1965" s="12" t="n"/>
      <c r="G1965" s="12" t="n"/>
      <c r="H1965" s="12" t="n"/>
      <c r="I1965" s="12" t="n"/>
      <c r="J1965" s="12" t="n"/>
    </row>
    <row r="1966">
      <c r="C1966" s="5" t="n">
        <v>1</v>
      </c>
      <c r="D1966" s="5" t="inlineStr">
        <is>
          <t>Alat Bantu</t>
        </is>
      </c>
      <c r="F1966" s="5" t="inlineStr">
        <is>
          <t>Ls</t>
        </is>
      </c>
      <c r="G1966" s="25" t="n">
        <v>1</v>
      </c>
      <c r="H1966" s="26">
        <f>VLOOKUP(D1966,upahbahan,3,FALSE)</f>
        <v/>
      </c>
      <c r="J1966" s="26">
        <f>G1966*H1966</f>
        <v/>
      </c>
    </row>
    <row r="1967">
      <c r="C1967" s="27" t="inlineStr">
        <is>
          <t>JUMLAH HARGA PERALATAN</t>
        </is>
      </c>
      <c r="D1967" s="28" t="n"/>
      <c r="E1967" s="28" t="n"/>
      <c r="F1967" s="28" t="n"/>
      <c r="G1967" s="28" t="n"/>
      <c r="H1967" s="28" t="n"/>
      <c r="I1967" s="28" t="n"/>
      <c r="J1967" s="29">
        <f>SUM(J1966:J1966)</f>
        <v/>
      </c>
    </row>
    <row r="1968">
      <c r="C1968" s="31" t="inlineStr">
        <is>
          <t>D</t>
        </is>
      </c>
      <c r="D1968" s="31" t="inlineStr">
        <is>
          <t>Jumlah (A+B+C)</t>
        </is>
      </c>
      <c r="E1968" s="32" t="n"/>
      <c r="F1968" s="32" t="n"/>
      <c r="G1968" s="32" t="n"/>
      <c r="H1968" s="32" t="n"/>
      <c r="I1968" s="32" t="n"/>
      <c r="J1968" s="33">
        <f>J1959+J1964+J1967</f>
        <v/>
      </c>
    </row>
    <row r="1969">
      <c r="C1969" s="18" t="inlineStr">
        <is>
          <t>E</t>
        </is>
      </c>
      <c r="D1969" s="18" t="inlineStr">
        <is>
          <t>Biaya Umum dan Keuntungan 10.0% x D</t>
        </is>
      </c>
      <c r="H1969" s="21">
        <f>$Q$8</f>
        <v/>
      </c>
      <c r="J1969" s="34">
        <f>J1968*H1969</f>
        <v/>
      </c>
    </row>
    <row r="1970">
      <c r="C1970" s="31" t="inlineStr">
        <is>
          <t>F</t>
        </is>
      </c>
      <c r="D1970" s="31" t="inlineStr">
        <is>
          <t>Harga Satuan Pekerjaan (D+E)</t>
        </is>
      </c>
      <c r="E1970" s="32" t="n"/>
      <c r="F1970" s="32" t="n"/>
      <c r="G1970" s="32" t="n"/>
      <c r="H1970" s="32" t="n"/>
      <c r="I1970" s="32" t="n"/>
      <c r="J1970" s="33">
        <f>SUM(J1968:J1969)</f>
        <v/>
      </c>
    </row>
    <row r="1972">
      <c r="C1972" s="16" t="inlineStr">
        <is>
          <t>H.96</t>
        </is>
      </c>
      <c r="D1972" s="17" t="inlineStr">
        <is>
          <t>Penggantian Sandaran Baja</t>
        </is>
      </c>
      <c r="F1972" s="18" t="inlineStr">
        <is>
          <t>Meter Panjang</t>
        </is>
      </c>
      <c r="K1972" s="22">
        <f>ROUNDDOWN(J1988,0)</f>
        <v/>
      </c>
      <c r="M1972" s="19" t="inlineStr">
        <is>
          <t>8.13.(2)</t>
        </is>
      </c>
    </row>
    <row r="1973">
      <c r="C1973" s="23" t="inlineStr">
        <is>
          <t>No</t>
        </is>
      </c>
      <c r="D1973" s="23" t="inlineStr">
        <is>
          <t>Uraian</t>
        </is>
      </c>
      <c r="E1973" s="23" t="inlineStr">
        <is>
          <t>Kode</t>
        </is>
      </c>
      <c r="F1973" s="23" t="inlineStr">
        <is>
          <t>Sat.</t>
        </is>
      </c>
      <c r="G1973" s="23" t="inlineStr">
        <is>
          <t>Koefisien</t>
        </is>
      </c>
      <c r="H1973" s="23" t="inlineStr">
        <is>
          <t>Harga  Satuan (Rp)</t>
        </is>
      </c>
      <c r="J1973" s="23" t="inlineStr">
        <is>
          <t>Jumlah Harga (Rp)</t>
        </is>
      </c>
    </row>
    <row r="1974">
      <c r="C1974" s="24" t="inlineStr">
        <is>
          <t>A</t>
        </is>
      </c>
      <c r="D1974" s="24" t="inlineStr">
        <is>
          <t>TENAGA KERJA</t>
        </is>
      </c>
      <c r="E1974" s="12" t="n"/>
      <c r="F1974" s="12" t="n"/>
      <c r="G1974" s="12" t="n"/>
      <c r="H1974" s="12" t="n"/>
      <c r="I1974" s="12" t="n"/>
      <c r="J1974" s="12" t="n"/>
    </row>
    <row r="1975">
      <c r="C1975" s="5" t="n">
        <v>1</v>
      </c>
      <c r="D1975" s="5" t="inlineStr">
        <is>
          <t>Pekerja</t>
        </is>
      </c>
      <c r="E1975" s="5" t="inlineStr">
        <is>
          <t>L01</t>
        </is>
      </c>
      <c r="F1975" s="5" t="inlineStr">
        <is>
          <t>jam</t>
        </is>
      </c>
      <c r="G1975" s="25" t="n">
        <v>1.714285869320644</v>
      </c>
      <c r="H1975" s="26">
        <f>VLOOKUP(D1975,upahbahan,3,FALSE)</f>
        <v/>
      </c>
      <c r="J1975" s="26">
        <f>G1975*H1975</f>
        <v/>
      </c>
    </row>
    <row r="1976">
      <c r="C1976" s="5" t="n">
        <v>2</v>
      </c>
      <c r="D1976" s="5" t="inlineStr">
        <is>
          <t>Tukang</t>
        </is>
      </c>
      <c r="E1976" s="5" t="inlineStr">
        <is>
          <t>L02</t>
        </is>
      </c>
      <c r="F1976" s="5" t="inlineStr">
        <is>
          <t>jam</t>
        </is>
      </c>
      <c r="G1976" s="25" t="n">
        <v>0.5714284238982077</v>
      </c>
      <c r="H1976" s="26">
        <f>VLOOKUP(D1976,upahbahan,3,FALSE)</f>
        <v/>
      </c>
      <c r="J1976" s="26">
        <f>G1976*H1976</f>
        <v/>
      </c>
    </row>
    <row r="1977">
      <c r="C1977" s="5" t="n">
        <v>3</v>
      </c>
      <c r="D1977" s="5" t="inlineStr">
        <is>
          <t>Mandor</t>
        </is>
      </c>
      <c r="E1977" s="5" t="inlineStr">
        <is>
          <t>L03</t>
        </is>
      </c>
      <c r="F1977" s="5" t="inlineStr">
        <is>
          <t>jam</t>
        </is>
      </c>
      <c r="G1977" s="25" t="n">
        <v>0.2857142428304948</v>
      </c>
      <c r="H1977" s="26">
        <f>VLOOKUP(D1977,upahbahan,3,FALSE)</f>
        <v/>
      </c>
      <c r="J1977" s="26">
        <f>G1977*H1977</f>
        <v/>
      </c>
    </row>
    <row r="1978">
      <c r="C1978" s="27" t="inlineStr">
        <is>
          <t>JUMLAH HARGA TENAGA KERJA</t>
        </is>
      </c>
      <c r="D1978" s="28" t="n"/>
      <c r="E1978" s="28" t="n"/>
      <c r="F1978" s="28" t="n"/>
      <c r="G1978" s="28" t="n"/>
      <c r="H1978" s="28" t="n"/>
      <c r="I1978" s="28" t="n"/>
      <c r="J1978" s="29">
        <f>SUM(J1975:J1977)</f>
        <v/>
      </c>
    </row>
    <row r="1979">
      <c r="C1979" s="24" t="inlineStr">
        <is>
          <t>B</t>
        </is>
      </c>
      <c r="D1979" s="24" t="inlineStr">
        <is>
          <t>BAHAN</t>
        </is>
      </c>
      <c r="E1979" s="12" t="n"/>
      <c r="F1979" s="12" t="n"/>
      <c r="G1979" s="12" t="n"/>
      <c r="H1979" s="12" t="n"/>
      <c r="I1979" s="12" t="n"/>
      <c r="J1979" s="12" t="n"/>
    </row>
    <row r="1980">
      <c r="C1980" s="5" t="n">
        <v>1</v>
      </c>
      <c r="D1980" s="5" t="inlineStr">
        <is>
          <t>Pipa d = 3" cm Galvanised</t>
        </is>
      </c>
      <c r="E1980" s="5" t="inlineStr">
        <is>
          <t>M24a</t>
        </is>
      </c>
      <c r="F1980" s="5" t="inlineStr">
        <is>
          <t>M</t>
        </is>
      </c>
      <c r="G1980" s="25" t="n">
        <v>2.039999923738321</v>
      </c>
      <c r="H1980" s="26">
        <f>VLOOKUP(D1980,upahbahan,3,FALSE)</f>
        <v/>
      </c>
      <c r="J1980" s="26">
        <f>G1980*H1980</f>
        <v/>
      </c>
    </row>
    <row r="1981">
      <c r="C1981" s="5" t="n">
        <v>2</v>
      </c>
      <c r="D1981" s="5" t="inlineStr">
        <is>
          <t>Dudukan, mur, baut dll</t>
        </is>
      </c>
      <c r="E1981" s="5" t="inlineStr">
        <is>
          <t>M237</t>
        </is>
      </c>
      <c r="F1981" s="5" t="inlineStr">
        <is>
          <t>M</t>
        </is>
      </c>
      <c r="G1981" s="25" t="n">
        <v>1.53</v>
      </c>
      <c r="H1981" s="26">
        <f>VLOOKUP(D1981,upahbahan,3,FALSE)</f>
        <v/>
      </c>
      <c r="J1981" s="26">
        <f>G1981*H1981</f>
        <v/>
      </c>
    </row>
    <row r="1982">
      <c r="C1982" s="27" t="inlineStr">
        <is>
          <t>JUMLAH HARGA BAHAN</t>
        </is>
      </c>
      <c r="D1982" s="28" t="n"/>
      <c r="E1982" s="28" t="n"/>
      <c r="F1982" s="28" t="n"/>
      <c r="G1982" s="28" t="n"/>
      <c r="H1982" s="28" t="n"/>
      <c r="I1982" s="28" t="n"/>
      <c r="J1982" s="29">
        <f>SUM(J1980:J1981)</f>
        <v/>
      </c>
    </row>
    <row r="1983">
      <c r="C1983" s="24" t="inlineStr">
        <is>
          <t>C</t>
        </is>
      </c>
      <c r="D1983" s="24" t="inlineStr">
        <is>
          <t>PERALATAN</t>
        </is>
      </c>
      <c r="E1983" s="12" t="n"/>
      <c r="F1983" s="12" t="n"/>
      <c r="G1983" s="12" t="n"/>
      <c r="H1983" s="12" t="n"/>
      <c r="I1983" s="12" t="n"/>
      <c r="J1983" s="12" t="n"/>
    </row>
    <row r="1984">
      <c r="C1984" s="5" t="n">
        <v>1</v>
      </c>
      <c r="D1984" s="5" t="inlineStr">
        <is>
          <t>Alat Bantu</t>
        </is>
      </c>
      <c r="F1984" s="5" t="inlineStr">
        <is>
          <t>Ls</t>
        </is>
      </c>
      <c r="G1984" s="25" t="n">
        <v>1</v>
      </c>
      <c r="H1984" s="26">
        <f>VLOOKUP(D1984,upahbahan,3,FALSE)</f>
        <v/>
      </c>
      <c r="J1984" s="26">
        <f>G1984*H1984</f>
        <v/>
      </c>
    </row>
    <row r="1985">
      <c r="C1985" s="27" t="inlineStr">
        <is>
          <t>JUMLAH HARGA PERALATAN</t>
        </is>
      </c>
      <c r="D1985" s="28" t="n"/>
      <c r="E1985" s="28" t="n"/>
      <c r="F1985" s="28" t="n"/>
      <c r="G1985" s="28" t="n"/>
      <c r="H1985" s="28" t="n"/>
      <c r="I1985" s="28" t="n"/>
      <c r="J1985" s="29">
        <f>SUM(J1984:J1984)</f>
        <v/>
      </c>
    </row>
    <row r="1986">
      <c r="C1986" s="31" t="inlineStr">
        <is>
          <t>D</t>
        </is>
      </c>
      <c r="D1986" s="31" t="inlineStr">
        <is>
          <t>Jumlah (A+B+C)</t>
        </is>
      </c>
      <c r="E1986" s="32" t="n"/>
      <c r="F1986" s="32" t="n"/>
      <c r="G1986" s="32" t="n"/>
      <c r="H1986" s="32" t="n"/>
      <c r="I1986" s="32" t="n"/>
      <c r="J1986" s="33">
        <f>J1978+J1982+J1985</f>
        <v/>
      </c>
    </row>
    <row r="1987">
      <c r="C1987" s="18" t="inlineStr">
        <is>
          <t>E</t>
        </is>
      </c>
      <c r="D1987" s="18" t="inlineStr">
        <is>
          <t>Biaya Umum dan Keuntungan 15.0% x D</t>
        </is>
      </c>
      <c r="H1987" s="21" t="n">
        <v>0.15</v>
      </c>
      <c r="J1987" s="34">
        <f>J1986*H1987</f>
        <v/>
      </c>
    </row>
    <row r="1988">
      <c r="C1988" s="31" t="inlineStr">
        <is>
          <t>F</t>
        </is>
      </c>
      <c r="D1988" s="31" t="inlineStr">
        <is>
          <t>Harga Satuan Pekerjaan (D+E)</t>
        </is>
      </c>
      <c r="E1988" s="32" t="n"/>
      <c r="F1988" s="32" t="n"/>
      <c r="G1988" s="32" t="n"/>
      <c r="H1988" s="32" t="n"/>
      <c r="I1988" s="32" t="n"/>
      <c r="J1988" s="33">
        <f>SUM(J1986:J1987)</f>
        <v/>
      </c>
    </row>
    <row r="1990">
      <c r="C1990" s="16" t="inlineStr">
        <is>
          <t>H.97</t>
        </is>
      </c>
      <c r="D1990" s="17" t="inlineStr">
        <is>
          <t>Perbaikan Tembok Sandaran Beton</t>
        </is>
      </c>
      <c r="F1990" s="18" t="inlineStr">
        <is>
          <t>Meter Panjang</t>
        </is>
      </c>
      <c r="K1990" s="22">
        <f>ROUNDDOWN(J2006,0)</f>
        <v/>
      </c>
      <c r="M1990" s="19" t="inlineStr">
        <is>
          <t>8.13.(3)</t>
        </is>
      </c>
    </row>
    <row r="1991">
      <c r="C1991" s="23" t="inlineStr">
        <is>
          <t>No</t>
        </is>
      </c>
      <c r="D1991" s="23" t="inlineStr">
        <is>
          <t>Uraian</t>
        </is>
      </c>
      <c r="E1991" s="23" t="inlineStr">
        <is>
          <t>Kode</t>
        </is>
      </c>
      <c r="F1991" s="23" t="inlineStr">
        <is>
          <t>Sat.</t>
        </is>
      </c>
      <c r="G1991" s="23" t="inlineStr">
        <is>
          <t>Koefisien</t>
        </is>
      </c>
      <c r="H1991" s="23" t="inlineStr">
        <is>
          <t>Harga  Satuan (Rp)</t>
        </is>
      </c>
      <c r="J1991" s="23" t="inlineStr">
        <is>
          <t>Jumlah Harga (Rp)</t>
        </is>
      </c>
    </row>
    <row r="1992">
      <c r="C1992" s="24" t="inlineStr">
        <is>
          <t>A</t>
        </is>
      </c>
      <c r="D1992" s="24" t="inlineStr">
        <is>
          <t>TENAGA KERJA</t>
        </is>
      </c>
      <c r="E1992" s="12" t="n"/>
      <c r="F1992" s="12" t="n"/>
      <c r="G1992" s="12" t="n"/>
      <c r="H1992" s="12" t="n"/>
      <c r="I1992" s="12" t="n"/>
      <c r="J1992" s="12" t="n"/>
    </row>
    <row r="1993">
      <c r="C1993" s="5" t="n">
        <v>1</v>
      </c>
      <c r="D1993" s="5" t="inlineStr">
        <is>
          <t>Pekerja</t>
        </is>
      </c>
      <c r="E1993" s="5" t="inlineStr">
        <is>
          <t>L01</t>
        </is>
      </c>
      <c r="F1993" s="5" t="inlineStr">
        <is>
          <t>jam</t>
        </is>
      </c>
      <c r="G1993" s="25" t="n">
        <v>1.400000144699268</v>
      </c>
      <c r="H1993" s="26">
        <f>VLOOKUP(D1993,upahbahan,3,FALSE)</f>
        <v/>
      </c>
      <c r="J1993" s="26">
        <f>G1993*H1993</f>
        <v/>
      </c>
    </row>
    <row r="1994">
      <c r="C1994" s="5" t="n">
        <v>2</v>
      </c>
      <c r="D1994" s="5" t="inlineStr">
        <is>
          <t>Tukang</t>
        </is>
      </c>
      <c r="E1994" s="5" t="inlineStr">
        <is>
          <t>L02</t>
        </is>
      </c>
      <c r="F1994" s="5" t="inlineStr">
        <is>
          <t>jam</t>
        </is>
      </c>
      <c r="G1994" s="25" t="n">
        <v>1.399999862304994</v>
      </c>
      <c r="H1994" s="26">
        <f>VLOOKUP(D1994,upahbahan,3,FALSE)</f>
        <v/>
      </c>
      <c r="J1994" s="26">
        <f>G1994*H1994</f>
        <v/>
      </c>
    </row>
    <row r="1995">
      <c r="C1995" s="5" t="n">
        <v>3</v>
      </c>
      <c r="D1995" s="5" t="inlineStr">
        <is>
          <t>Mandor</t>
        </is>
      </c>
      <c r="E1995" s="5" t="inlineStr">
        <is>
          <t>L03</t>
        </is>
      </c>
      <c r="F1995" s="5" t="inlineStr">
        <is>
          <t>jam</t>
        </is>
      </c>
      <c r="G1995" s="25" t="n">
        <v>0.7000001801119214</v>
      </c>
      <c r="H1995" s="26">
        <f>VLOOKUP(D1995,upahbahan,3,FALSE)</f>
        <v/>
      </c>
      <c r="J1995" s="26">
        <f>G1995*H1995</f>
        <v/>
      </c>
    </row>
    <row r="1996">
      <c r="C1996" s="27" t="inlineStr">
        <is>
          <t>JUMLAH HARGA TENAGA KERJA</t>
        </is>
      </c>
      <c r="D1996" s="28" t="n"/>
      <c r="E1996" s="28" t="n"/>
      <c r="F1996" s="28" t="n"/>
      <c r="G1996" s="28" t="n"/>
      <c r="H1996" s="28" t="n"/>
      <c r="I1996" s="28" t="n"/>
      <c r="J1996" s="29">
        <f>SUM(J1993:J1995)</f>
        <v/>
      </c>
    </row>
    <row r="1997">
      <c r="C1997" s="24" t="inlineStr">
        <is>
          <t>B</t>
        </is>
      </c>
      <c r="D1997" s="24" t="inlineStr">
        <is>
          <t>BAHAN</t>
        </is>
      </c>
      <c r="E1997" s="12" t="n"/>
      <c r="F1997" s="12" t="n"/>
      <c r="G1997" s="12" t="n"/>
      <c r="H1997" s="12" t="n"/>
      <c r="I1997" s="12" t="n"/>
      <c r="J1997" s="12" t="n"/>
    </row>
    <row r="1998">
      <c r="C1998" s="5" t="n">
        <v>1</v>
      </c>
      <c r="D1998" s="5" t="inlineStr">
        <is>
          <t>Beton fc' 30 MPa (M59)</t>
        </is>
      </c>
      <c r="F1998" s="5" t="inlineStr">
        <is>
          <t>m3</t>
        </is>
      </c>
      <c r="G1998" s="25" t="n">
        <v>0.1468799967253646</v>
      </c>
      <c r="H1998" s="26">
        <f>VLOOKUP(D1998,upahbahan,3,FALSE)</f>
        <v/>
      </c>
      <c r="J1998" s="26">
        <f>G1998*H1998</f>
        <v/>
      </c>
    </row>
    <row r="1999">
      <c r="C1999" s="5" t="n">
        <v>2</v>
      </c>
      <c r="D1999" s="5" t="inlineStr">
        <is>
          <t>Acuan / bekisting (M130)</t>
        </is>
      </c>
      <c r="F1999" s="5" t="inlineStr">
        <is>
          <t>m2</t>
        </is>
      </c>
      <c r="G1999" s="25" t="n">
        <v>1.336608</v>
      </c>
      <c r="H1999" s="26">
        <f>VLOOKUP(D1999,upahbahan,3,FALSE)</f>
        <v/>
      </c>
      <c r="J1999" s="26">
        <f>G1999*H1999</f>
        <v/>
      </c>
    </row>
    <row r="2000">
      <c r="C2000" s="27" t="inlineStr">
        <is>
          <t>JUMLAH HARGA BAHAN</t>
        </is>
      </c>
      <c r="D2000" s="28" t="n"/>
      <c r="E2000" s="28" t="n"/>
      <c r="F2000" s="28" t="n"/>
      <c r="G2000" s="28" t="n"/>
      <c r="H2000" s="28" t="n"/>
      <c r="I2000" s="28" t="n"/>
      <c r="J2000" s="29">
        <f>SUM(J1998:J1999)</f>
        <v/>
      </c>
    </row>
    <row r="2001">
      <c r="C2001" s="24" t="inlineStr">
        <is>
          <t>C</t>
        </is>
      </c>
      <c r="D2001" s="24" t="inlineStr">
        <is>
          <t>PERALATAN</t>
        </is>
      </c>
      <c r="E2001" s="12" t="n"/>
      <c r="F2001" s="12" t="n"/>
      <c r="G2001" s="12" t="n"/>
      <c r="H2001" s="12" t="n"/>
      <c r="I2001" s="12" t="n"/>
      <c r="J2001" s="12" t="n"/>
    </row>
    <row r="2002">
      <c r="C2002" s="5" t="n">
        <v>1</v>
      </c>
      <c r="D2002" s="5" t="inlineStr">
        <is>
          <t>Alat Bantu</t>
        </is>
      </c>
      <c r="F2002" s="5" t="inlineStr">
        <is>
          <t>Ls</t>
        </is>
      </c>
      <c r="G2002" s="25" t="n">
        <v>1</v>
      </c>
      <c r="H2002" s="26">
        <f>VLOOKUP(D2002,upahbahan,3,FALSE)</f>
        <v/>
      </c>
      <c r="J2002" s="26">
        <f>G2002*H2002</f>
        <v/>
      </c>
    </row>
    <row r="2003">
      <c r="C2003" s="27" t="inlineStr">
        <is>
          <t>JUMLAH HARGA PERALATAN</t>
        </is>
      </c>
      <c r="D2003" s="28" t="n"/>
      <c r="E2003" s="28" t="n"/>
      <c r="F2003" s="28" t="n"/>
      <c r="G2003" s="28" t="n"/>
      <c r="H2003" s="28" t="n"/>
      <c r="I2003" s="28" t="n"/>
      <c r="J2003" s="29">
        <f>SUM(J2002:J2002)</f>
        <v/>
      </c>
    </row>
    <row r="2004">
      <c r="C2004" s="31" t="inlineStr">
        <is>
          <t>D</t>
        </is>
      </c>
      <c r="D2004" s="31" t="inlineStr">
        <is>
          <t>Jumlah (A+B+C)</t>
        </is>
      </c>
      <c r="E2004" s="32" t="n"/>
      <c r="F2004" s="32" t="n"/>
      <c r="G2004" s="32" t="n"/>
      <c r="H2004" s="32" t="n"/>
      <c r="I2004" s="32" t="n"/>
      <c r="J2004" s="33">
        <f>J1996+J2000+J2003</f>
        <v/>
      </c>
    </row>
    <row r="2005">
      <c r="C2005" s="18" t="inlineStr">
        <is>
          <t>E</t>
        </is>
      </c>
      <c r="D2005" s="18" t="inlineStr">
        <is>
          <t>Biaya Umum dan Keuntungan 10.0% x D</t>
        </is>
      </c>
      <c r="H2005" s="21">
        <f>$Q$8</f>
        <v/>
      </c>
      <c r="J2005" s="34">
        <f>J2004*H2005</f>
        <v/>
      </c>
    </row>
    <row r="2006">
      <c r="C2006" s="31" t="inlineStr">
        <is>
          <t>F</t>
        </is>
      </c>
      <c r="D2006" s="31" t="inlineStr">
        <is>
          <t>Harga Satuan Pekerjaan (D+E)</t>
        </is>
      </c>
      <c r="E2006" s="32" t="n"/>
      <c r="F2006" s="32" t="n"/>
      <c r="G2006" s="32" t="n"/>
      <c r="H2006" s="32" t="n"/>
      <c r="I2006" s="32" t="n"/>
      <c r="J2006" s="33">
        <f>SUM(J2004:J2005)</f>
        <v/>
      </c>
    </row>
    <row r="2008">
      <c r="C2008" s="16" t="inlineStr">
        <is>
          <t>H.98</t>
        </is>
      </c>
      <c r="D2008" s="17" t="inlineStr">
        <is>
          <t>Perbaikan Sandaran Beton-Baja</t>
        </is>
      </c>
      <c r="F2008" s="18" t="inlineStr">
        <is>
          <t>Meter Panjang</t>
        </is>
      </c>
      <c r="K2008" s="22">
        <f>ROUNDDOWN(J2028,0)</f>
        <v/>
      </c>
      <c r="M2008" s="19" t="inlineStr">
        <is>
          <t>8.13.(4)</t>
        </is>
      </c>
    </row>
    <row r="2009">
      <c r="C2009" s="23" t="inlineStr">
        <is>
          <t>No</t>
        </is>
      </c>
      <c r="D2009" s="23" t="inlineStr">
        <is>
          <t>Uraian</t>
        </is>
      </c>
      <c r="E2009" s="23" t="inlineStr">
        <is>
          <t>Kode</t>
        </is>
      </c>
      <c r="F2009" s="23" t="inlineStr">
        <is>
          <t>Sat.</t>
        </is>
      </c>
      <c r="G2009" s="23" t="inlineStr">
        <is>
          <t>Koefisien</t>
        </is>
      </c>
      <c r="H2009" s="23" t="inlineStr">
        <is>
          <t>Harga  Satuan (Rp)</t>
        </is>
      </c>
      <c r="J2009" s="23" t="inlineStr">
        <is>
          <t>Jumlah Harga (Rp)</t>
        </is>
      </c>
    </row>
    <row r="2010">
      <c r="C2010" s="24" t="inlineStr">
        <is>
          <t>A</t>
        </is>
      </c>
      <c r="D2010" s="24" t="inlineStr">
        <is>
          <t>TENAGA KERJA</t>
        </is>
      </c>
      <c r="E2010" s="12" t="n"/>
      <c r="F2010" s="12" t="n"/>
      <c r="G2010" s="12" t="n"/>
      <c r="H2010" s="12" t="n"/>
      <c r="I2010" s="12" t="n"/>
      <c r="J2010" s="12" t="n"/>
    </row>
    <row r="2011">
      <c r="C2011" s="5" t="n">
        <v>1</v>
      </c>
      <c r="D2011" s="5" t="inlineStr">
        <is>
          <t>Pekerja</t>
        </is>
      </c>
      <c r="E2011" s="5" t="inlineStr">
        <is>
          <t>L01</t>
        </is>
      </c>
      <c r="F2011" s="5" t="inlineStr">
        <is>
          <t>jam</t>
        </is>
      </c>
      <c r="G2011" s="25" t="n">
        <v>0.9333334297995118</v>
      </c>
      <c r="H2011" s="26">
        <f>VLOOKUP(D2011,upahbahan,3,FALSE)</f>
        <v/>
      </c>
      <c r="J2011" s="26">
        <f>G2011*H2011</f>
        <v/>
      </c>
    </row>
    <row r="2012">
      <c r="C2012" s="5" t="n">
        <v>2</v>
      </c>
      <c r="D2012" s="5" t="inlineStr">
        <is>
          <t>Tukang</t>
        </is>
      </c>
      <c r="E2012" s="5" t="inlineStr">
        <is>
          <t>L02</t>
        </is>
      </c>
      <c r="F2012" s="5" t="inlineStr">
        <is>
          <t>jam</t>
        </is>
      </c>
      <c r="G2012" s="25" t="n">
        <v>0.9333332415366625</v>
      </c>
      <c r="H2012" s="26">
        <f>VLOOKUP(D2012,upahbahan,3,FALSE)</f>
        <v/>
      </c>
      <c r="J2012" s="26">
        <f>G2012*H2012</f>
        <v/>
      </c>
    </row>
    <row r="2013">
      <c r="C2013" s="5" t="n">
        <v>3</v>
      </c>
      <c r="D2013" s="5" t="inlineStr">
        <is>
          <t>Mandor</t>
        </is>
      </c>
      <c r="E2013" s="5" t="inlineStr">
        <is>
          <t>L03</t>
        </is>
      </c>
      <c r="F2013" s="5" t="inlineStr">
        <is>
          <t>jam</t>
        </is>
      </c>
      <c r="G2013" s="25" t="n">
        <v>0.4666666866791023</v>
      </c>
      <c r="H2013" s="26">
        <f>VLOOKUP(D2013,upahbahan,3,FALSE)</f>
        <v/>
      </c>
      <c r="J2013" s="26">
        <f>G2013*H2013</f>
        <v/>
      </c>
    </row>
    <row r="2014">
      <c r="C2014" s="27" t="inlineStr">
        <is>
          <t>JUMLAH HARGA TENAGA KERJA</t>
        </is>
      </c>
      <c r="D2014" s="28" t="n"/>
      <c r="E2014" s="28" t="n"/>
      <c r="F2014" s="28" t="n"/>
      <c r="G2014" s="28" t="n"/>
      <c r="H2014" s="28" t="n"/>
      <c r="I2014" s="28" t="n"/>
      <c r="J2014" s="29">
        <f>SUM(J2011:J2013)</f>
        <v/>
      </c>
    </row>
    <row r="2015">
      <c r="C2015" s="24" t="inlineStr">
        <is>
          <t>B</t>
        </is>
      </c>
      <c r="D2015" s="24" t="inlineStr">
        <is>
          <t>BAHAN</t>
        </is>
      </c>
      <c r="E2015" s="12" t="n"/>
      <c r="F2015" s="12" t="n"/>
      <c r="G2015" s="12" t="n"/>
      <c r="H2015" s="12" t="n"/>
      <c r="I2015" s="12" t="n"/>
      <c r="J2015" s="12" t="n"/>
    </row>
    <row r="2016">
      <c r="C2016" s="5" t="n">
        <v>1</v>
      </c>
      <c r="D2016" s="5" t="inlineStr">
        <is>
          <t>Beton fc' 30 MPa (M59)</t>
        </is>
      </c>
      <c r="F2016" s="5" t="inlineStr">
        <is>
          <t>m3</t>
        </is>
      </c>
      <c r="G2016" s="25" t="n">
        <v>0.04079999748327489</v>
      </c>
      <c r="H2016" s="26">
        <f>VLOOKUP(D2016,upahbahan,3,FALSE)</f>
        <v/>
      </c>
      <c r="J2016" s="26">
        <f>G2016*H2016</f>
        <v/>
      </c>
    </row>
    <row r="2017">
      <c r="C2017" s="5" t="n">
        <v>2</v>
      </c>
      <c r="D2017" s="5" t="inlineStr">
        <is>
          <t>Acuan / bekisting (M130)</t>
        </is>
      </c>
      <c r="F2017" s="5" t="inlineStr">
        <is>
          <t>m2</t>
        </is>
      </c>
      <c r="G2017" s="25" t="n">
        <v>0.5304</v>
      </c>
      <c r="H2017" s="26">
        <f>VLOOKUP(D2017,upahbahan,3,FALSE)</f>
        <v/>
      </c>
      <c r="J2017" s="26">
        <f>G2017*H2017</f>
        <v/>
      </c>
    </row>
    <row r="2018">
      <c r="C2018" s="5" t="n">
        <v>3</v>
      </c>
      <c r="D2018" s="5" t="inlineStr">
        <is>
          <t>Sandaran Baja Pipa Galvanis 3" (M24a)</t>
        </is>
      </c>
      <c r="F2018" s="5" t="inlineStr">
        <is>
          <t>m</t>
        </is>
      </c>
      <c r="G2018" s="25" t="n">
        <v>0.4079999847476641</v>
      </c>
      <c r="H2018" s="26">
        <f>VLOOKUP(D2018,upahbahan,3,FALSE)</f>
        <v/>
      </c>
      <c r="J2018" s="26">
        <f>G2018*H2018</f>
        <v/>
      </c>
    </row>
    <row r="2019">
      <c r="C2019" s="5" t="n">
        <v>4</v>
      </c>
      <c r="D2019" s="5" t="inlineStr">
        <is>
          <t>Tiang Sandaran Baja (M238)</t>
        </is>
      </c>
      <c r="F2019" s="5" t="inlineStr">
        <is>
          <t>kg</t>
        </is>
      </c>
      <c r="G2019" s="25" t="n">
        <v>14.81295</v>
      </c>
      <c r="H2019" s="26">
        <f>VLOOKUP(D2019,upahbahan,3,FALSE)</f>
        <v/>
      </c>
      <c r="J2019" s="26">
        <f>G2019*H2019</f>
        <v/>
      </c>
    </row>
    <row r="2020">
      <c r="C2020" s="5" t="n">
        <v>5</v>
      </c>
      <c r="D2020" s="5" t="inlineStr">
        <is>
          <t>Pengelasan EI-861a</t>
        </is>
      </c>
      <c r="F2020" s="5" t="inlineStr">
        <is>
          <t>m</t>
        </is>
      </c>
      <c r="G2020" s="25" t="n">
        <v>0.09999997003575634</v>
      </c>
      <c r="H2020" s="26">
        <f>VLOOKUP(D2020,upahbahan,3,FALSE)</f>
        <v/>
      </c>
      <c r="J2020" s="26">
        <f>G2020*H2020</f>
        <v/>
      </c>
    </row>
    <row r="2021">
      <c r="C2021" s="5" t="n">
        <v>6</v>
      </c>
      <c r="D2021" s="5" t="inlineStr">
        <is>
          <t>Baut dan Mur (M223)</t>
        </is>
      </c>
      <c r="F2021" s="5" t="inlineStr">
        <is>
          <t>buah</t>
        </is>
      </c>
      <c r="G2021" s="25" t="n">
        <v>4</v>
      </c>
      <c r="H2021" s="26">
        <f>VLOOKUP(D2021,upahbahan,3,FALSE)</f>
        <v/>
      </c>
      <c r="J2021" s="26">
        <f>G2021*H2021</f>
        <v/>
      </c>
    </row>
    <row r="2022">
      <c r="C2022" s="27" t="inlineStr">
        <is>
          <t>JUMLAH HARGA BAHAN</t>
        </is>
      </c>
      <c r="D2022" s="28" t="n"/>
      <c r="E2022" s="28" t="n"/>
      <c r="F2022" s="28" t="n"/>
      <c r="G2022" s="28" t="n"/>
      <c r="H2022" s="28" t="n"/>
      <c r="I2022" s="28" t="n"/>
      <c r="J2022" s="29">
        <f>SUM(J2016:J2021)</f>
        <v/>
      </c>
    </row>
    <row r="2023">
      <c r="C2023" s="24" t="inlineStr">
        <is>
          <t>C</t>
        </is>
      </c>
      <c r="D2023" s="24" t="inlineStr">
        <is>
          <t>PERALATAN</t>
        </is>
      </c>
      <c r="E2023" s="12" t="n"/>
      <c r="F2023" s="12" t="n"/>
      <c r="G2023" s="12" t="n"/>
      <c r="H2023" s="12" t="n"/>
      <c r="I2023" s="12" t="n"/>
      <c r="J2023" s="12" t="n"/>
    </row>
    <row r="2024">
      <c r="C2024" s="5" t="n">
        <v>1</v>
      </c>
      <c r="D2024" s="5" t="inlineStr">
        <is>
          <t>Alat Bantu</t>
        </is>
      </c>
      <c r="F2024" s="5" t="inlineStr">
        <is>
          <t>Ls</t>
        </is>
      </c>
      <c r="G2024" s="25" t="n">
        <v>1</v>
      </c>
      <c r="H2024" s="26">
        <f>VLOOKUP(D2024,upahbahan,3,FALSE)</f>
        <v/>
      </c>
      <c r="J2024" s="26">
        <f>G2024*H2024</f>
        <v/>
      </c>
    </row>
    <row r="2025">
      <c r="C2025" s="27" t="inlineStr">
        <is>
          <t>JUMLAH HARGA PERALATAN</t>
        </is>
      </c>
      <c r="D2025" s="28" t="n"/>
      <c r="E2025" s="28" t="n"/>
      <c r="F2025" s="28" t="n"/>
      <c r="G2025" s="28" t="n"/>
      <c r="H2025" s="28" t="n"/>
      <c r="I2025" s="28" t="n"/>
      <c r="J2025" s="29">
        <f>SUM(J2024:J2024)</f>
        <v/>
      </c>
    </row>
    <row r="2026">
      <c r="C2026" s="31" t="inlineStr">
        <is>
          <t>D</t>
        </is>
      </c>
      <c r="D2026" s="31" t="inlineStr">
        <is>
          <t>Jumlah (A+B+C)</t>
        </is>
      </c>
      <c r="E2026" s="32" t="n"/>
      <c r="F2026" s="32" t="n"/>
      <c r="G2026" s="32" t="n"/>
      <c r="H2026" s="32" t="n"/>
      <c r="I2026" s="32" t="n"/>
      <c r="J2026" s="33">
        <f>J2014+J2022+J2025</f>
        <v/>
      </c>
    </row>
    <row r="2027">
      <c r="C2027" s="18" t="inlineStr">
        <is>
          <t>E</t>
        </is>
      </c>
      <c r="D2027" s="18" t="inlineStr">
        <is>
          <t>Biaya Umum dan Keuntungan 10.0% x D</t>
        </is>
      </c>
      <c r="H2027" s="21">
        <f>$Q$8</f>
        <v/>
      </c>
      <c r="J2027" s="34">
        <f>J2026*H2027</f>
        <v/>
      </c>
    </row>
    <row r="2028">
      <c r="C2028" s="31" t="inlineStr">
        <is>
          <t>F</t>
        </is>
      </c>
      <c r="D2028" s="31" t="inlineStr">
        <is>
          <t>Harga Satuan Pekerjaan (D+E)</t>
        </is>
      </c>
      <c r="E2028" s="32" t="n"/>
      <c r="F2028" s="32" t="n"/>
      <c r="G2028" s="32" t="n"/>
      <c r="H2028" s="32" t="n"/>
      <c r="I2028" s="32" t="n"/>
      <c r="J2028" s="33">
        <f>SUM(J2026:J2027)</f>
        <v/>
      </c>
    </row>
    <row r="2030">
      <c r="C2030" s="16" t="inlineStr">
        <is>
          <t>H.99</t>
        </is>
      </c>
      <c r="D2030" s="17" t="inlineStr">
        <is>
          <t>Penggantian Sandaran Beton-Baja</t>
        </is>
      </c>
      <c r="F2030" s="18" t="inlineStr">
        <is>
          <t>Meter Panjang</t>
        </is>
      </c>
      <c r="K2030" s="22">
        <f>ROUNDDOWN(J2050,0)</f>
        <v/>
      </c>
      <c r="M2030" s="19" t="inlineStr">
        <is>
          <t>8.13.(5)</t>
        </is>
      </c>
    </row>
    <row r="2031">
      <c r="C2031" s="23" t="inlineStr">
        <is>
          <t>No</t>
        </is>
      </c>
      <c r="D2031" s="23" t="inlineStr">
        <is>
          <t>Uraian</t>
        </is>
      </c>
      <c r="E2031" s="23" t="inlineStr">
        <is>
          <t>Kode</t>
        </is>
      </c>
      <c r="F2031" s="23" t="inlineStr">
        <is>
          <t>Sat.</t>
        </is>
      </c>
      <c r="G2031" s="23" t="inlineStr">
        <is>
          <t>Koefisien</t>
        </is>
      </c>
      <c r="H2031" s="23" t="inlineStr">
        <is>
          <t>Harga  Satuan (Rp)</t>
        </is>
      </c>
      <c r="J2031" s="23" t="inlineStr">
        <is>
          <t>Jumlah Harga (Rp)</t>
        </is>
      </c>
    </row>
    <row r="2032">
      <c r="C2032" s="24" t="inlineStr">
        <is>
          <t>A</t>
        </is>
      </c>
      <c r="D2032" s="24" t="inlineStr">
        <is>
          <t>TENAGA KERJA</t>
        </is>
      </c>
      <c r="E2032" s="12" t="n"/>
      <c r="F2032" s="12" t="n"/>
      <c r="G2032" s="12" t="n"/>
      <c r="H2032" s="12" t="n"/>
      <c r="I2032" s="12" t="n"/>
      <c r="J2032" s="12" t="n"/>
    </row>
    <row r="2033">
      <c r="C2033" s="5" t="n">
        <v>1</v>
      </c>
      <c r="D2033" s="5" t="inlineStr">
        <is>
          <t>Pekerja</t>
        </is>
      </c>
      <c r="E2033" s="5" t="inlineStr">
        <is>
          <t>L01</t>
        </is>
      </c>
      <c r="F2033" s="5" t="inlineStr">
        <is>
          <t>jam</t>
        </is>
      </c>
      <c r="G2033" s="25" t="n">
        <v>0.9333334297995118</v>
      </c>
      <c r="H2033" s="26">
        <f>VLOOKUP(D2033,upahbahan,3,FALSE)</f>
        <v/>
      </c>
      <c r="J2033" s="26">
        <f>G2033*H2033</f>
        <v/>
      </c>
    </row>
    <row r="2034">
      <c r="C2034" s="5" t="n">
        <v>2</v>
      </c>
      <c r="D2034" s="5" t="inlineStr">
        <is>
          <t>Tukang</t>
        </is>
      </c>
      <c r="E2034" s="5" t="inlineStr">
        <is>
          <t>L02</t>
        </is>
      </c>
      <c r="F2034" s="5" t="inlineStr">
        <is>
          <t>jam</t>
        </is>
      </c>
      <c r="G2034" s="25" t="n">
        <v>0.9333332415366625</v>
      </c>
      <c r="H2034" s="26">
        <f>VLOOKUP(D2034,upahbahan,3,FALSE)</f>
        <v/>
      </c>
      <c r="J2034" s="26">
        <f>G2034*H2034</f>
        <v/>
      </c>
    </row>
    <row r="2035">
      <c r="C2035" s="5" t="n">
        <v>3</v>
      </c>
      <c r="D2035" s="5" t="inlineStr">
        <is>
          <t>Mandor</t>
        </is>
      </c>
      <c r="E2035" s="5" t="inlineStr">
        <is>
          <t>L03</t>
        </is>
      </c>
      <c r="F2035" s="5" t="inlineStr">
        <is>
          <t>jam</t>
        </is>
      </c>
      <c r="G2035" s="25" t="n">
        <v>0.4666666866791023</v>
      </c>
      <c r="H2035" s="26">
        <f>VLOOKUP(D2035,upahbahan,3,FALSE)</f>
        <v/>
      </c>
      <c r="J2035" s="26">
        <f>G2035*H2035</f>
        <v/>
      </c>
    </row>
    <row r="2036">
      <c r="C2036" s="27" t="inlineStr">
        <is>
          <t>JUMLAH HARGA TENAGA KERJA</t>
        </is>
      </c>
      <c r="D2036" s="28" t="n"/>
      <c r="E2036" s="28" t="n"/>
      <c r="F2036" s="28" t="n"/>
      <c r="G2036" s="28" t="n"/>
      <c r="H2036" s="28" t="n"/>
      <c r="I2036" s="28" t="n"/>
      <c r="J2036" s="29">
        <f>SUM(J2033:J2035)</f>
        <v/>
      </c>
    </row>
    <row r="2037">
      <c r="C2037" s="24" t="inlineStr">
        <is>
          <t>B</t>
        </is>
      </c>
      <c r="D2037" s="24" t="inlineStr">
        <is>
          <t>BAHAN</t>
        </is>
      </c>
      <c r="E2037" s="12" t="n"/>
      <c r="F2037" s="12" t="n"/>
      <c r="G2037" s="12" t="n"/>
      <c r="H2037" s="12" t="n"/>
      <c r="I2037" s="12" t="n"/>
      <c r="J2037" s="12" t="n"/>
    </row>
    <row r="2038">
      <c r="C2038" s="5" t="n">
        <v>1</v>
      </c>
      <c r="D2038" s="5" t="inlineStr">
        <is>
          <t>Beton fc' 30 MPa</t>
        </is>
      </c>
      <c r="E2038" s="5" t="inlineStr">
        <is>
          <t>M59</t>
        </is>
      </c>
      <c r="F2038" s="5" t="inlineStr">
        <is>
          <t>m3</t>
        </is>
      </c>
      <c r="G2038" s="25" t="n">
        <v>0.1019999973241716</v>
      </c>
      <c r="H2038" s="26">
        <f>VLOOKUP(D2038,upahbahan,3,FALSE)</f>
        <v/>
      </c>
      <c r="J2038" s="26">
        <f>G2038*H2038</f>
        <v/>
      </c>
    </row>
    <row r="2039">
      <c r="C2039" s="5" t="n">
        <v>2</v>
      </c>
      <c r="D2039" s="5" t="inlineStr">
        <is>
          <t>Acuan / bekisting</t>
        </is>
      </c>
      <c r="E2039" s="5" t="inlineStr">
        <is>
          <t>M130</t>
        </is>
      </c>
      <c r="F2039" s="5" t="inlineStr">
        <is>
          <t>m2</t>
        </is>
      </c>
      <c r="G2039" s="25" t="n">
        <v>1.326</v>
      </c>
      <c r="H2039" s="26">
        <f>VLOOKUP(D2039,upahbahan,3,FALSE)</f>
        <v/>
      </c>
      <c r="J2039" s="26">
        <f>G2039*H2039</f>
        <v/>
      </c>
    </row>
    <row r="2040">
      <c r="C2040" s="5" t="n">
        <v>3</v>
      </c>
      <c r="D2040" s="5" t="inlineStr">
        <is>
          <t>Pekerjaan Pembongkaran EI7152a</t>
        </is>
      </c>
      <c r="F2040" s="5" t="inlineStr">
        <is>
          <t>m3</t>
        </is>
      </c>
      <c r="G2040" s="25" t="n">
        <v>0.101999990531394</v>
      </c>
      <c r="H2040" s="26">
        <f>VLOOKUP(D2040,upahbahan,3,FALSE)</f>
        <v/>
      </c>
      <c r="J2040" s="26">
        <f>G2040*H2040</f>
        <v/>
      </c>
    </row>
    <row r="2041">
      <c r="C2041" s="5" t="n">
        <v>4</v>
      </c>
      <c r="D2041" s="5" t="inlineStr">
        <is>
          <t>Sandaran Baja Pipa Galvanis 3"</t>
        </is>
      </c>
      <c r="E2041" s="5" t="inlineStr">
        <is>
          <t>M24a</t>
        </is>
      </c>
      <c r="F2041" s="5" t="inlineStr">
        <is>
          <t>m</t>
        </is>
      </c>
      <c r="G2041" s="25" t="n">
        <v>1.01999996186916</v>
      </c>
      <c r="H2041" s="26">
        <f>VLOOKUP(D2041,upahbahan,3,FALSE)</f>
        <v/>
      </c>
      <c r="J2041" s="26">
        <f>G2041*H2041</f>
        <v/>
      </c>
    </row>
    <row r="2042">
      <c r="C2042" s="5" t="n">
        <v>5</v>
      </c>
      <c r="D2042" s="5" t="inlineStr">
        <is>
          <t>Tiang Sandaran Baja</t>
        </is>
      </c>
      <c r="E2042" s="5" t="inlineStr">
        <is>
          <t>M238</t>
        </is>
      </c>
      <c r="F2042" s="5" t="inlineStr">
        <is>
          <t>kg</t>
        </is>
      </c>
      <c r="G2042" s="25" t="n">
        <v>14.81295</v>
      </c>
      <c r="H2042" s="26">
        <f>VLOOKUP(D2042,upahbahan,3,FALSE)</f>
        <v/>
      </c>
      <c r="J2042" s="26">
        <f>G2042*H2042</f>
        <v/>
      </c>
    </row>
    <row r="2043">
      <c r="C2043" s="5" t="n">
        <v>6</v>
      </c>
      <c r="D2043" s="5" t="inlineStr">
        <is>
          <t>Baut dan Mur</t>
        </is>
      </c>
      <c r="E2043" s="5" t="inlineStr">
        <is>
          <t>M223</t>
        </is>
      </c>
      <c r="F2043" s="5" t="inlineStr">
        <is>
          <t>buah</t>
        </is>
      </c>
      <c r="G2043" s="25" t="n">
        <v>4</v>
      </c>
      <c r="H2043" s="26">
        <f>VLOOKUP(D2043,upahbahan,3,FALSE)</f>
        <v/>
      </c>
      <c r="J2043" s="26">
        <f>G2043*H2043</f>
        <v/>
      </c>
    </row>
    <row r="2044">
      <c r="C2044" s="27" t="inlineStr">
        <is>
          <t>JUMLAH HARGA BAHAN</t>
        </is>
      </c>
      <c r="D2044" s="28" t="n"/>
      <c r="E2044" s="28" t="n"/>
      <c r="F2044" s="28" t="n"/>
      <c r="G2044" s="28" t="n"/>
      <c r="H2044" s="28" t="n"/>
      <c r="I2044" s="28" t="n"/>
      <c r="J2044" s="29">
        <f>SUM(J2038:J2043)</f>
        <v/>
      </c>
    </row>
    <row r="2045">
      <c r="C2045" s="24" t="inlineStr">
        <is>
          <t>C</t>
        </is>
      </c>
      <c r="D2045" s="24" t="inlineStr">
        <is>
          <t>PERALATAN</t>
        </is>
      </c>
      <c r="E2045" s="12" t="n"/>
      <c r="F2045" s="12" t="n"/>
      <c r="G2045" s="12" t="n"/>
      <c r="H2045" s="12" t="n"/>
      <c r="I2045" s="12" t="n"/>
      <c r="J2045" s="12" t="n"/>
    </row>
    <row r="2046">
      <c r="C2046" s="5" t="n">
        <v>1</v>
      </c>
      <c r="D2046" s="5" t="inlineStr">
        <is>
          <t>Alat Bantu</t>
        </is>
      </c>
      <c r="F2046" s="5" t="inlineStr">
        <is>
          <t>Ls</t>
        </is>
      </c>
      <c r="G2046" s="25" t="n">
        <v>1</v>
      </c>
      <c r="H2046" s="26">
        <f>VLOOKUP(D2046,upahbahan,3,FALSE)</f>
        <v/>
      </c>
      <c r="J2046" s="26">
        <f>G2046*H2046</f>
        <v/>
      </c>
    </row>
    <row r="2047">
      <c r="C2047" s="27" t="inlineStr">
        <is>
          <t>JUMLAH HARGA PERALATAN</t>
        </is>
      </c>
      <c r="D2047" s="28" t="n"/>
      <c r="E2047" s="28" t="n"/>
      <c r="F2047" s="28" t="n"/>
      <c r="G2047" s="28" t="n"/>
      <c r="H2047" s="28" t="n"/>
      <c r="I2047" s="28" t="n"/>
      <c r="J2047" s="29">
        <f>SUM(J2046:J2046)</f>
        <v/>
      </c>
    </row>
    <row r="2048">
      <c r="C2048" s="31" t="inlineStr">
        <is>
          <t>D</t>
        </is>
      </c>
      <c r="D2048" s="31" t="inlineStr">
        <is>
          <t>Jumlah (A+B+C)</t>
        </is>
      </c>
      <c r="E2048" s="32" t="n"/>
      <c r="F2048" s="32" t="n"/>
      <c r="G2048" s="32" t="n"/>
      <c r="H2048" s="32" t="n"/>
      <c r="I2048" s="32" t="n"/>
      <c r="J2048" s="33">
        <f>J2036+J2044+J2047</f>
        <v/>
      </c>
    </row>
    <row r="2049">
      <c r="C2049" s="18" t="inlineStr">
        <is>
          <t>E</t>
        </is>
      </c>
      <c r="D2049" s="18" t="inlineStr">
        <is>
          <t>Biaya Umum dan Keuntungan 10.0% x D</t>
        </is>
      </c>
      <c r="H2049" s="21">
        <f>$Q$8</f>
        <v/>
      </c>
      <c r="J2049" s="34">
        <f>J2048*H2049</f>
        <v/>
      </c>
    </row>
    <row r="2050">
      <c r="C2050" s="31" t="inlineStr">
        <is>
          <t>F</t>
        </is>
      </c>
      <c r="D2050" s="31" t="inlineStr">
        <is>
          <t>Harga Satuan Pekerjaan (D+E)</t>
        </is>
      </c>
      <c r="E2050" s="32" t="n"/>
      <c r="F2050" s="32" t="n"/>
      <c r="G2050" s="32" t="n"/>
      <c r="H2050" s="32" t="n"/>
      <c r="I2050" s="32" t="n"/>
      <c r="J2050" s="33">
        <f>SUM(J2048:J2049)</f>
        <v/>
      </c>
    </row>
    <row r="2052">
      <c r="C2052" s="16" t="inlineStr">
        <is>
          <t>H.100</t>
        </is>
      </c>
      <c r="D2052" s="17" t="inlineStr">
        <is>
          <t>Penggantian Deck Drain</t>
        </is>
      </c>
      <c r="F2052" s="18" t="inlineStr">
        <is>
          <t>Buah</t>
        </is>
      </c>
      <c r="K2052" s="22">
        <f>ROUNDDOWN(J2074,0)</f>
        <v/>
      </c>
      <c r="M2052" s="19" t="inlineStr">
        <is>
          <t>8.14.(1)</t>
        </is>
      </c>
    </row>
    <row r="2053">
      <c r="C2053" s="23" t="inlineStr">
        <is>
          <t>No</t>
        </is>
      </c>
      <c r="D2053" s="23" t="inlineStr">
        <is>
          <t>Uraian</t>
        </is>
      </c>
      <c r="E2053" s="23" t="inlineStr">
        <is>
          <t>Kode</t>
        </is>
      </c>
      <c r="F2053" s="23" t="inlineStr">
        <is>
          <t>Sat.</t>
        </is>
      </c>
      <c r="G2053" s="23" t="inlineStr">
        <is>
          <t>Koefisien</t>
        </is>
      </c>
      <c r="H2053" s="23" t="inlineStr">
        <is>
          <t>Harga  Satuan (Rp)</t>
        </is>
      </c>
      <c r="J2053" s="23" t="inlineStr">
        <is>
          <t>Jumlah Harga (Rp)</t>
        </is>
      </c>
    </row>
    <row r="2054">
      <c r="C2054" s="24" t="inlineStr">
        <is>
          <t>A</t>
        </is>
      </c>
      <c r="D2054" s="24" t="inlineStr">
        <is>
          <t>TENAGA KERJA</t>
        </is>
      </c>
      <c r="E2054" s="12" t="n"/>
      <c r="F2054" s="12" t="n"/>
      <c r="G2054" s="12" t="n"/>
      <c r="H2054" s="12" t="n"/>
      <c r="I2054" s="12" t="n"/>
      <c r="J2054" s="12" t="n"/>
    </row>
    <row r="2055">
      <c r="C2055" s="5" t="n">
        <v>1</v>
      </c>
      <c r="D2055" s="5" t="inlineStr">
        <is>
          <t>Pekerja</t>
        </is>
      </c>
      <c r="E2055" s="5" t="inlineStr">
        <is>
          <t>L01</t>
        </is>
      </c>
      <c r="F2055" s="5" t="inlineStr">
        <is>
          <t>jam</t>
        </is>
      </c>
      <c r="G2055" s="25" t="n">
        <v>0.04518089940723945</v>
      </c>
      <c r="H2055" s="26">
        <f>VLOOKUP(D2055,upahbahan,3,FALSE)</f>
        <v/>
      </c>
      <c r="J2055" s="26">
        <f>G2055*H2055</f>
        <v/>
      </c>
    </row>
    <row r="2056">
      <c r="C2056" s="5" t="n">
        <v>2</v>
      </c>
      <c r="D2056" s="5" t="inlineStr">
        <is>
          <t>Tukang</t>
        </is>
      </c>
      <c r="E2056" s="5" t="inlineStr">
        <is>
          <t>L02</t>
        </is>
      </c>
      <c r="F2056" s="5" t="inlineStr">
        <is>
          <t>jam</t>
        </is>
      </c>
      <c r="G2056" s="25" t="n">
        <v>0.04518082968814491</v>
      </c>
      <c r="H2056" s="26">
        <f>VLOOKUP(D2056,upahbahan,3,FALSE)</f>
        <v/>
      </c>
      <c r="J2056" s="26">
        <f>G2056*H2056</f>
        <v/>
      </c>
    </row>
    <row r="2057">
      <c r="C2057" s="5" t="n">
        <v>3</v>
      </c>
      <c r="D2057" s="5" t="inlineStr">
        <is>
          <t>Mandor</t>
        </is>
      </c>
      <c r="E2057" s="5" t="inlineStr">
        <is>
          <t>L03</t>
        </is>
      </c>
      <c r="F2057" s="5" t="inlineStr">
        <is>
          <t>jam</t>
        </is>
      </c>
      <c r="G2057" s="25" t="n">
        <v>0.02259023757362825</v>
      </c>
      <c r="H2057" s="26">
        <f>VLOOKUP(D2057,upahbahan,3,FALSE)</f>
        <v/>
      </c>
      <c r="J2057" s="26">
        <f>G2057*H2057</f>
        <v/>
      </c>
    </row>
    <row r="2058">
      <c r="C2058" s="27" t="inlineStr">
        <is>
          <t>JUMLAH HARGA TENAGA KERJA</t>
        </is>
      </c>
      <c r="D2058" s="28" t="n"/>
      <c r="E2058" s="28" t="n"/>
      <c r="F2058" s="28" t="n"/>
      <c r="G2058" s="28" t="n"/>
      <c r="H2058" s="28" t="n"/>
      <c r="I2058" s="28" t="n"/>
      <c r="J2058" s="29">
        <f>SUM(J2055:J2057)</f>
        <v/>
      </c>
    </row>
    <row r="2059">
      <c r="C2059" s="24" t="inlineStr">
        <is>
          <t>B</t>
        </is>
      </c>
      <c r="D2059" s="24" t="inlineStr">
        <is>
          <t>BAHAN</t>
        </is>
      </c>
      <c r="E2059" s="12" t="n"/>
      <c r="F2059" s="12" t="n"/>
      <c r="G2059" s="12" t="n"/>
      <c r="H2059" s="12" t="n"/>
      <c r="I2059" s="12" t="n"/>
      <c r="J2059" s="12" t="n"/>
    </row>
    <row r="2060">
      <c r="C2060" s="5" t="n">
        <v>1</v>
      </c>
      <c r="D2060" s="5" t="inlineStr">
        <is>
          <t>Deck drain cash iron Type 1 (6 Inch)</t>
        </is>
      </c>
      <c r="E2060" s="5" t="inlineStr">
        <is>
          <t>M239a</t>
        </is>
      </c>
      <c r="F2060" s="5" t="inlineStr">
        <is>
          <t>buah</t>
        </is>
      </c>
      <c r="G2060" s="25" t="n">
        <v>1</v>
      </c>
      <c r="H2060" s="26">
        <f>VLOOKUP(D2060,upahbahan,3,FALSE)</f>
        <v/>
      </c>
      <c r="J2060" s="26">
        <f>G2060*H2060</f>
        <v/>
      </c>
    </row>
    <row r="2061">
      <c r="C2061" s="5" t="n">
        <v>2</v>
      </c>
      <c r="D2061" s="5" t="inlineStr">
        <is>
          <t>Baja Tulangan (angkur) penggantung/hanger L60.60.6</t>
        </is>
      </c>
      <c r="E2061" s="5" t="inlineStr">
        <is>
          <t>M134</t>
        </is>
      </c>
      <c r="F2061" s="5" t="inlineStr">
        <is>
          <t>Kg</t>
        </is>
      </c>
      <c r="G2061" s="25" t="n">
        <v>0.5</v>
      </c>
      <c r="H2061" s="26">
        <f>VLOOKUP(D2061,upahbahan,3,FALSE)</f>
        <v/>
      </c>
      <c r="J2061" s="26">
        <f>G2061*H2061</f>
        <v/>
      </c>
    </row>
    <row r="2062">
      <c r="C2062" s="5" t="n">
        <v>3</v>
      </c>
      <c r="D2062" s="5" t="inlineStr">
        <is>
          <t>Perekat</t>
        </is>
      </c>
      <c r="E2062" s="5" t="inlineStr">
        <is>
          <t>M125</t>
        </is>
      </c>
      <c r="F2062" s="5" t="inlineStr">
        <is>
          <t>kg</t>
        </is>
      </c>
      <c r="G2062" s="25" t="n">
        <v>0.09421008695652174</v>
      </c>
      <c r="H2062" s="26">
        <f>VLOOKUP(D2062,upahbahan,3,FALSE)</f>
        <v/>
      </c>
      <c r="J2062" s="26">
        <f>G2062*H2062</f>
        <v/>
      </c>
    </row>
    <row r="2063">
      <c r="C2063" s="5" t="n">
        <v>4</v>
      </c>
      <c r="D2063" s="5" t="inlineStr">
        <is>
          <t>Mortar fast track (8 jam)</t>
        </is>
      </c>
      <c r="E2063" s="5" t="inlineStr">
        <is>
          <t>M226</t>
        </is>
      </c>
      <c r="F2063" s="5" t="inlineStr">
        <is>
          <t>M3</t>
        </is>
      </c>
      <c r="G2063" s="25" t="n">
        <v>0.008170000178124871</v>
      </c>
      <c r="H2063" s="26">
        <f>VLOOKUP(D2063,upahbahan,3,FALSE)</f>
        <v/>
      </c>
      <c r="J2063" s="26">
        <f>G2063*H2063</f>
        <v/>
      </c>
    </row>
    <row r="2064">
      <c r="C2064" s="5" t="n">
        <v>5</v>
      </c>
      <c r="D2064" s="5" t="inlineStr">
        <is>
          <t>air</t>
        </is>
      </c>
      <c r="E2064" s="5" t="inlineStr">
        <is>
          <t>M170</t>
        </is>
      </c>
      <c r="F2064" s="5" t="inlineStr">
        <is>
          <t>liter</t>
        </is>
      </c>
      <c r="G2064" s="25" t="n">
        <v>2.5641</v>
      </c>
      <c r="H2064" s="26">
        <f>VLOOKUP(D2064,upahbahan,3,FALSE)</f>
        <v/>
      </c>
      <c r="J2064" s="26">
        <f>G2064*H2064</f>
        <v/>
      </c>
    </row>
    <row r="2065">
      <c r="C2065" s="27" t="inlineStr">
        <is>
          <t>JUMLAH HARGA BAHAN</t>
        </is>
      </c>
      <c r="D2065" s="28" t="n"/>
      <c r="E2065" s="28" t="n"/>
      <c r="F2065" s="28" t="n"/>
      <c r="G2065" s="28" t="n"/>
      <c r="H2065" s="28" t="n"/>
      <c r="I2065" s="28" t="n"/>
      <c r="J2065" s="29">
        <f>SUM(J2060:J2064)</f>
        <v/>
      </c>
    </row>
    <row r="2066">
      <c r="C2066" s="24" t="inlineStr">
        <is>
          <t>C</t>
        </is>
      </c>
      <c r="D2066" s="24" t="inlineStr">
        <is>
          <t>PERALATAN</t>
        </is>
      </c>
      <c r="E2066" s="12" t="n"/>
      <c r="F2066" s="12" t="n"/>
      <c r="G2066" s="12" t="n"/>
      <c r="H2066" s="12" t="n"/>
      <c r="I2066" s="12" t="n"/>
      <c r="J2066" s="12" t="n"/>
    </row>
    <row r="2067">
      <c r="C2067" s="5" t="n">
        <v>1</v>
      </c>
      <c r="D2067" s="5" t="inlineStr">
        <is>
          <t>Jack Hammer</t>
        </is>
      </c>
      <c r="E2067" s="5" t="inlineStr">
        <is>
          <t>E26</t>
        </is>
      </c>
      <c r="F2067" s="5" t="inlineStr">
        <is>
          <t>jam</t>
        </is>
      </c>
      <c r="G2067" s="25" t="n">
        <v>0.02259038920288847</v>
      </c>
      <c r="H2067" s="26">
        <f>VLOOKUP(D2067,upahbahan,3,FALSE)</f>
        <v/>
      </c>
      <c r="J2067" s="26">
        <f>G2067*H2067</f>
        <v/>
      </c>
    </row>
    <row r="2068">
      <c r="C2068" s="5" t="n">
        <v>2</v>
      </c>
      <c r="D2068" s="5" t="inlineStr">
        <is>
          <t>Compressor</t>
        </is>
      </c>
      <c r="E2068" s="5" t="inlineStr">
        <is>
          <t>E05</t>
        </is>
      </c>
      <c r="F2068" s="5" t="inlineStr">
        <is>
          <t>jam</t>
        </is>
      </c>
      <c r="G2068" s="25" t="n">
        <v>0.02259038094880473</v>
      </c>
      <c r="H2068" s="26">
        <f>VLOOKUP(D2068,upahbahan,3,FALSE)</f>
        <v/>
      </c>
      <c r="J2068" s="26">
        <f>G2068*H2068</f>
        <v/>
      </c>
    </row>
    <row r="2069">
      <c r="C2069" s="5" t="n">
        <v>3</v>
      </c>
      <c r="D2069" s="5" t="inlineStr">
        <is>
          <t>Generator Set</t>
        </is>
      </c>
      <c r="E2069" s="5" t="inlineStr">
        <is>
          <t>E12</t>
        </is>
      </c>
      <c r="F2069" s="5" t="inlineStr">
        <is>
          <t>jam</t>
        </is>
      </c>
      <c r="G2069" s="25" t="n">
        <v>0.02259036616372675</v>
      </c>
      <c r="H2069" s="26">
        <f>VLOOKUP(D2069,upahbahan,3,FALSE)</f>
        <v/>
      </c>
      <c r="J2069" s="26">
        <f>G2069*H2069</f>
        <v/>
      </c>
    </row>
    <row r="2070">
      <c r="C2070" s="5" t="n">
        <v>4</v>
      </c>
      <c r="D2070" s="5" t="inlineStr">
        <is>
          <t>Alat Bantu</t>
        </is>
      </c>
      <c r="F2070" s="5" t="inlineStr">
        <is>
          <t>Ls</t>
        </is>
      </c>
      <c r="G2070" s="25" t="n">
        <v>1</v>
      </c>
      <c r="H2070" s="26">
        <f>VLOOKUP(D2070,upahbahan,3,FALSE)</f>
        <v/>
      </c>
      <c r="J2070" s="26">
        <f>G2070*H2070</f>
        <v/>
      </c>
    </row>
    <row r="2071">
      <c r="C2071" s="27" t="inlineStr">
        <is>
          <t>JUMLAH HARGA PERALATAN</t>
        </is>
      </c>
      <c r="D2071" s="28" t="n"/>
      <c r="E2071" s="28" t="n"/>
      <c r="F2071" s="28" t="n"/>
      <c r="G2071" s="28" t="n"/>
      <c r="H2071" s="28" t="n"/>
      <c r="I2071" s="28" t="n"/>
      <c r="J2071" s="29">
        <f>SUM(J2067:J2070)</f>
        <v/>
      </c>
    </row>
    <row r="2072">
      <c r="C2072" s="31" t="inlineStr">
        <is>
          <t>D</t>
        </is>
      </c>
      <c r="D2072" s="31" t="inlineStr">
        <is>
          <t>Jumlah (A+B+C)</t>
        </is>
      </c>
      <c r="E2072" s="32" t="n"/>
      <c r="F2072" s="32" t="n"/>
      <c r="G2072" s="32" t="n"/>
      <c r="H2072" s="32" t="n"/>
      <c r="I2072" s="32" t="n"/>
      <c r="J2072" s="33">
        <f>J2058+J2065+J2071</f>
        <v/>
      </c>
    </row>
    <row r="2073">
      <c r="C2073" s="18" t="inlineStr">
        <is>
          <t>E</t>
        </is>
      </c>
      <c r="D2073" s="18" t="inlineStr">
        <is>
          <t>Biaya Umum dan Keuntungan 10.0% x D</t>
        </is>
      </c>
      <c r="H2073" s="21">
        <f>$Q$8</f>
        <v/>
      </c>
      <c r="J2073" s="34">
        <f>J2072*H2073</f>
        <v/>
      </c>
    </row>
    <row r="2074">
      <c r="C2074" s="31" t="inlineStr">
        <is>
          <t>F</t>
        </is>
      </c>
      <c r="D2074" s="31" t="inlineStr">
        <is>
          <t>Harga Satuan Pekerjaan (D+E)</t>
        </is>
      </c>
      <c r="E2074" s="32" t="n"/>
      <c r="F2074" s="32" t="n"/>
      <c r="G2074" s="32" t="n"/>
      <c r="H2074" s="32" t="n"/>
      <c r="I2074" s="32" t="n"/>
      <c r="J2074" s="33">
        <f>SUM(J2072:J2073)</f>
        <v/>
      </c>
    </row>
    <row r="2076">
      <c r="C2076" s="16" t="inlineStr">
        <is>
          <t>H.101</t>
        </is>
      </c>
      <c r="D2076" s="17" t="inlineStr">
        <is>
          <t>Penggantian Pipa Cucuran PVC, Diameter 150 mm (6 inch)</t>
        </is>
      </c>
      <c r="F2076" s="18" t="inlineStr">
        <is>
          <t>Meter Panjang</t>
        </is>
      </c>
      <c r="K2076" s="22">
        <f>ROUNDDOWN(J2098,0)</f>
        <v/>
      </c>
      <c r="M2076" s="19" t="inlineStr">
        <is>
          <t>8.14.(2).150</t>
        </is>
      </c>
    </row>
    <row r="2077">
      <c r="C2077" s="23" t="inlineStr">
        <is>
          <t>No</t>
        </is>
      </c>
      <c r="D2077" s="23" t="inlineStr">
        <is>
          <t>Uraian</t>
        </is>
      </c>
      <c r="E2077" s="23" t="inlineStr">
        <is>
          <t>Kode</t>
        </is>
      </c>
      <c r="F2077" s="23" t="inlineStr">
        <is>
          <t>Sat.</t>
        </is>
      </c>
      <c r="G2077" s="23" t="inlineStr">
        <is>
          <t>Koefisien</t>
        </is>
      </c>
      <c r="H2077" s="23" t="inlineStr">
        <is>
          <t>Harga  Satuan (Rp)</t>
        </is>
      </c>
      <c r="J2077" s="23" t="inlineStr">
        <is>
          <t>Jumlah Harga (Rp)</t>
        </is>
      </c>
    </row>
    <row r="2078">
      <c r="C2078" s="24" t="inlineStr">
        <is>
          <t>A</t>
        </is>
      </c>
      <c r="D2078" s="24" t="inlineStr">
        <is>
          <t>TENAGA KERJA</t>
        </is>
      </c>
      <c r="E2078" s="12" t="n"/>
      <c r="F2078" s="12" t="n"/>
      <c r="G2078" s="12" t="n"/>
      <c r="H2078" s="12" t="n"/>
      <c r="I2078" s="12" t="n"/>
      <c r="J2078" s="12" t="n"/>
    </row>
    <row r="2079">
      <c r="C2079" s="5" t="n">
        <v>1</v>
      </c>
      <c r="D2079" s="5" t="inlineStr">
        <is>
          <t>Pekerja</t>
        </is>
      </c>
      <c r="E2079" s="5" t="inlineStr">
        <is>
          <t>L01</t>
        </is>
      </c>
      <c r="F2079" s="5" t="inlineStr">
        <is>
          <t>jam</t>
        </is>
      </c>
      <c r="G2079" s="25" t="n">
        <v>0.0301205996048263</v>
      </c>
      <c r="H2079" s="26">
        <f>VLOOKUP(D2079,upahbahan,3,FALSE)</f>
        <v/>
      </c>
      <c r="J2079" s="26">
        <f>G2079*H2079</f>
        <v/>
      </c>
    </row>
    <row r="2080">
      <c r="C2080" s="5" t="n">
        <v>2</v>
      </c>
      <c r="D2080" s="5" t="inlineStr">
        <is>
          <t>Tukang</t>
        </is>
      </c>
      <c r="E2080" s="5" t="inlineStr">
        <is>
          <t>L02</t>
        </is>
      </c>
      <c r="F2080" s="5" t="inlineStr">
        <is>
          <t>jam</t>
        </is>
      </c>
      <c r="G2080" s="25" t="n">
        <v>0.0301204383795914</v>
      </c>
      <c r="H2080" s="26">
        <f>VLOOKUP(D2080,upahbahan,3,FALSE)</f>
        <v/>
      </c>
      <c r="J2080" s="26">
        <f>G2080*H2080</f>
        <v/>
      </c>
    </row>
    <row r="2081">
      <c r="C2081" s="5" t="n">
        <v>3</v>
      </c>
      <c r="D2081" s="5" t="inlineStr">
        <is>
          <t>Mandor</t>
        </is>
      </c>
      <c r="E2081" s="5" t="inlineStr">
        <is>
          <t>L03</t>
        </is>
      </c>
      <c r="F2081" s="5" t="inlineStr">
        <is>
          <t>jam</t>
        </is>
      </c>
      <c r="G2081" s="25" t="n">
        <v>0.01506035850677611</v>
      </c>
      <c r="H2081" s="26">
        <f>VLOOKUP(D2081,upahbahan,3,FALSE)</f>
        <v/>
      </c>
      <c r="J2081" s="26">
        <f>G2081*H2081</f>
        <v/>
      </c>
    </row>
    <row r="2082">
      <c r="C2082" s="27" t="inlineStr">
        <is>
          <t>JUMLAH HARGA TENAGA KERJA</t>
        </is>
      </c>
      <c r="D2082" s="28" t="n"/>
      <c r="E2082" s="28" t="n"/>
      <c r="F2082" s="28" t="n"/>
      <c r="G2082" s="28" t="n"/>
      <c r="H2082" s="28" t="n"/>
      <c r="I2082" s="28" t="n"/>
      <c r="J2082" s="29">
        <f>SUM(J2079:J2081)</f>
        <v/>
      </c>
    </row>
    <row r="2083">
      <c r="C2083" s="24" t="inlineStr">
        <is>
          <t>B</t>
        </is>
      </c>
      <c r="D2083" s="24" t="inlineStr">
        <is>
          <t>BAHAN</t>
        </is>
      </c>
      <c r="E2083" s="12" t="n"/>
      <c r="F2083" s="12" t="n"/>
      <c r="G2083" s="12" t="n"/>
      <c r="H2083" s="12" t="n"/>
      <c r="I2083" s="12" t="n"/>
      <c r="J2083" s="12" t="n"/>
    </row>
    <row r="2084">
      <c r="C2084" s="5" t="n">
        <v>1</v>
      </c>
      <c r="D2084" s="5" t="inlineStr">
        <is>
          <t>Pipa PVC dia 6 Inch M240a Btg/m</t>
        </is>
      </c>
      <c r="F2084" s="5" t="inlineStr"/>
      <c r="G2084" s="25" t="n">
        <v>0.255</v>
      </c>
      <c r="H2084" s="26">
        <f>VLOOKUP(D2084,upahbahan,3,FALSE)</f>
        <v/>
      </c>
      <c r="J2084" s="26">
        <f>G2084*H2084</f>
        <v/>
      </c>
    </row>
    <row r="2085">
      <c r="C2085" s="5" t="n">
        <v>2</v>
      </c>
      <c r="D2085" s="5" t="inlineStr">
        <is>
          <t>Sambungan pipa PVC</t>
        </is>
      </c>
      <c r="E2085" s="5" t="inlineStr">
        <is>
          <t>M242</t>
        </is>
      </c>
      <c r="F2085" s="5" t="inlineStr">
        <is>
          <t>buah</t>
        </is>
      </c>
      <c r="G2085" s="25" t="n">
        <v>2</v>
      </c>
      <c r="H2085" s="26">
        <f>VLOOKUP(D2085,upahbahan,3,FALSE)</f>
        <v/>
      </c>
      <c r="J2085" s="26">
        <f>G2085*H2085</f>
        <v/>
      </c>
    </row>
    <row r="2086">
      <c r="C2086" s="5" t="n">
        <v>3</v>
      </c>
      <c r="D2086" s="5" t="inlineStr">
        <is>
          <t>Perekat</t>
        </is>
      </c>
      <c r="E2086" s="5" t="inlineStr">
        <is>
          <t>M125</t>
        </is>
      </c>
      <c r="F2086" s="5" t="inlineStr">
        <is>
          <t>kg</t>
        </is>
      </c>
      <c r="G2086" s="25" t="n">
        <v>0.09421008695652174</v>
      </c>
      <c r="H2086" s="26">
        <f>VLOOKUP(D2086,upahbahan,3,FALSE)</f>
        <v/>
      </c>
      <c r="J2086" s="26">
        <f>G2086*H2086</f>
        <v/>
      </c>
    </row>
    <row r="2087">
      <c r="C2087" s="5" t="n">
        <v>4</v>
      </c>
      <c r="D2087" s="5" t="inlineStr">
        <is>
          <t>Mortar fast track (8 jam)</t>
        </is>
      </c>
      <c r="E2087" s="5" t="inlineStr">
        <is>
          <t>M226</t>
        </is>
      </c>
      <c r="F2087" s="5" t="inlineStr">
        <is>
          <t>m3</t>
        </is>
      </c>
      <c r="G2087" s="25" t="n">
        <v>0.05732143074458078</v>
      </c>
      <c r="H2087" s="26">
        <f>VLOOKUP(D2087,upahbahan,3,FALSE)</f>
        <v/>
      </c>
      <c r="J2087" s="26">
        <f>G2087*H2087</f>
        <v/>
      </c>
    </row>
    <row r="2088">
      <c r="C2088" s="5" t="n">
        <v>5</v>
      </c>
      <c r="D2088" s="5" t="inlineStr">
        <is>
          <t>Air</t>
        </is>
      </c>
      <c r="E2088" s="5" t="inlineStr">
        <is>
          <t>M170</t>
        </is>
      </c>
      <c r="F2088" s="5" t="inlineStr">
        <is>
          <t>liter</t>
        </is>
      </c>
      <c r="G2088" s="25" t="n">
        <v>17.99044368600683</v>
      </c>
      <c r="H2088" s="26">
        <f>VLOOKUP(D2088,upahbahan,3,FALSE)</f>
        <v/>
      </c>
      <c r="J2088" s="26">
        <f>G2088*H2088</f>
        <v/>
      </c>
    </row>
    <row r="2089">
      <c r="C2089" s="27" t="inlineStr">
        <is>
          <t>JUMLAH HARGA BAHAN</t>
        </is>
      </c>
      <c r="D2089" s="28" t="n"/>
      <c r="E2089" s="28" t="n"/>
      <c r="F2089" s="28" t="n"/>
      <c r="G2089" s="28" t="n"/>
      <c r="H2089" s="28" t="n"/>
      <c r="I2089" s="28" t="n"/>
      <c r="J2089" s="29">
        <f>SUM(J2084:J2088)</f>
        <v/>
      </c>
    </row>
    <row r="2090">
      <c r="C2090" s="24" t="inlineStr">
        <is>
          <t>C</t>
        </is>
      </c>
      <c r="D2090" s="24" t="inlineStr">
        <is>
          <t>PERALATAN</t>
        </is>
      </c>
      <c r="E2090" s="12" t="n"/>
      <c r="F2090" s="12" t="n"/>
      <c r="G2090" s="12" t="n"/>
      <c r="H2090" s="12" t="n"/>
      <c r="I2090" s="12" t="n"/>
      <c r="J2090" s="12" t="n"/>
    </row>
    <row r="2091">
      <c r="C2091" s="5" t="n">
        <v>1</v>
      </c>
      <c r="D2091" s="5" t="inlineStr">
        <is>
          <t>Jack Hammer</t>
        </is>
      </c>
      <c r="E2091" s="5" t="inlineStr">
        <is>
          <t>E26</t>
        </is>
      </c>
      <c r="F2091" s="5" t="inlineStr">
        <is>
          <t>jam</t>
        </is>
      </c>
      <c r="G2091" s="25" t="n">
        <v>0.01506030672684343</v>
      </c>
      <c r="H2091" s="26">
        <f>VLOOKUP(D2091,upahbahan,3,FALSE)</f>
        <v/>
      </c>
      <c r="J2091" s="26">
        <f>G2091*H2091</f>
        <v/>
      </c>
    </row>
    <row r="2092">
      <c r="C2092" s="5" t="n">
        <v>2</v>
      </c>
      <c r="D2092" s="5" t="inlineStr">
        <is>
          <t>Compressor</t>
        </is>
      </c>
      <c r="E2092" s="5" t="inlineStr">
        <is>
          <t>E05</t>
        </is>
      </c>
      <c r="F2092" s="5" t="inlineStr">
        <is>
          <t>jam</t>
        </is>
      </c>
      <c r="G2092" s="25" t="n">
        <v>0.01506025396586982</v>
      </c>
      <c r="H2092" s="26">
        <f>VLOOKUP(D2092,upahbahan,3,FALSE)</f>
        <v/>
      </c>
      <c r="J2092" s="26">
        <f>G2092*H2092</f>
        <v/>
      </c>
    </row>
    <row r="2093">
      <c r="C2093" s="5" t="n">
        <v>3</v>
      </c>
      <c r="D2093" s="5" t="inlineStr">
        <is>
          <t>Generator Set</t>
        </is>
      </c>
      <c r="E2093" s="5" t="inlineStr">
        <is>
          <t>E12</t>
        </is>
      </c>
      <c r="F2093" s="5" t="inlineStr">
        <is>
          <t>jam</t>
        </is>
      </c>
      <c r="G2093" s="25" t="n">
        <v>0.01506024410915117</v>
      </c>
      <c r="H2093" s="26">
        <f>VLOOKUP(D2093,upahbahan,3,FALSE)</f>
        <v/>
      </c>
      <c r="J2093" s="26">
        <f>G2093*H2093</f>
        <v/>
      </c>
    </row>
    <row r="2094">
      <c r="C2094" s="5" t="n">
        <v>4</v>
      </c>
      <c r="D2094" s="5" t="inlineStr">
        <is>
          <t>Alat Bantu</t>
        </is>
      </c>
      <c r="F2094" s="5" t="inlineStr">
        <is>
          <t>Ls</t>
        </is>
      </c>
      <c r="G2094" s="25" t="n">
        <v>1</v>
      </c>
      <c r="H2094" s="26">
        <f>VLOOKUP(D2094,upahbahan,3,FALSE)</f>
        <v/>
      </c>
      <c r="J2094" s="26">
        <f>G2094*H2094</f>
        <v/>
      </c>
    </row>
    <row r="2095">
      <c r="C2095" s="27" t="inlineStr">
        <is>
          <t>JUMLAH HARGA PERALATAN</t>
        </is>
      </c>
      <c r="D2095" s="28" t="n"/>
      <c r="E2095" s="28" t="n"/>
      <c r="F2095" s="28" t="n"/>
      <c r="G2095" s="28" t="n"/>
      <c r="H2095" s="28" t="n"/>
      <c r="I2095" s="28" t="n"/>
      <c r="J2095" s="29">
        <f>SUM(J2091:J2094)</f>
        <v/>
      </c>
    </row>
    <row r="2096">
      <c r="C2096" s="31" t="inlineStr">
        <is>
          <t>D</t>
        </is>
      </c>
      <c r="D2096" s="31" t="inlineStr">
        <is>
          <t>Jumlah (A+B+C)</t>
        </is>
      </c>
      <c r="E2096" s="32" t="n"/>
      <c r="F2096" s="32" t="n"/>
      <c r="G2096" s="32" t="n"/>
      <c r="H2096" s="32" t="n"/>
      <c r="I2096" s="32" t="n"/>
      <c r="J2096" s="33">
        <f>J2082+J2089+J2095</f>
        <v/>
      </c>
    </row>
    <row r="2097">
      <c r="C2097" s="18" t="inlineStr">
        <is>
          <t>E</t>
        </is>
      </c>
      <c r="D2097" s="18" t="inlineStr">
        <is>
          <t>Biaya Umum dan Keuntungan 10.0% x D</t>
        </is>
      </c>
      <c r="H2097" s="21">
        <f>$Q$8</f>
        <v/>
      </c>
      <c r="J2097" s="34">
        <f>J2096*H2097</f>
        <v/>
      </c>
    </row>
    <row r="2098">
      <c r="C2098" s="31" t="inlineStr">
        <is>
          <t>F</t>
        </is>
      </c>
      <c r="D2098" s="31" t="inlineStr">
        <is>
          <t>Harga Satuan Pekerjaan (D+E)</t>
        </is>
      </c>
      <c r="E2098" s="32" t="n"/>
      <c r="F2098" s="32" t="n"/>
      <c r="G2098" s="32" t="n"/>
      <c r="H2098" s="32" t="n"/>
      <c r="I2098" s="32" t="n"/>
      <c r="J2098" s="33">
        <f>SUM(J2096:J2097)</f>
        <v/>
      </c>
    </row>
    <row r="2100">
      <c r="C2100" s="16" t="inlineStr">
        <is>
          <t>H.102</t>
        </is>
      </c>
      <c r="D2100" s="17" t="inlineStr">
        <is>
          <t>Penggantian Pipa Penyalur PVC, Diameter 150 mm (6 inch)</t>
        </is>
      </c>
      <c r="F2100" s="18" t="inlineStr">
        <is>
          <t>Meter Panjang</t>
        </is>
      </c>
      <c r="K2100" s="22">
        <f>ROUNDDOWN(J2122,0)</f>
        <v/>
      </c>
      <c r="M2100" s="19" t="inlineStr">
        <is>
          <t>8.14.(3).150</t>
        </is>
      </c>
    </row>
    <row r="2101">
      <c r="C2101" s="23" t="inlineStr">
        <is>
          <t>No</t>
        </is>
      </c>
      <c r="D2101" s="23" t="inlineStr">
        <is>
          <t>Uraian</t>
        </is>
      </c>
      <c r="E2101" s="23" t="inlineStr">
        <is>
          <t>Kode</t>
        </is>
      </c>
      <c r="F2101" s="23" t="inlineStr">
        <is>
          <t>Sat.</t>
        </is>
      </c>
      <c r="G2101" s="23" t="inlineStr">
        <is>
          <t>Koefisien</t>
        </is>
      </c>
      <c r="H2101" s="23" t="inlineStr">
        <is>
          <t>Harga  Satuan (Rp)</t>
        </is>
      </c>
      <c r="J2101" s="23" t="inlineStr">
        <is>
          <t>Jumlah Harga (Rp)</t>
        </is>
      </c>
    </row>
    <row r="2102">
      <c r="C2102" s="24" t="inlineStr">
        <is>
          <t>A</t>
        </is>
      </c>
      <c r="D2102" s="24" t="inlineStr">
        <is>
          <t>TENAGA KERJA</t>
        </is>
      </c>
      <c r="E2102" s="12" t="n"/>
      <c r="F2102" s="12" t="n"/>
      <c r="G2102" s="12" t="n"/>
      <c r="H2102" s="12" t="n"/>
      <c r="I2102" s="12" t="n"/>
      <c r="J2102" s="12" t="n"/>
    </row>
    <row r="2103">
      <c r="C2103" s="5" t="n">
        <v>1</v>
      </c>
      <c r="D2103" s="5" t="inlineStr">
        <is>
          <t>Pekerja</t>
        </is>
      </c>
      <c r="E2103" s="5" t="inlineStr">
        <is>
          <t>L01</t>
        </is>
      </c>
      <c r="F2103" s="5" t="inlineStr">
        <is>
          <t>jam</t>
        </is>
      </c>
      <c r="G2103" s="25" t="n">
        <v>0.0301205996048263</v>
      </c>
      <c r="H2103" s="26">
        <f>VLOOKUP(D2103,upahbahan,3,FALSE)</f>
        <v/>
      </c>
      <c r="J2103" s="26">
        <f>G2103*H2103</f>
        <v/>
      </c>
    </row>
    <row r="2104">
      <c r="C2104" s="5" t="n">
        <v>2</v>
      </c>
      <c r="D2104" s="5" t="inlineStr">
        <is>
          <t>Tukang</t>
        </is>
      </c>
      <c r="E2104" s="5" t="inlineStr">
        <is>
          <t>L02</t>
        </is>
      </c>
      <c r="F2104" s="5" t="inlineStr">
        <is>
          <t>jam</t>
        </is>
      </c>
      <c r="G2104" s="25" t="n">
        <v>0.0301204383795914</v>
      </c>
      <c r="H2104" s="26">
        <f>VLOOKUP(D2104,upahbahan,3,FALSE)</f>
        <v/>
      </c>
      <c r="J2104" s="26">
        <f>G2104*H2104</f>
        <v/>
      </c>
    </row>
    <row r="2105">
      <c r="C2105" s="5" t="n">
        <v>3</v>
      </c>
      <c r="D2105" s="5" t="inlineStr">
        <is>
          <t>Mandor</t>
        </is>
      </c>
      <c r="E2105" s="5" t="inlineStr">
        <is>
          <t>L03</t>
        </is>
      </c>
      <c r="F2105" s="5" t="inlineStr">
        <is>
          <t>jam</t>
        </is>
      </c>
      <c r="G2105" s="25" t="n">
        <v>0.01506035850677611</v>
      </c>
      <c r="H2105" s="26">
        <f>VLOOKUP(D2105,upahbahan,3,FALSE)</f>
        <v/>
      </c>
      <c r="J2105" s="26">
        <f>G2105*H2105</f>
        <v/>
      </c>
    </row>
    <row r="2106">
      <c r="C2106" s="27" t="inlineStr">
        <is>
          <t>JUMLAH HARGA TENAGA KERJA</t>
        </is>
      </c>
      <c r="D2106" s="28" t="n"/>
      <c r="E2106" s="28" t="n"/>
      <c r="F2106" s="28" t="n"/>
      <c r="G2106" s="28" t="n"/>
      <c r="H2106" s="28" t="n"/>
      <c r="I2106" s="28" t="n"/>
      <c r="J2106" s="29">
        <f>SUM(J2103:J2105)</f>
        <v/>
      </c>
    </row>
    <row r="2107">
      <c r="C2107" s="24" t="inlineStr">
        <is>
          <t>B</t>
        </is>
      </c>
      <c r="D2107" s="24" t="inlineStr">
        <is>
          <t>BAHAN</t>
        </is>
      </c>
      <c r="E2107" s="12" t="n"/>
      <c r="F2107" s="12" t="n"/>
      <c r="G2107" s="12" t="n"/>
      <c r="H2107" s="12" t="n"/>
      <c r="I2107" s="12" t="n"/>
      <c r="J2107" s="12" t="n"/>
    </row>
    <row r="2108">
      <c r="C2108" s="5" t="n">
        <v>1</v>
      </c>
      <c r="D2108" s="5" t="inlineStr">
        <is>
          <t>Pipa PVC dia 6 Inch M240a Btg/m</t>
        </is>
      </c>
      <c r="F2108" s="5" t="inlineStr"/>
      <c r="G2108" s="25" t="n">
        <v>0.255</v>
      </c>
      <c r="H2108" s="26">
        <f>VLOOKUP(D2108,upahbahan,3,FALSE)</f>
        <v/>
      </c>
      <c r="J2108" s="26">
        <f>G2108*H2108</f>
        <v/>
      </c>
    </row>
    <row r="2109">
      <c r="C2109" s="5" t="n">
        <v>2</v>
      </c>
      <c r="D2109" s="5" t="inlineStr">
        <is>
          <t>Sambungan pipa PVC</t>
        </is>
      </c>
      <c r="E2109" s="5" t="inlineStr">
        <is>
          <t>M242</t>
        </is>
      </c>
      <c r="F2109" s="5" t="inlineStr">
        <is>
          <t>buah</t>
        </is>
      </c>
      <c r="G2109" s="25" t="n">
        <v>2</v>
      </c>
      <c r="H2109" s="26">
        <f>VLOOKUP(D2109,upahbahan,3,FALSE)</f>
        <v/>
      </c>
      <c r="J2109" s="26">
        <f>G2109*H2109</f>
        <v/>
      </c>
    </row>
    <row r="2110">
      <c r="C2110" s="5" t="n">
        <v>3</v>
      </c>
      <c r="D2110" s="5" t="inlineStr">
        <is>
          <t>Perekat</t>
        </is>
      </c>
      <c r="E2110" s="5" t="inlineStr">
        <is>
          <t>M125</t>
        </is>
      </c>
      <c r="F2110" s="5" t="inlineStr">
        <is>
          <t>kg</t>
        </is>
      </c>
      <c r="G2110" s="25" t="n">
        <v>0.09421008695652174</v>
      </c>
      <c r="H2110" s="26">
        <f>VLOOKUP(D2110,upahbahan,3,FALSE)</f>
        <v/>
      </c>
      <c r="J2110" s="26">
        <f>G2110*H2110</f>
        <v/>
      </c>
    </row>
    <row r="2111">
      <c r="C2111" s="5" t="n">
        <v>4</v>
      </c>
      <c r="D2111" s="5" t="inlineStr">
        <is>
          <t>Mortar fast track (8 jam)</t>
        </is>
      </c>
      <c r="E2111" s="5" t="inlineStr">
        <is>
          <t>M226</t>
        </is>
      </c>
      <c r="F2111" s="5" t="inlineStr">
        <is>
          <t>m3</t>
        </is>
      </c>
      <c r="G2111" s="25" t="n">
        <v>0.05732143074458078</v>
      </c>
      <c r="H2111" s="26">
        <f>VLOOKUP(D2111,upahbahan,3,FALSE)</f>
        <v/>
      </c>
      <c r="J2111" s="26">
        <f>G2111*H2111</f>
        <v/>
      </c>
    </row>
    <row r="2112">
      <c r="C2112" s="5" t="n">
        <v>5</v>
      </c>
      <c r="D2112" s="5" t="inlineStr">
        <is>
          <t>Air</t>
        </is>
      </c>
      <c r="E2112" s="5" t="inlineStr">
        <is>
          <t>M170</t>
        </is>
      </c>
      <c r="F2112" s="5" t="inlineStr">
        <is>
          <t>liter</t>
        </is>
      </c>
      <c r="G2112" s="25" t="n">
        <v>17.99044368600683</v>
      </c>
      <c r="H2112" s="26">
        <f>VLOOKUP(D2112,upahbahan,3,FALSE)</f>
        <v/>
      </c>
      <c r="J2112" s="26">
        <f>G2112*H2112</f>
        <v/>
      </c>
    </row>
    <row r="2113">
      <c r="C2113" s="27" t="inlineStr">
        <is>
          <t>JUMLAH HARGA BAHAN</t>
        </is>
      </c>
      <c r="D2113" s="28" t="n"/>
      <c r="E2113" s="28" t="n"/>
      <c r="F2113" s="28" t="n"/>
      <c r="G2113" s="28" t="n"/>
      <c r="H2113" s="28" t="n"/>
      <c r="I2113" s="28" t="n"/>
      <c r="J2113" s="29">
        <f>SUM(J2108:J2112)</f>
        <v/>
      </c>
    </row>
    <row r="2114">
      <c r="C2114" s="24" t="inlineStr">
        <is>
          <t>C</t>
        </is>
      </c>
      <c r="D2114" s="24" t="inlineStr">
        <is>
          <t>PERALATAN</t>
        </is>
      </c>
      <c r="E2114" s="12" t="n"/>
      <c r="F2114" s="12" t="n"/>
      <c r="G2114" s="12" t="n"/>
      <c r="H2114" s="12" t="n"/>
      <c r="I2114" s="12" t="n"/>
      <c r="J2114" s="12" t="n"/>
    </row>
    <row r="2115">
      <c r="C2115" s="5" t="n">
        <v>1</v>
      </c>
      <c r="D2115" s="5" t="inlineStr">
        <is>
          <t>Jack Hammer</t>
        </is>
      </c>
      <c r="E2115" s="5" t="inlineStr">
        <is>
          <t>E26</t>
        </is>
      </c>
      <c r="F2115" s="5" t="inlineStr">
        <is>
          <t>jam</t>
        </is>
      </c>
      <c r="G2115" s="25" t="n">
        <v>0.01506030672684343</v>
      </c>
      <c r="H2115" s="26">
        <f>VLOOKUP(D2115,upahbahan,3,FALSE)</f>
        <v/>
      </c>
      <c r="J2115" s="26">
        <f>G2115*H2115</f>
        <v/>
      </c>
    </row>
    <row r="2116">
      <c r="C2116" s="5" t="n">
        <v>2</v>
      </c>
      <c r="D2116" s="5" t="inlineStr">
        <is>
          <t>Compressor</t>
        </is>
      </c>
      <c r="E2116" s="5" t="inlineStr">
        <is>
          <t>E05</t>
        </is>
      </c>
      <c r="F2116" s="5" t="inlineStr">
        <is>
          <t>jam</t>
        </is>
      </c>
      <c r="G2116" s="25" t="n">
        <v>0.01506025396586982</v>
      </c>
      <c r="H2116" s="26">
        <f>VLOOKUP(D2116,upahbahan,3,FALSE)</f>
        <v/>
      </c>
      <c r="J2116" s="26">
        <f>G2116*H2116</f>
        <v/>
      </c>
    </row>
    <row r="2117">
      <c r="C2117" s="5" t="n">
        <v>3</v>
      </c>
      <c r="D2117" s="5" t="inlineStr">
        <is>
          <t>Generator Set</t>
        </is>
      </c>
      <c r="E2117" s="5" t="inlineStr">
        <is>
          <t>E12</t>
        </is>
      </c>
      <c r="F2117" s="5" t="inlineStr">
        <is>
          <t>jam</t>
        </is>
      </c>
      <c r="G2117" s="25" t="n">
        <v>0.01506024410915117</v>
      </c>
      <c r="H2117" s="26">
        <f>VLOOKUP(D2117,upahbahan,3,FALSE)</f>
        <v/>
      </c>
      <c r="J2117" s="26">
        <f>G2117*H2117</f>
        <v/>
      </c>
    </row>
    <row r="2118">
      <c r="C2118" s="5" t="n">
        <v>4</v>
      </c>
      <c r="D2118" s="5" t="inlineStr">
        <is>
          <t>Alat Bantu</t>
        </is>
      </c>
      <c r="F2118" s="5" t="inlineStr">
        <is>
          <t>Ls</t>
        </is>
      </c>
      <c r="G2118" s="25" t="n">
        <v>1</v>
      </c>
      <c r="H2118" s="26">
        <f>VLOOKUP(D2118,upahbahan,3,FALSE)</f>
        <v/>
      </c>
      <c r="J2118" s="26">
        <f>G2118*H2118</f>
        <v/>
      </c>
    </row>
    <row r="2119">
      <c r="C2119" s="27" t="inlineStr">
        <is>
          <t>JUMLAH HARGA PERALATAN</t>
        </is>
      </c>
      <c r="D2119" s="28" t="n"/>
      <c r="E2119" s="28" t="n"/>
      <c r="F2119" s="28" t="n"/>
      <c r="G2119" s="28" t="n"/>
      <c r="H2119" s="28" t="n"/>
      <c r="I2119" s="28" t="n"/>
      <c r="J2119" s="29">
        <f>SUM(J2115:J2118)</f>
        <v/>
      </c>
    </row>
    <row r="2120">
      <c r="C2120" s="31" t="inlineStr">
        <is>
          <t>D</t>
        </is>
      </c>
      <c r="D2120" s="31" t="inlineStr">
        <is>
          <t>Jumlah (A+B+C)</t>
        </is>
      </c>
      <c r="E2120" s="32" t="n"/>
      <c r="F2120" s="32" t="n"/>
      <c r="G2120" s="32" t="n"/>
      <c r="H2120" s="32" t="n"/>
      <c r="I2120" s="32" t="n"/>
      <c r="J2120" s="33">
        <f>J2106+J2113+J2119</f>
        <v/>
      </c>
    </row>
    <row r="2121">
      <c r="C2121" s="18" t="inlineStr">
        <is>
          <t>E</t>
        </is>
      </c>
      <c r="D2121" s="18" t="inlineStr">
        <is>
          <t>Biaya Umum dan Keuntungan 10.0% x D</t>
        </is>
      </c>
      <c r="H2121" s="21">
        <f>$Q$8</f>
        <v/>
      </c>
      <c r="J2121" s="34">
        <f>J2120*H2121</f>
        <v/>
      </c>
    </row>
    <row r="2122">
      <c r="C2122" s="31" t="inlineStr">
        <is>
          <t>F</t>
        </is>
      </c>
      <c r="D2122" s="31" t="inlineStr">
        <is>
          <t>Harga Satuan Pekerjaan (D+E)</t>
        </is>
      </c>
      <c r="E2122" s="32" t="n"/>
      <c r="F2122" s="32" t="n"/>
      <c r="G2122" s="32" t="n"/>
      <c r="H2122" s="32" t="n"/>
      <c r="I2122" s="32" t="n"/>
      <c r="J2122" s="33">
        <f>SUM(J2120:J2121)</f>
        <v/>
      </c>
    </row>
    <row r="2124">
      <c r="C2124" s="16" t="inlineStr">
        <is>
          <t>H.103</t>
        </is>
      </c>
      <c r="D2124" s="17" t="inlineStr">
        <is>
          <t>Penggantian Pipa Cucuran Baja, Diameter 50 mm (2 inch)</t>
        </is>
      </c>
      <c r="F2124" s="18" t="inlineStr">
        <is>
          <t>Meter Panjang</t>
        </is>
      </c>
      <c r="K2124" s="22">
        <f>ROUNDDOWN(J2146,0)</f>
        <v/>
      </c>
      <c r="M2124" s="19" t="inlineStr">
        <is>
          <t>8.14.(4).50</t>
        </is>
      </c>
    </row>
    <row r="2125">
      <c r="C2125" s="23" t="inlineStr">
        <is>
          <t>No</t>
        </is>
      </c>
      <c r="D2125" s="23" t="inlineStr">
        <is>
          <t>Uraian</t>
        </is>
      </c>
      <c r="E2125" s="23" t="inlineStr">
        <is>
          <t>Kode</t>
        </is>
      </c>
      <c r="F2125" s="23" t="inlineStr">
        <is>
          <t>Sat.</t>
        </is>
      </c>
      <c r="G2125" s="23" t="inlineStr">
        <is>
          <t>Koefisien</t>
        </is>
      </c>
      <c r="H2125" s="23" t="inlineStr">
        <is>
          <t>Harga  Satuan (Rp)</t>
        </is>
      </c>
      <c r="J2125" s="23" t="inlineStr">
        <is>
          <t>Jumlah Harga (Rp)</t>
        </is>
      </c>
    </row>
    <row r="2126">
      <c r="C2126" s="24" t="inlineStr">
        <is>
          <t>A</t>
        </is>
      </c>
      <c r="D2126" s="24" t="inlineStr">
        <is>
          <t>TENAGA KERJA</t>
        </is>
      </c>
      <c r="E2126" s="12" t="n"/>
      <c r="F2126" s="12" t="n"/>
      <c r="G2126" s="12" t="n"/>
      <c r="H2126" s="12" t="n"/>
      <c r="I2126" s="12" t="n"/>
      <c r="J2126" s="12" t="n"/>
    </row>
    <row r="2127">
      <c r="C2127" s="5" t="n">
        <v>1</v>
      </c>
      <c r="D2127" s="5" t="inlineStr">
        <is>
          <t>Pekerja</t>
        </is>
      </c>
      <c r="E2127" s="5" t="inlineStr">
        <is>
          <t>L01</t>
        </is>
      </c>
      <c r="F2127" s="5" t="inlineStr">
        <is>
          <t>jam</t>
        </is>
      </c>
      <c r="G2127" s="25" t="n">
        <v>0.0301205996048263</v>
      </c>
      <c r="H2127" s="26">
        <f>VLOOKUP(D2127,upahbahan,3,FALSE)</f>
        <v/>
      </c>
      <c r="J2127" s="26">
        <f>G2127*H2127</f>
        <v/>
      </c>
    </row>
    <row r="2128">
      <c r="C2128" s="5" t="n">
        <v>2</v>
      </c>
      <c r="D2128" s="5" t="inlineStr">
        <is>
          <t>Tukang</t>
        </is>
      </c>
      <c r="E2128" s="5" t="inlineStr">
        <is>
          <t>L02</t>
        </is>
      </c>
      <c r="F2128" s="5" t="inlineStr">
        <is>
          <t>jam</t>
        </is>
      </c>
      <c r="G2128" s="25" t="n">
        <v>0.0301204383795914</v>
      </c>
      <c r="H2128" s="26">
        <f>VLOOKUP(D2128,upahbahan,3,FALSE)</f>
        <v/>
      </c>
      <c r="J2128" s="26">
        <f>G2128*H2128</f>
        <v/>
      </c>
    </row>
    <row r="2129">
      <c r="C2129" s="5" t="n">
        <v>3</v>
      </c>
      <c r="D2129" s="5" t="inlineStr">
        <is>
          <t>Mandor</t>
        </is>
      </c>
      <c r="E2129" s="5" t="inlineStr">
        <is>
          <t>L03</t>
        </is>
      </c>
      <c r="F2129" s="5" t="inlineStr">
        <is>
          <t>jam</t>
        </is>
      </c>
      <c r="G2129" s="25" t="n">
        <v>0.01506035850677611</v>
      </c>
      <c r="H2129" s="26">
        <f>VLOOKUP(D2129,upahbahan,3,FALSE)</f>
        <v/>
      </c>
      <c r="J2129" s="26">
        <f>G2129*H2129</f>
        <v/>
      </c>
    </row>
    <row r="2130">
      <c r="C2130" s="27" t="inlineStr">
        <is>
          <t>JUMLAH HARGA TENAGA KERJA</t>
        </is>
      </c>
      <c r="D2130" s="28" t="n"/>
      <c r="E2130" s="28" t="n"/>
      <c r="F2130" s="28" t="n"/>
      <c r="G2130" s="28" t="n"/>
      <c r="H2130" s="28" t="n"/>
      <c r="I2130" s="28" t="n"/>
      <c r="J2130" s="29">
        <f>SUM(J2127:J2129)</f>
        <v/>
      </c>
    </row>
    <row r="2131">
      <c r="C2131" s="24" t="inlineStr">
        <is>
          <t>B</t>
        </is>
      </c>
      <c r="D2131" s="24" t="inlineStr">
        <is>
          <t>BAHAN</t>
        </is>
      </c>
      <c r="E2131" s="12" t="n"/>
      <c r="F2131" s="12" t="n"/>
      <c r="G2131" s="12" t="n"/>
      <c r="H2131" s="12" t="n"/>
      <c r="I2131" s="12" t="n"/>
      <c r="J2131" s="12" t="n"/>
    </row>
    <row r="2132">
      <c r="C2132" s="5" t="n">
        <v>1</v>
      </c>
      <c r="D2132" s="5" t="inlineStr">
        <is>
          <t>Pipa Baja dia 50 mm</t>
        </is>
      </c>
      <c r="E2132" s="5" t="inlineStr">
        <is>
          <t>M241a</t>
        </is>
      </c>
      <c r="F2132" s="5" t="inlineStr">
        <is>
          <t>m</t>
        </is>
      </c>
      <c r="G2132" s="25" t="n">
        <v>1.02</v>
      </c>
      <c r="H2132" s="26">
        <f>VLOOKUP(D2132,upahbahan,3,FALSE)</f>
        <v/>
      </c>
      <c r="J2132" s="26">
        <f>G2132*H2132</f>
        <v/>
      </c>
    </row>
    <row r="2133">
      <c r="C2133" s="5" t="n">
        <v>2</v>
      </c>
      <c r="D2133" s="5" t="inlineStr">
        <is>
          <t>Sambungan pipa baja</t>
        </is>
      </c>
      <c r="E2133" s="5" t="inlineStr">
        <is>
          <t>M243</t>
        </is>
      </c>
      <c r="F2133" s="5" t="inlineStr">
        <is>
          <t>buah</t>
        </is>
      </c>
      <c r="G2133" s="25" t="n">
        <v>2</v>
      </c>
      <c r="H2133" s="26">
        <f>VLOOKUP(D2133,upahbahan,3,FALSE)</f>
        <v/>
      </c>
      <c r="J2133" s="26">
        <f>G2133*H2133</f>
        <v/>
      </c>
    </row>
    <row r="2134">
      <c r="C2134" s="5" t="n">
        <v>3</v>
      </c>
      <c r="D2134" s="5" t="inlineStr">
        <is>
          <t>Perekat</t>
        </is>
      </c>
      <c r="E2134" s="5" t="inlineStr">
        <is>
          <t>M125</t>
        </is>
      </c>
      <c r="F2134" s="5" t="inlineStr">
        <is>
          <t>kg</t>
        </is>
      </c>
      <c r="G2134" s="25" t="n">
        <v>0.03140336956521739</v>
      </c>
      <c r="H2134" s="26">
        <f>VLOOKUP(D2134,upahbahan,3,FALSE)</f>
        <v/>
      </c>
      <c r="J2134" s="26">
        <f>G2134*H2134</f>
        <v/>
      </c>
    </row>
    <row r="2135">
      <c r="C2135" s="5" t="n">
        <v>4</v>
      </c>
      <c r="D2135" s="5" t="inlineStr">
        <is>
          <t>Mortar fast track (8 jam)</t>
        </is>
      </c>
      <c r="E2135" s="5" t="inlineStr">
        <is>
          <t>M226</t>
        </is>
      </c>
      <c r="F2135" s="5" t="inlineStr">
        <is>
          <t>M3</t>
        </is>
      </c>
      <c r="G2135" s="25" t="n">
        <v>0.07303571310221738</v>
      </c>
      <c r="H2135" s="26">
        <f>VLOOKUP(D2135,upahbahan,3,FALSE)</f>
        <v/>
      </c>
      <c r="J2135" s="26">
        <f>G2135*H2135</f>
        <v/>
      </c>
    </row>
    <row r="2136">
      <c r="C2136" s="5" t="n">
        <v>5</v>
      </c>
      <c r="D2136" s="5" t="inlineStr">
        <is>
          <t>Air</t>
        </is>
      </c>
      <c r="E2136" s="5" t="inlineStr">
        <is>
          <t>M170</t>
        </is>
      </c>
      <c r="F2136" s="5" t="inlineStr">
        <is>
          <t>liter</t>
        </is>
      </c>
      <c r="G2136" s="25" t="n">
        <v>22.9221843003413</v>
      </c>
      <c r="H2136" s="26">
        <f>VLOOKUP(D2136,upahbahan,3,FALSE)</f>
        <v/>
      </c>
      <c r="J2136" s="26">
        <f>G2136*H2136</f>
        <v/>
      </c>
    </row>
    <row r="2137">
      <c r="C2137" s="27" t="inlineStr">
        <is>
          <t>JUMLAH HARGA BAHAN</t>
        </is>
      </c>
      <c r="D2137" s="28" t="n"/>
      <c r="E2137" s="28" t="n"/>
      <c r="F2137" s="28" t="n"/>
      <c r="G2137" s="28" t="n"/>
      <c r="H2137" s="28" t="n"/>
      <c r="I2137" s="28" t="n"/>
      <c r="J2137" s="29">
        <f>SUM(J2132:J2136)</f>
        <v/>
      </c>
    </row>
    <row r="2138">
      <c r="C2138" s="24" t="inlineStr">
        <is>
          <t>C</t>
        </is>
      </c>
      <c r="D2138" s="24" t="inlineStr">
        <is>
          <t>PERALATAN</t>
        </is>
      </c>
      <c r="E2138" s="12" t="n"/>
      <c r="F2138" s="12" t="n"/>
      <c r="G2138" s="12" t="n"/>
      <c r="H2138" s="12" t="n"/>
      <c r="I2138" s="12" t="n"/>
      <c r="J2138" s="12" t="n"/>
    </row>
    <row r="2139">
      <c r="C2139" s="5" t="n">
        <v>1</v>
      </c>
      <c r="D2139" s="5" t="inlineStr">
        <is>
          <t>Jack Hammer</t>
        </is>
      </c>
      <c r="E2139" s="5" t="inlineStr">
        <is>
          <t>E26</t>
        </is>
      </c>
      <c r="F2139" s="5" t="inlineStr">
        <is>
          <t>jam</t>
        </is>
      </c>
      <c r="G2139" s="25" t="n">
        <v>0.01506030672684343</v>
      </c>
      <c r="H2139" s="26">
        <f>VLOOKUP(D2139,upahbahan,3,FALSE)</f>
        <v/>
      </c>
      <c r="J2139" s="26">
        <f>G2139*H2139</f>
        <v/>
      </c>
    </row>
    <row r="2140">
      <c r="C2140" s="5" t="n">
        <v>2</v>
      </c>
      <c r="D2140" s="5" t="inlineStr">
        <is>
          <t>Compressor</t>
        </is>
      </c>
      <c r="E2140" s="5" t="inlineStr">
        <is>
          <t>E05</t>
        </is>
      </c>
      <c r="F2140" s="5" t="inlineStr">
        <is>
          <t>jam</t>
        </is>
      </c>
      <c r="G2140" s="25" t="n">
        <v>0.01506025396586982</v>
      </c>
      <c r="H2140" s="26">
        <f>VLOOKUP(D2140,upahbahan,3,FALSE)</f>
        <v/>
      </c>
      <c r="J2140" s="26">
        <f>G2140*H2140</f>
        <v/>
      </c>
    </row>
    <row r="2141">
      <c r="C2141" s="5" t="n">
        <v>3</v>
      </c>
      <c r="D2141" s="5" t="inlineStr">
        <is>
          <t>Generator Set</t>
        </is>
      </c>
      <c r="E2141" s="5" t="inlineStr">
        <is>
          <t>E12</t>
        </is>
      </c>
      <c r="F2141" s="5" t="inlineStr">
        <is>
          <t>jam</t>
        </is>
      </c>
      <c r="G2141" s="25" t="n">
        <v>0.01506024410915117</v>
      </c>
      <c r="H2141" s="26">
        <f>VLOOKUP(D2141,upahbahan,3,FALSE)</f>
        <v/>
      </c>
      <c r="J2141" s="26">
        <f>G2141*H2141</f>
        <v/>
      </c>
    </row>
    <row r="2142">
      <c r="C2142" s="5" t="n">
        <v>4</v>
      </c>
      <c r="D2142" s="5" t="inlineStr">
        <is>
          <t>Alat Bantu</t>
        </is>
      </c>
      <c r="F2142" s="5" t="inlineStr">
        <is>
          <t>Ls</t>
        </is>
      </c>
      <c r="G2142" s="25" t="n">
        <v>1</v>
      </c>
      <c r="H2142" s="26">
        <f>VLOOKUP(D2142,upahbahan,3,FALSE)</f>
        <v/>
      </c>
      <c r="J2142" s="26">
        <f>G2142*H2142</f>
        <v/>
      </c>
    </row>
    <row r="2143">
      <c r="C2143" s="27" t="inlineStr">
        <is>
          <t>JUMLAH HARGA PERALATAN</t>
        </is>
      </c>
      <c r="D2143" s="28" t="n"/>
      <c r="E2143" s="28" t="n"/>
      <c r="F2143" s="28" t="n"/>
      <c r="G2143" s="28" t="n"/>
      <c r="H2143" s="28" t="n"/>
      <c r="I2143" s="28" t="n"/>
      <c r="J2143" s="29">
        <f>SUM(J2139:J2142)</f>
        <v/>
      </c>
    </row>
    <row r="2144">
      <c r="C2144" s="31" t="inlineStr">
        <is>
          <t>D</t>
        </is>
      </c>
      <c r="D2144" s="31" t="inlineStr">
        <is>
          <t>Jumlah (A+B+C)</t>
        </is>
      </c>
      <c r="E2144" s="32" t="n"/>
      <c r="F2144" s="32" t="n"/>
      <c r="G2144" s="32" t="n"/>
      <c r="H2144" s="32" t="n"/>
      <c r="I2144" s="32" t="n"/>
      <c r="J2144" s="33">
        <f>J2130+J2137+J2143</f>
        <v/>
      </c>
    </row>
    <row r="2145">
      <c r="C2145" s="18" t="inlineStr">
        <is>
          <t>E</t>
        </is>
      </c>
      <c r="D2145" s="18" t="inlineStr">
        <is>
          <t>Biaya Umum dan Keuntungan 10.0% x D</t>
        </is>
      </c>
      <c r="H2145" s="21">
        <f>$Q$8</f>
        <v/>
      </c>
      <c r="J2145" s="34">
        <f>J2144*H2145</f>
        <v/>
      </c>
    </row>
    <row r="2146">
      <c r="C2146" s="31" t="inlineStr">
        <is>
          <t>F</t>
        </is>
      </c>
      <c r="D2146" s="31" t="inlineStr">
        <is>
          <t>Harga Satuan Pekerjaan (D+E)</t>
        </is>
      </c>
      <c r="E2146" s="32" t="n"/>
      <c r="F2146" s="32" t="n"/>
      <c r="G2146" s="32" t="n"/>
      <c r="H2146" s="32" t="n"/>
      <c r="I2146" s="32" t="n"/>
      <c r="J2146" s="33">
        <f>SUM(J2144:J2145)</f>
        <v/>
      </c>
    </row>
    <row r="2148">
      <c r="C2148" s="16" t="inlineStr">
        <is>
          <t>H.104</t>
        </is>
      </c>
      <c r="D2148" s="17" t="inlineStr">
        <is>
          <t>Penggantian Pipa Cucuran Baja, Diameter 100 mm (4 inch)</t>
        </is>
      </c>
      <c r="F2148" s="18" t="inlineStr">
        <is>
          <t>Meter Panjang</t>
        </is>
      </c>
      <c r="K2148" s="22">
        <f>ROUNDDOWN(J2170,0)</f>
        <v/>
      </c>
      <c r="M2148" s="19" t="inlineStr">
        <is>
          <t>8.14.(4).100</t>
        </is>
      </c>
    </row>
    <row r="2149">
      <c r="C2149" s="23" t="inlineStr">
        <is>
          <t>No</t>
        </is>
      </c>
      <c r="D2149" s="23" t="inlineStr">
        <is>
          <t>Uraian</t>
        </is>
      </c>
      <c r="E2149" s="23" t="inlineStr">
        <is>
          <t>Kode</t>
        </is>
      </c>
      <c r="F2149" s="23" t="inlineStr">
        <is>
          <t>Sat.</t>
        </is>
      </c>
      <c r="G2149" s="23" t="inlineStr">
        <is>
          <t>Koefisien</t>
        </is>
      </c>
      <c r="H2149" s="23" t="inlineStr">
        <is>
          <t>Harga  Satuan (Rp)</t>
        </is>
      </c>
      <c r="J2149" s="23" t="inlineStr">
        <is>
          <t>Jumlah Harga (Rp)</t>
        </is>
      </c>
    </row>
    <row r="2150">
      <c r="C2150" s="24" t="inlineStr">
        <is>
          <t>A</t>
        </is>
      </c>
      <c r="D2150" s="24" t="inlineStr">
        <is>
          <t>TENAGA KERJA</t>
        </is>
      </c>
      <c r="E2150" s="12" t="n"/>
      <c r="F2150" s="12" t="n"/>
      <c r="G2150" s="12" t="n"/>
      <c r="H2150" s="12" t="n"/>
      <c r="I2150" s="12" t="n"/>
      <c r="J2150" s="12" t="n"/>
    </row>
    <row r="2151">
      <c r="C2151" s="5" t="n">
        <v>1</v>
      </c>
      <c r="D2151" s="5" t="inlineStr">
        <is>
          <t>Pekerja</t>
        </is>
      </c>
      <c r="E2151" s="5" t="inlineStr">
        <is>
          <t>L01</t>
        </is>
      </c>
      <c r="F2151" s="5" t="inlineStr">
        <is>
          <t>jam</t>
        </is>
      </c>
      <c r="G2151" s="25" t="n">
        <v>0.0301205996048263</v>
      </c>
      <c r="H2151" s="26">
        <f>VLOOKUP(D2151,upahbahan,3,FALSE)</f>
        <v/>
      </c>
      <c r="J2151" s="26">
        <f>G2151*H2151</f>
        <v/>
      </c>
    </row>
    <row r="2152">
      <c r="C2152" s="5" t="n">
        <v>2</v>
      </c>
      <c r="D2152" s="5" t="inlineStr">
        <is>
          <t>Tukang</t>
        </is>
      </c>
      <c r="E2152" s="5" t="inlineStr">
        <is>
          <t>L02</t>
        </is>
      </c>
      <c r="F2152" s="5" t="inlineStr">
        <is>
          <t>jam</t>
        </is>
      </c>
      <c r="G2152" s="25" t="n">
        <v>0.0301204383795914</v>
      </c>
      <c r="H2152" s="26">
        <f>VLOOKUP(D2152,upahbahan,3,FALSE)</f>
        <v/>
      </c>
      <c r="J2152" s="26">
        <f>G2152*H2152</f>
        <v/>
      </c>
    </row>
    <row r="2153">
      <c r="C2153" s="5" t="n">
        <v>3</v>
      </c>
      <c r="D2153" s="5" t="inlineStr">
        <is>
          <t>Mandor</t>
        </is>
      </c>
      <c r="E2153" s="5" t="inlineStr">
        <is>
          <t>L03</t>
        </is>
      </c>
      <c r="F2153" s="5" t="inlineStr">
        <is>
          <t>jam</t>
        </is>
      </c>
      <c r="G2153" s="25" t="n">
        <v>0.01506035850677611</v>
      </c>
      <c r="H2153" s="26">
        <f>VLOOKUP(D2153,upahbahan,3,FALSE)</f>
        <v/>
      </c>
      <c r="J2153" s="26">
        <f>G2153*H2153</f>
        <v/>
      </c>
    </row>
    <row r="2154">
      <c r="C2154" s="27" t="inlineStr">
        <is>
          <t>JUMLAH HARGA TENAGA KERJA</t>
        </is>
      </c>
      <c r="D2154" s="28" t="n"/>
      <c r="E2154" s="28" t="n"/>
      <c r="F2154" s="28" t="n"/>
      <c r="G2154" s="28" t="n"/>
      <c r="H2154" s="28" t="n"/>
      <c r="I2154" s="28" t="n"/>
      <c r="J2154" s="29">
        <f>SUM(J2151:J2153)</f>
        <v/>
      </c>
    </row>
    <row r="2155">
      <c r="C2155" s="24" t="inlineStr">
        <is>
          <t>B</t>
        </is>
      </c>
      <c r="D2155" s="24" t="inlineStr">
        <is>
          <t>BAHAN</t>
        </is>
      </c>
      <c r="E2155" s="12" t="n"/>
      <c r="F2155" s="12" t="n"/>
      <c r="G2155" s="12" t="n"/>
      <c r="H2155" s="12" t="n"/>
      <c r="I2155" s="12" t="n"/>
      <c r="J2155" s="12" t="n"/>
    </row>
    <row r="2156">
      <c r="C2156" s="5" t="n">
        <v>1</v>
      </c>
      <c r="D2156" s="5" t="inlineStr">
        <is>
          <t>Pipa Baja dia 100 m</t>
        </is>
      </c>
      <c r="E2156" s="5" t="inlineStr">
        <is>
          <t>M241b</t>
        </is>
      </c>
      <c r="F2156" s="5" t="inlineStr">
        <is>
          <t>m</t>
        </is>
      </c>
      <c r="G2156" s="25" t="n">
        <v>1.02</v>
      </c>
      <c r="H2156" s="26">
        <f>VLOOKUP(D2156,upahbahan,3,FALSE)</f>
        <v/>
      </c>
      <c r="J2156" s="26">
        <f>G2156*H2156</f>
        <v/>
      </c>
    </row>
    <row r="2157">
      <c r="C2157" s="5" t="n">
        <v>2</v>
      </c>
      <c r="D2157" s="5" t="inlineStr">
        <is>
          <t>Sambungan pipa baja</t>
        </is>
      </c>
      <c r="E2157" s="5" t="inlineStr">
        <is>
          <t>M243</t>
        </is>
      </c>
      <c r="F2157" s="5" t="inlineStr">
        <is>
          <t>buah</t>
        </is>
      </c>
      <c r="G2157" s="25" t="n">
        <v>2</v>
      </c>
      <c r="H2157" s="26">
        <f>VLOOKUP(D2157,upahbahan,3,FALSE)</f>
        <v/>
      </c>
      <c r="J2157" s="26">
        <f>G2157*H2157</f>
        <v/>
      </c>
    </row>
    <row r="2158">
      <c r="C2158" s="5" t="n">
        <v>3</v>
      </c>
      <c r="D2158" s="5" t="inlineStr">
        <is>
          <t>Perekat</t>
        </is>
      </c>
      <c r="E2158" s="5" t="inlineStr">
        <is>
          <t>M125</t>
        </is>
      </c>
      <c r="F2158" s="5" t="inlineStr">
        <is>
          <t>kg</t>
        </is>
      </c>
      <c r="G2158" s="25" t="n">
        <v>0.06280671739130435</v>
      </c>
      <c r="H2158" s="26">
        <f>VLOOKUP(D2158,upahbahan,3,FALSE)</f>
        <v/>
      </c>
      <c r="J2158" s="26">
        <f>G2158*H2158</f>
        <v/>
      </c>
    </row>
    <row r="2159">
      <c r="C2159" s="5" t="n">
        <v>4</v>
      </c>
      <c r="D2159" s="5" t="inlineStr">
        <is>
          <t>Mortar fast track (8 jam)</t>
        </is>
      </c>
      <c r="E2159" s="5" t="inlineStr">
        <is>
          <t>M226</t>
        </is>
      </c>
      <c r="F2159" s="5" t="inlineStr">
        <is>
          <t>M3</t>
        </is>
      </c>
      <c r="G2159" s="25" t="n">
        <v>0.06714285779063152</v>
      </c>
      <c r="H2159" s="26">
        <f>VLOOKUP(D2159,upahbahan,3,FALSE)</f>
        <v/>
      </c>
      <c r="J2159" s="26">
        <f>G2159*H2159</f>
        <v/>
      </c>
    </row>
    <row r="2160">
      <c r="C2160" s="5" t="n">
        <v>5</v>
      </c>
      <c r="D2160" s="5" t="inlineStr">
        <is>
          <t>Air</t>
        </is>
      </c>
      <c r="E2160" s="5" t="inlineStr">
        <is>
          <t>M170</t>
        </is>
      </c>
      <c r="F2160" s="5" t="inlineStr">
        <is>
          <t>liter</t>
        </is>
      </c>
      <c r="G2160" s="25" t="n">
        <v>21.07235494880546</v>
      </c>
      <c r="H2160" s="26">
        <f>VLOOKUP(D2160,upahbahan,3,FALSE)</f>
        <v/>
      </c>
      <c r="J2160" s="26">
        <f>G2160*H2160</f>
        <v/>
      </c>
    </row>
    <row r="2161">
      <c r="C2161" s="27" t="inlineStr">
        <is>
          <t>JUMLAH HARGA BAHAN</t>
        </is>
      </c>
      <c r="D2161" s="28" t="n"/>
      <c r="E2161" s="28" t="n"/>
      <c r="F2161" s="28" t="n"/>
      <c r="G2161" s="28" t="n"/>
      <c r="H2161" s="28" t="n"/>
      <c r="I2161" s="28" t="n"/>
      <c r="J2161" s="29">
        <f>SUM(J2156:J2160)</f>
        <v/>
      </c>
    </row>
    <row r="2162">
      <c r="C2162" s="24" t="inlineStr">
        <is>
          <t>C</t>
        </is>
      </c>
      <c r="D2162" s="24" t="inlineStr">
        <is>
          <t>PERALATAN</t>
        </is>
      </c>
      <c r="E2162" s="12" t="n"/>
      <c r="F2162" s="12" t="n"/>
      <c r="G2162" s="12" t="n"/>
      <c r="H2162" s="12" t="n"/>
      <c r="I2162" s="12" t="n"/>
      <c r="J2162" s="12" t="n"/>
    </row>
    <row r="2163">
      <c r="C2163" s="5" t="n">
        <v>1</v>
      </c>
      <c r="D2163" s="5" t="inlineStr">
        <is>
          <t>Jack Hammer</t>
        </is>
      </c>
      <c r="E2163" s="5" t="inlineStr">
        <is>
          <t>E26</t>
        </is>
      </c>
      <c r="F2163" s="5" t="inlineStr">
        <is>
          <t>jam</t>
        </is>
      </c>
      <c r="G2163" s="25" t="n">
        <v>0.01506030672684343</v>
      </c>
      <c r="H2163" s="26">
        <f>VLOOKUP(D2163,upahbahan,3,FALSE)</f>
        <v/>
      </c>
      <c r="J2163" s="26">
        <f>G2163*H2163</f>
        <v/>
      </c>
    </row>
    <row r="2164">
      <c r="C2164" s="5" t="n">
        <v>2</v>
      </c>
      <c r="D2164" s="5" t="inlineStr">
        <is>
          <t>Compressor</t>
        </is>
      </c>
      <c r="E2164" s="5" t="inlineStr">
        <is>
          <t>E05</t>
        </is>
      </c>
      <c r="F2164" s="5" t="inlineStr">
        <is>
          <t>jam</t>
        </is>
      </c>
      <c r="G2164" s="25" t="n">
        <v>0.01506025396586982</v>
      </c>
      <c r="H2164" s="26">
        <f>VLOOKUP(D2164,upahbahan,3,FALSE)</f>
        <v/>
      </c>
      <c r="J2164" s="26">
        <f>G2164*H2164</f>
        <v/>
      </c>
    </row>
    <row r="2165">
      <c r="C2165" s="5" t="n">
        <v>3</v>
      </c>
      <c r="D2165" s="5" t="inlineStr">
        <is>
          <t>Generator Set</t>
        </is>
      </c>
      <c r="E2165" s="5" t="inlineStr">
        <is>
          <t>E12</t>
        </is>
      </c>
      <c r="F2165" s="5" t="inlineStr">
        <is>
          <t>jam</t>
        </is>
      </c>
      <c r="G2165" s="25" t="n">
        <v>0.01506024410915117</v>
      </c>
      <c r="H2165" s="26">
        <f>VLOOKUP(D2165,upahbahan,3,FALSE)</f>
        <v/>
      </c>
      <c r="J2165" s="26">
        <f>G2165*H2165</f>
        <v/>
      </c>
    </row>
    <row r="2166">
      <c r="C2166" s="5" t="n">
        <v>4</v>
      </c>
      <c r="D2166" s="5" t="inlineStr">
        <is>
          <t>Alat Bantu</t>
        </is>
      </c>
      <c r="F2166" s="5" t="inlineStr">
        <is>
          <t>Ls</t>
        </is>
      </c>
      <c r="G2166" s="25" t="n">
        <v>1</v>
      </c>
      <c r="H2166" s="26">
        <f>VLOOKUP(D2166,upahbahan,3,FALSE)</f>
        <v/>
      </c>
      <c r="J2166" s="26">
        <f>G2166*H2166</f>
        <v/>
      </c>
    </row>
    <row r="2167">
      <c r="C2167" s="27" t="inlineStr">
        <is>
          <t>JUMLAH HARGA PERALATAN</t>
        </is>
      </c>
      <c r="D2167" s="28" t="n"/>
      <c r="E2167" s="28" t="n"/>
      <c r="F2167" s="28" t="n"/>
      <c r="G2167" s="28" t="n"/>
      <c r="H2167" s="28" t="n"/>
      <c r="I2167" s="28" t="n"/>
      <c r="J2167" s="29">
        <f>SUM(J2163:J2166)</f>
        <v/>
      </c>
    </row>
    <row r="2168">
      <c r="C2168" s="31" t="inlineStr">
        <is>
          <t>D</t>
        </is>
      </c>
      <c r="D2168" s="31" t="inlineStr">
        <is>
          <t>Jumlah (A+B+C)</t>
        </is>
      </c>
      <c r="E2168" s="32" t="n"/>
      <c r="F2168" s="32" t="n"/>
      <c r="G2168" s="32" t="n"/>
      <c r="H2168" s="32" t="n"/>
      <c r="I2168" s="32" t="n"/>
      <c r="J2168" s="33">
        <f>J2154+J2161+J2167</f>
        <v/>
      </c>
    </row>
    <row r="2169">
      <c r="C2169" s="18" t="inlineStr">
        <is>
          <t>E</t>
        </is>
      </c>
      <c r="D2169" s="18" t="inlineStr">
        <is>
          <t>Biaya Umum dan Keuntungan 10.0% x D</t>
        </is>
      </c>
      <c r="H2169" s="21">
        <f>$Q$8</f>
        <v/>
      </c>
      <c r="J2169" s="34">
        <f>J2168*H2169</f>
        <v/>
      </c>
    </row>
    <row r="2170">
      <c r="C2170" s="31" t="inlineStr">
        <is>
          <t>F</t>
        </is>
      </c>
      <c r="D2170" s="31" t="inlineStr">
        <is>
          <t>Harga Satuan Pekerjaan (D+E)</t>
        </is>
      </c>
      <c r="E2170" s="32" t="n"/>
      <c r="F2170" s="32" t="n"/>
      <c r="G2170" s="32" t="n"/>
      <c r="H2170" s="32" t="n"/>
      <c r="I2170" s="32" t="n"/>
      <c r="J2170" s="33">
        <f>SUM(J2168:J2169)</f>
        <v/>
      </c>
    </row>
    <row r="2172">
      <c r="C2172" s="16" t="inlineStr">
        <is>
          <t>H.105</t>
        </is>
      </c>
      <c r="D2172" s="17" t="inlineStr">
        <is>
          <t>Penggantian Pipa Cucuran Baja, Diameter 150 mm (6 inch)</t>
        </is>
      </c>
      <c r="F2172" s="18" t="inlineStr">
        <is>
          <t>Meter Panjang</t>
        </is>
      </c>
      <c r="K2172" s="22">
        <f>ROUNDDOWN(J2194,0)</f>
        <v/>
      </c>
      <c r="M2172" s="19" t="inlineStr">
        <is>
          <t>8.14.(4).150</t>
        </is>
      </c>
    </row>
    <row r="2173">
      <c r="C2173" s="23" t="inlineStr">
        <is>
          <t>No</t>
        </is>
      </c>
      <c r="D2173" s="23" t="inlineStr">
        <is>
          <t>Uraian</t>
        </is>
      </c>
      <c r="E2173" s="23" t="inlineStr">
        <is>
          <t>Kode</t>
        </is>
      </c>
      <c r="F2173" s="23" t="inlineStr">
        <is>
          <t>Sat.</t>
        </is>
      </c>
      <c r="G2173" s="23" t="inlineStr">
        <is>
          <t>Koefisien</t>
        </is>
      </c>
      <c r="H2173" s="23" t="inlineStr">
        <is>
          <t>Harga  Satuan (Rp)</t>
        </is>
      </c>
      <c r="J2173" s="23" t="inlineStr">
        <is>
          <t>Jumlah Harga (Rp)</t>
        </is>
      </c>
    </row>
    <row r="2174">
      <c r="C2174" s="24" t="inlineStr">
        <is>
          <t>A</t>
        </is>
      </c>
      <c r="D2174" s="24" t="inlineStr">
        <is>
          <t>TENAGA KERJA</t>
        </is>
      </c>
      <c r="E2174" s="12" t="n"/>
      <c r="F2174" s="12" t="n"/>
      <c r="G2174" s="12" t="n"/>
      <c r="H2174" s="12" t="n"/>
      <c r="I2174" s="12" t="n"/>
      <c r="J2174" s="12" t="n"/>
    </row>
    <row r="2175">
      <c r="C2175" s="5" t="n">
        <v>1</v>
      </c>
      <c r="D2175" s="5" t="inlineStr">
        <is>
          <t>Pekerja</t>
        </is>
      </c>
      <c r="E2175" s="5" t="inlineStr">
        <is>
          <t>L01</t>
        </is>
      </c>
      <c r="F2175" s="5" t="inlineStr">
        <is>
          <t>jam</t>
        </is>
      </c>
      <c r="G2175" s="25" t="n">
        <v>0.0301205996048263</v>
      </c>
      <c r="H2175" s="26">
        <f>VLOOKUP(D2175,upahbahan,3,FALSE)</f>
        <v/>
      </c>
      <c r="J2175" s="26">
        <f>G2175*H2175</f>
        <v/>
      </c>
    </row>
    <row r="2176">
      <c r="C2176" s="5" t="n">
        <v>2</v>
      </c>
      <c r="D2176" s="5" t="inlineStr">
        <is>
          <t>Tukang</t>
        </is>
      </c>
      <c r="E2176" s="5" t="inlineStr">
        <is>
          <t>L02</t>
        </is>
      </c>
      <c r="F2176" s="5" t="inlineStr">
        <is>
          <t>jam</t>
        </is>
      </c>
      <c r="G2176" s="25" t="n">
        <v>0.0301204383795914</v>
      </c>
      <c r="H2176" s="26">
        <f>VLOOKUP(D2176,upahbahan,3,FALSE)</f>
        <v/>
      </c>
      <c r="J2176" s="26">
        <f>G2176*H2176</f>
        <v/>
      </c>
    </row>
    <row r="2177">
      <c r="C2177" s="5" t="n">
        <v>3</v>
      </c>
      <c r="D2177" s="5" t="inlineStr">
        <is>
          <t>Mandor</t>
        </is>
      </c>
      <c r="E2177" s="5" t="inlineStr">
        <is>
          <t>L03</t>
        </is>
      </c>
      <c r="F2177" s="5" t="inlineStr">
        <is>
          <t>jam</t>
        </is>
      </c>
      <c r="G2177" s="25" t="n">
        <v>0.01506035850677611</v>
      </c>
      <c r="H2177" s="26">
        <f>VLOOKUP(D2177,upahbahan,3,FALSE)</f>
        <v/>
      </c>
      <c r="J2177" s="26">
        <f>G2177*H2177</f>
        <v/>
      </c>
    </row>
    <row r="2178">
      <c r="C2178" s="27" t="inlineStr">
        <is>
          <t>JUMLAH HARGA TENAGA KERJA</t>
        </is>
      </c>
      <c r="D2178" s="28" t="n"/>
      <c r="E2178" s="28" t="n"/>
      <c r="F2178" s="28" t="n"/>
      <c r="G2178" s="28" t="n"/>
      <c r="H2178" s="28" t="n"/>
      <c r="I2178" s="28" t="n"/>
      <c r="J2178" s="29">
        <f>SUM(J2175:J2177)</f>
        <v/>
      </c>
    </row>
    <row r="2179">
      <c r="C2179" s="24" t="inlineStr">
        <is>
          <t>B</t>
        </is>
      </c>
      <c r="D2179" s="24" t="inlineStr">
        <is>
          <t>BAHAN</t>
        </is>
      </c>
      <c r="E2179" s="12" t="n"/>
      <c r="F2179" s="12" t="n"/>
      <c r="G2179" s="12" t="n"/>
      <c r="H2179" s="12" t="n"/>
      <c r="I2179" s="12" t="n"/>
      <c r="J2179" s="12" t="n"/>
    </row>
    <row r="2180">
      <c r="C2180" s="5" t="n">
        <v>1</v>
      </c>
      <c r="D2180" s="5" t="inlineStr">
        <is>
          <t>Pipa Baja dia 150 mm</t>
        </is>
      </c>
      <c r="E2180" s="5" t="inlineStr">
        <is>
          <t>M241</t>
        </is>
      </c>
      <c r="F2180" s="5" t="inlineStr">
        <is>
          <t>m</t>
        </is>
      </c>
      <c r="G2180" s="25" t="n">
        <v>1.02</v>
      </c>
      <c r="H2180" s="26">
        <f>VLOOKUP(D2180,upahbahan,3,FALSE)</f>
        <v/>
      </c>
      <c r="J2180" s="26">
        <f>G2180*H2180</f>
        <v/>
      </c>
    </row>
    <row r="2181">
      <c r="C2181" s="5" t="n">
        <v>2</v>
      </c>
      <c r="D2181" s="5" t="inlineStr">
        <is>
          <t>Sambungan pipa baja</t>
        </is>
      </c>
      <c r="E2181" s="5" t="inlineStr">
        <is>
          <t>M243</t>
        </is>
      </c>
      <c r="F2181" s="5" t="inlineStr">
        <is>
          <t>buah</t>
        </is>
      </c>
      <c r="G2181" s="25" t="n">
        <v>2</v>
      </c>
      <c r="H2181" s="26">
        <f>VLOOKUP(D2181,upahbahan,3,FALSE)</f>
        <v/>
      </c>
      <c r="J2181" s="26">
        <f>G2181*H2181</f>
        <v/>
      </c>
    </row>
    <row r="2182">
      <c r="C2182" s="5" t="n">
        <v>3</v>
      </c>
      <c r="D2182" s="5" t="inlineStr">
        <is>
          <t>Perekat</t>
        </is>
      </c>
      <c r="E2182" s="5" t="inlineStr">
        <is>
          <t>M125</t>
        </is>
      </c>
      <c r="F2182" s="5" t="inlineStr">
        <is>
          <t>kg</t>
        </is>
      </c>
      <c r="G2182" s="25" t="n">
        <v>0.09421008695652174</v>
      </c>
      <c r="H2182" s="26">
        <f>VLOOKUP(D2182,upahbahan,3,FALSE)</f>
        <v/>
      </c>
      <c r="J2182" s="26">
        <f>G2182*H2182</f>
        <v/>
      </c>
    </row>
    <row r="2183">
      <c r="C2183" s="5" t="n">
        <v>4</v>
      </c>
      <c r="D2183" s="5" t="inlineStr">
        <is>
          <t>Mortar fast track (8 jam)</t>
        </is>
      </c>
      <c r="E2183" s="5" t="inlineStr">
        <is>
          <t>M226</t>
        </is>
      </c>
      <c r="F2183" s="5" t="inlineStr">
        <is>
          <t>M3</t>
        </is>
      </c>
      <c r="G2183" s="25" t="n">
        <v>0.05732143074458078</v>
      </c>
      <c r="H2183" s="26">
        <f>VLOOKUP(D2183,upahbahan,3,FALSE)</f>
        <v/>
      </c>
      <c r="J2183" s="26">
        <f>G2183*H2183</f>
        <v/>
      </c>
    </row>
    <row r="2184">
      <c r="C2184" s="5" t="n">
        <v>5</v>
      </c>
      <c r="D2184" s="5" t="inlineStr">
        <is>
          <t>Air</t>
        </is>
      </c>
      <c r="E2184" s="5" t="inlineStr">
        <is>
          <t>M170</t>
        </is>
      </c>
      <c r="F2184" s="5" t="inlineStr">
        <is>
          <t>liter</t>
        </is>
      </c>
      <c r="G2184" s="25" t="n">
        <v>17.99044368600683</v>
      </c>
      <c r="H2184" s="26">
        <f>VLOOKUP(D2184,upahbahan,3,FALSE)</f>
        <v/>
      </c>
      <c r="J2184" s="26">
        <f>G2184*H2184</f>
        <v/>
      </c>
    </row>
    <row r="2185">
      <c r="C2185" s="27" t="inlineStr">
        <is>
          <t>JUMLAH HARGA BAHAN</t>
        </is>
      </c>
      <c r="D2185" s="28" t="n"/>
      <c r="E2185" s="28" t="n"/>
      <c r="F2185" s="28" t="n"/>
      <c r="G2185" s="28" t="n"/>
      <c r="H2185" s="28" t="n"/>
      <c r="I2185" s="28" t="n"/>
      <c r="J2185" s="29">
        <f>SUM(J2180:J2184)</f>
        <v/>
      </c>
    </row>
    <row r="2186">
      <c r="C2186" s="24" t="inlineStr">
        <is>
          <t>C</t>
        </is>
      </c>
      <c r="D2186" s="24" t="inlineStr">
        <is>
          <t>PERALATAN</t>
        </is>
      </c>
      <c r="E2186" s="12" t="n"/>
      <c r="F2186" s="12" t="n"/>
      <c r="G2186" s="12" t="n"/>
      <c r="H2186" s="12" t="n"/>
      <c r="I2186" s="12" t="n"/>
      <c r="J2186" s="12" t="n"/>
    </row>
    <row r="2187">
      <c r="C2187" s="5" t="n">
        <v>1</v>
      </c>
      <c r="D2187" s="5" t="inlineStr">
        <is>
          <t>Jack Hammer</t>
        </is>
      </c>
      <c r="E2187" s="5" t="inlineStr">
        <is>
          <t>E26</t>
        </is>
      </c>
      <c r="F2187" s="5" t="inlineStr">
        <is>
          <t>jam</t>
        </is>
      </c>
      <c r="G2187" s="25" t="n">
        <v>0.01506030672684343</v>
      </c>
      <c r="H2187" s="26">
        <f>VLOOKUP(D2187,upahbahan,3,FALSE)</f>
        <v/>
      </c>
      <c r="J2187" s="26">
        <f>G2187*H2187</f>
        <v/>
      </c>
    </row>
    <row r="2188">
      <c r="C2188" s="5" t="n">
        <v>2</v>
      </c>
      <c r="D2188" s="5" t="inlineStr">
        <is>
          <t>Compressor</t>
        </is>
      </c>
      <c r="E2188" s="5" t="inlineStr">
        <is>
          <t>E05</t>
        </is>
      </c>
      <c r="F2188" s="5" t="inlineStr">
        <is>
          <t>jam</t>
        </is>
      </c>
      <c r="G2188" s="25" t="n">
        <v>0.01506025396586982</v>
      </c>
      <c r="H2188" s="26">
        <f>VLOOKUP(D2188,upahbahan,3,FALSE)</f>
        <v/>
      </c>
      <c r="J2188" s="26">
        <f>G2188*H2188</f>
        <v/>
      </c>
    </row>
    <row r="2189">
      <c r="C2189" s="5" t="n">
        <v>3</v>
      </c>
      <c r="D2189" s="5" t="inlineStr">
        <is>
          <t>Generator Set</t>
        </is>
      </c>
      <c r="E2189" s="5" t="inlineStr">
        <is>
          <t>E12</t>
        </is>
      </c>
      <c r="F2189" s="5" t="inlineStr">
        <is>
          <t>jam</t>
        </is>
      </c>
      <c r="G2189" s="25" t="n">
        <v>0.01506024410915117</v>
      </c>
      <c r="H2189" s="26">
        <f>VLOOKUP(D2189,upahbahan,3,FALSE)</f>
        <v/>
      </c>
      <c r="J2189" s="26">
        <f>G2189*H2189</f>
        <v/>
      </c>
    </row>
    <row r="2190">
      <c r="C2190" s="5" t="n">
        <v>4</v>
      </c>
      <c r="D2190" s="5" t="inlineStr">
        <is>
          <t>Alat Bantu</t>
        </is>
      </c>
      <c r="F2190" s="5" t="inlineStr">
        <is>
          <t>Ls</t>
        </is>
      </c>
      <c r="G2190" s="25" t="n">
        <v>1</v>
      </c>
      <c r="H2190" s="26">
        <f>VLOOKUP(D2190,upahbahan,3,FALSE)</f>
        <v/>
      </c>
      <c r="J2190" s="26">
        <f>G2190*H2190</f>
        <v/>
      </c>
    </row>
    <row r="2191">
      <c r="C2191" s="27" t="inlineStr">
        <is>
          <t>JUMLAH HARGA PERALATAN</t>
        </is>
      </c>
      <c r="D2191" s="28" t="n"/>
      <c r="E2191" s="28" t="n"/>
      <c r="F2191" s="28" t="n"/>
      <c r="G2191" s="28" t="n"/>
      <c r="H2191" s="28" t="n"/>
      <c r="I2191" s="28" t="n"/>
      <c r="J2191" s="29">
        <f>SUM(J2187:J2190)</f>
        <v/>
      </c>
    </row>
    <row r="2192">
      <c r="C2192" s="31" t="inlineStr">
        <is>
          <t>D</t>
        </is>
      </c>
      <c r="D2192" s="31" t="inlineStr">
        <is>
          <t>Jumlah (A+B+C)</t>
        </is>
      </c>
      <c r="E2192" s="32" t="n"/>
      <c r="F2192" s="32" t="n"/>
      <c r="G2192" s="32" t="n"/>
      <c r="H2192" s="32" t="n"/>
      <c r="I2192" s="32" t="n"/>
      <c r="J2192" s="33">
        <f>J2178+J2185+J2191</f>
        <v/>
      </c>
    </row>
    <row r="2193">
      <c r="C2193" s="18" t="inlineStr">
        <is>
          <t>E</t>
        </is>
      </c>
      <c r="D2193" s="18" t="inlineStr">
        <is>
          <t>Biaya Umum dan Keuntungan 10.0% x D</t>
        </is>
      </c>
      <c r="H2193" s="21">
        <f>$Q$8</f>
        <v/>
      </c>
      <c r="J2193" s="34">
        <f>J2192*H2193</f>
        <v/>
      </c>
    </row>
    <row r="2194">
      <c r="C2194" s="31" t="inlineStr">
        <is>
          <t>F</t>
        </is>
      </c>
      <c r="D2194" s="31" t="inlineStr">
        <is>
          <t>Harga Satuan Pekerjaan (D+E)</t>
        </is>
      </c>
      <c r="E2194" s="32" t="n"/>
      <c r="F2194" s="32" t="n"/>
      <c r="G2194" s="32" t="n"/>
      <c r="H2194" s="32" t="n"/>
      <c r="I2194" s="32" t="n"/>
      <c r="J2194" s="33">
        <f>SUM(J2192:J2193)</f>
        <v/>
      </c>
    </row>
    <row r="2196">
      <c r="C2196" s="16" t="inlineStr">
        <is>
          <t>H.106</t>
        </is>
      </c>
      <c r="D2196" s="17" t="inlineStr">
        <is>
          <t>Penggantian Pipa Penyalur Baja, Diameter 150 mm (6 inch)</t>
        </is>
      </c>
      <c r="F2196" s="18" t="inlineStr">
        <is>
          <t>Meter Panjang</t>
        </is>
      </c>
      <c r="K2196" s="22">
        <f>ROUNDDOWN(J2218,0)</f>
        <v/>
      </c>
      <c r="M2196" s="19" t="inlineStr">
        <is>
          <t>8.14.(5).150</t>
        </is>
      </c>
    </row>
    <row r="2197">
      <c r="C2197" s="23" t="inlineStr">
        <is>
          <t>No</t>
        </is>
      </c>
      <c r="D2197" s="23" t="inlineStr">
        <is>
          <t>Uraian</t>
        </is>
      </c>
      <c r="E2197" s="23" t="inlineStr">
        <is>
          <t>Kode</t>
        </is>
      </c>
      <c r="F2197" s="23" t="inlineStr">
        <is>
          <t>Sat.</t>
        </is>
      </c>
      <c r="G2197" s="23" t="inlineStr">
        <is>
          <t>Koefisien</t>
        </is>
      </c>
      <c r="H2197" s="23" t="inlineStr">
        <is>
          <t>Harga  Satuan (Rp)</t>
        </is>
      </c>
      <c r="J2197" s="23" t="inlineStr">
        <is>
          <t>Jumlah Harga (Rp)</t>
        </is>
      </c>
    </row>
    <row r="2198">
      <c r="C2198" s="24" t="inlineStr">
        <is>
          <t>A</t>
        </is>
      </c>
      <c r="D2198" s="24" t="inlineStr">
        <is>
          <t>TENAGA KERJA</t>
        </is>
      </c>
      <c r="E2198" s="12" t="n"/>
      <c r="F2198" s="12" t="n"/>
      <c r="G2198" s="12" t="n"/>
      <c r="H2198" s="12" t="n"/>
      <c r="I2198" s="12" t="n"/>
      <c r="J2198" s="12" t="n"/>
    </row>
    <row r="2199">
      <c r="C2199" s="5" t="n">
        <v>1</v>
      </c>
      <c r="D2199" s="5" t="inlineStr">
        <is>
          <t>Pekerja</t>
        </is>
      </c>
      <c r="E2199" s="5" t="inlineStr">
        <is>
          <t>L01</t>
        </is>
      </c>
      <c r="F2199" s="5" t="inlineStr">
        <is>
          <t>jam</t>
        </is>
      </c>
      <c r="G2199" s="25" t="n">
        <v>0.0301205996048263</v>
      </c>
      <c r="H2199" s="26">
        <f>VLOOKUP(D2199,upahbahan,3,FALSE)</f>
        <v/>
      </c>
      <c r="J2199" s="26">
        <f>G2199*H2199</f>
        <v/>
      </c>
    </row>
    <row r="2200">
      <c r="C2200" s="5" t="n">
        <v>2</v>
      </c>
      <c r="D2200" s="5" t="inlineStr">
        <is>
          <t>Tukang</t>
        </is>
      </c>
      <c r="E2200" s="5" t="inlineStr">
        <is>
          <t>L02</t>
        </is>
      </c>
      <c r="F2200" s="5" t="inlineStr">
        <is>
          <t>jam</t>
        </is>
      </c>
      <c r="G2200" s="25" t="n">
        <v>0.0301204383795914</v>
      </c>
      <c r="H2200" s="26">
        <f>VLOOKUP(D2200,upahbahan,3,FALSE)</f>
        <v/>
      </c>
      <c r="J2200" s="26">
        <f>G2200*H2200</f>
        <v/>
      </c>
    </row>
    <row r="2201">
      <c r="C2201" s="5" t="n">
        <v>3</v>
      </c>
      <c r="D2201" s="5" t="inlineStr">
        <is>
          <t>Mandor</t>
        </is>
      </c>
      <c r="E2201" s="5" t="inlineStr">
        <is>
          <t>L03</t>
        </is>
      </c>
      <c r="F2201" s="5" t="inlineStr">
        <is>
          <t>jam</t>
        </is>
      </c>
      <c r="G2201" s="25" t="n">
        <v>0.01506035850677611</v>
      </c>
      <c r="H2201" s="26">
        <f>VLOOKUP(D2201,upahbahan,3,FALSE)</f>
        <v/>
      </c>
      <c r="J2201" s="26">
        <f>G2201*H2201</f>
        <v/>
      </c>
    </row>
    <row r="2202">
      <c r="C2202" s="27" t="inlineStr">
        <is>
          <t>JUMLAH HARGA TENAGA KERJA</t>
        </is>
      </c>
      <c r="D2202" s="28" t="n"/>
      <c r="E2202" s="28" t="n"/>
      <c r="F2202" s="28" t="n"/>
      <c r="G2202" s="28" t="n"/>
      <c r="H2202" s="28" t="n"/>
      <c r="I2202" s="28" t="n"/>
      <c r="J2202" s="29">
        <f>SUM(J2199:J2201)</f>
        <v/>
      </c>
    </row>
    <row r="2203">
      <c r="C2203" s="24" t="inlineStr">
        <is>
          <t>B</t>
        </is>
      </c>
      <c r="D2203" s="24" t="inlineStr">
        <is>
          <t>BAHAN</t>
        </is>
      </c>
      <c r="E2203" s="12" t="n"/>
      <c r="F2203" s="12" t="n"/>
      <c r="G2203" s="12" t="n"/>
      <c r="H2203" s="12" t="n"/>
      <c r="I2203" s="12" t="n"/>
      <c r="J2203" s="12" t="n"/>
    </row>
    <row r="2204">
      <c r="C2204" s="5" t="n">
        <v>1</v>
      </c>
      <c r="D2204" s="5" t="inlineStr">
        <is>
          <t>Pipa Baja</t>
        </is>
      </c>
      <c r="E2204" s="5" t="inlineStr">
        <is>
          <t>M241</t>
        </is>
      </c>
      <c r="F2204" s="5" t="inlineStr">
        <is>
          <t>m</t>
        </is>
      </c>
      <c r="G2204" s="25" t="n">
        <v>1.02</v>
      </c>
      <c r="H2204" s="26">
        <f>VLOOKUP(D2204,upahbahan,3,FALSE)</f>
        <v/>
      </c>
      <c r="J2204" s="26">
        <f>G2204*H2204</f>
        <v/>
      </c>
    </row>
    <row r="2205">
      <c r="C2205" s="5" t="n">
        <v>2</v>
      </c>
      <c r="D2205" s="5" t="inlineStr">
        <is>
          <t>Sambungan pipa baja</t>
        </is>
      </c>
      <c r="E2205" s="5" t="inlineStr">
        <is>
          <t>M243</t>
        </is>
      </c>
      <c r="F2205" s="5" t="inlineStr">
        <is>
          <t>buah</t>
        </is>
      </c>
      <c r="G2205" s="25" t="n">
        <v>2</v>
      </c>
      <c r="H2205" s="26">
        <f>VLOOKUP(D2205,upahbahan,3,FALSE)</f>
        <v/>
      </c>
      <c r="J2205" s="26">
        <f>G2205*H2205</f>
        <v/>
      </c>
    </row>
    <row r="2206">
      <c r="C2206" s="5" t="n">
        <v>3</v>
      </c>
      <c r="D2206" s="5" t="inlineStr">
        <is>
          <t>Perekat</t>
        </is>
      </c>
      <c r="E2206" s="5" t="inlineStr">
        <is>
          <t>M125</t>
        </is>
      </c>
      <c r="F2206" s="5" t="inlineStr">
        <is>
          <t>kg</t>
        </is>
      </c>
      <c r="G2206" s="25" t="n">
        <v>0.09421008695652174</v>
      </c>
      <c r="H2206" s="26">
        <f>VLOOKUP(D2206,upahbahan,3,FALSE)</f>
        <v/>
      </c>
      <c r="J2206" s="26">
        <f>G2206*H2206</f>
        <v/>
      </c>
    </row>
    <row r="2207">
      <c r="C2207" s="5" t="n">
        <v>4</v>
      </c>
      <c r="D2207" s="5" t="inlineStr">
        <is>
          <t>Mortar fast track (8 jam)</t>
        </is>
      </c>
      <c r="E2207" s="5" t="inlineStr">
        <is>
          <t>M226</t>
        </is>
      </c>
      <c r="F2207" s="5" t="inlineStr">
        <is>
          <t>M3</t>
        </is>
      </c>
      <c r="G2207" s="25" t="n">
        <v>0.05732143074458078</v>
      </c>
      <c r="H2207" s="26">
        <f>VLOOKUP(D2207,upahbahan,3,FALSE)</f>
        <v/>
      </c>
      <c r="J2207" s="26">
        <f>G2207*H2207</f>
        <v/>
      </c>
    </row>
    <row r="2208">
      <c r="C2208" s="5" t="n">
        <v>5</v>
      </c>
      <c r="D2208" s="5" t="inlineStr">
        <is>
          <t>Air</t>
        </is>
      </c>
      <c r="E2208" s="5" t="inlineStr">
        <is>
          <t>M170</t>
        </is>
      </c>
      <c r="F2208" s="5" t="inlineStr">
        <is>
          <t>liter</t>
        </is>
      </c>
      <c r="G2208" s="25" t="n">
        <v>17.99044368600683</v>
      </c>
      <c r="H2208" s="26">
        <f>VLOOKUP(D2208,upahbahan,3,FALSE)</f>
        <v/>
      </c>
      <c r="J2208" s="26">
        <f>G2208*H2208</f>
        <v/>
      </c>
    </row>
    <row r="2209">
      <c r="C2209" s="27" t="inlineStr">
        <is>
          <t>JUMLAH HARGA BAHAN</t>
        </is>
      </c>
      <c r="D2209" s="28" t="n"/>
      <c r="E2209" s="28" t="n"/>
      <c r="F2209" s="28" t="n"/>
      <c r="G2209" s="28" t="n"/>
      <c r="H2209" s="28" t="n"/>
      <c r="I2209" s="28" t="n"/>
      <c r="J2209" s="29">
        <f>SUM(J2204:J2208)</f>
        <v/>
      </c>
    </row>
    <row r="2210">
      <c r="C2210" s="24" t="inlineStr">
        <is>
          <t>C</t>
        </is>
      </c>
      <c r="D2210" s="24" t="inlineStr">
        <is>
          <t>PERALATAN</t>
        </is>
      </c>
      <c r="E2210" s="12" t="n"/>
      <c r="F2210" s="12" t="n"/>
      <c r="G2210" s="12" t="n"/>
      <c r="H2210" s="12" t="n"/>
      <c r="I2210" s="12" t="n"/>
      <c r="J2210" s="12" t="n"/>
    </row>
    <row r="2211">
      <c r="C2211" s="5" t="n">
        <v>1</v>
      </c>
      <c r="D2211" s="5" t="inlineStr">
        <is>
          <t>Jack Hammer</t>
        </is>
      </c>
      <c r="E2211" s="5" t="inlineStr">
        <is>
          <t>E26</t>
        </is>
      </c>
      <c r="F2211" s="5" t="inlineStr">
        <is>
          <t>jam</t>
        </is>
      </c>
      <c r="G2211" s="25" t="n">
        <v>0.01506030672684343</v>
      </c>
      <c r="H2211" s="26">
        <f>VLOOKUP(D2211,upahbahan,3,FALSE)</f>
        <v/>
      </c>
      <c r="J2211" s="26">
        <f>G2211*H2211</f>
        <v/>
      </c>
    </row>
    <row r="2212">
      <c r="C2212" s="5" t="n">
        <v>2</v>
      </c>
      <c r="D2212" s="5" t="inlineStr">
        <is>
          <t>Compressor</t>
        </is>
      </c>
      <c r="E2212" s="5" t="inlineStr">
        <is>
          <t>E05</t>
        </is>
      </c>
      <c r="F2212" s="5" t="inlineStr">
        <is>
          <t>jam</t>
        </is>
      </c>
      <c r="G2212" s="25" t="n">
        <v>0.01506025396586982</v>
      </c>
      <c r="H2212" s="26">
        <f>VLOOKUP(D2212,upahbahan,3,FALSE)</f>
        <v/>
      </c>
      <c r="J2212" s="26">
        <f>G2212*H2212</f>
        <v/>
      </c>
    </row>
    <row r="2213">
      <c r="C2213" s="5" t="n">
        <v>3</v>
      </c>
      <c r="D2213" s="5" t="inlineStr">
        <is>
          <t>Generator Set</t>
        </is>
      </c>
      <c r="E2213" s="5" t="inlineStr">
        <is>
          <t>E12</t>
        </is>
      </c>
      <c r="F2213" s="5" t="inlineStr">
        <is>
          <t>jam</t>
        </is>
      </c>
      <c r="G2213" s="25" t="n">
        <v>0.01506024410915117</v>
      </c>
      <c r="H2213" s="26">
        <f>VLOOKUP(D2213,upahbahan,3,FALSE)</f>
        <v/>
      </c>
      <c r="J2213" s="26">
        <f>G2213*H2213</f>
        <v/>
      </c>
    </row>
    <row r="2214">
      <c r="C2214" s="5" t="n">
        <v>4</v>
      </c>
      <c r="D2214" s="5" t="inlineStr">
        <is>
          <t>Alat Bantu</t>
        </is>
      </c>
      <c r="F2214" s="5" t="inlineStr">
        <is>
          <t>Ls</t>
        </is>
      </c>
      <c r="G2214" s="25" t="n">
        <v>1</v>
      </c>
      <c r="H2214" s="26">
        <f>VLOOKUP(D2214,upahbahan,3,FALSE)</f>
        <v/>
      </c>
      <c r="J2214" s="26">
        <f>G2214*H2214</f>
        <v/>
      </c>
    </row>
    <row r="2215">
      <c r="C2215" s="27" t="inlineStr">
        <is>
          <t>JUMLAH HARGA PERALATAN</t>
        </is>
      </c>
      <c r="D2215" s="28" t="n"/>
      <c r="E2215" s="28" t="n"/>
      <c r="F2215" s="28" t="n"/>
      <c r="G2215" s="28" t="n"/>
      <c r="H2215" s="28" t="n"/>
      <c r="I2215" s="28" t="n"/>
      <c r="J2215" s="29">
        <f>SUM(J2211:J2214)</f>
        <v/>
      </c>
    </row>
    <row r="2216">
      <c r="C2216" s="31" t="inlineStr">
        <is>
          <t>D</t>
        </is>
      </c>
      <c r="D2216" s="31" t="inlineStr">
        <is>
          <t>Jumlah (A+B+C)</t>
        </is>
      </c>
      <c r="E2216" s="32" t="n"/>
      <c r="F2216" s="32" t="n"/>
      <c r="G2216" s="32" t="n"/>
      <c r="H2216" s="32" t="n"/>
      <c r="I2216" s="32" t="n"/>
      <c r="J2216" s="33">
        <f>J2202+J2209+J2215</f>
        <v/>
      </c>
    </row>
    <row r="2217">
      <c r="C2217" s="18" t="inlineStr">
        <is>
          <t>E</t>
        </is>
      </c>
      <c r="D2217" s="18" t="inlineStr">
        <is>
          <t>Biaya Umum dan Keuntungan 10.0% x D</t>
        </is>
      </c>
      <c r="H2217" s="21">
        <f>$Q$8</f>
        <v/>
      </c>
      <c r="J2217" s="34">
        <f>J2216*H2217</f>
        <v/>
      </c>
    </row>
    <row r="2218">
      <c r="C2218" s="31" t="inlineStr">
        <is>
          <t>F</t>
        </is>
      </c>
      <c r="D2218" s="31" t="inlineStr">
        <is>
          <t>Harga Satuan Pekerjaan (D+E)</t>
        </is>
      </c>
      <c r="E2218" s="32" t="n"/>
      <c r="F2218" s="32" t="n"/>
      <c r="G2218" s="32" t="n"/>
      <c r="H2218" s="32" t="n"/>
      <c r="I2218" s="32" t="n"/>
      <c r="J2218" s="33">
        <f>SUM(J2216:J2217)</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C2:Q9418"/>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I.1</t>
        </is>
      </c>
      <c r="D2" s="17" t="inlineStr">
        <is>
          <t>Mandor</t>
        </is>
      </c>
      <c r="F2" s="18" t="inlineStr">
        <is>
          <t>Jam</t>
        </is>
      </c>
      <c r="K2" s="22">
        <f>ROUNDDOWN(J13,0)</f>
        <v/>
      </c>
      <c r="M2" s="19" t="inlineStr">
        <is>
          <t>9.1.(1)</t>
        </is>
      </c>
    </row>
    <row r="3">
      <c r="C3" s="23" t="inlineStr">
        <is>
          <t>No</t>
        </is>
      </c>
      <c r="D3" s="23" t="inlineStr">
        <is>
          <t>Uraian</t>
        </is>
      </c>
      <c r="E3" s="23" t="inlineStr">
        <is>
          <t>Kode</t>
        </is>
      </c>
      <c r="F3" s="23" t="inlineStr">
        <is>
          <t>Sat.</t>
        </is>
      </c>
      <c r="G3" s="23" t="inlineStr">
        <is>
          <t>Koefisien</t>
        </is>
      </c>
      <c r="H3" s="23" t="inlineStr">
        <is>
          <t>Harga  Satuan (Rp)</t>
        </is>
      </c>
      <c r="J3" s="23" t="inlineStr">
        <is>
          <t>Jumlah Harga (Rp)</t>
        </is>
      </c>
    </row>
    <row r="4">
      <c r="C4" s="24" t="inlineStr">
        <is>
          <t>A</t>
        </is>
      </c>
      <c r="D4" s="24" t="inlineStr">
        <is>
          <t>TENAGA KERJA</t>
        </is>
      </c>
      <c r="E4" s="12" t="n"/>
      <c r="F4" s="12" t="n"/>
      <c r="G4" s="12" t="n"/>
      <c r="H4" s="12" t="n"/>
      <c r="I4" s="12" t="n"/>
      <c r="J4" s="12" t="n"/>
    </row>
    <row r="5">
      <c r="C5" s="5" t="n">
        <v>1</v>
      </c>
      <c r="D5" s="5" t="inlineStr">
        <is>
          <t>Mandor</t>
        </is>
      </c>
      <c r="E5" s="5" t="inlineStr">
        <is>
          <t>L03</t>
        </is>
      </c>
      <c r="F5" s="5" t="inlineStr">
        <is>
          <t>jam</t>
        </is>
      </c>
      <c r="G5" s="25" t="n">
        <v>1</v>
      </c>
      <c r="H5" s="26">
        <f>VLOOKUP(D5,upahbahan,3,FALSE)</f>
        <v/>
      </c>
      <c r="J5" s="26">
        <f>G5*H5</f>
        <v/>
      </c>
    </row>
    <row r="6">
      <c r="C6" s="27" t="inlineStr">
        <is>
          <t>JUMLAH HARGA TENAGA KERJA</t>
        </is>
      </c>
      <c r="D6" s="28" t="n"/>
      <c r="E6" s="28" t="n"/>
      <c r="F6" s="28" t="n"/>
      <c r="G6" s="28" t="n"/>
      <c r="H6" s="28" t="n"/>
      <c r="I6" s="28" t="n"/>
      <c r="J6" s="29">
        <f>SUM(J5:J5)</f>
        <v/>
      </c>
    </row>
    <row r="7">
      <c r="C7" s="24" t="inlineStr">
        <is>
          <t>B</t>
        </is>
      </c>
      <c r="D7" s="24" t="inlineStr">
        <is>
          <t>BAHAN</t>
        </is>
      </c>
      <c r="E7" s="12" t="n"/>
      <c r="F7" s="12" t="n"/>
      <c r="G7" s="12" t="n"/>
      <c r="H7" s="12" t="n"/>
      <c r="I7" s="12" t="n"/>
      <c r="J7" s="12" t="n"/>
      <c r="N7" s="18" t="inlineStr">
        <is>
          <t>Catatan:</t>
        </is>
      </c>
    </row>
    <row r="8">
      <c r="C8" s="27" t="inlineStr">
        <is>
          <t>JUMLAH HARGA BAHAN</t>
        </is>
      </c>
      <c r="D8" s="28" t="n"/>
      <c r="E8" s="28" t="n"/>
      <c r="F8" s="28" t="n"/>
      <c r="G8" s="28" t="n"/>
      <c r="H8" s="28" t="n"/>
      <c r="I8" s="28" t="n"/>
      <c r="J8" s="29" t="n">
        <v>0</v>
      </c>
      <c r="N8" t="inlineStr">
        <is>
          <t>Biaya Umum dan Keuntungan</t>
        </is>
      </c>
      <c r="O8" s="21" t="n">
        <v>0.1</v>
      </c>
      <c r="Q8" s="21" t="n">
        <v>0.1</v>
      </c>
    </row>
    <row r="9">
      <c r="C9" s="24" t="inlineStr">
        <is>
          <t>C</t>
        </is>
      </c>
      <c r="D9" s="24" t="inlineStr">
        <is>
          <t>PERALATAN</t>
        </is>
      </c>
      <c r="E9" s="12" t="n"/>
      <c r="F9" s="12" t="n"/>
      <c r="G9" s="12" t="n"/>
      <c r="H9" s="12" t="n"/>
      <c r="I9" s="12" t="n"/>
      <c r="J9" s="12" t="n"/>
    </row>
    <row r="10">
      <c r="C10" s="27" t="inlineStr">
        <is>
          <t>JUMLAH HARGA PERALATAN</t>
        </is>
      </c>
      <c r="D10" s="28" t="n"/>
      <c r="E10" s="28" t="n"/>
      <c r="F10" s="28" t="n"/>
      <c r="G10" s="28" t="n"/>
      <c r="H10" s="28" t="n"/>
      <c r="I10" s="28" t="n"/>
      <c r="J10" s="29" t="n">
        <v>0</v>
      </c>
    </row>
    <row r="11">
      <c r="C11" s="31" t="inlineStr">
        <is>
          <t>D</t>
        </is>
      </c>
      <c r="D11" s="31" t="inlineStr">
        <is>
          <t>Jumlah (A+B+C)</t>
        </is>
      </c>
      <c r="E11" s="32" t="n"/>
      <c r="F11" s="32" t="n"/>
      <c r="G11" s="32" t="n"/>
      <c r="H11" s="32" t="n"/>
      <c r="I11" s="32" t="n"/>
      <c r="J11" s="33">
        <f>J6+J8+J10</f>
        <v/>
      </c>
    </row>
    <row r="12">
      <c r="C12" s="18" t="inlineStr">
        <is>
          <t>E</t>
        </is>
      </c>
      <c r="D12" s="18" t="inlineStr">
        <is>
          <t>Biaya Umum dan Keuntungan 10.0% x D</t>
        </is>
      </c>
      <c r="H12" s="21">
        <f>$Q$8</f>
        <v/>
      </c>
      <c r="J12" s="34">
        <f>J11*H12</f>
        <v/>
      </c>
    </row>
    <row r="13">
      <c r="C13" s="31" t="inlineStr">
        <is>
          <t>F</t>
        </is>
      </c>
      <c r="D13" s="31" t="inlineStr">
        <is>
          <t>Harga Satuan Pekerjaan (D+E)</t>
        </is>
      </c>
      <c r="E13" s="32" t="n"/>
      <c r="F13" s="32" t="n"/>
      <c r="G13" s="32" t="n"/>
      <c r="H13" s="32" t="n"/>
      <c r="I13" s="32" t="n"/>
      <c r="J13" s="33">
        <f>SUM(J11:J12)</f>
        <v/>
      </c>
    </row>
    <row r="15">
      <c r="C15" s="16" t="inlineStr">
        <is>
          <t>I.2</t>
        </is>
      </c>
      <c r="D15" s="17" t="inlineStr">
        <is>
          <t>Pekerja Biasa</t>
        </is>
      </c>
      <c r="F15" s="18" t="inlineStr">
        <is>
          <t>Jam</t>
        </is>
      </c>
      <c r="K15" s="22">
        <f>ROUNDDOWN(J26,0)</f>
        <v/>
      </c>
      <c r="M15" s="19" t="inlineStr">
        <is>
          <t>9.1.(2)</t>
        </is>
      </c>
    </row>
    <row r="16">
      <c r="C16" s="23" t="inlineStr">
        <is>
          <t>No</t>
        </is>
      </c>
      <c r="D16" s="23" t="inlineStr">
        <is>
          <t>Uraian</t>
        </is>
      </c>
      <c r="E16" s="23" t="inlineStr">
        <is>
          <t>Kode</t>
        </is>
      </c>
      <c r="F16" s="23" t="inlineStr">
        <is>
          <t>Sat.</t>
        </is>
      </c>
      <c r="G16" s="23" t="inlineStr">
        <is>
          <t>Koefisien</t>
        </is>
      </c>
      <c r="H16" s="23" t="inlineStr">
        <is>
          <t>Harga  Satuan (Rp)</t>
        </is>
      </c>
      <c r="J16" s="23" t="inlineStr">
        <is>
          <t>Jumlah Harga (Rp)</t>
        </is>
      </c>
    </row>
    <row r="17">
      <c r="C17" s="24" t="inlineStr">
        <is>
          <t>A</t>
        </is>
      </c>
      <c r="D17" s="24" t="inlineStr">
        <is>
          <t>BAHAN</t>
        </is>
      </c>
      <c r="E17" s="12" t="n"/>
      <c r="F17" s="12" t="n"/>
      <c r="G17" s="12" t="n"/>
      <c r="H17" s="12" t="n"/>
      <c r="I17" s="12" t="n"/>
      <c r="J17" s="12" t="n"/>
    </row>
    <row r="18">
      <c r="C18" s="27" t="inlineStr">
        <is>
          <t>JUMLAH HARGA BAHAN</t>
        </is>
      </c>
      <c r="D18" s="28" t="n"/>
      <c r="E18" s="28" t="n"/>
      <c r="F18" s="28" t="n"/>
      <c r="G18" s="28" t="n"/>
      <c r="H18" s="28" t="n"/>
      <c r="I18" s="28" t="n"/>
      <c r="J18" s="29" t="n">
        <v>0</v>
      </c>
    </row>
    <row r="19">
      <c r="C19" s="24" t="inlineStr">
        <is>
          <t>B</t>
        </is>
      </c>
      <c r="D19" s="24" t="inlineStr">
        <is>
          <t>PERALATAN</t>
        </is>
      </c>
      <c r="E19" s="12" t="n"/>
      <c r="F19" s="12" t="n"/>
      <c r="G19" s="12" t="n"/>
      <c r="H19" s="12" t="n"/>
      <c r="I19" s="12" t="n"/>
      <c r="J19" s="12" t="n"/>
    </row>
    <row r="20">
      <c r="C20" s="27" t="inlineStr">
        <is>
          <t>JUMLAH HARGA PERALATAN</t>
        </is>
      </c>
      <c r="D20" s="28" t="n"/>
      <c r="E20" s="28" t="n"/>
      <c r="F20" s="28" t="n"/>
      <c r="G20" s="28" t="n"/>
      <c r="H20" s="28" t="n"/>
      <c r="I20" s="28" t="n"/>
      <c r="J20" s="29" t="n">
        <v>0</v>
      </c>
    </row>
    <row r="21">
      <c r="C21" s="24" t="inlineStr">
        <is>
          <t>C</t>
        </is>
      </c>
      <c r="D21" s="24" t="inlineStr">
        <is>
          <t>BIAYA MANDOR PER BULAN</t>
        </is>
      </c>
      <c r="E21" s="12" t="n"/>
      <c r="F21" s="12" t="n"/>
      <c r="G21" s="12" t="n"/>
      <c r="H21" s="12" t="n"/>
      <c r="I21" s="12" t="n"/>
      <c r="J21" s="12" t="n"/>
    </row>
    <row r="22">
      <c r="C22" s="5" t="n">
        <v>1</v>
      </c>
      <c r="D22" s="5" t="inlineStr">
        <is>
          <t>Pekerja Biasa - - -</t>
        </is>
      </c>
      <c r="E22" s="5" t="inlineStr">
        <is>
          <t>L01</t>
        </is>
      </c>
      <c r="F22" s="5" t="inlineStr">
        <is>
          <t>jam</t>
        </is>
      </c>
      <c r="G22" s="25" t="n">
        <v>1</v>
      </c>
      <c r="H22" s="26">
        <f>VLOOKUP(D22,upahbahan,3,FALSE)</f>
        <v/>
      </c>
      <c r="J22" s="26">
        <f>G22*H22</f>
        <v/>
      </c>
    </row>
    <row r="23">
      <c r="C23" s="27" t="inlineStr">
        <is>
          <t>JUMLAH HARGA BIAYA MANDOR PER BULAN</t>
        </is>
      </c>
      <c r="D23" s="28" t="n"/>
      <c r="E23" s="28" t="n"/>
      <c r="F23" s="28" t="n"/>
      <c r="G23" s="28" t="n"/>
      <c r="H23" s="28" t="n"/>
      <c r="I23" s="28" t="n"/>
      <c r="J23" s="29">
        <f>SUM(J22:J22)</f>
        <v/>
      </c>
    </row>
    <row r="24">
      <c r="C24" s="31" t="inlineStr">
        <is>
          <t>D</t>
        </is>
      </c>
      <c r="D24" s="31" t="inlineStr">
        <is>
          <t>Jumlah (A+B+C)</t>
        </is>
      </c>
      <c r="E24" s="32" t="n"/>
      <c r="F24" s="32" t="n"/>
      <c r="G24" s="32" t="n"/>
      <c r="H24" s="32" t="n"/>
      <c r="I24" s="32" t="n"/>
      <c r="J24" s="33">
        <f>J18+J20+J23</f>
        <v/>
      </c>
    </row>
    <row r="25">
      <c r="C25" s="18" t="inlineStr">
        <is>
          <t>E</t>
        </is>
      </c>
      <c r="D25" s="18" t="inlineStr">
        <is>
          <t>Biaya Umum dan Keuntungan 10.0% x D</t>
        </is>
      </c>
      <c r="H25" s="21">
        <f>$Q$8</f>
        <v/>
      </c>
      <c r="J25" s="34">
        <f>J24*H25</f>
        <v/>
      </c>
    </row>
    <row r="26">
      <c r="C26" s="31" t="inlineStr">
        <is>
          <t>F</t>
        </is>
      </c>
      <c r="D26" s="31" t="inlineStr">
        <is>
          <t>Harga Satuan Pekerjaan (D+E)</t>
        </is>
      </c>
      <c r="E26" s="32" t="n"/>
      <c r="F26" s="32" t="n"/>
      <c r="G26" s="32" t="n"/>
      <c r="H26" s="32" t="n"/>
      <c r="I26" s="32" t="n"/>
      <c r="J26" s="33">
        <f>SUM(J24:J25)</f>
        <v/>
      </c>
    </row>
    <row r="28">
      <c r="C28" s="16" t="inlineStr">
        <is>
          <t>I.3</t>
        </is>
      </c>
      <c r="D28" s="17" t="inlineStr">
        <is>
          <t>Tukang Kayu, Tukang Batu, dan sebagainya</t>
        </is>
      </c>
      <c r="F28" s="18" t="inlineStr">
        <is>
          <t>Jam</t>
        </is>
      </c>
      <c r="K28" s="22">
        <f>ROUNDDOWN(J39,0)</f>
        <v/>
      </c>
      <c r="M28" s="19" t="inlineStr">
        <is>
          <t>9.1.(3)</t>
        </is>
      </c>
    </row>
    <row r="29">
      <c r="C29" s="23" t="inlineStr">
        <is>
          <t>No</t>
        </is>
      </c>
      <c r="D29" s="23" t="inlineStr">
        <is>
          <t>Uraian</t>
        </is>
      </c>
      <c r="E29" s="23" t="inlineStr">
        <is>
          <t>Kode</t>
        </is>
      </c>
      <c r="F29" s="23" t="inlineStr">
        <is>
          <t>Sat.</t>
        </is>
      </c>
      <c r="G29" s="23" t="inlineStr">
        <is>
          <t>Koefisien</t>
        </is>
      </c>
      <c r="H29" s="23" t="inlineStr">
        <is>
          <t>Harga  Satuan (Rp)</t>
        </is>
      </c>
      <c r="J29" s="23" t="inlineStr">
        <is>
          <t>Jumlah Harga (Rp)</t>
        </is>
      </c>
    </row>
    <row r="30">
      <c r="C30" s="24" t="inlineStr">
        <is>
          <t>A</t>
        </is>
      </c>
      <c r="D30" s="24" t="inlineStr">
        <is>
          <t>BAHAN</t>
        </is>
      </c>
      <c r="E30" s="12" t="n"/>
      <c r="F30" s="12" t="n"/>
      <c r="G30" s="12" t="n"/>
      <c r="H30" s="12" t="n"/>
      <c r="I30" s="12" t="n"/>
      <c r="J30" s="12" t="n"/>
    </row>
    <row r="31">
      <c r="C31" s="27" t="inlineStr">
        <is>
          <t>JUMLAH HARGA BAHAN</t>
        </is>
      </c>
      <c r="D31" s="28" t="n"/>
      <c r="E31" s="28" t="n"/>
      <c r="F31" s="28" t="n"/>
      <c r="G31" s="28" t="n"/>
      <c r="H31" s="28" t="n"/>
      <c r="I31" s="28" t="n"/>
      <c r="J31" s="29" t="n">
        <v>0</v>
      </c>
    </row>
    <row r="32">
      <c r="C32" s="24" t="inlineStr">
        <is>
          <t>B</t>
        </is>
      </c>
      <c r="D32" s="24" t="inlineStr">
        <is>
          <t>PERALATAN</t>
        </is>
      </c>
      <c r="E32" s="12" t="n"/>
      <c r="F32" s="12" t="n"/>
      <c r="G32" s="12" t="n"/>
      <c r="H32" s="12" t="n"/>
      <c r="I32" s="12" t="n"/>
      <c r="J32" s="12" t="n"/>
    </row>
    <row r="33">
      <c r="C33" s="27" t="inlineStr">
        <is>
          <t>JUMLAH HARGA PERALATAN</t>
        </is>
      </c>
      <c r="D33" s="28" t="n"/>
      <c r="E33" s="28" t="n"/>
      <c r="F33" s="28" t="n"/>
      <c r="G33" s="28" t="n"/>
      <c r="H33" s="28" t="n"/>
      <c r="I33" s="28" t="n"/>
      <c r="J33" s="29" t="n">
        <v>0</v>
      </c>
    </row>
    <row r="34">
      <c r="C34" s="24" t="inlineStr">
        <is>
          <t>C</t>
        </is>
      </c>
      <c r="D34" s="24" t="inlineStr">
        <is>
          <t>BIAYA MANDOR PER BULAN</t>
        </is>
      </c>
      <c r="E34" s="12" t="n"/>
      <c r="F34" s="12" t="n"/>
      <c r="G34" s="12" t="n"/>
      <c r="H34" s="12" t="n"/>
      <c r="I34" s="12" t="n"/>
      <c r="J34" s="12" t="n"/>
    </row>
    <row r="35">
      <c r="C35" s="5" t="n">
        <v>1</v>
      </c>
      <c r="D35" s="5" t="inlineStr">
        <is>
          <t>Tukang Kayu, Tukang Ba (L02) -</t>
        </is>
      </c>
      <c r="F35" s="5" t="inlineStr">
        <is>
          <t>jam</t>
        </is>
      </c>
      <c r="G35" s="25" t="n">
        <v>1</v>
      </c>
      <c r="H35" s="26">
        <f>VLOOKUP(D35,upahbahan,3,FALSE)</f>
        <v/>
      </c>
      <c r="J35" s="26">
        <f>G35*H35</f>
        <v/>
      </c>
    </row>
    <row r="36">
      <c r="C36" s="27" t="inlineStr">
        <is>
          <t>JUMLAH HARGA BIAYA MANDOR PER BULAN</t>
        </is>
      </c>
      <c r="D36" s="28" t="n"/>
      <c r="E36" s="28" t="n"/>
      <c r="F36" s="28" t="n"/>
      <c r="G36" s="28" t="n"/>
      <c r="H36" s="28" t="n"/>
      <c r="I36" s="28" t="n"/>
      <c r="J36" s="29">
        <f>SUM(J35:J35)</f>
        <v/>
      </c>
    </row>
    <row r="37">
      <c r="C37" s="31" t="inlineStr">
        <is>
          <t>D</t>
        </is>
      </c>
      <c r="D37" s="31" t="inlineStr">
        <is>
          <t>Jumlah (A+B+C)</t>
        </is>
      </c>
      <c r="E37" s="32" t="n"/>
      <c r="F37" s="32" t="n"/>
      <c r="G37" s="32" t="n"/>
      <c r="H37" s="32" t="n"/>
      <c r="I37" s="32" t="n"/>
      <c r="J37" s="33">
        <f>J31+J33+J36</f>
        <v/>
      </c>
    </row>
    <row r="38">
      <c r="C38" s="18" t="inlineStr">
        <is>
          <t>E</t>
        </is>
      </c>
      <c r="D38" s="18" t="inlineStr">
        <is>
          <t>Biaya Umum dan Keuntungan 10.0% x D</t>
        </is>
      </c>
      <c r="H38" s="21">
        <f>$Q$8</f>
        <v/>
      </c>
      <c r="J38" s="34">
        <f>J37*H38</f>
        <v/>
      </c>
    </row>
    <row r="39">
      <c r="C39" s="31" t="inlineStr">
        <is>
          <t>F</t>
        </is>
      </c>
      <c r="D39" s="31" t="inlineStr">
        <is>
          <t>Harga Satuan Pekerjaan (D+E)</t>
        </is>
      </c>
      <c r="E39" s="32" t="n"/>
      <c r="F39" s="32" t="n"/>
      <c r="G39" s="32" t="n"/>
      <c r="H39" s="32" t="n"/>
      <c r="I39" s="32" t="n"/>
      <c r="J39" s="33">
        <f>SUM(J37:J38)</f>
        <v/>
      </c>
    </row>
    <row r="41">
      <c r="C41" s="16" t="inlineStr">
        <is>
          <t>I.4</t>
        </is>
      </c>
      <c r="D41" s="17" t="inlineStr">
        <is>
          <t>Dump Truck, kapasitas nominal 4 ton</t>
        </is>
      </c>
      <c r="F41" s="18" t="inlineStr">
        <is>
          <t>Jam</t>
        </is>
      </c>
      <c r="K41" s="22">
        <f>ROUNDDOWN(J52,0)</f>
        <v/>
      </c>
      <c r="M41" s="19" t="inlineStr">
        <is>
          <t>9.1.(4a)</t>
        </is>
      </c>
    </row>
    <row r="42">
      <c r="C42" s="23" t="inlineStr">
        <is>
          <t>No</t>
        </is>
      </c>
      <c r="D42" s="23" t="inlineStr">
        <is>
          <t>Uraian</t>
        </is>
      </c>
      <c r="E42" s="23" t="inlineStr">
        <is>
          <t>Kode</t>
        </is>
      </c>
      <c r="F42" s="23" t="inlineStr">
        <is>
          <t>Sat.</t>
        </is>
      </c>
      <c r="G42" s="23" t="inlineStr">
        <is>
          <t>Koefisien</t>
        </is>
      </c>
      <c r="H42" s="23" t="inlineStr">
        <is>
          <t>Harga  Satuan (Rp)</t>
        </is>
      </c>
      <c r="J42" s="23" t="inlineStr">
        <is>
          <t>Jumlah Harga (Rp)</t>
        </is>
      </c>
    </row>
    <row r="43">
      <c r="C43" s="24" t="inlineStr">
        <is>
          <t>A</t>
        </is>
      </c>
      <c r="D43" s="24" t="inlineStr">
        <is>
          <t>TENAGA KERJA</t>
        </is>
      </c>
      <c r="E43" s="12" t="n"/>
      <c r="F43" s="12" t="n"/>
      <c r="G43" s="12" t="n"/>
      <c r="H43" s="12" t="n"/>
      <c r="I43" s="12" t="n"/>
      <c r="J43" s="12" t="n"/>
    </row>
    <row r="44">
      <c r="C44" s="27" t="inlineStr">
        <is>
          <t>JUMLAH HARGA TENAGA KERJA</t>
        </is>
      </c>
      <c r="D44" s="28" t="n"/>
      <c r="E44" s="28" t="n"/>
      <c r="F44" s="28" t="n"/>
      <c r="G44" s="28" t="n"/>
      <c r="H44" s="28" t="n"/>
      <c r="I44" s="28" t="n"/>
      <c r="J44" s="29" t="n">
        <v>0</v>
      </c>
    </row>
    <row r="45">
      <c r="C45" s="24" t="inlineStr">
        <is>
          <t>B</t>
        </is>
      </c>
      <c r="D45" s="24" t="inlineStr">
        <is>
          <t>BAHAN</t>
        </is>
      </c>
      <c r="E45" s="12" t="n"/>
      <c r="F45" s="12" t="n"/>
      <c r="G45" s="12" t="n"/>
      <c r="H45" s="12" t="n"/>
      <c r="I45" s="12" t="n"/>
      <c r="J45" s="12" t="n"/>
    </row>
    <row r="46">
      <c r="C46" s="27" t="inlineStr">
        <is>
          <t>JUMLAH HARGA BAHAN</t>
        </is>
      </c>
      <c r="D46" s="28" t="n"/>
      <c r="E46" s="28" t="n"/>
      <c r="F46" s="28" t="n"/>
      <c r="G46" s="28" t="n"/>
      <c r="H46" s="28" t="n"/>
      <c r="I46" s="28" t="n"/>
      <c r="J46" s="29" t="n">
        <v>0</v>
      </c>
    </row>
    <row r="47">
      <c r="C47" s="24" t="inlineStr">
        <is>
          <t>C</t>
        </is>
      </c>
      <c r="D47" s="24" t="inlineStr">
        <is>
          <t>PERALATAN</t>
        </is>
      </c>
      <c r="E47" s="12" t="n"/>
      <c r="F47" s="12" t="n"/>
      <c r="G47" s="12" t="n"/>
      <c r="H47" s="12" t="n"/>
      <c r="I47" s="12" t="n"/>
      <c r="J47" s="12" t="n"/>
    </row>
    <row r="48">
      <c r="C48" s="5" t="n">
        <v>1</v>
      </c>
      <c r="D48" s="5" t="inlineStr">
        <is>
          <t>Dump Truck 3 - 4 m3</t>
        </is>
      </c>
      <c r="E48" s="5" t="inlineStr">
        <is>
          <t>E08</t>
        </is>
      </c>
      <c r="F48" s="5" t="inlineStr">
        <is>
          <t>jam</t>
        </is>
      </c>
      <c r="G48" s="25" t="n">
        <v>1</v>
      </c>
      <c r="H48" s="26">
        <f>VLOOKUP(D48,upahbahan,3,FALSE)</f>
        <v/>
      </c>
      <c r="J48" s="26">
        <f>G48*H48</f>
        <v/>
      </c>
    </row>
    <row r="49">
      <c r="C49" s="27" t="inlineStr">
        <is>
          <t>JUMLAH HARGA PERALATAN</t>
        </is>
      </c>
      <c r="D49" s="28" t="n"/>
      <c r="E49" s="28" t="n"/>
      <c r="F49" s="28" t="n"/>
      <c r="G49" s="28" t="n"/>
      <c r="H49" s="28" t="n"/>
      <c r="I49" s="28" t="n"/>
      <c r="J49" s="29">
        <f>SUM(J48:J48)</f>
        <v/>
      </c>
    </row>
    <row r="50">
      <c r="C50" s="31" t="inlineStr">
        <is>
          <t>D</t>
        </is>
      </c>
      <c r="D50" s="31" t="inlineStr">
        <is>
          <t>Jumlah (A+B+C)</t>
        </is>
      </c>
      <c r="E50" s="32" t="n"/>
      <c r="F50" s="32" t="n"/>
      <c r="G50" s="32" t="n"/>
      <c r="H50" s="32" t="n"/>
      <c r="I50" s="32" t="n"/>
      <c r="J50" s="33">
        <f>J44+J46+J49</f>
        <v/>
      </c>
    </row>
    <row r="51">
      <c r="C51" s="18" t="inlineStr">
        <is>
          <t>E</t>
        </is>
      </c>
      <c r="D51" s="18" t="inlineStr">
        <is>
          <t>Biaya Umum dan Keuntungan 10.0% x D</t>
        </is>
      </c>
      <c r="H51" s="21">
        <f>$Q$8</f>
        <v/>
      </c>
      <c r="J51" s="34">
        <f>J50*H51</f>
        <v/>
      </c>
    </row>
    <row r="52">
      <c r="C52" s="31" t="inlineStr">
        <is>
          <t>F</t>
        </is>
      </c>
      <c r="D52" s="31" t="inlineStr">
        <is>
          <t>Harga Satuan Pekerjaan (D+E)</t>
        </is>
      </c>
      <c r="E52" s="32" t="n"/>
      <c r="F52" s="32" t="n"/>
      <c r="G52" s="32" t="n"/>
      <c r="H52" s="32" t="n"/>
      <c r="I52" s="32" t="n"/>
      <c r="J52" s="33">
        <f>SUM(J50:J51)</f>
        <v/>
      </c>
    </row>
    <row r="54">
      <c r="C54" s="16" t="inlineStr">
        <is>
          <t>I.5</t>
        </is>
      </c>
      <c r="D54" s="17" t="inlineStr">
        <is>
          <t>Dump Truck, kapasitas nominal 10 ton</t>
        </is>
      </c>
      <c r="F54" s="18" t="inlineStr">
        <is>
          <t>Jam</t>
        </is>
      </c>
      <c r="K54" s="22">
        <f>ROUNDDOWN(J65,0)</f>
        <v/>
      </c>
      <c r="M54" s="19" t="inlineStr">
        <is>
          <t>9.1.(4b)</t>
        </is>
      </c>
    </row>
    <row r="55">
      <c r="C55" s="23" t="inlineStr">
        <is>
          <t>No</t>
        </is>
      </c>
      <c r="D55" s="23" t="inlineStr">
        <is>
          <t>Uraian</t>
        </is>
      </c>
      <c r="E55" s="23" t="inlineStr">
        <is>
          <t>Kode</t>
        </is>
      </c>
      <c r="F55" s="23" t="inlineStr">
        <is>
          <t>Sat.</t>
        </is>
      </c>
      <c r="G55" s="23" t="inlineStr">
        <is>
          <t>Koefisien</t>
        </is>
      </c>
      <c r="H55" s="23" t="inlineStr">
        <is>
          <t>Harga  Satuan (Rp)</t>
        </is>
      </c>
      <c r="J55" s="23" t="inlineStr">
        <is>
          <t>Jumlah Harga (Rp)</t>
        </is>
      </c>
    </row>
    <row r="56">
      <c r="C56" s="24" t="inlineStr">
        <is>
          <t>A</t>
        </is>
      </c>
      <c r="D56" s="24" t="inlineStr">
        <is>
          <t>TENAGA KERJA</t>
        </is>
      </c>
      <c r="E56" s="12" t="n"/>
      <c r="F56" s="12" t="n"/>
      <c r="G56" s="12" t="n"/>
      <c r="H56" s="12" t="n"/>
      <c r="I56" s="12" t="n"/>
      <c r="J56" s="12" t="n"/>
    </row>
    <row r="57">
      <c r="C57" s="27" t="inlineStr">
        <is>
          <t>JUMLAH HARGA TENAGA KERJA</t>
        </is>
      </c>
      <c r="D57" s="28" t="n"/>
      <c r="E57" s="28" t="n"/>
      <c r="F57" s="28" t="n"/>
      <c r="G57" s="28" t="n"/>
      <c r="H57" s="28" t="n"/>
      <c r="I57" s="28" t="n"/>
      <c r="J57" s="29" t="n">
        <v>0</v>
      </c>
    </row>
    <row r="58">
      <c r="C58" s="24" t="inlineStr">
        <is>
          <t>B</t>
        </is>
      </c>
      <c r="D58" s="24" t="inlineStr">
        <is>
          <t>BAHAN</t>
        </is>
      </c>
      <c r="E58" s="12" t="n"/>
      <c r="F58" s="12" t="n"/>
      <c r="G58" s="12" t="n"/>
      <c r="H58" s="12" t="n"/>
      <c r="I58" s="12" t="n"/>
      <c r="J58" s="12" t="n"/>
    </row>
    <row r="59">
      <c r="C59" s="27" t="inlineStr">
        <is>
          <t>JUMLAH HARGA BAHAN</t>
        </is>
      </c>
      <c r="D59" s="28" t="n"/>
      <c r="E59" s="28" t="n"/>
      <c r="F59" s="28" t="n"/>
      <c r="G59" s="28" t="n"/>
      <c r="H59" s="28" t="n"/>
      <c r="I59" s="28" t="n"/>
      <c r="J59" s="29" t="n">
        <v>0</v>
      </c>
    </row>
    <row r="60">
      <c r="C60" s="24" t="inlineStr">
        <is>
          <t>C</t>
        </is>
      </c>
      <c r="D60" s="24" t="inlineStr">
        <is>
          <t>PERALATAN</t>
        </is>
      </c>
      <c r="E60" s="12" t="n"/>
      <c r="F60" s="12" t="n"/>
      <c r="G60" s="12" t="n"/>
      <c r="H60" s="12" t="n"/>
      <c r="I60" s="12" t="n"/>
      <c r="J60" s="12" t="n"/>
    </row>
    <row r="61">
      <c r="C61" s="5" t="n">
        <v>1</v>
      </c>
      <c r="D61" s="5" t="inlineStr">
        <is>
          <t>Dump Truck 6 - 8 m3</t>
        </is>
      </c>
      <c r="E61" s="5" t="inlineStr">
        <is>
          <t>E35</t>
        </is>
      </c>
      <c r="F61" s="5" t="inlineStr">
        <is>
          <t>jam</t>
        </is>
      </c>
      <c r="G61" s="25" t="n">
        <v>1</v>
      </c>
      <c r="H61" s="26">
        <f>VLOOKUP(D61,upahbahan,3,FALSE)</f>
        <v/>
      </c>
      <c r="J61" s="26">
        <f>G61*H61</f>
        <v/>
      </c>
    </row>
    <row r="62">
      <c r="C62" s="27" t="inlineStr">
        <is>
          <t>JUMLAH HARGA PERALATAN</t>
        </is>
      </c>
      <c r="D62" s="28" t="n"/>
      <c r="E62" s="28" t="n"/>
      <c r="F62" s="28" t="n"/>
      <c r="G62" s="28" t="n"/>
      <c r="H62" s="28" t="n"/>
      <c r="I62" s="28" t="n"/>
      <c r="J62" s="29">
        <f>SUM(J61:J61)</f>
        <v/>
      </c>
    </row>
    <row r="63">
      <c r="C63" s="31" t="inlineStr">
        <is>
          <t>D</t>
        </is>
      </c>
      <c r="D63" s="31" t="inlineStr">
        <is>
          <t>Jumlah (A+B+C)</t>
        </is>
      </c>
      <c r="E63" s="32" t="n"/>
      <c r="F63" s="32" t="n"/>
      <c r="G63" s="32" t="n"/>
      <c r="H63" s="32" t="n"/>
      <c r="I63" s="32" t="n"/>
      <c r="J63" s="33">
        <f>J57+J59+J62</f>
        <v/>
      </c>
    </row>
    <row r="64">
      <c r="C64" s="18" t="inlineStr">
        <is>
          <t>E</t>
        </is>
      </c>
      <c r="D64" s="18" t="inlineStr">
        <is>
          <t>Biaya Umum dan Keuntungan 10.0% x D</t>
        </is>
      </c>
      <c r="H64" s="21">
        <f>$Q$8</f>
        <v/>
      </c>
      <c r="J64" s="34">
        <f>J63*H64</f>
        <v/>
      </c>
    </row>
    <row r="65">
      <c r="C65" s="31" t="inlineStr">
        <is>
          <t>F</t>
        </is>
      </c>
      <c r="D65" s="31" t="inlineStr">
        <is>
          <t>Harga Satuan Pekerjaan (D+E)</t>
        </is>
      </c>
      <c r="E65" s="32" t="n"/>
      <c r="F65" s="32" t="n"/>
      <c r="G65" s="32" t="n"/>
      <c r="H65" s="32" t="n"/>
      <c r="I65" s="32" t="n"/>
      <c r="J65" s="33">
        <f>SUM(J63:J64)</f>
        <v/>
      </c>
    </row>
    <row r="67">
      <c r="C67" s="16" t="inlineStr">
        <is>
          <t>I.6</t>
        </is>
      </c>
      <c r="D67" s="17" t="inlineStr">
        <is>
          <t>Truk Bak Datar, kapasitas nominal 4 ton</t>
        </is>
      </c>
      <c r="F67" s="18" t="inlineStr">
        <is>
          <t>Jam</t>
        </is>
      </c>
      <c r="K67" s="22">
        <f>ROUNDDOWN(J78,0)</f>
        <v/>
      </c>
      <c r="M67" s="19" t="inlineStr">
        <is>
          <t>9.1.(5a)</t>
        </is>
      </c>
    </row>
    <row r="68">
      <c r="C68" s="23" t="inlineStr">
        <is>
          <t>No</t>
        </is>
      </c>
      <c r="D68" s="23" t="inlineStr">
        <is>
          <t>Uraian</t>
        </is>
      </c>
      <c r="E68" s="23" t="inlineStr">
        <is>
          <t>Kode</t>
        </is>
      </c>
      <c r="F68" s="23" t="inlineStr">
        <is>
          <t>Sat.</t>
        </is>
      </c>
      <c r="G68" s="23" t="inlineStr">
        <is>
          <t>Koefisien</t>
        </is>
      </c>
      <c r="H68" s="23" t="inlineStr">
        <is>
          <t>Harga  Satuan (Rp)</t>
        </is>
      </c>
      <c r="J68" s="23" t="inlineStr">
        <is>
          <t>Jumlah Harga (Rp)</t>
        </is>
      </c>
    </row>
    <row r="69">
      <c r="C69" s="24" t="inlineStr">
        <is>
          <t>A</t>
        </is>
      </c>
      <c r="D69" s="24" t="inlineStr">
        <is>
          <t>TENAGA KERJA</t>
        </is>
      </c>
      <c r="E69" s="12" t="n"/>
      <c r="F69" s="12" t="n"/>
      <c r="G69" s="12" t="n"/>
      <c r="H69" s="12" t="n"/>
      <c r="I69" s="12" t="n"/>
      <c r="J69" s="12" t="n"/>
    </row>
    <row r="70">
      <c r="C70" s="27" t="inlineStr">
        <is>
          <t>JUMLAH HARGA TENAGA KERJA</t>
        </is>
      </c>
      <c r="D70" s="28" t="n"/>
      <c r="E70" s="28" t="n"/>
      <c r="F70" s="28" t="n"/>
      <c r="G70" s="28" t="n"/>
      <c r="H70" s="28" t="n"/>
      <c r="I70" s="28" t="n"/>
      <c r="J70" s="29" t="n">
        <v>0</v>
      </c>
    </row>
    <row r="71">
      <c r="C71" s="24" t="inlineStr">
        <is>
          <t>B</t>
        </is>
      </c>
      <c r="D71" s="24" t="inlineStr">
        <is>
          <t>BAHAN</t>
        </is>
      </c>
      <c r="E71" s="12" t="n"/>
      <c r="F71" s="12" t="n"/>
      <c r="G71" s="12" t="n"/>
      <c r="H71" s="12" t="n"/>
      <c r="I71" s="12" t="n"/>
      <c r="J71" s="12" t="n"/>
    </row>
    <row r="72">
      <c r="C72" s="27" t="inlineStr">
        <is>
          <t>JUMLAH HARGA BAHAN</t>
        </is>
      </c>
      <c r="D72" s="28" t="n"/>
      <c r="E72" s="28" t="n"/>
      <c r="F72" s="28" t="n"/>
      <c r="G72" s="28" t="n"/>
      <c r="H72" s="28" t="n"/>
      <c r="I72" s="28" t="n"/>
      <c r="J72" s="29" t="n">
        <v>0</v>
      </c>
    </row>
    <row r="73">
      <c r="C73" s="24" t="inlineStr">
        <is>
          <t>C</t>
        </is>
      </c>
      <c r="D73" s="24" t="inlineStr">
        <is>
          <t>PERALATAN</t>
        </is>
      </c>
      <c r="E73" s="12" t="n"/>
      <c r="F73" s="12" t="n"/>
      <c r="G73" s="12" t="n"/>
      <c r="H73" s="12" t="n"/>
      <c r="I73" s="12" t="n"/>
      <c r="J73" s="12" t="n"/>
    </row>
    <row r="74">
      <c r="C74" s="5" t="n">
        <v>1</v>
      </c>
      <c r="D74" s="5" t="inlineStr">
        <is>
          <t>Truk Bak Datar 3 - 4 m3</t>
        </is>
      </c>
      <c r="E74" s="5" t="inlineStr">
        <is>
          <t>E11</t>
        </is>
      </c>
      <c r="F74" s="5" t="inlineStr">
        <is>
          <t>jam</t>
        </is>
      </c>
      <c r="G74" s="25" t="n">
        <v>1</v>
      </c>
      <c r="H74" s="26">
        <f>VLOOKUP(D74,upahbahan,3,FALSE)</f>
        <v/>
      </c>
      <c r="J74" s="26">
        <f>G74*H74</f>
        <v/>
      </c>
    </row>
    <row r="75">
      <c r="C75" s="27" t="inlineStr">
        <is>
          <t>JUMLAH HARGA PERALATAN</t>
        </is>
      </c>
      <c r="D75" s="28" t="n"/>
      <c r="E75" s="28" t="n"/>
      <c r="F75" s="28" t="n"/>
      <c r="G75" s="28" t="n"/>
      <c r="H75" s="28" t="n"/>
      <c r="I75" s="28" t="n"/>
      <c r="J75" s="29">
        <f>SUM(J74:J74)</f>
        <v/>
      </c>
    </row>
    <row r="76">
      <c r="C76" s="31" t="inlineStr">
        <is>
          <t>D</t>
        </is>
      </c>
      <c r="D76" s="31" t="inlineStr">
        <is>
          <t>Jumlah (A+B+C)</t>
        </is>
      </c>
      <c r="E76" s="32" t="n"/>
      <c r="F76" s="32" t="n"/>
      <c r="G76" s="32" t="n"/>
      <c r="H76" s="32" t="n"/>
      <c r="I76" s="32" t="n"/>
      <c r="J76" s="33">
        <f>J70+J72+J75</f>
        <v/>
      </c>
    </row>
    <row r="77">
      <c r="C77" s="18" t="inlineStr">
        <is>
          <t>E</t>
        </is>
      </c>
      <c r="D77" s="18" t="inlineStr">
        <is>
          <t>Biaya Umum dan Keuntungan 10.0% x D</t>
        </is>
      </c>
      <c r="H77" s="21">
        <f>$Q$8</f>
        <v/>
      </c>
      <c r="J77" s="34">
        <f>J76*H77</f>
        <v/>
      </c>
    </row>
    <row r="78">
      <c r="C78" s="31" t="inlineStr">
        <is>
          <t>F</t>
        </is>
      </c>
      <c r="D78" s="31" t="inlineStr">
        <is>
          <t>Harga Satuan Pekerjaan (D+E)</t>
        </is>
      </c>
      <c r="E78" s="32" t="n"/>
      <c r="F78" s="32" t="n"/>
      <c r="G78" s="32" t="n"/>
      <c r="H78" s="32" t="n"/>
      <c r="I78" s="32" t="n"/>
      <c r="J78" s="33">
        <f>SUM(J76:J77)</f>
        <v/>
      </c>
    </row>
    <row r="80">
      <c r="C80" s="16" t="inlineStr">
        <is>
          <t>I.7</t>
        </is>
      </c>
      <c r="D80" s="17" t="inlineStr">
        <is>
          <t>Truk Bak Datar, kapasitas nominal 10 ton</t>
        </is>
      </c>
      <c r="F80" s="18" t="inlineStr">
        <is>
          <t>Jam</t>
        </is>
      </c>
      <c r="K80" s="22">
        <f>ROUNDDOWN(J91,0)</f>
        <v/>
      </c>
      <c r="M80" s="19" t="inlineStr">
        <is>
          <t>9.1.(5b)</t>
        </is>
      </c>
    </row>
    <row r="81">
      <c r="C81" s="23" t="inlineStr">
        <is>
          <t>No</t>
        </is>
      </c>
      <c r="D81" s="23" t="inlineStr">
        <is>
          <t>Uraian</t>
        </is>
      </c>
      <c r="E81" s="23" t="inlineStr">
        <is>
          <t>Kode</t>
        </is>
      </c>
      <c r="F81" s="23" t="inlineStr">
        <is>
          <t>Sat.</t>
        </is>
      </c>
      <c r="G81" s="23" t="inlineStr">
        <is>
          <t>Koefisien</t>
        </is>
      </c>
      <c r="H81" s="23" t="inlineStr">
        <is>
          <t>Harga  Satuan (Rp)</t>
        </is>
      </c>
      <c r="J81" s="23" t="inlineStr">
        <is>
          <t>Jumlah Harga (Rp)</t>
        </is>
      </c>
    </row>
    <row r="82">
      <c r="C82" s="24" t="inlineStr">
        <is>
          <t>A</t>
        </is>
      </c>
      <c r="D82" s="24" t="inlineStr">
        <is>
          <t>TENAGA KERJA</t>
        </is>
      </c>
      <c r="E82" s="12" t="n"/>
      <c r="F82" s="12" t="n"/>
      <c r="G82" s="12" t="n"/>
      <c r="H82" s="12" t="n"/>
      <c r="I82" s="12" t="n"/>
      <c r="J82" s="12" t="n"/>
    </row>
    <row r="83">
      <c r="C83" s="27" t="inlineStr">
        <is>
          <t>JUMLAH HARGA TENAGA KERJA</t>
        </is>
      </c>
      <c r="D83" s="28" t="n"/>
      <c r="E83" s="28" t="n"/>
      <c r="F83" s="28" t="n"/>
      <c r="G83" s="28" t="n"/>
      <c r="H83" s="28" t="n"/>
      <c r="I83" s="28" t="n"/>
      <c r="J83" s="29" t="n">
        <v>0</v>
      </c>
    </row>
    <row r="84">
      <c r="C84" s="24" t="inlineStr">
        <is>
          <t>B</t>
        </is>
      </c>
      <c r="D84" s="24" t="inlineStr">
        <is>
          <t>BAHAN</t>
        </is>
      </c>
      <c r="E84" s="12" t="n"/>
      <c r="F84" s="12" t="n"/>
      <c r="G84" s="12" t="n"/>
      <c r="H84" s="12" t="n"/>
      <c r="I84" s="12" t="n"/>
      <c r="J84" s="12" t="n"/>
    </row>
    <row r="85">
      <c r="C85" s="27" t="inlineStr">
        <is>
          <t>JUMLAH HARGA BAHAN</t>
        </is>
      </c>
      <c r="D85" s="28" t="n"/>
      <c r="E85" s="28" t="n"/>
      <c r="F85" s="28" t="n"/>
      <c r="G85" s="28" t="n"/>
      <c r="H85" s="28" t="n"/>
      <c r="I85" s="28" t="n"/>
      <c r="J85" s="29" t="n">
        <v>0</v>
      </c>
    </row>
    <row r="86">
      <c r="C86" s="24" t="inlineStr">
        <is>
          <t>C</t>
        </is>
      </c>
      <c r="D86" s="24" t="inlineStr">
        <is>
          <t>PERALATAN</t>
        </is>
      </c>
      <c r="E86" s="12" t="n"/>
      <c r="F86" s="12" t="n"/>
      <c r="G86" s="12" t="n"/>
      <c r="H86" s="12" t="n"/>
      <c r="I86" s="12" t="n"/>
      <c r="J86" s="12" t="n"/>
    </row>
    <row r="87">
      <c r="C87" s="5" t="n">
        <v>1</v>
      </c>
      <c r="D87" s="5" t="inlineStr">
        <is>
          <t>Truk Bak Datar 6 - 8 m3</t>
        </is>
      </c>
      <c r="F87" s="5" t="inlineStr">
        <is>
          <t>jam</t>
        </is>
      </c>
      <c r="G87" s="25" t="n">
        <v>1</v>
      </c>
      <c r="H87" s="26">
        <f>VLOOKUP(D87,upahbahan,3,FALSE)</f>
        <v/>
      </c>
      <c r="J87" s="26">
        <f>G87*H87</f>
        <v/>
      </c>
    </row>
    <row r="88">
      <c r="C88" s="27" t="inlineStr">
        <is>
          <t>JUMLAH HARGA PERALATAN</t>
        </is>
      </c>
      <c r="D88" s="28" t="n"/>
      <c r="E88" s="28" t="n"/>
      <c r="F88" s="28" t="n"/>
      <c r="G88" s="28" t="n"/>
      <c r="H88" s="28" t="n"/>
      <c r="I88" s="28" t="n"/>
      <c r="J88" s="29">
        <f>SUM(J87:J87)</f>
        <v/>
      </c>
    </row>
    <row r="89">
      <c r="C89" s="31" t="inlineStr">
        <is>
          <t>D</t>
        </is>
      </c>
      <c r="D89" s="31" t="inlineStr">
        <is>
          <t>Jumlah (A+B+C)</t>
        </is>
      </c>
      <c r="E89" s="32" t="n"/>
      <c r="F89" s="32" t="n"/>
      <c r="G89" s="32" t="n"/>
      <c r="H89" s="32" t="n"/>
      <c r="I89" s="32" t="n"/>
      <c r="J89" s="33">
        <f>J83+J85+J88</f>
        <v/>
      </c>
    </row>
    <row r="90">
      <c r="C90" s="18" t="inlineStr">
        <is>
          <t>E</t>
        </is>
      </c>
      <c r="D90" s="18" t="inlineStr">
        <is>
          <t>Biaya Umum dan Keuntungan 10.0% x D</t>
        </is>
      </c>
      <c r="H90" s="21">
        <f>$Q$8</f>
        <v/>
      </c>
      <c r="J90" s="34">
        <f>J89*H90</f>
        <v/>
      </c>
    </row>
    <row r="91">
      <c r="C91" s="31" t="inlineStr">
        <is>
          <t>F</t>
        </is>
      </c>
      <c r="D91" s="31" t="inlineStr">
        <is>
          <t>Harga Satuan Pekerjaan (D+E)</t>
        </is>
      </c>
      <c r="E91" s="32" t="n"/>
      <c r="F91" s="32" t="n"/>
      <c r="G91" s="32" t="n"/>
      <c r="H91" s="32" t="n"/>
      <c r="I91" s="32" t="n"/>
      <c r="J91" s="33">
        <f>SUM(J89:J90)</f>
        <v/>
      </c>
    </row>
    <row r="93">
      <c r="C93" s="16" t="inlineStr">
        <is>
          <t>I.8</t>
        </is>
      </c>
      <c r="D93" s="17" t="inlineStr">
        <is>
          <t>Truk Tangki 3000 - 4500 Liter</t>
        </is>
      </c>
      <c r="F93" s="18" t="inlineStr">
        <is>
          <t>Jam</t>
        </is>
      </c>
      <c r="K93" s="22">
        <f>ROUNDDOWN(J104,0)</f>
        <v/>
      </c>
      <c r="M93" s="19" t="inlineStr">
        <is>
          <t>9.1.(6)</t>
        </is>
      </c>
    </row>
    <row r="94">
      <c r="C94" s="23" t="inlineStr">
        <is>
          <t>No</t>
        </is>
      </c>
      <c r="D94" s="23" t="inlineStr">
        <is>
          <t>Uraian</t>
        </is>
      </c>
      <c r="E94" s="23" t="inlineStr">
        <is>
          <t>Kode</t>
        </is>
      </c>
      <c r="F94" s="23" t="inlineStr">
        <is>
          <t>Sat.</t>
        </is>
      </c>
      <c r="G94" s="23" t="inlineStr">
        <is>
          <t>Koefisien</t>
        </is>
      </c>
      <c r="H94" s="23" t="inlineStr">
        <is>
          <t>Harga  Satuan (Rp)</t>
        </is>
      </c>
      <c r="J94" s="23" t="inlineStr">
        <is>
          <t>Jumlah Harga (Rp)</t>
        </is>
      </c>
    </row>
    <row r="95">
      <c r="C95" s="24" t="inlineStr">
        <is>
          <t>A</t>
        </is>
      </c>
      <c r="D95" s="24" t="inlineStr">
        <is>
          <t>TENAGA KERJA</t>
        </is>
      </c>
      <c r="E95" s="12" t="n"/>
      <c r="F95" s="12" t="n"/>
      <c r="G95" s="12" t="n"/>
      <c r="H95" s="12" t="n"/>
      <c r="I95" s="12" t="n"/>
      <c r="J95" s="12" t="n"/>
    </row>
    <row r="96">
      <c r="C96" s="27" t="inlineStr">
        <is>
          <t>JUMLAH HARGA TENAGA KERJA</t>
        </is>
      </c>
      <c r="D96" s="28" t="n"/>
      <c r="E96" s="28" t="n"/>
      <c r="F96" s="28" t="n"/>
      <c r="G96" s="28" t="n"/>
      <c r="H96" s="28" t="n"/>
      <c r="I96" s="28" t="n"/>
      <c r="J96" s="29" t="n">
        <v>0</v>
      </c>
    </row>
    <row r="97">
      <c r="C97" s="24" t="inlineStr">
        <is>
          <t>B</t>
        </is>
      </c>
      <c r="D97" s="24" t="inlineStr">
        <is>
          <t>BAHAN</t>
        </is>
      </c>
      <c r="E97" s="12" t="n"/>
      <c r="F97" s="12" t="n"/>
      <c r="G97" s="12" t="n"/>
      <c r="H97" s="12" t="n"/>
      <c r="I97" s="12" t="n"/>
      <c r="J97" s="12" t="n"/>
    </row>
    <row r="98">
      <c r="C98" s="27" t="inlineStr">
        <is>
          <t>JUMLAH HARGA BAHAN</t>
        </is>
      </c>
      <c r="D98" s="28" t="n"/>
      <c r="E98" s="28" t="n"/>
      <c r="F98" s="28" t="n"/>
      <c r="G98" s="28" t="n"/>
      <c r="H98" s="28" t="n"/>
      <c r="I98" s="28" t="n"/>
      <c r="J98" s="29" t="n">
        <v>0</v>
      </c>
    </row>
    <row r="99">
      <c r="C99" s="24" t="inlineStr">
        <is>
          <t>C</t>
        </is>
      </c>
      <c r="D99" s="24" t="inlineStr">
        <is>
          <t>PERALATAN</t>
        </is>
      </c>
      <c r="E99" s="12" t="n"/>
      <c r="F99" s="12" t="n"/>
      <c r="G99" s="12" t="n"/>
      <c r="H99" s="12" t="n"/>
      <c r="I99" s="12" t="n"/>
      <c r="J99" s="12" t="n"/>
    </row>
    <row r="100">
      <c r="C100" s="5" t="n">
        <v>1</v>
      </c>
      <c r="D100" s="5" t="inlineStr">
        <is>
          <t>Water Tanker 3000-4500</t>
        </is>
      </c>
      <c r="E100" s="5" t="inlineStr">
        <is>
          <t>E23</t>
        </is>
      </c>
      <c r="F100" s="5" t="inlineStr">
        <is>
          <t>jam</t>
        </is>
      </c>
      <c r="G100" s="25" t="n">
        <v>1</v>
      </c>
      <c r="H100" s="26">
        <f>VLOOKUP(D100,upahbahan,3,FALSE)</f>
        <v/>
      </c>
      <c r="J100" s="26">
        <f>G100*H100</f>
        <v/>
      </c>
    </row>
    <row r="101">
      <c r="C101" s="27" t="inlineStr">
        <is>
          <t>JUMLAH HARGA PERALATAN</t>
        </is>
      </c>
      <c r="D101" s="28" t="n"/>
      <c r="E101" s="28" t="n"/>
      <c r="F101" s="28" t="n"/>
      <c r="G101" s="28" t="n"/>
      <c r="H101" s="28" t="n"/>
      <c r="I101" s="28" t="n"/>
      <c r="J101" s="29">
        <f>SUM(J100:J100)</f>
        <v/>
      </c>
    </row>
    <row r="102">
      <c r="C102" s="31" t="inlineStr">
        <is>
          <t>D</t>
        </is>
      </c>
      <c r="D102" s="31" t="inlineStr">
        <is>
          <t>Jumlah (A+B+C)</t>
        </is>
      </c>
      <c r="E102" s="32" t="n"/>
      <c r="F102" s="32" t="n"/>
      <c r="G102" s="32" t="n"/>
      <c r="H102" s="32" t="n"/>
      <c r="I102" s="32" t="n"/>
      <c r="J102" s="33">
        <f>J96+J98+J101</f>
        <v/>
      </c>
    </row>
    <row r="103">
      <c r="C103" s="18" t="inlineStr">
        <is>
          <t>E</t>
        </is>
      </c>
      <c r="D103" s="18" t="inlineStr">
        <is>
          <t>Biaya Umum dan Keuntungan 10.0% x D</t>
        </is>
      </c>
      <c r="H103" s="21">
        <f>$Q$8</f>
        <v/>
      </c>
      <c r="J103" s="34">
        <f>J102*H103</f>
        <v/>
      </c>
    </row>
    <row r="104">
      <c r="C104" s="31" t="inlineStr">
        <is>
          <t>F</t>
        </is>
      </c>
      <c r="D104" s="31" t="inlineStr">
        <is>
          <t>Harga Satuan Pekerjaan (D+E)</t>
        </is>
      </c>
      <c r="E104" s="32" t="n"/>
      <c r="F104" s="32" t="n"/>
      <c r="G104" s="32" t="n"/>
      <c r="H104" s="32" t="n"/>
      <c r="I104" s="32" t="n"/>
      <c r="J104" s="33">
        <f>SUM(J102:J103)</f>
        <v/>
      </c>
    </row>
    <row r="106">
      <c r="C106" s="16" t="inlineStr">
        <is>
          <t>I.9</t>
        </is>
      </c>
      <c r="D106" s="17" t="inlineStr">
        <is>
          <t>Bulldozer 100 - 150 PK</t>
        </is>
      </c>
      <c r="F106" s="18" t="inlineStr">
        <is>
          <t>Jam</t>
        </is>
      </c>
      <c r="K106" s="22">
        <f>ROUNDDOWN(J117,0)</f>
        <v/>
      </c>
      <c r="M106" s="19" t="inlineStr">
        <is>
          <t>9.1.(7)</t>
        </is>
      </c>
    </row>
    <row r="107">
      <c r="C107" s="23" t="inlineStr">
        <is>
          <t>No</t>
        </is>
      </c>
      <c r="D107" s="23" t="inlineStr">
        <is>
          <t>Uraian</t>
        </is>
      </c>
      <c r="E107" s="23" t="inlineStr">
        <is>
          <t>Kode</t>
        </is>
      </c>
      <c r="F107" s="23" t="inlineStr">
        <is>
          <t>Sat.</t>
        </is>
      </c>
      <c r="G107" s="23" t="inlineStr">
        <is>
          <t>Koefisien</t>
        </is>
      </c>
      <c r="H107" s="23" t="inlineStr">
        <is>
          <t>Harga  Satuan (Rp)</t>
        </is>
      </c>
      <c r="J107" s="23" t="inlineStr">
        <is>
          <t>Jumlah Harga (Rp)</t>
        </is>
      </c>
    </row>
    <row r="108">
      <c r="C108" s="24" t="inlineStr">
        <is>
          <t>A</t>
        </is>
      </c>
      <c r="D108" s="24" t="inlineStr">
        <is>
          <t>TENAGA KERJA</t>
        </is>
      </c>
      <c r="E108" s="12" t="n"/>
      <c r="F108" s="12" t="n"/>
      <c r="G108" s="12" t="n"/>
      <c r="H108" s="12" t="n"/>
      <c r="I108" s="12" t="n"/>
      <c r="J108" s="12" t="n"/>
    </row>
    <row r="109">
      <c r="C109" s="27" t="inlineStr">
        <is>
          <t>JUMLAH HARGA TENAGA KERJA</t>
        </is>
      </c>
      <c r="D109" s="28" t="n"/>
      <c r="E109" s="28" t="n"/>
      <c r="F109" s="28" t="n"/>
      <c r="G109" s="28" t="n"/>
      <c r="H109" s="28" t="n"/>
      <c r="I109" s="28" t="n"/>
      <c r="J109" s="29" t="n">
        <v>0</v>
      </c>
    </row>
    <row r="110">
      <c r="C110" s="24" t="inlineStr">
        <is>
          <t>B</t>
        </is>
      </c>
      <c r="D110" s="24" t="inlineStr">
        <is>
          <t>BAHAN</t>
        </is>
      </c>
      <c r="E110" s="12" t="n"/>
      <c r="F110" s="12" t="n"/>
      <c r="G110" s="12" t="n"/>
      <c r="H110" s="12" t="n"/>
      <c r="I110" s="12" t="n"/>
      <c r="J110" s="12" t="n"/>
    </row>
    <row r="111">
      <c r="C111" s="27" t="inlineStr">
        <is>
          <t>JUMLAH HARGA BAHAN</t>
        </is>
      </c>
      <c r="D111" s="28" t="n"/>
      <c r="E111" s="28" t="n"/>
      <c r="F111" s="28" t="n"/>
      <c r="G111" s="28" t="n"/>
      <c r="H111" s="28" t="n"/>
      <c r="I111" s="28" t="n"/>
      <c r="J111" s="29" t="n">
        <v>0</v>
      </c>
    </row>
    <row r="112">
      <c r="C112" s="24" t="inlineStr">
        <is>
          <t>C</t>
        </is>
      </c>
      <c r="D112" s="24" t="inlineStr">
        <is>
          <t>PERALATAN</t>
        </is>
      </c>
      <c r="E112" s="12" t="n"/>
      <c r="F112" s="12" t="n"/>
      <c r="G112" s="12" t="n"/>
      <c r="H112" s="12" t="n"/>
      <c r="I112" s="12" t="n"/>
      <c r="J112" s="12" t="n"/>
    </row>
    <row r="113">
      <c r="C113" s="5" t="n">
        <v>1</v>
      </c>
      <c r="D113" s="5" t="inlineStr">
        <is>
          <t>Bulldozer 100-150 HP</t>
        </is>
      </c>
      <c r="E113" s="5" t="inlineStr">
        <is>
          <t>E04</t>
        </is>
      </c>
      <c r="F113" s="5" t="inlineStr">
        <is>
          <t>jam</t>
        </is>
      </c>
      <c r="G113" s="25" t="n">
        <v>1</v>
      </c>
      <c r="H113" s="26">
        <f>VLOOKUP(D113,upahbahan,3,FALSE)</f>
        <v/>
      </c>
      <c r="J113" s="26">
        <f>G113*H113</f>
        <v/>
      </c>
    </row>
    <row r="114">
      <c r="C114" s="27" t="inlineStr">
        <is>
          <t>JUMLAH HARGA PERALATAN</t>
        </is>
      </c>
      <c r="D114" s="28" t="n"/>
      <c r="E114" s="28" t="n"/>
      <c r="F114" s="28" t="n"/>
      <c r="G114" s="28" t="n"/>
      <c r="H114" s="28" t="n"/>
      <c r="I114" s="28" t="n"/>
      <c r="J114" s="29">
        <f>SUM(J113:J113)</f>
        <v/>
      </c>
    </row>
    <row r="115">
      <c r="C115" s="31" t="inlineStr">
        <is>
          <t>D</t>
        </is>
      </c>
      <c r="D115" s="31" t="inlineStr">
        <is>
          <t>Jumlah (A+B+C)</t>
        </is>
      </c>
      <c r="E115" s="32" t="n"/>
      <c r="F115" s="32" t="n"/>
      <c r="G115" s="32" t="n"/>
      <c r="H115" s="32" t="n"/>
      <c r="I115" s="32" t="n"/>
      <c r="J115" s="33">
        <f>J109+J111+J114</f>
        <v/>
      </c>
    </row>
    <row r="116">
      <c r="C116" s="18" t="inlineStr">
        <is>
          <t>E</t>
        </is>
      </c>
      <c r="D116" s="18" t="inlineStr">
        <is>
          <t>Biaya Umum dan Keuntungan 10.0% x D</t>
        </is>
      </c>
      <c r="H116" s="21">
        <f>$Q$8</f>
        <v/>
      </c>
      <c r="J116" s="34">
        <f>J115*H116</f>
        <v/>
      </c>
    </row>
    <row r="117">
      <c r="C117" s="31" t="inlineStr">
        <is>
          <t>F</t>
        </is>
      </c>
      <c r="D117" s="31" t="inlineStr">
        <is>
          <t>Harga Satuan Pekerjaan (D+E)</t>
        </is>
      </c>
      <c r="E117" s="32" t="n"/>
      <c r="F117" s="32" t="n"/>
      <c r="G117" s="32" t="n"/>
      <c r="H117" s="32" t="n"/>
      <c r="I117" s="32" t="n"/>
      <c r="J117" s="33">
        <f>SUM(J115:J116)</f>
        <v/>
      </c>
    </row>
    <row r="119">
      <c r="C119" s="16" t="inlineStr">
        <is>
          <t>I.10</t>
        </is>
      </c>
      <c r="D119" s="17" t="inlineStr">
        <is>
          <t>Motor Grader min 100 PK</t>
        </is>
      </c>
      <c r="F119" s="18" t="inlineStr">
        <is>
          <t>Jam</t>
        </is>
      </c>
      <c r="K119" s="22">
        <f>ROUNDDOWN(J130,0)</f>
        <v/>
      </c>
      <c r="M119" s="19" t="inlineStr">
        <is>
          <t>9.1.(8)</t>
        </is>
      </c>
    </row>
    <row r="120">
      <c r="C120" s="23" t="inlineStr">
        <is>
          <t>No</t>
        </is>
      </c>
      <c r="D120" s="23" t="inlineStr">
        <is>
          <t>Uraian</t>
        </is>
      </c>
      <c r="E120" s="23" t="inlineStr">
        <is>
          <t>Kode</t>
        </is>
      </c>
      <c r="F120" s="23" t="inlineStr">
        <is>
          <t>Sat.</t>
        </is>
      </c>
      <c r="G120" s="23" t="inlineStr">
        <is>
          <t>Koefisien</t>
        </is>
      </c>
      <c r="H120" s="23" t="inlineStr">
        <is>
          <t>Harga  Satuan (Rp)</t>
        </is>
      </c>
      <c r="J120" s="23" t="inlineStr">
        <is>
          <t>Jumlah Harga (Rp)</t>
        </is>
      </c>
    </row>
    <row r="121">
      <c r="C121" s="24" t="inlineStr">
        <is>
          <t>A</t>
        </is>
      </c>
      <c r="D121" s="24" t="inlineStr">
        <is>
          <t>TENAGA KERJA</t>
        </is>
      </c>
      <c r="E121" s="12" t="n"/>
      <c r="F121" s="12" t="n"/>
      <c r="G121" s="12" t="n"/>
      <c r="H121" s="12" t="n"/>
      <c r="I121" s="12" t="n"/>
      <c r="J121" s="12" t="n"/>
    </row>
    <row r="122">
      <c r="C122" s="27" t="inlineStr">
        <is>
          <t>JUMLAH HARGA TENAGA KERJA</t>
        </is>
      </c>
      <c r="D122" s="28" t="n"/>
      <c r="E122" s="28" t="n"/>
      <c r="F122" s="28" t="n"/>
      <c r="G122" s="28" t="n"/>
      <c r="H122" s="28" t="n"/>
      <c r="I122" s="28" t="n"/>
      <c r="J122" s="29" t="n">
        <v>0</v>
      </c>
    </row>
    <row r="123">
      <c r="C123" s="24" t="inlineStr">
        <is>
          <t>B</t>
        </is>
      </c>
      <c r="D123" s="24" t="inlineStr">
        <is>
          <t>BAHAN</t>
        </is>
      </c>
      <c r="E123" s="12" t="n"/>
      <c r="F123" s="12" t="n"/>
      <c r="G123" s="12" t="n"/>
      <c r="H123" s="12" t="n"/>
      <c r="I123" s="12" t="n"/>
      <c r="J123" s="12" t="n"/>
    </row>
    <row r="124">
      <c r="C124" s="27" t="inlineStr">
        <is>
          <t>JUMLAH HARGA BAHAN</t>
        </is>
      </c>
      <c r="D124" s="28" t="n"/>
      <c r="E124" s="28" t="n"/>
      <c r="F124" s="28" t="n"/>
      <c r="G124" s="28" t="n"/>
      <c r="H124" s="28" t="n"/>
      <c r="I124" s="28" t="n"/>
      <c r="J124" s="29" t="n">
        <v>0</v>
      </c>
    </row>
    <row r="125">
      <c r="C125" s="24" t="inlineStr">
        <is>
          <t>C</t>
        </is>
      </c>
      <c r="D125" s="24" t="inlineStr">
        <is>
          <t>PERALATAN</t>
        </is>
      </c>
      <c r="E125" s="12" t="n"/>
      <c r="F125" s="12" t="n"/>
      <c r="G125" s="12" t="n"/>
      <c r="H125" s="12" t="n"/>
      <c r="I125" s="12" t="n"/>
      <c r="J125" s="12" t="n"/>
    </row>
    <row r="126">
      <c r="C126" s="5" t="n">
        <v>1</v>
      </c>
      <c r="D126" s="5" t="inlineStr">
        <is>
          <t>Motor Grader Min 100 PK</t>
        </is>
      </c>
      <c r="E126" s="5" t="inlineStr">
        <is>
          <t>E13</t>
        </is>
      </c>
      <c r="F126" s="5" t="inlineStr">
        <is>
          <t>jam</t>
        </is>
      </c>
      <c r="G126" s="25" t="n">
        <v>1</v>
      </c>
      <c r="H126" s="26">
        <f>VLOOKUP(D126,upahbahan,3,FALSE)</f>
        <v/>
      </c>
      <c r="J126" s="26">
        <f>G126*H126</f>
        <v/>
      </c>
    </row>
    <row r="127">
      <c r="C127" s="27" t="inlineStr">
        <is>
          <t>JUMLAH HARGA PERALATAN</t>
        </is>
      </c>
      <c r="D127" s="28" t="n"/>
      <c r="E127" s="28" t="n"/>
      <c r="F127" s="28" t="n"/>
      <c r="G127" s="28" t="n"/>
      <c r="H127" s="28" t="n"/>
      <c r="I127" s="28" t="n"/>
      <c r="J127" s="29">
        <f>SUM(J126:J126)</f>
        <v/>
      </c>
    </row>
    <row r="128">
      <c r="C128" s="31" t="inlineStr">
        <is>
          <t>D</t>
        </is>
      </c>
      <c r="D128" s="31" t="inlineStr">
        <is>
          <t>Jumlah (A+B+C)</t>
        </is>
      </c>
      <c r="E128" s="32" t="n"/>
      <c r="F128" s="32" t="n"/>
      <c r="G128" s="32" t="n"/>
      <c r="H128" s="32" t="n"/>
      <c r="I128" s="32" t="n"/>
      <c r="J128" s="33">
        <f>J122+J124+J127</f>
        <v/>
      </c>
    </row>
    <row r="129">
      <c r="C129" s="18" t="inlineStr">
        <is>
          <t>E</t>
        </is>
      </c>
      <c r="D129" s="18" t="inlineStr">
        <is>
          <t>Biaya Umum dan Keuntungan 10.0% x D</t>
        </is>
      </c>
      <c r="H129" s="21">
        <f>$Q$8</f>
        <v/>
      </c>
      <c r="J129" s="34">
        <f>J128*H129</f>
        <v/>
      </c>
    </row>
    <row r="130">
      <c r="C130" s="31" t="inlineStr">
        <is>
          <t>F</t>
        </is>
      </c>
      <c r="D130" s="31" t="inlineStr">
        <is>
          <t>Harga Satuan Pekerjaan (D+E)</t>
        </is>
      </c>
      <c r="E130" s="32" t="n"/>
      <c r="F130" s="32" t="n"/>
      <c r="G130" s="32" t="n"/>
      <c r="H130" s="32" t="n"/>
      <c r="I130" s="32" t="n"/>
      <c r="J130" s="33">
        <f>SUM(J128:J129)</f>
        <v/>
      </c>
    </row>
    <row r="132">
      <c r="C132" s="16" t="inlineStr">
        <is>
          <t>I.11</t>
        </is>
      </c>
      <c r="D132" s="17" t="inlineStr">
        <is>
          <t>Loader Roda Karet 1,0 – 1,6 M3</t>
        </is>
      </c>
      <c r="F132" s="18" t="inlineStr">
        <is>
          <t>Jam</t>
        </is>
      </c>
      <c r="K132" s="22">
        <f>ROUNDDOWN(J143,0)</f>
        <v/>
      </c>
      <c r="M132" s="19" t="inlineStr">
        <is>
          <t>9.1.(9)</t>
        </is>
      </c>
    </row>
    <row r="133">
      <c r="C133" s="23" t="inlineStr">
        <is>
          <t>No</t>
        </is>
      </c>
      <c r="D133" s="23" t="inlineStr">
        <is>
          <t>Uraian</t>
        </is>
      </c>
      <c r="E133" s="23" t="inlineStr">
        <is>
          <t>Kode</t>
        </is>
      </c>
      <c r="F133" s="23" t="inlineStr">
        <is>
          <t>Sat.</t>
        </is>
      </c>
      <c r="G133" s="23" t="inlineStr">
        <is>
          <t>Koefisien</t>
        </is>
      </c>
      <c r="H133" s="23" t="inlineStr">
        <is>
          <t>Harga  Satuan (Rp)</t>
        </is>
      </c>
      <c r="J133" s="23" t="inlineStr">
        <is>
          <t>Jumlah Harga (Rp)</t>
        </is>
      </c>
    </row>
    <row r="134">
      <c r="C134" s="24" t="inlineStr">
        <is>
          <t>A</t>
        </is>
      </c>
      <c r="D134" s="24" t="inlineStr">
        <is>
          <t>TENAGA KERJA</t>
        </is>
      </c>
      <c r="E134" s="12" t="n"/>
      <c r="F134" s="12" t="n"/>
      <c r="G134" s="12" t="n"/>
      <c r="H134" s="12" t="n"/>
      <c r="I134" s="12" t="n"/>
      <c r="J134" s="12" t="n"/>
    </row>
    <row r="135">
      <c r="C135" s="27" t="inlineStr">
        <is>
          <t>JUMLAH HARGA TENAGA KERJA</t>
        </is>
      </c>
      <c r="D135" s="28" t="n"/>
      <c r="E135" s="28" t="n"/>
      <c r="F135" s="28" t="n"/>
      <c r="G135" s="28" t="n"/>
      <c r="H135" s="28" t="n"/>
      <c r="I135" s="28" t="n"/>
      <c r="J135" s="29" t="n">
        <v>0</v>
      </c>
    </row>
    <row r="136">
      <c r="C136" s="24" t="inlineStr">
        <is>
          <t>B</t>
        </is>
      </c>
      <c r="D136" s="24" t="inlineStr">
        <is>
          <t>BAHAN</t>
        </is>
      </c>
      <c r="E136" s="12" t="n"/>
      <c r="F136" s="12" t="n"/>
      <c r="G136" s="12" t="n"/>
      <c r="H136" s="12" t="n"/>
      <c r="I136" s="12" t="n"/>
      <c r="J136" s="12" t="n"/>
    </row>
    <row r="137">
      <c r="C137" s="27" t="inlineStr">
        <is>
          <t>JUMLAH HARGA BAHAN</t>
        </is>
      </c>
      <c r="D137" s="28" t="n"/>
      <c r="E137" s="28" t="n"/>
      <c r="F137" s="28" t="n"/>
      <c r="G137" s="28" t="n"/>
      <c r="H137" s="28" t="n"/>
      <c r="I137" s="28" t="n"/>
      <c r="J137" s="29" t="n">
        <v>0</v>
      </c>
    </row>
    <row r="138">
      <c r="C138" s="24" t="inlineStr">
        <is>
          <t>C</t>
        </is>
      </c>
      <c r="D138" s="24" t="inlineStr">
        <is>
          <t>PERALATAN</t>
        </is>
      </c>
      <c r="E138" s="12" t="n"/>
      <c r="F138" s="12" t="n"/>
      <c r="G138" s="12" t="n"/>
      <c r="H138" s="12" t="n"/>
      <c r="I138" s="12" t="n"/>
      <c r="J138" s="12" t="n"/>
    </row>
    <row r="139">
      <c r="C139" s="5" t="n">
        <v>1</v>
      </c>
      <c r="D139" s="5" t="inlineStr">
        <is>
          <t>Whell Loader 1.0-1.6 M3</t>
        </is>
      </c>
      <c r="E139" s="5" t="inlineStr">
        <is>
          <t>E15</t>
        </is>
      </c>
      <c r="F139" s="5" t="inlineStr">
        <is>
          <t>jam</t>
        </is>
      </c>
      <c r="G139" s="25" t="n">
        <v>1</v>
      </c>
      <c r="H139" s="26">
        <f>VLOOKUP(D139,upahbahan,3,FALSE)</f>
        <v/>
      </c>
      <c r="J139" s="26">
        <f>G139*H139</f>
        <v/>
      </c>
    </row>
    <row r="140">
      <c r="C140" s="27" t="inlineStr">
        <is>
          <t>JUMLAH HARGA PERALATAN</t>
        </is>
      </c>
      <c r="D140" s="28" t="n"/>
      <c r="E140" s="28" t="n"/>
      <c r="F140" s="28" t="n"/>
      <c r="G140" s="28" t="n"/>
      <c r="H140" s="28" t="n"/>
      <c r="I140" s="28" t="n"/>
      <c r="J140" s="29">
        <f>SUM(J139:J139)</f>
        <v/>
      </c>
    </row>
    <row r="141">
      <c r="C141" s="31" t="inlineStr">
        <is>
          <t>D</t>
        </is>
      </c>
      <c r="D141" s="31" t="inlineStr">
        <is>
          <t>Jumlah (A+B+C)</t>
        </is>
      </c>
      <c r="E141" s="32" t="n"/>
      <c r="F141" s="32" t="n"/>
      <c r="G141" s="32" t="n"/>
      <c r="H141" s="32" t="n"/>
      <c r="I141" s="32" t="n"/>
      <c r="J141" s="33">
        <f>J135+J137+J140</f>
        <v/>
      </c>
    </row>
    <row r="142">
      <c r="C142" s="18" t="inlineStr">
        <is>
          <t>E</t>
        </is>
      </c>
      <c r="D142" s="18" t="inlineStr">
        <is>
          <t>Biaya Umum dan Keuntungan 10.0% x D</t>
        </is>
      </c>
      <c r="H142" s="21">
        <f>$Q$8</f>
        <v/>
      </c>
      <c r="J142" s="34">
        <f>J141*H142</f>
        <v/>
      </c>
    </row>
    <row r="143">
      <c r="C143" s="31" t="inlineStr">
        <is>
          <t>F</t>
        </is>
      </c>
      <c r="D143" s="31" t="inlineStr">
        <is>
          <t>Harga Satuan Pekerjaan (D+E)</t>
        </is>
      </c>
      <c r="E143" s="32" t="n"/>
      <c r="F143" s="32" t="n"/>
      <c r="G143" s="32" t="n"/>
      <c r="H143" s="32" t="n"/>
      <c r="I143" s="32" t="n"/>
      <c r="J143" s="33">
        <f>SUM(J141:J142)</f>
        <v/>
      </c>
    </row>
    <row r="145">
      <c r="C145" s="16" t="inlineStr">
        <is>
          <t>I.12</t>
        </is>
      </c>
      <c r="D145" s="17" t="inlineStr">
        <is>
          <t>Loader Roda Berantai 75 - 100 PK</t>
        </is>
      </c>
      <c r="F145" s="18" t="inlineStr">
        <is>
          <t>Jam</t>
        </is>
      </c>
      <c r="K145" s="22">
        <f>ROUNDDOWN(J156,0)</f>
        <v/>
      </c>
      <c r="M145" s="19" t="inlineStr">
        <is>
          <t>9.1.(10)</t>
        </is>
      </c>
    </row>
    <row r="146">
      <c r="C146" s="23" t="inlineStr">
        <is>
          <t>No</t>
        </is>
      </c>
      <c r="D146" s="23" t="inlineStr">
        <is>
          <t>Uraian</t>
        </is>
      </c>
      <c r="E146" s="23" t="inlineStr">
        <is>
          <t>Kode</t>
        </is>
      </c>
      <c r="F146" s="23" t="inlineStr">
        <is>
          <t>Sat.</t>
        </is>
      </c>
      <c r="G146" s="23" t="inlineStr">
        <is>
          <t>Koefisien</t>
        </is>
      </c>
      <c r="H146" s="23" t="inlineStr">
        <is>
          <t>Harga  Satuan (Rp)</t>
        </is>
      </c>
      <c r="J146" s="23" t="inlineStr">
        <is>
          <t>Jumlah Harga (Rp)</t>
        </is>
      </c>
    </row>
    <row r="147">
      <c r="C147" s="24" t="inlineStr">
        <is>
          <t>A</t>
        </is>
      </c>
      <c r="D147" s="24" t="inlineStr">
        <is>
          <t>TENAGA KERJA</t>
        </is>
      </c>
      <c r="E147" s="12" t="n"/>
      <c r="F147" s="12" t="n"/>
      <c r="G147" s="12" t="n"/>
      <c r="H147" s="12" t="n"/>
      <c r="I147" s="12" t="n"/>
      <c r="J147" s="12" t="n"/>
    </row>
    <row r="148">
      <c r="C148" s="27" t="inlineStr">
        <is>
          <t>JUMLAH HARGA TENAGA KERJA</t>
        </is>
      </c>
      <c r="D148" s="28" t="n"/>
      <c r="E148" s="28" t="n"/>
      <c r="F148" s="28" t="n"/>
      <c r="G148" s="28" t="n"/>
      <c r="H148" s="28" t="n"/>
      <c r="I148" s="28" t="n"/>
      <c r="J148" s="29" t="n">
        <v>0</v>
      </c>
    </row>
    <row r="149">
      <c r="C149" s="24" t="inlineStr">
        <is>
          <t>B</t>
        </is>
      </c>
      <c r="D149" s="24" t="inlineStr">
        <is>
          <t>BAHAN</t>
        </is>
      </c>
      <c r="E149" s="12" t="n"/>
      <c r="F149" s="12" t="n"/>
      <c r="G149" s="12" t="n"/>
      <c r="H149" s="12" t="n"/>
      <c r="I149" s="12" t="n"/>
      <c r="J149" s="12" t="n"/>
    </row>
    <row r="150">
      <c r="C150" s="27" t="inlineStr">
        <is>
          <t>JUMLAH HARGA BAHAN</t>
        </is>
      </c>
      <c r="D150" s="28" t="n"/>
      <c r="E150" s="28" t="n"/>
      <c r="F150" s="28" t="n"/>
      <c r="G150" s="28" t="n"/>
      <c r="H150" s="28" t="n"/>
      <c r="I150" s="28" t="n"/>
      <c r="J150" s="29" t="n">
        <v>0</v>
      </c>
    </row>
    <row r="151">
      <c r="C151" s="24" t="inlineStr">
        <is>
          <t>C</t>
        </is>
      </c>
      <c r="D151" s="24" t="inlineStr">
        <is>
          <t>PERALATAN</t>
        </is>
      </c>
      <c r="E151" s="12" t="n"/>
      <c r="F151" s="12" t="n"/>
      <c r="G151" s="12" t="n"/>
      <c r="H151" s="12" t="n"/>
      <c r="I151" s="12" t="n"/>
      <c r="J151" s="12" t="n"/>
    </row>
    <row r="152">
      <c r="C152" s="5" t="n">
        <v>1</v>
      </c>
      <c r="D152" s="5" t="inlineStr">
        <is>
          <t>Track Loader75-100 HP</t>
        </is>
      </c>
      <c r="E152" s="5" t="inlineStr">
        <is>
          <t>E14</t>
        </is>
      </c>
      <c r="F152" s="5" t="inlineStr">
        <is>
          <t>jam</t>
        </is>
      </c>
      <c r="G152" s="25" t="n">
        <v>1</v>
      </c>
      <c r="H152" s="26">
        <f>VLOOKUP(D152,upahbahan,3,FALSE)</f>
        <v/>
      </c>
      <c r="J152" s="26">
        <f>G152*H152</f>
        <v/>
      </c>
    </row>
    <row r="153">
      <c r="C153" s="27" t="inlineStr">
        <is>
          <t>JUMLAH HARGA PERALATAN</t>
        </is>
      </c>
      <c r="D153" s="28" t="n"/>
      <c r="E153" s="28" t="n"/>
      <c r="F153" s="28" t="n"/>
      <c r="G153" s="28" t="n"/>
      <c r="H153" s="28" t="n"/>
      <c r="I153" s="28" t="n"/>
      <c r="J153" s="29">
        <f>SUM(J152:J152)</f>
        <v/>
      </c>
    </row>
    <row r="154">
      <c r="C154" s="31" t="inlineStr">
        <is>
          <t>D</t>
        </is>
      </c>
      <c r="D154" s="31" t="inlineStr">
        <is>
          <t>Jumlah (A+B+C)</t>
        </is>
      </c>
      <c r="E154" s="32" t="n"/>
      <c r="F154" s="32" t="n"/>
      <c r="G154" s="32" t="n"/>
      <c r="H154" s="32" t="n"/>
      <c r="I154" s="32" t="n"/>
      <c r="J154" s="33">
        <f>J148+J150+J153</f>
        <v/>
      </c>
    </row>
    <row r="155">
      <c r="C155" s="18" t="inlineStr">
        <is>
          <t>E</t>
        </is>
      </c>
      <c r="D155" s="18" t="inlineStr">
        <is>
          <t>Biaya Umum dan Keuntungan 10.0% x D</t>
        </is>
      </c>
      <c r="H155" s="21">
        <f>$Q$8</f>
        <v/>
      </c>
      <c r="J155" s="34">
        <f>J154*H155</f>
        <v/>
      </c>
    </row>
    <row r="156">
      <c r="C156" s="31" t="inlineStr">
        <is>
          <t>F</t>
        </is>
      </c>
      <c r="D156" s="31" t="inlineStr">
        <is>
          <t>Harga Satuan Pekerjaan (D+E)</t>
        </is>
      </c>
      <c r="E156" s="32" t="n"/>
      <c r="F156" s="32" t="n"/>
      <c r="G156" s="32" t="n"/>
      <c r="H156" s="32" t="n"/>
      <c r="I156" s="32" t="n"/>
      <c r="J156" s="33">
        <f>SUM(J154:J155)</f>
        <v/>
      </c>
    </row>
    <row r="158">
      <c r="C158" s="16" t="inlineStr">
        <is>
          <t>I.13</t>
        </is>
      </c>
      <c r="D158" s="17" t="inlineStr">
        <is>
          <t>Alat Penggali (Excavator) 80 - 140 PK</t>
        </is>
      </c>
      <c r="F158" s="18" t="inlineStr">
        <is>
          <t>Jam</t>
        </is>
      </c>
      <c r="K158" s="22">
        <f>ROUNDDOWN(J169,0)</f>
        <v/>
      </c>
      <c r="M158" s="19" t="inlineStr">
        <is>
          <t>9.1.(11)</t>
        </is>
      </c>
    </row>
    <row r="159">
      <c r="C159" s="23" t="inlineStr">
        <is>
          <t>No</t>
        </is>
      </c>
      <c r="D159" s="23" t="inlineStr">
        <is>
          <t>Uraian</t>
        </is>
      </c>
      <c r="E159" s="23" t="inlineStr">
        <is>
          <t>Kode</t>
        </is>
      </c>
      <c r="F159" s="23" t="inlineStr">
        <is>
          <t>Sat.</t>
        </is>
      </c>
      <c r="G159" s="23" t="inlineStr">
        <is>
          <t>Koefisien</t>
        </is>
      </c>
      <c r="H159" s="23" t="inlineStr">
        <is>
          <t>Harga  Satuan (Rp)</t>
        </is>
      </c>
      <c r="J159" s="23" t="inlineStr">
        <is>
          <t>Jumlah Harga (Rp)</t>
        </is>
      </c>
    </row>
    <row r="160">
      <c r="C160" s="24" t="inlineStr">
        <is>
          <t>A</t>
        </is>
      </c>
      <c r="D160" s="24" t="inlineStr">
        <is>
          <t>TENAGA KERJA</t>
        </is>
      </c>
      <c r="E160" s="12" t="n"/>
      <c r="F160" s="12" t="n"/>
      <c r="G160" s="12" t="n"/>
      <c r="H160" s="12" t="n"/>
      <c r="I160" s="12" t="n"/>
      <c r="J160" s="12" t="n"/>
    </row>
    <row r="161">
      <c r="C161" s="27" t="inlineStr">
        <is>
          <t>JUMLAH HARGA TENAGA KERJA</t>
        </is>
      </c>
      <c r="D161" s="28" t="n"/>
      <c r="E161" s="28" t="n"/>
      <c r="F161" s="28" t="n"/>
      <c r="G161" s="28" t="n"/>
      <c r="H161" s="28" t="n"/>
      <c r="I161" s="28" t="n"/>
      <c r="J161" s="29" t="n">
        <v>0</v>
      </c>
    </row>
    <row r="162">
      <c r="C162" s="24" t="inlineStr">
        <is>
          <t>B</t>
        </is>
      </c>
      <c r="D162" s="24" t="inlineStr">
        <is>
          <t>BAHAN</t>
        </is>
      </c>
      <c r="E162" s="12" t="n"/>
      <c r="F162" s="12" t="n"/>
      <c r="G162" s="12" t="n"/>
      <c r="H162" s="12" t="n"/>
      <c r="I162" s="12" t="n"/>
      <c r="J162" s="12" t="n"/>
    </row>
    <row r="163">
      <c r="C163" s="27" t="inlineStr">
        <is>
          <t>JUMLAH HARGA BAHAN</t>
        </is>
      </c>
      <c r="D163" s="28" t="n"/>
      <c r="E163" s="28" t="n"/>
      <c r="F163" s="28" t="n"/>
      <c r="G163" s="28" t="n"/>
      <c r="H163" s="28" t="n"/>
      <c r="I163" s="28" t="n"/>
      <c r="J163" s="29" t="n">
        <v>0</v>
      </c>
    </row>
    <row r="164">
      <c r="C164" s="24" t="inlineStr">
        <is>
          <t>C</t>
        </is>
      </c>
      <c r="D164" s="24" t="inlineStr">
        <is>
          <t>PERALATAN</t>
        </is>
      </c>
      <c r="E164" s="12" t="n"/>
      <c r="F164" s="12" t="n"/>
      <c r="G164" s="12" t="n"/>
      <c r="H164" s="12" t="n"/>
      <c r="I164" s="12" t="n"/>
      <c r="J164" s="12" t="n"/>
    </row>
    <row r="165">
      <c r="C165" s="5" t="n">
        <v>1</v>
      </c>
      <c r="D165" s="5" t="inlineStr">
        <is>
          <t>Excavator 80-140 HP</t>
        </is>
      </c>
      <c r="E165" s="5" t="inlineStr">
        <is>
          <t>E10</t>
        </is>
      </c>
      <c r="F165" s="5" t="inlineStr">
        <is>
          <t>jam</t>
        </is>
      </c>
      <c r="G165" s="25" t="n">
        <v>1</v>
      </c>
      <c r="H165" s="26">
        <f>VLOOKUP(D165,upahbahan,3,FALSE)</f>
        <v/>
      </c>
      <c r="J165" s="26">
        <f>G165*H165</f>
        <v/>
      </c>
    </row>
    <row r="166">
      <c r="C166" s="27" t="inlineStr">
        <is>
          <t>JUMLAH HARGA PERALATAN</t>
        </is>
      </c>
      <c r="D166" s="28" t="n"/>
      <c r="E166" s="28" t="n"/>
      <c r="F166" s="28" t="n"/>
      <c r="G166" s="28" t="n"/>
      <c r="H166" s="28" t="n"/>
      <c r="I166" s="28" t="n"/>
      <c r="J166" s="29">
        <f>SUM(J165:J165)</f>
        <v/>
      </c>
    </row>
    <row r="167">
      <c r="C167" s="31" t="inlineStr">
        <is>
          <t>D</t>
        </is>
      </c>
      <c r="D167" s="31" t="inlineStr">
        <is>
          <t>Jumlah (A+B+C)</t>
        </is>
      </c>
      <c r="E167" s="32" t="n"/>
      <c r="F167" s="32" t="n"/>
      <c r="G167" s="32" t="n"/>
      <c r="H167" s="32" t="n"/>
      <c r="I167" s="32" t="n"/>
      <c r="J167" s="33">
        <f>J161+J163+J166</f>
        <v/>
      </c>
    </row>
    <row r="168">
      <c r="C168" s="18" t="inlineStr">
        <is>
          <t>E</t>
        </is>
      </c>
      <c r="D168" s="18" t="inlineStr">
        <is>
          <t>Biaya Umum dan Keuntungan 10.0% x D</t>
        </is>
      </c>
      <c r="H168" s="21">
        <f>$Q$8</f>
        <v/>
      </c>
      <c r="J168" s="34">
        <f>J167*H168</f>
        <v/>
      </c>
    </row>
    <row r="169">
      <c r="C169" s="31" t="inlineStr">
        <is>
          <t>F</t>
        </is>
      </c>
      <c r="D169" s="31" t="inlineStr">
        <is>
          <t>Harga Satuan Pekerjaan (D+E)</t>
        </is>
      </c>
      <c r="E169" s="32" t="n"/>
      <c r="F169" s="32" t="n"/>
      <c r="G169" s="32" t="n"/>
      <c r="H169" s="32" t="n"/>
      <c r="I169" s="32" t="n"/>
      <c r="J169" s="33">
        <f>SUM(J167:J168)</f>
        <v/>
      </c>
    </row>
    <row r="171">
      <c r="C171" s="16" t="inlineStr">
        <is>
          <t>I.14</t>
        </is>
      </c>
      <c r="D171" s="17" t="inlineStr">
        <is>
          <t>Truck Crane 5 Ton</t>
        </is>
      </c>
      <c r="F171" s="18" t="inlineStr">
        <is>
          <t>Jam</t>
        </is>
      </c>
      <c r="K171" s="22">
        <f>ROUNDDOWN(J182,0)</f>
        <v/>
      </c>
      <c r="M171" s="19" t="inlineStr">
        <is>
          <t>9.1.(12a)</t>
        </is>
      </c>
    </row>
    <row r="172">
      <c r="C172" s="23" t="inlineStr">
        <is>
          <t>No</t>
        </is>
      </c>
      <c r="D172" s="23" t="inlineStr">
        <is>
          <t>Uraian</t>
        </is>
      </c>
      <c r="E172" s="23" t="inlineStr">
        <is>
          <t>Kode</t>
        </is>
      </c>
      <c r="F172" s="23" t="inlineStr">
        <is>
          <t>Sat.</t>
        </is>
      </c>
      <c r="G172" s="23" t="inlineStr">
        <is>
          <t>Koefisien</t>
        </is>
      </c>
      <c r="H172" s="23" t="inlineStr">
        <is>
          <t>Harga  Satuan (Rp)</t>
        </is>
      </c>
      <c r="J172" s="23" t="inlineStr">
        <is>
          <t>Jumlah Harga (Rp)</t>
        </is>
      </c>
    </row>
    <row r="173">
      <c r="C173" s="24" t="inlineStr">
        <is>
          <t>A</t>
        </is>
      </c>
      <c r="D173" s="24" t="inlineStr">
        <is>
          <t>TENAGA KERJA</t>
        </is>
      </c>
      <c r="E173" s="12" t="n"/>
      <c r="F173" s="12" t="n"/>
      <c r="G173" s="12" t="n"/>
      <c r="H173" s="12" t="n"/>
      <c r="I173" s="12" t="n"/>
      <c r="J173" s="12" t="n"/>
    </row>
    <row r="174">
      <c r="C174" s="27" t="inlineStr">
        <is>
          <t>JUMLAH HARGA TENAGA KERJA</t>
        </is>
      </c>
      <c r="D174" s="28" t="n"/>
      <c r="E174" s="28" t="n"/>
      <c r="F174" s="28" t="n"/>
      <c r="G174" s="28" t="n"/>
      <c r="H174" s="28" t="n"/>
      <c r="I174" s="28" t="n"/>
      <c r="J174" s="29" t="n">
        <v>0</v>
      </c>
    </row>
    <row r="175">
      <c r="C175" s="24" t="inlineStr">
        <is>
          <t>B</t>
        </is>
      </c>
      <c r="D175" s="24" t="inlineStr">
        <is>
          <t>BAHAN</t>
        </is>
      </c>
      <c r="E175" s="12" t="n"/>
      <c r="F175" s="12" t="n"/>
      <c r="G175" s="12" t="n"/>
      <c r="H175" s="12" t="n"/>
      <c r="I175" s="12" t="n"/>
      <c r="J175" s="12" t="n"/>
    </row>
    <row r="176">
      <c r="C176" s="27" t="inlineStr">
        <is>
          <t>JUMLAH HARGA BAHAN</t>
        </is>
      </c>
      <c r="D176" s="28" t="n"/>
      <c r="E176" s="28" t="n"/>
      <c r="F176" s="28" t="n"/>
      <c r="G176" s="28" t="n"/>
      <c r="H176" s="28" t="n"/>
      <c r="I176" s="28" t="n"/>
      <c r="J176" s="29" t="n">
        <v>0</v>
      </c>
    </row>
    <row r="177">
      <c r="C177" s="24" t="inlineStr">
        <is>
          <t>C</t>
        </is>
      </c>
      <c r="D177" s="24" t="inlineStr">
        <is>
          <t>PERALATAN</t>
        </is>
      </c>
      <c r="E177" s="12" t="n"/>
      <c r="F177" s="12" t="n"/>
      <c r="G177" s="12" t="n"/>
      <c r="H177" s="12" t="n"/>
      <c r="I177" s="12" t="n"/>
      <c r="J177" s="12" t="n"/>
    </row>
    <row r="178">
      <c r="C178" s="5" t="n">
        <v>1</v>
      </c>
      <c r="D178" s="5" t="inlineStr">
        <is>
          <t>Truck Crane 5 Ton</t>
        </is>
      </c>
      <c r="E178" s="5" t="inlineStr">
        <is>
          <t>E100</t>
        </is>
      </c>
      <c r="F178" s="5" t="inlineStr">
        <is>
          <t>jam</t>
        </is>
      </c>
      <c r="G178" s="25" t="n">
        <v>1</v>
      </c>
      <c r="H178" s="26" t="n">
        <v>875130.34</v>
      </c>
      <c r="I178" s="30" t="inlineStr">
        <is>
          <t>harga khusus</t>
        </is>
      </c>
      <c r="J178" s="26">
        <f>G178*H178</f>
        <v/>
      </c>
    </row>
    <row r="179">
      <c r="C179" s="27" t="inlineStr">
        <is>
          <t>JUMLAH HARGA PERALATAN</t>
        </is>
      </c>
      <c r="D179" s="28" t="n"/>
      <c r="E179" s="28" t="n"/>
      <c r="F179" s="28" t="n"/>
      <c r="G179" s="28" t="n"/>
      <c r="H179" s="28" t="n"/>
      <c r="I179" s="28" t="n"/>
      <c r="J179" s="29">
        <f>SUM(J178:J178)</f>
        <v/>
      </c>
    </row>
    <row r="180">
      <c r="C180" s="31" t="inlineStr">
        <is>
          <t>D</t>
        </is>
      </c>
      <c r="D180" s="31" t="inlineStr">
        <is>
          <t>Jumlah (A+B+C)</t>
        </is>
      </c>
      <c r="E180" s="32" t="n"/>
      <c r="F180" s="32" t="n"/>
      <c r="G180" s="32" t="n"/>
      <c r="H180" s="32" t="n"/>
      <c r="I180" s="32" t="n"/>
      <c r="J180" s="33">
        <f>J174+J176+J179</f>
        <v/>
      </c>
    </row>
    <row r="181">
      <c r="C181" s="18" t="inlineStr">
        <is>
          <t>E</t>
        </is>
      </c>
      <c r="D181" s="18" t="inlineStr">
        <is>
          <t>Biaya Umum dan Keuntungan 10.0% x D</t>
        </is>
      </c>
      <c r="H181" s="21">
        <f>$Q$8</f>
        <v/>
      </c>
      <c r="J181" s="34">
        <f>J180*H181</f>
        <v/>
      </c>
    </row>
    <row r="182">
      <c r="C182" s="31" t="inlineStr">
        <is>
          <t>F</t>
        </is>
      </c>
      <c r="D182" s="31" t="inlineStr">
        <is>
          <t>Harga Satuan Pekerjaan (D+E)</t>
        </is>
      </c>
      <c r="E182" s="32" t="n"/>
      <c r="F182" s="32" t="n"/>
      <c r="G182" s="32" t="n"/>
      <c r="H182" s="32" t="n"/>
      <c r="I182" s="32" t="n"/>
      <c r="J182" s="33">
        <f>SUM(J180:J181)</f>
        <v/>
      </c>
    </row>
    <row r="184">
      <c r="C184" s="16" t="inlineStr">
        <is>
          <t>I.15</t>
        </is>
      </c>
      <c r="D184" s="17" t="inlineStr">
        <is>
          <t>Truck Crane 10 - 15 Ton</t>
        </is>
      </c>
      <c r="F184" s="18" t="inlineStr">
        <is>
          <t>Jam</t>
        </is>
      </c>
      <c r="K184" s="22">
        <f>ROUNDDOWN(J195,0)</f>
        <v/>
      </c>
      <c r="M184" s="19" t="inlineStr">
        <is>
          <t>9.1.(12b)</t>
        </is>
      </c>
    </row>
    <row r="185">
      <c r="C185" s="23" t="inlineStr">
        <is>
          <t>No</t>
        </is>
      </c>
      <c r="D185" s="23" t="inlineStr">
        <is>
          <t>Uraian</t>
        </is>
      </c>
      <c r="E185" s="23" t="inlineStr">
        <is>
          <t>Kode</t>
        </is>
      </c>
      <c r="F185" s="23" t="inlineStr">
        <is>
          <t>Sat.</t>
        </is>
      </c>
      <c r="G185" s="23" t="inlineStr">
        <is>
          <t>Koefisien</t>
        </is>
      </c>
      <c r="H185" s="23" t="inlineStr">
        <is>
          <t>Harga  Satuan (Rp)</t>
        </is>
      </c>
      <c r="J185" s="23" t="inlineStr">
        <is>
          <t>Jumlah Harga (Rp)</t>
        </is>
      </c>
    </row>
    <row r="186">
      <c r="C186" s="24" t="inlineStr">
        <is>
          <t>A</t>
        </is>
      </c>
      <c r="D186" s="24" t="inlineStr">
        <is>
          <t>TENAGA KERJA</t>
        </is>
      </c>
      <c r="E186" s="12" t="n"/>
      <c r="F186" s="12" t="n"/>
      <c r="G186" s="12" t="n"/>
      <c r="H186" s="12" t="n"/>
      <c r="I186" s="12" t="n"/>
      <c r="J186" s="12" t="n"/>
    </row>
    <row r="187">
      <c r="C187" s="27" t="inlineStr">
        <is>
          <t>JUMLAH HARGA TENAGA KERJA</t>
        </is>
      </c>
      <c r="D187" s="28" t="n"/>
      <c r="E187" s="28" t="n"/>
      <c r="F187" s="28" t="n"/>
      <c r="G187" s="28" t="n"/>
      <c r="H187" s="28" t="n"/>
      <c r="I187" s="28" t="n"/>
      <c r="J187" s="29" t="n">
        <v>0</v>
      </c>
    </row>
    <row r="188">
      <c r="C188" s="24" t="inlineStr">
        <is>
          <t>B</t>
        </is>
      </c>
      <c r="D188" s="24" t="inlineStr">
        <is>
          <t>BAHAN</t>
        </is>
      </c>
      <c r="E188" s="12" t="n"/>
      <c r="F188" s="12" t="n"/>
      <c r="G188" s="12" t="n"/>
      <c r="H188" s="12" t="n"/>
      <c r="I188" s="12" t="n"/>
      <c r="J188" s="12" t="n"/>
    </row>
    <row r="189">
      <c r="C189" s="27" t="inlineStr">
        <is>
          <t>JUMLAH HARGA BAHAN</t>
        </is>
      </c>
      <c r="D189" s="28" t="n"/>
      <c r="E189" s="28" t="n"/>
      <c r="F189" s="28" t="n"/>
      <c r="G189" s="28" t="n"/>
      <c r="H189" s="28" t="n"/>
      <c r="I189" s="28" t="n"/>
      <c r="J189" s="29" t="n">
        <v>0</v>
      </c>
    </row>
    <row r="190">
      <c r="C190" s="24" t="inlineStr">
        <is>
          <t>C</t>
        </is>
      </c>
      <c r="D190" s="24" t="inlineStr">
        <is>
          <t>PERALATAN</t>
        </is>
      </c>
      <c r="E190" s="12" t="n"/>
      <c r="F190" s="12" t="n"/>
      <c r="G190" s="12" t="n"/>
      <c r="H190" s="12" t="n"/>
      <c r="I190" s="12" t="n"/>
      <c r="J190" s="12" t="n"/>
    </row>
    <row r="191">
      <c r="C191" s="5" t="n">
        <v>1</v>
      </c>
      <c r="D191" s="5" t="inlineStr">
        <is>
          <t>Crabe 10-15 Ton</t>
        </is>
      </c>
      <c r="E191" s="5" t="inlineStr">
        <is>
          <t>E07</t>
        </is>
      </c>
      <c r="F191" s="5" t="inlineStr">
        <is>
          <t>jam</t>
        </is>
      </c>
      <c r="G191" s="25" t="n">
        <v>1</v>
      </c>
      <c r="H191" s="26">
        <f>VLOOKUP(D191,upahbahan,3,FALSE)</f>
        <v/>
      </c>
      <c r="J191" s="26">
        <f>G191*H191</f>
        <v/>
      </c>
    </row>
    <row r="192">
      <c r="C192" s="27" t="inlineStr">
        <is>
          <t>JUMLAH HARGA PERALATAN</t>
        </is>
      </c>
      <c r="D192" s="28" t="n"/>
      <c r="E192" s="28" t="n"/>
      <c r="F192" s="28" t="n"/>
      <c r="G192" s="28" t="n"/>
      <c r="H192" s="28" t="n"/>
      <c r="I192" s="28" t="n"/>
      <c r="J192" s="29">
        <f>SUM(J191:J191)</f>
        <v/>
      </c>
    </row>
    <row r="193">
      <c r="C193" s="31" t="inlineStr">
        <is>
          <t>D</t>
        </is>
      </c>
      <c r="D193" s="31" t="inlineStr">
        <is>
          <t>Jumlah (A+B+C)</t>
        </is>
      </c>
      <c r="E193" s="32" t="n"/>
      <c r="F193" s="32" t="n"/>
      <c r="G193" s="32" t="n"/>
      <c r="H193" s="32" t="n"/>
      <c r="I193" s="32" t="n"/>
      <c r="J193" s="33">
        <f>J187+J189+J192</f>
        <v/>
      </c>
    </row>
    <row r="194">
      <c r="C194" s="18" t="inlineStr">
        <is>
          <t>E</t>
        </is>
      </c>
      <c r="D194" s="18" t="inlineStr">
        <is>
          <t>Biaya Umum dan Keuntungan 10.0% x D</t>
        </is>
      </c>
      <c r="H194" s="21">
        <f>$Q$8</f>
        <v/>
      </c>
      <c r="J194" s="34">
        <f>J193*H194</f>
        <v/>
      </c>
    </row>
    <row r="195">
      <c r="C195" s="31" t="inlineStr">
        <is>
          <t>F</t>
        </is>
      </c>
      <c r="D195" s="31" t="inlineStr">
        <is>
          <t>Harga Satuan Pekerjaan (D+E)</t>
        </is>
      </c>
      <c r="E195" s="32" t="n"/>
      <c r="F195" s="32" t="n"/>
      <c r="G195" s="32" t="n"/>
      <c r="H195" s="32" t="n"/>
      <c r="I195" s="32" t="n"/>
      <c r="J195" s="33">
        <f>SUM(J193:J194)</f>
        <v/>
      </c>
    </row>
    <row r="197">
      <c r="C197" s="16" t="inlineStr">
        <is>
          <t>I.16</t>
        </is>
      </c>
      <c r="D197" s="17" t="inlineStr">
        <is>
          <t>Truck Crane 22 Ton</t>
        </is>
      </c>
      <c r="F197" s="18" t="inlineStr">
        <is>
          <t>Jam</t>
        </is>
      </c>
      <c r="K197" s="22">
        <f>ROUNDDOWN(J208,0)</f>
        <v/>
      </c>
      <c r="M197" s="19" t="inlineStr">
        <is>
          <t>9.1.(12c)</t>
        </is>
      </c>
    </row>
    <row r="198">
      <c r="C198" s="23" t="inlineStr">
        <is>
          <t>No</t>
        </is>
      </c>
      <c r="D198" s="23" t="inlineStr">
        <is>
          <t>Uraian</t>
        </is>
      </c>
      <c r="E198" s="23" t="inlineStr">
        <is>
          <t>Kode</t>
        </is>
      </c>
      <c r="F198" s="23" t="inlineStr">
        <is>
          <t>Sat.</t>
        </is>
      </c>
      <c r="G198" s="23" t="inlineStr">
        <is>
          <t>Koefisien</t>
        </is>
      </c>
      <c r="H198" s="23" t="inlineStr">
        <is>
          <t>Harga  Satuan (Rp)</t>
        </is>
      </c>
      <c r="J198" s="23" t="inlineStr">
        <is>
          <t>Jumlah Harga (Rp)</t>
        </is>
      </c>
    </row>
    <row r="199">
      <c r="C199" s="24" t="inlineStr">
        <is>
          <t>A</t>
        </is>
      </c>
      <c r="D199" s="24" t="inlineStr">
        <is>
          <t>TENAGA KERJA</t>
        </is>
      </c>
      <c r="E199" s="12" t="n"/>
      <c r="F199" s="12" t="n"/>
      <c r="G199" s="12" t="n"/>
      <c r="H199" s="12" t="n"/>
      <c r="I199" s="12" t="n"/>
      <c r="J199" s="12" t="n"/>
    </row>
    <row r="200">
      <c r="C200" s="27" t="inlineStr">
        <is>
          <t>JUMLAH HARGA TENAGA KERJA</t>
        </is>
      </c>
      <c r="D200" s="28" t="n"/>
      <c r="E200" s="28" t="n"/>
      <c r="F200" s="28" t="n"/>
      <c r="G200" s="28" t="n"/>
      <c r="H200" s="28" t="n"/>
      <c r="I200" s="28" t="n"/>
      <c r="J200" s="29" t="n">
        <v>0</v>
      </c>
    </row>
    <row r="201">
      <c r="C201" s="24" t="inlineStr">
        <is>
          <t>B</t>
        </is>
      </c>
      <c r="D201" s="24" t="inlineStr">
        <is>
          <t>BAHAN</t>
        </is>
      </c>
      <c r="E201" s="12" t="n"/>
      <c r="F201" s="12" t="n"/>
      <c r="G201" s="12" t="n"/>
      <c r="H201" s="12" t="n"/>
      <c r="I201" s="12" t="n"/>
      <c r="J201" s="12" t="n"/>
    </row>
    <row r="202">
      <c r="C202" s="27" t="inlineStr">
        <is>
          <t>JUMLAH HARGA BAHAN</t>
        </is>
      </c>
      <c r="D202" s="28" t="n"/>
      <c r="E202" s="28" t="n"/>
      <c r="F202" s="28" t="n"/>
      <c r="G202" s="28" t="n"/>
      <c r="H202" s="28" t="n"/>
      <c r="I202" s="28" t="n"/>
      <c r="J202" s="29" t="n">
        <v>0</v>
      </c>
    </row>
    <row r="203">
      <c r="C203" s="24" t="inlineStr">
        <is>
          <t>C</t>
        </is>
      </c>
      <c r="D203" s="24" t="inlineStr">
        <is>
          <t>PERALATAN</t>
        </is>
      </c>
      <c r="E203" s="12" t="n"/>
      <c r="F203" s="12" t="n"/>
      <c r="G203" s="12" t="n"/>
      <c r="H203" s="12" t="n"/>
      <c r="I203" s="12" t="n"/>
      <c r="J203" s="12" t="n"/>
    </row>
    <row r="204">
      <c r="C204" s="5" t="n">
        <v>1</v>
      </c>
      <c r="D204" s="5" t="inlineStr">
        <is>
          <t>Truck Crane 22 Ton</t>
        </is>
      </c>
      <c r="E204" s="5" t="inlineStr">
        <is>
          <t>E100a</t>
        </is>
      </c>
      <c r="F204" s="5" t="inlineStr">
        <is>
          <t>jam</t>
        </is>
      </c>
      <c r="G204" s="25" t="n">
        <v>1</v>
      </c>
      <c r="H204" s="26">
        <f>VLOOKUP(D204,upahbahan,3,FALSE)</f>
        <v/>
      </c>
      <c r="J204" s="26">
        <f>G204*H204</f>
        <v/>
      </c>
    </row>
    <row r="205">
      <c r="C205" s="27" t="inlineStr">
        <is>
          <t>JUMLAH HARGA PERALATAN</t>
        </is>
      </c>
      <c r="D205" s="28" t="n"/>
      <c r="E205" s="28" t="n"/>
      <c r="F205" s="28" t="n"/>
      <c r="G205" s="28" t="n"/>
      <c r="H205" s="28" t="n"/>
      <c r="I205" s="28" t="n"/>
      <c r="J205" s="29">
        <f>SUM(J204:J204)</f>
        <v/>
      </c>
    </row>
    <row r="206">
      <c r="C206" s="31" t="inlineStr">
        <is>
          <t>D</t>
        </is>
      </c>
      <c r="D206" s="31" t="inlineStr">
        <is>
          <t>Jumlah (A+B+C)</t>
        </is>
      </c>
      <c r="E206" s="32" t="n"/>
      <c r="F206" s="32" t="n"/>
      <c r="G206" s="32" t="n"/>
      <c r="H206" s="32" t="n"/>
      <c r="I206" s="32" t="n"/>
      <c r="J206" s="33">
        <f>J200+J202+J205</f>
        <v/>
      </c>
    </row>
    <row r="207">
      <c r="C207" s="18" t="inlineStr">
        <is>
          <t>E</t>
        </is>
      </c>
      <c r="D207" s="18" t="inlineStr">
        <is>
          <t>Biaya Umum dan Keuntungan 10.0% x D</t>
        </is>
      </c>
      <c r="H207" s="21">
        <f>$Q$8</f>
        <v/>
      </c>
      <c r="J207" s="34">
        <f>J206*H207</f>
        <v/>
      </c>
    </row>
    <row r="208">
      <c r="C208" s="31" t="inlineStr">
        <is>
          <t>F</t>
        </is>
      </c>
      <c r="D208" s="31" t="inlineStr">
        <is>
          <t>Harga Satuan Pekerjaan (D+E)</t>
        </is>
      </c>
      <c r="E208" s="32" t="n"/>
      <c r="F208" s="32" t="n"/>
      <c r="G208" s="32" t="n"/>
      <c r="H208" s="32" t="n"/>
      <c r="I208" s="32" t="n"/>
      <c r="J208" s="33">
        <f>SUM(J206:J207)</f>
        <v/>
      </c>
    </row>
    <row r="210">
      <c r="C210" s="16" t="inlineStr">
        <is>
          <t>I.17</t>
        </is>
      </c>
      <c r="D210" s="17" t="inlineStr">
        <is>
          <t>Penggilas Roda Baja 6 - 9 Ton</t>
        </is>
      </c>
      <c r="F210" s="18" t="inlineStr">
        <is>
          <t>Jam</t>
        </is>
      </c>
      <c r="K210" s="22">
        <f>ROUNDDOWN(J221,0)</f>
        <v/>
      </c>
      <c r="M210" s="19" t="inlineStr">
        <is>
          <t>9.1.(13)</t>
        </is>
      </c>
    </row>
    <row r="211">
      <c r="C211" s="23" t="inlineStr">
        <is>
          <t>No</t>
        </is>
      </c>
      <c r="D211" s="23" t="inlineStr">
        <is>
          <t>Uraian</t>
        </is>
      </c>
      <c r="E211" s="23" t="inlineStr">
        <is>
          <t>Kode</t>
        </is>
      </c>
      <c r="F211" s="23" t="inlineStr">
        <is>
          <t>Sat.</t>
        </is>
      </c>
      <c r="G211" s="23" t="inlineStr">
        <is>
          <t>Koefisien</t>
        </is>
      </c>
      <c r="H211" s="23" t="inlineStr">
        <is>
          <t>Harga  Satuan (Rp)</t>
        </is>
      </c>
      <c r="J211" s="23" t="inlineStr">
        <is>
          <t>Jumlah Harga (Rp)</t>
        </is>
      </c>
    </row>
    <row r="212">
      <c r="C212" s="24" t="inlineStr">
        <is>
          <t>A</t>
        </is>
      </c>
      <c r="D212" s="24" t="inlineStr">
        <is>
          <t>TENAGA KERJA</t>
        </is>
      </c>
      <c r="E212" s="12" t="n"/>
      <c r="F212" s="12" t="n"/>
      <c r="G212" s="12" t="n"/>
      <c r="H212" s="12" t="n"/>
      <c r="I212" s="12" t="n"/>
      <c r="J212" s="12" t="n"/>
    </row>
    <row r="213">
      <c r="C213" s="27" t="inlineStr">
        <is>
          <t>JUMLAH HARGA TENAGA KERJA</t>
        </is>
      </c>
      <c r="D213" s="28" t="n"/>
      <c r="E213" s="28" t="n"/>
      <c r="F213" s="28" t="n"/>
      <c r="G213" s="28" t="n"/>
      <c r="H213" s="28" t="n"/>
      <c r="I213" s="28" t="n"/>
      <c r="J213" s="29" t="n">
        <v>0</v>
      </c>
    </row>
    <row r="214">
      <c r="C214" s="24" t="inlineStr">
        <is>
          <t>B</t>
        </is>
      </c>
      <c r="D214" s="24" t="inlineStr">
        <is>
          <t>BAHAN</t>
        </is>
      </c>
      <c r="E214" s="12" t="n"/>
      <c r="F214" s="12" t="n"/>
      <c r="G214" s="12" t="n"/>
      <c r="H214" s="12" t="n"/>
      <c r="I214" s="12" t="n"/>
      <c r="J214" s="12" t="n"/>
    </row>
    <row r="215">
      <c r="C215" s="27" t="inlineStr">
        <is>
          <t>JUMLAH HARGA BAHAN</t>
        </is>
      </c>
      <c r="D215" s="28" t="n"/>
      <c r="E215" s="28" t="n"/>
      <c r="F215" s="28" t="n"/>
      <c r="G215" s="28" t="n"/>
      <c r="H215" s="28" t="n"/>
      <c r="I215" s="28" t="n"/>
      <c r="J215" s="29" t="n">
        <v>0</v>
      </c>
    </row>
    <row r="216">
      <c r="C216" s="24" t="inlineStr">
        <is>
          <t>C</t>
        </is>
      </c>
      <c r="D216" s="24" t="inlineStr">
        <is>
          <t>PERALATAN</t>
        </is>
      </c>
      <c r="E216" s="12" t="n"/>
      <c r="F216" s="12" t="n"/>
      <c r="G216" s="12" t="n"/>
      <c r="H216" s="12" t="n"/>
      <c r="I216" s="12" t="n"/>
      <c r="J216" s="12" t="n"/>
    </row>
    <row r="217">
      <c r="C217" s="5" t="n">
        <v>1</v>
      </c>
      <c r="D217" s="5" t="inlineStr">
        <is>
          <t>Tandem Roller 6-8 Ton</t>
        </is>
      </c>
      <c r="E217" s="5" t="inlineStr">
        <is>
          <t>E17</t>
        </is>
      </c>
      <c r="F217" s="5" t="inlineStr">
        <is>
          <t>jam</t>
        </is>
      </c>
      <c r="G217" s="25" t="n">
        <v>1</v>
      </c>
      <c r="H217" s="26">
        <f>VLOOKUP(D217,upahbahan,3,FALSE)</f>
        <v/>
      </c>
      <c r="J217" s="26">
        <f>G217*H217</f>
        <v/>
      </c>
    </row>
    <row r="218">
      <c r="C218" s="27" t="inlineStr">
        <is>
          <t>JUMLAH HARGA PERALATAN</t>
        </is>
      </c>
      <c r="D218" s="28" t="n"/>
      <c r="E218" s="28" t="n"/>
      <c r="F218" s="28" t="n"/>
      <c r="G218" s="28" t="n"/>
      <c r="H218" s="28" t="n"/>
      <c r="I218" s="28" t="n"/>
      <c r="J218" s="29">
        <f>SUM(J217:J217)</f>
        <v/>
      </c>
    </row>
    <row r="219">
      <c r="C219" s="31" t="inlineStr">
        <is>
          <t>D</t>
        </is>
      </c>
      <c r="D219" s="31" t="inlineStr">
        <is>
          <t>Jumlah (A+B+C)</t>
        </is>
      </c>
      <c r="E219" s="32" t="n"/>
      <c r="F219" s="32" t="n"/>
      <c r="G219" s="32" t="n"/>
      <c r="H219" s="32" t="n"/>
      <c r="I219" s="32" t="n"/>
      <c r="J219" s="33">
        <f>J213+J215+J218</f>
        <v/>
      </c>
    </row>
    <row r="220">
      <c r="C220" s="18" t="inlineStr">
        <is>
          <t>E</t>
        </is>
      </c>
      <c r="D220" s="18" t="inlineStr">
        <is>
          <t>Biaya Umum dan Keuntungan 10.0% x D</t>
        </is>
      </c>
      <c r="H220" s="21">
        <f>$Q$8</f>
        <v/>
      </c>
      <c r="J220" s="34">
        <f>J219*H220</f>
        <v/>
      </c>
    </row>
    <row r="221">
      <c r="C221" s="31" t="inlineStr">
        <is>
          <t>F</t>
        </is>
      </c>
      <c r="D221" s="31" t="inlineStr">
        <is>
          <t>Harga Satuan Pekerjaan (D+E)</t>
        </is>
      </c>
      <c r="E221" s="32" t="n"/>
      <c r="F221" s="32" t="n"/>
      <c r="G221" s="32" t="n"/>
      <c r="H221" s="32" t="n"/>
      <c r="I221" s="32" t="n"/>
      <c r="J221" s="33">
        <f>SUM(J219:J220)</f>
        <v/>
      </c>
    </row>
    <row r="223">
      <c r="C223" s="16" t="inlineStr">
        <is>
          <t>I.18</t>
        </is>
      </c>
      <c r="D223" s="17" t="inlineStr">
        <is>
          <t>Penggilas Bervibrasi 5 - 8 Ton</t>
        </is>
      </c>
      <c r="F223" s="18" t="inlineStr">
        <is>
          <t>Jam</t>
        </is>
      </c>
      <c r="K223" s="22">
        <f>ROUNDDOWN(J234,0)</f>
        <v/>
      </c>
      <c r="M223" s="19" t="inlineStr">
        <is>
          <t>9.1.(14)</t>
        </is>
      </c>
    </row>
    <row r="224">
      <c r="C224" s="23" t="inlineStr">
        <is>
          <t>No</t>
        </is>
      </c>
      <c r="D224" s="23" t="inlineStr">
        <is>
          <t>Uraian</t>
        </is>
      </c>
      <c r="E224" s="23" t="inlineStr">
        <is>
          <t>Kode</t>
        </is>
      </c>
      <c r="F224" s="23" t="inlineStr">
        <is>
          <t>Sat.</t>
        </is>
      </c>
      <c r="G224" s="23" t="inlineStr">
        <is>
          <t>Koefisien</t>
        </is>
      </c>
      <c r="H224" s="23" t="inlineStr">
        <is>
          <t>Harga  Satuan (Rp)</t>
        </is>
      </c>
      <c r="J224" s="23" t="inlineStr">
        <is>
          <t>Jumlah Harga (Rp)</t>
        </is>
      </c>
    </row>
    <row r="225">
      <c r="C225" s="24" t="inlineStr">
        <is>
          <t>A</t>
        </is>
      </c>
      <c r="D225" s="24" t="inlineStr">
        <is>
          <t>TENAGA KERJA</t>
        </is>
      </c>
      <c r="E225" s="12" t="n"/>
      <c r="F225" s="12" t="n"/>
      <c r="G225" s="12" t="n"/>
      <c r="H225" s="12" t="n"/>
      <c r="I225" s="12" t="n"/>
      <c r="J225" s="12" t="n"/>
    </row>
    <row r="226">
      <c r="C226" s="27" t="inlineStr">
        <is>
          <t>JUMLAH HARGA TENAGA KERJA</t>
        </is>
      </c>
      <c r="D226" s="28" t="n"/>
      <c r="E226" s="28" t="n"/>
      <c r="F226" s="28" t="n"/>
      <c r="G226" s="28" t="n"/>
      <c r="H226" s="28" t="n"/>
      <c r="I226" s="28" t="n"/>
      <c r="J226" s="29" t="n">
        <v>0</v>
      </c>
    </row>
    <row r="227">
      <c r="C227" s="24" t="inlineStr">
        <is>
          <t>B</t>
        </is>
      </c>
      <c r="D227" s="24" t="inlineStr">
        <is>
          <t>BAHAN</t>
        </is>
      </c>
      <c r="E227" s="12" t="n"/>
      <c r="F227" s="12" t="n"/>
      <c r="G227" s="12" t="n"/>
      <c r="H227" s="12" t="n"/>
      <c r="I227" s="12" t="n"/>
      <c r="J227" s="12" t="n"/>
    </row>
    <row r="228">
      <c r="C228" s="27" t="inlineStr">
        <is>
          <t>JUMLAH HARGA BAHAN</t>
        </is>
      </c>
      <c r="D228" s="28" t="n"/>
      <c r="E228" s="28" t="n"/>
      <c r="F228" s="28" t="n"/>
      <c r="G228" s="28" t="n"/>
      <c r="H228" s="28" t="n"/>
      <c r="I228" s="28" t="n"/>
      <c r="J228" s="29" t="n">
        <v>0</v>
      </c>
    </row>
    <row r="229">
      <c r="C229" s="24" t="inlineStr">
        <is>
          <t>C</t>
        </is>
      </c>
      <c r="D229" s="24" t="inlineStr">
        <is>
          <t>PERALATAN</t>
        </is>
      </c>
      <c r="E229" s="12" t="n"/>
      <c r="F229" s="12" t="n"/>
      <c r="G229" s="12" t="n"/>
      <c r="H229" s="12" t="n"/>
      <c r="I229" s="12" t="n"/>
      <c r="J229" s="12" t="n"/>
    </row>
    <row r="230">
      <c r="C230" s="5" t="n">
        <v>1</v>
      </c>
      <c r="D230" s="5" t="inlineStr">
        <is>
          <t>Vibratory Roller 5-8 Ton</t>
        </is>
      </c>
      <c r="E230" s="5" t="inlineStr">
        <is>
          <t>E19</t>
        </is>
      </c>
      <c r="F230" s="5" t="inlineStr">
        <is>
          <t>jam</t>
        </is>
      </c>
      <c r="G230" s="25" t="n">
        <v>1</v>
      </c>
      <c r="H230" s="26">
        <f>VLOOKUP(D230,upahbahan,3,FALSE)</f>
        <v/>
      </c>
      <c r="J230" s="26">
        <f>G230*H230</f>
        <v/>
      </c>
    </row>
    <row r="231">
      <c r="C231" s="27" t="inlineStr">
        <is>
          <t>JUMLAH HARGA PERALATAN</t>
        </is>
      </c>
      <c r="D231" s="28" t="n"/>
      <c r="E231" s="28" t="n"/>
      <c r="F231" s="28" t="n"/>
      <c r="G231" s="28" t="n"/>
      <c r="H231" s="28" t="n"/>
      <c r="I231" s="28" t="n"/>
      <c r="J231" s="29">
        <f>SUM(J230:J230)</f>
        <v/>
      </c>
    </row>
    <row r="232">
      <c r="C232" s="31" t="inlineStr">
        <is>
          <t>D</t>
        </is>
      </c>
      <c r="D232" s="31" t="inlineStr">
        <is>
          <t>Jumlah (A+B+C)</t>
        </is>
      </c>
      <c r="E232" s="32" t="n"/>
      <c r="F232" s="32" t="n"/>
      <c r="G232" s="32" t="n"/>
      <c r="H232" s="32" t="n"/>
      <c r="I232" s="32" t="n"/>
      <c r="J232" s="33">
        <f>J226+J228+J231</f>
        <v/>
      </c>
    </row>
    <row r="233">
      <c r="C233" s="18" t="inlineStr">
        <is>
          <t>E</t>
        </is>
      </c>
      <c r="D233" s="18" t="inlineStr">
        <is>
          <t>Biaya Umum dan Keuntungan 10.0% x D</t>
        </is>
      </c>
      <c r="H233" s="21">
        <f>$Q$8</f>
        <v/>
      </c>
      <c r="J233" s="34">
        <f>J232*H233</f>
        <v/>
      </c>
    </row>
    <row r="234">
      <c r="C234" s="31" t="inlineStr">
        <is>
          <t>F</t>
        </is>
      </c>
      <c r="D234" s="31" t="inlineStr">
        <is>
          <t>Harga Satuan Pekerjaan (D+E)</t>
        </is>
      </c>
      <c r="E234" s="32" t="n"/>
      <c r="F234" s="32" t="n"/>
      <c r="G234" s="32" t="n"/>
      <c r="H234" s="32" t="n"/>
      <c r="I234" s="32" t="n"/>
      <c r="J234" s="33">
        <f>SUM(J232:J233)</f>
        <v/>
      </c>
    </row>
    <row r="236">
      <c r="C236" s="16" t="inlineStr">
        <is>
          <t>I.19</t>
        </is>
      </c>
      <c r="D236" s="17" t="inlineStr">
        <is>
          <t>Pemadat Bervibrasi 1,5 – 3,0 PK</t>
        </is>
      </c>
      <c r="F236" s="18" t="inlineStr">
        <is>
          <t>Jam</t>
        </is>
      </c>
      <c r="K236" s="22">
        <f>ROUNDDOWN(J247,0)</f>
        <v/>
      </c>
      <c r="M236" s="19" t="inlineStr">
        <is>
          <t>9.1.(15)</t>
        </is>
      </c>
    </row>
    <row r="237">
      <c r="C237" s="23" t="inlineStr">
        <is>
          <t>No</t>
        </is>
      </c>
      <c r="D237" s="23" t="inlineStr">
        <is>
          <t>Uraian</t>
        </is>
      </c>
      <c r="E237" s="23" t="inlineStr">
        <is>
          <t>Kode</t>
        </is>
      </c>
      <c r="F237" s="23" t="inlineStr">
        <is>
          <t>Sat.</t>
        </is>
      </c>
      <c r="G237" s="23" t="inlineStr">
        <is>
          <t>Koefisien</t>
        </is>
      </c>
      <c r="H237" s="23" t="inlineStr">
        <is>
          <t>Harga  Satuan (Rp)</t>
        </is>
      </c>
      <c r="J237" s="23" t="inlineStr">
        <is>
          <t>Jumlah Harga (Rp)</t>
        </is>
      </c>
    </row>
    <row r="238">
      <c r="C238" s="24" t="inlineStr">
        <is>
          <t>A</t>
        </is>
      </c>
      <c r="D238" s="24" t="inlineStr">
        <is>
          <t>TENAGA KERJA</t>
        </is>
      </c>
      <c r="E238" s="12" t="n"/>
      <c r="F238" s="12" t="n"/>
      <c r="G238" s="12" t="n"/>
      <c r="H238" s="12" t="n"/>
      <c r="I238" s="12" t="n"/>
      <c r="J238" s="12" t="n"/>
    </row>
    <row r="239">
      <c r="C239" s="27" t="inlineStr">
        <is>
          <t>JUMLAH HARGA TENAGA KERJA</t>
        </is>
      </c>
      <c r="D239" s="28" t="n"/>
      <c r="E239" s="28" t="n"/>
      <c r="F239" s="28" t="n"/>
      <c r="G239" s="28" t="n"/>
      <c r="H239" s="28" t="n"/>
      <c r="I239" s="28" t="n"/>
      <c r="J239" s="29" t="n">
        <v>0</v>
      </c>
    </row>
    <row r="240">
      <c r="C240" s="24" t="inlineStr">
        <is>
          <t>B</t>
        </is>
      </c>
      <c r="D240" s="24" t="inlineStr">
        <is>
          <t>BAHAN</t>
        </is>
      </c>
      <c r="E240" s="12" t="n"/>
      <c r="F240" s="12" t="n"/>
      <c r="G240" s="12" t="n"/>
      <c r="H240" s="12" t="n"/>
      <c r="I240" s="12" t="n"/>
      <c r="J240" s="12" t="n"/>
    </row>
    <row r="241">
      <c r="C241" s="27" t="inlineStr">
        <is>
          <t>JUMLAH HARGA BAHAN</t>
        </is>
      </c>
      <c r="D241" s="28" t="n"/>
      <c r="E241" s="28" t="n"/>
      <c r="F241" s="28" t="n"/>
      <c r="G241" s="28" t="n"/>
      <c r="H241" s="28" t="n"/>
      <c r="I241" s="28" t="n"/>
      <c r="J241" s="29" t="n">
        <v>0</v>
      </c>
    </row>
    <row r="242">
      <c r="C242" s="24" t="inlineStr">
        <is>
          <t>C</t>
        </is>
      </c>
      <c r="D242" s="24" t="inlineStr">
        <is>
          <t>PERALATAN</t>
        </is>
      </c>
      <c r="E242" s="12" t="n"/>
      <c r="F242" s="12" t="n"/>
      <c r="G242" s="12" t="n"/>
      <c r="H242" s="12" t="n"/>
      <c r="I242" s="12" t="n"/>
      <c r="J242" s="12" t="n"/>
    </row>
    <row r="243">
      <c r="C243" s="5" t="n">
        <v>1</v>
      </c>
      <c r="D243" s="5" t="inlineStr">
        <is>
          <t>Tamper</t>
        </is>
      </c>
      <c r="E243" s="5" t="inlineStr">
        <is>
          <t>E25</t>
        </is>
      </c>
      <c r="F243" s="5" t="inlineStr">
        <is>
          <t>jam</t>
        </is>
      </c>
      <c r="G243" s="25" t="n">
        <v>1</v>
      </c>
      <c r="H243" s="26" t="n">
        <v>103174.22</v>
      </c>
      <c r="I243" s="30" t="inlineStr">
        <is>
          <t>harga khusus</t>
        </is>
      </c>
      <c r="J243" s="26">
        <f>G243*H243</f>
        <v/>
      </c>
    </row>
    <row r="244">
      <c r="C244" s="27" t="inlineStr">
        <is>
          <t>JUMLAH HARGA PERALATAN</t>
        </is>
      </c>
      <c r="D244" s="28" t="n"/>
      <c r="E244" s="28" t="n"/>
      <c r="F244" s="28" t="n"/>
      <c r="G244" s="28" t="n"/>
      <c r="H244" s="28" t="n"/>
      <c r="I244" s="28" t="n"/>
      <c r="J244" s="29">
        <f>SUM(J243:J243)</f>
        <v/>
      </c>
    </row>
    <row r="245">
      <c r="C245" s="31" t="inlineStr">
        <is>
          <t>D</t>
        </is>
      </c>
      <c r="D245" s="31" t="inlineStr">
        <is>
          <t>Jumlah (A+B+C)</t>
        </is>
      </c>
      <c r="E245" s="32" t="n"/>
      <c r="F245" s="32" t="n"/>
      <c r="G245" s="32" t="n"/>
      <c r="H245" s="32" t="n"/>
      <c r="I245" s="32" t="n"/>
      <c r="J245" s="33">
        <f>J239+J241+J244</f>
        <v/>
      </c>
    </row>
    <row r="246">
      <c r="C246" s="18" t="inlineStr">
        <is>
          <t>E</t>
        </is>
      </c>
      <c r="D246" s="18" t="inlineStr">
        <is>
          <t>Biaya Umum dan Keuntungan 10.0% x D</t>
        </is>
      </c>
      <c r="H246" s="21">
        <f>$Q$8</f>
        <v/>
      </c>
      <c r="J246" s="34">
        <f>J245*H246</f>
        <v/>
      </c>
    </row>
    <row r="247">
      <c r="C247" s="31" t="inlineStr">
        <is>
          <t>F</t>
        </is>
      </c>
      <c r="D247" s="31" t="inlineStr">
        <is>
          <t>Harga Satuan Pekerjaan (D+E)</t>
        </is>
      </c>
      <c r="E247" s="32" t="n"/>
      <c r="F247" s="32" t="n"/>
      <c r="G247" s="32" t="n"/>
      <c r="H247" s="32" t="n"/>
      <c r="I247" s="32" t="n"/>
      <c r="J247" s="33">
        <f>SUM(J245:J246)</f>
        <v/>
      </c>
    </row>
    <row r="249">
      <c r="C249" s="16" t="inlineStr">
        <is>
          <t>I.20</t>
        </is>
      </c>
      <c r="D249" s="17" t="inlineStr">
        <is>
          <t>Penggilas Roda Karet 8 - 10 Ton</t>
        </is>
      </c>
      <c r="F249" s="18" t="inlineStr">
        <is>
          <t>Jam</t>
        </is>
      </c>
      <c r="K249" s="22">
        <f>ROUNDDOWN(J260,0)</f>
        <v/>
      </c>
      <c r="M249" s="19" t="inlineStr">
        <is>
          <t>9.1.(16)</t>
        </is>
      </c>
    </row>
    <row r="250">
      <c r="C250" s="23" t="inlineStr">
        <is>
          <t>No</t>
        </is>
      </c>
      <c r="D250" s="23" t="inlineStr">
        <is>
          <t>Uraian</t>
        </is>
      </c>
      <c r="E250" s="23" t="inlineStr">
        <is>
          <t>Kode</t>
        </is>
      </c>
      <c r="F250" s="23" t="inlineStr">
        <is>
          <t>Sat.</t>
        </is>
      </c>
      <c r="G250" s="23" t="inlineStr">
        <is>
          <t>Koefisien</t>
        </is>
      </c>
      <c r="H250" s="23" t="inlineStr">
        <is>
          <t>Harga  Satuan (Rp)</t>
        </is>
      </c>
      <c r="J250" s="23" t="inlineStr">
        <is>
          <t>Jumlah Harga (Rp)</t>
        </is>
      </c>
    </row>
    <row r="251">
      <c r="C251" s="24" t="inlineStr">
        <is>
          <t>A</t>
        </is>
      </c>
      <c r="D251" s="24" t="inlineStr">
        <is>
          <t>TENAGA KERJA</t>
        </is>
      </c>
      <c r="E251" s="12" t="n"/>
      <c r="F251" s="12" t="n"/>
      <c r="G251" s="12" t="n"/>
      <c r="H251" s="12" t="n"/>
      <c r="I251" s="12" t="n"/>
      <c r="J251" s="12" t="n"/>
    </row>
    <row r="252">
      <c r="C252" s="27" t="inlineStr">
        <is>
          <t>JUMLAH HARGA TENAGA KERJA</t>
        </is>
      </c>
      <c r="D252" s="28" t="n"/>
      <c r="E252" s="28" t="n"/>
      <c r="F252" s="28" t="n"/>
      <c r="G252" s="28" t="n"/>
      <c r="H252" s="28" t="n"/>
      <c r="I252" s="28" t="n"/>
      <c r="J252" s="29" t="n">
        <v>0</v>
      </c>
    </row>
    <row r="253">
      <c r="C253" s="24" t="inlineStr">
        <is>
          <t>B</t>
        </is>
      </c>
      <c r="D253" s="24" t="inlineStr">
        <is>
          <t>BAHAN</t>
        </is>
      </c>
      <c r="E253" s="12" t="n"/>
      <c r="F253" s="12" t="n"/>
      <c r="G253" s="12" t="n"/>
      <c r="H253" s="12" t="n"/>
      <c r="I253" s="12" t="n"/>
      <c r="J253" s="12" t="n"/>
    </row>
    <row r="254">
      <c r="C254" s="27" t="inlineStr">
        <is>
          <t>JUMLAH HARGA BAHAN</t>
        </is>
      </c>
      <c r="D254" s="28" t="n"/>
      <c r="E254" s="28" t="n"/>
      <c r="F254" s="28" t="n"/>
      <c r="G254" s="28" t="n"/>
      <c r="H254" s="28" t="n"/>
      <c r="I254" s="28" t="n"/>
      <c r="J254" s="29" t="n">
        <v>0</v>
      </c>
    </row>
    <row r="255">
      <c r="C255" s="24" t="inlineStr">
        <is>
          <t>C</t>
        </is>
      </c>
      <c r="D255" s="24" t="inlineStr">
        <is>
          <t>PERALATAN</t>
        </is>
      </c>
      <c r="E255" s="12" t="n"/>
      <c r="F255" s="12" t="n"/>
      <c r="G255" s="12" t="n"/>
      <c r="H255" s="12" t="n"/>
      <c r="I255" s="12" t="n"/>
      <c r="J255" s="12" t="n"/>
    </row>
    <row r="256">
      <c r="C256" s="5" t="n">
        <v>1</v>
      </c>
      <c r="D256" s="5" t="inlineStr">
        <is>
          <t>Tire Roller 8-10 Ton</t>
        </is>
      </c>
      <c r="E256" s="5" t="inlineStr">
        <is>
          <t>E18</t>
        </is>
      </c>
      <c r="F256" s="5" t="inlineStr">
        <is>
          <t>jam</t>
        </is>
      </c>
      <c r="G256" s="25" t="n">
        <v>1</v>
      </c>
      <c r="H256" s="26">
        <f>VLOOKUP(D256,upahbahan,3,FALSE)</f>
        <v/>
      </c>
      <c r="J256" s="26">
        <f>G256*H256</f>
        <v/>
      </c>
    </row>
    <row r="257">
      <c r="C257" s="27" t="inlineStr">
        <is>
          <t>JUMLAH HARGA PERALATAN</t>
        </is>
      </c>
      <c r="D257" s="28" t="n"/>
      <c r="E257" s="28" t="n"/>
      <c r="F257" s="28" t="n"/>
      <c r="G257" s="28" t="n"/>
      <c r="H257" s="28" t="n"/>
      <c r="I257" s="28" t="n"/>
      <c r="J257" s="29">
        <f>SUM(J256:J256)</f>
        <v/>
      </c>
    </row>
    <row r="258">
      <c r="C258" s="31" t="inlineStr">
        <is>
          <t>D</t>
        </is>
      </c>
      <c r="D258" s="31" t="inlineStr">
        <is>
          <t>Jumlah (A+B+C)</t>
        </is>
      </c>
      <c r="E258" s="32" t="n"/>
      <c r="F258" s="32" t="n"/>
      <c r="G258" s="32" t="n"/>
      <c r="H258" s="32" t="n"/>
      <c r="I258" s="32" t="n"/>
      <c r="J258" s="33">
        <f>J252+J254+J257</f>
        <v/>
      </c>
    </row>
    <row r="259">
      <c r="C259" s="18" t="inlineStr">
        <is>
          <t>E</t>
        </is>
      </c>
      <c r="D259" s="18" t="inlineStr">
        <is>
          <t>Biaya Umum dan Keuntungan 10.0% x D</t>
        </is>
      </c>
      <c r="H259" s="21">
        <f>$Q$8</f>
        <v/>
      </c>
      <c r="J259" s="34">
        <f>J258*H259</f>
        <v/>
      </c>
    </row>
    <row r="260">
      <c r="C260" s="31" t="inlineStr">
        <is>
          <t>F</t>
        </is>
      </c>
      <c r="D260" s="31" t="inlineStr">
        <is>
          <t>Harga Satuan Pekerjaan (D+E)</t>
        </is>
      </c>
      <c r="E260" s="32" t="n"/>
      <c r="F260" s="32" t="n"/>
      <c r="G260" s="32" t="n"/>
      <c r="H260" s="32" t="n"/>
      <c r="I260" s="32" t="n"/>
      <c r="J260" s="33">
        <f>SUM(J258:J259)</f>
        <v/>
      </c>
    </row>
    <row r="262">
      <c r="C262" s="16" t="inlineStr">
        <is>
          <t>I.21</t>
        </is>
      </c>
      <c r="D262" s="17" t="inlineStr">
        <is>
          <t>Kompresor 4000 - 6500 Ltr/mnt</t>
        </is>
      </c>
      <c r="F262" s="18" t="inlineStr">
        <is>
          <t>Jam</t>
        </is>
      </c>
      <c r="K262" s="22">
        <f>ROUNDDOWN(J273,0)</f>
        <v/>
      </c>
      <c r="M262" s="19" t="inlineStr">
        <is>
          <t>9.1.(17)</t>
        </is>
      </c>
    </row>
    <row r="263">
      <c r="C263" s="23" t="inlineStr">
        <is>
          <t>No</t>
        </is>
      </c>
      <c r="D263" s="23" t="inlineStr">
        <is>
          <t>Uraian</t>
        </is>
      </c>
      <c r="E263" s="23" t="inlineStr">
        <is>
          <t>Kode</t>
        </is>
      </c>
      <c r="F263" s="23" t="inlineStr">
        <is>
          <t>Sat.</t>
        </is>
      </c>
      <c r="G263" s="23" t="inlineStr">
        <is>
          <t>Koefisien</t>
        </is>
      </c>
      <c r="H263" s="23" t="inlineStr">
        <is>
          <t>Harga  Satuan (Rp)</t>
        </is>
      </c>
      <c r="J263" s="23" t="inlineStr">
        <is>
          <t>Jumlah Harga (Rp)</t>
        </is>
      </c>
    </row>
    <row r="264">
      <c r="C264" s="24" t="inlineStr">
        <is>
          <t>A</t>
        </is>
      </c>
      <c r="D264" s="24" t="inlineStr">
        <is>
          <t>TENAGA KERJA</t>
        </is>
      </c>
      <c r="E264" s="12" t="n"/>
      <c r="F264" s="12" t="n"/>
      <c r="G264" s="12" t="n"/>
      <c r="H264" s="12" t="n"/>
      <c r="I264" s="12" t="n"/>
      <c r="J264" s="12" t="n"/>
    </row>
    <row r="265">
      <c r="C265" s="27" t="inlineStr">
        <is>
          <t>JUMLAH HARGA TENAGA KERJA</t>
        </is>
      </c>
      <c r="D265" s="28" t="n"/>
      <c r="E265" s="28" t="n"/>
      <c r="F265" s="28" t="n"/>
      <c r="G265" s="28" t="n"/>
      <c r="H265" s="28" t="n"/>
      <c r="I265" s="28" t="n"/>
      <c r="J265" s="29" t="n">
        <v>0</v>
      </c>
    </row>
    <row r="266">
      <c r="C266" s="24" t="inlineStr">
        <is>
          <t>B</t>
        </is>
      </c>
      <c r="D266" s="24" t="inlineStr">
        <is>
          <t>BAHAN</t>
        </is>
      </c>
      <c r="E266" s="12" t="n"/>
      <c r="F266" s="12" t="n"/>
      <c r="G266" s="12" t="n"/>
      <c r="H266" s="12" t="n"/>
      <c r="I266" s="12" t="n"/>
      <c r="J266" s="12" t="n"/>
    </row>
    <row r="267">
      <c r="C267" s="27" t="inlineStr">
        <is>
          <t>JUMLAH HARGA BAHAN</t>
        </is>
      </c>
      <c r="D267" s="28" t="n"/>
      <c r="E267" s="28" t="n"/>
      <c r="F267" s="28" t="n"/>
      <c r="G267" s="28" t="n"/>
      <c r="H267" s="28" t="n"/>
      <c r="I267" s="28" t="n"/>
      <c r="J267" s="29" t="n">
        <v>0</v>
      </c>
    </row>
    <row r="268">
      <c r="C268" s="24" t="inlineStr">
        <is>
          <t>C</t>
        </is>
      </c>
      <c r="D268" s="24" t="inlineStr">
        <is>
          <t>PERALATAN</t>
        </is>
      </c>
      <c r="E268" s="12" t="n"/>
      <c r="F268" s="12" t="n"/>
      <c r="G268" s="12" t="n"/>
      <c r="H268" s="12" t="n"/>
      <c r="I268" s="12" t="n"/>
      <c r="J268" s="12" t="n"/>
    </row>
    <row r="269">
      <c r="C269" s="5" t="n">
        <v>1</v>
      </c>
      <c r="D269" s="5" t="inlineStr">
        <is>
          <t>Compressor 4000-6500 L</t>
        </is>
      </c>
      <c r="E269" s="5" t="inlineStr">
        <is>
          <t>E05</t>
        </is>
      </c>
      <c r="F269" s="5" t="inlineStr">
        <is>
          <t>jam</t>
        </is>
      </c>
      <c r="G269" s="25" t="n">
        <v>1</v>
      </c>
      <c r="H269" s="26">
        <f>VLOOKUP(D269,upahbahan,3,FALSE)</f>
        <v/>
      </c>
      <c r="J269" s="26">
        <f>G269*H269</f>
        <v/>
      </c>
    </row>
    <row r="270">
      <c r="C270" s="27" t="inlineStr">
        <is>
          <t>JUMLAH HARGA PERALATAN</t>
        </is>
      </c>
      <c r="D270" s="28" t="n"/>
      <c r="E270" s="28" t="n"/>
      <c r="F270" s="28" t="n"/>
      <c r="G270" s="28" t="n"/>
      <c r="H270" s="28" t="n"/>
      <c r="I270" s="28" t="n"/>
      <c r="J270" s="29">
        <f>SUM(J269:J269)</f>
        <v/>
      </c>
    </row>
    <row r="271">
      <c r="C271" s="31" t="inlineStr">
        <is>
          <t>D</t>
        </is>
      </c>
      <c r="D271" s="31" t="inlineStr">
        <is>
          <t>Jumlah (A+B+C)</t>
        </is>
      </c>
      <c r="E271" s="32" t="n"/>
      <c r="F271" s="32" t="n"/>
      <c r="G271" s="32" t="n"/>
      <c r="H271" s="32" t="n"/>
      <c r="I271" s="32" t="n"/>
      <c r="J271" s="33">
        <f>J265+J267+J270</f>
        <v/>
      </c>
    </row>
    <row r="272">
      <c r="C272" s="18" t="inlineStr">
        <is>
          <t>E</t>
        </is>
      </c>
      <c r="D272" s="18" t="inlineStr">
        <is>
          <t>Biaya Umum dan Keuntungan 10.0% x D</t>
        </is>
      </c>
      <c r="H272" s="21">
        <f>$Q$8</f>
        <v/>
      </c>
      <c r="J272" s="34">
        <f>J271*H272</f>
        <v/>
      </c>
    </row>
    <row r="273">
      <c r="C273" s="31" t="inlineStr">
        <is>
          <t>F</t>
        </is>
      </c>
      <c r="D273" s="31" t="inlineStr">
        <is>
          <t>Harga Satuan Pekerjaan (D+E)</t>
        </is>
      </c>
      <c r="E273" s="32" t="n"/>
      <c r="F273" s="32" t="n"/>
      <c r="G273" s="32" t="n"/>
      <c r="H273" s="32" t="n"/>
      <c r="I273" s="32" t="n"/>
      <c r="J273" s="33">
        <f>SUM(J271:J272)</f>
        <v/>
      </c>
    </row>
    <row r="275">
      <c r="C275" s="16" t="inlineStr">
        <is>
          <t>I.22</t>
        </is>
      </c>
      <c r="D275" s="17" t="inlineStr">
        <is>
          <t>Mesin Pengaduk Beton (Molen) 0,3 – 0,6 m3</t>
        </is>
      </c>
      <c r="F275" s="18" t="inlineStr">
        <is>
          <t>Jam</t>
        </is>
      </c>
      <c r="K275" s="22">
        <f>ROUNDDOWN(J286,0)</f>
        <v/>
      </c>
      <c r="M275" s="19" t="inlineStr">
        <is>
          <t>9.1.(18)</t>
        </is>
      </c>
    </row>
    <row r="276">
      <c r="C276" s="23" t="inlineStr">
        <is>
          <t>No</t>
        </is>
      </c>
      <c r="D276" s="23" t="inlineStr">
        <is>
          <t>Uraian</t>
        </is>
      </c>
      <c r="E276" s="23" t="inlineStr">
        <is>
          <t>Kode</t>
        </is>
      </c>
      <c r="F276" s="23" t="inlineStr">
        <is>
          <t>Sat.</t>
        </is>
      </c>
      <c r="G276" s="23" t="inlineStr">
        <is>
          <t>Koefisien</t>
        </is>
      </c>
      <c r="H276" s="23" t="inlineStr">
        <is>
          <t>Harga  Satuan (Rp)</t>
        </is>
      </c>
      <c r="J276" s="23" t="inlineStr">
        <is>
          <t>Jumlah Harga (Rp)</t>
        </is>
      </c>
    </row>
    <row r="277">
      <c r="C277" s="24" t="inlineStr">
        <is>
          <t>A</t>
        </is>
      </c>
      <c r="D277" s="24" t="inlineStr">
        <is>
          <t>TENAGA KERJA</t>
        </is>
      </c>
      <c r="E277" s="12" t="n"/>
      <c r="F277" s="12" t="n"/>
      <c r="G277" s="12" t="n"/>
      <c r="H277" s="12" t="n"/>
      <c r="I277" s="12" t="n"/>
      <c r="J277" s="12" t="n"/>
    </row>
    <row r="278">
      <c r="C278" s="27" t="inlineStr">
        <is>
          <t>JUMLAH HARGA TENAGA KERJA</t>
        </is>
      </c>
      <c r="D278" s="28" t="n"/>
      <c r="E278" s="28" t="n"/>
      <c r="F278" s="28" t="n"/>
      <c r="G278" s="28" t="n"/>
      <c r="H278" s="28" t="n"/>
      <c r="I278" s="28" t="n"/>
      <c r="J278" s="29" t="n">
        <v>0</v>
      </c>
    </row>
    <row r="279">
      <c r="C279" s="24" t="inlineStr">
        <is>
          <t>B</t>
        </is>
      </c>
      <c r="D279" s="24" t="inlineStr">
        <is>
          <t>BAHAN</t>
        </is>
      </c>
      <c r="E279" s="12" t="n"/>
      <c r="F279" s="12" t="n"/>
      <c r="G279" s="12" t="n"/>
      <c r="H279" s="12" t="n"/>
      <c r="I279" s="12" t="n"/>
      <c r="J279" s="12" t="n"/>
    </row>
    <row r="280">
      <c r="C280" s="27" t="inlineStr">
        <is>
          <t>JUMLAH HARGA BAHAN</t>
        </is>
      </c>
      <c r="D280" s="28" t="n"/>
      <c r="E280" s="28" t="n"/>
      <c r="F280" s="28" t="n"/>
      <c r="G280" s="28" t="n"/>
      <c r="H280" s="28" t="n"/>
      <c r="I280" s="28" t="n"/>
      <c r="J280" s="29" t="n">
        <v>0</v>
      </c>
    </row>
    <row r="281">
      <c r="C281" s="24" t="inlineStr">
        <is>
          <t>C</t>
        </is>
      </c>
      <c r="D281" s="24" t="inlineStr">
        <is>
          <t>PERALATAN</t>
        </is>
      </c>
      <c r="E281" s="12" t="n"/>
      <c r="F281" s="12" t="n"/>
      <c r="G281" s="12" t="n"/>
      <c r="H281" s="12" t="n"/>
      <c r="I281" s="12" t="n"/>
      <c r="J281" s="12" t="n"/>
    </row>
    <row r="282">
      <c r="C282" s="5" t="n">
        <v>1</v>
      </c>
      <c r="D282" s="5" t="inlineStr">
        <is>
          <t>Concrete Mixer 0.3-0.6 M</t>
        </is>
      </c>
      <c r="E282" s="5" t="inlineStr">
        <is>
          <t>E06</t>
        </is>
      </c>
      <c r="F282" s="5" t="inlineStr">
        <is>
          <t>jam</t>
        </is>
      </c>
      <c r="G282" s="25" t="n">
        <v>1</v>
      </c>
      <c r="H282" s="26">
        <f>VLOOKUP(D282,upahbahan,3,FALSE)</f>
        <v/>
      </c>
      <c r="J282" s="26">
        <f>G282*H282</f>
        <v/>
      </c>
    </row>
    <row r="283">
      <c r="C283" s="27" t="inlineStr">
        <is>
          <t>JUMLAH HARGA PERALATAN</t>
        </is>
      </c>
      <c r="D283" s="28" t="n"/>
      <c r="E283" s="28" t="n"/>
      <c r="F283" s="28" t="n"/>
      <c r="G283" s="28" t="n"/>
      <c r="H283" s="28" t="n"/>
      <c r="I283" s="28" t="n"/>
      <c r="J283" s="29">
        <f>SUM(J282:J282)</f>
        <v/>
      </c>
    </row>
    <row r="284">
      <c r="C284" s="31" t="inlineStr">
        <is>
          <t>D</t>
        </is>
      </c>
      <c r="D284" s="31" t="inlineStr">
        <is>
          <t>Jumlah (A+B+C)</t>
        </is>
      </c>
      <c r="E284" s="32" t="n"/>
      <c r="F284" s="32" t="n"/>
      <c r="G284" s="32" t="n"/>
      <c r="H284" s="32" t="n"/>
      <c r="I284" s="32" t="n"/>
      <c r="J284" s="33">
        <f>J278+J280+J283</f>
        <v/>
      </c>
    </row>
    <row r="285">
      <c r="C285" s="18" t="inlineStr">
        <is>
          <t>E</t>
        </is>
      </c>
      <c r="D285" s="18" t="inlineStr">
        <is>
          <t>Biaya Umum dan Keuntungan 10.0% x D</t>
        </is>
      </c>
      <c r="H285" s="21">
        <f>$Q$8</f>
        <v/>
      </c>
      <c r="J285" s="34">
        <f>J284*H285</f>
        <v/>
      </c>
    </row>
    <row r="286">
      <c r="C286" s="31" t="inlineStr">
        <is>
          <t>F</t>
        </is>
      </c>
      <c r="D286" s="31" t="inlineStr">
        <is>
          <t>Harga Satuan Pekerjaan (D+E)</t>
        </is>
      </c>
      <c r="E286" s="32" t="n"/>
      <c r="F286" s="32" t="n"/>
      <c r="G286" s="32" t="n"/>
      <c r="H286" s="32" t="n"/>
      <c r="I286" s="32" t="n"/>
      <c r="J286" s="33">
        <f>SUM(J284:J285)</f>
        <v/>
      </c>
    </row>
    <row r="288">
      <c r="C288" s="16" t="inlineStr">
        <is>
          <t>I.23</t>
        </is>
      </c>
      <c r="D288" s="17" t="inlineStr">
        <is>
          <t>Pompa Air 70 - 100 mm</t>
        </is>
      </c>
      <c r="F288" s="18" t="inlineStr">
        <is>
          <t>Jam</t>
        </is>
      </c>
      <c r="K288" s="22">
        <f>ROUNDDOWN(J299,0)</f>
        <v/>
      </c>
      <c r="M288" s="19" t="inlineStr">
        <is>
          <t>9.1.(19)</t>
        </is>
      </c>
    </row>
    <row r="289">
      <c r="C289" s="23" t="inlineStr">
        <is>
          <t>No</t>
        </is>
      </c>
      <c r="D289" s="23" t="inlineStr">
        <is>
          <t>Uraian</t>
        </is>
      </c>
      <c r="E289" s="23" t="inlineStr">
        <is>
          <t>Kode</t>
        </is>
      </c>
      <c r="F289" s="23" t="inlineStr">
        <is>
          <t>Sat.</t>
        </is>
      </c>
      <c r="G289" s="23" t="inlineStr">
        <is>
          <t>Koefisien</t>
        </is>
      </c>
      <c r="H289" s="23" t="inlineStr">
        <is>
          <t>Harga  Satuan (Rp)</t>
        </is>
      </c>
      <c r="J289" s="23" t="inlineStr">
        <is>
          <t>Jumlah Harga (Rp)</t>
        </is>
      </c>
    </row>
    <row r="290">
      <c r="C290" s="24" t="inlineStr">
        <is>
          <t>A</t>
        </is>
      </c>
      <c r="D290" s="24" t="inlineStr">
        <is>
          <t>TENAGA KERJA</t>
        </is>
      </c>
      <c r="E290" s="12" t="n"/>
      <c r="F290" s="12" t="n"/>
      <c r="G290" s="12" t="n"/>
      <c r="H290" s="12" t="n"/>
      <c r="I290" s="12" t="n"/>
      <c r="J290" s="12" t="n"/>
    </row>
    <row r="291">
      <c r="C291" s="27" t="inlineStr">
        <is>
          <t>JUMLAH HARGA TENAGA KERJA</t>
        </is>
      </c>
      <c r="D291" s="28" t="n"/>
      <c r="E291" s="28" t="n"/>
      <c r="F291" s="28" t="n"/>
      <c r="G291" s="28" t="n"/>
      <c r="H291" s="28" t="n"/>
      <c r="I291" s="28" t="n"/>
      <c r="J291" s="29" t="n">
        <v>0</v>
      </c>
    </row>
    <row r="292">
      <c r="C292" s="24" t="inlineStr">
        <is>
          <t>B</t>
        </is>
      </c>
      <c r="D292" s="24" t="inlineStr">
        <is>
          <t>BAHAN</t>
        </is>
      </c>
      <c r="E292" s="12" t="n"/>
      <c r="F292" s="12" t="n"/>
      <c r="G292" s="12" t="n"/>
      <c r="H292" s="12" t="n"/>
      <c r="I292" s="12" t="n"/>
      <c r="J292" s="12" t="n"/>
    </row>
    <row r="293">
      <c r="C293" s="27" t="inlineStr">
        <is>
          <t>JUMLAH HARGA BAHAN</t>
        </is>
      </c>
      <c r="D293" s="28" t="n"/>
      <c r="E293" s="28" t="n"/>
      <c r="F293" s="28" t="n"/>
      <c r="G293" s="28" t="n"/>
      <c r="H293" s="28" t="n"/>
      <c r="I293" s="28" t="n"/>
      <c r="J293" s="29" t="n">
        <v>0</v>
      </c>
    </row>
    <row r="294">
      <c r="C294" s="24" t="inlineStr">
        <is>
          <t>C</t>
        </is>
      </c>
      <c r="D294" s="24" t="inlineStr">
        <is>
          <t>PERALATAN</t>
        </is>
      </c>
      <c r="E294" s="12" t="n"/>
      <c r="F294" s="12" t="n"/>
      <c r="G294" s="12" t="n"/>
      <c r="H294" s="12" t="n"/>
      <c r="I294" s="12" t="n"/>
      <c r="J294" s="12" t="n"/>
    </row>
    <row r="295">
      <c r="C295" s="5" t="n">
        <v>1</v>
      </c>
      <c r="D295" s="5" t="inlineStr">
        <is>
          <t>Water Pump 70-100 mm</t>
        </is>
      </c>
      <c r="E295" s="5" t="inlineStr">
        <is>
          <t>E22</t>
        </is>
      </c>
      <c r="F295" s="5" t="inlineStr">
        <is>
          <t>jam</t>
        </is>
      </c>
      <c r="G295" s="25" t="n">
        <v>1</v>
      </c>
      <c r="H295" s="26">
        <f>VLOOKUP(D295,upahbahan,3,FALSE)</f>
        <v/>
      </c>
      <c r="J295" s="26">
        <f>G295*H295</f>
        <v/>
      </c>
    </row>
    <row r="296">
      <c r="C296" s="27" t="inlineStr">
        <is>
          <t>JUMLAH HARGA PERALATAN</t>
        </is>
      </c>
      <c r="D296" s="28" t="n"/>
      <c r="E296" s="28" t="n"/>
      <c r="F296" s="28" t="n"/>
      <c r="G296" s="28" t="n"/>
      <c r="H296" s="28" t="n"/>
      <c r="I296" s="28" t="n"/>
      <c r="J296" s="29">
        <f>SUM(J295:J295)</f>
        <v/>
      </c>
    </row>
    <row r="297">
      <c r="C297" s="31" t="inlineStr">
        <is>
          <t>D</t>
        </is>
      </c>
      <c r="D297" s="31" t="inlineStr">
        <is>
          <t>Jumlah (A+B+C)</t>
        </is>
      </c>
      <c r="E297" s="32" t="n"/>
      <c r="F297" s="32" t="n"/>
      <c r="G297" s="32" t="n"/>
      <c r="H297" s="32" t="n"/>
      <c r="I297" s="32" t="n"/>
      <c r="J297" s="33">
        <f>J291+J293+J296</f>
        <v/>
      </c>
    </row>
    <row r="298">
      <c r="C298" s="18" t="inlineStr">
        <is>
          <t>E</t>
        </is>
      </c>
      <c r="D298" s="18" t="inlineStr">
        <is>
          <t>Biaya Umum dan Keuntungan 10.0% x D</t>
        </is>
      </c>
      <c r="H298" s="21">
        <f>$Q$8</f>
        <v/>
      </c>
      <c r="J298" s="34">
        <f>J297*H298</f>
        <v/>
      </c>
    </row>
    <row r="299">
      <c r="C299" s="31" t="inlineStr">
        <is>
          <t>F</t>
        </is>
      </c>
      <c r="D299" s="31" t="inlineStr">
        <is>
          <t>Harga Satuan Pekerjaan (D+E)</t>
        </is>
      </c>
      <c r="E299" s="32" t="n"/>
      <c r="F299" s="32" t="n"/>
      <c r="G299" s="32" t="n"/>
      <c r="H299" s="32" t="n"/>
      <c r="I299" s="32" t="n"/>
      <c r="J299" s="33">
        <f>SUM(J297:J298)</f>
        <v/>
      </c>
    </row>
    <row r="301">
      <c r="C301" s="16" t="inlineStr">
        <is>
          <t>I.24</t>
        </is>
      </c>
      <c r="D301" s="17" t="inlineStr">
        <is>
          <t>Jack Hammer</t>
        </is>
      </c>
      <c r="F301" s="18" t="inlineStr">
        <is>
          <t>Jam</t>
        </is>
      </c>
      <c r="K301" s="22">
        <f>ROUNDDOWN(J312,0)</f>
        <v/>
      </c>
      <c r="M301" s="19" t="inlineStr">
        <is>
          <t>9.1.(20)</t>
        </is>
      </c>
    </row>
    <row r="302">
      <c r="C302" s="23" t="inlineStr">
        <is>
          <t>No</t>
        </is>
      </c>
      <c r="D302" s="23" t="inlineStr">
        <is>
          <t>Uraian</t>
        </is>
      </c>
      <c r="E302" s="23" t="inlineStr">
        <is>
          <t>Kode</t>
        </is>
      </c>
      <c r="F302" s="23" t="inlineStr">
        <is>
          <t>Sat.</t>
        </is>
      </c>
      <c r="G302" s="23" t="inlineStr">
        <is>
          <t>Koefisien</t>
        </is>
      </c>
      <c r="H302" s="23" t="inlineStr">
        <is>
          <t>Harga  Satuan (Rp)</t>
        </is>
      </c>
      <c r="J302" s="23" t="inlineStr">
        <is>
          <t>Jumlah Harga (Rp)</t>
        </is>
      </c>
    </row>
    <row r="303">
      <c r="C303" s="24" t="inlineStr">
        <is>
          <t>A</t>
        </is>
      </c>
      <c r="D303" s="24" t="inlineStr">
        <is>
          <t>TENAGA KERJA</t>
        </is>
      </c>
      <c r="E303" s="12" t="n"/>
      <c r="F303" s="12" t="n"/>
      <c r="G303" s="12" t="n"/>
      <c r="H303" s="12" t="n"/>
      <c r="I303" s="12" t="n"/>
      <c r="J303" s="12" t="n"/>
    </row>
    <row r="304">
      <c r="C304" s="27" t="inlineStr">
        <is>
          <t>JUMLAH HARGA TENAGA KERJA</t>
        </is>
      </c>
      <c r="D304" s="28" t="n"/>
      <c r="E304" s="28" t="n"/>
      <c r="F304" s="28" t="n"/>
      <c r="G304" s="28" t="n"/>
      <c r="H304" s="28" t="n"/>
      <c r="I304" s="28" t="n"/>
      <c r="J304" s="29" t="n">
        <v>0</v>
      </c>
    </row>
    <row r="305">
      <c r="C305" s="24" t="inlineStr">
        <is>
          <t>B</t>
        </is>
      </c>
      <c r="D305" s="24" t="inlineStr">
        <is>
          <t>BAHAN</t>
        </is>
      </c>
      <c r="E305" s="12" t="n"/>
      <c r="F305" s="12" t="n"/>
      <c r="G305" s="12" t="n"/>
      <c r="H305" s="12" t="n"/>
      <c r="I305" s="12" t="n"/>
      <c r="J305" s="12" t="n"/>
    </row>
    <row r="306">
      <c r="C306" s="27" t="inlineStr">
        <is>
          <t>JUMLAH HARGA BAHAN</t>
        </is>
      </c>
      <c r="D306" s="28" t="n"/>
      <c r="E306" s="28" t="n"/>
      <c r="F306" s="28" t="n"/>
      <c r="G306" s="28" t="n"/>
      <c r="H306" s="28" t="n"/>
      <c r="I306" s="28" t="n"/>
      <c r="J306" s="29" t="n">
        <v>0</v>
      </c>
    </row>
    <row r="307">
      <c r="C307" s="24" t="inlineStr">
        <is>
          <t>C</t>
        </is>
      </c>
      <c r="D307" s="24" t="inlineStr">
        <is>
          <t>PERALATAN</t>
        </is>
      </c>
      <c r="E307" s="12" t="n"/>
      <c r="F307" s="12" t="n"/>
      <c r="G307" s="12" t="n"/>
      <c r="H307" s="12" t="n"/>
      <c r="I307" s="12" t="n"/>
      <c r="J307" s="12" t="n"/>
    </row>
    <row r="308">
      <c r="C308" s="5" t="n">
        <v>1</v>
      </c>
      <c r="D308" s="5" t="inlineStr">
        <is>
          <t>Jack Hammer</t>
        </is>
      </c>
      <c r="E308" s="5" t="inlineStr">
        <is>
          <t>E26</t>
        </is>
      </c>
      <c r="F308" s="5" t="inlineStr">
        <is>
          <t>jam</t>
        </is>
      </c>
      <c r="G308" s="25" t="n">
        <v>1</v>
      </c>
      <c r="H308" s="26">
        <f>VLOOKUP(D308,upahbahan,3,FALSE)</f>
        <v/>
      </c>
      <c r="J308" s="26">
        <f>G308*H308</f>
        <v/>
      </c>
    </row>
    <row r="309">
      <c r="C309" s="27" t="inlineStr">
        <is>
          <t>JUMLAH HARGA PERALATAN</t>
        </is>
      </c>
      <c r="D309" s="28" t="n"/>
      <c r="E309" s="28" t="n"/>
      <c r="F309" s="28" t="n"/>
      <c r="G309" s="28" t="n"/>
      <c r="H309" s="28" t="n"/>
      <c r="I309" s="28" t="n"/>
      <c r="J309" s="29">
        <f>SUM(J308:J308)</f>
        <v/>
      </c>
    </row>
    <row r="310">
      <c r="C310" s="31" t="inlineStr">
        <is>
          <t>D</t>
        </is>
      </c>
      <c r="D310" s="31" t="inlineStr">
        <is>
          <t>Jumlah (A+B+C)</t>
        </is>
      </c>
      <c r="E310" s="32" t="n"/>
      <c r="F310" s="32" t="n"/>
      <c r="G310" s="32" t="n"/>
      <c r="H310" s="32" t="n"/>
      <c r="I310" s="32" t="n"/>
      <c r="J310" s="33">
        <f>J304+J306+J309</f>
        <v/>
      </c>
    </row>
    <row r="311">
      <c r="C311" s="18" t="inlineStr">
        <is>
          <t>E</t>
        </is>
      </c>
      <c r="D311" s="18" t="inlineStr">
        <is>
          <t>Biaya Umum dan Keuntungan 10.0% x D</t>
        </is>
      </c>
      <c r="H311" s="21">
        <f>$Q$8</f>
        <v/>
      </c>
      <c r="J311" s="34">
        <f>J310*H311</f>
        <v/>
      </c>
    </row>
    <row r="312">
      <c r="C312" s="31" t="inlineStr">
        <is>
          <t>F</t>
        </is>
      </c>
      <c r="D312" s="31" t="inlineStr">
        <is>
          <t>Harga Satuan Pekerjaan (D+E)</t>
        </is>
      </c>
      <c r="E312" s="32" t="n"/>
      <c r="F312" s="32" t="n"/>
      <c r="G312" s="32" t="n"/>
      <c r="H312" s="32" t="n"/>
      <c r="I312" s="32" t="n"/>
      <c r="J312" s="33">
        <f>SUM(J310:J311)</f>
        <v/>
      </c>
    </row>
    <row r="314">
      <c r="C314" s="16" t="inlineStr">
        <is>
          <t>I.25</t>
        </is>
      </c>
      <c r="D314" s="17" t="inlineStr">
        <is>
          <t>Crawler Type Road Cutter W = 2,1 m</t>
        </is>
      </c>
      <c r="F314" s="18" t="inlineStr">
        <is>
          <t>Jam</t>
        </is>
      </c>
      <c r="K314" s="22">
        <f>ROUNDDOWN(J325,0)</f>
        <v/>
      </c>
      <c r="M314" s="19" t="inlineStr">
        <is>
          <t>9.1.(21)</t>
        </is>
      </c>
    </row>
    <row r="315">
      <c r="C315" s="23" t="inlineStr">
        <is>
          <t>No</t>
        </is>
      </c>
      <c r="D315" s="23" t="inlineStr">
        <is>
          <t>Uraian</t>
        </is>
      </c>
      <c r="E315" s="23" t="inlineStr">
        <is>
          <t>Kode</t>
        </is>
      </c>
      <c r="F315" s="23" t="inlineStr">
        <is>
          <t>Sat.</t>
        </is>
      </c>
      <c r="G315" s="23" t="inlineStr">
        <is>
          <t>Koefisien</t>
        </is>
      </c>
      <c r="H315" s="23" t="inlineStr">
        <is>
          <t>Harga  Satuan (Rp)</t>
        </is>
      </c>
      <c r="J315" s="23" t="inlineStr">
        <is>
          <t>Jumlah Harga (Rp)</t>
        </is>
      </c>
    </row>
    <row r="316">
      <c r="C316" s="24" t="inlineStr">
        <is>
          <t>A</t>
        </is>
      </c>
      <c r="D316" s="24" t="inlineStr">
        <is>
          <t>TENAGA KERJA</t>
        </is>
      </c>
      <c r="E316" s="12" t="n"/>
      <c r="F316" s="12" t="n"/>
      <c r="G316" s="12" t="n"/>
      <c r="H316" s="12" t="n"/>
      <c r="I316" s="12" t="n"/>
      <c r="J316" s="12" t="n"/>
    </row>
    <row r="317">
      <c r="C317" s="27" t="inlineStr">
        <is>
          <t>JUMLAH HARGA TENAGA KERJA</t>
        </is>
      </c>
      <c r="D317" s="28" t="n"/>
      <c r="E317" s="28" t="n"/>
      <c r="F317" s="28" t="n"/>
      <c r="G317" s="28" t="n"/>
      <c r="H317" s="28" t="n"/>
      <c r="I317" s="28" t="n"/>
      <c r="J317" s="29" t="n">
        <v>0</v>
      </c>
    </row>
    <row r="318">
      <c r="C318" s="24" t="inlineStr">
        <is>
          <t>B</t>
        </is>
      </c>
      <c r="D318" s="24" t="inlineStr">
        <is>
          <t>BAHAN</t>
        </is>
      </c>
      <c r="E318" s="12" t="n"/>
      <c r="F318" s="12" t="n"/>
      <c r="G318" s="12" t="n"/>
      <c r="H318" s="12" t="n"/>
      <c r="I318" s="12" t="n"/>
      <c r="J318" s="12" t="n"/>
    </row>
    <row r="319">
      <c r="C319" s="27" t="inlineStr">
        <is>
          <t>JUMLAH HARGA BAHAN</t>
        </is>
      </c>
      <c r="D319" s="28" t="n"/>
      <c r="E319" s="28" t="n"/>
      <c r="F319" s="28" t="n"/>
      <c r="G319" s="28" t="n"/>
      <c r="H319" s="28" t="n"/>
      <c r="I319" s="28" t="n"/>
      <c r="J319" s="29" t="n">
        <v>0</v>
      </c>
    </row>
    <row r="320">
      <c r="C320" s="24" t="inlineStr">
        <is>
          <t>C</t>
        </is>
      </c>
      <c r="D320" s="24" t="inlineStr">
        <is>
          <t>PERALATAN</t>
        </is>
      </c>
      <c r="E320" s="12" t="n"/>
      <c r="F320" s="12" t="n"/>
      <c r="G320" s="12" t="n"/>
      <c r="H320" s="12" t="n"/>
      <c r="I320" s="12" t="n"/>
      <c r="J320" s="12" t="n"/>
    </row>
    <row r="321">
      <c r="C321" s="5" t="n">
        <v>1</v>
      </c>
      <c r="D321" s="5" t="inlineStr">
        <is>
          <t>Crawler Type Road Cutte</t>
        </is>
      </c>
      <c r="E321" s="5" t="inlineStr">
        <is>
          <t>E104</t>
        </is>
      </c>
      <c r="F321" s="5" t="inlineStr">
        <is>
          <t>jam</t>
        </is>
      </c>
      <c r="G321" s="25" t="n">
        <v>1</v>
      </c>
      <c r="H321" s="26">
        <f>VLOOKUP(D321,upahbahan,3,FALSE)</f>
        <v/>
      </c>
      <c r="J321" s="26">
        <f>G321*H321</f>
        <v/>
      </c>
    </row>
    <row r="322">
      <c r="C322" s="27" t="inlineStr">
        <is>
          <t>JUMLAH HARGA PERALATAN</t>
        </is>
      </c>
      <c r="D322" s="28" t="n"/>
      <c r="E322" s="28" t="n"/>
      <c r="F322" s="28" t="n"/>
      <c r="G322" s="28" t="n"/>
      <c r="H322" s="28" t="n"/>
      <c r="I322" s="28" t="n"/>
      <c r="J322" s="29">
        <f>SUM(J321:J321)</f>
        <v/>
      </c>
    </row>
    <row r="323">
      <c r="C323" s="31" t="inlineStr">
        <is>
          <t>D</t>
        </is>
      </c>
      <c r="D323" s="31" t="inlineStr">
        <is>
          <t>Jumlah (A+B+C)</t>
        </is>
      </c>
      <c r="E323" s="32" t="n"/>
      <c r="F323" s="32" t="n"/>
      <c r="G323" s="32" t="n"/>
      <c r="H323" s="32" t="n"/>
      <c r="I323" s="32" t="n"/>
      <c r="J323" s="33">
        <f>J317+J319+J322</f>
        <v/>
      </c>
    </row>
    <row r="324">
      <c r="C324" s="18" t="inlineStr">
        <is>
          <t>E</t>
        </is>
      </c>
      <c r="D324" s="18" t="inlineStr">
        <is>
          <t>Biaya Umum dan Keuntungan 10.0% x D</t>
        </is>
      </c>
      <c r="H324" s="21">
        <f>$Q$8</f>
        <v/>
      </c>
      <c r="J324" s="34">
        <f>J323*H324</f>
        <v/>
      </c>
    </row>
    <row r="325">
      <c r="C325" s="31" t="inlineStr">
        <is>
          <t>F</t>
        </is>
      </c>
      <c r="D325" s="31" t="inlineStr">
        <is>
          <t>Harga Satuan Pekerjaan (D+E)</t>
        </is>
      </c>
      <c r="E325" s="32" t="n"/>
      <c r="F325" s="32" t="n"/>
      <c r="G325" s="32" t="n"/>
      <c r="H325" s="32" t="n"/>
      <c r="I325" s="32" t="n"/>
      <c r="J325" s="33">
        <f>SUM(J323:J324)</f>
        <v/>
      </c>
    </row>
    <row r="327">
      <c r="C327" s="16" t="inlineStr">
        <is>
          <t>I.26</t>
        </is>
      </c>
      <c r="D327" s="17" t="inlineStr">
        <is>
          <t>Concrete Breaker 20 Kg</t>
        </is>
      </c>
      <c r="F327" s="18" t="inlineStr">
        <is>
          <t>Jam</t>
        </is>
      </c>
      <c r="K327" s="22">
        <f>ROUNDDOWN(J338,0)</f>
        <v/>
      </c>
      <c r="M327" s="19" t="inlineStr">
        <is>
          <t>9.1.(22)</t>
        </is>
      </c>
    </row>
    <row r="328">
      <c r="C328" s="23" t="inlineStr">
        <is>
          <t>No</t>
        </is>
      </c>
      <c r="D328" s="23" t="inlineStr">
        <is>
          <t>Uraian</t>
        </is>
      </c>
      <c r="E328" s="23" t="inlineStr">
        <is>
          <t>Kode</t>
        </is>
      </c>
      <c r="F328" s="23" t="inlineStr">
        <is>
          <t>Sat.</t>
        </is>
      </c>
      <c r="G328" s="23" t="inlineStr">
        <is>
          <t>Koefisien</t>
        </is>
      </c>
      <c r="H328" s="23" t="inlineStr">
        <is>
          <t>Harga  Satuan (Rp)</t>
        </is>
      </c>
      <c r="J328" s="23" t="inlineStr">
        <is>
          <t>Jumlah Harga (Rp)</t>
        </is>
      </c>
    </row>
    <row r="329">
      <c r="C329" s="24" t="inlineStr">
        <is>
          <t>A</t>
        </is>
      </c>
      <c r="D329" s="24" t="inlineStr">
        <is>
          <t>TENAGA KERJA</t>
        </is>
      </c>
      <c r="E329" s="12" t="n"/>
      <c r="F329" s="12" t="n"/>
      <c r="G329" s="12" t="n"/>
      <c r="H329" s="12" t="n"/>
      <c r="I329" s="12" t="n"/>
      <c r="J329" s="12" t="n"/>
    </row>
    <row r="330">
      <c r="C330" s="27" t="inlineStr">
        <is>
          <t>JUMLAH HARGA TENAGA KERJA</t>
        </is>
      </c>
      <c r="D330" s="28" t="n"/>
      <c r="E330" s="28" t="n"/>
      <c r="F330" s="28" t="n"/>
      <c r="G330" s="28" t="n"/>
      <c r="H330" s="28" t="n"/>
      <c r="I330" s="28" t="n"/>
      <c r="J330" s="29" t="n">
        <v>0</v>
      </c>
    </row>
    <row r="331">
      <c r="C331" s="24" t="inlineStr">
        <is>
          <t>B</t>
        </is>
      </c>
      <c r="D331" s="24" t="inlineStr">
        <is>
          <t>BAHAN</t>
        </is>
      </c>
      <c r="E331" s="12" t="n"/>
      <c r="F331" s="12" t="n"/>
      <c r="G331" s="12" t="n"/>
      <c r="H331" s="12" t="n"/>
      <c r="I331" s="12" t="n"/>
      <c r="J331" s="12" t="n"/>
    </row>
    <row r="332">
      <c r="C332" s="27" t="inlineStr">
        <is>
          <t>JUMLAH HARGA BAHAN</t>
        </is>
      </c>
      <c r="D332" s="28" t="n"/>
      <c r="E332" s="28" t="n"/>
      <c r="F332" s="28" t="n"/>
      <c r="G332" s="28" t="n"/>
      <c r="H332" s="28" t="n"/>
      <c r="I332" s="28" t="n"/>
      <c r="J332" s="29" t="n">
        <v>0</v>
      </c>
    </row>
    <row r="333">
      <c r="C333" s="24" t="inlineStr">
        <is>
          <t>C</t>
        </is>
      </c>
      <c r="D333" s="24" t="inlineStr">
        <is>
          <t>PERALATAN</t>
        </is>
      </c>
      <c r="E333" s="12" t="n"/>
      <c r="F333" s="12" t="n"/>
      <c r="G333" s="12" t="n"/>
      <c r="H333" s="12" t="n"/>
      <c r="I333" s="12" t="n"/>
      <c r="J333" s="12" t="n"/>
    </row>
    <row r="334">
      <c r="C334" s="5" t="n">
        <v>1</v>
      </c>
      <c r="D334" s="5" t="inlineStr">
        <is>
          <t>Concrete Breaker</t>
        </is>
      </c>
      <c r="E334" s="5" t="inlineStr">
        <is>
          <t>E44</t>
        </is>
      </c>
      <c r="F334" s="5" t="inlineStr">
        <is>
          <t>jam</t>
        </is>
      </c>
      <c r="G334" s="25" t="n">
        <v>1</v>
      </c>
      <c r="H334" s="26">
        <f>VLOOKUP(D334,upahbahan,3,FALSE)</f>
        <v/>
      </c>
      <c r="J334" s="26">
        <f>G334*H334</f>
        <v/>
      </c>
    </row>
    <row r="335">
      <c r="C335" s="27" t="inlineStr">
        <is>
          <t>JUMLAH HARGA PERALATAN</t>
        </is>
      </c>
      <c r="D335" s="28" t="n"/>
      <c r="E335" s="28" t="n"/>
      <c r="F335" s="28" t="n"/>
      <c r="G335" s="28" t="n"/>
      <c r="H335" s="28" t="n"/>
      <c r="I335" s="28" t="n"/>
      <c r="J335" s="29">
        <f>SUM(J334:J334)</f>
        <v/>
      </c>
    </row>
    <row r="336">
      <c r="C336" s="31" t="inlineStr">
        <is>
          <t>D</t>
        </is>
      </c>
      <c r="D336" s="31" t="inlineStr">
        <is>
          <t>Jumlah (A+B+C)</t>
        </is>
      </c>
      <c r="E336" s="32" t="n"/>
      <c r="F336" s="32" t="n"/>
      <c r="G336" s="32" t="n"/>
      <c r="H336" s="32" t="n"/>
      <c r="I336" s="32" t="n"/>
      <c r="J336" s="33">
        <f>J330+J332+J335</f>
        <v/>
      </c>
    </row>
    <row r="337">
      <c r="C337" s="18" t="inlineStr">
        <is>
          <t>E</t>
        </is>
      </c>
      <c r="D337" s="18" t="inlineStr">
        <is>
          <t>Biaya Umum dan Keuntungan 10.0% x D</t>
        </is>
      </c>
      <c r="H337" s="21">
        <f>$Q$8</f>
        <v/>
      </c>
      <c r="J337" s="34">
        <f>J336*H337</f>
        <v/>
      </c>
    </row>
    <row r="338">
      <c r="C338" s="31" t="inlineStr">
        <is>
          <t>F</t>
        </is>
      </c>
      <c r="D338" s="31" t="inlineStr">
        <is>
          <t>Harga Satuan Pekerjaan (D+E)</t>
        </is>
      </c>
      <c r="E338" s="32" t="n"/>
      <c r="F338" s="32" t="n"/>
      <c r="G338" s="32" t="n"/>
      <c r="H338" s="32" t="n"/>
      <c r="I338" s="32" t="n"/>
      <c r="J338" s="33">
        <f>SUM(J336:J337)</f>
        <v/>
      </c>
    </row>
    <row r="340">
      <c r="C340" s="16" t="inlineStr">
        <is>
          <t>I.27</t>
        </is>
      </c>
      <c r="D340" s="17" t="inlineStr">
        <is>
          <t>Concrete Cutter 30 cm</t>
        </is>
      </c>
      <c r="F340" s="18" t="inlineStr">
        <is>
          <t>Jam</t>
        </is>
      </c>
      <c r="K340" s="22">
        <f>ROUNDDOWN(J351,0)</f>
        <v/>
      </c>
      <c r="M340" s="19" t="inlineStr">
        <is>
          <t>9.1.(23)</t>
        </is>
      </c>
    </row>
    <row r="341">
      <c r="C341" s="23" t="inlineStr">
        <is>
          <t>No</t>
        </is>
      </c>
      <c r="D341" s="23" t="inlineStr">
        <is>
          <t>Uraian</t>
        </is>
      </c>
      <c r="E341" s="23" t="inlineStr">
        <is>
          <t>Kode</t>
        </is>
      </c>
      <c r="F341" s="23" t="inlineStr">
        <is>
          <t>Sat.</t>
        </is>
      </c>
      <c r="G341" s="23" t="inlineStr">
        <is>
          <t>Koefisien</t>
        </is>
      </c>
      <c r="H341" s="23" t="inlineStr">
        <is>
          <t>Harga  Satuan (Rp)</t>
        </is>
      </c>
      <c r="J341" s="23" t="inlineStr">
        <is>
          <t>Jumlah Harga (Rp)</t>
        </is>
      </c>
    </row>
    <row r="342">
      <c r="C342" s="24" t="inlineStr">
        <is>
          <t>A</t>
        </is>
      </c>
      <c r="D342" s="24" t="inlineStr">
        <is>
          <t>TENAGA KERJA</t>
        </is>
      </c>
      <c r="E342" s="12" t="n"/>
      <c r="F342" s="12" t="n"/>
      <c r="G342" s="12" t="n"/>
      <c r="H342" s="12" t="n"/>
      <c r="I342" s="12" t="n"/>
      <c r="J342" s="12" t="n"/>
    </row>
    <row r="343">
      <c r="C343" s="27" t="inlineStr">
        <is>
          <t>JUMLAH HARGA TENAGA KERJA</t>
        </is>
      </c>
      <c r="D343" s="28" t="n"/>
      <c r="E343" s="28" t="n"/>
      <c r="F343" s="28" t="n"/>
      <c r="G343" s="28" t="n"/>
      <c r="H343" s="28" t="n"/>
      <c r="I343" s="28" t="n"/>
      <c r="J343" s="29" t="n">
        <v>0</v>
      </c>
    </row>
    <row r="344">
      <c r="C344" s="24" t="inlineStr">
        <is>
          <t>B</t>
        </is>
      </c>
      <c r="D344" s="24" t="inlineStr">
        <is>
          <t>BAHAN</t>
        </is>
      </c>
      <c r="E344" s="12" t="n"/>
      <c r="F344" s="12" t="n"/>
      <c r="G344" s="12" t="n"/>
      <c r="H344" s="12" t="n"/>
      <c r="I344" s="12" t="n"/>
      <c r="J344" s="12" t="n"/>
    </row>
    <row r="345">
      <c r="C345" s="27" t="inlineStr">
        <is>
          <t>JUMLAH HARGA BAHAN</t>
        </is>
      </c>
      <c r="D345" s="28" t="n"/>
      <c r="E345" s="28" t="n"/>
      <c r="F345" s="28" t="n"/>
      <c r="G345" s="28" t="n"/>
      <c r="H345" s="28" t="n"/>
      <c r="I345" s="28" t="n"/>
      <c r="J345" s="29" t="n">
        <v>0</v>
      </c>
    </row>
    <row r="346">
      <c r="C346" s="24" t="inlineStr">
        <is>
          <t>C</t>
        </is>
      </c>
      <c r="D346" s="24" t="inlineStr">
        <is>
          <t>PERALATAN</t>
        </is>
      </c>
      <c r="E346" s="12" t="n"/>
      <c r="F346" s="12" t="n"/>
      <c r="G346" s="12" t="n"/>
      <c r="H346" s="12" t="n"/>
      <c r="I346" s="12" t="n"/>
      <c r="J346" s="12" t="n"/>
    </row>
    <row r="347">
      <c r="C347" s="5" t="n">
        <v>1</v>
      </c>
      <c r="D347" s="5" t="inlineStr">
        <is>
          <t>Concrete Cutter (0,5-0,7</t>
        </is>
      </c>
      <c r="E347" s="5" t="inlineStr">
        <is>
          <t>E76</t>
        </is>
      </c>
      <c r="F347" s="5" t="inlineStr">
        <is>
          <t>jam</t>
        </is>
      </c>
      <c r="G347" s="25" t="n">
        <v>1</v>
      </c>
      <c r="H347" s="26">
        <f>VLOOKUP(D347,upahbahan,3,FALSE)</f>
        <v/>
      </c>
      <c r="J347" s="26">
        <f>G347*H347</f>
        <v/>
      </c>
    </row>
    <row r="348">
      <c r="C348" s="27" t="inlineStr">
        <is>
          <t>JUMLAH HARGA PERALATAN</t>
        </is>
      </c>
      <c r="D348" s="28" t="n"/>
      <c r="E348" s="28" t="n"/>
      <c r="F348" s="28" t="n"/>
      <c r="G348" s="28" t="n"/>
      <c r="H348" s="28" t="n"/>
      <c r="I348" s="28" t="n"/>
      <c r="J348" s="29">
        <f>SUM(J347:J347)</f>
        <v/>
      </c>
    </row>
    <row r="349">
      <c r="C349" s="31" t="inlineStr">
        <is>
          <t>D</t>
        </is>
      </c>
      <c r="D349" s="31" t="inlineStr">
        <is>
          <t>Jumlah (A+B+C)</t>
        </is>
      </c>
      <c r="E349" s="32" t="n"/>
      <c r="F349" s="32" t="n"/>
      <c r="G349" s="32" t="n"/>
      <c r="H349" s="32" t="n"/>
      <c r="I349" s="32" t="n"/>
      <c r="J349" s="33">
        <f>J343+J345+J348</f>
        <v/>
      </c>
    </row>
    <row r="350">
      <c r="C350" s="18" t="inlineStr">
        <is>
          <t>E</t>
        </is>
      </c>
      <c r="D350" s="18" t="inlineStr">
        <is>
          <t>Biaya Umum dan Keuntungan 10.0% x D</t>
        </is>
      </c>
      <c r="H350" s="21">
        <f>$Q$8</f>
        <v/>
      </c>
      <c r="J350" s="34">
        <f>J349*H350</f>
        <v/>
      </c>
    </row>
    <row r="351">
      <c r="C351" s="31" t="inlineStr">
        <is>
          <t>F</t>
        </is>
      </c>
      <c r="D351" s="31" t="inlineStr">
        <is>
          <t>Harga Satuan Pekerjaan (D+E)</t>
        </is>
      </c>
      <c r="E351" s="32" t="n"/>
      <c r="F351" s="32" t="n"/>
      <c r="G351" s="32" t="n"/>
      <c r="H351" s="32" t="n"/>
      <c r="I351" s="32" t="n"/>
      <c r="J351" s="33">
        <f>SUM(J349:J350)</f>
        <v/>
      </c>
    </row>
    <row r="353">
      <c r="C353" s="16" t="inlineStr">
        <is>
          <t>I.28</t>
        </is>
      </c>
      <c r="D353" s="17" t="inlineStr">
        <is>
          <t>Generator Set 45 KVA</t>
        </is>
      </c>
      <c r="F353" s="18" t="inlineStr">
        <is>
          <t>Jam</t>
        </is>
      </c>
      <c r="K353" s="22">
        <f>ROUNDDOWN(J364,0)</f>
        <v/>
      </c>
      <c r="M353" s="19" t="inlineStr">
        <is>
          <t>9.1.(24a)</t>
        </is>
      </c>
    </row>
    <row r="354">
      <c r="C354" s="23" t="inlineStr">
        <is>
          <t>No</t>
        </is>
      </c>
      <c r="D354" s="23" t="inlineStr">
        <is>
          <t>Uraian</t>
        </is>
      </c>
      <c r="E354" s="23" t="inlineStr">
        <is>
          <t>Kode</t>
        </is>
      </c>
      <c r="F354" s="23" t="inlineStr">
        <is>
          <t>Sat.</t>
        </is>
      </c>
      <c r="G354" s="23" t="inlineStr">
        <is>
          <t>Koefisien</t>
        </is>
      </c>
      <c r="H354" s="23" t="inlineStr">
        <is>
          <t>Harga  Satuan (Rp)</t>
        </is>
      </c>
      <c r="J354" s="23" t="inlineStr">
        <is>
          <t>Jumlah Harga (Rp)</t>
        </is>
      </c>
    </row>
    <row r="355">
      <c r="C355" s="24" t="inlineStr">
        <is>
          <t>A</t>
        </is>
      </c>
      <c r="D355" s="24" t="inlineStr">
        <is>
          <t>TENAGA KERJA</t>
        </is>
      </c>
      <c r="E355" s="12" t="n"/>
      <c r="F355" s="12" t="n"/>
      <c r="G355" s="12" t="n"/>
      <c r="H355" s="12" t="n"/>
      <c r="I355" s="12" t="n"/>
      <c r="J355" s="12" t="n"/>
    </row>
    <row r="356">
      <c r="C356" s="27" t="inlineStr">
        <is>
          <t>JUMLAH HARGA TENAGA KERJA</t>
        </is>
      </c>
      <c r="D356" s="28" t="n"/>
      <c r="E356" s="28" t="n"/>
      <c r="F356" s="28" t="n"/>
      <c r="G356" s="28" t="n"/>
      <c r="H356" s="28" t="n"/>
      <c r="I356" s="28" t="n"/>
      <c r="J356" s="29" t="n">
        <v>0</v>
      </c>
    </row>
    <row r="357">
      <c r="C357" s="24" t="inlineStr">
        <is>
          <t>B</t>
        </is>
      </c>
      <c r="D357" s="24" t="inlineStr">
        <is>
          <t>BAHAN</t>
        </is>
      </c>
      <c r="E357" s="12" t="n"/>
      <c r="F357" s="12" t="n"/>
      <c r="G357" s="12" t="n"/>
      <c r="H357" s="12" t="n"/>
      <c r="I357" s="12" t="n"/>
      <c r="J357" s="12" t="n"/>
    </row>
    <row r="358">
      <c r="C358" s="27" t="inlineStr">
        <is>
          <t>JUMLAH HARGA BAHAN</t>
        </is>
      </c>
      <c r="D358" s="28" t="n"/>
      <c r="E358" s="28" t="n"/>
      <c r="F358" s="28" t="n"/>
      <c r="G358" s="28" t="n"/>
      <c r="H358" s="28" t="n"/>
      <c r="I358" s="28" t="n"/>
      <c r="J358" s="29" t="n">
        <v>0</v>
      </c>
    </row>
    <row r="359">
      <c r="C359" s="24" t="inlineStr">
        <is>
          <t>C</t>
        </is>
      </c>
      <c r="D359" s="24" t="inlineStr">
        <is>
          <t>PERALATAN</t>
        </is>
      </c>
      <c r="E359" s="12" t="n"/>
      <c r="F359" s="12" t="n"/>
      <c r="G359" s="12" t="n"/>
      <c r="H359" s="12" t="n"/>
      <c r="I359" s="12" t="n"/>
      <c r="J359" s="12" t="n"/>
    </row>
    <row r="360">
      <c r="C360" s="5" t="n">
        <v>1</v>
      </c>
      <c r="D360" s="5" t="inlineStr">
        <is>
          <t>Generator Set 45 Kva</t>
        </is>
      </c>
      <c r="E360" s="5" t="inlineStr">
        <is>
          <t>E12a</t>
        </is>
      </c>
      <c r="F360" s="5" t="inlineStr">
        <is>
          <t>jam</t>
        </is>
      </c>
      <c r="G360" s="25" t="n">
        <v>1</v>
      </c>
      <c r="H360" s="26">
        <f>VLOOKUP(D360,upahbahan,3,FALSE)</f>
        <v/>
      </c>
      <c r="J360" s="26">
        <f>G360*H360</f>
        <v/>
      </c>
    </row>
    <row r="361">
      <c r="C361" s="27" t="inlineStr">
        <is>
          <t>JUMLAH HARGA PERALATAN</t>
        </is>
      </c>
      <c r="D361" s="28" t="n"/>
      <c r="E361" s="28" t="n"/>
      <c r="F361" s="28" t="n"/>
      <c r="G361" s="28" t="n"/>
      <c r="H361" s="28" t="n"/>
      <c r="I361" s="28" t="n"/>
      <c r="J361" s="29">
        <f>SUM(J360:J360)</f>
        <v/>
      </c>
    </row>
    <row r="362">
      <c r="C362" s="31" t="inlineStr">
        <is>
          <t>D</t>
        </is>
      </c>
      <c r="D362" s="31" t="inlineStr">
        <is>
          <t>Jumlah (A+B+C)</t>
        </is>
      </c>
      <c r="E362" s="32" t="n"/>
      <c r="F362" s="32" t="n"/>
      <c r="G362" s="32" t="n"/>
      <c r="H362" s="32" t="n"/>
      <c r="I362" s="32" t="n"/>
      <c r="J362" s="33">
        <f>J356+J358+J361</f>
        <v/>
      </c>
    </row>
    <row r="363">
      <c r="C363" s="18" t="inlineStr">
        <is>
          <t>E</t>
        </is>
      </c>
      <c r="D363" s="18" t="inlineStr">
        <is>
          <t>Biaya Umum dan Keuntungan 10.0% x D</t>
        </is>
      </c>
      <c r="H363" s="21">
        <f>$Q$8</f>
        <v/>
      </c>
      <c r="J363" s="34">
        <f>J362*H363</f>
        <v/>
      </c>
    </row>
    <row r="364">
      <c r="C364" s="31" t="inlineStr">
        <is>
          <t>F</t>
        </is>
      </c>
      <c r="D364" s="31" t="inlineStr">
        <is>
          <t>Harga Satuan Pekerjaan (D+E)</t>
        </is>
      </c>
      <c r="E364" s="32" t="n"/>
      <c r="F364" s="32" t="n"/>
      <c r="G364" s="32" t="n"/>
      <c r="H364" s="32" t="n"/>
      <c r="I364" s="32" t="n"/>
      <c r="J364" s="33">
        <f>SUM(J362:J363)</f>
        <v/>
      </c>
    </row>
    <row r="366">
      <c r="C366" s="16" t="inlineStr">
        <is>
          <t>I.29</t>
        </is>
      </c>
      <c r="D366" s="17" t="inlineStr">
        <is>
          <t>Generator Set 125 KVA</t>
        </is>
      </c>
      <c r="F366" s="18" t="inlineStr">
        <is>
          <t>Jam</t>
        </is>
      </c>
      <c r="K366" s="22">
        <f>ROUNDDOWN(J377,0)</f>
        <v/>
      </c>
      <c r="M366" s="19" t="inlineStr">
        <is>
          <t>9.1.(24b)</t>
        </is>
      </c>
    </row>
    <row r="367">
      <c r="C367" s="23" t="inlineStr">
        <is>
          <t>No</t>
        </is>
      </c>
      <c r="D367" s="23" t="inlineStr">
        <is>
          <t>Uraian</t>
        </is>
      </c>
      <c r="E367" s="23" t="inlineStr">
        <is>
          <t>Kode</t>
        </is>
      </c>
      <c r="F367" s="23" t="inlineStr">
        <is>
          <t>Sat.</t>
        </is>
      </c>
      <c r="G367" s="23" t="inlineStr">
        <is>
          <t>Koefisien</t>
        </is>
      </c>
      <c r="H367" s="23" t="inlineStr">
        <is>
          <t>Harga  Satuan (Rp)</t>
        </is>
      </c>
      <c r="J367" s="23" t="inlineStr">
        <is>
          <t>Jumlah Harga (Rp)</t>
        </is>
      </c>
    </row>
    <row r="368">
      <c r="C368" s="24" t="inlineStr">
        <is>
          <t>A</t>
        </is>
      </c>
      <c r="D368" s="24" t="inlineStr">
        <is>
          <t>TENAGA KERJA</t>
        </is>
      </c>
      <c r="E368" s="12" t="n"/>
      <c r="F368" s="12" t="n"/>
      <c r="G368" s="12" t="n"/>
      <c r="H368" s="12" t="n"/>
      <c r="I368" s="12" t="n"/>
      <c r="J368" s="12" t="n"/>
    </row>
    <row r="369">
      <c r="C369" s="27" t="inlineStr">
        <is>
          <t>JUMLAH HARGA TENAGA KERJA</t>
        </is>
      </c>
      <c r="D369" s="28" t="n"/>
      <c r="E369" s="28" t="n"/>
      <c r="F369" s="28" t="n"/>
      <c r="G369" s="28" t="n"/>
      <c r="H369" s="28" t="n"/>
      <c r="I369" s="28" t="n"/>
      <c r="J369" s="29" t="n">
        <v>0</v>
      </c>
    </row>
    <row r="370">
      <c r="C370" s="24" t="inlineStr">
        <is>
          <t>B</t>
        </is>
      </c>
      <c r="D370" s="24" t="inlineStr">
        <is>
          <t>BAHAN</t>
        </is>
      </c>
      <c r="E370" s="12" t="n"/>
      <c r="F370" s="12" t="n"/>
      <c r="G370" s="12" t="n"/>
      <c r="H370" s="12" t="n"/>
      <c r="I370" s="12" t="n"/>
      <c r="J370" s="12" t="n"/>
    </row>
    <row r="371">
      <c r="C371" s="27" t="inlineStr">
        <is>
          <t>JUMLAH HARGA BAHAN</t>
        </is>
      </c>
      <c r="D371" s="28" t="n"/>
      <c r="E371" s="28" t="n"/>
      <c r="F371" s="28" t="n"/>
      <c r="G371" s="28" t="n"/>
      <c r="H371" s="28" t="n"/>
      <c r="I371" s="28" t="n"/>
      <c r="J371" s="29" t="n">
        <v>0</v>
      </c>
    </row>
    <row r="372">
      <c r="C372" s="24" t="inlineStr">
        <is>
          <t>C</t>
        </is>
      </c>
      <c r="D372" s="24" t="inlineStr">
        <is>
          <t>PERALATAN</t>
        </is>
      </c>
      <c r="E372" s="12" t="n"/>
      <c r="F372" s="12" t="n"/>
      <c r="G372" s="12" t="n"/>
      <c r="H372" s="12" t="n"/>
      <c r="I372" s="12" t="n"/>
      <c r="J372" s="12" t="n"/>
    </row>
    <row r="373">
      <c r="C373" s="5" t="n">
        <v>1</v>
      </c>
      <c r="D373" s="5" t="inlineStr">
        <is>
          <t>Generator Set</t>
        </is>
      </c>
      <c r="E373" s="5" t="inlineStr">
        <is>
          <t>E12</t>
        </is>
      </c>
      <c r="F373" s="5" t="inlineStr">
        <is>
          <t>jam</t>
        </is>
      </c>
      <c r="G373" s="25" t="n">
        <v>1</v>
      </c>
      <c r="H373" s="26">
        <f>VLOOKUP(D373,upahbahan,3,FALSE)</f>
        <v/>
      </c>
      <c r="J373" s="26">
        <f>G373*H373</f>
        <v/>
      </c>
    </row>
    <row r="374">
      <c r="C374" s="27" t="inlineStr">
        <is>
          <t>JUMLAH HARGA PERALATAN</t>
        </is>
      </c>
      <c r="D374" s="28" t="n"/>
      <c r="E374" s="28" t="n"/>
      <c r="F374" s="28" t="n"/>
      <c r="G374" s="28" t="n"/>
      <c r="H374" s="28" t="n"/>
      <c r="I374" s="28" t="n"/>
      <c r="J374" s="29">
        <f>SUM(J373:J373)</f>
        <v/>
      </c>
    </row>
    <row r="375">
      <c r="C375" s="31" t="inlineStr">
        <is>
          <t>D</t>
        </is>
      </c>
      <c r="D375" s="31" t="inlineStr">
        <is>
          <t>Jumlah (A+B+C)</t>
        </is>
      </c>
      <c r="E375" s="32" t="n"/>
      <c r="F375" s="32" t="n"/>
      <c r="G375" s="32" t="n"/>
      <c r="H375" s="32" t="n"/>
      <c r="I375" s="32" t="n"/>
      <c r="J375" s="33">
        <f>J369+J371+J374</f>
        <v/>
      </c>
    </row>
    <row r="376">
      <c r="C376" s="18" t="inlineStr">
        <is>
          <t>E</t>
        </is>
      </c>
      <c r="D376" s="18" t="inlineStr">
        <is>
          <t>Biaya Umum dan Keuntungan 10.0% x D</t>
        </is>
      </c>
      <c r="H376" s="21">
        <f>$Q$8</f>
        <v/>
      </c>
      <c r="J376" s="34">
        <f>J375*H376</f>
        <v/>
      </c>
    </row>
    <row r="377">
      <c r="C377" s="31" t="inlineStr">
        <is>
          <t>F</t>
        </is>
      </c>
      <c r="D377" s="31" t="inlineStr">
        <is>
          <t>Harga Satuan Pekerjaan (D+E)</t>
        </is>
      </c>
      <c r="E377" s="32" t="n"/>
      <c r="F377" s="32" t="n"/>
      <c r="G377" s="32" t="n"/>
      <c r="H377" s="32" t="n"/>
      <c r="I377" s="32" t="n"/>
      <c r="J377" s="33">
        <f>SUM(J375:J376)</f>
        <v/>
      </c>
    </row>
    <row r="379">
      <c r="C379" s="16" t="inlineStr">
        <is>
          <t>I.30</t>
        </is>
      </c>
      <c r="D379" s="17" t="inlineStr">
        <is>
          <t>Welding Machine 300 A</t>
        </is>
      </c>
      <c r="F379" s="18" t="inlineStr">
        <is>
          <t>Jam</t>
        </is>
      </c>
      <c r="K379" s="22">
        <f>ROUNDDOWN(J390,0)</f>
        <v/>
      </c>
      <c r="M379" s="19" t="inlineStr">
        <is>
          <t>9.1.(25a)</t>
        </is>
      </c>
    </row>
    <row r="380">
      <c r="C380" s="23" t="inlineStr">
        <is>
          <t>No</t>
        </is>
      </c>
      <c r="D380" s="23" t="inlineStr">
        <is>
          <t>Uraian</t>
        </is>
      </c>
      <c r="E380" s="23" t="inlineStr">
        <is>
          <t>Kode</t>
        </is>
      </c>
      <c r="F380" s="23" t="inlineStr">
        <is>
          <t>Sat.</t>
        </is>
      </c>
      <c r="G380" s="23" t="inlineStr">
        <is>
          <t>Koefisien</t>
        </is>
      </c>
      <c r="H380" s="23" t="inlineStr">
        <is>
          <t>Harga  Satuan (Rp)</t>
        </is>
      </c>
      <c r="J380" s="23" t="inlineStr">
        <is>
          <t>Jumlah Harga (Rp)</t>
        </is>
      </c>
    </row>
    <row r="381">
      <c r="C381" s="24" t="inlineStr">
        <is>
          <t>A</t>
        </is>
      </c>
      <c r="D381" s="24" t="inlineStr">
        <is>
          <t>TENAGA KERJA</t>
        </is>
      </c>
      <c r="E381" s="12" t="n"/>
      <c r="F381" s="12" t="n"/>
      <c r="G381" s="12" t="n"/>
      <c r="H381" s="12" t="n"/>
      <c r="I381" s="12" t="n"/>
      <c r="J381" s="12" t="n"/>
    </row>
    <row r="382">
      <c r="C382" s="27" t="inlineStr">
        <is>
          <t>JUMLAH HARGA TENAGA KERJA</t>
        </is>
      </c>
      <c r="D382" s="28" t="n"/>
      <c r="E382" s="28" t="n"/>
      <c r="F382" s="28" t="n"/>
      <c r="G382" s="28" t="n"/>
      <c r="H382" s="28" t="n"/>
      <c r="I382" s="28" t="n"/>
      <c r="J382" s="29" t="n">
        <v>0</v>
      </c>
    </row>
    <row r="383">
      <c r="C383" s="24" t="inlineStr">
        <is>
          <t>B</t>
        </is>
      </c>
      <c r="D383" s="24" t="inlineStr">
        <is>
          <t>BAHAN</t>
        </is>
      </c>
      <c r="E383" s="12" t="n"/>
      <c r="F383" s="12" t="n"/>
      <c r="G383" s="12" t="n"/>
      <c r="H383" s="12" t="n"/>
      <c r="I383" s="12" t="n"/>
      <c r="J383" s="12" t="n"/>
    </row>
    <row r="384">
      <c r="C384" s="27" t="inlineStr">
        <is>
          <t>JUMLAH HARGA BAHAN</t>
        </is>
      </c>
      <c r="D384" s="28" t="n"/>
      <c r="E384" s="28" t="n"/>
      <c r="F384" s="28" t="n"/>
      <c r="G384" s="28" t="n"/>
      <c r="H384" s="28" t="n"/>
      <c r="I384" s="28" t="n"/>
      <c r="J384" s="29" t="n">
        <v>0</v>
      </c>
    </row>
    <row r="385">
      <c r="C385" s="24" t="inlineStr">
        <is>
          <t>C</t>
        </is>
      </c>
      <c r="D385" s="24" t="inlineStr">
        <is>
          <t>PERALATAN</t>
        </is>
      </c>
      <c r="E385" s="12" t="n"/>
      <c r="F385" s="12" t="n"/>
      <c r="G385" s="12" t="n"/>
      <c r="H385" s="12" t="n"/>
      <c r="I385" s="12" t="n"/>
      <c r="J385" s="12" t="n"/>
    </row>
    <row r="386">
      <c r="C386" s="5" t="n">
        <v>1</v>
      </c>
      <c r="D386" s="5" t="inlineStr">
        <is>
          <t>Welding Machine, 300 A</t>
        </is>
      </c>
      <c r="E386" s="5" t="inlineStr">
        <is>
          <t>E63</t>
        </is>
      </c>
      <c r="F386" s="5" t="inlineStr">
        <is>
          <t>jam</t>
        </is>
      </c>
      <c r="G386" s="25" t="n">
        <v>1</v>
      </c>
      <c r="H386" s="26">
        <f>VLOOKUP(D386,upahbahan,3,FALSE)</f>
        <v/>
      </c>
      <c r="J386" s="26">
        <f>G386*H386</f>
        <v/>
      </c>
    </row>
    <row r="387">
      <c r="C387" s="27" t="inlineStr">
        <is>
          <t>JUMLAH HARGA PERALATAN</t>
        </is>
      </c>
      <c r="D387" s="28" t="n"/>
      <c r="E387" s="28" t="n"/>
      <c r="F387" s="28" t="n"/>
      <c r="G387" s="28" t="n"/>
      <c r="H387" s="28" t="n"/>
      <c r="I387" s="28" t="n"/>
      <c r="J387" s="29">
        <f>SUM(J386:J386)</f>
        <v/>
      </c>
    </row>
    <row r="388">
      <c r="C388" s="31" t="inlineStr">
        <is>
          <t>D</t>
        </is>
      </c>
      <c r="D388" s="31" t="inlineStr">
        <is>
          <t>Jumlah (A+B+C)</t>
        </is>
      </c>
      <c r="E388" s="32" t="n"/>
      <c r="F388" s="32" t="n"/>
      <c r="G388" s="32" t="n"/>
      <c r="H388" s="32" t="n"/>
      <c r="I388" s="32" t="n"/>
      <c r="J388" s="33">
        <f>J382+J384+J387</f>
        <v/>
      </c>
    </row>
    <row r="389">
      <c r="C389" s="18" t="inlineStr">
        <is>
          <t>E</t>
        </is>
      </c>
      <c r="D389" s="18" t="inlineStr">
        <is>
          <t>Biaya Umum dan Keuntungan 10.0% x D</t>
        </is>
      </c>
      <c r="H389" s="21">
        <f>$Q$8</f>
        <v/>
      </c>
      <c r="J389" s="34">
        <f>J388*H389</f>
        <v/>
      </c>
    </row>
    <row r="390">
      <c r="C390" s="31" t="inlineStr">
        <is>
          <t>F</t>
        </is>
      </c>
      <c r="D390" s="31" t="inlineStr">
        <is>
          <t>Harga Satuan Pekerjaan (D+E)</t>
        </is>
      </c>
      <c r="E390" s="32" t="n"/>
      <c r="F390" s="32" t="n"/>
      <c r="G390" s="32" t="n"/>
      <c r="H390" s="32" t="n"/>
      <c r="I390" s="32" t="n"/>
      <c r="J390" s="33">
        <f>SUM(J388:J389)</f>
        <v/>
      </c>
    </row>
    <row r="392">
      <c r="C392" s="16" t="inlineStr">
        <is>
          <t>I.31</t>
        </is>
      </c>
      <c r="D392" s="17" t="inlineStr">
        <is>
          <t>Welding Machine Semi Automatis</t>
        </is>
      </c>
      <c r="F392" s="18" t="inlineStr">
        <is>
          <t>Jam</t>
        </is>
      </c>
      <c r="K392" s="22">
        <f>ROUNDDOWN(J403,0)</f>
        <v/>
      </c>
      <c r="M392" s="19" t="inlineStr">
        <is>
          <t>9.1.(25b)</t>
        </is>
      </c>
    </row>
    <row r="393">
      <c r="C393" s="23" t="inlineStr">
        <is>
          <t>No</t>
        </is>
      </c>
      <c r="D393" s="23" t="inlineStr">
        <is>
          <t>Uraian</t>
        </is>
      </c>
      <c r="E393" s="23" t="inlineStr">
        <is>
          <t>Kode</t>
        </is>
      </c>
      <c r="F393" s="23" t="inlineStr">
        <is>
          <t>Sat.</t>
        </is>
      </c>
      <c r="G393" s="23" t="inlineStr">
        <is>
          <t>Koefisien</t>
        </is>
      </c>
      <c r="H393" s="23" t="inlineStr">
        <is>
          <t>Harga  Satuan (Rp)</t>
        </is>
      </c>
      <c r="J393" s="23" t="inlineStr">
        <is>
          <t>Jumlah Harga (Rp)</t>
        </is>
      </c>
    </row>
    <row r="394">
      <c r="C394" s="24" t="inlineStr">
        <is>
          <t>A</t>
        </is>
      </c>
      <c r="D394" s="24" t="inlineStr">
        <is>
          <t>TENAGA KERJA</t>
        </is>
      </c>
      <c r="E394" s="12" t="n"/>
      <c r="F394" s="12" t="n"/>
      <c r="G394" s="12" t="n"/>
      <c r="H394" s="12" t="n"/>
      <c r="I394" s="12" t="n"/>
      <c r="J394" s="12" t="n"/>
    </row>
    <row r="395">
      <c r="C395" s="27" t="inlineStr">
        <is>
          <t>JUMLAH HARGA TENAGA KERJA</t>
        </is>
      </c>
      <c r="D395" s="28" t="n"/>
      <c r="E395" s="28" t="n"/>
      <c r="F395" s="28" t="n"/>
      <c r="G395" s="28" t="n"/>
      <c r="H395" s="28" t="n"/>
      <c r="I395" s="28" t="n"/>
      <c r="J395" s="29" t="n">
        <v>0</v>
      </c>
    </row>
    <row r="396">
      <c r="C396" s="24" t="inlineStr">
        <is>
          <t>B</t>
        </is>
      </c>
      <c r="D396" s="24" t="inlineStr">
        <is>
          <t>BAHAN</t>
        </is>
      </c>
      <c r="E396" s="12" t="n"/>
      <c r="F396" s="12" t="n"/>
      <c r="G396" s="12" t="n"/>
      <c r="H396" s="12" t="n"/>
      <c r="I396" s="12" t="n"/>
      <c r="J396" s="12" t="n"/>
    </row>
    <row r="397">
      <c r="C397" s="27" t="inlineStr">
        <is>
          <t>JUMLAH HARGA BAHAN</t>
        </is>
      </c>
      <c r="D397" s="28" t="n"/>
      <c r="E397" s="28" t="n"/>
      <c r="F397" s="28" t="n"/>
      <c r="G397" s="28" t="n"/>
      <c r="H397" s="28" t="n"/>
      <c r="I397" s="28" t="n"/>
      <c r="J397" s="29" t="n">
        <v>0</v>
      </c>
    </row>
    <row r="398">
      <c r="C398" s="24" t="inlineStr">
        <is>
          <t>C</t>
        </is>
      </c>
      <c r="D398" s="24" t="inlineStr">
        <is>
          <t>PERALATAN</t>
        </is>
      </c>
      <c r="E398" s="12" t="n"/>
      <c r="F398" s="12" t="n"/>
      <c r="G398" s="12" t="n"/>
      <c r="H398" s="12" t="n"/>
      <c r="I398" s="12" t="n"/>
      <c r="J398" s="12" t="n"/>
    </row>
    <row r="399">
      <c r="C399" s="5" t="n">
        <v>1</v>
      </c>
      <c r="D399" s="5" t="inlineStr">
        <is>
          <t>Welding Machine, Semi</t>
        </is>
      </c>
      <c r="E399" s="5" t="inlineStr">
        <is>
          <t>E63a</t>
        </is>
      </c>
      <c r="F399" s="5" t="inlineStr">
        <is>
          <t>jam</t>
        </is>
      </c>
      <c r="G399" s="25" t="n">
        <v>1</v>
      </c>
      <c r="H399" s="26">
        <f>VLOOKUP(D399,upahbahan,3,FALSE)</f>
        <v/>
      </c>
      <c r="J399" s="26">
        <f>G399*H399</f>
        <v/>
      </c>
    </row>
    <row r="400">
      <c r="C400" s="27" t="inlineStr">
        <is>
          <t>JUMLAH HARGA PERALATAN</t>
        </is>
      </c>
      <c r="D400" s="28" t="n"/>
      <c r="E400" s="28" t="n"/>
      <c r="F400" s="28" t="n"/>
      <c r="G400" s="28" t="n"/>
      <c r="H400" s="28" t="n"/>
      <c r="I400" s="28" t="n"/>
      <c r="J400" s="29">
        <f>SUM(J399:J399)</f>
        <v/>
      </c>
    </row>
    <row r="401">
      <c r="C401" s="31" t="inlineStr">
        <is>
          <t>D</t>
        </is>
      </c>
      <c r="D401" s="31" t="inlineStr">
        <is>
          <t>Jumlah (A+B+C)</t>
        </is>
      </c>
      <c r="E401" s="32" t="n"/>
      <c r="F401" s="32" t="n"/>
      <c r="G401" s="32" t="n"/>
      <c r="H401" s="32" t="n"/>
      <c r="I401" s="32" t="n"/>
      <c r="J401" s="33">
        <f>J395+J397+J400</f>
        <v/>
      </c>
    </row>
    <row r="402">
      <c r="C402" s="18" t="inlineStr">
        <is>
          <t>E</t>
        </is>
      </c>
      <c r="D402" s="18" t="inlineStr">
        <is>
          <t>Biaya Umum dan Keuntungan 10.0% x D</t>
        </is>
      </c>
      <c r="H402" s="21">
        <f>$Q$8</f>
        <v/>
      </c>
      <c r="J402" s="34">
        <f>J401*H402</f>
        <v/>
      </c>
    </row>
    <row r="403">
      <c r="C403" s="31" t="inlineStr">
        <is>
          <t>F</t>
        </is>
      </c>
      <c r="D403" s="31" t="inlineStr">
        <is>
          <t>Harga Satuan Pekerjaan (D+E)</t>
        </is>
      </c>
      <c r="E403" s="32" t="n"/>
      <c r="F403" s="32" t="n"/>
      <c r="G403" s="32" t="n"/>
      <c r="H403" s="32" t="n"/>
      <c r="I403" s="32" t="n"/>
      <c r="J403" s="33">
        <f>SUM(J401:J402)</f>
        <v/>
      </c>
    </row>
    <row r="405">
      <c r="C405" s="16" t="inlineStr">
        <is>
          <t>I.32</t>
        </is>
      </c>
      <c r="D405" s="17" t="inlineStr">
        <is>
          <t>Agitator Truck 4,5 m,3</t>
        </is>
      </c>
      <c r="F405" s="18" t="inlineStr">
        <is>
          <t>Jam</t>
        </is>
      </c>
      <c r="K405" s="22">
        <f>ROUNDDOWN(J416,0)</f>
        <v/>
      </c>
      <c r="M405" s="19" t="inlineStr">
        <is>
          <t>9.1.(26)</t>
        </is>
      </c>
    </row>
    <row r="406">
      <c r="C406" s="23" t="inlineStr">
        <is>
          <t>No</t>
        </is>
      </c>
      <c r="D406" s="23" t="inlineStr">
        <is>
          <t>Uraian</t>
        </is>
      </c>
      <c r="E406" s="23" t="inlineStr">
        <is>
          <t>Kode</t>
        </is>
      </c>
      <c r="F406" s="23" t="inlineStr">
        <is>
          <t>Sat.</t>
        </is>
      </c>
      <c r="G406" s="23" t="inlineStr">
        <is>
          <t>Koefisien</t>
        </is>
      </c>
      <c r="H406" s="23" t="inlineStr">
        <is>
          <t>Harga  Satuan (Rp)</t>
        </is>
      </c>
      <c r="J406" s="23" t="inlineStr">
        <is>
          <t>Jumlah Harga (Rp)</t>
        </is>
      </c>
    </row>
    <row r="407">
      <c r="C407" s="24" t="inlineStr">
        <is>
          <t>A</t>
        </is>
      </c>
      <c r="D407" s="24" t="inlineStr">
        <is>
          <t>TENAGA KERJA</t>
        </is>
      </c>
      <c r="E407" s="12" t="n"/>
      <c r="F407" s="12" t="n"/>
      <c r="G407" s="12" t="n"/>
      <c r="H407" s="12" t="n"/>
      <c r="I407" s="12" t="n"/>
      <c r="J407" s="12" t="n"/>
    </row>
    <row r="408">
      <c r="C408" s="27" t="inlineStr">
        <is>
          <t>JUMLAH HARGA TENAGA KERJA</t>
        </is>
      </c>
      <c r="D408" s="28" t="n"/>
      <c r="E408" s="28" t="n"/>
      <c r="F408" s="28" t="n"/>
      <c r="G408" s="28" t="n"/>
      <c r="H408" s="28" t="n"/>
      <c r="I408" s="28" t="n"/>
      <c r="J408" s="29" t="n">
        <v>0</v>
      </c>
    </row>
    <row r="409">
      <c r="C409" s="24" t="inlineStr">
        <is>
          <t>B</t>
        </is>
      </c>
      <c r="D409" s="24" t="inlineStr">
        <is>
          <t>BAHAN</t>
        </is>
      </c>
      <c r="E409" s="12" t="n"/>
      <c r="F409" s="12" t="n"/>
      <c r="G409" s="12" t="n"/>
      <c r="H409" s="12" t="n"/>
      <c r="I409" s="12" t="n"/>
      <c r="J409" s="12" t="n"/>
    </row>
    <row r="410">
      <c r="C410" s="27" t="inlineStr">
        <is>
          <t>JUMLAH HARGA BAHAN</t>
        </is>
      </c>
      <c r="D410" s="28" t="n"/>
      <c r="E410" s="28" t="n"/>
      <c r="F410" s="28" t="n"/>
      <c r="G410" s="28" t="n"/>
      <c r="H410" s="28" t="n"/>
      <c r="I410" s="28" t="n"/>
      <c r="J410" s="29" t="n">
        <v>0</v>
      </c>
    </row>
    <row r="411">
      <c r="C411" s="24" t="inlineStr">
        <is>
          <t>C</t>
        </is>
      </c>
      <c r="D411" s="24" t="inlineStr">
        <is>
          <t>PERALATAN</t>
        </is>
      </c>
      <c r="E411" s="12" t="n"/>
      <c r="F411" s="12" t="n"/>
      <c r="G411" s="12" t="n"/>
      <c r="H411" s="12" t="n"/>
      <c r="I411" s="12" t="n"/>
      <c r="J411" s="12" t="n"/>
    </row>
    <row r="412">
      <c r="C412" s="5" t="n">
        <v>1</v>
      </c>
      <c r="D412" s="5" t="inlineStr">
        <is>
          <t>Agitator Truck 4.5 M3</t>
        </is>
      </c>
      <c r="E412" s="5" t="inlineStr">
        <is>
          <t>E49</t>
        </is>
      </c>
      <c r="F412" s="5" t="inlineStr">
        <is>
          <t>jam</t>
        </is>
      </c>
      <c r="G412" s="25" t="n">
        <v>1</v>
      </c>
      <c r="H412" s="26">
        <f>VLOOKUP(D412,upahbahan,3,FALSE)</f>
        <v/>
      </c>
      <c r="J412" s="26">
        <f>G412*H412</f>
        <v/>
      </c>
    </row>
    <row r="413">
      <c r="C413" s="27" t="inlineStr">
        <is>
          <t>JUMLAH HARGA PERALATAN</t>
        </is>
      </c>
      <c r="D413" s="28" t="n"/>
      <c r="E413" s="28" t="n"/>
      <c r="F413" s="28" t="n"/>
      <c r="G413" s="28" t="n"/>
      <c r="H413" s="28" t="n"/>
      <c r="I413" s="28" t="n"/>
      <c r="J413" s="29">
        <f>SUM(J412:J412)</f>
        <v/>
      </c>
    </row>
    <row r="414">
      <c r="C414" s="31" t="inlineStr">
        <is>
          <t>D</t>
        </is>
      </c>
      <c r="D414" s="31" t="inlineStr">
        <is>
          <t>Jumlah (A+B+C)</t>
        </is>
      </c>
      <c r="E414" s="32" t="n"/>
      <c r="F414" s="32" t="n"/>
      <c r="G414" s="32" t="n"/>
      <c r="H414" s="32" t="n"/>
      <c r="I414" s="32" t="n"/>
      <c r="J414" s="33">
        <f>J408+J410+J413</f>
        <v/>
      </c>
    </row>
    <row r="415">
      <c r="C415" s="18" t="inlineStr">
        <is>
          <t>E</t>
        </is>
      </c>
      <c r="D415" s="18" t="inlineStr">
        <is>
          <t>Biaya Umum dan Keuntungan 10.0% x D</t>
        </is>
      </c>
      <c r="H415" s="21">
        <f>$Q$8</f>
        <v/>
      </c>
      <c r="J415" s="34">
        <f>J414*H415</f>
        <v/>
      </c>
    </row>
    <row r="416">
      <c r="C416" s="31" t="inlineStr">
        <is>
          <t>F</t>
        </is>
      </c>
      <c r="D416" s="31" t="inlineStr">
        <is>
          <t>Harga Satuan Pekerjaan (D+E)</t>
        </is>
      </c>
      <c r="E416" s="32" t="n"/>
      <c r="F416" s="32" t="n"/>
      <c r="G416" s="32" t="n"/>
      <c r="H416" s="32" t="n"/>
      <c r="I416" s="32" t="n"/>
      <c r="J416" s="33">
        <f>SUM(J414:J415)</f>
        <v/>
      </c>
    </row>
    <row r="418">
      <c r="C418" s="16" t="inlineStr">
        <is>
          <t>I.33</t>
        </is>
      </c>
      <c r="D418" s="17" t="inlineStr">
        <is>
          <t>Concrete Pump Truck 55 - 60 m3/jam</t>
        </is>
      </c>
      <c r="F418" s="18" t="inlineStr">
        <is>
          <t>Jam</t>
        </is>
      </c>
      <c r="K418" s="22">
        <f>ROUNDDOWN(J429,0)</f>
        <v/>
      </c>
      <c r="M418" s="19" t="inlineStr">
        <is>
          <t>9.1.(27a)</t>
        </is>
      </c>
    </row>
    <row r="419">
      <c r="C419" s="23" t="inlineStr">
        <is>
          <t>No</t>
        </is>
      </c>
      <c r="D419" s="23" t="inlineStr">
        <is>
          <t>Uraian</t>
        </is>
      </c>
      <c r="E419" s="23" t="inlineStr">
        <is>
          <t>Kode</t>
        </is>
      </c>
      <c r="F419" s="23" t="inlineStr">
        <is>
          <t>Sat.</t>
        </is>
      </c>
      <c r="G419" s="23" t="inlineStr">
        <is>
          <t>Koefisien</t>
        </is>
      </c>
      <c r="H419" s="23" t="inlineStr">
        <is>
          <t>Harga  Satuan (Rp)</t>
        </is>
      </c>
      <c r="J419" s="23" t="inlineStr">
        <is>
          <t>Jumlah Harga (Rp)</t>
        </is>
      </c>
    </row>
    <row r="420">
      <c r="C420" s="24" t="inlineStr">
        <is>
          <t>A</t>
        </is>
      </c>
      <c r="D420" s="24" t="inlineStr">
        <is>
          <t>TENAGA KERJA</t>
        </is>
      </c>
      <c r="E420" s="12" t="n"/>
      <c r="F420" s="12" t="n"/>
      <c r="G420" s="12" t="n"/>
      <c r="H420" s="12" t="n"/>
      <c r="I420" s="12" t="n"/>
      <c r="J420" s="12" t="n"/>
    </row>
    <row r="421">
      <c r="C421" s="27" t="inlineStr">
        <is>
          <t>JUMLAH HARGA TENAGA KERJA</t>
        </is>
      </c>
      <c r="D421" s="28" t="n"/>
      <c r="E421" s="28" t="n"/>
      <c r="F421" s="28" t="n"/>
      <c r="G421" s="28" t="n"/>
      <c r="H421" s="28" t="n"/>
      <c r="I421" s="28" t="n"/>
      <c r="J421" s="29" t="n">
        <v>0</v>
      </c>
    </row>
    <row r="422">
      <c r="C422" s="24" t="inlineStr">
        <is>
          <t>B</t>
        </is>
      </c>
      <c r="D422" s="24" t="inlineStr">
        <is>
          <t>BAHAN</t>
        </is>
      </c>
      <c r="E422" s="12" t="n"/>
      <c r="F422" s="12" t="n"/>
      <c r="G422" s="12" t="n"/>
      <c r="H422" s="12" t="n"/>
      <c r="I422" s="12" t="n"/>
      <c r="J422" s="12" t="n"/>
    </row>
    <row r="423">
      <c r="C423" s="27" t="inlineStr">
        <is>
          <t>JUMLAH HARGA BAHAN</t>
        </is>
      </c>
      <c r="D423" s="28" t="n"/>
      <c r="E423" s="28" t="n"/>
      <c r="F423" s="28" t="n"/>
      <c r="G423" s="28" t="n"/>
      <c r="H423" s="28" t="n"/>
      <c r="I423" s="28" t="n"/>
      <c r="J423" s="29" t="n">
        <v>0</v>
      </c>
    </row>
    <row r="424">
      <c r="C424" s="24" t="inlineStr">
        <is>
          <t>C</t>
        </is>
      </c>
      <c r="D424" s="24" t="inlineStr">
        <is>
          <t>PERALATAN</t>
        </is>
      </c>
      <c r="E424" s="12" t="n"/>
      <c r="F424" s="12" t="n"/>
      <c r="G424" s="12" t="n"/>
      <c r="H424" s="12" t="n"/>
      <c r="I424" s="12" t="n"/>
      <c r="J424" s="12" t="n"/>
    </row>
    <row r="425">
      <c r="C425" s="5" t="n">
        <v>1</v>
      </c>
      <c r="D425" s="5" t="inlineStr">
        <is>
          <t>Concrete Pump Truck 55 - 60 M3/Jam</t>
        </is>
      </c>
      <c r="E425" s="5" t="inlineStr">
        <is>
          <t>E28a</t>
        </is>
      </c>
      <c r="F425" s="5" t="inlineStr">
        <is>
          <t>jam</t>
        </is>
      </c>
      <c r="G425" s="25" t="n">
        <v>1</v>
      </c>
      <c r="H425" s="26">
        <f>VLOOKUP(D425,upahbahan,3,FALSE)</f>
        <v/>
      </c>
      <c r="J425" s="26">
        <f>G425*H425</f>
        <v/>
      </c>
    </row>
    <row r="426">
      <c r="C426" s="27" t="inlineStr">
        <is>
          <t>JUMLAH HARGA PERALATAN</t>
        </is>
      </c>
      <c r="D426" s="28" t="n"/>
      <c r="E426" s="28" t="n"/>
      <c r="F426" s="28" t="n"/>
      <c r="G426" s="28" t="n"/>
      <c r="H426" s="28" t="n"/>
      <c r="I426" s="28" t="n"/>
      <c r="J426" s="29">
        <f>SUM(J425:J425)</f>
        <v/>
      </c>
    </row>
    <row r="427">
      <c r="C427" s="31" t="inlineStr">
        <is>
          <t>D</t>
        </is>
      </c>
      <c r="D427" s="31" t="inlineStr">
        <is>
          <t>Jumlah (A+B+C)</t>
        </is>
      </c>
      <c r="E427" s="32" t="n"/>
      <c r="F427" s="32" t="n"/>
      <c r="G427" s="32" t="n"/>
      <c r="H427" s="32" t="n"/>
      <c r="I427" s="32" t="n"/>
      <c r="J427" s="33">
        <f>J421+J423+J426</f>
        <v/>
      </c>
    </row>
    <row r="428">
      <c r="C428" s="18" t="inlineStr">
        <is>
          <t>E</t>
        </is>
      </c>
      <c r="D428" s="18" t="inlineStr">
        <is>
          <t>Biaya Umum dan Keuntungan 10.0% x D</t>
        </is>
      </c>
      <c r="H428" s="21">
        <f>$Q$8</f>
        <v/>
      </c>
      <c r="J428" s="34">
        <f>J427*H428</f>
        <v/>
      </c>
    </row>
    <row r="429">
      <c r="C429" s="31" t="inlineStr">
        <is>
          <t>F</t>
        </is>
      </c>
      <c r="D429" s="31" t="inlineStr">
        <is>
          <t>Harga Satuan Pekerjaan (D+E)</t>
        </is>
      </c>
      <c r="E429" s="32" t="n"/>
      <c r="F429" s="32" t="n"/>
      <c r="G429" s="32" t="n"/>
      <c r="H429" s="32" t="n"/>
      <c r="I429" s="32" t="n"/>
      <c r="J429" s="33">
        <f>SUM(J427:J428)</f>
        <v/>
      </c>
    </row>
    <row r="431">
      <c r="C431" s="16" t="inlineStr">
        <is>
          <t>I.34</t>
        </is>
      </c>
      <c r="D431" s="17" t="inlineStr">
        <is>
          <t>Concrete Pump Truck 90-110 m3/jam</t>
        </is>
      </c>
      <c r="F431" s="18" t="inlineStr">
        <is>
          <t>Jam</t>
        </is>
      </c>
      <c r="K431" s="22">
        <f>ROUNDDOWN(J442,0)</f>
        <v/>
      </c>
      <c r="M431" s="19" t="inlineStr">
        <is>
          <t>9.1.(27b)</t>
        </is>
      </c>
    </row>
    <row r="432">
      <c r="C432" s="23" t="inlineStr">
        <is>
          <t>No</t>
        </is>
      </c>
      <c r="D432" s="23" t="inlineStr">
        <is>
          <t>Uraian</t>
        </is>
      </c>
      <c r="E432" s="23" t="inlineStr">
        <is>
          <t>Kode</t>
        </is>
      </c>
      <c r="F432" s="23" t="inlineStr">
        <is>
          <t>Sat.</t>
        </is>
      </c>
      <c r="G432" s="23" t="inlineStr">
        <is>
          <t>Koefisien</t>
        </is>
      </c>
      <c r="H432" s="23" t="inlineStr">
        <is>
          <t>Harga  Satuan (Rp)</t>
        </is>
      </c>
      <c r="J432" s="23" t="inlineStr">
        <is>
          <t>Jumlah Harga (Rp)</t>
        </is>
      </c>
    </row>
    <row r="433">
      <c r="C433" s="24" t="inlineStr">
        <is>
          <t>A</t>
        </is>
      </c>
      <c r="D433" s="24" t="inlineStr">
        <is>
          <t>TENAGA KERJA</t>
        </is>
      </c>
      <c r="E433" s="12" t="n"/>
      <c r="F433" s="12" t="n"/>
      <c r="G433" s="12" t="n"/>
      <c r="H433" s="12" t="n"/>
      <c r="I433" s="12" t="n"/>
      <c r="J433" s="12" t="n"/>
    </row>
    <row r="434">
      <c r="C434" s="27" t="inlineStr">
        <is>
          <t>JUMLAH HARGA TENAGA KERJA</t>
        </is>
      </c>
      <c r="D434" s="28" t="n"/>
      <c r="E434" s="28" t="n"/>
      <c r="F434" s="28" t="n"/>
      <c r="G434" s="28" t="n"/>
      <c r="H434" s="28" t="n"/>
      <c r="I434" s="28" t="n"/>
      <c r="J434" s="29" t="n">
        <v>0</v>
      </c>
    </row>
    <row r="435">
      <c r="C435" s="24" t="inlineStr">
        <is>
          <t>B</t>
        </is>
      </c>
      <c r="D435" s="24" t="inlineStr">
        <is>
          <t>BAHAN</t>
        </is>
      </c>
      <c r="E435" s="12" t="n"/>
      <c r="F435" s="12" t="n"/>
      <c r="G435" s="12" t="n"/>
      <c r="H435" s="12" t="n"/>
      <c r="I435" s="12" t="n"/>
      <c r="J435" s="12" t="n"/>
    </row>
    <row r="436">
      <c r="C436" s="27" t="inlineStr">
        <is>
          <t>JUMLAH HARGA BAHAN</t>
        </is>
      </c>
      <c r="D436" s="28" t="n"/>
      <c r="E436" s="28" t="n"/>
      <c r="F436" s="28" t="n"/>
      <c r="G436" s="28" t="n"/>
      <c r="H436" s="28" t="n"/>
      <c r="I436" s="28" t="n"/>
      <c r="J436" s="29" t="n">
        <v>0</v>
      </c>
    </row>
    <row r="437">
      <c r="C437" s="24" t="inlineStr">
        <is>
          <t>C</t>
        </is>
      </c>
      <c r="D437" s="24" t="inlineStr">
        <is>
          <t>PERALATAN</t>
        </is>
      </c>
      <c r="E437" s="12" t="n"/>
      <c r="F437" s="12" t="n"/>
      <c r="G437" s="12" t="n"/>
      <c r="H437" s="12" t="n"/>
      <c r="I437" s="12" t="n"/>
      <c r="J437" s="12" t="n"/>
    </row>
    <row r="438">
      <c r="C438" s="5" t="n">
        <v>1</v>
      </c>
      <c r="D438" s="5" t="inlineStr">
        <is>
          <t>Concrete Pump 100 m3/J</t>
        </is>
      </c>
      <c r="E438" s="5" t="inlineStr">
        <is>
          <t>E44</t>
        </is>
      </c>
      <c r="F438" s="5" t="inlineStr">
        <is>
          <t>jam</t>
        </is>
      </c>
      <c r="G438" s="25" t="n">
        <v>1</v>
      </c>
      <c r="H438" s="26">
        <f>VLOOKUP(D438,upahbahan,3,FALSE)</f>
        <v/>
      </c>
      <c r="J438" s="26">
        <f>G438*H438</f>
        <v/>
      </c>
    </row>
    <row r="439">
      <c r="C439" s="27" t="inlineStr">
        <is>
          <t>JUMLAH HARGA PERALATAN</t>
        </is>
      </c>
      <c r="D439" s="28" t="n"/>
      <c r="E439" s="28" t="n"/>
      <c r="F439" s="28" t="n"/>
      <c r="G439" s="28" t="n"/>
      <c r="H439" s="28" t="n"/>
      <c r="I439" s="28" t="n"/>
      <c r="J439" s="29">
        <f>SUM(J438:J438)</f>
        <v/>
      </c>
    </row>
    <row r="440">
      <c r="C440" s="31" t="inlineStr">
        <is>
          <t>D</t>
        </is>
      </c>
      <c r="D440" s="31" t="inlineStr">
        <is>
          <t>Jumlah (A+B+C)</t>
        </is>
      </c>
      <c r="E440" s="32" t="n"/>
      <c r="F440" s="32" t="n"/>
      <c r="G440" s="32" t="n"/>
      <c r="H440" s="32" t="n"/>
      <c r="I440" s="32" t="n"/>
      <c r="J440" s="33">
        <f>J434+J436+J439</f>
        <v/>
      </c>
    </row>
    <row r="441">
      <c r="C441" s="18" t="inlineStr">
        <is>
          <t>E</t>
        </is>
      </c>
      <c r="D441" s="18" t="inlineStr">
        <is>
          <t>Biaya Umum dan Keuntungan 10.0% x D</t>
        </is>
      </c>
      <c r="H441" s="21">
        <f>$Q$8</f>
        <v/>
      </c>
      <c r="J441" s="34">
        <f>J440*H441</f>
        <v/>
      </c>
    </row>
    <row r="442">
      <c r="C442" s="31" t="inlineStr">
        <is>
          <t>F</t>
        </is>
      </c>
      <c r="D442" s="31" t="inlineStr">
        <is>
          <t>Harga Satuan Pekerjaan (D+E)</t>
        </is>
      </c>
      <c r="E442" s="32" t="n"/>
      <c r="F442" s="32" t="n"/>
      <c r="G442" s="32" t="n"/>
      <c r="H442" s="32" t="n"/>
      <c r="I442" s="32" t="n"/>
      <c r="J442" s="33">
        <f>SUM(J440:J441)</f>
        <v/>
      </c>
    </row>
    <row r="444">
      <c r="C444" s="16" t="inlineStr">
        <is>
          <t>I.35</t>
        </is>
      </c>
      <c r="D444" s="17" t="inlineStr">
        <is>
          <t>Concrete Finisher 3,0 - 7,5 m</t>
        </is>
      </c>
      <c r="F444" s="18" t="inlineStr">
        <is>
          <t>Jam</t>
        </is>
      </c>
      <c r="K444" s="22">
        <f>ROUNDDOWN(J455,0)</f>
        <v/>
      </c>
      <c r="M444" s="19" t="inlineStr">
        <is>
          <t>9.1.(28)</t>
        </is>
      </c>
    </row>
    <row r="445">
      <c r="C445" s="23" t="inlineStr">
        <is>
          <t>No</t>
        </is>
      </c>
      <c r="D445" s="23" t="inlineStr">
        <is>
          <t>Uraian</t>
        </is>
      </c>
      <c r="E445" s="23" t="inlineStr">
        <is>
          <t>Kode</t>
        </is>
      </c>
      <c r="F445" s="23" t="inlineStr">
        <is>
          <t>Sat.</t>
        </is>
      </c>
      <c r="G445" s="23" t="inlineStr">
        <is>
          <t>Koefisien</t>
        </is>
      </c>
      <c r="H445" s="23" t="inlineStr">
        <is>
          <t>Harga  Satuan (Rp)</t>
        </is>
      </c>
      <c r="J445" s="23" t="inlineStr">
        <is>
          <t>Jumlah Harga (Rp)</t>
        </is>
      </c>
    </row>
    <row r="446">
      <c r="C446" s="24" t="inlineStr">
        <is>
          <t>A</t>
        </is>
      </c>
      <c r="D446" s="24" t="inlineStr">
        <is>
          <t>TENAGA KERJA</t>
        </is>
      </c>
      <c r="E446" s="12" t="n"/>
      <c r="F446" s="12" t="n"/>
      <c r="G446" s="12" t="n"/>
      <c r="H446" s="12" t="n"/>
      <c r="I446" s="12" t="n"/>
      <c r="J446" s="12" t="n"/>
    </row>
    <row r="447">
      <c r="C447" s="27" t="inlineStr">
        <is>
          <t>JUMLAH HARGA TENAGA KERJA</t>
        </is>
      </c>
      <c r="D447" s="28" t="n"/>
      <c r="E447" s="28" t="n"/>
      <c r="F447" s="28" t="n"/>
      <c r="G447" s="28" t="n"/>
      <c r="H447" s="28" t="n"/>
      <c r="I447" s="28" t="n"/>
      <c r="J447" s="29" t="n">
        <v>0</v>
      </c>
    </row>
    <row r="448">
      <c r="C448" s="24" t="inlineStr">
        <is>
          <t>B</t>
        </is>
      </c>
      <c r="D448" s="24" t="inlineStr">
        <is>
          <t>BAHAN</t>
        </is>
      </c>
      <c r="E448" s="12" t="n"/>
      <c r="F448" s="12" t="n"/>
      <c r="G448" s="12" t="n"/>
      <c r="H448" s="12" t="n"/>
      <c r="I448" s="12" t="n"/>
      <c r="J448" s="12" t="n"/>
    </row>
    <row r="449">
      <c r="C449" s="27" t="inlineStr">
        <is>
          <t>JUMLAH HARGA BAHAN</t>
        </is>
      </c>
      <c r="D449" s="28" t="n"/>
      <c r="E449" s="28" t="n"/>
      <c r="F449" s="28" t="n"/>
      <c r="G449" s="28" t="n"/>
      <c r="H449" s="28" t="n"/>
      <c r="I449" s="28" t="n"/>
      <c r="J449" s="29" t="n">
        <v>0</v>
      </c>
    </row>
    <row r="450">
      <c r="C450" s="24" t="inlineStr">
        <is>
          <t>C</t>
        </is>
      </c>
      <c r="D450" s="24" t="inlineStr">
        <is>
          <t>PERALATAN</t>
        </is>
      </c>
      <c r="E450" s="12" t="n"/>
      <c r="F450" s="12" t="n"/>
      <c r="G450" s="12" t="n"/>
      <c r="H450" s="12" t="n"/>
      <c r="I450" s="12" t="n"/>
      <c r="J450" s="12" t="n"/>
    </row>
    <row r="451">
      <c r="C451" s="5" t="n">
        <v>1</v>
      </c>
      <c r="D451" s="5" t="inlineStr">
        <is>
          <t>Concrete Finisher 3 - 7 mE105</t>
        </is>
      </c>
      <c r="F451" s="5" t="inlineStr">
        <is>
          <t>jam</t>
        </is>
      </c>
      <c r="G451" s="25" t="n">
        <v>1</v>
      </c>
      <c r="H451" s="26">
        <f>VLOOKUP(D451,upahbahan,3,FALSE)</f>
        <v/>
      </c>
      <c r="J451" s="26">
        <f>G451*H451</f>
        <v/>
      </c>
    </row>
    <row r="452">
      <c r="C452" s="27" t="inlineStr">
        <is>
          <t>JUMLAH HARGA PERALATAN</t>
        </is>
      </c>
      <c r="D452" s="28" t="n"/>
      <c r="E452" s="28" t="n"/>
      <c r="F452" s="28" t="n"/>
      <c r="G452" s="28" t="n"/>
      <c r="H452" s="28" t="n"/>
      <c r="I452" s="28" t="n"/>
      <c r="J452" s="29">
        <f>SUM(J451:J451)</f>
        <v/>
      </c>
    </row>
    <row r="453">
      <c r="C453" s="31" t="inlineStr">
        <is>
          <t>D</t>
        </is>
      </c>
      <c r="D453" s="31" t="inlineStr">
        <is>
          <t>Jumlah (A+B+C)</t>
        </is>
      </c>
      <c r="E453" s="32" t="n"/>
      <c r="F453" s="32" t="n"/>
      <c r="G453" s="32" t="n"/>
      <c r="H453" s="32" t="n"/>
      <c r="I453" s="32" t="n"/>
      <c r="J453" s="33">
        <f>J447+J449+J452</f>
        <v/>
      </c>
    </row>
    <row r="454">
      <c r="C454" s="18" t="inlineStr">
        <is>
          <t>E</t>
        </is>
      </c>
      <c r="D454" s="18" t="inlineStr">
        <is>
          <t>Biaya Umum dan Keuntungan 10.0% x D</t>
        </is>
      </c>
      <c r="H454" s="21">
        <f>$Q$8</f>
        <v/>
      </c>
      <c r="J454" s="34">
        <f>J453*H454</f>
        <v/>
      </c>
    </row>
    <row r="455">
      <c r="C455" s="31" t="inlineStr">
        <is>
          <t>F</t>
        </is>
      </c>
      <c r="D455" s="31" t="inlineStr">
        <is>
          <t>Harga Satuan Pekerjaan (D+E)</t>
        </is>
      </c>
      <c r="E455" s="32" t="n"/>
      <c r="F455" s="32" t="n"/>
      <c r="G455" s="32" t="n"/>
      <c r="H455" s="32" t="n"/>
      <c r="I455" s="32" t="n"/>
      <c r="J455" s="33">
        <f>SUM(J453:J454)</f>
        <v/>
      </c>
    </row>
    <row r="457">
      <c r="C457" s="16" t="inlineStr">
        <is>
          <t>I.36</t>
        </is>
      </c>
      <c r="D457" s="17" t="inlineStr">
        <is>
          <t>Concrete Vibrator</t>
        </is>
      </c>
      <c r="F457" s="18" t="inlineStr">
        <is>
          <t>Jam</t>
        </is>
      </c>
      <c r="K457" s="22">
        <f>ROUNDDOWN(J468,0)</f>
        <v/>
      </c>
      <c r="M457" s="19" t="inlineStr">
        <is>
          <t>9.1.(29)</t>
        </is>
      </c>
    </row>
    <row r="458">
      <c r="C458" s="23" t="inlineStr">
        <is>
          <t>No</t>
        </is>
      </c>
      <c r="D458" s="23" t="inlineStr">
        <is>
          <t>Uraian</t>
        </is>
      </c>
      <c r="E458" s="23" t="inlineStr">
        <is>
          <t>Kode</t>
        </is>
      </c>
      <c r="F458" s="23" t="inlineStr">
        <is>
          <t>Sat.</t>
        </is>
      </c>
      <c r="G458" s="23" t="inlineStr">
        <is>
          <t>Koefisien</t>
        </is>
      </c>
      <c r="H458" s="23" t="inlineStr">
        <is>
          <t>Harga  Satuan (Rp)</t>
        </is>
      </c>
      <c r="J458" s="23" t="inlineStr">
        <is>
          <t>Jumlah Harga (Rp)</t>
        </is>
      </c>
    </row>
    <row r="459">
      <c r="C459" s="24" t="inlineStr">
        <is>
          <t>A</t>
        </is>
      </c>
      <c r="D459" s="24" t="inlineStr">
        <is>
          <t>TENAGA KERJA</t>
        </is>
      </c>
      <c r="E459" s="12" t="n"/>
      <c r="F459" s="12" t="n"/>
      <c r="G459" s="12" t="n"/>
      <c r="H459" s="12" t="n"/>
      <c r="I459" s="12" t="n"/>
      <c r="J459" s="12" t="n"/>
    </row>
    <row r="460">
      <c r="C460" s="27" t="inlineStr">
        <is>
          <t>JUMLAH HARGA TENAGA KERJA</t>
        </is>
      </c>
      <c r="D460" s="28" t="n"/>
      <c r="E460" s="28" t="n"/>
      <c r="F460" s="28" t="n"/>
      <c r="G460" s="28" t="n"/>
      <c r="H460" s="28" t="n"/>
      <c r="I460" s="28" t="n"/>
      <c r="J460" s="29" t="n">
        <v>0</v>
      </c>
    </row>
    <row r="461">
      <c r="C461" s="24" t="inlineStr">
        <is>
          <t>B</t>
        </is>
      </c>
      <c r="D461" s="24" t="inlineStr">
        <is>
          <t>BAHAN</t>
        </is>
      </c>
      <c r="E461" s="12" t="n"/>
      <c r="F461" s="12" t="n"/>
      <c r="G461" s="12" t="n"/>
      <c r="H461" s="12" t="n"/>
      <c r="I461" s="12" t="n"/>
      <c r="J461" s="12" t="n"/>
    </row>
    <row r="462">
      <c r="C462" s="27" t="inlineStr">
        <is>
          <t>JUMLAH HARGA BAHAN</t>
        </is>
      </c>
      <c r="D462" s="28" t="n"/>
      <c r="E462" s="28" t="n"/>
      <c r="F462" s="28" t="n"/>
      <c r="G462" s="28" t="n"/>
      <c r="H462" s="28" t="n"/>
      <c r="I462" s="28" t="n"/>
      <c r="J462" s="29" t="n">
        <v>0</v>
      </c>
    </row>
    <row r="463">
      <c r="C463" s="24" t="inlineStr">
        <is>
          <t>C</t>
        </is>
      </c>
      <c r="D463" s="24" t="inlineStr">
        <is>
          <t>PERALATAN</t>
        </is>
      </c>
      <c r="E463" s="12" t="n"/>
      <c r="F463" s="12" t="n"/>
      <c r="G463" s="12" t="n"/>
      <c r="H463" s="12" t="n"/>
      <c r="I463" s="12" t="n"/>
      <c r="J463" s="12" t="n"/>
    </row>
    <row r="464">
      <c r="C464" s="5" t="n">
        <v>1</v>
      </c>
      <c r="D464" s="5" t="inlineStr">
        <is>
          <t>Concrete Vibrator</t>
        </is>
      </c>
      <c r="E464" s="5" t="inlineStr">
        <is>
          <t>E20</t>
        </is>
      </c>
      <c r="F464" s="5" t="inlineStr">
        <is>
          <t>jam</t>
        </is>
      </c>
      <c r="G464" s="25" t="n">
        <v>1</v>
      </c>
      <c r="H464" s="26" t="n">
        <v>77057.17</v>
      </c>
      <c r="I464" s="30" t="inlineStr">
        <is>
          <t>harga khusus</t>
        </is>
      </c>
      <c r="J464" s="26">
        <f>G464*H464</f>
        <v/>
      </c>
    </row>
    <row r="465">
      <c r="C465" s="27" t="inlineStr">
        <is>
          <t>JUMLAH HARGA PERALATAN</t>
        </is>
      </c>
      <c r="D465" s="28" t="n"/>
      <c r="E465" s="28" t="n"/>
      <c r="F465" s="28" t="n"/>
      <c r="G465" s="28" t="n"/>
      <c r="H465" s="28" t="n"/>
      <c r="I465" s="28" t="n"/>
      <c r="J465" s="29">
        <f>SUM(J464:J464)</f>
        <v/>
      </c>
    </row>
    <row r="466">
      <c r="C466" s="31" t="inlineStr">
        <is>
          <t>D</t>
        </is>
      </c>
      <c r="D466" s="31" t="inlineStr">
        <is>
          <t>Jumlah (A+B+C)</t>
        </is>
      </c>
      <c r="E466" s="32" t="n"/>
      <c r="F466" s="32" t="n"/>
      <c r="G466" s="32" t="n"/>
      <c r="H466" s="32" t="n"/>
      <c r="I466" s="32" t="n"/>
      <c r="J466" s="33">
        <f>J460+J462+J465</f>
        <v/>
      </c>
    </row>
    <row r="467">
      <c r="C467" s="18" t="inlineStr">
        <is>
          <t>E</t>
        </is>
      </c>
      <c r="D467" s="18" t="inlineStr">
        <is>
          <t>Biaya Umum dan Keuntungan 10.0% x D</t>
        </is>
      </c>
      <c r="H467" s="21">
        <f>$Q$8</f>
        <v/>
      </c>
      <c r="J467" s="34">
        <f>J466*H467</f>
        <v/>
      </c>
    </row>
    <row r="468">
      <c r="C468" s="31" t="inlineStr">
        <is>
          <t>F</t>
        </is>
      </c>
      <c r="D468" s="31" t="inlineStr">
        <is>
          <t>Harga Satuan Pekerjaan (D+E)</t>
        </is>
      </c>
      <c r="E468" s="32" t="n"/>
      <c r="F468" s="32" t="n"/>
      <c r="G468" s="32" t="n"/>
      <c r="H468" s="32" t="n"/>
      <c r="I468" s="32" t="n"/>
      <c r="J468" s="33">
        <f>SUM(J466:J467)</f>
        <v/>
      </c>
    </row>
    <row r="470">
      <c r="C470" s="16" t="inlineStr">
        <is>
          <t>I.37</t>
        </is>
      </c>
      <c r="D470" s="17" t="inlineStr">
        <is>
          <t>Rammer 60 - 100 Kg</t>
        </is>
      </c>
      <c r="F470" s="18" t="inlineStr">
        <is>
          <t>Jam</t>
        </is>
      </c>
      <c r="K470" s="22">
        <f>ROUNDDOWN(J481,0)</f>
        <v/>
      </c>
      <c r="M470" s="19" t="inlineStr">
        <is>
          <t>9.1.(30)</t>
        </is>
      </c>
    </row>
    <row r="471">
      <c r="C471" s="23" t="inlineStr">
        <is>
          <t>No</t>
        </is>
      </c>
      <c r="D471" s="23" t="inlineStr">
        <is>
          <t>Uraian</t>
        </is>
      </c>
      <c r="E471" s="23" t="inlineStr">
        <is>
          <t>Kode</t>
        </is>
      </c>
      <c r="F471" s="23" t="inlineStr">
        <is>
          <t>Sat.</t>
        </is>
      </c>
      <c r="G471" s="23" t="inlineStr">
        <is>
          <t>Koefisien</t>
        </is>
      </c>
      <c r="H471" s="23" t="inlineStr">
        <is>
          <t>Harga  Satuan (Rp)</t>
        </is>
      </c>
      <c r="J471" s="23" t="inlineStr">
        <is>
          <t>Jumlah Harga (Rp)</t>
        </is>
      </c>
    </row>
    <row r="472">
      <c r="C472" s="24" t="inlineStr">
        <is>
          <t>A</t>
        </is>
      </c>
      <c r="D472" s="24" t="inlineStr">
        <is>
          <t>TENAGA KERJA</t>
        </is>
      </c>
      <c r="E472" s="12" t="n"/>
      <c r="F472" s="12" t="n"/>
      <c r="G472" s="12" t="n"/>
      <c r="H472" s="12" t="n"/>
      <c r="I472" s="12" t="n"/>
      <c r="J472" s="12" t="n"/>
    </row>
    <row r="473">
      <c r="C473" s="27" t="inlineStr">
        <is>
          <t>JUMLAH HARGA TENAGA KERJA</t>
        </is>
      </c>
      <c r="D473" s="28" t="n"/>
      <c r="E473" s="28" t="n"/>
      <c r="F473" s="28" t="n"/>
      <c r="G473" s="28" t="n"/>
      <c r="H473" s="28" t="n"/>
      <c r="I473" s="28" t="n"/>
      <c r="J473" s="29" t="n">
        <v>0</v>
      </c>
    </row>
    <row r="474">
      <c r="C474" s="24" t="inlineStr">
        <is>
          <t>B</t>
        </is>
      </c>
      <c r="D474" s="24" t="inlineStr">
        <is>
          <t>BAHAN</t>
        </is>
      </c>
      <c r="E474" s="12" t="n"/>
      <c r="F474" s="12" t="n"/>
      <c r="G474" s="12" t="n"/>
      <c r="H474" s="12" t="n"/>
      <c r="I474" s="12" t="n"/>
      <c r="J474" s="12" t="n"/>
    </row>
    <row r="475">
      <c r="C475" s="27" t="inlineStr">
        <is>
          <t>JUMLAH HARGA BAHAN</t>
        </is>
      </c>
      <c r="D475" s="28" t="n"/>
      <c r="E475" s="28" t="n"/>
      <c r="F475" s="28" t="n"/>
      <c r="G475" s="28" t="n"/>
      <c r="H475" s="28" t="n"/>
      <c r="I475" s="28" t="n"/>
      <c r="J475" s="29" t="n">
        <v>0</v>
      </c>
    </row>
    <row r="476">
      <c r="C476" s="24" t="inlineStr">
        <is>
          <t>C</t>
        </is>
      </c>
      <c r="D476" s="24" t="inlineStr">
        <is>
          <t>PERALATAN</t>
        </is>
      </c>
      <c r="E476" s="12" t="n"/>
      <c r="F476" s="12" t="n"/>
      <c r="G476" s="12" t="n"/>
      <c r="H476" s="12" t="n"/>
      <c r="I476" s="12" t="n"/>
      <c r="J476" s="12" t="n"/>
    </row>
    <row r="477">
      <c r="C477" s="5" t="n">
        <v>1</v>
      </c>
      <c r="D477" s="5" t="inlineStr">
        <is>
          <t>Rammer 60 Kg - 100 Kg</t>
        </is>
      </c>
      <c r="E477" s="5" t="inlineStr">
        <is>
          <t>E102</t>
        </is>
      </c>
      <c r="F477" s="5" t="inlineStr">
        <is>
          <t>jam</t>
        </is>
      </c>
      <c r="G477" s="25" t="n">
        <v>1</v>
      </c>
      <c r="H477" s="26">
        <f>VLOOKUP(D477,upahbahan,3,FALSE)</f>
        <v/>
      </c>
      <c r="J477" s="26">
        <f>G477*H477</f>
        <v/>
      </c>
    </row>
    <row r="478">
      <c r="C478" s="27" t="inlineStr">
        <is>
          <t>JUMLAH HARGA PERALATAN</t>
        </is>
      </c>
      <c r="D478" s="28" t="n"/>
      <c r="E478" s="28" t="n"/>
      <c r="F478" s="28" t="n"/>
      <c r="G478" s="28" t="n"/>
      <c r="H478" s="28" t="n"/>
      <c r="I478" s="28" t="n"/>
      <c r="J478" s="29">
        <f>SUM(J477:J477)</f>
        <v/>
      </c>
    </row>
    <row r="479">
      <c r="C479" s="31" t="inlineStr">
        <is>
          <t>D</t>
        </is>
      </c>
      <c r="D479" s="31" t="inlineStr">
        <is>
          <t>Jumlah (A+B+C)</t>
        </is>
      </c>
      <c r="E479" s="32" t="n"/>
      <c r="F479" s="32" t="n"/>
      <c r="G479" s="32" t="n"/>
      <c r="H479" s="32" t="n"/>
      <c r="I479" s="32" t="n"/>
      <c r="J479" s="33">
        <f>J473+J475+J478</f>
        <v/>
      </c>
    </row>
    <row r="480">
      <c r="C480" s="18" t="inlineStr">
        <is>
          <t>E</t>
        </is>
      </c>
      <c r="D480" s="18" t="inlineStr">
        <is>
          <t>Biaya Umum dan Keuntungan 10.0% x D</t>
        </is>
      </c>
      <c r="H480" s="21">
        <f>$Q$8</f>
        <v/>
      </c>
      <c r="J480" s="34">
        <f>J479*H480</f>
        <v/>
      </c>
    </row>
    <row r="481">
      <c r="C481" s="31" t="inlineStr">
        <is>
          <t>F</t>
        </is>
      </c>
      <c r="D481" s="31" t="inlineStr">
        <is>
          <t>Harga Satuan Pekerjaan (D+E)</t>
        </is>
      </c>
      <c r="E481" s="32" t="n"/>
      <c r="F481" s="32" t="n"/>
      <c r="G481" s="32" t="n"/>
      <c r="H481" s="32" t="n"/>
      <c r="I481" s="32" t="n"/>
      <c r="J481" s="33">
        <f>SUM(J479:J480)</f>
        <v/>
      </c>
    </row>
    <row r="483">
      <c r="C483" s="16" t="inlineStr">
        <is>
          <t>I.38</t>
        </is>
      </c>
      <c r="D483" s="17" t="inlineStr">
        <is>
          <t>Soil Compactor 100-110 Kg</t>
        </is>
      </c>
      <c r="F483" s="18" t="inlineStr">
        <is>
          <t>Jam</t>
        </is>
      </c>
      <c r="K483" s="22">
        <f>ROUNDDOWN(J494,0)</f>
        <v/>
      </c>
      <c r="M483" s="19" t="inlineStr">
        <is>
          <t>9.1.(31)</t>
        </is>
      </c>
    </row>
    <row r="484">
      <c r="C484" s="23" t="inlineStr">
        <is>
          <t>No</t>
        </is>
      </c>
      <c r="D484" s="23" t="inlineStr">
        <is>
          <t>Uraian</t>
        </is>
      </c>
      <c r="E484" s="23" t="inlineStr">
        <is>
          <t>Kode</t>
        </is>
      </c>
      <c r="F484" s="23" t="inlineStr">
        <is>
          <t>Sat.</t>
        </is>
      </c>
      <c r="G484" s="23" t="inlineStr">
        <is>
          <t>Koefisien</t>
        </is>
      </c>
      <c r="H484" s="23" t="inlineStr">
        <is>
          <t>Harga  Satuan (Rp)</t>
        </is>
      </c>
      <c r="J484" s="23" t="inlineStr">
        <is>
          <t>Jumlah Harga (Rp)</t>
        </is>
      </c>
    </row>
    <row r="485">
      <c r="C485" s="24" t="inlineStr">
        <is>
          <t>A</t>
        </is>
      </c>
      <c r="D485" s="24" t="inlineStr">
        <is>
          <t>TENAGA KERJA</t>
        </is>
      </c>
      <c r="E485" s="12" t="n"/>
      <c r="F485" s="12" t="n"/>
      <c r="G485" s="12" t="n"/>
      <c r="H485" s="12" t="n"/>
      <c r="I485" s="12" t="n"/>
      <c r="J485" s="12" t="n"/>
    </row>
    <row r="486">
      <c r="C486" s="27" t="inlineStr">
        <is>
          <t>JUMLAH HARGA TENAGA KERJA</t>
        </is>
      </c>
      <c r="D486" s="28" t="n"/>
      <c r="E486" s="28" t="n"/>
      <c r="F486" s="28" t="n"/>
      <c r="G486" s="28" t="n"/>
      <c r="H486" s="28" t="n"/>
      <c r="I486" s="28" t="n"/>
      <c r="J486" s="29" t="n">
        <v>0</v>
      </c>
    </row>
    <row r="487">
      <c r="C487" s="24" t="inlineStr">
        <is>
          <t>B</t>
        </is>
      </c>
      <c r="D487" s="24" t="inlineStr">
        <is>
          <t>BAHAN</t>
        </is>
      </c>
      <c r="E487" s="12" t="n"/>
      <c r="F487" s="12" t="n"/>
      <c r="G487" s="12" t="n"/>
      <c r="H487" s="12" t="n"/>
      <c r="I487" s="12" t="n"/>
      <c r="J487" s="12" t="n"/>
    </row>
    <row r="488">
      <c r="C488" s="27" t="inlineStr">
        <is>
          <t>JUMLAH HARGA BAHAN</t>
        </is>
      </c>
      <c r="D488" s="28" t="n"/>
      <c r="E488" s="28" t="n"/>
      <c r="F488" s="28" t="n"/>
      <c r="G488" s="28" t="n"/>
      <c r="H488" s="28" t="n"/>
      <c r="I488" s="28" t="n"/>
      <c r="J488" s="29" t="n">
        <v>0</v>
      </c>
    </row>
    <row r="489">
      <c r="C489" s="24" t="inlineStr">
        <is>
          <t>C</t>
        </is>
      </c>
      <c r="D489" s="24" t="inlineStr">
        <is>
          <t>PERALATAN</t>
        </is>
      </c>
      <c r="E489" s="12" t="n"/>
      <c r="F489" s="12" t="n"/>
      <c r="G489" s="12" t="n"/>
      <c r="H489" s="12" t="n"/>
      <c r="I489" s="12" t="n"/>
      <c r="J489" s="12" t="n"/>
    </row>
    <row r="490">
      <c r="C490" s="5" t="n">
        <v>1</v>
      </c>
      <c r="D490" s="5" t="inlineStr">
        <is>
          <t>Soil Compactor</t>
        </is>
      </c>
      <c r="E490" s="5" t="inlineStr">
        <is>
          <t>E103</t>
        </is>
      </c>
      <c r="F490" s="5" t="inlineStr">
        <is>
          <t>jam</t>
        </is>
      </c>
      <c r="G490" s="25" t="n">
        <v>1</v>
      </c>
      <c r="H490" s="26">
        <f>VLOOKUP(D490,upahbahan,3,FALSE)</f>
        <v/>
      </c>
      <c r="J490" s="26">
        <f>G490*H490</f>
        <v/>
      </c>
    </row>
    <row r="491">
      <c r="C491" s="27" t="inlineStr">
        <is>
          <t>JUMLAH HARGA PERALATAN</t>
        </is>
      </c>
      <c r="D491" s="28" t="n"/>
      <c r="E491" s="28" t="n"/>
      <c r="F491" s="28" t="n"/>
      <c r="G491" s="28" t="n"/>
      <c r="H491" s="28" t="n"/>
      <c r="I491" s="28" t="n"/>
      <c r="J491" s="29">
        <f>SUM(J490:J490)</f>
        <v/>
      </c>
    </row>
    <row r="492">
      <c r="C492" s="31" t="inlineStr">
        <is>
          <t>D</t>
        </is>
      </c>
      <c r="D492" s="31" t="inlineStr">
        <is>
          <t>Jumlah (A+B+C)</t>
        </is>
      </c>
      <c r="E492" s="32" t="n"/>
      <c r="F492" s="32" t="n"/>
      <c r="G492" s="32" t="n"/>
      <c r="H492" s="32" t="n"/>
      <c r="I492" s="32" t="n"/>
      <c r="J492" s="33">
        <f>J486+J488+J491</f>
        <v/>
      </c>
    </row>
    <row r="493">
      <c r="C493" s="18" t="inlineStr">
        <is>
          <t>E</t>
        </is>
      </c>
      <c r="D493" s="18" t="inlineStr">
        <is>
          <t>Biaya Umum dan Keuntungan 10.0% x D</t>
        </is>
      </c>
      <c r="H493" s="21">
        <f>$Q$8</f>
        <v/>
      </c>
      <c r="J493" s="34">
        <f>J492*H493</f>
        <v/>
      </c>
    </row>
    <row r="494">
      <c r="C494" s="31" t="inlineStr">
        <is>
          <t>F</t>
        </is>
      </c>
      <c r="D494" s="31" t="inlineStr">
        <is>
          <t>Harga Satuan Pekerjaan (D+E)</t>
        </is>
      </c>
      <c r="E494" s="32" t="n"/>
      <c r="F494" s="32" t="n"/>
      <c r="G494" s="32" t="n"/>
      <c r="H494" s="32" t="n"/>
      <c r="I494" s="32" t="n"/>
      <c r="J494" s="33">
        <f>SUM(J492:J493)</f>
        <v/>
      </c>
    </row>
    <row r="496">
      <c r="C496" s="16" t="inlineStr">
        <is>
          <t>I.39</t>
        </is>
      </c>
      <c r="D496" s="17" t="inlineStr">
        <is>
          <t>Vibro Hammer 40 KW</t>
        </is>
      </c>
      <c r="F496" s="18" t="inlineStr">
        <is>
          <t>Jam</t>
        </is>
      </c>
      <c r="K496" s="22">
        <f>ROUNDDOWN(J507,0)</f>
        <v/>
      </c>
      <c r="M496" s="19" t="inlineStr">
        <is>
          <t>9.1.(32a)</t>
        </is>
      </c>
    </row>
    <row r="497">
      <c r="C497" s="23" t="inlineStr">
        <is>
          <t>No</t>
        </is>
      </c>
      <c r="D497" s="23" t="inlineStr">
        <is>
          <t>Uraian</t>
        </is>
      </c>
      <c r="E497" s="23" t="inlineStr">
        <is>
          <t>Kode</t>
        </is>
      </c>
      <c r="F497" s="23" t="inlineStr">
        <is>
          <t>Sat.</t>
        </is>
      </c>
      <c r="G497" s="23" t="inlineStr">
        <is>
          <t>Koefisien</t>
        </is>
      </c>
      <c r="H497" s="23" t="inlineStr">
        <is>
          <t>Harga  Satuan (Rp)</t>
        </is>
      </c>
      <c r="J497" s="23" t="inlineStr">
        <is>
          <t>Jumlah Harga (Rp)</t>
        </is>
      </c>
    </row>
    <row r="498">
      <c r="C498" s="24" t="inlineStr">
        <is>
          <t>A</t>
        </is>
      </c>
      <c r="D498" s="24" t="inlineStr">
        <is>
          <t>TENAGA KERJA</t>
        </is>
      </c>
      <c r="E498" s="12" t="n"/>
      <c r="F498" s="12" t="n"/>
      <c r="G498" s="12" t="n"/>
      <c r="H498" s="12" t="n"/>
      <c r="I498" s="12" t="n"/>
      <c r="J498" s="12" t="n"/>
    </row>
    <row r="499">
      <c r="C499" s="27" t="inlineStr">
        <is>
          <t>JUMLAH HARGA TENAGA KERJA</t>
        </is>
      </c>
      <c r="D499" s="28" t="n"/>
      <c r="E499" s="28" t="n"/>
      <c r="F499" s="28" t="n"/>
      <c r="G499" s="28" t="n"/>
      <c r="H499" s="28" t="n"/>
      <c r="I499" s="28" t="n"/>
      <c r="J499" s="29" t="n">
        <v>0</v>
      </c>
    </row>
    <row r="500">
      <c r="C500" s="24" t="inlineStr">
        <is>
          <t>B</t>
        </is>
      </c>
      <c r="D500" s="24" t="inlineStr">
        <is>
          <t>BAHAN</t>
        </is>
      </c>
      <c r="E500" s="12" t="n"/>
      <c r="F500" s="12" t="n"/>
      <c r="G500" s="12" t="n"/>
      <c r="H500" s="12" t="n"/>
      <c r="I500" s="12" t="n"/>
      <c r="J500" s="12" t="n"/>
    </row>
    <row r="501">
      <c r="C501" s="27" t="inlineStr">
        <is>
          <t>JUMLAH HARGA BAHAN</t>
        </is>
      </c>
      <c r="D501" s="28" t="n"/>
      <c r="E501" s="28" t="n"/>
      <c r="F501" s="28" t="n"/>
      <c r="G501" s="28" t="n"/>
      <c r="H501" s="28" t="n"/>
      <c r="I501" s="28" t="n"/>
      <c r="J501" s="29" t="n">
        <v>0</v>
      </c>
    </row>
    <row r="502">
      <c r="C502" s="24" t="inlineStr">
        <is>
          <t>C</t>
        </is>
      </c>
      <c r="D502" s="24" t="inlineStr">
        <is>
          <t>PERALATAN</t>
        </is>
      </c>
      <c r="E502" s="12" t="n"/>
      <c r="F502" s="12" t="n"/>
      <c r="G502" s="12" t="n"/>
      <c r="H502" s="12" t="n"/>
      <c r="I502" s="12" t="n"/>
      <c r="J502" s="12" t="n"/>
    </row>
    <row r="503">
      <c r="C503" s="5" t="n">
        <v>1</v>
      </c>
      <c r="D503" s="5" t="inlineStr">
        <is>
          <t>Vibro Hammer 40 KW</t>
        </is>
      </c>
      <c r="F503" s="5" t="inlineStr">
        <is>
          <t>jam</t>
        </is>
      </c>
      <c r="G503" s="25" t="n">
        <v>1</v>
      </c>
      <c r="H503" s="26">
        <f>VLOOKUP(D503,upahbahan,3,FALSE)</f>
        <v/>
      </c>
      <c r="J503" s="26">
        <f>G503*H503</f>
        <v/>
      </c>
    </row>
    <row r="504">
      <c r="C504" s="27" t="inlineStr">
        <is>
          <t>JUMLAH HARGA PERALATAN</t>
        </is>
      </c>
      <c r="D504" s="28" t="n"/>
      <c r="E504" s="28" t="n"/>
      <c r="F504" s="28" t="n"/>
      <c r="G504" s="28" t="n"/>
      <c r="H504" s="28" t="n"/>
      <c r="I504" s="28" t="n"/>
      <c r="J504" s="29">
        <f>SUM(J503:J503)</f>
        <v/>
      </c>
    </row>
    <row r="505">
      <c r="C505" s="31" t="inlineStr">
        <is>
          <t>D</t>
        </is>
      </c>
      <c r="D505" s="31" t="inlineStr">
        <is>
          <t>Jumlah (A+B+C)</t>
        </is>
      </c>
      <c r="E505" s="32" t="n"/>
      <c r="F505" s="32" t="n"/>
      <c r="G505" s="32" t="n"/>
      <c r="H505" s="32" t="n"/>
      <c r="I505" s="32" t="n"/>
      <c r="J505" s="33">
        <f>J499+J501+J504</f>
        <v/>
      </c>
    </row>
    <row r="506">
      <c r="C506" s="18" t="inlineStr">
        <is>
          <t>E</t>
        </is>
      </c>
      <c r="D506" s="18" t="inlineStr">
        <is>
          <t>Biaya Umum dan Keuntungan 10.0% x D</t>
        </is>
      </c>
      <c r="H506" s="21">
        <f>$Q$8</f>
        <v/>
      </c>
      <c r="J506" s="34">
        <f>J505*H506</f>
        <v/>
      </c>
    </row>
    <row r="507">
      <c r="C507" s="31" t="inlineStr">
        <is>
          <t>F</t>
        </is>
      </c>
      <c r="D507" s="31" t="inlineStr">
        <is>
          <t>Harga Satuan Pekerjaan (D+E)</t>
        </is>
      </c>
      <c r="E507" s="32" t="n"/>
      <c r="F507" s="32" t="n"/>
      <c r="G507" s="32" t="n"/>
      <c r="H507" s="32" t="n"/>
      <c r="I507" s="32" t="n"/>
      <c r="J507" s="33">
        <f>SUM(J505:J506)</f>
        <v/>
      </c>
    </row>
    <row r="509">
      <c r="C509" s="16" t="inlineStr">
        <is>
          <t>I.40</t>
        </is>
      </c>
      <c r="D509" s="17" t="inlineStr">
        <is>
          <t>Vibro Hammer 60 KW</t>
        </is>
      </c>
      <c r="F509" s="18" t="inlineStr">
        <is>
          <t>Jam</t>
        </is>
      </c>
      <c r="K509" s="22">
        <f>ROUNDDOWN(J520,0)</f>
        <v/>
      </c>
      <c r="M509" s="19" t="inlineStr">
        <is>
          <t>9.1.(32b)</t>
        </is>
      </c>
    </row>
    <row r="510">
      <c r="C510" s="23" t="inlineStr">
        <is>
          <t>No</t>
        </is>
      </c>
      <c r="D510" s="23" t="inlineStr">
        <is>
          <t>Uraian</t>
        </is>
      </c>
      <c r="E510" s="23" t="inlineStr">
        <is>
          <t>Kode</t>
        </is>
      </c>
      <c r="F510" s="23" t="inlineStr">
        <is>
          <t>Sat.</t>
        </is>
      </c>
      <c r="G510" s="23" t="inlineStr">
        <is>
          <t>Koefisien</t>
        </is>
      </c>
      <c r="H510" s="23" t="inlineStr">
        <is>
          <t>Harga  Satuan (Rp)</t>
        </is>
      </c>
      <c r="J510" s="23" t="inlineStr">
        <is>
          <t>Jumlah Harga (Rp)</t>
        </is>
      </c>
    </row>
    <row r="511">
      <c r="C511" s="24" t="inlineStr">
        <is>
          <t>A</t>
        </is>
      </c>
      <c r="D511" s="24" t="inlineStr">
        <is>
          <t>TENAGA KERJA</t>
        </is>
      </c>
      <c r="E511" s="12" t="n"/>
      <c r="F511" s="12" t="n"/>
      <c r="G511" s="12" t="n"/>
      <c r="H511" s="12" t="n"/>
      <c r="I511" s="12" t="n"/>
      <c r="J511" s="12" t="n"/>
    </row>
    <row r="512">
      <c r="C512" s="27" t="inlineStr">
        <is>
          <t>JUMLAH HARGA TENAGA KERJA</t>
        </is>
      </c>
      <c r="D512" s="28" t="n"/>
      <c r="E512" s="28" t="n"/>
      <c r="F512" s="28" t="n"/>
      <c r="G512" s="28" t="n"/>
      <c r="H512" s="28" t="n"/>
      <c r="I512" s="28" t="n"/>
      <c r="J512" s="29" t="n">
        <v>0</v>
      </c>
    </row>
    <row r="513">
      <c r="C513" s="24" t="inlineStr">
        <is>
          <t>B</t>
        </is>
      </c>
      <c r="D513" s="24" t="inlineStr">
        <is>
          <t>BAHAN</t>
        </is>
      </c>
      <c r="E513" s="12" t="n"/>
      <c r="F513" s="12" t="n"/>
      <c r="G513" s="12" t="n"/>
      <c r="H513" s="12" t="n"/>
      <c r="I513" s="12" t="n"/>
      <c r="J513" s="12" t="n"/>
    </row>
    <row r="514">
      <c r="C514" s="27" t="inlineStr">
        <is>
          <t>JUMLAH HARGA BAHAN</t>
        </is>
      </c>
      <c r="D514" s="28" t="n"/>
      <c r="E514" s="28" t="n"/>
      <c r="F514" s="28" t="n"/>
      <c r="G514" s="28" t="n"/>
      <c r="H514" s="28" t="n"/>
      <c r="I514" s="28" t="n"/>
      <c r="J514" s="29" t="n">
        <v>0</v>
      </c>
    </row>
    <row r="515">
      <c r="C515" s="24" t="inlineStr">
        <is>
          <t>C</t>
        </is>
      </c>
      <c r="D515" s="24" t="inlineStr">
        <is>
          <t>PERALATAN</t>
        </is>
      </c>
      <c r="E515" s="12" t="n"/>
      <c r="F515" s="12" t="n"/>
      <c r="G515" s="12" t="n"/>
      <c r="H515" s="12" t="n"/>
      <c r="I515" s="12" t="n"/>
      <c r="J515" s="12" t="n"/>
    </row>
    <row r="516">
      <c r="C516" s="5" t="n">
        <v>1</v>
      </c>
      <c r="D516" s="5" t="inlineStr">
        <is>
          <t>Vibro Hammer 60 KW</t>
        </is>
      </c>
      <c r="F516" s="5" t="inlineStr">
        <is>
          <t>jam</t>
        </is>
      </c>
      <c r="G516" s="25" t="n">
        <v>1</v>
      </c>
      <c r="H516" s="26">
        <f>VLOOKUP(D516,upahbahan,3,FALSE)</f>
        <v/>
      </c>
      <c r="J516" s="26">
        <f>G516*H516</f>
        <v/>
      </c>
    </row>
    <row r="517">
      <c r="C517" s="27" t="inlineStr">
        <is>
          <t>JUMLAH HARGA PERALATAN</t>
        </is>
      </c>
      <c r="D517" s="28" t="n"/>
      <c r="E517" s="28" t="n"/>
      <c r="F517" s="28" t="n"/>
      <c r="G517" s="28" t="n"/>
      <c r="H517" s="28" t="n"/>
      <c r="I517" s="28" t="n"/>
      <c r="J517" s="29">
        <f>SUM(J516:J516)</f>
        <v/>
      </c>
    </row>
    <row r="518">
      <c r="C518" s="31" t="inlineStr">
        <is>
          <t>D</t>
        </is>
      </c>
      <c r="D518" s="31" t="inlineStr">
        <is>
          <t>Jumlah (A+B+C)</t>
        </is>
      </c>
      <c r="E518" s="32" t="n"/>
      <c r="F518" s="32" t="n"/>
      <c r="G518" s="32" t="n"/>
      <c r="H518" s="32" t="n"/>
      <c r="I518" s="32" t="n"/>
      <c r="J518" s="33">
        <f>J512+J514+J517</f>
        <v/>
      </c>
    </row>
    <row r="519">
      <c r="C519" s="18" t="inlineStr">
        <is>
          <t>E</t>
        </is>
      </c>
      <c r="D519" s="18" t="inlineStr">
        <is>
          <t>Biaya Umum dan Keuntungan 10.0% x D</t>
        </is>
      </c>
      <c r="H519" s="21">
        <f>$Q$8</f>
        <v/>
      </c>
      <c r="J519" s="34">
        <f>J518*H519</f>
        <v/>
      </c>
    </row>
    <row r="520">
      <c r="C520" s="31" t="inlineStr">
        <is>
          <t>F</t>
        </is>
      </c>
      <c r="D520" s="31" t="inlineStr">
        <is>
          <t>Harga Satuan Pekerjaan (D+E)</t>
        </is>
      </c>
      <c r="E520" s="32" t="n"/>
      <c r="F520" s="32" t="n"/>
      <c r="G520" s="32" t="n"/>
      <c r="H520" s="32" t="n"/>
      <c r="I520" s="32" t="n"/>
      <c r="J520" s="33">
        <f>SUM(J518:J519)</f>
        <v/>
      </c>
    </row>
    <row r="522">
      <c r="C522" s="16" t="inlineStr">
        <is>
          <t>I.41</t>
        </is>
      </c>
      <c r="D522" s="17" t="inlineStr">
        <is>
          <t>Winch 1,8 Ton x 30 m/menit</t>
        </is>
      </c>
      <c r="F522" s="18" t="inlineStr">
        <is>
          <t>Jam</t>
        </is>
      </c>
      <c r="K522" s="22">
        <f>ROUNDDOWN(J533,0)</f>
        <v/>
      </c>
      <c r="M522" s="19" t="inlineStr">
        <is>
          <t>9.1.(33)</t>
        </is>
      </c>
    </row>
    <row r="523">
      <c r="C523" s="23" t="inlineStr">
        <is>
          <t>No</t>
        </is>
      </c>
      <c r="D523" s="23" t="inlineStr">
        <is>
          <t>Uraian</t>
        </is>
      </c>
      <c r="E523" s="23" t="inlineStr">
        <is>
          <t>Kode</t>
        </is>
      </c>
      <c r="F523" s="23" t="inlineStr">
        <is>
          <t>Sat.</t>
        </is>
      </c>
      <c r="G523" s="23" t="inlineStr">
        <is>
          <t>Koefisien</t>
        </is>
      </c>
      <c r="H523" s="23" t="inlineStr">
        <is>
          <t>Harga  Satuan (Rp)</t>
        </is>
      </c>
      <c r="J523" s="23" t="inlineStr">
        <is>
          <t>Jumlah Harga (Rp)</t>
        </is>
      </c>
    </row>
    <row r="524">
      <c r="C524" s="24" t="inlineStr">
        <is>
          <t>A</t>
        </is>
      </c>
      <c r="D524" s="24" t="inlineStr">
        <is>
          <t>TENAGA KERJA</t>
        </is>
      </c>
      <c r="E524" s="12" t="n"/>
      <c r="F524" s="12" t="n"/>
      <c r="G524" s="12" t="n"/>
      <c r="H524" s="12" t="n"/>
      <c r="I524" s="12" t="n"/>
      <c r="J524" s="12" t="n"/>
    </row>
    <row r="525">
      <c r="C525" s="27" t="inlineStr">
        <is>
          <t>JUMLAH HARGA TENAGA KERJA</t>
        </is>
      </c>
      <c r="D525" s="28" t="n"/>
      <c r="E525" s="28" t="n"/>
      <c r="F525" s="28" t="n"/>
      <c r="G525" s="28" t="n"/>
      <c r="H525" s="28" t="n"/>
      <c r="I525" s="28" t="n"/>
      <c r="J525" s="29" t="n">
        <v>0</v>
      </c>
    </row>
    <row r="526">
      <c r="C526" s="24" t="inlineStr">
        <is>
          <t>B</t>
        </is>
      </c>
      <c r="D526" s="24" t="inlineStr">
        <is>
          <t>BAHAN</t>
        </is>
      </c>
      <c r="E526" s="12" t="n"/>
      <c r="F526" s="12" t="n"/>
      <c r="G526" s="12" t="n"/>
      <c r="H526" s="12" t="n"/>
      <c r="I526" s="12" t="n"/>
      <c r="J526" s="12" t="n"/>
    </row>
    <row r="527">
      <c r="C527" s="27" t="inlineStr">
        <is>
          <t>JUMLAH HARGA BAHAN</t>
        </is>
      </c>
      <c r="D527" s="28" t="n"/>
      <c r="E527" s="28" t="n"/>
      <c r="F527" s="28" t="n"/>
      <c r="G527" s="28" t="n"/>
      <c r="H527" s="28" t="n"/>
      <c r="I527" s="28" t="n"/>
      <c r="J527" s="29" t="n">
        <v>0</v>
      </c>
    </row>
    <row r="528">
      <c r="C528" s="24" t="inlineStr">
        <is>
          <t>C</t>
        </is>
      </c>
      <c r="D528" s="24" t="inlineStr">
        <is>
          <t>PERALATAN</t>
        </is>
      </c>
      <c r="E528" s="12" t="n"/>
      <c r="F528" s="12" t="n"/>
      <c r="G528" s="12" t="n"/>
      <c r="H528" s="12" t="n"/>
      <c r="I528" s="12" t="n"/>
      <c r="J528" s="12" t="n"/>
    </row>
    <row r="529">
      <c r="C529" s="5" t="n">
        <v>1</v>
      </c>
      <c r="D529" s="5" t="inlineStr">
        <is>
          <t>Winch 1.8 Ton</t>
        </is>
      </c>
      <c r="E529" s="5" t="inlineStr">
        <is>
          <t>E106</t>
        </is>
      </c>
      <c r="F529" s="5" t="inlineStr">
        <is>
          <t>jam</t>
        </is>
      </c>
      <c r="G529" s="25" t="n">
        <v>1</v>
      </c>
      <c r="H529" s="26">
        <f>VLOOKUP(D529,upahbahan,3,FALSE)</f>
        <v/>
      </c>
      <c r="J529" s="26">
        <f>G529*H529</f>
        <v/>
      </c>
    </row>
    <row r="530">
      <c r="C530" s="27" t="inlineStr">
        <is>
          <t>JUMLAH HARGA PERALATAN</t>
        </is>
      </c>
      <c r="D530" s="28" t="n"/>
      <c r="E530" s="28" t="n"/>
      <c r="F530" s="28" t="n"/>
      <c r="G530" s="28" t="n"/>
      <c r="H530" s="28" t="n"/>
      <c r="I530" s="28" t="n"/>
      <c r="J530" s="29">
        <f>SUM(J529:J529)</f>
        <v/>
      </c>
    </row>
    <row r="531">
      <c r="C531" s="31" t="inlineStr">
        <is>
          <t>D</t>
        </is>
      </c>
      <c r="D531" s="31" t="inlineStr">
        <is>
          <t>Jumlah (A+B+C)</t>
        </is>
      </c>
      <c r="E531" s="32" t="n"/>
      <c r="F531" s="32" t="n"/>
      <c r="G531" s="32" t="n"/>
      <c r="H531" s="32" t="n"/>
      <c r="I531" s="32" t="n"/>
      <c r="J531" s="33">
        <f>J525+J527+J530</f>
        <v/>
      </c>
    </row>
    <row r="532">
      <c r="C532" s="18" t="inlineStr">
        <is>
          <t>E</t>
        </is>
      </c>
      <c r="D532" s="18" t="inlineStr">
        <is>
          <t>Biaya Umum dan Keuntungan 10.0% x D</t>
        </is>
      </c>
      <c r="H532" s="21">
        <f>$Q$8</f>
        <v/>
      </c>
      <c r="J532" s="34">
        <f>J531*H532</f>
        <v/>
      </c>
    </row>
    <row r="533">
      <c r="C533" s="31" t="inlineStr">
        <is>
          <t>F</t>
        </is>
      </c>
      <c r="D533" s="31" t="inlineStr">
        <is>
          <t>Harga Satuan Pekerjaan (D+E)</t>
        </is>
      </c>
      <c r="E533" s="32" t="n"/>
      <c r="F533" s="32" t="n"/>
      <c r="G533" s="32" t="n"/>
      <c r="H533" s="32" t="n"/>
      <c r="I533" s="32" t="n"/>
      <c r="J533" s="33">
        <f>SUM(J531:J532)</f>
        <v/>
      </c>
    </row>
    <row r="535">
      <c r="C535" s="16" t="inlineStr">
        <is>
          <t>I.42</t>
        </is>
      </c>
      <c r="D535" s="17" t="inlineStr">
        <is>
          <t>Marka Jalan Cat (Penerapan Umum)</t>
        </is>
      </c>
      <c r="F535" s="18" t="inlineStr">
        <is>
          <t>Meter Persegi</t>
        </is>
      </c>
      <c r="K535" s="22">
        <f>ROUNDDOWN(J554,0)</f>
        <v/>
      </c>
      <c r="M535" s="19" t="inlineStr">
        <is>
          <t>9.2.(1a)</t>
        </is>
      </c>
    </row>
    <row r="536">
      <c r="C536" s="23" t="inlineStr">
        <is>
          <t>No</t>
        </is>
      </c>
      <c r="D536" s="23" t="inlineStr">
        <is>
          <t>Uraian</t>
        </is>
      </c>
      <c r="E536" s="23" t="inlineStr">
        <is>
          <t>Kode</t>
        </is>
      </c>
      <c r="F536" s="23" t="inlineStr">
        <is>
          <t>Sat.</t>
        </is>
      </c>
      <c r="G536" s="23" t="inlineStr">
        <is>
          <t>Koefisien</t>
        </is>
      </c>
      <c r="H536" s="23" t="inlineStr">
        <is>
          <t>Harga  Satuan (Rp)</t>
        </is>
      </c>
      <c r="J536" s="23" t="inlineStr">
        <is>
          <t>Jumlah Harga (Rp)</t>
        </is>
      </c>
    </row>
    <row r="537">
      <c r="C537" s="24" t="inlineStr">
        <is>
          <t>A</t>
        </is>
      </c>
      <c r="D537" s="24" t="inlineStr">
        <is>
          <t>TENAGA KERJA</t>
        </is>
      </c>
      <c r="E537" s="12" t="n"/>
      <c r="F537" s="12" t="n"/>
      <c r="G537" s="12" t="n"/>
      <c r="H537" s="12" t="n"/>
      <c r="I537" s="12" t="n"/>
      <c r="J537" s="12" t="n"/>
    </row>
    <row r="538">
      <c r="C538" s="5" t="n">
        <v>1</v>
      </c>
      <c r="D538" s="5" t="inlineStr">
        <is>
          <t>Pekerja</t>
        </is>
      </c>
      <c r="E538" s="5" t="inlineStr">
        <is>
          <t>L01</t>
        </is>
      </c>
      <c r="F538" s="5" t="inlineStr">
        <is>
          <t>jam</t>
        </is>
      </c>
      <c r="G538" s="25" t="n">
        <v>0.178491611421692</v>
      </c>
      <c r="H538" s="26">
        <f>VLOOKUP(D538,upahbahan,3,FALSE)</f>
        <v/>
      </c>
      <c r="J538" s="26">
        <f>G538*H538</f>
        <v/>
      </c>
    </row>
    <row r="539">
      <c r="C539" s="5" t="n">
        <v>2</v>
      </c>
      <c r="D539" s="5" t="inlineStr">
        <is>
          <t>Mandor</t>
        </is>
      </c>
      <c r="E539" s="5" t="inlineStr">
        <is>
          <t>L03</t>
        </is>
      </c>
      <c r="F539" s="5" t="inlineStr">
        <is>
          <t>jam</t>
        </is>
      </c>
      <c r="G539" s="25" t="n">
        <v>0.01784909142541175</v>
      </c>
      <c r="H539" s="26">
        <f>VLOOKUP(D539,upahbahan,3,FALSE)</f>
        <v/>
      </c>
      <c r="J539" s="26">
        <f>G539*H539</f>
        <v/>
      </c>
    </row>
    <row r="540">
      <c r="C540" s="27" t="inlineStr">
        <is>
          <t>JUMLAH HARGA TENAGA KERJA</t>
        </is>
      </c>
      <c r="D540" s="28" t="n"/>
      <c r="E540" s="28" t="n"/>
      <c r="F540" s="28" t="n"/>
      <c r="G540" s="28" t="n"/>
      <c r="H540" s="28" t="n"/>
      <c r="I540" s="28" t="n"/>
      <c r="J540" s="29">
        <f>SUM(J538:J539)</f>
        <v/>
      </c>
    </row>
    <row r="541">
      <c r="C541" s="24" t="inlineStr">
        <is>
          <t>B</t>
        </is>
      </c>
      <c r="D541" s="24" t="inlineStr">
        <is>
          <t>BAHAN</t>
        </is>
      </c>
      <c r="E541" s="12" t="n"/>
      <c r="F541" s="12" t="n"/>
      <c r="G541" s="12" t="n"/>
      <c r="H541" s="12" t="n"/>
      <c r="I541" s="12" t="n"/>
      <c r="J541" s="12" t="n"/>
    </row>
    <row r="542">
      <c r="C542" s="5" t="n">
        <v>1</v>
      </c>
      <c r="D542" s="5" t="inlineStr">
        <is>
          <t>Cat Marka Non Thermoplastic</t>
        </is>
      </c>
      <c r="E542" s="5" t="inlineStr">
        <is>
          <t>M17a</t>
        </is>
      </c>
      <c r="F542" s="5" t="inlineStr">
        <is>
          <t>Kg</t>
        </is>
      </c>
      <c r="G542" s="25" t="n">
        <v>0.5814</v>
      </c>
      <c r="H542" s="26">
        <f>VLOOKUP(D542,upahbahan,3,FALSE)</f>
        <v/>
      </c>
      <c r="J542" s="26">
        <f>G542*H542</f>
        <v/>
      </c>
    </row>
    <row r="543">
      <c r="C543" s="5" t="n">
        <v>2</v>
      </c>
      <c r="D543" s="5" t="inlineStr">
        <is>
          <t>Thinner</t>
        </is>
      </c>
      <c r="E543" s="5" t="inlineStr">
        <is>
          <t>M33</t>
        </is>
      </c>
      <c r="F543" s="5" t="inlineStr">
        <is>
          <t>Liter</t>
        </is>
      </c>
      <c r="G543" s="25" t="n">
        <v>0.03876</v>
      </c>
      <c r="H543" s="26">
        <f>VLOOKUP(D543,upahbahan,3,FALSE)</f>
        <v/>
      </c>
      <c r="J543" s="26">
        <f>G543*H543</f>
        <v/>
      </c>
    </row>
    <row r="544">
      <c r="C544" s="5" t="n">
        <v>3</v>
      </c>
      <c r="D544" s="5" t="inlineStr">
        <is>
          <t>Blass Bead</t>
        </is>
      </c>
      <c r="E544" s="5" t="inlineStr">
        <is>
          <t>M34</t>
        </is>
      </c>
      <c r="F544" s="5" t="inlineStr">
        <is>
          <t>Kg</t>
        </is>
      </c>
      <c r="G544" s="25" t="n">
        <v>0.459</v>
      </c>
      <c r="H544" s="26">
        <f>VLOOKUP(D544,upahbahan,3,FALSE)</f>
        <v/>
      </c>
      <c r="J544" s="26">
        <f>G544*H544</f>
        <v/>
      </c>
    </row>
    <row r="545">
      <c r="C545" s="27" t="inlineStr">
        <is>
          <t>JUMLAH HARGA BAHAN</t>
        </is>
      </c>
      <c r="D545" s="28" t="n"/>
      <c r="E545" s="28" t="n"/>
      <c r="F545" s="28" t="n"/>
      <c r="G545" s="28" t="n"/>
      <c r="H545" s="28" t="n"/>
      <c r="I545" s="28" t="n"/>
      <c r="J545" s="29">
        <f>SUM(J542:J544)</f>
        <v/>
      </c>
    </row>
    <row r="546">
      <c r="C546" s="24" t="inlineStr">
        <is>
          <t>C</t>
        </is>
      </c>
      <c r="D546" s="24" t="inlineStr">
        <is>
          <t>PERALATAN</t>
        </is>
      </c>
      <c r="E546" s="12" t="n"/>
      <c r="F546" s="12" t="n"/>
      <c r="G546" s="12" t="n"/>
      <c r="H546" s="12" t="n"/>
      <c r="I546" s="12" t="n"/>
      <c r="J546" s="12" t="n"/>
    </row>
    <row r="547">
      <c r="C547" s="5" t="n">
        <v>1</v>
      </c>
      <c r="D547" s="5" t="inlineStr">
        <is>
          <t>Cold Paint Spray Machine</t>
        </is>
      </c>
      <c r="E547" s="5" t="inlineStr">
        <is>
          <t>E86</t>
        </is>
      </c>
      <c r="F547" s="5" t="inlineStr">
        <is>
          <t>Jam</t>
        </is>
      </c>
      <c r="G547" s="25" t="n">
        <v>0.01784918607172207</v>
      </c>
      <c r="H547" s="26">
        <f>VLOOKUP(D547,upahbahan,3,FALSE)</f>
        <v/>
      </c>
      <c r="J547" s="26">
        <f>G547*H547</f>
        <v/>
      </c>
    </row>
    <row r="548">
      <c r="C548" s="5" t="n">
        <v>2</v>
      </c>
      <c r="D548" s="5" t="inlineStr">
        <is>
          <t>AIR COMPRESSOR</t>
        </is>
      </c>
      <c r="E548" s="5" t="inlineStr">
        <is>
          <t>E05</t>
        </is>
      </c>
      <c r="F548" s="5" t="inlineStr">
        <is>
          <t>Jam</t>
        </is>
      </c>
      <c r="G548" s="25" t="n">
        <v>0.01784919332368225</v>
      </c>
      <c r="H548" s="26">
        <f>VLOOKUP(D548,upahbahan,3,FALSE)</f>
        <v/>
      </c>
      <c r="J548" s="26">
        <f>G548*H548</f>
        <v/>
      </c>
    </row>
    <row r="549">
      <c r="C549" s="5" t="n">
        <v>3</v>
      </c>
      <c r="D549" s="5" t="inlineStr">
        <is>
          <t>Truck 2 Ton</t>
        </is>
      </c>
      <c r="E549" s="5" t="inlineStr">
        <is>
          <t>E88</t>
        </is>
      </c>
      <c r="F549" s="5" t="inlineStr">
        <is>
          <t>Jam</t>
        </is>
      </c>
      <c r="G549" s="25" t="n">
        <v>0.01784917977545131</v>
      </c>
      <c r="H549" s="26">
        <f>VLOOKUP(D549,upahbahan,3,FALSE)</f>
        <v/>
      </c>
      <c r="J549" s="26">
        <f>G549*H549</f>
        <v/>
      </c>
    </row>
    <row r="550">
      <c r="C550" s="5" t="n">
        <v>4</v>
      </c>
      <c r="D550" s="5" t="inlineStr">
        <is>
          <t>Alat Bantu</t>
        </is>
      </c>
      <c r="F550" s="5" t="inlineStr">
        <is>
          <t>Ls</t>
        </is>
      </c>
      <c r="G550" s="25" t="n">
        <v>1</v>
      </c>
      <c r="H550" s="26">
        <f>VLOOKUP(D550,upahbahan,3,FALSE)</f>
        <v/>
      </c>
      <c r="J550" s="26">
        <f>G550*H550</f>
        <v/>
      </c>
    </row>
    <row r="551">
      <c r="C551" s="27" t="inlineStr">
        <is>
          <t>JUMLAH HARGA PERALATAN</t>
        </is>
      </c>
      <c r="D551" s="28" t="n"/>
      <c r="E551" s="28" t="n"/>
      <c r="F551" s="28" t="n"/>
      <c r="G551" s="28" t="n"/>
      <c r="H551" s="28" t="n"/>
      <c r="I551" s="28" t="n"/>
      <c r="J551" s="29">
        <f>SUM(J547:J550)</f>
        <v/>
      </c>
    </row>
    <row r="552">
      <c r="C552" s="31" t="inlineStr">
        <is>
          <t>D</t>
        </is>
      </c>
      <c r="D552" s="31" t="inlineStr">
        <is>
          <t>Jumlah (A+B+C)</t>
        </is>
      </c>
      <c r="E552" s="32" t="n"/>
      <c r="F552" s="32" t="n"/>
      <c r="G552" s="32" t="n"/>
      <c r="H552" s="32" t="n"/>
      <c r="I552" s="32" t="n"/>
      <c r="J552" s="33">
        <f>J540+J545+J551</f>
        <v/>
      </c>
    </row>
    <row r="553">
      <c r="C553" s="18" t="inlineStr">
        <is>
          <t>E</t>
        </is>
      </c>
      <c r="D553" s="18" t="inlineStr">
        <is>
          <t>Biaya Umum dan Keuntungan 10.0% x D</t>
        </is>
      </c>
      <c r="H553" s="21">
        <f>$Q$8</f>
        <v/>
      </c>
      <c r="J553" s="34">
        <f>J552*H553</f>
        <v/>
      </c>
    </row>
    <row r="554">
      <c r="C554" s="31" t="inlineStr">
        <is>
          <t>F</t>
        </is>
      </c>
      <c r="D554" s="31" t="inlineStr">
        <is>
          <t>Harga Satuan Pekerjaan (D+E)</t>
        </is>
      </c>
      <c r="E554" s="32" t="n"/>
      <c r="F554" s="32" t="n"/>
      <c r="G554" s="32" t="n"/>
      <c r="H554" s="32" t="n"/>
      <c r="I554" s="32" t="n"/>
      <c r="J554" s="33">
        <f>SUM(J552:J553)</f>
        <v/>
      </c>
    </row>
    <row r="556">
      <c r="C556" s="16" t="inlineStr">
        <is>
          <t>I.43</t>
        </is>
      </c>
      <c r="D556" s="17" t="inlineStr">
        <is>
          <t>Marka Jalan Cat (Penerapan Khusus)</t>
        </is>
      </c>
      <c r="F556" s="18" t="inlineStr">
        <is>
          <t>Meter Persegi</t>
        </is>
      </c>
      <c r="K556" s="22">
        <f>ROUNDDOWN(J575,0)</f>
        <v/>
      </c>
      <c r="M556" s="19" t="inlineStr">
        <is>
          <t>9.2.(1b)</t>
        </is>
      </c>
    </row>
    <row r="557">
      <c r="C557" s="23" t="inlineStr">
        <is>
          <t>No</t>
        </is>
      </c>
      <c r="D557" s="23" t="inlineStr">
        <is>
          <t>Uraian</t>
        </is>
      </c>
      <c r="E557" s="23" t="inlineStr">
        <is>
          <t>Kode</t>
        </is>
      </c>
      <c r="F557" s="23" t="inlineStr">
        <is>
          <t>Sat.</t>
        </is>
      </c>
      <c r="G557" s="23" t="inlineStr">
        <is>
          <t>Koefisien</t>
        </is>
      </c>
      <c r="H557" s="23" t="inlineStr">
        <is>
          <t>Harga  Satuan (Rp)</t>
        </is>
      </c>
      <c r="J557" s="23" t="inlineStr">
        <is>
          <t>Jumlah Harga (Rp)</t>
        </is>
      </c>
    </row>
    <row r="558">
      <c r="C558" s="24" t="inlineStr">
        <is>
          <t>A</t>
        </is>
      </c>
      <c r="D558" s="24" t="inlineStr">
        <is>
          <t>TENAGA KERJA</t>
        </is>
      </c>
      <c r="E558" s="12" t="n"/>
      <c r="F558" s="12" t="n"/>
      <c r="G558" s="12" t="n"/>
      <c r="H558" s="12" t="n"/>
      <c r="I558" s="12" t="n"/>
      <c r="J558" s="12" t="n"/>
    </row>
    <row r="559">
      <c r="C559" s="5" t="n">
        <v>1</v>
      </c>
      <c r="D559" s="5" t="inlineStr">
        <is>
          <t>Pekerja</t>
        </is>
      </c>
      <c r="E559" s="5" t="inlineStr">
        <is>
          <t>L01</t>
        </is>
      </c>
      <c r="F559" s="5" t="inlineStr">
        <is>
          <t>jam</t>
        </is>
      </c>
      <c r="G559" s="25" t="n">
        <v>0.178491611421692</v>
      </c>
      <c r="H559" s="26">
        <f>VLOOKUP(D559,upahbahan,3,FALSE)</f>
        <v/>
      </c>
      <c r="J559" s="26">
        <f>G559*H559</f>
        <v/>
      </c>
    </row>
    <row r="560">
      <c r="C560" s="5" t="n">
        <v>2</v>
      </c>
      <c r="D560" s="5" t="inlineStr">
        <is>
          <t>Mandor</t>
        </is>
      </c>
      <c r="E560" s="5" t="inlineStr">
        <is>
          <t>L03</t>
        </is>
      </c>
      <c r="F560" s="5" t="inlineStr">
        <is>
          <t>jam</t>
        </is>
      </c>
      <c r="G560" s="25" t="n">
        <v>0.01784909142541175</v>
      </c>
      <c r="H560" s="26">
        <f>VLOOKUP(D560,upahbahan,3,FALSE)</f>
        <v/>
      </c>
      <c r="J560" s="26">
        <f>G560*H560</f>
        <v/>
      </c>
    </row>
    <row r="561">
      <c r="C561" s="27" t="inlineStr">
        <is>
          <t>JUMLAH HARGA TENAGA KERJA</t>
        </is>
      </c>
      <c r="D561" s="28" t="n"/>
      <c r="E561" s="28" t="n"/>
      <c r="F561" s="28" t="n"/>
      <c r="G561" s="28" t="n"/>
      <c r="H561" s="28" t="n"/>
      <c r="I561" s="28" t="n"/>
      <c r="J561" s="29">
        <f>SUM(J559:J560)</f>
        <v/>
      </c>
    </row>
    <row r="562">
      <c r="C562" s="24" t="inlineStr">
        <is>
          <t>B</t>
        </is>
      </c>
      <c r="D562" s="24" t="inlineStr">
        <is>
          <t>BAHAN</t>
        </is>
      </c>
      <c r="E562" s="12" t="n"/>
      <c r="F562" s="12" t="n"/>
      <c r="G562" s="12" t="n"/>
      <c r="H562" s="12" t="n"/>
      <c r="I562" s="12" t="n"/>
      <c r="J562" s="12" t="n"/>
    </row>
    <row r="563">
      <c r="C563" s="5" t="n">
        <v>1</v>
      </c>
      <c r="D563" s="5" t="inlineStr">
        <is>
          <t>Cat Marka Non Thermoplastic</t>
        </is>
      </c>
      <c r="E563" s="5" t="inlineStr">
        <is>
          <t>M17a</t>
        </is>
      </c>
      <c r="F563" s="5" t="inlineStr">
        <is>
          <t>Kg</t>
        </is>
      </c>
      <c r="G563" s="25" t="n">
        <v>0.5814</v>
      </c>
      <c r="H563" s="26">
        <f>VLOOKUP(D563,upahbahan,3,FALSE)</f>
        <v/>
      </c>
      <c r="J563" s="26">
        <f>G563*H563</f>
        <v/>
      </c>
    </row>
    <row r="564">
      <c r="C564" s="5" t="n">
        <v>2</v>
      </c>
      <c r="D564" s="5" t="inlineStr">
        <is>
          <t>Thinner</t>
        </is>
      </c>
      <c r="E564" s="5" t="inlineStr">
        <is>
          <t>M33</t>
        </is>
      </c>
      <c r="F564" s="5" t="inlineStr">
        <is>
          <t>Liter</t>
        </is>
      </c>
      <c r="G564" s="25" t="n">
        <v>0.03876</v>
      </c>
      <c r="H564" s="26">
        <f>VLOOKUP(D564,upahbahan,3,FALSE)</f>
        <v/>
      </c>
      <c r="J564" s="26">
        <f>G564*H564</f>
        <v/>
      </c>
    </row>
    <row r="565">
      <c r="C565" s="5" t="n">
        <v>3</v>
      </c>
      <c r="D565" s="5" t="inlineStr">
        <is>
          <t>Marka Template (50 Times)</t>
        </is>
      </c>
      <c r="E565" s="5" t="inlineStr">
        <is>
          <t>M17c</t>
        </is>
      </c>
      <c r="F565" s="5" t="inlineStr">
        <is>
          <t>Buah</t>
        </is>
      </c>
      <c r="G565" s="25" t="n">
        <v>1</v>
      </c>
      <c r="H565" s="26">
        <f>VLOOKUP(D565,upahbahan,3,FALSE)</f>
        <v/>
      </c>
      <c r="J565" s="26">
        <f>G565*H565</f>
        <v/>
      </c>
    </row>
    <row r="566">
      <c r="C566" s="27" t="inlineStr">
        <is>
          <t>JUMLAH HARGA BAHAN</t>
        </is>
      </c>
      <c r="D566" s="28" t="n"/>
      <c r="E566" s="28" t="n"/>
      <c r="F566" s="28" t="n"/>
      <c r="G566" s="28" t="n"/>
      <c r="H566" s="28" t="n"/>
      <c r="I566" s="28" t="n"/>
      <c r="J566" s="29">
        <f>SUM(J563:J565)</f>
        <v/>
      </c>
    </row>
    <row r="567">
      <c r="C567" s="24" t="inlineStr">
        <is>
          <t>C</t>
        </is>
      </c>
      <c r="D567" s="24" t="inlineStr">
        <is>
          <t>PERALATAN</t>
        </is>
      </c>
      <c r="E567" s="12" t="n"/>
      <c r="F567" s="12" t="n"/>
      <c r="G567" s="12" t="n"/>
      <c r="H567" s="12" t="n"/>
      <c r="I567" s="12" t="n"/>
      <c r="J567" s="12" t="n"/>
    </row>
    <row r="568">
      <c r="C568" s="5" t="n">
        <v>1</v>
      </c>
      <c r="D568" s="5" t="inlineStr">
        <is>
          <t>Cold Paint Spray Machine</t>
        </is>
      </c>
      <c r="E568" s="5" t="inlineStr">
        <is>
          <t>E86</t>
        </is>
      </c>
      <c r="F568" s="5" t="inlineStr">
        <is>
          <t>Jam</t>
        </is>
      </c>
      <c r="G568" s="25" t="n">
        <v>0.01784918607172207</v>
      </c>
      <c r="H568" s="26">
        <f>VLOOKUP(D568,upahbahan,3,FALSE)</f>
        <v/>
      </c>
      <c r="J568" s="26">
        <f>G568*H568</f>
        <v/>
      </c>
    </row>
    <row r="569">
      <c r="C569" s="5" t="n">
        <v>2</v>
      </c>
      <c r="D569" s="5" t="inlineStr">
        <is>
          <t>AIR COMPRESSOR</t>
        </is>
      </c>
      <c r="E569" s="5" t="inlineStr">
        <is>
          <t>E05</t>
        </is>
      </c>
      <c r="F569" s="5" t="inlineStr">
        <is>
          <t>Jam</t>
        </is>
      </c>
      <c r="G569" s="25" t="n">
        <v>0.01784919332368225</v>
      </c>
      <c r="H569" s="26">
        <f>VLOOKUP(D569,upahbahan,3,FALSE)</f>
        <v/>
      </c>
      <c r="J569" s="26">
        <f>G569*H569</f>
        <v/>
      </c>
    </row>
    <row r="570">
      <c r="C570" s="5" t="n">
        <v>3</v>
      </c>
      <c r="D570" s="5" t="inlineStr">
        <is>
          <t>Truck 2 Ton</t>
        </is>
      </c>
      <c r="E570" s="5" t="inlineStr">
        <is>
          <t>E88</t>
        </is>
      </c>
      <c r="F570" s="5" t="inlineStr">
        <is>
          <t>Jam</t>
        </is>
      </c>
      <c r="G570" s="25" t="n">
        <v>0.01784917977545131</v>
      </c>
      <c r="H570" s="26">
        <f>VLOOKUP(D570,upahbahan,3,FALSE)</f>
        <v/>
      </c>
      <c r="J570" s="26">
        <f>G570*H570</f>
        <v/>
      </c>
    </row>
    <row r="571">
      <c r="C571" s="5" t="n">
        <v>4</v>
      </c>
      <c r="D571" s="5" t="inlineStr">
        <is>
          <t>Alat Bantu</t>
        </is>
      </c>
      <c r="F571" s="5" t="inlineStr">
        <is>
          <t>Ls</t>
        </is>
      </c>
      <c r="G571" s="25" t="n">
        <v>1</v>
      </c>
      <c r="H571" s="26">
        <f>VLOOKUP(D571,upahbahan,3,FALSE)</f>
        <v/>
      </c>
      <c r="J571" s="26">
        <f>G571*H571</f>
        <v/>
      </c>
    </row>
    <row r="572">
      <c r="C572" s="27" t="inlineStr">
        <is>
          <t>JUMLAH HARGA PERALATAN</t>
        </is>
      </c>
      <c r="D572" s="28" t="n"/>
      <c r="E572" s="28" t="n"/>
      <c r="F572" s="28" t="n"/>
      <c r="G572" s="28" t="n"/>
      <c r="H572" s="28" t="n"/>
      <c r="I572" s="28" t="n"/>
      <c r="J572" s="29">
        <f>SUM(J568:J571)</f>
        <v/>
      </c>
    </row>
    <row r="573">
      <c r="C573" s="31" t="inlineStr">
        <is>
          <t>D</t>
        </is>
      </c>
      <c r="D573" s="31" t="inlineStr">
        <is>
          <t>Jumlah (A+B+C)</t>
        </is>
      </c>
      <c r="E573" s="32" t="n"/>
      <c r="F573" s="32" t="n"/>
      <c r="G573" s="32" t="n"/>
      <c r="H573" s="32" t="n"/>
      <c r="I573" s="32" t="n"/>
      <c r="J573" s="33">
        <f>J561+J566+J572</f>
        <v/>
      </c>
    </row>
    <row r="574">
      <c r="C574" s="18" t="inlineStr">
        <is>
          <t>E</t>
        </is>
      </c>
      <c r="D574" s="18" t="inlineStr">
        <is>
          <t>Biaya Umum dan Keuntungan 10.0% x D</t>
        </is>
      </c>
      <c r="H574" s="21">
        <f>$Q$8</f>
        <v/>
      </c>
      <c r="J574" s="34">
        <f>J573*H574</f>
        <v/>
      </c>
    </row>
    <row r="575">
      <c r="C575" s="31" t="inlineStr">
        <is>
          <t>F</t>
        </is>
      </c>
      <c r="D575" s="31" t="inlineStr">
        <is>
          <t>Harga Satuan Pekerjaan (D+E)</t>
        </is>
      </c>
      <c r="E575" s="32" t="n"/>
      <c r="F575" s="32" t="n"/>
      <c r="G575" s="32" t="n"/>
      <c r="H575" s="32" t="n"/>
      <c r="I575" s="32" t="n"/>
      <c r="J575" s="33">
        <f>SUM(J573:J574)</f>
        <v/>
      </c>
    </row>
    <row r="577">
      <c r="C577" s="16" t="inlineStr">
        <is>
          <t>I.44</t>
        </is>
      </c>
      <c r="D577" s="17" t="inlineStr">
        <is>
          <t>Marka Jalan Termoplastik Non Glow in The Dark (Penerapan Umum)</t>
        </is>
      </c>
      <c r="F577" s="18" t="inlineStr">
        <is>
          <t>Meter Persegi</t>
        </is>
      </c>
      <c r="K577" s="22">
        <f>ROUNDDOWN(J595,0)</f>
        <v/>
      </c>
      <c r="M577" s="19" t="inlineStr">
        <is>
          <t>9.2.(1c)</t>
        </is>
      </c>
    </row>
    <row r="578">
      <c r="C578" s="23" t="inlineStr">
        <is>
          <t>No</t>
        </is>
      </c>
      <c r="D578" s="23" t="inlineStr">
        <is>
          <t>Uraian</t>
        </is>
      </c>
      <c r="E578" s="23" t="inlineStr">
        <is>
          <t>Kode</t>
        </is>
      </c>
      <c r="F578" s="23" t="inlineStr">
        <is>
          <t>Sat.</t>
        </is>
      </c>
      <c r="G578" s="23" t="inlineStr">
        <is>
          <t>Koefisien</t>
        </is>
      </c>
      <c r="H578" s="23" t="inlineStr">
        <is>
          <t>Harga  Satuan (Rp)</t>
        </is>
      </c>
      <c r="J578" s="23" t="inlineStr">
        <is>
          <t>Jumlah Harga (Rp)</t>
        </is>
      </c>
    </row>
    <row r="579">
      <c r="C579" s="24" t="inlineStr">
        <is>
          <t>A</t>
        </is>
      </c>
      <c r="D579" s="24" t="inlineStr">
        <is>
          <t>TENAGA KERJA</t>
        </is>
      </c>
      <c r="E579" s="12" t="n"/>
      <c r="F579" s="12" t="n"/>
      <c r="G579" s="12" t="n"/>
      <c r="H579" s="12" t="n"/>
      <c r="I579" s="12" t="n"/>
      <c r="J579" s="12" t="n"/>
    </row>
    <row r="580">
      <c r="C580" s="5" t="n">
        <v>1</v>
      </c>
      <c r="D580" s="5" t="inlineStr">
        <is>
          <t>Pekerja</t>
        </is>
      </c>
      <c r="E580" s="5" t="inlineStr">
        <is>
          <t>L01</t>
        </is>
      </c>
      <c r="F580" s="5" t="inlineStr">
        <is>
          <t>jam</t>
        </is>
      </c>
      <c r="G580" s="25" t="n">
        <v>0.8399611627164972</v>
      </c>
      <c r="H580" s="26">
        <f>VLOOKUP(D580,upahbahan,3,FALSE)</f>
        <v/>
      </c>
      <c r="J580" s="26">
        <f>G580*H580</f>
        <v/>
      </c>
    </row>
    <row r="581">
      <c r="C581" s="5" t="n">
        <v>2</v>
      </c>
      <c r="D581" s="5" t="inlineStr">
        <is>
          <t>Mandor</t>
        </is>
      </c>
      <c r="E581" s="5" t="inlineStr">
        <is>
          <t>L03</t>
        </is>
      </c>
      <c r="F581" s="5" t="inlineStr">
        <is>
          <t>jam</t>
        </is>
      </c>
      <c r="G581" s="25" t="n">
        <v>0.08399609517354084</v>
      </c>
      <c r="H581" s="26">
        <f>VLOOKUP(D581,upahbahan,3,FALSE)</f>
        <v/>
      </c>
      <c r="J581" s="26">
        <f>G581*H581</f>
        <v/>
      </c>
    </row>
    <row r="582">
      <c r="C582" s="27" t="inlineStr">
        <is>
          <t>JUMLAH HARGA TENAGA KERJA</t>
        </is>
      </c>
      <c r="D582" s="28" t="n"/>
      <c r="E582" s="28" t="n"/>
      <c r="F582" s="28" t="n"/>
      <c r="G582" s="28" t="n"/>
      <c r="H582" s="28" t="n"/>
      <c r="I582" s="28" t="n"/>
      <c r="J582" s="29">
        <f>SUM(J580:J581)</f>
        <v/>
      </c>
    </row>
    <row r="583">
      <c r="C583" s="24" t="inlineStr">
        <is>
          <t>B</t>
        </is>
      </c>
      <c r="D583" s="24" t="inlineStr">
        <is>
          <t>BAHAN</t>
        </is>
      </c>
      <c r="E583" s="12" t="n"/>
      <c r="F583" s="12" t="n"/>
      <c r="G583" s="12" t="n"/>
      <c r="H583" s="12" t="n"/>
      <c r="I583" s="12" t="n"/>
      <c r="J583" s="12" t="n"/>
    </row>
    <row r="584">
      <c r="C584" s="5" t="n">
        <v>1</v>
      </c>
      <c r="D584" s="5" t="inlineStr">
        <is>
          <t>Cat Marka Thermoplastic</t>
        </is>
      </c>
      <c r="E584" s="5" t="inlineStr">
        <is>
          <t>M17b</t>
        </is>
      </c>
      <c r="F584" s="5" t="inlineStr">
        <is>
          <t>Kg</t>
        </is>
      </c>
      <c r="G584" s="25" t="n">
        <v>6.579000177810816</v>
      </c>
      <c r="H584" s="26">
        <f>VLOOKUP(D584,upahbahan,3,FALSE)</f>
        <v/>
      </c>
      <c r="J584" s="26">
        <f>G584*H584</f>
        <v/>
      </c>
    </row>
    <row r="585">
      <c r="C585" s="5" t="n">
        <v>2</v>
      </c>
      <c r="D585" s="5" t="inlineStr">
        <is>
          <t>Glass Bead</t>
        </is>
      </c>
      <c r="E585" s="5" t="inlineStr">
        <is>
          <t>M34</t>
        </is>
      </c>
      <c r="F585" s="5" t="inlineStr">
        <is>
          <t>Kg</t>
        </is>
      </c>
      <c r="G585" s="25" t="n">
        <v>0.459</v>
      </c>
      <c r="H585" s="26">
        <f>VLOOKUP(D585,upahbahan,3,FALSE)</f>
        <v/>
      </c>
      <c r="J585" s="26">
        <f>G585*H585</f>
        <v/>
      </c>
    </row>
    <row r="586">
      <c r="C586" s="27" t="inlineStr">
        <is>
          <t>JUMLAH HARGA BAHAN</t>
        </is>
      </c>
      <c r="D586" s="28" t="n"/>
      <c r="E586" s="28" t="n"/>
      <c r="F586" s="28" t="n"/>
      <c r="G586" s="28" t="n"/>
      <c r="H586" s="28" t="n"/>
      <c r="I586" s="28" t="n"/>
      <c r="J586" s="29">
        <f>SUM(J584:J585)</f>
        <v/>
      </c>
    </row>
    <row r="587">
      <c r="C587" s="24" t="inlineStr">
        <is>
          <t>C</t>
        </is>
      </c>
      <c r="D587" s="24" t="inlineStr">
        <is>
          <t>PERALATAN</t>
        </is>
      </c>
      <c r="E587" s="12" t="n"/>
      <c r="F587" s="12" t="n"/>
      <c r="G587" s="12" t="n"/>
      <c r="H587" s="12" t="n"/>
      <c r="I587" s="12" t="n"/>
      <c r="J587" s="12" t="n"/>
    </row>
    <row r="588">
      <c r="C588" s="5" t="n">
        <v>1</v>
      </c>
      <c r="D588" s="5" t="inlineStr">
        <is>
          <t>Thermoplastic Road Marking Machine</t>
        </is>
      </c>
      <c r="E588" s="5" t="inlineStr">
        <is>
          <t>E85</t>
        </is>
      </c>
      <c r="F588" s="5" t="inlineStr">
        <is>
          <t>Jam</t>
        </is>
      </c>
      <c r="G588" s="25" t="n">
        <v>0.0839960824098894</v>
      </c>
      <c r="H588" s="26">
        <f>VLOOKUP(D588,upahbahan,3,FALSE)</f>
        <v/>
      </c>
      <c r="J588" s="26">
        <f>G588*H588</f>
        <v/>
      </c>
    </row>
    <row r="589">
      <c r="C589" s="5" t="n">
        <v>2</v>
      </c>
      <c r="D589" s="5" t="inlineStr">
        <is>
          <t>AIR COMPRESSOR</t>
        </is>
      </c>
      <c r="E589" s="5" t="inlineStr">
        <is>
          <t>E05</t>
        </is>
      </c>
      <c r="F589" s="5" t="inlineStr">
        <is>
          <t>Jam</t>
        </is>
      </c>
      <c r="G589" s="25" t="n">
        <v>0.08399610831422434</v>
      </c>
      <c r="H589" s="26">
        <f>VLOOKUP(D589,upahbahan,3,FALSE)</f>
        <v/>
      </c>
      <c r="J589" s="26">
        <f>G589*H589</f>
        <v/>
      </c>
    </row>
    <row r="590">
      <c r="C590" s="5" t="n">
        <v>3</v>
      </c>
      <c r="D590" s="5" t="inlineStr">
        <is>
          <t>Truck 2 Ton</t>
        </is>
      </c>
      <c r="E590" s="5" t="inlineStr">
        <is>
          <t>E88</t>
        </is>
      </c>
      <c r="F590" s="5" t="inlineStr">
        <is>
          <t>Jam</t>
        </is>
      </c>
      <c r="G590" s="25" t="n">
        <v>0.08399612642105531</v>
      </c>
      <c r="H590" s="26">
        <f>VLOOKUP(D590,upahbahan,3,FALSE)</f>
        <v/>
      </c>
      <c r="J590" s="26">
        <f>G590*H590</f>
        <v/>
      </c>
    </row>
    <row r="591">
      <c r="C591" s="5" t="n">
        <v>4</v>
      </c>
      <c r="D591" s="5" t="inlineStr">
        <is>
          <t>Alat Bantu</t>
        </is>
      </c>
      <c r="F591" s="5" t="inlineStr">
        <is>
          <t>Ls</t>
        </is>
      </c>
      <c r="G591" s="25" t="n">
        <v>1</v>
      </c>
      <c r="H591" s="26">
        <f>VLOOKUP(D591,upahbahan,3,FALSE)</f>
        <v/>
      </c>
      <c r="J591" s="26">
        <f>G591*H591</f>
        <v/>
      </c>
    </row>
    <row r="592">
      <c r="C592" s="27" t="inlineStr">
        <is>
          <t>JUMLAH HARGA PERALATAN</t>
        </is>
      </c>
      <c r="D592" s="28" t="n"/>
      <c r="E592" s="28" t="n"/>
      <c r="F592" s="28" t="n"/>
      <c r="G592" s="28" t="n"/>
      <c r="H592" s="28" t="n"/>
      <c r="I592" s="28" t="n"/>
      <c r="J592" s="29">
        <f>SUM(J588:J591)</f>
        <v/>
      </c>
    </row>
    <row r="593">
      <c r="C593" s="31" t="inlineStr">
        <is>
          <t>D</t>
        </is>
      </c>
      <c r="D593" s="31" t="inlineStr">
        <is>
          <t>Jumlah (A+B+C)</t>
        </is>
      </c>
      <c r="E593" s="32" t="n"/>
      <c r="F593" s="32" t="n"/>
      <c r="G593" s="32" t="n"/>
      <c r="H593" s="32" t="n"/>
      <c r="I593" s="32" t="n"/>
      <c r="J593" s="33">
        <f>J582+J586+J592</f>
        <v/>
      </c>
    </row>
    <row r="594">
      <c r="C594" s="18" t="inlineStr">
        <is>
          <t>E</t>
        </is>
      </c>
      <c r="D594" s="18" t="inlineStr">
        <is>
          <t>Biaya Umum dan Keuntungan 10.0% x D</t>
        </is>
      </c>
      <c r="H594" s="21">
        <f>$Q$8</f>
        <v/>
      </c>
      <c r="J594" s="34">
        <f>J593*H594</f>
        <v/>
      </c>
    </row>
    <row r="595">
      <c r="C595" s="31" t="inlineStr">
        <is>
          <t>F</t>
        </is>
      </c>
      <c r="D595" s="31" t="inlineStr">
        <is>
          <t>Harga Satuan Pekerjaan (D+E)</t>
        </is>
      </c>
      <c r="E595" s="32" t="n"/>
      <c r="F595" s="32" t="n"/>
      <c r="G595" s="32" t="n"/>
      <c r="H595" s="32" t="n"/>
      <c r="I595" s="32" t="n"/>
      <c r="J595" s="33">
        <f>SUM(J593:J594)</f>
        <v/>
      </c>
    </row>
    <row r="597">
      <c r="C597" s="16" t="inlineStr">
        <is>
          <t>I.45</t>
        </is>
      </c>
      <c r="D597" s="17" t="inlineStr">
        <is>
          <t>Marka Jalan Termoplastik Non Glow in The Dark (Penerapan Khusus)</t>
        </is>
      </c>
      <c r="F597" s="18" t="inlineStr">
        <is>
          <t>Meter Persegi</t>
        </is>
      </c>
      <c r="K597" s="22">
        <f>ROUNDDOWN(J616,0)</f>
        <v/>
      </c>
      <c r="M597" s="19" t="inlineStr">
        <is>
          <t>9.2.(1d)</t>
        </is>
      </c>
    </row>
    <row r="598">
      <c r="C598" s="23" t="inlineStr">
        <is>
          <t>No</t>
        </is>
      </c>
      <c r="D598" s="23" t="inlineStr">
        <is>
          <t>Uraian</t>
        </is>
      </c>
      <c r="E598" s="23" t="inlineStr">
        <is>
          <t>Kode</t>
        </is>
      </c>
      <c r="F598" s="23" t="inlineStr">
        <is>
          <t>Sat.</t>
        </is>
      </c>
      <c r="G598" s="23" t="inlineStr">
        <is>
          <t>Koefisien</t>
        </is>
      </c>
      <c r="H598" s="23" t="inlineStr">
        <is>
          <t>Harga  Satuan (Rp)</t>
        </is>
      </c>
      <c r="J598" s="23" t="inlineStr">
        <is>
          <t>Jumlah Harga (Rp)</t>
        </is>
      </c>
    </row>
    <row r="599">
      <c r="C599" s="24" t="inlineStr">
        <is>
          <t>A</t>
        </is>
      </c>
      <c r="D599" s="24" t="inlineStr">
        <is>
          <t>TENAGA KERJA</t>
        </is>
      </c>
      <c r="E599" s="12" t="n"/>
      <c r="F599" s="12" t="n"/>
      <c r="G599" s="12" t="n"/>
      <c r="H599" s="12" t="n"/>
      <c r="I599" s="12" t="n"/>
      <c r="J599" s="12" t="n"/>
    </row>
    <row r="600">
      <c r="C600" s="5" t="n">
        <v>1</v>
      </c>
      <c r="D600" s="5" t="inlineStr">
        <is>
          <t>Pekerja</t>
        </is>
      </c>
      <c r="E600" s="5" t="inlineStr">
        <is>
          <t>L01</t>
        </is>
      </c>
      <c r="F600" s="5" t="inlineStr">
        <is>
          <t>jam</t>
        </is>
      </c>
      <c r="G600" s="25" t="n">
        <v>0.8399611627164972</v>
      </c>
      <c r="H600" s="26">
        <f>VLOOKUP(D600,upahbahan,3,FALSE)</f>
        <v/>
      </c>
      <c r="J600" s="26">
        <f>G600*H600</f>
        <v/>
      </c>
    </row>
    <row r="601">
      <c r="C601" s="5" t="n">
        <v>2</v>
      </c>
      <c r="D601" s="5" t="inlineStr">
        <is>
          <t>Mandor</t>
        </is>
      </c>
      <c r="E601" s="5" t="inlineStr">
        <is>
          <t>L03</t>
        </is>
      </c>
      <c r="F601" s="5" t="inlineStr">
        <is>
          <t>jam</t>
        </is>
      </c>
      <c r="G601" s="25" t="n">
        <v>0.08399609517354084</v>
      </c>
      <c r="H601" s="26">
        <f>VLOOKUP(D601,upahbahan,3,FALSE)</f>
        <v/>
      </c>
      <c r="J601" s="26">
        <f>G601*H601</f>
        <v/>
      </c>
    </row>
    <row r="602">
      <c r="C602" s="27" t="inlineStr">
        <is>
          <t>JUMLAH HARGA TENAGA KERJA</t>
        </is>
      </c>
      <c r="D602" s="28" t="n"/>
      <c r="E602" s="28" t="n"/>
      <c r="F602" s="28" t="n"/>
      <c r="G602" s="28" t="n"/>
      <c r="H602" s="28" t="n"/>
      <c r="I602" s="28" t="n"/>
      <c r="J602" s="29">
        <f>SUM(J600:J601)</f>
        <v/>
      </c>
    </row>
    <row r="603">
      <c r="C603" s="24" t="inlineStr">
        <is>
          <t>B</t>
        </is>
      </c>
      <c r="D603" s="24" t="inlineStr">
        <is>
          <t>BAHAN</t>
        </is>
      </c>
      <c r="E603" s="12" t="n"/>
      <c r="F603" s="12" t="n"/>
      <c r="G603" s="12" t="n"/>
      <c r="H603" s="12" t="n"/>
      <c r="I603" s="12" t="n"/>
      <c r="J603" s="12" t="n"/>
    </row>
    <row r="604">
      <c r="C604" s="5" t="n">
        <v>1</v>
      </c>
      <c r="D604" s="5" t="inlineStr">
        <is>
          <t>Cat Marka Thermoplastic</t>
        </is>
      </c>
      <c r="E604" s="5" t="inlineStr">
        <is>
          <t>M17b</t>
        </is>
      </c>
      <c r="F604" s="5" t="inlineStr">
        <is>
          <t>Kg</t>
        </is>
      </c>
      <c r="G604" s="25" t="n">
        <v>6.579000177810816</v>
      </c>
      <c r="H604" s="26">
        <f>VLOOKUP(D604,upahbahan,3,FALSE)</f>
        <v/>
      </c>
      <c r="J604" s="26">
        <f>G604*H604</f>
        <v/>
      </c>
    </row>
    <row r="605">
      <c r="C605" s="5" t="n">
        <v>2</v>
      </c>
      <c r="D605" s="5" t="inlineStr">
        <is>
          <t>Glass Bead</t>
        </is>
      </c>
      <c r="E605" s="5" t="inlineStr">
        <is>
          <t>M34</t>
        </is>
      </c>
      <c r="F605" s="5" t="inlineStr">
        <is>
          <t>Kg</t>
        </is>
      </c>
      <c r="G605" s="25" t="n">
        <v>0.459</v>
      </c>
      <c r="H605" s="26">
        <f>VLOOKUP(D605,upahbahan,3,FALSE)</f>
        <v/>
      </c>
      <c r="J605" s="26">
        <f>G605*H605</f>
        <v/>
      </c>
    </row>
    <row r="606">
      <c r="C606" s="5" t="n">
        <v>3</v>
      </c>
      <c r="D606" s="5" t="inlineStr">
        <is>
          <t>Marka Template (50 Times)</t>
        </is>
      </c>
      <c r="E606" s="5" t="inlineStr">
        <is>
          <t>M17c</t>
        </is>
      </c>
      <c r="F606" s="5" t="inlineStr">
        <is>
          <t>Buah</t>
        </is>
      </c>
      <c r="G606" s="25" t="n">
        <v>1</v>
      </c>
      <c r="H606" s="26">
        <f>VLOOKUP(D606,upahbahan,3,FALSE)</f>
        <v/>
      </c>
      <c r="J606" s="26">
        <f>G606*H606</f>
        <v/>
      </c>
    </row>
    <row r="607">
      <c r="C607" s="27" t="inlineStr">
        <is>
          <t>JUMLAH HARGA BAHAN</t>
        </is>
      </c>
      <c r="D607" s="28" t="n"/>
      <c r="E607" s="28" t="n"/>
      <c r="F607" s="28" t="n"/>
      <c r="G607" s="28" t="n"/>
      <c r="H607" s="28" t="n"/>
      <c r="I607" s="28" t="n"/>
      <c r="J607" s="29">
        <f>SUM(J604:J606)</f>
        <v/>
      </c>
    </row>
    <row r="608">
      <c r="C608" s="24" t="inlineStr">
        <is>
          <t>C</t>
        </is>
      </c>
      <c r="D608" s="24" t="inlineStr">
        <is>
          <t>PERALATAN</t>
        </is>
      </c>
      <c r="E608" s="12" t="n"/>
      <c r="F608" s="12" t="n"/>
      <c r="G608" s="12" t="n"/>
      <c r="H608" s="12" t="n"/>
      <c r="I608" s="12" t="n"/>
      <c r="J608" s="12" t="n"/>
    </row>
    <row r="609">
      <c r="C609" s="5" t="n">
        <v>1</v>
      </c>
      <c r="D609" s="5" t="inlineStr">
        <is>
          <t>Thermoplastic Road Marking Machine</t>
        </is>
      </c>
      <c r="E609" s="5" t="inlineStr">
        <is>
          <t>E85</t>
        </is>
      </c>
      <c r="F609" s="5" t="inlineStr">
        <is>
          <t>Jam</t>
        </is>
      </c>
      <c r="G609" s="25" t="n">
        <v>0.0839960824098894</v>
      </c>
      <c r="H609" s="26">
        <f>VLOOKUP(D609,upahbahan,3,FALSE)</f>
        <v/>
      </c>
      <c r="J609" s="26">
        <f>G609*H609</f>
        <v/>
      </c>
    </row>
    <row r="610">
      <c r="C610" s="5" t="n">
        <v>2</v>
      </c>
      <c r="D610" s="5" t="inlineStr">
        <is>
          <t>AIR COMPRESSOR</t>
        </is>
      </c>
      <c r="E610" s="5" t="inlineStr">
        <is>
          <t>E05</t>
        </is>
      </c>
      <c r="F610" s="5" t="inlineStr">
        <is>
          <t>Jam</t>
        </is>
      </c>
      <c r="G610" s="25" t="n">
        <v>0.08399610831422434</v>
      </c>
      <c r="H610" s="26">
        <f>VLOOKUP(D610,upahbahan,3,FALSE)</f>
        <v/>
      </c>
      <c r="J610" s="26">
        <f>G610*H610</f>
        <v/>
      </c>
    </row>
    <row r="611">
      <c r="C611" s="5" t="n">
        <v>3</v>
      </c>
      <c r="D611" s="5" t="inlineStr">
        <is>
          <t>Truck 2 Ton</t>
        </is>
      </c>
      <c r="E611" s="5" t="inlineStr">
        <is>
          <t>E88</t>
        </is>
      </c>
      <c r="F611" s="5" t="inlineStr">
        <is>
          <t>Jam</t>
        </is>
      </c>
      <c r="G611" s="25" t="n">
        <v>0.08399612642105531</v>
      </c>
      <c r="H611" s="26">
        <f>VLOOKUP(D611,upahbahan,3,FALSE)</f>
        <v/>
      </c>
      <c r="J611" s="26">
        <f>G611*H611</f>
        <v/>
      </c>
    </row>
    <row r="612">
      <c r="C612" s="5" t="n">
        <v>4</v>
      </c>
      <c r="D612" s="5" t="inlineStr">
        <is>
          <t>Alat Bantu</t>
        </is>
      </c>
      <c r="F612" s="5" t="inlineStr">
        <is>
          <t>Ls</t>
        </is>
      </c>
      <c r="G612" s="25" t="n">
        <v>1</v>
      </c>
      <c r="H612" s="26">
        <f>VLOOKUP(D612,upahbahan,3,FALSE)</f>
        <v/>
      </c>
      <c r="J612" s="26">
        <f>G612*H612</f>
        <v/>
      </c>
    </row>
    <row r="613">
      <c r="C613" s="27" t="inlineStr">
        <is>
          <t>JUMLAH HARGA PERALATAN</t>
        </is>
      </c>
      <c r="D613" s="28" t="n"/>
      <c r="E613" s="28" t="n"/>
      <c r="F613" s="28" t="n"/>
      <c r="G613" s="28" t="n"/>
      <c r="H613" s="28" t="n"/>
      <c r="I613" s="28" t="n"/>
      <c r="J613" s="29">
        <f>SUM(J609:J612)</f>
        <v/>
      </c>
    </row>
    <row r="614">
      <c r="C614" s="31" t="inlineStr">
        <is>
          <t>D</t>
        </is>
      </c>
      <c r="D614" s="31" t="inlineStr">
        <is>
          <t>Jumlah (A+B+C)</t>
        </is>
      </c>
      <c r="E614" s="32" t="n"/>
      <c r="F614" s="32" t="n"/>
      <c r="G614" s="32" t="n"/>
      <c r="H614" s="32" t="n"/>
      <c r="I614" s="32" t="n"/>
      <c r="J614" s="33">
        <f>J602+J607+J613</f>
        <v/>
      </c>
    </row>
    <row r="615">
      <c r="C615" s="18" t="inlineStr">
        <is>
          <t>E</t>
        </is>
      </c>
      <c r="D615" s="18" t="inlineStr">
        <is>
          <t>Biaya Umum dan Keuntungan 10.0% x D</t>
        </is>
      </c>
      <c r="H615" s="21">
        <f>$Q$8</f>
        <v/>
      </c>
      <c r="J615" s="34">
        <f>J614*H615</f>
        <v/>
      </c>
    </row>
    <row r="616">
      <c r="C616" s="31" t="inlineStr">
        <is>
          <t>F</t>
        </is>
      </c>
      <c r="D616" s="31" t="inlineStr">
        <is>
          <t>Harga Satuan Pekerjaan (D+E)</t>
        </is>
      </c>
      <c r="E616" s="32" t="n"/>
      <c r="F616" s="32" t="n"/>
      <c r="G616" s="32" t="n"/>
      <c r="H616" s="32" t="n"/>
      <c r="I616" s="32" t="n"/>
      <c r="J616" s="33">
        <f>SUM(J614:J615)</f>
        <v/>
      </c>
    </row>
    <row r="618">
      <c r="C618" s="16" t="inlineStr">
        <is>
          <t>I.46</t>
        </is>
      </c>
      <c r="D618" s="17" t="inlineStr">
        <is>
          <t>Marka Jalan Termoplastik Glow in The Dark (Penerapan Umum)</t>
        </is>
      </c>
      <c r="F618" s="18" t="inlineStr">
        <is>
          <t>Meter Persegi</t>
        </is>
      </c>
      <c r="K618" s="22">
        <f>ROUNDDOWN(J636,0)</f>
        <v/>
      </c>
      <c r="M618" s="19" t="inlineStr">
        <is>
          <t>9.2.(1e)</t>
        </is>
      </c>
    </row>
    <row r="619">
      <c r="C619" s="23" t="inlineStr">
        <is>
          <t>No</t>
        </is>
      </c>
      <c r="D619" s="23" t="inlineStr">
        <is>
          <t>Uraian</t>
        </is>
      </c>
      <c r="E619" s="23" t="inlineStr">
        <is>
          <t>Kode</t>
        </is>
      </c>
      <c r="F619" s="23" t="inlineStr">
        <is>
          <t>Sat.</t>
        </is>
      </c>
      <c r="G619" s="23" t="inlineStr">
        <is>
          <t>Koefisien</t>
        </is>
      </c>
      <c r="H619" s="23" t="inlineStr">
        <is>
          <t>Harga  Satuan (Rp)</t>
        </is>
      </c>
      <c r="J619" s="23" t="inlineStr">
        <is>
          <t>Jumlah Harga (Rp)</t>
        </is>
      </c>
    </row>
    <row r="620">
      <c r="C620" s="24" t="inlineStr">
        <is>
          <t>A</t>
        </is>
      </c>
      <c r="D620" s="24" t="inlineStr">
        <is>
          <t>TENAGA KERJA</t>
        </is>
      </c>
      <c r="E620" s="12" t="n"/>
      <c r="F620" s="12" t="n"/>
      <c r="G620" s="12" t="n"/>
      <c r="H620" s="12" t="n"/>
      <c r="I620" s="12" t="n"/>
      <c r="J620" s="12" t="n"/>
    </row>
    <row r="621">
      <c r="C621" s="5" t="n">
        <v>1</v>
      </c>
      <c r="D621" s="5" t="inlineStr">
        <is>
          <t>Pekerja</t>
        </is>
      </c>
      <c r="E621" s="5" t="inlineStr">
        <is>
          <t>L01</t>
        </is>
      </c>
      <c r="F621" s="5" t="inlineStr">
        <is>
          <t>jam</t>
        </is>
      </c>
      <c r="G621" s="25" t="n">
        <v>0.8399611627164972</v>
      </c>
      <c r="H621" s="26">
        <f>VLOOKUP(D621,upahbahan,3,FALSE)</f>
        <v/>
      </c>
      <c r="J621" s="26">
        <f>G621*H621</f>
        <v/>
      </c>
    </row>
    <row r="622">
      <c r="C622" s="5" t="n">
        <v>2</v>
      </c>
      <c r="D622" s="5" t="inlineStr">
        <is>
          <t>Mandor</t>
        </is>
      </c>
      <c r="E622" s="5" t="inlineStr">
        <is>
          <t>L03</t>
        </is>
      </c>
      <c r="F622" s="5" t="inlineStr">
        <is>
          <t>jam</t>
        </is>
      </c>
      <c r="G622" s="25" t="n">
        <v>0.08399609517354084</v>
      </c>
      <c r="H622" s="26">
        <f>VLOOKUP(D622,upahbahan,3,FALSE)</f>
        <v/>
      </c>
      <c r="J622" s="26">
        <f>G622*H622</f>
        <v/>
      </c>
    </row>
    <row r="623">
      <c r="C623" s="27" t="inlineStr">
        <is>
          <t>JUMLAH HARGA TENAGA KERJA</t>
        </is>
      </c>
      <c r="D623" s="28" t="n"/>
      <c r="E623" s="28" t="n"/>
      <c r="F623" s="28" t="n"/>
      <c r="G623" s="28" t="n"/>
      <c r="H623" s="28" t="n"/>
      <c r="I623" s="28" t="n"/>
      <c r="J623" s="29">
        <f>SUM(J621:J622)</f>
        <v/>
      </c>
    </row>
    <row r="624">
      <c r="C624" s="24" t="inlineStr">
        <is>
          <t>B</t>
        </is>
      </c>
      <c r="D624" s="24" t="inlineStr">
        <is>
          <t>BAHAN</t>
        </is>
      </c>
      <c r="E624" s="12" t="n"/>
      <c r="F624" s="12" t="n"/>
      <c r="G624" s="12" t="n"/>
      <c r="H624" s="12" t="n"/>
      <c r="I624" s="12" t="n"/>
      <c r="J624" s="12" t="n"/>
    </row>
    <row r="625">
      <c r="C625" s="5" t="n">
        <v>1</v>
      </c>
      <c r="D625" s="5" t="inlineStr">
        <is>
          <t>Cat Marka Thermoplastic Glow in The Dark</t>
        </is>
      </c>
      <c r="E625" s="5" t="inlineStr">
        <is>
          <t>M17e</t>
        </is>
      </c>
      <c r="F625" s="5" t="inlineStr">
        <is>
          <t>Kg</t>
        </is>
      </c>
      <c r="G625" s="25" t="n">
        <v>6.579</v>
      </c>
      <c r="H625" s="26">
        <f>VLOOKUP(D625,upahbahan,3,FALSE)</f>
        <v/>
      </c>
      <c r="J625" s="26">
        <f>G625*H625</f>
        <v/>
      </c>
    </row>
    <row r="626">
      <c r="C626" s="5" t="n">
        <v>2</v>
      </c>
      <c r="D626" s="5" t="inlineStr">
        <is>
          <t>Glass Bead</t>
        </is>
      </c>
      <c r="E626" s="5" t="inlineStr">
        <is>
          <t>M34</t>
        </is>
      </c>
      <c r="F626" s="5" t="inlineStr">
        <is>
          <t>Kg</t>
        </is>
      </c>
      <c r="G626" s="25" t="n">
        <v>0.459</v>
      </c>
      <c r="H626" s="26">
        <f>VLOOKUP(D626,upahbahan,3,FALSE)</f>
        <v/>
      </c>
      <c r="J626" s="26">
        <f>G626*H626</f>
        <v/>
      </c>
    </row>
    <row r="627">
      <c r="C627" s="27" t="inlineStr">
        <is>
          <t>JUMLAH HARGA BAHAN</t>
        </is>
      </c>
      <c r="D627" s="28" t="n"/>
      <c r="E627" s="28" t="n"/>
      <c r="F627" s="28" t="n"/>
      <c r="G627" s="28" t="n"/>
      <c r="H627" s="28" t="n"/>
      <c r="I627" s="28" t="n"/>
      <c r="J627" s="29">
        <f>SUM(J625:J626)</f>
        <v/>
      </c>
    </row>
    <row r="628">
      <c r="C628" s="24" t="inlineStr">
        <is>
          <t>C</t>
        </is>
      </c>
      <c r="D628" s="24" t="inlineStr">
        <is>
          <t>PERALATAN</t>
        </is>
      </c>
      <c r="E628" s="12" t="n"/>
      <c r="F628" s="12" t="n"/>
      <c r="G628" s="12" t="n"/>
      <c r="H628" s="12" t="n"/>
      <c r="I628" s="12" t="n"/>
      <c r="J628" s="12" t="n"/>
    </row>
    <row r="629">
      <c r="C629" s="5" t="n">
        <v>1</v>
      </c>
      <c r="D629" s="5" t="inlineStr">
        <is>
          <t>Thermoplastic Road Marking Machine</t>
        </is>
      </c>
      <c r="E629" s="5" t="inlineStr">
        <is>
          <t>E85</t>
        </is>
      </c>
      <c r="F629" s="5" t="inlineStr">
        <is>
          <t>Jam</t>
        </is>
      </c>
      <c r="G629" s="25" t="n">
        <v>0.0839960824098894</v>
      </c>
      <c r="H629" s="26">
        <f>VLOOKUP(D629,upahbahan,3,FALSE)</f>
        <v/>
      </c>
      <c r="J629" s="26">
        <f>G629*H629</f>
        <v/>
      </c>
    </row>
    <row r="630">
      <c r="C630" s="5" t="n">
        <v>2</v>
      </c>
      <c r="D630" s="5" t="inlineStr">
        <is>
          <t>AIR COMPRESSOR</t>
        </is>
      </c>
      <c r="E630" s="5" t="inlineStr">
        <is>
          <t>E05</t>
        </is>
      </c>
      <c r="F630" s="5" t="inlineStr">
        <is>
          <t>Jam</t>
        </is>
      </c>
      <c r="G630" s="25" t="n">
        <v>0.08399610831422434</v>
      </c>
      <c r="H630" s="26">
        <f>VLOOKUP(D630,upahbahan,3,FALSE)</f>
        <v/>
      </c>
      <c r="J630" s="26">
        <f>G630*H630</f>
        <v/>
      </c>
    </row>
    <row r="631">
      <c r="C631" s="5" t="n">
        <v>3</v>
      </c>
      <c r="D631" s="5" t="inlineStr">
        <is>
          <t>Truck 2 Ton</t>
        </is>
      </c>
      <c r="E631" s="5" t="inlineStr">
        <is>
          <t>E88</t>
        </is>
      </c>
      <c r="F631" s="5" t="inlineStr">
        <is>
          <t>Jam</t>
        </is>
      </c>
      <c r="G631" s="25" t="n">
        <v>0.08399612642105531</v>
      </c>
      <c r="H631" s="26">
        <f>VLOOKUP(D631,upahbahan,3,FALSE)</f>
        <v/>
      </c>
      <c r="J631" s="26">
        <f>G631*H631</f>
        <v/>
      </c>
    </row>
    <row r="632">
      <c r="C632" s="5" t="n">
        <v>4</v>
      </c>
      <c r="D632" s="5" t="inlineStr">
        <is>
          <t>Alat Bantu</t>
        </is>
      </c>
      <c r="F632" s="5" t="inlineStr">
        <is>
          <t>Ls</t>
        </is>
      </c>
      <c r="G632" s="25" t="n">
        <v>1</v>
      </c>
      <c r="H632" s="26">
        <f>VLOOKUP(D632,upahbahan,3,FALSE)</f>
        <v/>
      </c>
      <c r="J632" s="26">
        <f>G632*H632</f>
        <v/>
      </c>
    </row>
    <row r="633">
      <c r="C633" s="27" t="inlineStr">
        <is>
          <t>JUMLAH HARGA PERALATAN</t>
        </is>
      </c>
      <c r="D633" s="28" t="n"/>
      <c r="E633" s="28" t="n"/>
      <c r="F633" s="28" t="n"/>
      <c r="G633" s="28" t="n"/>
      <c r="H633" s="28" t="n"/>
      <c r="I633" s="28" t="n"/>
      <c r="J633" s="29">
        <f>SUM(J629:J632)</f>
        <v/>
      </c>
    </row>
    <row r="634">
      <c r="C634" s="31" t="inlineStr">
        <is>
          <t>D</t>
        </is>
      </c>
      <c r="D634" s="31" t="inlineStr">
        <is>
          <t>Jumlah (A+B+C)</t>
        </is>
      </c>
      <c r="E634" s="32" t="n"/>
      <c r="F634" s="32" t="n"/>
      <c r="G634" s="32" t="n"/>
      <c r="H634" s="32" t="n"/>
      <c r="I634" s="32" t="n"/>
      <c r="J634" s="33">
        <f>J623+J627+J633</f>
        <v/>
      </c>
    </row>
    <row r="635">
      <c r="C635" s="18" t="inlineStr">
        <is>
          <t>E</t>
        </is>
      </c>
      <c r="D635" s="18" t="inlineStr">
        <is>
          <t>Biaya Umum dan Keuntungan 10.0% x D</t>
        </is>
      </c>
      <c r="H635" s="21">
        <f>$Q$8</f>
        <v/>
      </c>
      <c r="J635" s="34">
        <f>J634*H635</f>
        <v/>
      </c>
    </row>
    <row r="636">
      <c r="C636" s="31" t="inlineStr">
        <is>
          <t>F</t>
        </is>
      </c>
      <c r="D636" s="31" t="inlineStr">
        <is>
          <t>Harga Satuan Pekerjaan (D+E)</t>
        </is>
      </c>
      <c r="E636" s="32" t="n"/>
      <c r="F636" s="32" t="n"/>
      <c r="G636" s="32" t="n"/>
      <c r="H636" s="32" t="n"/>
      <c r="I636" s="32" t="n"/>
      <c r="J636" s="33">
        <f>SUM(J634:J635)</f>
        <v/>
      </c>
    </row>
    <row r="638">
      <c r="C638" s="16" t="inlineStr">
        <is>
          <t>I.47</t>
        </is>
      </c>
      <c r="D638" s="17" t="inlineStr">
        <is>
          <t>Marka Jalan Termoplastik Glow in The Dark (Penerapan Khusus)</t>
        </is>
      </c>
      <c r="F638" s="18" t="inlineStr">
        <is>
          <t>Meter Persegi</t>
        </is>
      </c>
      <c r="K638" s="22">
        <f>ROUNDDOWN(J657,0)</f>
        <v/>
      </c>
      <c r="M638" s="19" t="inlineStr">
        <is>
          <t>9.2.(1f)</t>
        </is>
      </c>
    </row>
    <row r="639">
      <c r="C639" s="23" t="inlineStr">
        <is>
          <t>No</t>
        </is>
      </c>
      <c r="D639" s="23" t="inlineStr">
        <is>
          <t>Uraian</t>
        </is>
      </c>
      <c r="E639" s="23" t="inlineStr">
        <is>
          <t>Kode</t>
        </is>
      </c>
      <c r="F639" s="23" t="inlineStr">
        <is>
          <t>Sat.</t>
        </is>
      </c>
      <c r="G639" s="23" t="inlineStr">
        <is>
          <t>Koefisien</t>
        </is>
      </c>
      <c r="H639" s="23" t="inlineStr">
        <is>
          <t>Harga  Satuan (Rp)</t>
        </is>
      </c>
      <c r="J639" s="23" t="inlineStr">
        <is>
          <t>Jumlah Harga (Rp)</t>
        </is>
      </c>
    </row>
    <row r="640">
      <c r="C640" s="24" t="inlineStr">
        <is>
          <t>A</t>
        </is>
      </c>
      <c r="D640" s="24" t="inlineStr">
        <is>
          <t>TENAGA KERJA</t>
        </is>
      </c>
      <c r="E640" s="12" t="n"/>
      <c r="F640" s="12" t="n"/>
      <c r="G640" s="12" t="n"/>
      <c r="H640" s="12" t="n"/>
      <c r="I640" s="12" t="n"/>
      <c r="J640" s="12" t="n"/>
    </row>
    <row r="641">
      <c r="C641" s="5" t="n">
        <v>1</v>
      </c>
      <c r="D641" s="5" t="inlineStr">
        <is>
          <t>Pekerja</t>
        </is>
      </c>
      <c r="E641" s="5" t="inlineStr">
        <is>
          <t>L01</t>
        </is>
      </c>
      <c r="F641" s="5" t="inlineStr">
        <is>
          <t>jam</t>
        </is>
      </c>
      <c r="G641" s="25" t="n">
        <v>0.8399611627164972</v>
      </c>
      <c r="H641" s="26">
        <f>VLOOKUP(D641,upahbahan,3,FALSE)</f>
        <v/>
      </c>
      <c r="J641" s="26">
        <f>G641*H641</f>
        <v/>
      </c>
    </row>
    <row r="642">
      <c r="C642" s="5" t="n">
        <v>2</v>
      </c>
      <c r="D642" s="5" t="inlineStr">
        <is>
          <t>Mandor</t>
        </is>
      </c>
      <c r="E642" s="5" t="inlineStr">
        <is>
          <t>L03</t>
        </is>
      </c>
      <c r="F642" s="5" t="inlineStr">
        <is>
          <t>jam</t>
        </is>
      </c>
      <c r="G642" s="25" t="n">
        <v>0.08399609517354084</v>
      </c>
      <c r="H642" s="26">
        <f>VLOOKUP(D642,upahbahan,3,FALSE)</f>
        <v/>
      </c>
      <c r="J642" s="26">
        <f>G642*H642</f>
        <v/>
      </c>
    </row>
    <row r="643">
      <c r="C643" s="27" t="inlineStr">
        <is>
          <t>JUMLAH HARGA TENAGA KERJA</t>
        </is>
      </c>
      <c r="D643" s="28" t="n"/>
      <c r="E643" s="28" t="n"/>
      <c r="F643" s="28" t="n"/>
      <c r="G643" s="28" t="n"/>
      <c r="H643" s="28" t="n"/>
      <c r="I643" s="28" t="n"/>
      <c r="J643" s="29">
        <f>SUM(J641:J642)</f>
        <v/>
      </c>
    </row>
    <row r="644">
      <c r="C644" s="24" t="inlineStr">
        <is>
          <t>B</t>
        </is>
      </c>
      <c r="D644" s="24" t="inlineStr">
        <is>
          <t>BAHAN</t>
        </is>
      </c>
      <c r="E644" s="12" t="n"/>
      <c r="F644" s="12" t="n"/>
      <c r="G644" s="12" t="n"/>
      <c r="H644" s="12" t="n"/>
      <c r="I644" s="12" t="n"/>
      <c r="J644" s="12" t="n"/>
    </row>
    <row r="645">
      <c r="C645" s="5" t="n">
        <v>1</v>
      </c>
      <c r="D645" s="5" t="inlineStr">
        <is>
          <t>Cat Marka Thermoplastic</t>
        </is>
      </c>
      <c r="E645" s="5" t="inlineStr">
        <is>
          <t>M17e</t>
        </is>
      </c>
      <c r="F645" s="5" t="inlineStr">
        <is>
          <t>Kg</t>
        </is>
      </c>
      <c r="G645" s="25" t="n">
        <v>6.579</v>
      </c>
      <c r="H645" s="26" t="n">
        <v>598000</v>
      </c>
      <c r="I645" s="30" t="inlineStr">
        <is>
          <t>harga khusus</t>
        </is>
      </c>
      <c r="J645" s="26">
        <f>G645*H645</f>
        <v/>
      </c>
    </row>
    <row r="646">
      <c r="C646" s="5" t="n">
        <v>2</v>
      </c>
      <c r="D646" s="5" t="inlineStr">
        <is>
          <t>Glass Bead</t>
        </is>
      </c>
      <c r="E646" s="5" t="inlineStr">
        <is>
          <t>M34</t>
        </is>
      </c>
      <c r="F646" s="5" t="inlineStr">
        <is>
          <t>Kg</t>
        </is>
      </c>
      <c r="G646" s="25" t="n">
        <v>0.459</v>
      </c>
      <c r="H646" s="26">
        <f>VLOOKUP(D646,upahbahan,3,FALSE)</f>
        <v/>
      </c>
      <c r="J646" s="26">
        <f>G646*H646</f>
        <v/>
      </c>
    </row>
    <row r="647">
      <c r="C647" s="5" t="n">
        <v>3</v>
      </c>
      <c r="D647" s="5" t="inlineStr">
        <is>
          <t>Marka Template (50 Times)</t>
        </is>
      </c>
      <c r="E647" s="5" t="inlineStr">
        <is>
          <t>M17c</t>
        </is>
      </c>
      <c r="F647" s="5" t="inlineStr">
        <is>
          <t>Buah</t>
        </is>
      </c>
      <c r="G647" s="25" t="n">
        <v>1</v>
      </c>
      <c r="H647" s="26">
        <f>VLOOKUP(D647,upahbahan,3,FALSE)</f>
        <v/>
      </c>
      <c r="J647" s="26">
        <f>G647*H647</f>
        <v/>
      </c>
    </row>
    <row r="648">
      <c r="C648" s="27" t="inlineStr">
        <is>
          <t>JUMLAH HARGA BAHAN</t>
        </is>
      </c>
      <c r="D648" s="28" t="n"/>
      <c r="E648" s="28" t="n"/>
      <c r="F648" s="28" t="n"/>
      <c r="G648" s="28" t="n"/>
      <c r="H648" s="28" t="n"/>
      <c r="I648" s="28" t="n"/>
      <c r="J648" s="29">
        <f>SUM(J645:J647)</f>
        <v/>
      </c>
    </row>
    <row r="649">
      <c r="C649" s="24" t="inlineStr">
        <is>
          <t>C</t>
        </is>
      </c>
      <c r="D649" s="24" t="inlineStr">
        <is>
          <t>PERALATAN</t>
        </is>
      </c>
      <c r="E649" s="12" t="n"/>
      <c r="F649" s="12" t="n"/>
      <c r="G649" s="12" t="n"/>
      <c r="H649" s="12" t="n"/>
      <c r="I649" s="12" t="n"/>
      <c r="J649" s="12" t="n"/>
    </row>
    <row r="650">
      <c r="C650" s="5" t="n">
        <v>1</v>
      </c>
      <c r="D650" s="5" t="inlineStr">
        <is>
          <t>Thermoplastic Road Marking Machine</t>
        </is>
      </c>
      <c r="E650" s="5" t="inlineStr">
        <is>
          <t>E85</t>
        </is>
      </c>
      <c r="F650" s="5" t="inlineStr">
        <is>
          <t>Jam</t>
        </is>
      </c>
      <c r="G650" s="25" t="n">
        <v>0.0839960824098894</v>
      </c>
      <c r="H650" s="26">
        <f>VLOOKUP(D650,upahbahan,3,FALSE)</f>
        <v/>
      </c>
      <c r="J650" s="26">
        <f>G650*H650</f>
        <v/>
      </c>
    </row>
    <row r="651">
      <c r="C651" s="5" t="n">
        <v>2</v>
      </c>
      <c r="D651" s="5" t="inlineStr">
        <is>
          <t>AIR COMPRESSOR</t>
        </is>
      </c>
      <c r="E651" s="5" t="inlineStr">
        <is>
          <t>E05</t>
        </is>
      </c>
      <c r="F651" s="5" t="inlineStr">
        <is>
          <t>Jam</t>
        </is>
      </c>
      <c r="G651" s="25" t="n">
        <v>0.08399610831422434</v>
      </c>
      <c r="H651" s="26">
        <f>VLOOKUP(D651,upahbahan,3,FALSE)</f>
        <v/>
      </c>
      <c r="J651" s="26">
        <f>G651*H651</f>
        <v/>
      </c>
    </row>
    <row r="652">
      <c r="C652" s="5" t="n">
        <v>3</v>
      </c>
      <c r="D652" s="5" t="inlineStr">
        <is>
          <t>Truck 2 Ton</t>
        </is>
      </c>
      <c r="E652" s="5" t="inlineStr">
        <is>
          <t>E88</t>
        </is>
      </c>
      <c r="F652" s="5" t="inlineStr">
        <is>
          <t>Jam</t>
        </is>
      </c>
      <c r="G652" s="25" t="n">
        <v>0.08399612642105531</v>
      </c>
      <c r="H652" s="26">
        <f>VLOOKUP(D652,upahbahan,3,FALSE)</f>
        <v/>
      </c>
      <c r="J652" s="26">
        <f>G652*H652</f>
        <v/>
      </c>
    </row>
    <row r="653">
      <c r="C653" s="5" t="n">
        <v>4</v>
      </c>
      <c r="D653" s="5" t="inlineStr">
        <is>
          <t>Alat Bantu</t>
        </is>
      </c>
      <c r="F653" s="5" t="inlineStr">
        <is>
          <t>Ls</t>
        </is>
      </c>
      <c r="G653" s="25" t="n">
        <v>1</v>
      </c>
      <c r="H653" s="26">
        <f>VLOOKUP(D653,upahbahan,3,FALSE)</f>
        <v/>
      </c>
      <c r="J653" s="26">
        <f>G653*H653</f>
        <v/>
      </c>
    </row>
    <row r="654">
      <c r="C654" s="27" t="inlineStr">
        <is>
          <t>JUMLAH HARGA PERALATAN</t>
        </is>
      </c>
      <c r="D654" s="28" t="n"/>
      <c r="E654" s="28" t="n"/>
      <c r="F654" s="28" t="n"/>
      <c r="G654" s="28" t="n"/>
      <c r="H654" s="28" t="n"/>
      <c r="I654" s="28" t="n"/>
      <c r="J654" s="29">
        <f>SUM(J650:J653)</f>
        <v/>
      </c>
    </row>
    <row r="655">
      <c r="C655" s="31" t="inlineStr">
        <is>
          <t>D</t>
        </is>
      </c>
      <c r="D655" s="31" t="inlineStr">
        <is>
          <t>Jumlah (A+B+C)</t>
        </is>
      </c>
      <c r="E655" s="32" t="n"/>
      <c r="F655" s="32" t="n"/>
      <c r="G655" s="32" t="n"/>
      <c r="H655" s="32" t="n"/>
      <c r="I655" s="32" t="n"/>
      <c r="J655" s="33">
        <f>J643+J648+J654</f>
        <v/>
      </c>
    </row>
    <row r="656">
      <c r="C656" s="18" t="inlineStr">
        <is>
          <t>E</t>
        </is>
      </c>
      <c r="D656" s="18" t="inlineStr">
        <is>
          <t>Biaya Umum dan Keuntungan 10.0% x D</t>
        </is>
      </c>
      <c r="H656" s="21">
        <f>$Q$8</f>
        <v/>
      </c>
      <c r="J656" s="34">
        <f>J655*H656</f>
        <v/>
      </c>
    </row>
    <row r="657">
      <c r="C657" s="31" t="inlineStr">
        <is>
          <t>F</t>
        </is>
      </c>
      <c r="D657" s="31" t="inlineStr">
        <is>
          <t>Harga Satuan Pekerjaan (D+E)</t>
        </is>
      </c>
      <c r="E657" s="32" t="n"/>
      <c r="F657" s="32" t="n"/>
      <c r="G657" s="32" t="n"/>
      <c r="H657" s="32" t="n"/>
      <c r="I657" s="32" t="n"/>
      <c r="J657" s="33">
        <f>SUM(J655:J656)</f>
        <v/>
      </c>
    </row>
    <row r="659">
      <c r="C659" s="16" t="inlineStr">
        <is>
          <t>I.48</t>
        </is>
      </c>
      <c r="D659" s="17" t="inlineStr">
        <is>
          <t>Marka Jalan Coldplastic (Penerapan Umum)</t>
        </is>
      </c>
      <c r="F659" s="18" t="inlineStr">
        <is>
          <t>Meter Persegi</t>
        </is>
      </c>
      <c r="K659" s="22">
        <f>ROUNDDOWN(J679,0)</f>
        <v/>
      </c>
      <c r="M659" s="19" t="inlineStr">
        <is>
          <t>9.2.(1g)</t>
        </is>
      </c>
    </row>
    <row r="660">
      <c r="C660" s="23" t="inlineStr">
        <is>
          <t>No</t>
        </is>
      </c>
      <c r="D660" s="23" t="inlineStr">
        <is>
          <t>Uraian</t>
        </is>
      </c>
      <c r="E660" s="23" t="inlineStr">
        <is>
          <t>Kode</t>
        </is>
      </c>
      <c r="F660" s="23" t="inlineStr">
        <is>
          <t>Sat.</t>
        </is>
      </c>
      <c r="G660" s="23" t="inlineStr">
        <is>
          <t>Koefisien</t>
        </is>
      </c>
      <c r="H660" s="23" t="inlineStr">
        <is>
          <t>Harga  Satuan (Rp)</t>
        </is>
      </c>
      <c r="J660" s="23" t="inlineStr">
        <is>
          <t>Jumlah Harga (Rp)</t>
        </is>
      </c>
    </row>
    <row r="661">
      <c r="C661" s="24" t="inlineStr">
        <is>
          <t>A</t>
        </is>
      </c>
      <c r="D661" s="24" t="inlineStr">
        <is>
          <t>TENAGA KERJA</t>
        </is>
      </c>
      <c r="E661" s="12" t="n"/>
      <c r="F661" s="12" t="n"/>
      <c r="G661" s="12" t="n"/>
      <c r="H661" s="12" t="n"/>
      <c r="I661" s="12" t="n"/>
      <c r="J661" s="12" t="n"/>
    </row>
    <row r="662">
      <c r="C662" s="5" t="n">
        <v>1</v>
      </c>
      <c r="D662" s="5" t="inlineStr">
        <is>
          <t>Pekerja</t>
        </is>
      </c>
      <c r="E662" s="5" t="inlineStr">
        <is>
          <t>L01</t>
        </is>
      </c>
      <c r="F662" s="5" t="inlineStr">
        <is>
          <t>jam</t>
        </is>
      </c>
      <c r="G662" s="25" t="n">
        <v>0.178491611421692</v>
      </c>
      <c r="H662" s="26">
        <f>VLOOKUP(D662,upahbahan,3,FALSE)</f>
        <v/>
      </c>
      <c r="J662" s="26">
        <f>G662*H662</f>
        <v/>
      </c>
    </row>
    <row r="663">
      <c r="C663" s="5" t="n">
        <v>2</v>
      </c>
      <c r="D663" s="5" t="inlineStr">
        <is>
          <t>Mandor</t>
        </is>
      </c>
      <c r="E663" s="5" t="inlineStr">
        <is>
          <t>L03</t>
        </is>
      </c>
      <c r="F663" s="5" t="inlineStr">
        <is>
          <t>jam</t>
        </is>
      </c>
      <c r="G663" s="25" t="n">
        <v>0.01784909142541175</v>
      </c>
      <c r="H663" s="26">
        <f>VLOOKUP(D663,upahbahan,3,FALSE)</f>
        <v/>
      </c>
      <c r="J663" s="26">
        <f>G663*H663</f>
        <v/>
      </c>
    </row>
    <row r="664">
      <c r="C664" s="27" t="inlineStr">
        <is>
          <t>JUMLAH HARGA TENAGA KERJA</t>
        </is>
      </c>
      <c r="D664" s="28" t="n"/>
      <c r="E664" s="28" t="n"/>
      <c r="F664" s="28" t="n"/>
      <c r="G664" s="28" t="n"/>
      <c r="H664" s="28" t="n"/>
      <c r="I664" s="28" t="n"/>
      <c r="J664" s="29">
        <f>SUM(J662:J663)</f>
        <v/>
      </c>
    </row>
    <row r="665">
      <c r="C665" s="24" t="inlineStr">
        <is>
          <t>B</t>
        </is>
      </c>
      <c r="D665" s="24" t="inlineStr">
        <is>
          <t>BAHAN</t>
        </is>
      </c>
      <c r="E665" s="12" t="n"/>
      <c r="F665" s="12" t="n"/>
      <c r="G665" s="12" t="n"/>
      <c r="H665" s="12" t="n"/>
      <c r="I665" s="12" t="n"/>
      <c r="J665" s="12" t="n"/>
    </row>
    <row r="666">
      <c r="C666" s="5" t="n">
        <v>1</v>
      </c>
      <c r="D666" s="5" t="inlineStr">
        <is>
          <t>Cat Marka ColdPlastic</t>
        </is>
      </c>
      <c r="E666" s="5" t="inlineStr">
        <is>
          <t>M17d</t>
        </is>
      </c>
      <c r="F666" s="5" t="inlineStr">
        <is>
          <t>Kg</t>
        </is>
      </c>
      <c r="G666" s="25" t="n">
        <v>5.814</v>
      </c>
      <c r="H666" s="26">
        <f>VLOOKUP(D666,upahbahan,3,FALSE)</f>
        <v/>
      </c>
      <c r="J666" s="26">
        <f>G666*H666</f>
        <v/>
      </c>
    </row>
    <row r="667">
      <c r="C667" s="5" t="n">
        <v>2</v>
      </c>
      <c r="D667" s="5" t="inlineStr">
        <is>
          <t>Thinner</t>
        </is>
      </c>
      <c r="E667" s="5" t="inlineStr">
        <is>
          <t>M33</t>
        </is>
      </c>
      <c r="F667" s="5" t="inlineStr">
        <is>
          <t>Liter</t>
        </is>
      </c>
      <c r="G667" s="25" t="n">
        <v>0.306</v>
      </c>
      <c r="H667" s="26">
        <f>VLOOKUP(D667,upahbahan,3,FALSE)</f>
        <v/>
      </c>
      <c r="J667" s="26">
        <f>G667*H667</f>
        <v/>
      </c>
    </row>
    <row r="668">
      <c r="C668" s="5" t="n">
        <v>3</v>
      </c>
      <c r="D668" s="5" t="inlineStr">
        <is>
          <t>Blass Bead</t>
        </is>
      </c>
      <c r="E668" s="5" t="inlineStr">
        <is>
          <t>M34</t>
        </is>
      </c>
      <c r="F668" s="5" t="inlineStr">
        <is>
          <t>Kg</t>
        </is>
      </c>
      <c r="G668" s="25" t="n">
        <v>0.459</v>
      </c>
      <c r="H668" s="26">
        <f>VLOOKUP(D668,upahbahan,3,FALSE)</f>
        <v/>
      </c>
      <c r="J668" s="26">
        <f>G668*H668</f>
        <v/>
      </c>
    </row>
    <row r="669">
      <c r="C669" s="5" t="n">
        <v>4</v>
      </c>
      <c r="D669" s="5" t="inlineStr">
        <is>
          <t>Benzoat Peroxide (BPO)</t>
        </is>
      </c>
      <c r="E669" s="5" t="inlineStr">
        <is>
          <t>M62</t>
        </is>
      </c>
      <c r="F669" s="5" t="inlineStr">
        <is>
          <t>Kg</t>
        </is>
      </c>
      <c r="G669" s="25" t="n">
        <v>0.969</v>
      </c>
      <c r="H669" s="26">
        <f>VLOOKUP(D669,upahbahan,3,FALSE)</f>
        <v/>
      </c>
      <c r="J669" s="26">
        <f>G669*H669</f>
        <v/>
      </c>
    </row>
    <row r="670">
      <c r="C670" s="27" t="inlineStr">
        <is>
          <t>JUMLAH HARGA BAHAN</t>
        </is>
      </c>
      <c r="D670" s="28" t="n"/>
      <c r="E670" s="28" t="n"/>
      <c r="F670" s="28" t="n"/>
      <c r="G670" s="28" t="n"/>
      <c r="H670" s="28" t="n"/>
      <c r="I670" s="28" t="n"/>
      <c r="J670" s="29">
        <f>SUM(J666:J669)</f>
        <v/>
      </c>
    </row>
    <row r="671">
      <c r="C671" s="24" t="inlineStr">
        <is>
          <t>C</t>
        </is>
      </c>
      <c r="D671" s="24" t="inlineStr">
        <is>
          <t>PERALATAN</t>
        </is>
      </c>
      <c r="E671" s="12" t="n"/>
      <c r="F671" s="12" t="n"/>
      <c r="G671" s="12" t="n"/>
      <c r="H671" s="12" t="n"/>
      <c r="I671" s="12" t="n"/>
      <c r="J671" s="12" t="n"/>
    </row>
    <row r="672">
      <c r="C672" s="5" t="n">
        <v>1</v>
      </c>
      <c r="D672" s="5" t="inlineStr">
        <is>
          <t>Cold Paint Spray Machine</t>
        </is>
      </c>
      <c r="E672" s="5" t="inlineStr">
        <is>
          <t>E86</t>
        </is>
      </c>
      <c r="F672" s="5" t="inlineStr">
        <is>
          <t>Jam</t>
        </is>
      </c>
      <c r="G672" s="25" t="n">
        <v>0.01784918607172207</v>
      </c>
      <c r="H672" s="26">
        <f>VLOOKUP(D672,upahbahan,3,FALSE)</f>
        <v/>
      </c>
      <c r="J672" s="26">
        <f>G672*H672</f>
        <v/>
      </c>
    </row>
    <row r="673">
      <c r="C673" s="5" t="n">
        <v>2</v>
      </c>
      <c r="D673" s="5" t="inlineStr">
        <is>
          <t>AIR COMPRESSOR</t>
        </is>
      </c>
      <c r="E673" s="5" t="inlineStr">
        <is>
          <t>E05</t>
        </is>
      </c>
      <c r="F673" s="5" t="inlineStr">
        <is>
          <t>Jam</t>
        </is>
      </c>
      <c r="G673" s="25" t="n">
        <v>0.01784919332368225</v>
      </c>
      <c r="H673" s="26">
        <f>VLOOKUP(D673,upahbahan,3,FALSE)</f>
        <v/>
      </c>
      <c r="J673" s="26">
        <f>G673*H673</f>
        <v/>
      </c>
    </row>
    <row r="674">
      <c r="C674" s="5" t="n">
        <v>3</v>
      </c>
      <c r="D674" s="5" t="inlineStr">
        <is>
          <t>Truck 2 Ton</t>
        </is>
      </c>
      <c r="E674" s="5" t="inlineStr">
        <is>
          <t>E88</t>
        </is>
      </c>
      <c r="F674" s="5" t="inlineStr">
        <is>
          <t>Jam</t>
        </is>
      </c>
      <c r="G674" s="25" t="n">
        <v>0.01784917977545131</v>
      </c>
      <c r="H674" s="26">
        <f>VLOOKUP(D674,upahbahan,3,FALSE)</f>
        <v/>
      </c>
      <c r="J674" s="26">
        <f>G674*H674</f>
        <v/>
      </c>
    </row>
    <row r="675">
      <c r="C675" s="5" t="n">
        <v>4</v>
      </c>
      <c r="D675" s="5" t="inlineStr">
        <is>
          <t>Alat Bantu</t>
        </is>
      </c>
      <c r="F675" s="5" t="inlineStr">
        <is>
          <t>Ls</t>
        </is>
      </c>
      <c r="G675" s="25" t="n">
        <v>1</v>
      </c>
      <c r="H675" s="26">
        <f>VLOOKUP(D675,upahbahan,3,FALSE)</f>
        <v/>
      </c>
      <c r="J675" s="26">
        <f>G675*H675</f>
        <v/>
      </c>
    </row>
    <row r="676">
      <c r="C676" s="27" t="inlineStr">
        <is>
          <t>JUMLAH HARGA PERALATAN</t>
        </is>
      </c>
      <c r="D676" s="28" t="n"/>
      <c r="E676" s="28" t="n"/>
      <c r="F676" s="28" t="n"/>
      <c r="G676" s="28" t="n"/>
      <c r="H676" s="28" t="n"/>
      <c r="I676" s="28" t="n"/>
      <c r="J676" s="29">
        <f>SUM(J672:J675)</f>
        <v/>
      </c>
    </row>
    <row r="677">
      <c r="C677" s="31" t="inlineStr">
        <is>
          <t>D</t>
        </is>
      </c>
      <c r="D677" s="31" t="inlineStr">
        <is>
          <t>Jumlah (A+B+C)</t>
        </is>
      </c>
      <c r="E677" s="32" t="n"/>
      <c r="F677" s="32" t="n"/>
      <c r="G677" s="32" t="n"/>
      <c r="H677" s="32" t="n"/>
      <c r="I677" s="32" t="n"/>
      <c r="J677" s="33">
        <f>J664+J670+J676</f>
        <v/>
      </c>
    </row>
    <row r="678">
      <c r="C678" s="18" t="inlineStr">
        <is>
          <t>E</t>
        </is>
      </c>
      <c r="D678" s="18" t="inlineStr">
        <is>
          <t>Biaya Umum dan Keuntungan 10.0% x D</t>
        </is>
      </c>
      <c r="H678" s="21">
        <f>$Q$8</f>
        <v/>
      </c>
      <c r="J678" s="34">
        <f>J677*H678</f>
        <v/>
      </c>
    </row>
    <row r="679">
      <c r="C679" s="31" t="inlineStr">
        <is>
          <t>F</t>
        </is>
      </c>
      <c r="D679" s="31" t="inlineStr">
        <is>
          <t>Harga Satuan Pekerjaan (D+E)</t>
        </is>
      </c>
      <c r="E679" s="32" t="n"/>
      <c r="F679" s="32" t="n"/>
      <c r="G679" s="32" t="n"/>
      <c r="H679" s="32" t="n"/>
      <c r="I679" s="32" t="n"/>
      <c r="J679" s="33">
        <f>SUM(J677:J678)</f>
        <v/>
      </c>
    </row>
    <row r="681">
      <c r="C681" s="16" t="inlineStr">
        <is>
          <t>I.49</t>
        </is>
      </c>
      <c r="D681" s="17" t="inlineStr">
        <is>
          <t>Marka Jalan Coldplastic (Penerapan Khusus)</t>
        </is>
      </c>
      <c r="F681" s="18" t="inlineStr">
        <is>
          <t>Meter Persegi</t>
        </is>
      </c>
      <c r="K681" s="22">
        <f>ROUNDDOWN(J702,0)</f>
        <v/>
      </c>
      <c r="M681" s="19" t="inlineStr">
        <is>
          <t>9.2.(1h)</t>
        </is>
      </c>
    </row>
    <row r="682">
      <c r="C682" s="23" t="inlineStr">
        <is>
          <t>No</t>
        </is>
      </c>
      <c r="D682" s="23" t="inlineStr">
        <is>
          <t>Uraian</t>
        </is>
      </c>
      <c r="E682" s="23" t="inlineStr">
        <is>
          <t>Kode</t>
        </is>
      </c>
      <c r="F682" s="23" t="inlineStr">
        <is>
          <t>Sat.</t>
        </is>
      </c>
      <c r="G682" s="23" t="inlineStr">
        <is>
          <t>Koefisien</t>
        </is>
      </c>
      <c r="H682" s="23" t="inlineStr">
        <is>
          <t>Harga  Satuan (Rp)</t>
        </is>
      </c>
      <c r="J682" s="23" t="inlineStr">
        <is>
          <t>Jumlah Harga (Rp)</t>
        </is>
      </c>
    </row>
    <row r="683">
      <c r="C683" s="24" t="inlineStr">
        <is>
          <t>A</t>
        </is>
      </c>
      <c r="D683" s="24" t="inlineStr">
        <is>
          <t>TENAGA KERJA</t>
        </is>
      </c>
      <c r="E683" s="12" t="n"/>
      <c r="F683" s="12" t="n"/>
      <c r="G683" s="12" t="n"/>
      <c r="H683" s="12" t="n"/>
      <c r="I683" s="12" t="n"/>
      <c r="J683" s="12" t="n"/>
    </row>
    <row r="684">
      <c r="C684" s="5" t="n">
        <v>1</v>
      </c>
      <c r="D684" s="5" t="inlineStr">
        <is>
          <t>Pekerja</t>
        </is>
      </c>
      <c r="E684" s="5" t="inlineStr">
        <is>
          <t>L01</t>
        </is>
      </c>
      <c r="F684" s="5" t="inlineStr">
        <is>
          <t>jam</t>
        </is>
      </c>
      <c r="G684" s="25" t="n">
        <v>0.178491611421692</v>
      </c>
      <c r="H684" s="26">
        <f>VLOOKUP(D684,upahbahan,3,FALSE)</f>
        <v/>
      </c>
      <c r="J684" s="26">
        <f>G684*H684</f>
        <v/>
      </c>
    </row>
    <row r="685">
      <c r="C685" s="5" t="n">
        <v>2</v>
      </c>
      <c r="D685" s="5" t="inlineStr">
        <is>
          <t>Mandor</t>
        </is>
      </c>
      <c r="E685" s="5" t="inlineStr">
        <is>
          <t>L03</t>
        </is>
      </c>
      <c r="F685" s="5" t="inlineStr">
        <is>
          <t>jam</t>
        </is>
      </c>
      <c r="G685" s="25" t="n">
        <v>0.01784909142541175</v>
      </c>
      <c r="H685" s="26">
        <f>VLOOKUP(D685,upahbahan,3,FALSE)</f>
        <v/>
      </c>
      <c r="J685" s="26">
        <f>G685*H685</f>
        <v/>
      </c>
    </row>
    <row r="686">
      <c r="C686" s="27" t="inlineStr">
        <is>
          <t>JUMLAH HARGA TENAGA KERJA</t>
        </is>
      </c>
      <c r="D686" s="28" t="n"/>
      <c r="E686" s="28" t="n"/>
      <c r="F686" s="28" t="n"/>
      <c r="G686" s="28" t="n"/>
      <c r="H686" s="28" t="n"/>
      <c r="I686" s="28" t="n"/>
      <c r="J686" s="29">
        <f>SUM(J684:J685)</f>
        <v/>
      </c>
    </row>
    <row r="687">
      <c r="C687" s="24" t="inlineStr">
        <is>
          <t>B</t>
        </is>
      </c>
      <c r="D687" s="24" t="inlineStr">
        <is>
          <t>BAHAN</t>
        </is>
      </c>
      <c r="E687" s="12" t="n"/>
      <c r="F687" s="12" t="n"/>
      <c r="G687" s="12" t="n"/>
      <c r="H687" s="12" t="n"/>
      <c r="I687" s="12" t="n"/>
      <c r="J687" s="12" t="n"/>
    </row>
    <row r="688">
      <c r="C688" s="5" t="n">
        <v>1</v>
      </c>
      <c r="D688" s="5" t="inlineStr">
        <is>
          <t>Cat Marka ColdPlastic</t>
        </is>
      </c>
      <c r="E688" s="5" t="inlineStr">
        <is>
          <t>M17d</t>
        </is>
      </c>
      <c r="F688" s="5" t="inlineStr">
        <is>
          <t>Kg</t>
        </is>
      </c>
      <c r="G688" s="25" t="n">
        <v>5.814</v>
      </c>
      <c r="H688" s="26">
        <f>VLOOKUP(D688,upahbahan,3,FALSE)</f>
        <v/>
      </c>
      <c r="J688" s="26">
        <f>G688*H688</f>
        <v/>
      </c>
    </row>
    <row r="689">
      <c r="C689" s="5" t="n">
        <v>2</v>
      </c>
      <c r="D689" s="5" t="inlineStr">
        <is>
          <t>Thinner</t>
        </is>
      </c>
      <c r="E689" s="5" t="inlineStr">
        <is>
          <t>M33</t>
        </is>
      </c>
      <c r="F689" s="5" t="inlineStr">
        <is>
          <t>Liter</t>
        </is>
      </c>
      <c r="G689" s="25" t="n">
        <v>0.306</v>
      </c>
      <c r="H689" s="26">
        <f>VLOOKUP(D689,upahbahan,3,FALSE)</f>
        <v/>
      </c>
      <c r="J689" s="26">
        <f>G689*H689</f>
        <v/>
      </c>
    </row>
    <row r="690">
      <c r="C690" s="5" t="n">
        <v>3</v>
      </c>
      <c r="D690" s="5" t="inlineStr">
        <is>
          <t>Blass Bead</t>
        </is>
      </c>
      <c r="E690" s="5" t="inlineStr">
        <is>
          <t>M34</t>
        </is>
      </c>
      <c r="F690" s="5" t="inlineStr">
        <is>
          <t>Kg</t>
        </is>
      </c>
      <c r="G690" s="25" t="n">
        <v>0.459</v>
      </c>
      <c r="H690" s="26">
        <f>VLOOKUP(D690,upahbahan,3,FALSE)</f>
        <v/>
      </c>
      <c r="J690" s="26">
        <f>G690*H690</f>
        <v/>
      </c>
    </row>
    <row r="691">
      <c r="C691" s="5" t="n">
        <v>4</v>
      </c>
      <c r="D691" s="5" t="inlineStr">
        <is>
          <t>Marka Template (50 Times)</t>
        </is>
      </c>
      <c r="E691" s="5" t="inlineStr">
        <is>
          <t>M17c</t>
        </is>
      </c>
      <c r="F691" s="5" t="inlineStr">
        <is>
          <t>Buah</t>
        </is>
      </c>
      <c r="G691" s="25" t="n">
        <v>1</v>
      </c>
      <c r="H691" s="26">
        <f>VLOOKUP(D691,upahbahan,3,FALSE)</f>
        <v/>
      </c>
      <c r="J691" s="26">
        <f>G691*H691</f>
        <v/>
      </c>
    </row>
    <row r="692">
      <c r="C692" s="5" t="n">
        <v>5</v>
      </c>
      <c r="D692" s="5" t="inlineStr">
        <is>
          <t>Benzoat Peroxide (BPO)</t>
        </is>
      </c>
      <c r="E692" s="5" t="inlineStr">
        <is>
          <t>M62</t>
        </is>
      </c>
      <c r="F692" s="5" t="inlineStr">
        <is>
          <t>Kg</t>
        </is>
      </c>
      <c r="G692" s="25" t="n">
        <v>0.969</v>
      </c>
      <c r="H692" s="26">
        <f>VLOOKUP(D692,upahbahan,3,FALSE)</f>
        <v/>
      </c>
      <c r="J692" s="26">
        <f>G692*H692</f>
        <v/>
      </c>
    </row>
    <row r="693">
      <c r="C693" s="27" t="inlineStr">
        <is>
          <t>JUMLAH HARGA BAHAN</t>
        </is>
      </c>
      <c r="D693" s="28" t="n"/>
      <c r="E693" s="28" t="n"/>
      <c r="F693" s="28" t="n"/>
      <c r="G693" s="28" t="n"/>
      <c r="H693" s="28" t="n"/>
      <c r="I693" s="28" t="n"/>
      <c r="J693" s="29">
        <f>SUM(J688:J692)</f>
        <v/>
      </c>
    </row>
    <row r="694">
      <c r="C694" s="24" t="inlineStr">
        <is>
          <t>C</t>
        </is>
      </c>
      <c r="D694" s="24" t="inlineStr">
        <is>
          <t>PERALATAN</t>
        </is>
      </c>
      <c r="E694" s="12" t="n"/>
      <c r="F694" s="12" t="n"/>
      <c r="G694" s="12" t="n"/>
      <c r="H694" s="12" t="n"/>
      <c r="I694" s="12" t="n"/>
      <c r="J694" s="12" t="n"/>
    </row>
    <row r="695">
      <c r="C695" s="5" t="n">
        <v>1</v>
      </c>
      <c r="D695" s="5" t="inlineStr">
        <is>
          <t>Cold Paint Spray Machine</t>
        </is>
      </c>
      <c r="E695" s="5" t="inlineStr">
        <is>
          <t>E86</t>
        </is>
      </c>
      <c r="F695" s="5" t="inlineStr">
        <is>
          <t>Jam</t>
        </is>
      </c>
      <c r="G695" s="25" t="n">
        <v>0.01784918607172207</v>
      </c>
      <c r="H695" s="26">
        <f>VLOOKUP(D695,upahbahan,3,FALSE)</f>
        <v/>
      </c>
      <c r="J695" s="26">
        <f>G695*H695</f>
        <v/>
      </c>
    </row>
    <row r="696">
      <c r="C696" s="5" t="n">
        <v>2</v>
      </c>
      <c r="D696" s="5" t="inlineStr">
        <is>
          <t>Compressor</t>
        </is>
      </c>
      <c r="E696" s="5" t="inlineStr">
        <is>
          <t>E05</t>
        </is>
      </c>
      <c r="F696" s="5" t="inlineStr">
        <is>
          <t>Jam</t>
        </is>
      </c>
      <c r="G696" s="25" t="n">
        <v>0.01784919332368225</v>
      </c>
      <c r="H696" s="26">
        <f>VLOOKUP(D696,upahbahan,3,FALSE)</f>
        <v/>
      </c>
      <c r="J696" s="26">
        <f>G696*H696</f>
        <v/>
      </c>
    </row>
    <row r="697">
      <c r="C697" s="5" t="n">
        <v>3</v>
      </c>
      <c r="D697" s="5" t="inlineStr">
        <is>
          <t>Truck 2 Ton</t>
        </is>
      </c>
      <c r="E697" s="5" t="inlineStr">
        <is>
          <t>E88</t>
        </is>
      </c>
      <c r="F697" s="5" t="inlineStr">
        <is>
          <t>Jam</t>
        </is>
      </c>
      <c r="G697" s="25" t="n">
        <v>0.01784917977545131</v>
      </c>
      <c r="H697" s="26">
        <f>VLOOKUP(D697,upahbahan,3,FALSE)</f>
        <v/>
      </c>
      <c r="J697" s="26">
        <f>G697*H697</f>
        <v/>
      </c>
    </row>
    <row r="698">
      <c r="C698" s="5" t="n">
        <v>4</v>
      </c>
      <c r="D698" s="5" t="inlineStr">
        <is>
          <t>Alat Bantu</t>
        </is>
      </c>
      <c r="F698" s="5" t="inlineStr">
        <is>
          <t>Ls</t>
        </is>
      </c>
      <c r="G698" s="25" t="n">
        <v>1</v>
      </c>
      <c r="H698" s="26">
        <f>VLOOKUP(D698,upahbahan,3,FALSE)</f>
        <v/>
      </c>
      <c r="J698" s="26">
        <f>G698*H698</f>
        <v/>
      </c>
    </row>
    <row r="699">
      <c r="C699" s="27" t="inlineStr">
        <is>
          <t>JUMLAH HARGA PERALATAN</t>
        </is>
      </c>
      <c r="D699" s="28" t="n"/>
      <c r="E699" s="28" t="n"/>
      <c r="F699" s="28" t="n"/>
      <c r="G699" s="28" t="n"/>
      <c r="H699" s="28" t="n"/>
      <c r="I699" s="28" t="n"/>
      <c r="J699" s="29">
        <f>SUM(J695:J698)</f>
        <v/>
      </c>
    </row>
    <row r="700">
      <c r="C700" s="31" t="inlineStr">
        <is>
          <t>D</t>
        </is>
      </c>
      <c r="D700" s="31" t="inlineStr">
        <is>
          <t>Jumlah (A+B+C)</t>
        </is>
      </c>
      <c r="E700" s="32" t="n"/>
      <c r="F700" s="32" t="n"/>
      <c r="G700" s="32" t="n"/>
      <c r="H700" s="32" t="n"/>
      <c r="I700" s="32" t="n"/>
      <c r="J700" s="33">
        <f>J686+J693+J699</f>
        <v/>
      </c>
    </row>
    <row r="701">
      <c r="C701" s="18" t="inlineStr">
        <is>
          <t>E</t>
        </is>
      </c>
      <c r="D701" s="18" t="inlineStr">
        <is>
          <t>Biaya Umum dan Keuntungan 10.0% x D</t>
        </is>
      </c>
      <c r="H701" s="21">
        <f>$Q$8</f>
        <v/>
      </c>
      <c r="J701" s="34">
        <f>J700*H701</f>
        <v/>
      </c>
    </row>
    <row r="702">
      <c r="C702" s="31" t="inlineStr">
        <is>
          <t>F</t>
        </is>
      </c>
      <c r="D702" s="31" t="inlineStr">
        <is>
          <t>Harga Satuan Pekerjaan (D+E)</t>
        </is>
      </c>
      <c r="E702" s="32" t="n"/>
      <c r="F702" s="32" t="n"/>
      <c r="G702" s="32" t="n"/>
      <c r="H702" s="32" t="n"/>
      <c r="I702" s="32" t="n"/>
      <c r="J702" s="33">
        <f>SUM(J700:J701)</f>
        <v/>
      </c>
    </row>
    <row r="704">
      <c r="C704" s="16" t="inlineStr">
        <is>
          <t>I.50</t>
        </is>
      </c>
      <c r="D704" s="17" t="inlineStr">
        <is>
          <t>Pengupasan Marka Jalan Non Termoplastik Lama</t>
        </is>
      </c>
      <c r="F704" s="18" t="inlineStr">
        <is>
          <t>Meter Persegi</t>
        </is>
      </c>
      <c r="K704" s="22">
        <f>ROUNDDOWN(J718,0)</f>
        <v/>
      </c>
      <c r="M704" s="19" t="inlineStr">
        <is>
          <t>9.2.(2a)</t>
        </is>
      </c>
    </row>
    <row r="705">
      <c r="C705" s="23" t="inlineStr">
        <is>
          <t>No</t>
        </is>
      </c>
      <c r="D705" s="23" t="inlineStr">
        <is>
          <t>Uraian</t>
        </is>
      </c>
      <c r="E705" s="23" t="inlineStr">
        <is>
          <t>Kode</t>
        </is>
      </c>
      <c r="F705" s="23" t="inlineStr">
        <is>
          <t>Sat.</t>
        </is>
      </c>
      <c r="G705" s="23" t="inlineStr">
        <is>
          <t>Koefisien</t>
        </is>
      </c>
      <c r="H705" s="23" t="inlineStr">
        <is>
          <t>Harga  Satuan (Rp)</t>
        </is>
      </c>
      <c r="J705" s="23" t="inlineStr">
        <is>
          <t>Jumlah Harga (Rp)</t>
        </is>
      </c>
    </row>
    <row r="706">
      <c r="C706" s="24" t="inlineStr">
        <is>
          <t>A</t>
        </is>
      </c>
      <c r="D706" s="24" t="inlineStr">
        <is>
          <t>TENAGA KERJA</t>
        </is>
      </c>
      <c r="E706" s="12" t="n"/>
      <c r="F706" s="12" t="n"/>
      <c r="G706" s="12" t="n"/>
      <c r="H706" s="12" t="n"/>
      <c r="I706" s="12" t="n"/>
      <c r="J706" s="12" t="n"/>
    </row>
    <row r="707">
      <c r="C707" s="5" t="n">
        <v>1</v>
      </c>
      <c r="D707" s="5" t="inlineStr">
        <is>
          <t>Pekerja</t>
        </is>
      </c>
      <c r="E707" s="5" t="inlineStr">
        <is>
          <t>L01</t>
        </is>
      </c>
      <c r="F707" s="5" t="inlineStr">
        <is>
          <t>jam</t>
        </is>
      </c>
      <c r="G707" s="25" t="n">
        <v>0.01416967580852525</v>
      </c>
      <c r="H707" s="26">
        <f>VLOOKUP(D707,upahbahan,3,FALSE)</f>
        <v/>
      </c>
      <c r="J707" s="26">
        <f>G707*H707</f>
        <v/>
      </c>
    </row>
    <row r="708">
      <c r="C708" s="5" t="n">
        <v>2</v>
      </c>
      <c r="D708" s="5" t="inlineStr">
        <is>
          <t>Mandor</t>
        </is>
      </c>
      <c r="E708" s="5" t="inlineStr">
        <is>
          <t>L03</t>
        </is>
      </c>
      <c r="F708" s="5" t="inlineStr">
        <is>
          <t>jam</t>
        </is>
      </c>
      <c r="G708" s="25" t="n">
        <v>0.007084702434092544</v>
      </c>
      <c r="H708" s="26">
        <f>VLOOKUP(D708,upahbahan,3,FALSE)</f>
        <v/>
      </c>
      <c r="J708" s="26">
        <f>G708*H708</f>
        <v/>
      </c>
    </row>
    <row r="709">
      <c r="C709" s="27" t="inlineStr">
        <is>
          <t>JUMLAH HARGA TENAGA KERJA</t>
        </is>
      </c>
      <c r="D709" s="28" t="n"/>
      <c r="E709" s="28" t="n"/>
      <c r="F709" s="28" t="n"/>
      <c r="G709" s="28" t="n"/>
      <c r="H709" s="28" t="n"/>
      <c r="I709" s="28" t="n"/>
      <c r="J709" s="29">
        <f>SUM(J707:J708)</f>
        <v/>
      </c>
    </row>
    <row r="710">
      <c r="C710" s="24" t="inlineStr">
        <is>
          <t>B</t>
        </is>
      </c>
      <c r="D710" s="24" t="inlineStr">
        <is>
          <t>BAHAN</t>
        </is>
      </c>
      <c r="E710" s="12" t="n"/>
      <c r="F710" s="12" t="n"/>
      <c r="G710" s="12" t="n"/>
      <c r="H710" s="12" t="n"/>
      <c r="I710" s="12" t="n"/>
      <c r="J710" s="12" t="n"/>
    </row>
    <row r="711">
      <c r="C711" s="27" t="inlineStr">
        <is>
          <t>JUMLAH HARGA BAHAN</t>
        </is>
      </c>
      <c r="D711" s="28" t="n"/>
      <c r="E711" s="28" t="n"/>
      <c r="F711" s="28" t="n"/>
      <c r="G711" s="28" t="n"/>
      <c r="H711" s="28" t="n"/>
      <c r="I711" s="28" t="n"/>
      <c r="J711" s="29" t="n">
        <v>0</v>
      </c>
    </row>
    <row r="712">
      <c r="C712" s="24" t="inlineStr">
        <is>
          <t>C</t>
        </is>
      </c>
      <c r="D712" s="24" t="inlineStr">
        <is>
          <t>PERALATAN</t>
        </is>
      </c>
      <c r="E712" s="12" t="n"/>
      <c r="F712" s="12" t="n"/>
      <c r="G712" s="12" t="n"/>
      <c r="H712" s="12" t="n"/>
      <c r="I712" s="12" t="n"/>
      <c r="J712" s="12" t="n"/>
    </row>
    <row r="713">
      <c r="C713" s="5" t="n">
        <v>1</v>
      </c>
      <c r="D713" s="5" t="inlineStr">
        <is>
          <t>Road Removal Marking Machine</t>
        </is>
      </c>
      <c r="E713" s="5" t="inlineStr">
        <is>
          <t>E107</t>
        </is>
      </c>
      <c r="F713" s="5" t="inlineStr">
        <is>
          <t>Jam</t>
        </is>
      </c>
      <c r="G713" s="25" t="n">
        <v>0.007084740783360984</v>
      </c>
      <c r="H713" s="26">
        <f>VLOOKUP(D713,upahbahan,3,FALSE)</f>
        <v/>
      </c>
      <c r="J713" s="26">
        <f>G713*H713</f>
        <v/>
      </c>
    </row>
    <row r="714">
      <c r="C714" s="5" t="n">
        <v>2</v>
      </c>
      <c r="D714" s="5" t="inlineStr">
        <is>
          <t>Alat Bantu</t>
        </is>
      </c>
      <c r="F714" s="5" t="inlineStr">
        <is>
          <t>Ls</t>
        </is>
      </c>
      <c r="G714" s="25" t="n">
        <v>1</v>
      </c>
      <c r="H714" s="26">
        <f>VLOOKUP(D714,upahbahan,3,FALSE)</f>
        <v/>
      </c>
      <c r="J714" s="26">
        <f>G714*H714</f>
        <v/>
      </c>
    </row>
    <row r="715">
      <c r="C715" s="27" t="inlineStr">
        <is>
          <t>JUMLAH HARGA PERALATAN</t>
        </is>
      </c>
      <c r="D715" s="28" t="n"/>
      <c r="E715" s="28" t="n"/>
      <c r="F715" s="28" t="n"/>
      <c r="G715" s="28" t="n"/>
      <c r="H715" s="28" t="n"/>
      <c r="I715" s="28" t="n"/>
      <c r="J715" s="29">
        <f>SUM(J713:J714)</f>
        <v/>
      </c>
    </row>
    <row r="716">
      <c r="C716" s="31" t="inlineStr">
        <is>
          <t>D</t>
        </is>
      </c>
      <c r="D716" s="31" t="inlineStr">
        <is>
          <t>Jumlah (A+B+C)</t>
        </is>
      </c>
      <c r="E716" s="32" t="n"/>
      <c r="F716" s="32" t="n"/>
      <c r="G716" s="32" t="n"/>
      <c r="H716" s="32" t="n"/>
      <c r="I716" s="32" t="n"/>
      <c r="J716" s="33">
        <f>J709+J711+J715</f>
        <v/>
      </c>
    </row>
    <row r="717">
      <c r="C717" s="18" t="inlineStr">
        <is>
          <t>E</t>
        </is>
      </c>
      <c r="D717" s="18" t="inlineStr">
        <is>
          <t>Biaya Umum dan Keuntungan 10.0% x D</t>
        </is>
      </c>
      <c r="H717" s="21">
        <f>$Q$8</f>
        <v/>
      </c>
      <c r="J717" s="34">
        <f>J716*H717</f>
        <v/>
      </c>
    </row>
    <row r="718">
      <c r="C718" s="31" t="inlineStr">
        <is>
          <t>F</t>
        </is>
      </c>
      <c r="D718" s="31" t="inlineStr">
        <is>
          <t>Harga Satuan Pekerjaan (D+E)</t>
        </is>
      </c>
      <c r="E718" s="32" t="n"/>
      <c r="F718" s="32" t="n"/>
      <c r="G718" s="32" t="n"/>
      <c r="H718" s="32" t="n"/>
      <c r="I718" s="32" t="n"/>
      <c r="J718" s="33">
        <f>SUM(J716:J717)</f>
        <v/>
      </c>
    </row>
    <row r="720">
      <c r="C720" s="16" t="inlineStr">
        <is>
          <t>I.51</t>
        </is>
      </c>
      <c r="D720" s="17" t="inlineStr">
        <is>
          <t>Pengupasan Marka Jalan Termoplastik Lama</t>
        </is>
      </c>
      <c r="F720" s="18" t="inlineStr">
        <is>
          <t>Meter Persegi</t>
        </is>
      </c>
      <c r="K720" s="22">
        <f>ROUNDDOWN(J734,0)</f>
        <v/>
      </c>
      <c r="M720" s="19" t="inlineStr">
        <is>
          <t>9.2.(2b)</t>
        </is>
      </c>
    </row>
    <row r="721">
      <c r="C721" s="23" t="inlineStr">
        <is>
          <t>No</t>
        </is>
      </c>
      <c r="D721" s="23" t="inlineStr">
        <is>
          <t>Uraian</t>
        </is>
      </c>
      <c r="E721" s="23" t="inlineStr">
        <is>
          <t>Kode</t>
        </is>
      </c>
      <c r="F721" s="23" t="inlineStr">
        <is>
          <t>Sat.</t>
        </is>
      </c>
      <c r="G721" s="23" t="inlineStr">
        <is>
          <t>Koefisien</t>
        </is>
      </c>
      <c r="H721" s="23" t="inlineStr">
        <is>
          <t>Harga  Satuan (Rp)</t>
        </is>
      </c>
      <c r="J721" s="23" t="inlineStr">
        <is>
          <t>Jumlah Harga (Rp)</t>
        </is>
      </c>
    </row>
    <row r="722">
      <c r="C722" s="24" t="inlineStr">
        <is>
          <t>A</t>
        </is>
      </c>
      <c r="D722" s="24" t="inlineStr">
        <is>
          <t>TENAGA KERJA</t>
        </is>
      </c>
      <c r="E722" s="12" t="n"/>
      <c r="F722" s="12" t="n"/>
      <c r="G722" s="12" t="n"/>
      <c r="H722" s="12" t="n"/>
      <c r="I722" s="12" t="n"/>
      <c r="J722" s="12" t="n"/>
    </row>
    <row r="723">
      <c r="C723" s="5" t="n">
        <v>1</v>
      </c>
      <c r="D723" s="5" t="inlineStr">
        <is>
          <t>Pekerja</t>
        </is>
      </c>
      <c r="E723" s="5" t="inlineStr">
        <is>
          <t>L01</t>
        </is>
      </c>
      <c r="F723" s="5" t="inlineStr">
        <is>
          <t>jam</t>
        </is>
      </c>
      <c r="G723" s="25" t="n">
        <v>0.02833898986888076</v>
      </c>
      <c r="H723" s="26">
        <f>VLOOKUP(D723,upahbahan,3,FALSE)</f>
        <v/>
      </c>
      <c r="J723" s="26">
        <f>G723*H723</f>
        <v/>
      </c>
    </row>
    <row r="724">
      <c r="C724" s="5" t="n">
        <v>2</v>
      </c>
      <c r="D724" s="5" t="inlineStr">
        <is>
          <t>Mandor</t>
        </is>
      </c>
      <c r="E724" s="5" t="inlineStr">
        <is>
          <t>L03</t>
        </is>
      </c>
      <c r="F724" s="5" t="inlineStr">
        <is>
          <t>jam</t>
        </is>
      </c>
      <c r="G724" s="25" t="n">
        <v>0.01416940486818509</v>
      </c>
      <c r="H724" s="26">
        <f>VLOOKUP(D724,upahbahan,3,FALSE)</f>
        <v/>
      </c>
      <c r="J724" s="26">
        <f>G724*H724</f>
        <v/>
      </c>
    </row>
    <row r="725">
      <c r="C725" s="27" t="inlineStr">
        <is>
          <t>JUMLAH HARGA TENAGA KERJA</t>
        </is>
      </c>
      <c r="D725" s="28" t="n"/>
      <c r="E725" s="28" t="n"/>
      <c r="F725" s="28" t="n"/>
      <c r="G725" s="28" t="n"/>
      <c r="H725" s="28" t="n"/>
      <c r="I725" s="28" t="n"/>
      <c r="J725" s="29">
        <f>SUM(J723:J724)</f>
        <v/>
      </c>
    </row>
    <row r="726">
      <c r="C726" s="24" t="inlineStr">
        <is>
          <t>B</t>
        </is>
      </c>
      <c r="D726" s="24" t="inlineStr">
        <is>
          <t>BAHAN</t>
        </is>
      </c>
      <c r="E726" s="12" t="n"/>
      <c r="F726" s="12" t="n"/>
      <c r="G726" s="12" t="n"/>
      <c r="H726" s="12" t="n"/>
      <c r="I726" s="12" t="n"/>
      <c r="J726" s="12" t="n"/>
    </row>
    <row r="727">
      <c r="C727" s="27" t="inlineStr">
        <is>
          <t>JUMLAH HARGA BAHAN</t>
        </is>
      </c>
      <c r="D727" s="28" t="n"/>
      <c r="E727" s="28" t="n"/>
      <c r="F727" s="28" t="n"/>
      <c r="G727" s="28" t="n"/>
      <c r="H727" s="28" t="n"/>
      <c r="I727" s="28" t="n"/>
      <c r="J727" s="29" t="n">
        <v>0</v>
      </c>
    </row>
    <row r="728">
      <c r="C728" s="24" t="inlineStr">
        <is>
          <t>C</t>
        </is>
      </c>
      <c r="D728" s="24" t="inlineStr">
        <is>
          <t>PERALATAN</t>
        </is>
      </c>
      <c r="E728" s="12" t="n"/>
      <c r="F728" s="12" t="n"/>
      <c r="G728" s="12" t="n"/>
      <c r="H728" s="12" t="n"/>
      <c r="I728" s="12" t="n"/>
      <c r="J728" s="12" t="n"/>
    </row>
    <row r="729">
      <c r="C729" s="5" t="n">
        <v>1</v>
      </c>
      <c r="D729" s="5" t="inlineStr">
        <is>
          <t>Road Removal Marking Machine</t>
        </is>
      </c>
      <c r="E729" s="5" t="inlineStr">
        <is>
          <t>E107</t>
        </is>
      </c>
      <c r="F729" s="5" t="inlineStr">
        <is>
          <t>Jam</t>
        </is>
      </c>
      <c r="G729" s="25" t="n">
        <v>0.01416948156672197</v>
      </c>
      <c r="H729" s="26">
        <f>VLOOKUP(D729,upahbahan,3,FALSE)</f>
        <v/>
      </c>
      <c r="J729" s="26">
        <f>G729*H729</f>
        <v/>
      </c>
    </row>
    <row r="730">
      <c r="C730" s="5" t="n">
        <v>2</v>
      </c>
      <c r="D730" s="5" t="inlineStr">
        <is>
          <t>Alat Bantu</t>
        </is>
      </c>
      <c r="F730" s="5" t="inlineStr">
        <is>
          <t>Ls</t>
        </is>
      </c>
      <c r="G730" s="25" t="n">
        <v>1</v>
      </c>
      <c r="H730" s="26">
        <f>VLOOKUP(D730,upahbahan,3,FALSE)</f>
        <v/>
      </c>
      <c r="J730" s="26">
        <f>G730*H730</f>
        <v/>
      </c>
    </row>
    <row r="731">
      <c r="C731" s="27" t="inlineStr">
        <is>
          <t>JUMLAH HARGA PERALATAN</t>
        </is>
      </c>
      <c r="D731" s="28" t="n"/>
      <c r="E731" s="28" t="n"/>
      <c r="F731" s="28" t="n"/>
      <c r="G731" s="28" t="n"/>
      <c r="H731" s="28" t="n"/>
      <c r="I731" s="28" t="n"/>
      <c r="J731" s="29">
        <f>SUM(J729:J730)</f>
        <v/>
      </c>
    </row>
    <row r="732">
      <c r="C732" s="31" t="inlineStr">
        <is>
          <t>D</t>
        </is>
      </c>
      <c r="D732" s="31" t="inlineStr">
        <is>
          <t>Jumlah (A+B+C)</t>
        </is>
      </c>
      <c r="E732" s="32" t="n"/>
      <c r="F732" s="32" t="n"/>
      <c r="G732" s="32" t="n"/>
      <c r="H732" s="32" t="n"/>
      <c r="I732" s="32" t="n"/>
      <c r="J732" s="33">
        <f>J725+J727+J731</f>
        <v/>
      </c>
    </row>
    <row r="733">
      <c r="C733" s="18" t="inlineStr">
        <is>
          <t>E</t>
        </is>
      </c>
      <c r="D733" s="18" t="inlineStr">
        <is>
          <t>Biaya Umum dan Keuntungan 10.0% x D</t>
        </is>
      </c>
      <c r="H733" s="21">
        <f>$Q$8</f>
        <v/>
      </c>
      <c r="J733" s="34">
        <f>J732*H733</f>
        <v/>
      </c>
    </row>
    <row r="734">
      <c r="C734" s="31" t="inlineStr">
        <is>
          <t>F</t>
        </is>
      </c>
      <c r="D734" s="31" t="inlineStr">
        <is>
          <t>Harga Satuan Pekerjaan (D+E)</t>
        </is>
      </c>
      <c r="E734" s="32" t="n"/>
      <c r="F734" s="32" t="n"/>
      <c r="G734" s="32" t="n"/>
      <c r="H734" s="32" t="n"/>
      <c r="I734" s="32" t="n"/>
      <c r="J734" s="33">
        <f>SUM(J732:J733)</f>
        <v/>
      </c>
    </row>
    <row r="736">
      <c r="C736" s="16" t="inlineStr">
        <is>
          <t>I.52</t>
        </is>
      </c>
      <c r="D736" s="17" t="inlineStr">
        <is>
          <t>Pengupasan Pita Penggaduh Lama ≤ 4 mm</t>
        </is>
      </c>
      <c r="F736" s="18" t="inlineStr">
        <is>
          <t>Meter Persegi</t>
        </is>
      </c>
      <c r="K736" s="22">
        <f>ROUNDDOWN(J750,0)</f>
        <v/>
      </c>
      <c r="M736" s="19" t="inlineStr">
        <is>
          <t>9.2.(2c1)</t>
        </is>
      </c>
    </row>
    <row r="737">
      <c r="C737" s="23" t="inlineStr">
        <is>
          <t>No</t>
        </is>
      </c>
      <c r="D737" s="23" t="inlineStr">
        <is>
          <t>Uraian</t>
        </is>
      </c>
      <c r="E737" s="23" t="inlineStr">
        <is>
          <t>Kode</t>
        </is>
      </c>
      <c r="F737" s="23" t="inlineStr">
        <is>
          <t>Sat.</t>
        </is>
      </c>
      <c r="G737" s="23" t="inlineStr">
        <is>
          <t>Koefisien</t>
        </is>
      </c>
      <c r="H737" s="23" t="inlineStr">
        <is>
          <t>Harga  Satuan (Rp)</t>
        </is>
      </c>
      <c r="J737" s="23" t="inlineStr">
        <is>
          <t>Jumlah Harga (Rp)</t>
        </is>
      </c>
    </row>
    <row r="738">
      <c r="C738" s="24" t="inlineStr">
        <is>
          <t>A</t>
        </is>
      </c>
      <c r="D738" s="24" t="inlineStr">
        <is>
          <t>TENAGA KERJA</t>
        </is>
      </c>
      <c r="E738" s="12" t="n"/>
      <c r="F738" s="12" t="n"/>
      <c r="G738" s="12" t="n"/>
      <c r="H738" s="12" t="n"/>
      <c r="I738" s="12" t="n"/>
      <c r="J738" s="12" t="n"/>
    </row>
    <row r="739">
      <c r="C739" s="5" t="n">
        <v>1</v>
      </c>
      <c r="D739" s="5" t="inlineStr">
        <is>
          <t>Pekerja</t>
        </is>
      </c>
      <c r="E739" s="5" t="inlineStr">
        <is>
          <t>L01</t>
        </is>
      </c>
      <c r="F739" s="5" t="inlineStr">
        <is>
          <t>jam</t>
        </is>
      </c>
      <c r="G739" s="25" t="n">
        <v>0.05903947178979248</v>
      </c>
      <c r="H739" s="26">
        <f>VLOOKUP(D739,upahbahan,3,FALSE)</f>
        <v/>
      </c>
      <c r="J739" s="26">
        <f>G739*H739</f>
        <v/>
      </c>
    </row>
    <row r="740">
      <c r="C740" s="5" t="n">
        <v>2</v>
      </c>
      <c r="D740" s="5" t="inlineStr">
        <is>
          <t>Mandor</t>
        </is>
      </c>
      <c r="E740" s="5" t="inlineStr">
        <is>
          <t>L03</t>
        </is>
      </c>
      <c r="F740" s="5" t="inlineStr">
        <is>
          <t>jam</t>
        </is>
      </c>
      <c r="G740" s="25" t="n">
        <v>0.02951974356865356</v>
      </c>
      <c r="H740" s="26">
        <f>VLOOKUP(D740,upahbahan,3,FALSE)</f>
        <v/>
      </c>
      <c r="J740" s="26">
        <f>G740*H740</f>
        <v/>
      </c>
    </row>
    <row r="741">
      <c r="C741" s="27" t="inlineStr">
        <is>
          <t>JUMLAH HARGA TENAGA KERJA</t>
        </is>
      </c>
      <c r="D741" s="28" t="n"/>
      <c r="E741" s="28" t="n"/>
      <c r="F741" s="28" t="n"/>
      <c r="G741" s="28" t="n"/>
      <c r="H741" s="28" t="n"/>
      <c r="I741" s="28" t="n"/>
      <c r="J741" s="29">
        <f>SUM(J739:J740)</f>
        <v/>
      </c>
    </row>
    <row r="742">
      <c r="C742" s="24" t="inlineStr">
        <is>
          <t>B</t>
        </is>
      </c>
      <c r="D742" s="24" t="inlineStr">
        <is>
          <t>BAHAN</t>
        </is>
      </c>
      <c r="E742" s="12" t="n"/>
      <c r="F742" s="12" t="n"/>
      <c r="G742" s="12" t="n"/>
      <c r="H742" s="12" t="n"/>
      <c r="I742" s="12" t="n"/>
      <c r="J742" s="12" t="n"/>
    </row>
    <row r="743">
      <c r="C743" s="27" t="inlineStr">
        <is>
          <t>JUMLAH HARGA BAHAN</t>
        </is>
      </c>
      <c r="D743" s="28" t="n"/>
      <c r="E743" s="28" t="n"/>
      <c r="F743" s="28" t="n"/>
      <c r="G743" s="28" t="n"/>
      <c r="H743" s="28" t="n"/>
      <c r="I743" s="28" t="n"/>
      <c r="J743" s="29" t="n">
        <v>0</v>
      </c>
    </row>
    <row r="744">
      <c r="C744" s="24" t="inlineStr">
        <is>
          <t>C</t>
        </is>
      </c>
      <c r="D744" s="24" t="inlineStr">
        <is>
          <t>PERALATAN</t>
        </is>
      </c>
      <c r="E744" s="12" t="n"/>
      <c r="F744" s="12" t="n"/>
      <c r="G744" s="12" t="n"/>
      <c r="H744" s="12" t="n"/>
      <c r="I744" s="12" t="n"/>
      <c r="J744" s="12" t="n"/>
    </row>
    <row r="745">
      <c r="C745" s="5" t="n">
        <v>1</v>
      </c>
      <c r="D745" s="5" t="inlineStr">
        <is>
          <t>Road Removal Marking Machine</t>
        </is>
      </c>
      <c r="E745" s="5" t="inlineStr">
        <is>
          <t>E107</t>
        </is>
      </c>
      <c r="F745" s="5" t="inlineStr">
        <is>
          <t>Jam</t>
        </is>
      </c>
      <c r="G745" s="25" t="n">
        <v>0.0295197278679372</v>
      </c>
      <c r="H745" s="26">
        <f>VLOOKUP(D745,upahbahan,3,FALSE)</f>
        <v/>
      </c>
      <c r="J745" s="26">
        <f>G745*H745</f>
        <v/>
      </c>
    </row>
    <row r="746">
      <c r="C746" s="5" t="n">
        <v>2</v>
      </c>
      <c r="D746" s="5" t="inlineStr">
        <is>
          <t>Alat Bantu</t>
        </is>
      </c>
      <c r="F746" s="5" t="inlineStr">
        <is>
          <t>Ls</t>
        </is>
      </c>
      <c r="G746" s="25" t="n">
        <v>1</v>
      </c>
      <c r="H746" s="26">
        <f>VLOOKUP(D746,upahbahan,3,FALSE)</f>
        <v/>
      </c>
      <c r="J746" s="26">
        <f>G746*H746</f>
        <v/>
      </c>
    </row>
    <row r="747">
      <c r="C747" s="27" t="inlineStr">
        <is>
          <t>JUMLAH HARGA PERALATAN</t>
        </is>
      </c>
      <c r="D747" s="28" t="n"/>
      <c r="E747" s="28" t="n"/>
      <c r="F747" s="28" t="n"/>
      <c r="G747" s="28" t="n"/>
      <c r="H747" s="28" t="n"/>
      <c r="I747" s="28" t="n"/>
      <c r="J747" s="29">
        <f>SUM(J745:J746)</f>
        <v/>
      </c>
    </row>
    <row r="748">
      <c r="C748" s="31" t="inlineStr">
        <is>
          <t>D</t>
        </is>
      </c>
      <c r="D748" s="31" t="inlineStr">
        <is>
          <t>Jumlah (A+B+C)</t>
        </is>
      </c>
      <c r="E748" s="32" t="n"/>
      <c r="F748" s="32" t="n"/>
      <c r="G748" s="32" t="n"/>
      <c r="H748" s="32" t="n"/>
      <c r="I748" s="32" t="n"/>
      <c r="J748" s="33">
        <f>J741+J743+J747</f>
        <v/>
      </c>
    </row>
    <row r="749">
      <c r="C749" s="18" t="inlineStr">
        <is>
          <t>E</t>
        </is>
      </c>
      <c r="D749" s="18" t="inlineStr">
        <is>
          <t>Biaya Umum dan Keuntungan 10.0% x D</t>
        </is>
      </c>
      <c r="H749" s="21">
        <f>$Q$8</f>
        <v/>
      </c>
      <c r="J749" s="34">
        <f>J748*H749</f>
        <v/>
      </c>
    </row>
    <row r="750">
      <c r="C750" s="31" t="inlineStr">
        <is>
          <t>F</t>
        </is>
      </c>
      <c r="D750" s="31" t="inlineStr">
        <is>
          <t>Harga Satuan Pekerjaan (D+E)</t>
        </is>
      </c>
      <c r="E750" s="32" t="n"/>
      <c r="F750" s="32" t="n"/>
      <c r="G750" s="32" t="n"/>
      <c r="H750" s="32" t="n"/>
      <c r="I750" s="32" t="n"/>
      <c r="J750" s="33">
        <f>SUM(J748:J749)</f>
        <v/>
      </c>
    </row>
    <row r="752">
      <c r="C752" s="16" t="inlineStr">
        <is>
          <t>I.53</t>
        </is>
      </c>
      <c r="D752" s="17" t="inlineStr">
        <is>
          <t>Pengupasan Pita Penggaduh Lama &gt; 4 mm - ≤ 10 mm</t>
        </is>
      </c>
      <c r="F752" s="18" t="inlineStr">
        <is>
          <t>Meter Persegi</t>
        </is>
      </c>
      <c r="K752" s="22">
        <f>ROUNDDOWN(J766,0)</f>
        <v/>
      </c>
      <c r="M752" s="19" t="inlineStr">
        <is>
          <t>9.2.(2c2)</t>
        </is>
      </c>
    </row>
    <row r="753">
      <c r="C753" s="23" t="inlineStr">
        <is>
          <t>No</t>
        </is>
      </c>
      <c r="D753" s="23" t="inlineStr">
        <is>
          <t>Uraian</t>
        </is>
      </c>
      <c r="E753" s="23" t="inlineStr">
        <is>
          <t>Kode</t>
        </is>
      </c>
      <c r="F753" s="23" t="inlineStr">
        <is>
          <t>Sat.</t>
        </is>
      </c>
      <c r="G753" s="23" t="inlineStr">
        <is>
          <t>Koefisien</t>
        </is>
      </c>
      <c r="H753" s="23" t="inlineStr">
        <is>
          <t>Harga  Satuan (Rp)</t>
        </is>
      </c>
      <c r="J753" s="23" t="inlineStr">
        <is>
          <t>Jumlah Harga (Rp)</t>
        </is>
      </c>
    </row>
    <row r="754">
      <c r="C754" s="24" t="inlineStr">
        <is>
          <t>A</t>
        </is>
      </c>
      <c r="D754" s="24" t="inlineStr">
        <is>
          <t>TENAGA KERJA</t>
        </is>
      </c>
      <c r="E754" s="12" t="n"/>
      <c r="F754" s="12" t="n"/>
      <c r="G754" s="12" t="n"/>
      <c r="H754" s="12" t="n"/>
      <c r="I754" s="12" t="n"/>
      <c r="J754" s="12" t="n"/>
    </row>
    <row r="755">
      <c r="C755" s="5" t="n">
        <v>1</v>
      </c>
      <c r="D755" s="5" t="inlineStr">
        <is>
          <t>Pekerja</t>
        </is>
      </c>
      <c r="E755" s="5" t="inlineStr">
        <is>
          <t>L01</t>
        </is>
      </c>
      <c r="F755" s="5" t="inlineStr">
        <is>
          <t>jam</t>
        </is>
      </c>
      <c r="G755" s="25" t="n">
        <v>0.1180793053277547</v>
      </c>
      <c r="H755" s="26">
        <f>VLOOKUP(D755,upahbahan,3,FALSE)</f>
        <v/>
      </c>
      <c r="J755" s="26">
        <f>G755*H755</f>
        <v/>
      </c>
    </row>
    <row r="756">
      <c r="C756" s="5" t="n">
        <v>2</v>
      </c>
      <c r="D756" s="5" t="inlineStr">
        <is>
          <t>Mandor</t>
        </is>
      </c>
      <c r="E756" s="5" t="inlineStr">
        <is>
          <t>L03</t>
        </is>
      </c>
      <c r="F756" s="5" t="inlineStr">
        <is>
          <t>jam</t>
        </is>
      </c>
      <c r="G756" s="25" t="n">
        <v>0.05903948713730712</v>
      </c>
      <c r="H756" s="26">
        <f>VLOOKUP(D756,upahbahan,3,FALSE)</f>
        <v/>
      </c>
      <c r="J756" s="26">
        <f>G756*H756</f>
        <v/>
      </c>
    </row>
    <row r="757">
      <c r="C757" s="27" t="inlineStr">
        <is>
          <t>JUMLAH HARGA TENAGA KERJA</t>
        </is>
      </c>
      <c r="D757" s="28" t="n"/>
      <c r="E757" s="28" t="n"/>
      <c r="F757" s="28" t="n"/>
      <c r="G757" s="28" t="n"/>
      <c r="H757" s="28" t="n"/>
      <c r="I757" s="28" t="n"/>
      <c r="J757" s="29">
        <f>SUM(J755:J756)</f>
        <v/>
      </c>
    </row>
    <row r="758">
      <c r="C758" s="24" t="inlineStr">
        <is>
          <t>B</t>
        </is>
      </c>
      <c r="D758" s="24" t="inlineStr">
        <is>
          <t>BAHAN</t>
        </is>
      </c>
      <c r="E758" s="12" t="n"/>
      <c r="F758" s="12" t="n"/>
      <c r="G758" s="12" t="n"/>
      <c r="H758" s="12" t="n"/>
      <c r="I758" s="12" t="n"/>
      <c r="J758" s="12" t="n"/>
    </row>
    <row r="759">
      <c r="C759" s="27" t="inlineStr">
        <is>
          <t>JUMLAH HARGA BAHAN</t>
        </is>
      </c>
      <c r="D759" s="28" t="n"/>
      <c r="E759" s="28" t="n"/>
      <c r="F759" s="28" t="n"/>
      <c r="G759" s="28" t="n"/>
      <c r="H759" s="28" t="n"/>
      <c r="I759" s="28" t="n"/>
      <c r="J759" s="29" t="n">
        <v>0</v>
      </c>
    </row>
    <row r="760">
      <c r="C760" s="24" t="inlineStr">
        <is>
          <t>C</t>
        </is>
      </c>
      <c r="D760" s="24" t="inlineStr">
        <is>
          <t>PERALATAN</t>
        </is>
      </c>
      <c r="E760" s="12" t="n"/>
      <c r="F760" s="12" t="n"/>
      <c r="G760" s="12" t="n"/>
      <c r="H760" s="12" t="n"/>
      <c r="I760" s="12" t="n"/>
      <c r="J760" s="12" t="n"/>
    </row>
    <row r="761">
      <c r="C761" s="5" t="n">
        <v>1</v>
      </c>
      <c r="D761" s="5" t="inlineStr">
        <is>
          <t>Road Removal Marking Machine</t>
        </is>
      </c>
      <c r="E761" s="5" t="inlineStr">
        <is>
          <t>E107</t>
        </is>
      </c>
      <c r="F761" s="5" t="inlineStr">
        <is>
          <t>Jam</t>
        </is>
      </c>
      <c r="G761" s="25" t="n">
        <v>0.05903960811227581</v>
      </c>
      <c r="H761" s="26">
        <f>VLOOKUP(D761,upahbahan,3,FALSE)</f>
        <v/>
      </c>
      <c r="J761" s="26">
        <f>G761*H761</f>
        <v/>
      </c>
    </row>
    <row r="762">
      <c r="C762" s="5" t="n">
        <v>2</v>
      </c>
      <c r="D762" s="5" t="inlineStr">
        <is>
          <t>Alat Bantu</t>
        </is>
      </c>
      <c r="F762" s="5" t="inlineStr">
        <is>
          <t>Ls</t>
        </is>
      </c>
      <c r="G762" s="25" t="n">
        <v>1</v>
      </c>
      <c r="H762" s="26">
        <f>VLOOKUP(D762,upahbahan,3,FALSE)</f>
        <v/>
      </c>
      <c r="J762" s="26">
        <f>G762*H762</f>
        <v/>
      </c>
    </row>
    <row r="763">
      <c r="C763" s="27" t="inlineStr">
        <is>
          <t>JUMLAH HARGA PERALATAN</t>
        </is>
      </c>
      <c r="D763" s="28" t="n"/>
      <c r="E763" s="28" t="n"/>
      <c r="F763" s="28" t="n"/>
      <c r="G763" s="28" t="n"/>
      <c r="H763" s="28" t="n"/>
      <c r="I763" s="28" t="n"/>
      <c r="J763" s="29">
        <f>SUM(J761:J762)</f>
        <v/>
      </c>
    </row>
    <row r="764">
      <c r="C764" s="31" t="inlineStr">
        <is>
          <t>D</t>
        </is>
      </c>
      <c r="D764" s="31" t="inlineStr">
        <is>
          <t>Jumlah (A+B+C)</t>
        </is>
      </c>
      <c r="E764" s="32" t="n"/>
      <c r="F764" s="32" t="n"/>
      <c r="G764" s="32" t="n"/>
      <c r="H764" s="32" t="n"/>
      <c r="I764" s="32" t="n"/>
      <c r="J764" s="33">
        <f>J757+J759+J763</f>
        <v/>
      </c>
    </row>
    <row r="765">
      <c r="C765" s="18" t="inlineStr">
        <is>
          <t>E</t>
        </is>
      </c>
      <c r="D765" s="18" t="inlineStr">
        <is>
          <t>Biaya Umum dan Keuntungan 10.0% x D</t>
        </is>
      </c>
      <c r="H765" s="21">
        <f>$Q$8</f>
        <v/>
      </c>
      <c r="J765" s="34">
        <f>J764*H765</f>
        <v/>
      </c>
    </row>
    <row r="766">
      <c r="C766" s="31" t="inlineStr">
        <is>
          <t>F</t>
        </is>
      </c>
      <c r="D766" s="31" t="inlineStr">
        <is>
          <t>Harga Satuan Pekerjaan (D+E)</t>
        </is>
      </c>
      <c r="E766" s="32" t="n"/>
      <c r="F766" s="32" t="n"/>
      <c r="G766" s="32" t="n"/>
      <c r="H766" s="32" t="n"/>
      <c r="I766" s="32" t="n"/>
      <c r="J766" s="33">
        <f>SUM(J764:J765)</f>
        <v/>
      </c>
    </row>
    <row r="768">
      <c r="C768" s="16" t="inlineStr">
        <is>
          <t>I.54</t>
        </is>
      </c>
      <c r="D768" s="17" t="inlineStr">
        <is>
          <t>Pengupasan Pita Penggaduh Lama &gt; 10 mm - ≤ 13 mm</t>
        </is>
      </c>
      <c r="F768" s="18" t="inlineStr">
        <is>
          <t>Meter Persegi</t>
        </is>
      </c>
      <c r="K768" s="22">
        <f>ROUNDDOWN(J782,0)</f>
        <v/>
      </c>
      <c r="M768" s="19" t="inlineStr">
        <is>
          <t>9.2.(2c3)</t>
        </is>
      </c>
    </row>
    <row r="769">
      <c r="C769" s="23" t="inlineStr">
        <is>
          <t>No</t>
        </is>
      </c>
      <c r="D769" s="23" t="inlineStr">
        <is>
          <t>Uraian</t>
        </is>
      </c>
      <c r="E769" s="23" t="inlineStr">
        <is>
          <t>Kode</t>
        </is>
      </c>
      <c r="F769" s="23" t="inlineStr">
        <is>
          <t>Sat.</t>
        </is>
      </c>
      <c r="G769" s="23" t="inlineStr">
        <is>
          <t>Koefisien</t>
        </is>
      </c>
      <c r="H769" s="23" t="inlineStr">
        <is>
          <t>Harga  Satuan (Rp)</t>
        </is>
      </c>
      <c r="J769" s="23" t="inlineStr">
        <is>
          <t>Jumlah Harga (Rp)</t>
        </is>
      </c>
    </row>
    <row r="770">
      <c r="C770" s="24" t="inlineStr">
        <is>
          <t>A</t>
        </is>
      </c>
      <c r="D770" s="24" t="inlineStr">
        <is>
          <t>TENAGA KERJA</t>
        </is>
      </c>
      <c r="E770" s="12" t="n"/>
      <c r="F770" s="12" t="n"/>
      <c r="G770" s="12" t="n"/>
      <c r="H770" s="12" t="n"/>
      <c r="I770" s="12" t="n"/>
      <c r="J770" s="12" t="n"/>
    </row>
    <row r="771">
      <c r="C771" s="5" t="n">
        <v>1</v>
      </c>
      <c r="D771" s="5" t="inlineStr">
        <is>
          <t>Pekerja</t>
        </is>
      </c>
      <c r="E771" s="5" t="inlineStr">
        <is>
          <t>L01</t>
        </is>
      </c>
      <c r="F771" s="5" t="inlineStr">
        <is>
          <t>jam</t>
        </is>
      </c>
      <c r="G771" s="25" t="n">
        <v>0.1771187771175471</v>
      </c>
      <c r="H771" s="26">
        <f>VLOOKUP(D771,upahbahan,3,FALSE)</f>
        <v/>
      </c>
      <c r="J771" s="26">
        <f>G771*H771</f>
        <v/>
      </c>
    </row>
    <row r="772">
      <c r="C772" s="5" t="n">
        <v>2</v>
      </c>
      <c r="D772" s="5" t="inlineStr">
        <is>
          <t>Mandor</t>
        </is>
      </c>
      <c r="E772" s="5" t="inlineStr">
        <is>
          <t>L03</t>
        </is>
      </c>
      <c r="F772" s="5" t="inlineStr">
        <is>
          <t>jam</t>
        </is>
      </c>
      <c r="G772" s="25" t="n">
        <v>0.08855923070596067</v>
      </c>
      <c r="H772" s="26">
        <f>VLOOKUP(D772,upahbahan,3,FALSE)</f>
        <v/>
      </c>
      <c r="J772" s="26">
        <f>G772*H772</f>
        <v/>
      </c>
    </row>
    <row r="773">
      <c r="C773" s="27" t="inlineStr">
        <is>
          <t>JUMLAH HARGA TENAGA KERJA</t>
        </is>
      </c>
      <c r="D773" s="28" t="n"/>
      <c r="E773" s="28" t="n"/>
      <c r="F773" s="28" t="n"/>
      <c r="G773" s="28" t="n"/>
      <c r="H773" s="28" t="n"/>
      <c r="I773" s="28" t="n"/>
      <c r="J773" s="29">
        <f>SUM(J771:J772)</f>
        <v/>
      </c>
    </row>
    <row r="774">
      <c r="C774" s="24" t="inlineStr">
        <is>
          <t>B</t>
        </is>
      </c>
      <c r="D774" s="24" t="inlineStr">
        <is>
          <t>BAHAN</t>
        </is>
      </c>
      <c r="E774" s="12" t="n"/>
      <c r="F774" s="12" t="n"/>
      <c r="G774" s="12" t="n"/>
      <c r="H774" s="12" t="n"/>
      <c r="I774" s="12" t="n"/>
      <c r="J774" s="12" t="n"/>
    </row>
    <row r="775">
      <c r="C775" s="27" t="inlineStr">
        <is>
          <t>JUMLAH HARGA BAHAN</t>
        </is>
      </c>
      <c r="D775" s="28" t="n"/>
      <c r="E775" s="28" t="n"/>
      <c r="F775" s="28" t="n"/>
      <c r="G775" s="28" t="n"/>
      <c r="H775" s="28" t="n"/>
      <c r="I775" s="28" t="n"/>
      <c r="J775" s="29" t="n">
        <v>0</v>
      </c>
    </row>
    <row r="776">
      <c r="C776" s="24" t="inlineStr">
        <is>
          <t>C</t>
        </is>
      </c>
      <c r="D776" s="24" t="inlineStr">
        <is>
          <t>PERALATAN</t>
        </is>
      </c>
      <c r="E776" s="12" t="n"/>
      <c r="F776" s="12" t="n"/>
      <c r="G776" s="12" t="n"/>
      <c r="H776" s="12" t="n"/>
      <c r="I776" s="12" t="n"/>
      <c r="J776" s="12" t="n"/>
    </row>
    <row r="777">
      <c r="C777" s="5" t="n">
        <v>1</v>
      </c>
      <c r="D777" s="5" t="inlineStr">
        <is>
          <t>Road Removal Marking Machine</t>
        </is>
      </c>
      <c r="E777" s="5" t="inlineStr">
        <is>
          <t>E107</t>
        </is>
      </c>
      <c r="F777" s="5" t="inlineStr">
        <is>
          <t>Jam</t>
        </is>
      </c>
      <c r="G777" s="25" t="n">
        <v>0.088559335980213</v>
      </c>
      <c r="H777" s="26">
        <f>VLOOKUP(D777,upahbahan,3,FALSE)</f>
        <v/>
      </c>
      <c r="J777" s="26">
        <f>G777*H777</f>
        <v/>
      </c>
    </row>
    <row r="778">
      <c r="C778" s="5" t="n">
        <v>2</v>
      </c>
      <c r="D778" s="5" t="inlineStr">
        <is>
          <t>Alat Bantu</t>
        </is>
      </c>
      <c r="F778" s="5" t="inlineStr">
        <is>
          <t>Ls</t>
        </is>
      </c>
      <c r="G778" s="25" t="n">
        <v>1</v>
      </c>
      <c r="H778" s="26">
        <f>VLOOKUP(D778,upahbahan,3,FALSE)</f>
        <v/>
      </c>
      <c r="J778" s="26">
        <f>G778*H778</f>
        <v/>
      </c>
    </row>
    <row r="779">
      <c r="C779" s="27" t="inlineStr">
        <is>
          <t>JUMLAH HARGA PERALATAN</t>
        </is>
      </c>
      <c r="D779" s="28" t="n"/>
      <c r="E779" s="28" t="n"/>
      <c r="F779" s="28" t="n"/>
      <c r="G779" s="28" t="n"/>
      <c r="H779" s="28" t="n"/>
      <c r="I779" s="28" t="n"/>
      <c r="J779" s="29">
        <f>SUM(J777:J778)</f>
        <v/>
      </c>
    </row>
    <row r="780">
      <c r="C780" s="31" t="inlineStr">
        <is>
          <t>D</t>
        </is>
      </c>
      <c r="D780" s="31" t="inlineStr">
        <is>
          <t>Jumlah (A+B+C)</t>
        </is>
      </c>
      <c r="E780" s="32" t="n"/>
      <c r="F780" s="32" t="n"/>
      <c r="G780" s="32" t="n"/>
      <c r="H780" s="32" t="n"/>
      <c r="I780" s="32" t="n"/>
      <c r="J780" s="33">
        <f>J773+J775+J779</f>
        <v/>
      </c>
    </row>
    <row r="781">
      <c r="C781" s="18" t="inlineStr">
        <is>
          <t>E</t>
        </is>
      </c>
      <c r="D781" s="18" t="inlineStr">
        <is>
          <t>Biaya Umum dan Keuntungan 10.0% x D</t>
        </is>
      </c>
      <c r="H781" s="21">
        <f>$Q$8</f>
        <v/>
      </c>
      <c r="J781" s="34">
        <f>J780*H781</f>
        <v/>
      </c>
    </row>
    <row r="782">
      <c r="C782" s="31" t="inlineStr">
        <is>
          <t>F</t>
        </is>
      </c>
      <c r="D782" s="31" t="inlineStr">
        <is>
          <t>Harga Satuan Pekerjaan (D+E)</t>
        </is>
      </c>
      <c r="E782" s="32" t="n"/>
      <c r="F782" s="32" t="n"/>
      <c r="G782" s="32" t="n"/>
      <c r="H782" s="32" t="n"/>
      <c r="I782" s="32" t="n"/>
      <c r="J782" s="33">
        <f>SUM(J780:J781)</f>
        <v/>
      </c>
    </row>
    <row r="784">
      <c r="C784" s="16" t="inlineStr">
        <is>
          <t>I.55</t>
        </is>
      </c>
      <c r="D784" s="17" t="inlineStr">
        <is>
          <t>Pengupasan Pita Penggaduh Lama &gt; 13 mm</t>
        </is>
      </c>
      <c r="F784" s="18" t="inlineStr">
        <is>
          <t>Meter Persegi</t>
        </is>
      </c>
      <c r="K784" s="22">
        <f>ROUNDDOWN(J798,0)</f>
        <v/>
      </c>
      <c r="M784" s="19" t="inlineStr">
        <is>
          <t>9.2.(2c4)</t>
        </is>
      </c>
    </row>
    <row r="785">
      <c r="C785" s="23" t="inlineStr">
        <is>
          <t>No</t>
        </is>
      </c>
      <c r="D785" s="23" t="inlineStr">
        <is>
          <t>Uraian</t>
        </is>
      </c>
      <c r="E785" s="23" t="inlineStr">
        <is>
          <t>Kode</t>
        </is>
      </c>
      <c r="F785" s="23" t="inlineStr">
        <is>
          <t>Sat.</t>
        </is>
      </c>
      <c r="G785" s="23" t="inlineStr">
        <is>
          <t>Koefisien</t>
        </is>
      </c>
      <c r="H785" s="23" t="inlineStr">
        <is>
          <t>Harga  Satuan (Rp)</t>
        </is>
      </c>
      <c r="J785" s="23" t="inlineStr">
        <is>
          <t>Jumlah Harga (Rp)</t>
        </is>
      </c>
    </row>
    <row r="786">
      <c r="C786" s="24" t="inlineStr">
        <is>
          <t>A</t>
        </is>
      </c>
      <c r="D786" s="24" t="inlineStr">
        <is>
          <t>TENAGA KERJA</t>
        </is>
      </c>
      <c r="E786" s="12" t="n"/>
      <c r="F786" s="12" t="n"/>
      <c r="G786" s="12" t="n"/>
      <c r="H786" s="12" t="n"/>
      <c r="I786" s="12" t="n"/>
      <c r="J786" s="12" t="n"/>
    </row>
    <row r="787">
      <c r="C787" s="5" t="n">
        <v>1</v>
      </c>
      <c r="D787" s="5" t="inlineStr">
        <is>
          <t>Pekerja</t>
        </is>
      </c>
      <c r="E787" s="5" t="inlineStr">
        <is>
          <t>L01</t>
        </is>
      </c>
      <c r="F787" s="5" t="inlineStr">
        <is>
          <t>jam</t>
        </is>
      </c>
      <c r="G787" s="25" t="n">
        <v>0.2361582489073396</v>
      </c>
      <c r="H787" s="26">
        <f>VLOOKUP(D787,upahbahan,3,FALSE)</f>
        <v/>
      </c>
      <c r="J787" s="26">
        <f>G787*H787</f>
        <v/>
      </c>
    </row>
    <row r="788">
      <c r="C788" s="5" t="n">
        <v>2</v>
      </c>
      <c r="D788" s="5" t="inlineStr">
        <is>
          <t>Mandor</t>
        </is>
      </c>
      <c r="E788" s="5" t="inlineStr">
        <is>
          <t>L03</t>
        </is>
      </c>
      <c r="F788" s="5" t="inlineStr">
        <is>
          <t>jam</t>
        </is>
      </c>
      <c r="G788" s="25" t="n">
        <v>0.1180792744611502</v>
      </c>
      <c r="H788" s="26">
        <f>VLOOKUP(D788,upahbahan,3,FALSE)</f>
        <v/>
      </c>
      <c r="J788" s="26">
        <f>G788*H788</f>
        <v/>
      </c>
    </row>
    <row r="789">
      <c r="C789" s="27" t="inlineStr">
        <is>
          <t>JUMLAH HARGA TENAGA KERJA</t>
        </is>
      </c>
      <c r="D789" s="28" t="n"/>
      <c r="E789" s="28" t="n"/>
      <c r="F789" s="28" t="n"/>
      <c r="G789" s="28" t="n"/>
      <c r="H789" s="28" t="n"/>
      <c r="I789" s="28" t="n"/>
      <c r="J789" s="29">
        <f>SUM(J787:J788)</f>
        <v/>
      </c>
    </row>
    <row r="790">
      <c r="C790" s="24" t="inlineStr">
        <is>
          <t>B</t>
        </is>
      </c>
      <c r="D790" s="24" t="inlineStr">
        <is>
          <t>BAHAN</t>
        </is>
      </c>
      <c r="E790" s="12" t="n"/>
      <c r="F790" s="12" t="n"/>
      <c r="G790" s="12" t="n"/>
      <c r="H790" s="12" t="n"/>
      <c r="I790" s="12" t="n"/>
      <c r="J790" s="12" t="n"/>
    </row>
    <row r="791">
      <c r="C791" s="27" t="inlineStr">
        <is>
          <t>JUMLAH HARGA BAHAN</t>
        </is>
      </c>
      <c r="D791" s="28" t="n"/>
      <c r="E791" s="28" t="n"/>
      <c r="F791" s="28" t="n"/>
      <c r="G791" s="28" t="n"/>
      <c r="H791" s="28" t="n"/>
      <c r="I791" s="28" t="n"/>
      <c r="J791" s="29" t="n">
        <v>0</v>
      </c>
    </row>
    <row r="792">
      <c r="C792" s="24" t="inlineStr">
        <is>
          <t>C</t>
        </is>
      </c>
      <c r="D792" s="24" t="inlineStr">
        <is>
          <t>PERALATAN</t>
        </is>
      </c>
      <c r="E792" s="12" t="n"/>
      <c r="F792" s="12" t="n"/>
      <c r="G792" s="12" t="n"/>
      <c r="H792" s="12" t="n"/>
      <c r="I792" s="12" t="n"/>
      <c r="J792" s="12" t="n"/>
    </row>
    <row r="793">
      <c r="C793" s="5" t="n">
        <v>1</v>
      </c>
      <c r="D793" s="5" t="inlineStr">
        <is>
          <t>Road Removal Marking Machine</t>
        </is>
      </c>
      <c r="E793" s="5" t="inlineStr">
        <is>
          <t>E107</t>
        </is>
      </c>
      <c r="F793" s="5" t="inlineStr">
        <is>
          <t>Jam</t>
        </is>
      </c>
      <c r="G793" s="25" t="n">
        <v>0.1180792162245516</v>
      </c>
      <c r="H793" s="26">
        <f>VLOOKUP(D793,upahbahan,3,FALSE)</f>
        <v/>
      </c>
      <c r="J793" s="26">
        <f>G793*H793</f>
        <v/>
      </c>
    </row>
    <row r="794">
      <c r="C794" s="5" t="n">
        <v>2</v>
      </c>
      <c r="D794" s="5" t="inlineStr">
        <is>
          <t>Alat Bantu</t>
        </is>
      </c>
      <c r="F794" s="5" t="inlineStr">
        <is>
          <t>Ls</t>
        </is>
      </c>
      <c r="G794" s="25" t="n">
        <v>1</v>
      </c>
      <c r="H794" s="26">
        <f>VLOOKUP(D794,upahbahan,3,FALSE)</f>
        <v/>
      </c>
      <c r="J794" s="26">
        <f>G794*H794</f>
        <v/>
      </c>
    </row>
    <row r="795">
      <c r="C795" s="27" t="inlineStr">
        <is>
          <t>JUMLAH HARGA PERALATAN</t>
        </is>
      </c>
      <c r="D795" s="28" t="n"/>
      <c r="E795" s="28" t="n"/>
      <c r="F795" s="28" t="n"/>
      <c r="G795" s="28" t="n"/>
      <c r="H795" s="28" t="n"/>
      <c r="I795" s="28" t="n"/>
      <c r="J795" s="29">
        <f>SUM(J793:J794)</f>
        <v/>
      </c>
    </row>
    <row r="796">
      <c r="C796" s="31" t="inlineStr">
        <is>
          <t>D</t>
        </is>
      </c>
      <c r="D796" s="31" t="inlineStr">
        <is>
          <t>Jumlah (A+B+C)</t>
        </is>
      </c>
      <c r="E796" s="32" t="n"/>
      <c r="F796" s="32" t="n"/>
      <c r="G796" s="32" t="n"/>
      <c r="H796" s="32" t="n"/>
      <c r="I796" s="32" t="n"/>
      <c r="J796" s="33">
        <f>J789+J791+J795</f>
        <v/>
      </c>
    </row>
    <row r="797">
      <c r="C797" s="18" t="inlineStr">
        <is>
          <t>E</t>
        </is>
      </c>
      <c r="D797" s="18" t="inlineStr">
        <is>
          <t>Biaya Umum dan Keuntungan 10.0% x D</t>
        </is>
      </c>
      <c r="H797" s="21">
        <f>$Q$8</f>
        <v/>
      </c>
      <c r="J797" s="34">
        <f>J796*H797</f>
        <v/>
      </c>
    </row>
    <row r="798">
      <c r="C798" s="31" t="inlineStr">
        <is>
          <t>F</t>
        </is>
      </c>
      <c r="D798" s="31" t="inlineStr">
        <is>
          <t>Harga Satuan Pekerjaan (D+E)</t>
        </is>
      </c>
      <c r="E798" s="32" t="n"/>
      <c r="F798" s="32" t="n"/>
      <c r="G798" s="32" t="n"/>
      <c r="H798" s="32" t="n"/>
      <c r="I798" s="32" t="n"/>
      <c r="J798" s="33">
        <f>SUM(J796:J797)</f>
        <v/>
      </c>
    </row>
    <row r="800">
      <c r="C800" s="16" t="inlineStr">
        <is>
          <t>I.56</t>
        </is>
      </c>
      <c r="D800" s="17" t="inlineStr">
        <is>
          <t>Pengupasan Marka Kewaspadaan Dengan Efek Kejut</t>
        </is>
      </c>
      <c r="F800" s="18" t="inlineStr">
        <is>
          <t>Meter Panjang</t>
        </is>
      </c>
      <c r="K800" s="22">
        <f>ROUNDDOWN(J814,0)</f>
        <v/>
      </c>
      <c r="M800" s="19" t="inlineStr">
        <is>
          <t>9.2.(2d)</t>
        </is>
      </c>
    </row>
    <row r="801">
      <c r="C801" s="23" t="inlineStr">
        <is>
          <t>No</t>
        </is>
      </c>
      <c r="D801" s="23" t="inlineStr">
        <is>
          <t>Uraian</t>
        </is>
      </c>
      <c r="E801" s="23" t="inlineStr">
        <is>
          <t>Kode</t>
        </is>
      </c>
      <c r="F801" s="23" t="inlineStr">
        <is>
          <t>Sat.</t>
        </is>
      </c>
      <c r="G801" s="23" t="inlineStr">
        <is>
          <t>Koefisien</t>
        </is>
      </c>
      <c r="H801" s="23" t="inlineStr">
        <is>
          <t>Harga  Satuan (Rp)</t>
        </is>
      </c>
      <c r="J801" s="23" t="inlineStr">
        <is>
          <t>Jumlah Harga (Rp)</t>
        </is>
      </c>
    </row>
    <row r="802">
      <c r="C802" s="24" t="inlineStr">
        <is>
          <t>A</t>
        </is>
      </c>
      <c r="D802" s="24" t="inlineStr">
        <is>
          <t>TENAGA KERJA</t>
        </is>
      </c>
      <c r="E802" s="12" t="n"/>
      <c r="F802" s="12" t="n"/>
      <c r="G802" s="12" t="n"/>
      <c r="H802" s="12" t="n"/>
      <c r="I802" s="12" t="n"/>
      <c r="J802" s="12" t="n"/>
    </row>
    <row r="803">
      <c r="C803" s="5" t="n">
        <v>1</v>
      </c>
      <c r="D803" s="5" t="inlineStr">
        <is>
          <t>Pekerja</t>
        </is>
      </c>
      <c r="E803" s="5" t="inlineStr">
        <is>
          <t>L01</t>
        </is>
      </c>
      <c r="F803" s="5" t="inlineStr">
        <is>
          <t>jam</t>
        </is>
      </c>
      <c r="G803" s="25" t="n">
        <v>0.2066385130124434</v>
      </c>
      <c r="H803" s="26">
        <f>VLOOKUP(D803,upahbahan,3,FALSE)</f>
        <v/>
      </c>
      <c r="J803" s="26">
        <f>G803*H803</f>
        <v/>
      </c>
    </row>
    <row r="804">
      <c r="C804" s="5" t="n">
        <v>2</v>
      </c>
      <c r="D804" s="5" t="inlineStr">
        <is>
          <t>Mandor</t>
        </is>
      </c>
      <c r="E804" s="5" t="inlineStr">
        <is>
          <t>L03</t>
        </is>
      </c>
      <c r="F804" s="5" t="inlineStr">
        <is>
          <t>jam</t>
        </is>
      </c>
      <c r="G804" s="25" t="n">
        <v>0.1033194026768234</v>
      </c>
      <c r="H804" s="26">
        <f>VLOOKUP(D804,upahbahan,3,FALSE)</f>
        <v/>
      </c>
      <c r="J804" s="26">
        <f>G804*H804</f>
        <v/>
      </c>
    </row>
    <row r="805">
      <c r="C805" s="27" t="inlineStr">
        <is>
          <t>JUMLAH HARGA TENAGA KERJA</t>
        </is>
      </c>
      <c r="D805" s="28" t="n"/>
      <c r="E805" s="28" t="n"/>
      <c r="F805" s="28" t="n"/>
      <c r="G805" s="28" t="n"/>
      <c r="H805" s="28" t="n"/>
      <c r="I805" s="28" t="n"/>
      <c r="J805" s="29">
        <f>SUM(J803:J804)</f>
        <v/>
      </c>
    </row>
    <row r="806">
      <c r="C806" s="24" t="inlineStr">
        <is>
          <t>B</t>
        </is>
      </c>
      <c r="D806" s="24" t="inlineStr">
        <is>
          <t>BAHAN</t>
        </is>
      </c>
      <c r="E806" s="12" t="n"/>
      <c r="F806" s="12" t="n"/>
      <c r="G806" s="12" t="n"/>
      <c r="H806" s="12" t="n"/>
      <c r="I806" s="12" t="n"/>
      <c r="J806" s="12" t="n"/>
    </row>
    <row r="807">
      <c r="C807" s="27" t="inlineStr">
        <is>
          <t>JUMLAH HARGA BAHAN</t>
        </is>
      </c>
      <c r="D807" s="28" t="n"/>
      <c r="E807" s="28" t="n"/>
      <c r="F807" s="28" t="n"/>
      <c r="G807" s="28" t="n"/>
      <c r="H807" s="28" t="n"/>
      <c r="I807" s="28" t="n"/>
      <c r="J807" s="29" t="n">
        <v>0</v>
      </c>
    </row>
    <row r="808">
      <c r="C808" s="24" t="inlineStr">
        <is>
          <t>C</t>
        </is>
      </c>
      <c r="D808" s="24" t="inlineStr">
        <is>
          <t>PERALATAN</t>
        </is>
      </c>
      <c r="E808" s="12" t="n"/>
      <c r="F808" s="12" t="n"/>
      <c r="G808" s="12" t="n"/>
      <c r="H808" s="12" t="n"/>
      <c r="I808" s="12" t="n"/>
      <c r="J808" s="12" t="n"/>
    </row>
    <row r="809">
      <c r="C809" s="5" t="n">
        <v>1</v>
      </c>
      <c r="D809" s="5" t="inlineStr">
        <is>
          <t>Road Removal Marking Machine</t>
        </is>
      </c>
      <c r="E809" s="5" t="inlineStr">
        <is>
          <t>E107</t>
        </is>
      </c>
      <c r="F809" s="5" t="inlineStr">
        <is>
          <t>Jam</t>
        </is>
      </c>
      <c r="G809" s="25" t="n">
        <v>0.1033192761023823</v>
      </c>
      <c r="H809" s="26">
        <f>VLOOKUP(D809,upahbahan,3,FALSE)</f>
        <v/>
      </c>
      <c r="J809" s="26">
        <f>G809*H809</f>
        <v/>
      </c>
    </row>
    <row r="810">
      <c r="C810" s="5" t="n">
        <v>2</v>
      </c>
      <c r="D810" s="5" t="inlineStr">
        <is>
          <t>Alat Bantu</t>
        </is>
      </c>
      <c r="F810" s="5" t="inlineStr">
        <is>
          <t>Ls</t>
        </is>
      </c>
      <c r="G810" s="25" t="n">
        <v>1</v>
      </c>
      <c r="H810" s="26">
        <f>VLOOKUP(D810,upahbahan,3,FALSE)</f>
        <v/>
      </c>
      <c r="J810" s="26">
        <f>G810*H810</f>
        <v/>
      </c>
    </row>
    <row r="811">
      <c r="C811" s="27" t="inlineStr">
        <is>
          <t>JUMLAH HARGA PERALATAN</t>
        </is>
      </c>
      <c r="D811" s="28" t="n"/>
      <c r="E811" s="28" t="n"/>
      <c r="F811" s="28" t="n"/>
      <c r="G811" s="28" t="n"/>
      <c r="H811" s="28" t="n"/>
      <c r="I811" s="28" t="n"/>
      <c r="J811" s="29">
        <f>SUM(J809:J810)</f>
        <v/>
      </c>
    </row>
    <row r="812">
      <c r="C812" s="31" t="inlineStr">
        <is>
          <t>D</t>
        </is>
      </c>
      <c r="D812" s="31" t="inlineStr">
        <is>
          <t>Jumlah (A+B+C)</t>
        </is>
      </c>
      <c r="E812" s="32" t="n"/>
      <c r="F812" s="32" t="n"/>
      <c r="G812" s="32" t="n"/>
      <c r="H812" s="32" t="n"/>
      <c r="I812" s="32" t="n"/>
      <c r="J812" s="33">
        <f>J805+J807+J811</f>
        <v/>
      </c>
    </row>
    <row r="813">
      <c r="C813" s="18" t="inlineStr">
        <is>
          <t>E</t>
        </is>
      </c>
      <c r="D813" s="18" t="inlineStr">
        <is>
          <t>Biaya Umum dan Keuntungan 10.0% x D</t>
        </is>
      </c>
      <c r="H813" s="21">
        <f>$Q$8</f>
        <v/>
      </c>
      <c r="J813" s="34">
        <f>J812*H813</f>
        <v/>
      </c>
    </row>
    <row r="814">
      <c r="C814" s="31" t="inlineStr">
        <is>
          <t>F</t>
        </is>
      </c>
      <c r="D814" s="31" t="inlineStr">
        <is>
          <t>Harga Satuan Pekerjaan (D+E)</t>
        </is>
      </c>
      <c r="E814" s="32" t="n"/>
      <c r="F814" s="32" t="n"/>
      <c r="G814" s="32" t="n"/>
      <c r="H814" s="32" t="n"/>
      <c r="I814" s="32" t="n"/>
      <c r="J814" s="33">
        <f>SUM(J812:J813)</f>
        <v/>
      </c>
    </row>
    <row r="816">
      <c r="C816" s="16" t="inlineStr">
        <is>
          <t>I.57</t>
        </is>
      </c>
      <c r="D816" s="17" t="inlineStr">
        <is>
          <t>Pita Penggaduh - Rumble Strip 4 mm</t>
        </is>
      </c>
      <c r="F816" s="18" t="inlineStr">
        <is>
          <t>Meter Persegi</t>
        </is>
      </c>
      <c r="K816" s="22">
        <f>ROUNDDOWN(J834,0)</f>
        <v/>
      </c>
      <c r="M816" s="19" t="inlineStr">
        <is>
          <t>9.2.(3a1)</t>
        </is>
      </c>
    </row>
    <row r="817">
      <c r="C817" s="23" t="inlineStr">
        <is>
          <t>No</t>
        </is>
      </c>
      <c r="D817" s="23" t="inlineStr">
        <is>
          <t>Uraian</t>
        </is>
      </c>
      <c r="E817" s="23" t="inlineStr">
        <is>
          <t>Kode</t>
        </is>
      </c>
      <c r="F817" s="23" t="inlineStr">
        <is>
          <t>Sat.</t>
        </is>
      </c>
      <c r="G817" s="23" t="inlineStr">
        <is>
          <t>Koefisien</t>
        </is>
      </c>
      <c r="H817" s="23" t="inlineStr">
        <is>
          <t>Harga  Satuan (Rp)</t>
        </is>
      </c>
      <c r="J817" s="23" t="inlineStr">
        <is>
          <t>Jumlah Harga (Rp)</t>
        </is>
      </c>
    </row>
    <row r="818">
      <c r="C818" s="24" t="inlineStr">
        <is>
          <t>A</t>
        </is>
      </c>
      <c r="D818" s="24" t="inlineStr">
        <is>
          <t>TENAGA KERJA</t>
        </is>
      </c>
      <c r="E818" s="12" t="n"/>
      <c r="F818" s="12" t="n"/>
      <c r="G818" s="12" t="n"/>
      <c r="H818" s="12" t="n"/>
      <c r="I818" s="12" t="n"/>
      <c r="J818" s="12" t="n"/>
    </row>
    <row r="819">
      <c r="C819" s="5" t="n">
        <v>1</v>
      </c>
      <c r="D819" s="5" t="inlineStr">
        <is>
          <t>Pekerja</t>
        </is>
      </c>
      <c r="E819" s="5" t="inlineStr">
        <is>
          <t>L01</t>
        </is>
      </c>
      <c r="F819" s="5" t="inlineStr">
        <is>
          <t>jam</t>
        </is>
      </c>
      <c r="G819" s="25" t="n">
        <v>0.05669751413892721</v>
      </c>
      <c r="H819" s="26">
        <f>VLOOKUP(D819,upahbahan,3,FALSE)</f>
        <v/>
      </c>
      <c r="J819" s="26">
        <f>G819*H819</f>
        <v/>
      </c>
    </row>
    <row r="820">
      <c r="C820" s="5" t="n">
        <v>2</v>
      </c>
      <c r="D820" s="5" t="inlineStr">
        <is>
          <t>Mandor</t>
        </is>
      </c>
      <c r="E820" s="5" t="inlineStr">
        <is>
          <t>L03</t>
        </is>
      </c>
      <c r="F820" s="5" t="inlineStr">
        <is>
          <t>jam</t>
        </is>
      </c>
      <c r="G820" s="25" t="n">
        <v>0.00944957196401844</v>
      </c>
      <c r="H820" s="26">
        <f>VLOOKUP(D820,upahbahan,3,FALSE)</f>
        <v/>
      </c>
      <c r="J820" s="26">
        <f>G820*H820</f>
        <v/>
      </c>
    </row>
    <row r="821">
      <c r="C821" s="27" t="inlineStr">
        <is>
          <t>JUMLAH HARGA TENAGA KERJA</t>
        </is>
      </c>
      <c r="D821" s="28" t="n"/>
      <c r="E821" s="28" t="n"/>
      <c r="F821" s="28" t="n"/>
      <c r="G821" s="28" t="n"/>
      <c r="H821" s="28" t="n"/>
      <c r="I821" s="28" t="n"/>
      <c r="J821" s="29">
        <f>SUM(J819:J820)</f>
        <v/>
      </c>
    </row>
    <row r="822">
      <c r="C822" s="24" t="inlineStr">
        <is>
          <t>B</t>
        </is>
      </c>
      <c r="D822" s="24" t="inlineStr">
        <is>
          <t>BAHAN</t>
        </is>
      </c>
      <c r="E822" s="12" t="n"/>
      <c r="F822" s="12" t="n"/>
      <c r="G822" s="12" t="n"/>
      <c r="H822" s="12" t="n"/>
      <c r="I822" s="12" t="n"/>
      <c r="J822" s="12" t="n"/>
    </row>
    <row r="823">
      <c r="C823" s="5" t="n">
        <v>1</v>
      </c>
      <c r="D823" s="5" t="inlineStr">
        <is>
          <t>Cat Marka Thermoplastic</t>
        </is>
      </c>
      <c r="E823" s="5" t="inlineStr">
        <is>
          <t>M17b</t>
        </is>
      </c>
      <c r="F823" s="5" t="inlineStr">
        <is>
          <t>Kg</t>
        </is>
      </c>
      <c r="G823" s="25" t="n">
        <v>8.858000266432439</v>
      </c>
      <c r="H823" s="26">
        <f>VLOOKUP(D823,upahbahan,3,FALSE)</f>
        <v/>
      </c>
      <c r="J823" s="26">
        <f>G823*H823</f>
        <v/>
      </c>
    </row>
    <row r="824">
      <c r="C824" s="5" t="n">
        <v>2</v>
      </c>
      <c r="D824" s="5" t="inlineStr">
        <is>
          <t>Glass Bead</t>
        </is>
      </c>
      <c r="E824" s="5" t="inlineStr">
        <is>
          <t>M34</t>
        </is>
      </c>
      <c r="F824" s="5" t="inlineStr">
        <is>
          <t>Kg</t>
        </is>
      </c>
      <c r="G824" s="25" t="n">
        <v>0.4635</v>
      </c>
      <c r="H824" s="26">
        <f>VLOOKUP(D824,upahbahan,3,FALSE)</f>
        <v/>
      </c>
      <c r="J824" s="26">
        <f>G824*H824</f>
        <v/>
      </c>
    </row>
    <row r="825">
      <c r="C825" s="27" t="inlineStr">
        <is>
          <t>JUMLAH HARGA BAHAN</t>
        </is>
      </c>
      <c r="D825" s="28" t="n"/>
      <c r="E825" s="28" t="n"/>
      <c r="F825" s="28" t="n"/>
      <c r="G825" s="28" t="n"/>
      <c r="H825" s="28" t="n"/>
      <c r="I825" s="28" t="n"/>
      <c r="J825" s="29">
        <f>SUM(J823:J824)</f>
        <v/>
      </c>
    </row>
    <row r="826">
      <c r="C826" s="24" t="inlineStr">
        <is>
          <t>C</t>
        </is>
      </c>
      <c r="D826" s="24" t="inlineStr">
        <is>
          <t>PERALATAN</t>
        </is>
      </c>
      <c r="E826" s="12" t="n"/>
      <c r="F826" s="12" t="n"/>
      <c r="G826" s="12" t="n"/>
      <c r="H826" s="12" t="n"/>
      <c r="I826" s="12" t="n"/>
      <c r="J826" s="12" t="n"/>
    </row>
    <row r="827">
      <c r="C827" s="5" t="n">
        <v>1</v>
      </c>
      <c r="D827" s="5" t="inlineStr">
        <is>
          <t>Thermoplastic Road Marking Machine</t>
        </is>
      </c>
      <c r="E827" s="5" t="inlineStr">
        <is>
          <t>E85</t>
        </is>
      </c>
      <c r="F827" s="5" t="inlineStr">
        <is>
          <t>Jam</t>
        </is>
      </c>
      <c r="G827" s="25" t="n">
        <v>0.009449567577527568</v>
      </c>
      <c r="H827" s="26">
        <f>VLOOKUP(D827,upahbahan,3,FALSE)</f>
        <v/>
      </c>
      <c r="J827" s="26">
        <f>G827*H827</f>
        <v/>
      </c>
    </row>
    <row r="828">
      <c r="C828" s="5" t="n">
        <v>2</v>
      </c>
      <c r="D828" s="5" t="inlineStr">
        <is>
          <t>AIR COMPRESSOR</t>
        </is>
      </c>
      <c r="E828" s="5" t="inlineStr">
        <is>
          <t>E05</t>
        </is>
      </c>
      <c r="F828" s="5" t="inlineStr">
        <is>
          <t>Jam</t>
        </is>
      </c>
      <c r="G828" s="25" t="n">
        <v>0.009449559284363154</v>
      </c>
      <c r="H828" s="26">
        <f>VLOOKUP(D828,upahbahan,3,FALSE)</f>
        <v/>
      </c>
      <c r="J828" s="26">
        <f>G828*H828</f>
        <v/>
      </c>
    </row>
    <row r="829">
      <c r="C829" s="5" t="n">
        <v>3</v>
      </c>
      <c r="D829" s="5" t="inlineStr">
        <is>
          <t>Truck 2 Ton</t>
        </is>
      </c>
      <c r="E829" s="5" t="inlineStr">
        <is>
          <t>E88</t>
        </is>
      </c>
      <c r="F829" s="5" t="inlineStr">
        <is>
          <t>Jam</t>
        </is>
      </c>
      <c r="G829" s="25" t="n">
        <v>0.009449555489437562</v>
      </c>
      <c r="H829" s="26">
        <f>VLOOKUP(D829,upahbahan,3,FALSE)</f>
        <v/>
      </c>
      <c r="J829" s="26">
        <f>G829*H829</f>
        <v/>
      </c>
    </row>
    <row r="830">
      <c r="C830" s="5" t="n">
        <v>4</v>
      </c>
      <c r="D830" s="5" t="inlineStr">
        <is>
          <t>Alat Bantu</t>
        </is>
      </c>
      <c r="F830" s="5" t="inlineStr">
        <is>
          <t>Ls</t>
        </is>
      </c>
      <c r="G830" s="25" t="n">
        <v>1</v>
      </c>
      <c r="H830" s="26">
        <f>VLOOKUP(D830,upahbahan,3,FALSE)</f>
        <v/>
      </c>
      <c r="J830" s="26">
        <f>G830*H830</f>
        <v/>
      </c>
    </row>
    <row r="831">
      <c r="C831" s="27" t="inlineStr">
        <is>
          <t>JUMLAH HARGA PERALATAN</t>
        </is>
      </c>
      <c r="D831" s="28" t="n"/>
      <c r="E831" s="28" t="n"/>
      <c r="F831" s="28" t="n"/>
      <c r="G831" s="28" t="n"/>
      <c r="H831" s="28" t="n"/>
      <c r="I831" s="28" t="n"/>
      <c r="J831" s="29">
        <f>SUM(J827:J830)</f>
        <v/>
      </c>
    </row>
    <row r="832">
      <c r="C832" s="31" t="inlineStr">
        <is>
          <t>D</t>
        </is>
      </c>
      <c r="D832" s="31" t="inlineStr">
        <is>
          <t>Jumlah (A+B+C)</t>
        </is>
      </c>
      <c r="E832" s="32" t="n"/>
      <c r="F832" s="32" t="n"/>
      <c r="G832" s="32" t="n"/>
      <c r="H832" s="32" t="n"/>
      <c r="I832" s="32" t="n"/>
      <c r="J832" s="33">
        <f>J821+J825+J831</f>
        <v/>
      </c>
    </row>
    <row r="833">
      <c r="C833" s="18" t="inlineStr">
        <is>
          <t>E</t>
        </is>
      </c>
      <c r="D833" s="18" t="inlineStr">
        <is>
          <t>Biaya Umum dan Keuntungan 10.0% x D</t>
        </is>
      </c>
      <c r="H833" s="21">
        <f>$Q$8</f>
        <v/>
      </c>
      <c r="J833" s="34">
        <f>J832*H833</f>
        <v/>
      </c>
    </row>
    <row r="834">
      <c r="C834" s="31" t="inlineStr">
        <is>
          <t>F</t>
        </is>
      </c>
      <c r="D834" s="31" t="inlineStr">
        <is>
          <t>Harga Satuan Pekerjaan (D+E)</t>
        </is>
      </c>
      <c r="E834" s="32" t="n"/>
      <c r="F834" s="32" t="n"/>
      <c r="G834" s="32" t="n"/>
      <c r="H834" s="32" t="n"/>
      <c r="I834" s="32" t="n"/>
      <c r="J834" s="33">
        <f>SUM(J832:J833)</f>
        <v/>
      </c>
    </row>
    <row r="836">
      <c r="C836" s="16" t="inlineStr">
        <is>
          <t>I.58</t>
        </is>
      </c>
      <c r="D836" s="17" t="inlineStr">
        <is>
          <t>Pita Penggaduh - Rumble Strip 10 mm</t>
        </is>
      </c>
      <c r="F836" s="18" t="inlineStr">
        <is>
          <t>Meter Persegi</t>
        </is>
      </c>
      <c r="K836" s="22">
        <f>ROUNDDOWN(J854,0)</f>
        <v/>
      </c>
      <c r="M836" s="19" t="inlineStr">
        <is>
          <t>9.2.(3a2)</t>
        </is>
      </c>
    </row>
    <row r="837">
      <c r="C837" s="23" t="inlineStr">
        <is>
          <t>No</t>
        </is>
      </c>
      <c r="D837" s="23" t="inlineStr">
        <is>
          <t>Uraian</t>
        </is>
      </c>
      <c r="E837" s="23" t="inlineStr">
        <is>
          <t>Kode</t>
        </is>
      </c>
      <c r="F837" s="23" t="inlineStr">
        <is>
          <t>Sat.</t>
        </is>
      </c>
      <c r="G837" s="23" t="inlineStr">
        <is>
          <t>Koefisien</t>
        </is>
      </c>
      <c r="H837" s="23" t="inlineStr">
        <is>
          <t>Harga  Satuan (Rp)</t>
        </is>
      </c>
      <c r="J837" s="23" t="inlineStr">
        <is>
          <t>Jumlah Harga (Rp)</t>
        </is>
      </c>
    </row>
    <row r="838">
      <c r="C838" s="24" t="inlineStr">
        <is>
          <t>A</t>
        </is>
      </c>
      <c r="D838" s="24" t="inlineStr">
        <is>
          <t>TENAGA KERJA</t>
        </is>
      </c>
      <c r="E838" s="12" t="n"/>
      <c r="F838" s="12" t="n"/>
      <c r="G838" s="12" t="n"/>
      <c r="H838" s="12" t="n"/>
      <c r="I838" s="12" t="n"/>
      <c r="J838" s="12" t="n"/>
    </row>
    <row r="839">
      <c r="C839" s="5" t="n">
        <v>1</v>
      </c>
      <c r="D839" s="5" t="inlineStr">
        <is>
          <t>Pekerja</t>
        </is>
      </c>
      <c r="E839" s="5" t="inlineStr">
        <is>
          <t>L01</t>
        </is>
      </c>
      <c r="F839" s="5" t="inlineStr">
        <is>
          <t>jam</t>
        </is>
      </c>
      <c r="G839" s="25" t="n">
        <v>0.05669751413892721</v>
      </c>
      <c r="H839" s="26">
        <f>VLOOKUP(D839,upahbahan,3,FALSE)</f>
        <v/>
      </c>
      <c r="J839" s="26">
        <f>G839*H839</f>
        <v/>
      </c>
    </row>
    <row r="840">
      <c r="C840" s="5" t="n">
        <v>2</v>
      </c>
      <c r="D840" s="5" t="inlineStr">
        <is>
          <t>Mandor</t>
        </is>
      </c>
      <c r="E840" s="5" t="inlineStr">
        <is>
          <t>L03</t>
        </is>
      </c>
      <c r="F840" s="5" t="inlineStr">
        <is>
          <t>jam</t>
        </is>
      </c>
      <c r="G840" s="25" t="n">
        <v>0.00944957196401844</v>
      </c>
      <c r="H840" s="26">
        <f>VLOOKUP(D840,upahbahan,3,FALSE)</f>
        <v/>
      </c>
      <c r="J840" s="26">
        <f>G840*H840</f>
        <v/>
      </c>
    </row>
    <row r="841">
      <c r="C841" s="27" t="inlineStr">
        <is>
          <t>JUMLAH HARGA TENAGA KERJA</t>
        </is>
      </c>
      <c r="D841" s="28" t="n"/>
      <c r="E841" s="28" t="n"/>
      <c r="F841" s="28" t="n"/>
      <c r="G841" s="28" t="n"/>
      <c r="H841" s="28" t="n"/>
      <c r="I841" s="28" t="n"/>
      <c r="J841" s="29">
        <f>SUM(J839:J840)</f>
        <v/>
      </c>
    </row>
    <row r="842">
      <c r="C842" s="24" t="inlineStr">
        <is>
          <t>B</t>
        </is>
      </c>
      <c r="D842" s="24" t="inlineStr">
        <is>
          <t>BAHAN</t>
        </is>
      </c>
      <c r="E842" s="12" t="n"/>
      <c r="F842" s="12" t="n"/>
      <c r="G842" s="12" t="n"/>
      <c r="H842" s="12" t="n"/>
      <c r="I842" s="12" t="n"/>
      <c r="J842" s="12" t="n"/>
    </row>
    <row r="843">
      <c r="C843" s="5" t="n">
        <v>1</v>
      </c>
      <c r="D843" s="5" t="inlineStr">
        <is>
          <t>Cat Marka Thermoplastic</t>
        </is>
      </c>
      <c r="E843" s="5" t="inlineStr">
        <is>
          <t>M17b</t>
        </is>
      </c>
      <c r="F843" s="5" t="inlineStr">
        <is>
          <t>Kg</t>
        </is>
      </c>
      <c r="G843" s="25" t="n">
        <v>22.14500062554056</v>
      </c>
      <c r="H843" s="26">
        <f>VLOOKUP(D843,upahbahan,3,FALSE)</f>
        <v/>
      </c>
      <c r="J843" s="26">
        <f>G843*H843</f>
        <v/>
      </c>
    </row>
    <row r="844">
      <c r="C844" s="5" t="n">
        <v>2</v>
      </c>
      <c r="D844" s="5" t="inlineStr">
        <is>
          <t>Glass Bead</t>
        </is>
      </c>
      <c r="E844" s="5" t="inlineStr">
        <is>
          <t>M34</t>
        </is>
      </c>
      <c r="F844" s="5" t="inlineStr">
        <is>
          <t>Kg</t>
        </is>
      </c>
      <c r="G844" s="25" t="n">
        <v>0.4635</v>
      </c>
      <c r="H844" s="26">
        <f>VLOOKUP(D844,upahbahan,3,FALSE)</f>
        <v/>
      </c>
      <c r="J844" s="26">
        <f>G844*H844</f>
        <v/>
      </c>
    </row>
    <row r="845">
      <c r="C845" s="27" t="inlineStr">
        <is>
          <t>JUMLAH HARGA BAHAN</t>
        </is>
      </c>
      <c r="D845" s="28" t="n"/>
      <c r="E845" s="28" t="n"/>
      <c r="F845" s="28" t="n"/>
      <c r="G845" s="28" t="n"/>
      <c r="H845" s="28" t="n"/>
      <c r="I845" s="28" t="n"/>
      <c r="J845" s="29">
        <f>SUM(J843:J844)</f>
        <v/>
      </c>
    </row>
    <row r="846">
      <c r="C846" s="24" t="inlineStr">
        <is>
          <t>C</t>
        </is>
      </c>
      <c r="D846" s="24" t="inlineStr">
        <is>
          <t>PERALATAN</t>
        </is>
      </c>
      <c r="E846" s="12" t="n"/>
      <c r="F846" s="12" t="n"/>
      <c r="G846" s="12" t="n"/>
      <c r="H846" s="12" t="n"/>
      <c r="I846" s="12" t="n"/>
      <c r="J846" s="12" t="n"/>
    </row>
    <row r="847">
      <c r="C847" s="5" t="n">
        <v>1</v>
      </c>
      <c r="D847" s="5" t="inlineStr">
        <is>
          <t>Thermoplastic Road Marking Machine</t>
        </is>
      </c>
      <c r="E847" s="5" t="inlineStr">
        <is>
          <t>E85</t>
        </is>
      </c>
      <c r="F847" s="5" t="inlineStr">
        <is>
          <t>Jam</t>
        </is>
      </c>
      <c r="G847" s="25" t="n">
        <v>0.009449567577527568</v>
      </c>
      <c r="H847" s="26">
        <f>VLOOKUP(D847,upahbahan,3,FALSE)</f>
        <v/>
      </c>
      <c r="J847" s="26">
        <f>G847*H847</f>
        <v/>
      </c>
    </row>
    <row r="848">
      <c r="C848" s="5" t="n">
        <v>2</v>
      </c>
      <c r="D848" s="5" t="inlineStr">
        <is>
          <t>AIR COMPRESSOR</t>
        </is>
      </c>
      <c r="E848" s="5" t="inlineStr">
        <is>
          <t>E05</t>
        </is>
      </c>
      <c r="F848" s="5" t="inlineStr">
        <is>
          <t>Jam</t>
        </is>
      </c>
      <c r="G848" s="25" t="n">
        <v>0.009449559284363154</v>
      </c>
      <c r="H848" s="26">
        <f>VLOOKUP(D848,upahbahan,3,FALSE)</f>
        <v/>
      </c>
      <c r="J848" s="26">
        <f>G848*H848</f>
        <v/>
      </c>
    </row>
    <row r="849">
      <c r="C849" s="5" t="n">
        <v>3</v>
      </c>
      <c r="D849" s="5" t="inlineStr">
        <is>
          <t>Truck 2 Ton</t>
        </is>
      </c>
      <c r="E849" s="5" t="inlineStr">
        <is>
          <t>E88</t>
        </is>
      </c>
      <c r="F849" s="5" t="inlineStr">
        <is>
          <t>Jam</t>
        </is>
      </c>
      <c r="G849" s="25" t="n">
        <v>0.009449555489437562</v>
      </c>
      <c r="H849" s="26">
        <f>VLOOKUP(D849,upahbahan,3,FALSE)</f>
        <v/>
      </c>
      <c r="J849" s="26">
        <f>G849*H849</f>
        <v/>
      </c>
    </row>
    <row r="850">
      <c r="C850" s="5" t="n">
        <v>4</v>
      </c>
      <c r="D850" s="5" t="inlineStr">
        <is>
          <t>Alat Bantu</t>
        </is>
      </c>
      <c r="F850" s="5" t="inlineStr">
        <is>
          <t>Ls</t>
        </is>
      </c>
      <c r="G850" s="25" t="n">
        <v>1</v>
      </c>
      <c r="H850" s="26">
        <f>VLOOKUP(D850,upahbahan,3,FALSE)</f>
        <v/>
      </c>
      <c r="J850" s="26">
        <f>G850*H850</f>
        <v/>
      </c>
    </row>
    <row r="851">
      <c r="C851" s="27" t="inlineStr">
        <is>
          <t>JUMLAH HARGA PERALATAN</t>
        </is>
      </c>
      <c r="D851" s="28" t="n"/>
      <c r="E851" s="28" t="n"/>
      <c r="F851" s="28" t="n"/>
      <c r="G851" s="28" t="n"/>
      <c r="H851" s="28" t="n"/>
      <c r="I851" s="28" t="n"/>
      <c r="J851" s="29">
        <f>SUM(J847:J850)</f>
        <v/>
      </c>
    </row>
    <row r="852">
      <c r="C852" s="31" t="inlineStr">
        <is>
          <t>D</t>
        </is>
      </c>
      <c r="D852" s="31" t="inlineStr">
        <is>
          <t>Jumlah (A+B+C)</t>
        </is>
      </c>
      <c r="E852" s="32" t="n"/>
      <c r="F852" s="32" t="n"/>
      <c r="G852" s="32" t="n"/>
      <c r="H852" s="32" t="n"/>
      <c r="I852" s="32" t="n"/>
      <c r="J852" s="33">
        <f>J841+J845+J851</f>
        <v/>
      </c>
    </row>
    <row r="853">
      <c r="C853" s="18" t="inlineStr">
        <is>
          <t>E</t>
        </is>
      </c>
      <c r="D853" s="18" t="inlineStr">
        <is>
          <t>Biaya Umum dan Keuntungan 10.0% x D</t>
        </is>
      </c>
      <c r="H853" s="21">
        <f>$Q$8</f>
        <v/>
      </c>
      <c r="J853" s="34">
        <f>J852*H853</f>
        <v/>
      </c>
    </row>
    <row r="854">
      <c r="C854" s="31" t="inlineStr">
        <is>
          <t>F</t>
        </is>
      </c>
      <c r="D854" s="31" t="inlineStr">
        <is>
          <t>Harga Satuan Pekerjaan (D+E)</t>
        </is>
      </c>
      <c r="E854" s="32" t="n"/>
      <c r="F854" s="32" t="n"/>
      <c r="G854" s="32" t="n"/>
      <c r="H854" s="32" t="n"/>
      <c r="I854" s="32" t="n"/>
      <c r="J854" s="33">
        <f>SUM(J852:J853)</f>
        <v/>
      </c>
    </row>
    <row r="856">
      <c r="C856" s="16" t="inlineStr">
        <is>
          <t>I.59</t>
        </is>
      </c>
      <c r="D856" s="17" t="inlineStr">
        <is>
          <t>Pita Penggaduh - Raising Shoulder Strip</t>
        </is>
      </c>
      <c r="F856" s="18" t="inlineStr">
        <is>
          <t>Meter Persegi</t>
        </is>
      </c>
      <c r="K856" s="22">
        <f>ROUNDDOWN(J874,0)</f>
        <v/>
      </c>
      <c r="M856" s="19" t="inlineStr">
        <is>
          <t>9.2.(3b1)</t>
        </is>
      </c>
    </row>
    <row r="857">
      <c r="C857" s="23" t="inlineStr">
        <is>
          <t>No</t>
        </is>
      </c>
      <c r="D857" s="23" t="inlineStr">
        <is>
          <t>Uraian</t>
        </is>
      </c>
      <c r="E857" s="23" t="inlineStr">
        <is>
          <t>Kode</t>
        </is>
      </c>
      <c r="F857" s="23" t="inlineStr">
        <is>
          <t>Sat.</t>
        </is>
      </c>
      <c r="G857" s="23" t="inlineStr">
        <is>
          <t>Koefisien</t>
        </is>
      </c>
      <c r="H857" s="23" t="inlineStr">
        <is>
          <t>Harga  Satuan (Rp)</t>
        </is>
      </c>
      <c r="J857" s="23" t="inlineStr">
        <is>
          <t>Jumlah Harga (Rp)</t>
        </is>
      </c>
    </row>
    <row r="858">
      <c r="C858" s="24" t="inlineStr">
        <is>
          <t>A</t>
        </is>
      </c>
      <c r="D858" s="24" t="inlineStr">
        <is>
          <t>TENAGA KERJA</t>
        </is>
      </c>
      <c r="E858" s="12" t="n"/>
      <c r="F858" s="12" t="n"/>
      <c r="G858" s="12" t="n"/>
      <c r="H858" s="12" t="n"/>
      <c r="I858" s="12" t="n"/>
      <c r="J858" s="12" t="n"/>
    </row>
    <row r="859">
      <c r="C859" s="5" t="n">
        <v>1</v>
      </c>
      <c r="D859" s="5" t="inlineStr">
        <is>
          <t>Pekerja</t>
        </is>
      </c>
      <c r="E859" s="5" t="inlineStr">
        <is>
          <t>L01</t>
        </is>
      </c>
      <c r="F859" s="5" t="inlineStr">
        <is>
          <t>jam</t>
        </is>
      </c>
      <c r="G859" s="25" t="n">
        <v>0.05669751413892721</v>
      </c>
      <c r="H859" s="26">
        <f>VLOOKUP(D859,upahbahan,3,FALSE)</f>
        <v/>
      </c>
      <c r="J859" s="26">
        <f>G859*H859</f>
        <v/>
      </c>
    </row>
    <row r="860">
      <c r="C860" s="5" t="n">
        <v>2</v>
      </c>
      <c r="D860" s="5" t="inlineStr">
        <is>
          <t>Mandor</t>
        </is>
      </c>
      <c r="E860" s="5" t="inlineStr">
        <is>
          <t>L03</t>
        </is>
      </c>
      <c r="F860" s="5" t="inlineStr">
        <is>
          <t>jam</t>
        </is>
      </c>
      <c r="G860" s="25" t="n">
        <v>0.00944957196401844</v>
      </c>
      <c r="H860" s="26">
        <f>VLOOKUP(D860,upahbahan,3,FALSE)</f>
        <v/>
      </c>
      <c r="J860" s="26">
        <f>G860*H860</f>
        <v/>
      </c>
    </row>
    <row r="861">
      <c r="C861" s="27" t="inlineStr">
        <is>
          <t>JUMLAH HARGA TENAGA KERJA</t>
        </is>
      </c>
      <c r="D861" s="28" t="n"/>
      <c r="E861" s="28" t="n"/>
      <c r="F861" s="28" t="n"/>
      <c r="G861" s="28" t="n"/>
      <c r="H861" s="28" t="n"/>
      <c r="I861" s="28" t="n"/>
      <c r="J861" s="29">
        <f>SUM(J859:J860)</f>
        <v/>
      </c>
    </row>
    <row r="862">
      <c r="C862" s="24" t="inlineStr">
        <is>
          <t>B</t>
        </is>
      </c>
      <c r="D862" s="24" t="inlineStr">
        <is>
          <t>BAHAN</t>
        </is>
      </c>
      <c r="E862" s="12" t="n"/>
      <c r="F862" s="12" t="n"/>
      <c r="G862" s="12" t="n"/>
      <c r="H862" s="12" t="n"/>
      <c r="I862" s="12" t="n"/>
      <c r="J862" s="12" t="n"/>
    </row>
    <row r="863">
      <c r="C863" s="5" t="n">
        <v>1</v>
      </c>
      <c r="D863" s="5" t="inlineStr">
        <is>
          <t>Cat Marka Thermoplastic</t>
        </is>
      </c>
      <c r="E863" s="5" t="inlineStr">
        <is>
          <t>M17b</t>
        </is>
      </c>
      <c r="F863" s="5" t="inlineStr">
        <is>
          <t>Kg</t>
        </is>
      </c>
      <c r="G863" s="25" t="n">
        <v>28.78850080509461</v>
      </c>
      <c r="H863" s="26">
        <f>VLOOKUP(D863,upahbahan,3,FALSE)</f>
        <v/>
      </c>
      <c r="J863" s="26">
        <f>G863*H863</f>
        <v/>
      </c>
    </row>
    <row r="864">
      <c r="C864" s="5" t="n">
        <v>2</v>
      </c>
      <c r="D864" s="5" t="inlineStr">
        <is>
          <t>Glass Bead</t>
        </is>
      </c>
      <c r="E864" s="5" t="inlineStr">
        <is>
          <t>M34</t>
        </is>
      </c>
      <c r="F864" s="5" t="inlineStr">
        <is>
          <t>Kg</t>
        </is>
      </c>
      <c r="G864" s="25" t="n">
        <v>0.4635</v>
      </c>
      <c r="H864" s="26">
        <f>VLOOKUP(D864,upahbahan,3,FALSE)</f>
        <v/>
      </c>
      <c r="J864" s="26">
        <f>G864*H864</f>
        <v/>
      </c>
    </row>
    <row r="865">
      <c r="C865" s="27" t="inlineStr">
        <is>
          <t>JUMLAH HARGA BAHAN</t>
        </is>
      </c>
      <c r="D865" s="28" t="n"/>
      <c r="E865" s="28" t="n"/>
      <c r="F865" s="28" t="n"/>
      <c r="G865" s="28" t="n"/>
      <c r="H865" s="28" t="n"/>
      <c r="I865" s="28" t="n"/>
      <c r="J865" s="29">
        <f>SUM(J863:J864)</f>
        <v/>
      </c>
    </row>
    <row r="866">
      <c r="C866" s="24" t="inlineStr">
        <is>
          <t>C</t>
        </is>
      </c>
      <c r="D866" s="24" t="inlineStr">
        <is>
          <t>PERALATAN</t>
        </is>
      </c>
      <c r="E866" s="12" t="n"/>
      <c r="F866" s="12" t="n"/>
      <c r="G866" s="12" t="n"/>
      <c r="H866" s="12" t="n"/>
      <c r="I866" s="12" t="n"/>
      <c r="J866" s="12" t="n"/>
    </row>
    <row r="867">
      <c r="C867" s="5" t="n">
        <v>1</v>
      </c>
      <c r="D867" s="5" t="inlineStr">
        <is>
          <t>Thermoplastic Road Marking Machine</t>
        </is>
      </c>
      <c r="E867" s="5" t="inlineStr">
        <is>
          <t>E85</t>
        </is>
      </c>
      <c r="F867" s="5" t="inlineStr">
        <is>
          <t>Jam</t>
        </is>
      </c>
      <c r="G867" s="25" t="n">
        <v>0.009449567577527568</v>
      </c>
      <c r="H867" s="26">
        <f>VLOOKUP(D867,upahbahan,3,FALSE)</f>
        <v/>
      </c>
      <c r="J867" s="26">
        <f>G867*H867</f>
        <v/>
      </c>
    </row>
    <row r="868">
      <c r="C868" s="5" t="n">
        <v>2</v>
      </c>
      <c r="D868" s="5" t="inlineStr">
        <is>
          <t>Air Compressor</t>
        </is>
      </c>
      <c r="E868" s="5" t="inlineStr">
        <is>
          <t>E05</t>
        </is>
      </c>
      <c r="F868" s="5" t="inlineStr">
        <is>
          <t>Jam</t>
        </is>
      </c>
      <c r="G868" s="25" t="n">
        <v>0.009449559284363154</v>
      </c>
      <c r="H868" s="26">
        <f>VLOOKUP(D868,upahbahan,3,FALSE)</f>
        <v/>
      </c>
      <c r="J868" s="26">
        <f>G868*H868</f>
        <v/>
      </c>
    </row>
    <row r="869">
      <c r="C869" s="5" t="n">
        <v>3</v>
      </c>
      <c r="D869" s="5" t="inlineStr">
        <is>
          <t>Truck 2 Ton</t>
        </is>
      </c>
      <c r="E869" s="5" t="inlineStr">
        <is>
          <t>E88</t>
        </is>
      </c>
      <c r="F869" s="5" t="inlineStr">
        <is>
          <t>Jam</t>
        </is>
      </c>
      <c r="G869" s="25" t="n">
        <v>0.009449555489437562</v>
      </c>
      <c r="H869" s="26">
        <f>VLOOKUP(D869,upahbahan,3,FALSE)</f>
        <v/>
      </c>
      <c r="J869" s="26">
        <f>G869*H869</f>
        <v/>
      </c>
    </row>
    <row r="870">
      <c r="C870" s="5" t="n">
        <v>4</v>
      </c>
      <c r="D870" s="5" t="inlineStr">
        <is>
          <t>Alat Bantu</t>
        </is>
      </c>
      <c r="F870" s="5" t="inlineStr">
        <is>
          <t>Ls</t>
        </is>
      </c>
      <c r="G870" s="25" t="n">
        <v>1</v>
      </c>
      <c r="H870" s="26">
        <f>VLOOKUP(D870,upahbahan,3,FALSE)</f>
        <v/>
      </c>
      <c r="J870" s="26">
        <f>G870*H870</f>
        <v/>
      </c>
    </row>
    <row r="871">
      <c r="C871" s="27" t="inlineStr">
        <is>
          <t>JUMLAH HARGA PERALATAN</t>
        </is>
      </c>
      <c r="D871" s="28" t="n"/>
      <c r="E871" s="28" t="n"/>
      <c r="F871" s="28" t="n"/>
      <c r="G871" s="28" t="n"/>
      <c r="H871" s="28" t="n"/>
      <c r="I871" s="28" t="n"/>
      <c r="J871" s="29">
        <f>SUM(J867:J870)</f>
        <v/>
      </c>
    </row>
    <row r="872">
      <c r="C872" s="31" t="inlineStr">
        <is>
          <t>D</t>
        </is>
      </c>
      <c r="D872" s="31" t="inlineStr">
        <is>
          <t>Jumlah (A+B+C)</t>
        </is>
      </c>
      <c r="E872" s="32" t="n"/>
      <c r="F872" s="32" t="n"/>
      <c r="G872" s="32" t="n"/>
      <c r="H872" s="32" t="n"/>
      <c r="I872" s="32" t="n"/>
      <c r="J872" s="33">
        <f>J861+J865+J871</f>
        <v/>
      </c>
    </row>
    <row r="873">
      <c r="C873" s="18" t="inlineStr">
        <is>
          <t>E</t>
        </is>
      </c>
      <c r="D873" s="18" t="inlineStr">
        <is>
          <t>Biaya Umum dan Keuntungan 10.0% x D</t>
        </is>
      </c>
      <c r="H873" s="21">
        <f>$Q$8</f>
        <v/>
      </c>
      <c r="J873" s="34">
        <f>J872*H873</f>
        <v/>
      </c>
    </row>
    <row r="874">
      <c r="C874" s="31" t="inlineStr">
        <is>
          <t>F</t>
        </is>
      </c>
      <c r="D874" s="31" t="inlineStr">
        <is>
          <t>Harga Satuan Pekerjaan (D+E)</t>
        </is>
      </c>
      <c r="E874" s="32" t="n"/>
      <c r="F874" s="32" t="n"/>
      <c r="G874" s="32" t="n"/>
      <c r="H874" s="32" t="n"/>
      <c r="I874" s="32" t="n"/>
      <c r="J874" s="33">
        <f>SUM(J872:J873)</f>
        <v/>
      </c>
    </row>
    <row r="876">
      <c r="C876" s="16" t="inlineStr">
        <is>
          <t>I.60</t>
        </is>
      </c>
      <c r="D876" s="17" t="inlineStr">
        <is>
          <t>Pita Penggaduh - Grooving Shoulder Strip (Asphalt Surface)</t>
        </is>
      </c>
      <c r="F876" s="18" t="inlineStr">
        <is>
          <t>Meter Persegi</t>
        </is>
      </c>
      <c r="K876" s="22">
        <f>ROUNDDOWN(J891,0)</f>
        <v/>
      </c>
      <c r="M876" s="19" t="inlineStr">
        <is>
          <t>9.2.(3b2)</t>
        </is>
      </c>
    </row>
    <row r="877">
      <c r="C877" s="23" t="inlineStr">
        <is>
          <t>No</t>
        </is>
      </c>
      <c r="D877" s="23" t="inlineStr">
        <is>
          <t>Uraian</t>
        </is>
      </c>
      <c r="E877" s="23" t="inlineStr">
        <is>
          <t>Kode</t>
        </is>
      </c>
      <c r="F877" s="23" t="inlineStr">
        <is>
          <t>Sat.</t>
        </is>
      </c>
      <c r="G877" s="23" t="inlineStr">
        <is>
          <t>Koefisien</t>
        </is>
      </c>
      <c r="H877" s="23" t="inlineStr">
        <is>
          <t>Harga  Satuan (Rp)</t>
        </is>
      </c>
      <c r="J877" s="23" t="inlineStr">
        <is>
          <t>Jumlah Harga (Rp)</t>
        </is>
      </c>
    </row>
    <row r="878">
      <c r="C878" s="24" t="inlineStr">
        <is>
          <t>A</t>
        </is>
      </c>
      <c r="D878" s="24" t="inlineStr">
        <is>
          <t>TENAGA KERJA</t>
        </is>
      </c>
      <c r="E878" s="12" t="n"/>
      <c r="F878" s="12" t="n"/>
      <c r="G878" s="12" t="n"/>
      <c r="H878" s="12" t="n"/>
      <c r="I878" s="12" t="n"/>
      <c r="J878" s="12" t="n"/>
    </row>
    <row r="879">
      <c r="C879" s="5" t="n">
        <v>1</v>
      </c>
      <c r="D879" s="5" t="inlineStr">
        <is>
          <t>Pekerja</t>
        </is>
      </c>
      <c r="E879" s="5" t="inlineStr">
        <is>
          <t>L01</t>
        </is>
      </c>
      <c r="F879" s="5" t="inlineStr">
        <is>
          <t>jam</t>
        </is>
      </c>
      <c r="G879" s="25" t="n">
        <v>0.09719558348894533</v>
      </c>
      <c r="H879" s="26">
        <f>VLOOKUP(D879,upahbahan,3,FALSE)</f>
        <v/>
      </c>
      <c r="J879" s="26">
        <f>G879*H879</f>
        <v/>
      </c>
    </row>
    <row r="880">
      <c r="C880" s="5" t="n">
        <v>2</v>
      </c>
      <c r="D880" s="5" t="inlineStr">
        <is>
          <t>Mandor</t>
        </is>
      </c>
      <c r="E880" s="5" t="inlineStr">
        <is>
          <t>L03</t>
        </is>
      </c>
      <c r="F880" s="5" t="inlineStr">
        <is>
          <t>jam</t>
        </is>
      </c>
      <c r="G880" s="25" t="n">
        <v>0.01619926622403161</v>
      </c>
      <c r="H880" s="26">
        <f>VLOOKUP(D880,upahbahan,3,FALSE)</f>
        <v/>
      </c>
      <c r="J880" s="26">
        <f>G880*H880</f>
        <v/>
      </c>
    </row>
    <row r="881">
      <c r="C881" s="27" t="inlineStr">
        <is>
          <t>JUMLAH HARGA TENAGA KERJA</t>
        </is>
      </c>
      <c r="D881" s="28" t="n"/>
      <c r="E881" s="28" t="n"/>
      <c r="F881" s="28" t="n"/>
      <c r="G881" s="28" t="n"/>
      <c r="H881" s="28" t="n"/>
      <c r="I881" s="28" t="n"/>
      <c r="J881" s="29">
        <f>SUM(J879:J880)</f>
        <v/>
      </c>
    </row>
    <row r="882">
      <c r="C882" s="24" t="inlineStr">
        <is>
          <t>B</t>
        </is>
      </c>
      <c r="D882" s="24" t="inlineStr">
        <is>
          <t>BAHAN</t>
        </is>
      </c>
      <c r="E882" s="12" t="n"/>
      <c r="F882" s="12" t="n"/>
      <c r="G882" s="12" t="n"/>
      <c r="H882" s="12" t="n"/>
      <c r="I882" s="12" t="n"/>
      <c r="J882" s="12" t="n"/>
    </row>
    <row r="883">
      <c r="C883" s="27" t="inlineStr">
        <is>
          <t>JUMLAH HARGA BAHAN</t>
        </is>
      </c>
      <c r="D883" s="28" t="n"/>
      <c r="E883" s="28" t="n"/>
      <c r="F883" s="28" t="n"/>
      <c r="G883" s="28" t="n"/>
      <c r="H883" s="28" t="n"/>
      <c r="I883" s="28" t="n"/>
      <c r="J883" s="29" t="n">
        <v>0</v>
      </c>
    </row>
    <row r="884">
      <c r="C884" s="24" t="inlineStr">
        <is>
          <t>C</t>
        </is>
      </c>
      <c r="D884" s="24" t="inlineStr">
        <is>
          <t>PERALATAN</t>
        </is>
      </c>
      <c r="E884" s="12" t="n"/>
      <c r="F884" s="12" t="n"/>
      <c r="G884" s="12" t="n"/>
      <c r="H884" s="12" t="n"/>
      <c r="I884" s="12" t="n"/>
      <c r="J884" s="12" t="n"/>
    </row>
    <row r="885">
      <c r="C885" s="5" t="n">
        <v>1</v>
      </c>
      <c r="D885" s="5" t="inlineStr">
        <is>
          <t>Compressor</t>
        </is>
      </c>
      <c r="E885" s="5" t="inlineStr">
        <is>
          <t>E05</t>
        </is>
      </c>
      <c r="F885" s="5" t="inlineStr">
        <is>
          <t>Jam</t>
        </is>
      </c>
      <c r="G885" s="25" t="n">
        <v>0.01619924435120031</v>
      </c>
      <c r="H885" s="26" t="n">
        <v>215444</v>
      </c>
      <c r="I885" s="30" t="inlineStr">
        <is>
          <t>harga khusus</t>
        </is>
      </c>
      <c r="J885" s="26">
        <f>G885*H885</f>
        <v/>
      </c>
    </row>
    <row r="886">
      <c r="C886" s="5" t="n">
        <v>2</v>
      </c>
      <c r="D886" s="5" t="inlineStr">
        <is>
          <t>Rumble Strip Machine</t>
        </is>
      </c>
      <c r="E886" s="5" t="inlineStr">
        <is>
          <t>E36a</t>
        </is>
      </c>
      <c r="F886" s="5" t="inlineStr">
        <is>
          <t>Jam</t>
        </is>
      </c>
      <c r="G886" s="25" t="n">
        <v>0.01619924455646367</v>
      </c>
      <c r="H886" s="26">
        <f>VLOOKUP(D886,upahbahan,3,FALSE)</f>
        <v/>
      </c>
      <c r="J886" s="26">
        <f>G886*H886</f>
        <v/>
      </c>
    </row>
    <row r="887">
      <c r="C887" s="5" t="n">
        <v>3</v>
      </c>
      <c r="D887" s="5" t="inlineStr">
        <is>
          <t>Truck 2 Ton Alat Bantu Ls 1,0000 - 0,00</t>
        </is>
      </c>
      <c r="E887" s="5" t="inlineStr">
        <is>
          <t>E88</t>
        </is>
      </c>
      <c r="F887" s="5" t="inlineStr">
        <is>
          <t>Jam</t>
        </is>
      </c>
      <c r="G887" s="25" t="n">
        <v>0.01619923798189296</v>
      </c>
      <c r="H887" s="26">
        <f>VLOOKUP(D887,upahbahan,3,FALSE)</f>
        <v/>
      </c>
      <c r="J887" s="26">
        <f>G887*H887</f>
        <v/>
      </c>
    </row>
    <row r="888">
      <c r="C888" s="27" t="inlineStr">
        <is>
          <t>JUMLAH HARGA PERALATAN</t>
        </is>
      </c>
      <c r="D888" s="28" t="n"/>
      <c r="E888" s="28" t="n"/>
      <c r="F888" s="28" t="n"/>
      <c r="G888" s="28" t="n"/>
      <c r="H888" s="28" t="n"/>
      <c r="I888" s="28" t="n"/>
      <c r="J888" s="29">
        <f>SUM(J885:J887)</f>
        <v/>
      </c>
    </row>
    <row r="889">
      <c r="C889" s="31" t="inlineStr">
        <is>
          <t>D</t>
        </is>
      </c>
      <c r="D889" s="31" t="inlineStr">
        <is>
          <t>Jumlah (A+B+C)</t>
        </is>
      </c>
      <c r="E889" s="32" t="n"/>
      <c r="F889" s="32" t="n"/>
      <c r="G889" s="32" t="n"/>
      <c r="H889" s="32" t="n"/>
      <c r="I889" s="32" t="n"/>
      <c r="J889" s="33">
        <f>J881+J883+J888</f>
        <v/>
      </c>
    </row>
    <row r="890">
      <c r="C890" s="18" t="inlineStr">
        <is>
          <t>E</t>
        </is>
      </c>
      <c r="D890" s="18" t="inlineStr">
        <is>
          <t>Biaya Umum dan Keuntungan 10.0% x D</t>
        </is>
      </c>
      <c r="H890" s="21">
        <f>$Q$8</f>
        <v/>
      </c>
      <c r="J890" s="34">
        <f>J889*H890</f>
        <v/>
      </c>
    </row>
    <row r="891">
      <c r="C891" s="31" t="inlineStr">
        <is>
          <t>F</t>
        </is>
      </c>
      <c r="D891" s="31" t="inlineStr">
        <is>
          <t>Harga Satuan Pekerjaan (D+E)</t>
        </is>
      </c>
      <c r="E891" s="32" t="n"/>
      <c r="F891" s="32" t="n"/>
      <c r="G891" s="32" t="n"/>
      <c r="H891" s="32" t="n"/>
      <c r="I891" s="32" t="n"/>
      <c r="J891" s="33">
        <f>SUM(J889:J890)</f>
        <v/>
      </c>
    </row>
    <row r="893">
      <c r="C893" s="16" t="inlineStr">
        <is>
          <t>I.61</t>
        </is>
      </c>
      <c r="D893" s="17" t="inlineStr">
        <is>
          <t>Pita Penggaduh- Rumble Area</t>
        </is>
      </c>
      <c r="F893" s="18" t="inlineStr">
        <is>
          <t>Meter Persegi</t>
        </is>
      </c>
      <c r="K893" s="22">
        <f>ROUNDDOWN(J911,0)</f>
        <v/>
      </c>
      <c r="M893" s="19" t="inlineStr">
        <is>
          <t>9.2.(3c)</t>
        </is>
      </c>
    </row>
    <row r="894">
      <c r="C894" s="23" t="inlineStr">
        <is>
          <t>No</t>
        </is>
      </c>
      <c r="D894" s="23" t="inlineStr">
        <is>
          <t>Uraian</t>
        </is>
      </c>
      <c r="E894" s="23" t="inlineStr">
        <is>
          <t>Kode</t>
        </is>
      </c>
      <c r="F894" s="23" t="inlineStr">
        <is>
          <t>Sat.</t>
        </is>
      </c>
      <c r="G894" s="23" t="inlineStr">
        <is>
          <t>Koefisien</t>
        </is>
      </c>
      <c r="H894" s="23" t="inlineStr">
        <is>
          <t>Harga  Satuan (Rp)</t>
        </is>
      </c>
      <c r="J894" s="23" t="inlineStr">
        <is>
          <t>Jumlah Harga (Rp)</t>
        </is>
      </c>
    </row>
    <row r="895">
      <c r="C895" s="24" t="inlineStr">
        <is>
          <t>A</t>
        </is>
      </c>
      <c r="D895" s="24" t="inlineStr">
        <is>
          <t>TENAGA KERJA</t>
        </is>
      </c>
      <c r="E895" s="12" t="n"/>
      <c r="F895" s="12" t="n"/>
      <c r="G895" s="12" t="n"/>
      <c r="H895" s="12" t="n"/>
      <c r="I895" s="12" t="n"/>
      <c r="J895" s="12" t="n"/>
    </row>
    <row r="896">
      <c r="C896" s="5" t="n">
        <v>1</v>
      </c>
      <c r="D896" s="5" t="inlineStr">
        <is>
          <t>Pekerja</t>
        </is>
      </c>
      <c r="E896" s="5" t="inlineStr">
        <is>
          <t>L01</t>
        </is>
      </c>
      <c r="F896" s="5" t="inlineStr">
        <is>
          <t>jam</t>
        </is>
      </c>
      <c r="G896" s="25" t="n">
        <v>0.3968815137279812</v>
      </c>
      <c r="H896" s="26">
        <f>VLOOKUP(D896,upahbahan,3,FALSE)</f>
        <v/>
      </c>
      <c r="J896" s="26">
        <f>G896*H896</f>
        <v/>
      </c>
    </row>
    <row r="897">
      <c r="C897" s="5" t="n">
        <v>2</v>
      </c>
      <c r="D897" s="5" t="inlineStr">
        <is>
          <t>Mandor</t>
        </is>
      </c>
      <c r="E897" s="5" t="inlineStr">
        <is>
          <t>L03</t>
        </is>
      </c>
      <c r="F897" s="5" t="inlineStr">
        <is>
          <t>jam</t>
        </is>
      </c>
      <c r="G897" s="25" t="n">
        <v>0.06614700374812908</v>
      </c>
      <c r="H897" s="26">
        <f>VLOOKUP(D897,upahbahan,3,FALSE)</f>
        <v/>
      </c>
      <c r="J897" s="26">
        <f>G897*H897</f>
        <v/>
      </c>
    </row>
    <row r="898">
      <c r="C898" s="27" t="inlineStr">
        <is>
          <t>JUMLAH HARGA TENAGA KERJA</t>
        </is>
      </c>
      <c r="D898" s="28" t="n"/>
      <c r="E898" s="28" t="n"/>
      <c r="F898" s="28" t="n"/>
      <c r="G898" s="28" t="n"/>
      <c r="H898" s="28" t="n"/>
      <c r="I898" s="28" t="n"/>
      <c r="J898" s="29">
        <f>SUM(J896:J897)</f>
        <v/>
      </c>
    </row>
    <row r="899">
      <c r="C899" s="24" t="inlineStr">
        <is>
          <t>B</t>
        </is>
      </c>
      <c r="D899" s="24" t="inlineStr">
        <is>
          <t>BAHAN</t>
        </is>
      </c>
      <c r="E899" s="12" t="n"/>
      <c r="F899" s="12" t="n"/>
      <c r="G899" s="12" t="n"/>
      <c r="H899" s="12" t="n"/>
      <c r="I899" s="12" t="n"/>
      <c r="J899" s="12" t="n"/>
    </row>
    <row r="900">
      <c r="C900" s="5" t="n">
        <v>1</v>
      </c>
      <c r="D900" s="5" t="inlineStr">
        <is>
          <t>Cat Marka Thermoplastic</t>
        </is>
      </c>
      <c r="E900" s="5" t="inlineStr">
        <is>
          <t>M17b</t>
        </is>
      </c>
      <c r="F900" s="5" t="inlineStr">
        <is>
          <t>Kg</t>
        </is>
      </c>
      <c r="G900" s="25" t="n">
        <v>28.78850080509461</v>
      </c>
      <c r="H900" s="26">
        <f>VLOOKUP(D900,upahbahan,3,FALSE)</f>
        <v/>
      </c>
      <c r="J900" s="26">
        <f>G900*H900</f>
        <v/>
      </c>
    </row>
    <row r="901">
      <c r="C901" s="5" t="n">
        <v>2</v>
      </c>
      <c r="D901" s="5" t="inlineStr">
        <is>
          <t>Glass Bead</t>
        </is>
      </c>
      <c r="E901" s="5" t="inlineStr">
        <is>
          <t>M34</t>
        </is>
      </c>
      <c r="F901" s="5" t="inlineStr">
        <is>
          <t>Kg</t>
        </is>
      </c>
      <c r="G901" s="25" t="n">
        <v>0.4635</v>
      </c>
      <c r="H901" s="26">
        <f>VLOOKUP(D901,upahbahan,3,FALSE)</f>
        <v/>
      </c>
      <c r="J901" s="26">
        <f>G901*H901</f>
        <v/>
      </c>
    </row>
    <row r="902">
      <c r="C902" s="27" t="inlineStr">
        <is>
          <t>JUMLAH HARGA BAHAN</t>
        </is>
      </c>
      <c r="D902" s="28" t="n"/>
      <c r="E902" s="28" t="n"/>
      <c r="F902" s="28" t="n"/>
      <c r="G902" s="28" t="n"/>
      <c r="H902" s="28" t="n"/>
      <c r="I902" s="28" t="n"/>
      <c r="J902" s="29">
        <f>SUM(J900:J901)</f>
        <v/>
      </c>
    </row>
    <row r="903">
      <c r="C903" s="24" t="inlineStr">
        <is>
          <t>C</t>
        </is>
      </c>
      <c r="D903" s="24" t="inlineStr">
        <is>
          <t>PERALATAN</t>
        </is>
      </c>
      <c r="E903" s="12" t="n"/>
      <c r="F903" s="12" t="n"/>
      <c r="G903" s="12" t="n"/>
      <c r="H903" s="12" t="n"/>
      <c r="I903" s="12" t="n"/>
      <c r="J903" s="12" t="n"/>
    </row>
    <row r="904">
      <c r="C904" s="5" t="n">
        <v>1</v>
      </c>
      <c r="D904" s="5" t="inlineStr">
        <is>
          <t>Thermoplastic Road Marking Machine</t>
        </is>
      </c>
      <c r="E904" s="5" t="inlineStr">
        <is>
          <t>E85</t>
        </is>
      </c>
      <c r="F904" s="5" t="inlineStr">
        <is>
          <t>Jam</t>
        </is>
      </c>
      <c r="G904" s="25" t="n">
        <v>0.009449567577527568</v>
      </c>
      <c r="H904" s="26">
        <f>VLOOKUP(D904,upahbahan,3,FALSE)</f>
        <v/>
      </c>
      <c r="J904" s="26">
        <f>G904*H904</f>
        <v/>
      </c>
    </row>
    <row r="905">
      <c r="C905" s="5" t="n">
        <v>2</v>
      </c>
      <c r="D905" s="5" t="inlineStr">
        <is>
          <t>Air Compressor</t>
        </is>
      </c>
      <c r="E905" s="5" t="inlineStr">
        <is>
          <t>E05</t>
        </is>
      </c>
      <c r="F905" s="5" t="inlineStr">
        <is>
          <t>Jam</t>
        </is>
      </c>
      <c r="G905" s="25" t="n">
        <v>0.009449559284363154</v>
      </c>
      <c r="H905" s="26">
        <f>VLOOKUP(D905,upahbahan,3,FALSE)</f>
        <v/>
      </c>
      <c r="J905" s="26">
        <f>G905*H905</f>
        <v/>
      </c>
    </row>
    <row r="906">
      <c r="C906" s="5" t="n">
        <v>3</v>
      </c>
      <c r="D906" s="5" t="inlineStr">
        <is>
          <t>Truck 2 Ton</t>
        </is>
      </c>
      <c r="E906" s="5" t="inlineStr">
        <is>
          <t>E88</t>
        </is>
      </c>
      <c r="F906" s="5" t="inlineStr">
        <is>
          <t>Jam</t>
        </is>
      </c>
      <c r="G906" s="25" t="n">
        <v>0.009449555489437562</v>
      </c>
      <c r="H906" s="26">
        <f>VLOOKUP(D906,upahbahan,3,FALSE)</f>
        <v/>
      </c>
      <c r="J906" s="26">
        <f>G906*H906</f>
        <v/>
      </c>
    </row>
    <row r="907">
      <c r="C907" s="5" t="n">
        <v>4</v>
      </c>
      <c r="D907" s="5" t="inlineStr">
        <is>
          <t>Alat Bantu</t>
        </is>
      </c>
      <c r="F907" s="5" t="inlineStr">
        <is>
          <t>Ls</t>
        </is>
      </c>
      <c r="G907" s="25" t="n">
        <v>1</v>
      </c>
      <c r="H907" s="26">
        <f>VLOOKUP(D907,upahbahan,3,FALSE)</f>
        <v/>
      </c>
      <c r="J907" s="26">
        <f>G907*H907</f>
        <v/>
      </c>
    </row>
    <row r="908">
      <c r="C908" s="27" t="inlineStr">
        <is>
          <t>JUMLAH HARGA PERALATAN</t>
        </is>
      </c>
      <c r="D908" s="28" t="n"/>
      <c r="E908" s="28" t="n"/>
      <c r="F908" s="28" t="n"/>
      <c r="G908" s="28" t="n"/>
      <c r="H908" s="28" t="n"/>
      <c r="I908" s="28" t="n"/>
      <c r="J908" s="29">
        <f>SUM(J904:J907)</f>
        <v/>
      </c>
    </row>
    <row r="909">
      <c r="C909" s="31" t="inlineStr">
        <is>
          <t>D</t>
        </is>
      </c>
      <c r="D909" s="31" t="inlineStr">
        <is>
          <t>Jumlah (A+B+C)</t>
        </is>
      </c>
      <c r="E909" s="32" t="n"/>
      <c r="F909" s="32" t="n"/>
      <c r="G909" s="32" t="n"/>
      <c r="H909" s="32" t="n"/>
      <c r="I909" s="32" t="n"/>
      <c r="J909" s="33">
        <f>J898+J902+J908</f>
        <v/>
      </c>
    </row>
    <row r="910">
      <c r="C910" s="18" t="inlineStr">
        <is>
          <t>E</t>
        </is>
      </c>
      <c r="D910" s="18" t="inlineStr">
        <is>
          <t>Biaya Umum dan Keuntungan 10.0% x D</t>
        </is>
      </c>
      <c r="H910" s="21">
        <f>$Q$8</f>
        <v/>
      </c>
      <c r="J910" s="34">
        <f>J909*H910</f>
        <v/>
      </c>
    </row>
    <row r="911">
      <c r="C911" s="31" t="inlineStr">
        <is>
          <t>F</t>
        </is>
      </c>
      <c r="D911" s="31" t="inlineStr">
        <is>
          <t>Harga Satuan Pekerjaan (D+E)</t>
        </is>
      </c>
      <c r="E911" s="32" t="n"/>
      <c r="F911" s="32" t="n"/>
      <c r="G911" s="32" t="n"/>
      <c r="H911" s="32" t="n"/>
      <c r="I911" s="32" t="n"/>
      <c r="J911" s="33">
        <f>SUM(J909:J910)</f>
        <v/>
      </c>
    </row>
    <row r="913">
      <c r="C913" s="16" t="inlineStr">
        <is>
          <t>I.62</t>
        </is>
      </c>
      <c r="D913" s="17" t="inlineStr">
        <is>
          <t>Marka Kewaspadaan Dengan Efek Kejut</t>
        </is>
      </c>
      <c r="F913" s="18" t="inlineStr">
        <is>
          <t>Meter Panjang</t>
        </is>
      </c>
      <c r="K913" s="22">
        <f>ROUNDDOWN(J934,0)</f>
        <v/>
      </c>
      <c r="M913" s="19" t="inlineStr">
        <is>
          <t>9.2.(4)</t>
        </is>
      </c>
    </row>
    <row r="914">
      <c r="C914" s="23" t="inlineStr">
        <is>
          <t>No</t>
        </is>
      </c>
      <c r="D914" s="23" t="inlineStr">
        <is>
          <t>Uraian</t>
        </is>
      </c>
      <c r="E914" s="23" t="inlineStr">
        <is>
          <t>Kode</t>
        </is>
      </c>
      <c r="F914" s="23" t="inlineStr">
        <is>
          <t>Sat.</t>
        </is>
      </c>
      <c r="G914" s="23" t="inlineStr">
        <is>
          <t>Koefisien</t>
        </is>
      </c>
      <c r="H914" s="23" t="inlineStr">
        <is>
          <t>Harga  Satuan (Rp)</t>
        </is>
      </c>
      <c r="J914" s="23" t="inlineStr">
        <is>
          <t>Jumlah Harga (Rp)</t>
        </is>
      </c>
    </row>
    <row r="915">
      <c r="C915" s="24" t="inlineStr">
        <is>
          <t>A</t>
        </is>
      </c>
      <c r="D915" s="24" t="inlineStr">
        <is>
          <t>TENAGA KERJA</t>
        </is>
      </c>
      <c r="E915" s="12" t="n"/>
      <c r="F915" s="12" t="n"/>
      <c r="G915" s="12" t="n"/>
      <c r="H915" s="12" t="n"/>
      <c r="I915" s="12" t="n"/>
      <c r="J915" s="12" t="n"/>
    </row>
    <row r="916">
      <c r="C916" s="5" t="n">
        <v>1</v>
      </c>
      <c r="D916" s="5" t="inlineStr">
        <is>
          <t>Pekerja</t>
        </is>
      </c>
      <c r="E916" s="5" t="inlineStr">
        <is>
          <t>L01</t>
        </is>
      </c>
      <c r="F916" s="5" t="inlineStr">
        <is>
          <t>jam</t>
        </is>
      </c>
      <c r="G916" s="25" t="n">
        <v>0.178491611421692</v>
      </c>
      <c r="H916" s="26">
        <f>VLOOKUP(D916,upahbahan,3,FALSE)</f>
        <v/>
      </c>
      <c r="J916" s="26">
        <f>G916*H916</f>
        <v/>
      </c>
    </row>
    <row r="917">
      <c r="C917" s="5" t="n">
        <v>2</v>
      </c>
      <c r="D917" s="5" t="inlineStr">
        <is>
          <t>Mandor</t>
        </is>
      </c>
      <c r="E917" s="5" t="inlineStr">
        <is>
          <t>L03</t>
        </is>
      </c>
      <c r="F917" s="5" t="inlineStr">
        <is>
          <t>jam</t>
        </is>
      </c>
      <c r="G917" s="25" t="n">
        <v>0.01784909142541175</v>
      </c>
      <c r="H917" s="26">
        <f>VLOOKUP(D917,upahbahan,3,FALSE)</f>
        <v/>
      </c>
      <c r="J917" s="26">
        <f>G917*H917</f>
        <v/>
      </c>
    </row>
    <row r="918">
      <c r="C918" s="27" t="inlineStr">
        <is>
          <t>JUMLAH HARGA TENAGA KERJA</t>
        </is>
      </c>
      <c r="D918" s="28" t="n"/>
      <c r="E918" s="28" t="n"/>
      <c r="F918" s="28" t="n"/>
      <c r="G918" s="28" t="n"/>
      <c r="H918" s="28" t="n"/>
      <c r="I918" s="28" t="n"/>
      <c r="J918" s="29">
        <f>SUM(J916:J917)</f>
        <v/>
      </c>
    </row>
    <row r="919">
      <c r="C919" s="24" t="inlineStr">
        <is>
          <t>B</t>
        </is>
      </c>
      <c r="D919" s="24" t="inlineStr">
        <is>
          <t>BAHAN</t>
        </is>
      </c>
      <c r="E919" s="12" t="n"/>
      <c r="F919" s="12" t="n"/>
      <c r="G919" s="12" t="n"/>
      <c r="H919" s="12" t="n"/>
      <c r="I919" s="12" t="n"/>
      <c r="J919" s="12" t="n"/>
    </row>
    <row r="920">
      <c r="C920" s="5" t="n">
        <v>1</v>
      </c>
      <c r="D920" s="5" t="inlineStr">
        <is>
          <t>Cat Marka ColdPlastic</t>
        </is>
      </c>
      <c r="E920" s="5" t="inlineStr">
        <is>
          <t>M17d</t>
        </is>
      </c>
      <c r="F920" s="5" t="inlineStr">
        <is>
          <t>Kg</t>
        </is>
      </c>
      <c r="G920" s="25" t="n">
        <v>20.5428</v>
      </c>
      <c r="H920" s="26">
        <f>VLOOKUP(D920,upahbahan,3,FALSE)</f>
        <v/>
      </c>
      <c r="J920" s="26">
        <f>G920*H920</f>
        <v/>
      </c>
    </row>
    <row r="921">
      <c r="C921" s="5" t="n">
        <v>2</v>
      </c>
      <c r="D921" s="5" t="inlineStr">
        <is>
          <t>Thinner</t>
        </is>
      </c>
      <c r="E921" s="5" t="inlineStr">
        <is>
          <t>M33</t>
        </is>
      </c>
      <c r="F921" s="5" t="inlineStr">
        <is>
          <t>Liter</t>
        </is>
      </c>
      <c r="G921" s="25" t="n">
        <v>1.0812</v>
      </c>
      <c r="H921" s="26">
        <f>VLOOKUP(D921,upahbahan,3,FALSE)</f>
        <v/>
      </c>
      <c r="J921" s="26">
        <f>G921*H921</f>
        <v/>
      </c>
    </row>
    <row r="922">
      <c r="C922" s="5" t="n">
        <v>3</v>
      </c>
      <c r="D922" s="5" t="inlineStr">
        <is>
          <t>Blass Bead</t>
        </is>
      </c>
      <c r="E922" s="5" t="inlineStr">
        <is>
          <t>M34</t>
        </is>
      </c>
      <c r="F922" s="5" t="inlineStr">
        <is>
          <t>Kg</t>
        </is>
      </c>
      <c r="G922" s="25" t="n">
        <v>0.459</v>
      </c>
      <c r="H922" s="26">
        <f>VLOOKUP(D922,upahbahan,3,FALSE)</f>
        <v/>
      </c>
      <c r="J922" s="26">
        <f>G922*H922</f>
        <v/>
      </c>
    </row>
    <row r="923">
      <c r="C923" s="5" t="n">
        <v>4</v>
      </c>
      <c r="D923" s="5" t="inlineStr">
        <is>
          <t>Marka Template (50 Times)</t>
        </is>
      </c>
      <c r="E923" s="5" t="inlineStr">
        <is>
          <t>M17c</t>
        </is>
      </c>
      <c r="F923" s="5" t="inlineStr">
        <is>
          <t>Buah</t>
        </is>
      </c>
      <c r="G923" s="25" t="n">
        <v>1</v>
      </c>
      <c r="H923" s="26">
        <f>VLOOKUP(D923,upahbahan,3,FALSE)</f>
        <v/>
      </c>
      <c r="J923" s="26">
        <f>G923*H923</f>
        <v/>
      </c>
    </row>
    <row r="924">
      <c r="C924" s="5" t="n">
        <v>5</v>
      </c>
      <c r="D924" s="5" t="inlineStr">
        <is>
          <t>Benzoat Peroxide (BPO)</t>
        </is>
      </c>
      <c r="E924" s="5" t="inlineStr">
        <is>
          <t>M62</t>
        </is>
      </c>
      <c r="F924" s="5" t="inlineStr">
        <is>
          <t>Kg</t>
        </is>
      </c>
      <c r="G924" s="25" t="n">
        <v>0.969</v>
      </c>
      <c r="H924" s="26">
        <f>VLOOKUP(D924,upahbahan,3,FALSE)</f>
        <v/>
      </c>
      <c r="J924" s="26">
        <f>G924*H924</f>
        <v/>
      </c>
    </row>
    <row r="925">
      <c r="C925" s="27" t="inlineStr">
        <is>
          <t>JUMLAH HARGA BAHAN</t>
        </is>
      </c>
      <c r="D925" s="28" t="n"/>
      <c r="E925" s="28" t="n"/>
      <c r="F925" s="28" t="n"/>
      <c r="G925" s="28" t="n"/>
      <c r="H925" s="28" t="n"/>
      <c r="I925" s="28" t="n"/>
      <c r="J925" s="29">
        <f>SUM(J920:J924)</f>
        <v/>
      </c>
    </row>
    <row r="926">
      <c r="C926" s="24" t="inlineStr">
        <is>
          <t>C</t>
        </is>
      </c>
      <c r="D926" s="24" t="inlineStr">
        <is>
          <t>PERALATAN</t>
        </is>
      </c>
      <c r="E926" s="12" t="n"/>
      <c r="F926" s="12" t="n"/>
      <c r="G926" s="12" t="n"/>
      <c r="H926" s="12" t="n"/>
      <c r="I926" s="12" t="n"/>
      <c r="J926" s="12" t="n"/>
    </row>
    <row r="927">
      <c r="C927" s="5" t="n">
        <v>1</v>
      </c>
      <c r="D927" s="5" t="inlineStr">
        <is>
          <t>Cold Paint Spray Machine</t>
        </is>
      </c>
      <c r="E927" s="5" t="inlineStr">
        <is>
          <t>E86</t>
        </is>
      </c>
      <c r="F927" s="5" t="inlineStr">
        <is>
          <t>Jam</t>
        </is>
      </c>
      <c r="G927" s="25" t="n">
        <v>0.01784918607172207</v>
      </c>
      <c r="H927" s="26">
        <f>VLOOKUP(D927,upahbahan,3,FALSE)</f>
        <v/>
      </c>
      <c r="J927" s="26">
        <f>G927*H927</f>
        <v/>
      </c>
    </row>
    <row r="928">
      <c r="C928" s="5" t="n">
        <v>2</v>
      </c>
      <c r="D928" s="5" t="inlineStr">
        <is>
          <t>Compressor</t>
        </is>
      </c>
      <c r="E928" s="5" t="inlineStr">
        <is>
          <t>E05</t>
        </is>
      </c>
      <c r="F928" s="5" t="inlineStr">
        <is>
          <t>Jam</t>
        </is>
      </c>
      <c r="G928" s="25" t="n">
        <v>0.01784919332368225</v>
      </c>
      <c r="H928" s="26">
        <f>VLOOKUP(D928,upahbahan,3,FALSE)</f>
        <v/>
      </c>
      <c r="J928" s="26">
        <f>G928*H928</f>
        <v/>
      </c>
    </row>
    <row r="929">
      <c r="C929" s="5" t="n">
        <v>3</v>
      </c>
      <c r="D929" s="5" t="inlineStr">
        <is>
          <t>Truck 2 Ton</t>
        </is>
      </c>
      <c r="E929" s="5" t="inlineStr">
        <is>
          <t>E88</t>
        </is>
      </c>
      <c r="F929" s="5" t="inlineStr">
        <is>
          <t>Jam</t>
        </is>
      </c>
      <c r="G929" s="25" t="n">
        <v>0.01784917977545131</v>
      </c>
      <c r="H929" s="26">
        <f>VLOOKUP(D929,upahbahan,3,FALSE)</f>
        <v/>
      </c>
      <c r="J929" s="26">
        <f>G929*H929</f>
        <v/>
      </c>
    </row>
    <row r="930">
      <c r="C930" s="5" t="n">
        <v>4</v>
      </c>
      <c r="D930" s="5" t="inlineStr">
        <is>
          <t>Alat Bantu</t>
        </is>
      </c>
      <c r="F930" s="5" t="inlineStr">
        <is>
          <t>Ls</t>
        </is>
      </c>
      <c r="G930" s="25" t="n">
        <v>1</v>
      </c>
      <c r="H930" s="26">
        <f>VLOOKUP(D930,upahbahan,3,FALSE)</f>
        <v/>
      </c>
      <c r="J930" s="26">
        <f>G930*H930</f>
        <v/>
      </c>
    </row>
    <row r="931">
      <c r="C931" s="27" t="inlineStr">
        <is>
          <t>JUMLAH HARGA PERALATAN</t>
        </is>
      </c>
      <c r="D931" s="28" t="n"/>
      <c r="E931" s="28" t="n"/>
      <c r="F931" s="28" t="n"/>
      <c r="G931" s="28" t="n"/>
      <c r="H931" s="28" t="n"/>
      <c r="I931" s="28" t="n"/>
      <c r="J931" s="29">
        <f>SUM(J927:J930)</f>
        <v/>
      </c>
    </row>
    <row r="932">
      <c r="C932" s="31" t="inlineStr">
        <is>
          <t>D</t>
        </is>
      </c>
      <c r="D932" s="31" t="inlineStr">
        <is>
          <t>Jumlah (A+B+C)</t>
        </is>
      </c>
      <c r="E932" s="32" t="n"/>
      <c r="F932" s="32" t="n"/>
      <c r="G932" s="32" t="n"/>
      <c r="H932" s="32" t="n"/>
      <c r="I932" s="32" t="n"/>
      <c r="J932" s="33">
        <f>J918+J925+J931</f>
        <v/>
      </c>
    </row>
    <row r="933">
      <c r="C933" s="18" t="inlineStr">
        <is>
          <t>E</t>
        </is>
      </c>
      <c r="D933" s="18" t="inlineStr">
        <is>
          <t>Biaya Umum dan Keuntungan 10.0% x D</t>
        </is>
      </c>
      <c r="H933" s="21">
        <f>$Q$8</f>
        <v/>
      </c>
      <c r="J933" s="34">
        <f>J932*H933</f>
        <v/>
      </c>
    </row>
    <row r="934">
      <c r="C934" s="31" t="inlineStr">
        <is>
          <t>F</t>
        </is>
      </c>
      <c r="D934" s="31" t="inlineStr">
        <is>
          <t>Harga Satuan Pekerjaan (D+E)</t>
        </is>
      </c>
      <c r="E934" s="32" t="n"/>
      <c r="F934" s="32" t="n"/>
      <c r="G934" s="32" t="n"/>
      <c r="H934" s="32" t="n"/>
      <c r="I934" s="32" t="n"/>
      <c r="J934" s="33">
        <f>SUM(J932:J933)</f>
        <v/>
      </c>
    </row>
    <row r="936">
      <c r="C936" s="16" t="inlineStr">
        <is>
          <t>I.63</t>
        </is>
      </c>
      <c r="D936" s="17" t="inlineStr">
        <is>
          <t>Rambu Peringatan/Larangan/Perintah, Tunggal Engineering Grade, Ukuran Kecil</t>
        </is>
      </c>
      <c r="F936" s="18" t="inlineStr">
        <is>
          <t>Buah</t>
        </is>
      </c>
      <c r="K936" s="22">
        <f>ROUNDDOWN(J954,0)</f>
        <v/>
      </c>
      <c r="M936" s="19" t="inlineStr">
        <is>
          <t>9.2.(5a1)</t>
        </is>
      </c>
    </row>
    <row r="937">
      <c r="C937" s="23" t="inlineStr">
        <is>
          <t>No</t>
        </is>
      </c>
      <c r="D937" s="23" t="inlineStr">
        <is>
          <t>Uraian</t>
        </is>
      </c>
      <c r="E937" s="23" t="inlineStr">
        <is>
          <t>Kode</t>
        </is>
      </c>
      <c r="F937" s="23" t="inlineStr">
        <is>
          <t>Sat.</t>
        </is>
      </c>
      <c r="G937" s="23" t="inlineStr">
        <is>
          <t>Koefisien</t>
        </is>
      </c>
      <c r="H937" s="23" t="inlineStr">
        <is>
          <t>Harga  Satuan (Rp)</t>
        </is>
      </c>
      <c r="J937" s="23" t="inlineStr">
        <is>
          <t>Jumlah Harga (Rp)</t>
        </is>
      </c>
    </row>
    <row r="938">
      <c r="C938" s="24" t="inlineStr">
        <is>
          <t>A</t>
        </is>
      </c>
      <c r="D938" s="24" t="inlineStr">
        <is>
          <t>TENAGA KERJA</t>
        </is>
      </c>
      <c r="E938" s="12" t="n"/>
      <c r="F938" s="12" t="n"/>
      <c r="G938" s="12" t="n"/>
      <c r="H938" s="12" t="n"/>
      <c r="I938" s="12" t="n"/>
      <c r="J938" s="12" t="n"/>
    </row>
    <row r="939">
      <c r="C939" s="5" t="n">
        <v>1</v>
      </c>
      <c r="D939" s="5" t="inlineStr">
        <is>
          <t>Pekerja</t>
        </is>
      </c>
      <c r="E939" s="5" t="inlineStr">
        <is>
          <t>L01</t>
        </is>
      </c>
      <c r="F939" s="5" t="inlineStr">
        <is>
          <t>jam</t>
        </is>
      </c>
      <c r="G939" s="25" t="n">
        <v>0.6745923279001169</v>
      </c>
      <c r="H939" s="26">
        <f>VLOOKUP(D939,upahbahan,3,FALSE)</f>
        <v/>
      </c>
      <c r="J939" s="26">
        <f>G939*H939</f>
        <v/>
      </c>
    </row>
    <row r="940">
      <c r="C940" s="5" t="n">
        <v>2</v>
      </c>
      <c r="D940" s="5" t="inlineStr">
        <is>
          <t>Tukang</t>
        </is>
      </c>
      <c r="E940" s="5" t="inlineStr">
        <is>
          <t>L02</t>
        </is>
      </c>
      <c r="F940" s="5" t="inlineStr">
        <is>
          <t>jam</t>
        </is>
      </c>
      <c r="G940" s="25" t="n">
        <v>0.1124321034530121</v>
      </c>
      <c r="H940" s="26">
        <f>VLOOKUP(D940,upahbahan,3,FALSE)</f>
        <v/>
      </c>
      <c r="J940" s="26">
        <f>G940*H940</f>
        <v/>
      </c>
    </row>
    <row r="941">
      <c r="C941" s="5" t="n">
        <v>3</v>
      </c>
      <c r="D941" s="5" t="inlineStr">
        <is>
          <t>Mandor</t>
        </is>
      </c>
      <c r="E941" s="5" t="inlineStr">
        <is>
          <t>L03</t>
        </is>
      </c>
      <c r="F941" s="5" t="inlineStr">
        <is>
          <t>jam</t>
        </is>
      </c>
      <c r="G941" s="25" t="n">
        <v>0.112432165347547</v>
      </c>
      <c r="H941" s="26">
        <f>VLOOKUP(D941,upahbahan,3,FALSE)</f>
        <v/>
      </c>
      <c r="J941" s="26">
        <f>G941*H941</f>
        <v/>
      </c>
    </row>
    <row r="942">
      <c r="C942" s="27" t="inlineStr">
        <is>
          <t>JUMLAH HARGA TENAGA KERJA</t>
        </is>
      </c>
      <c r="D942" s="28" t="n"/>
      <c r="E942" s="28" t="n"/>
      <c r="F942" s="28" t="n"/>
      <c r="G942" s="28" t="n"/>
      <c r="H942" s="28" t="n"/>
      <c r="I942" s="28" t="n"/>
      <c r="J942" s="29">
        <f>SUM(J939:J941)</f>
        <v/>
      </c>
    </row>
    <row r="943">
      <c r="C943" s="24" t="inlineStr">
        <is>
          <t>B</t>
        </is>
      </c>
      <c r="D943" s="24" t="inlineStr">
        <is>
          <t>BAHAN</t>
        </is>
      </c>
      <c r="E943" s="12" t="n"/>
      <c r="F943" s="12" t="n"/>
      <c r="G943" s="12" t="n"/>
      <c r="H943" s="12" t="n"/>
      <c r="I943" s="12" t="n"/>
      <c r="J943" s="12" t="n"/>
    </row>
    <row r="944">
      <c r="C944" s="5" t="n">
        <v>1</v>
      </c>
      <c r="D944" s="5" t="inlineStr">
        <is>
          <t>Pelat Rambu EG</t>
        </is>
      </c>
      <c r="E944" s="5" t="inlineStr">
        <is>
          <t>M35</t>
        </is>
      </c>
      <c r="F944" s="5" t="inlineStr">
        <is>
          <t>Buah</t>
        </is>
      </c>
      <c r="G944" s="25" t="n">
        <v>1</v>
      </c>
      <c r="H944" s="26">
        <f>VLOOKUP(D944,upahbahan,3,FALSE)</f>
        <v/>
      </c>
      <c r="J944" s="26">
        <f>G944*H944</f>
        <v/>
      </c>
    </row>
    <row r="945">
      <c r="C945" s="5" t="n">
        <v>2</v>
      </c>
      <c r="D945" s="5" t="inlineStr">
        <is>
          <t>Pipa Galvanis Dia 3" 2 mm</t>
        </is>
      </c>
      <c r="E945" s="5" t="inlineStr">
        <is>
          <t>M275b</t>
        </is>
      </c>
      <c r="F945" s="5" t="inlineStr">
        <is>
          <t>M'</t>
        </is>
      </c>
      <c r="G945" s="25" t="n">
        <v>3.99999992682927</v>
      </c>
      <c r="H945" s="26">
        <f>VLOOKUP(D945,upahbahan,3,FALSE)</f>
        <v/>
      </c>
      <c r="J945" s="26">
        <f>G945*H945</f>
        <v/>
      </c>
    </row>
    <row r="946">
      <c r="C946" s="5" t="n">
        <v>3</v>
      </c>
      <c r="D946" s="5" t="inlineStr">
        <is>
          <t>Beton Fc 20 Mpa</t>
        </is>
      </c>
      <c r="E946" s="5" t="inlineStr">
        <is>
          <t>M186</t>
        </is>
      </c>
      <c r="F946" s="5" t="inlineStr">
        <is>
          <t>M3</t>
        </is>
      </c>
      <c r="G946" s="25" t="n">
        <v>0.01599999981273929</v>
      </c>
      <c r="H946" s="26">
        <f>VLOOKUP(D946,upahbahan,3,FALSE)</f>
        <v/>
      </c>
      <c r="J946" s="26">
        <f>G946*H946</f>
        <v/>
      </c>
    </row>
    <row r="947">
      <c r="C947" s="27" t="inlineStr">
        <is>
          <t>JUMLAH HARGA BAHAN</t>
        </is>
      </c>
      <c r="D947" s="28" t="n"/>
      <c r="E947" s="28" t="n"/>
      <c r="F947" s="28" t="n"/>
      <c r="G947" s="28" t="n"/>
      <c r="H947" s="28" t="n"/>
      <c r="I947" s="28" t="n"/>
      <c r="J947" s="29">
        <f>SUM(J944:J946)</f>
        <v/>
      </c>
    </row>
    <row r="948">
      <c r="C948" s="24" t="inlineStr">
        <is>
          <t>C</t>
        </is>
      </c>
      <c r="D948" s="24" t="inlineStr">
        <is>
          <t>PERALATAN</t>
        </is>
      </c>
      <c r="E948" s="12" t="n"/>
      <c r="F948" s="12" t="n"/>
      <c r="G948" s="12" t="n"/>
      <c r="H948" s="12" t="n"/>
      <c r="I948" s="12" t="n"/>
      <c r="J948" s="12" t="n"/>
    </row>
    <row r="949">
      <c r="C949" s="5" t="n">
        <v>1</v>
      </c>
      <c r="D949" s="5" t="inlineStr">
        <is>
          <t>Dump Truck 4 Ton</t>
        </is>
      </c>
      <c r="E949" s="5" t="inlineStr">
        <is>
          <t>E08</t>
        </is>
      </c>
      <c r="F949" s="5" t="inlineStr">
        <is>
          <t>Jam</t>
        </is>
      </c>
      <c r="G949" s="25" t="n">
        <v>0.1124320521513101</v>
      </c>
      <c r="H949" s="26">
        <f>VLOOKUP(D949,upahbahan,3,FALSE)</f>
        <v/>
      </c>
      <c r="J949" s="26">
        <f>G949*H949</f>
        <v/>
      </c>
    </row>
    <row r="950">
      <c r="C950" s="5" t="n">
        <v>2</v>
      </c>
      <c r="D950" s="5" t="inlineStr">
        <is>
          <t>Alat Bantu</t>
        </is>
      </c>
      <c r="F950" s="5" t="inlineStr">
        <is>
          <t>Ls</t>
        </is>
      </c>
      <c r="G950" s="25" t="n">
        <v>1</v>
      </c>
      <c r="H950" s="26">
        <f>VLOOKUP(D950,upahbahan,3,FALSE)</f>
        <v/>
      </c>
      <c r="J950" s="26">
        <f>G950*H950</f>
        <v/>
      </c>
    </row>
    <row r="951">
      <c r="C951" s="27" t="inlineStr">
        <is>
          <t>JUMLAH HARGA PERALATAN</t>
        </is>
      </c>
      <c r="D951" s="28" t="n"/>
      <c r="E951" s="28" t="n"/>
      <c r="F951" s="28" t="n"/>
      <c r="G951" s="28" t="n"/>
      <c r="H951" s="28" t="n"/>
      <c r="I951" s="28" t="n"/>
      <c r="J951" s="29">
        <f>SUM(J949:J950)</f>
        <v/>
      </c>
    </row>
    <row r="952">
      <c r="C952" s="31" t="inlineStr">
        <is>
          <t>D</t>
        </is>
      </c>
      <c r="D952" s="31" t="inlineStr">
        <is>
          <t>Jumlah (A+B+C)</t>
        </is>
      </c>
      <c r="E952" s="32" t="n"/>
      <c r="F952" s="32" t="n"/>
      <c r="G952" s="32" t="n"/>
      <c r="H952" s="32" t="n"/>
      <c r="I952" s="32" t="n"/>
      <c r="J952" s="33">
        <f>J942+J947+J951</f>
        <v/>
      </c>
    </row>
    <row r="953">
      <c r="C953" s="18" t="inlineStr">
        <is>
          <t>E</t>
        </is>
      </c>
      <c r="D953" s="18" t="inlineStr">
        <is>
          <t>Biaya Umum dan Keuntungan 10.0% x D</t>
        </is>
      </c>
      <c r="H953" s="21">
        <f>$Q$8</f>
        <v/>
      </c>
      <c r="J953" s="34">
        <f>J952*H953</f>
        <v/>
      </c>
    </row>
    <row r="954">
      <c r="C954" s="31" t="inlineStr">
        <is>
          <t>F</t>
        </is>
      </c>
      <c r="D954" s="31" t="inlineStr">
        <is>
          <t>Harga Satuan Pekerjaan (D+E)</t>
        </is>
      </c>
      <c r="E954" s="32" t="n"/>
      <c r="F954" s="32" t="n"/>
      <c r="G954" s="32" t="n"/>
      <c r="H954" s="32" t="n"/>
      <c r="I954" s="32" t="n"/>
      <c r="J954" s="33">
        <f>SUM(J952:J953)</f>
        <v/>
      </c>
    </row>
    <row r="956">
      <c r="C956" s="16" t="inlineStr">
        <is>
          <t>I.64</t>
        </is>
      </c>
      <c r="D956" s="17" t="inlineStr">
        <is>
          <t>Rambu Peringatan/Larangan/Perintah, Tunggal, Engineering Grade, Ukuran Sedang</t>
        </is>
      </c>
      <c r="F956" s="18" t="inlineStr">
        <is>
          <t>Buah</t>
        </is>
      </c>
      <c r="K956" s="22">
        <f>ROUNDDOWN(J974,0)</f>
        <v/>
      </c>
      <c r="M956" s="19" t="inlineStr">
        <is>
          <t>9.2.(5a2)</t>
        </is>
      </c>
    </row>
    <row r="957">
      <c r="C957" s="23" t="inlineStr">
        <is>
          <t>No</t>
        </is>
      </c>
      <c r="D957" s="23" t="inlineStr">
        <is>
          <t>Uraian</t>
        </is>
      </c>
      <c r="E957" s="23" t="inlineStr">
        <is>
          <t>Kode</t>
        </is>
      </c>
      <c r="F957" s="23" t="inlineStr">
        <is>
          <t>Sat.</t>
        </is>
      </c>
      <c r="G957" s="23" t="inlineStr">
        <is>
          <t>Koefisien</t>
        </is>
      </c>
      <c r="H957" s="23" t="inlineStr">
        <is>
          <t>Harga  Satuan (Rp)</t>
        </is>
      </c>
      <c r="J957" s="23" t="inlineStr">
        <is>
          <t>Jumlah Harga (Rp)</t>
        </is>
      </c>
    </row>
    <row r="958">
      <c r="C958" s="24" t="inlineStr">
        <is>
          <t>A</t>
        </is>
      </c>
      <c r="D958" s="24" t="inlineStr">
        <is>
          <t>TENAGA KERJA</t>
        </is>
      </c>
      <c r="E958" s="12" t="n"/>
      <c r="F958" s="12" t="n"/>
      <c r="G958" s="12" t="n"/>
      <c r="H958" s="12" t="n"/>
      <c r="I958" s="12" t="n"/>
      <c r="J958" s="12" t="n"/>
    </row>
    <row r="959">
      <c r="C959" s="5" t="n">
        <v>1</v>
      </c>
      <c r="D959" s="5" t="inlineStr">
        <is>
          <t>Pekerja</t>
        </is>
      </c>
      <c r="E959" s="5" t="inlineStr">
        <is>
          <t>L01</t>
        </is>
      </c>
      <c r="F959" s="5" t="inlineStr">
        <is>
          <t>jam</t>
        </is>
      </c>
      <c r="G959" s="25" t="n">
        <v>0.6745923279001169</v>
      </c>
      <c r="H959" s="26">
        <f>VLOOKUP(D959,upahbahan,3,FALSE)</f>
        <v/>
      </c>
      <c r="J959" s="26">
        <f>G959*H959</f>
        <v/>
      </c>
    </row>
    <row r="960">
      <c r="C960" s="5" t="n">
        <v>2</v>
      </c>
      <c r="D960" s="5" t="inlineStr">
        <is>
          <t>Tukang</t>
        </is>
      </c>
      <c r="E960" s="5" t="inlineStr">
        <is>
          <t>L02</t>
        </is>
      </c>
      <c r="F960" s="5" t="inlineStr">
        <is>
          <t>jam</t>
        </is>
      </c>
      <c r="G960" s="25" t="n">
        <v>0.1124321034530121</v>
      </c>
      <c r="H960" s="26">
        <f>VLOOKUP(D960,upahbahan,3,FALSE)</f>
        <v/>
      </c>
      <c r="J960" s="26">
        <f>G960*H960</f>
        <v/>
      </c>
    </row>
    <row r="961">
      <c r="C961" s="5" t="n">
        <v>3</v>
      </c>
      <c r="D961" s="5" t="inlineStr">
        <is>
          <t>Mandor</t>
        </is>
      </c>
      <c r="E961" s="5" t="inlineStr">
        <is>
          <t>L03</t>
        </is>
      </c>
      <c r="F961" s="5" t="inlineStr">
        <is>
          <t>jam</t>
        </is>
      </c>
      <c r="G961" s="25" t="n">
        <v>0.112432165347547</v>
      </c>
      <c r="H961" s="26">
        <f>VLOOKUP(D961,upahbahan,3,FALSE)</f>
        <v/>
      </c>
      <c r="J961" s="26">
        <f>G961*H961</f>
        <v/>
      </c>
    </row>
    <row r="962">
      <c r="C962" s="27" t="inlineStr">
        <is>
          <t>JUMLAH HARGA TENAGA KERJA</t>
        </is>
      </c>
      <c r="D962" s="28" t="n"/>
      <c r="E962" s="28" t="n"/>
      <c r="F962" s="28" t="n"/>
      <c r="G962" s="28" t="n"/>
      <c r="H962" s="28" t="n"/>
      <c r="I962" s="28" t="n"/>
      <c r="J962" s="29">
        <f>SUM(J959:J961)</f>
        <v/>
      </c>
    </row>
    <row r="963">
      <c r="C963" s="24" t="inlineStr">
        <is>
          <t>B</t>
        </is>
      </c>
      <c r="D963" s="24" t="inlineStr">
        <is>
          <t>BAHAN</t>
        </is>
      </c>
      <c r="E963" s="12" t="n"/>
      <c r="F963" s="12" t="n"/>
      <c r="G963" s="12" t="n"/>
      <c r="H963" s="12" t="n"/>
      <c r="I963" s="12" t="n"/>
      <c r="J963" s="12" t="n"/>
    </row>
    <row r="964">
      <c r="C964" s="5" t="n">
        <v>1</v>
      </c>
      <c r="D964" s="5" t="inlineStr">
        <is>
          <t>Pelat Rambu EG</t>
        </is>
      </c>
      <c r="E964" s="5" t="inlineStr">
        <is>
          <t>M35a</t>
        </is>
      </c>
      <c r="F964" s="5" t="inlineStr">
        <is>
          <t>Buah</t>
        </is>
      </c>
      <c r="G964" s="25" t="n">
        <v>1</v>
      </c>
      <c r="H964" s="26" t="n">
        <v>276000</v>
      </c>
      <c r="I964" s="30" t="inlineStr">
        <is>
          <t>harga khusus</t>
        </is>
      </c>
      <c r="J964" s="26">
        <f>G964*H964</f>
        <v/>
      </c>
    </row>
    <row r="965">
      <c r="C965" s="5" t="n">
        <v>2</v>
      </c>
      <c r="D965" s="5" t="inlineStr">
        <is>
          <t>Pipa Galvanis Dia 3" 2 mm</t>
        </is>
      </c>
      <c r="E965" s="5" t="inlineStr">
        <is>
          <t>M275b</t>
        </is>
      </c>
      <c r="F965" s="5" t="inlineStr">
        <is>
          <t>M'</t>
        </is>
      </c>
      <c r="G965" s="25" t="n">
        <v>3.99999992682927</v>
      </c>
      <c r="H965" s="26">
        <f>VLOOKUP(D965,upahbahan,3,FALSE)</f>
        <v/>
      </c>
      <c r="J965" s="26">
        <f>G965*H965</f>
        <v/>
      </c>
    </row>
    <row r="966">
      <c r="C966" s="5" t="n">
        <v>3</v>
      </c>
      <c r="D966" s="5" t="inlineStr">
        <is>
          <t>Beton Fc 20 Mpa</t>
        </is>
      </c>
      <c r="E966" s="5" t="inlineStr">
        <is>
          <t>M186</t>
        </is>
      </c>
      <c r="F966" s="5" t="inlineStr">
        <is>
          <t>M3</t>
        </is>
      </c>
      <c r="G966" s="25" t="n">
        <v>0.01599999981273929</v>
      </c>
      <c r="H966" s="26">
        <f>VLOOKUP(D966,upahbahan,3,FALSE)</f>
        <v/>
      </c>
      <c r="J966" s="26">
        <f>G966*H966</f>
        <v/>
      </c>
    </row>
    <row r="967">
      <c r="C967" s="27" t="inlineStr">
        <is>
          <t>JUMLAH HARGA BAHAN</t>
        </is>
      </c>
      <c r="D967" s="28" t="n"/>
      <c r="E967" s="28" t="n"/>
      <c r="F967" s="28" t="n"/>
      <c r="G967" s="28" t="n"/>
      <c r="H967" s="28" t="n"/>
      <c r="I967" s="28" t="n"/>
      <c r="J967" s="29">
        <f>SUM(J964:J966)</f>
        <v/>
      </c>
    </row>
    <row r="968">
      <c r="C968" s="24" t="inlineStr">
        <is>
          <t>C</t>
        </is>
      </c>
      <c r="D968" s="24" t="inlineStr">
        <is>
          <t>PERALATAN</t>
        </is>
      </c>
      <c r="E968" s="12" t="n"/>
      <c r="F968" s="12" t="n"/>
      <c r="G968" s="12" t="n"/>
      <c r="H968" s="12" t="n"/>
      <c r="I968" s="12" t="n"/>
      <c r="J968" s="12" t="n"/>
    </row>
    <row r="969">
      <c r="C969" s="5" t="n">
        <v>1</v>
      </c>
      <c r="D969" s="5" t="inlineStr">
        <is>
          <t>Dump Truck 4 Ton</t>
        </is>
      </c>
      <c r="E969" s="5" t="inlineStr">
        <is>
          <t>E08</t>
        </is>
      </c>
      <c r="F969" s="5" t="inlineStr">
        <is>
          <t>Jam</t>
        </is>
      </c>
      <c r="G969" s="25" t="n">
        <v>0.1124320521513101</v>
      </c>
      <c r="H969" s="26">
        <f>VLOOKUP(D969,upahbahan,3,FALSE)</f>
        <v/>
      </c>
      <c r="J969" s="26">
        <f>G969*H969</f>
        <v/>
      </c>
    </row>
    <row r="970">
      <c r="C970" s="5" t="n">
        <v>2</v>
      </c>
      <c r="D970" s="5" t="inlineStr">
        <is>
          <t>Alat Bantu</t>
        </is>
      </c>
      <c r="F970" s="5" t="inlineStr">
        <is>
          <t>Ls</t>
        </is>
      </c>
      <c r="G970" s="25" t="n">
        <v>1</v>
      </c>
      <c r="H970" s="26">
        <f>VLOOKUP(D970,upahbahan,3,FALSE)</f>
        <v/>
      </c>
      <c r="J970" s="26">
        <f>G970*H970</f>
        <v/>
      </c>
    </row>
    <row r="971">
      <c r="C971" s="27" t="inlineStr">
        <is>
          <t>JUMLAH HARGA PERALATAN</t>
        </is>
      </c>
      <c r="D971" s="28" t="n"/>
      <c r="E971" s="28" t="n"/>
      <c r="F971" s="28" t="n"/>
      <c r="G971" s="28" t="n"/>
      <c r="H971" s="28" t="n"/>
      <c r="I971" s="28" t="n"/>
      <c r="J971" s="29">
        <f>SUM(J969:J970)</f>
        <v/>
      </c>
    </row>
    <row r="972">
      <c r="C972" s="31" t="inlineStr">
        <is>
          <t>D</t>
        </is>
      </c>
      <c r="D972" s="31" t="inlineStr">
        <is>
          <t>Jumlah (A+B+C)</t>
        </is>
      </c>
      <c r="E972" s="32" t="n"/>
      <c r="F972" s="32" t="n"/>
      <c r="G972" s="32" t="n"/>
      <c r="H972" s="32" t="n"/>
      <c r="I972" s="32" t="n"/>
      <c r="J972" s="33">
        <f>J962+J967+J971</f>
        <v/>
      </c>
    </row>
    <row r="973">
      <c r="C973" s="18" t="inlineStr">
        <is>
          <t>E</t>
        </is>
      </c>
      <c r="D973" s="18" t="inlineStr">
        <is>
          <t>Biaya Umum dan Keuntungan 10.0% x D</t>
        </is>
      </c>
      <c r="H973" s="21">
        <f>$Q$8</f>
        <v/>
      </c>
      <c r="J973" s="34">
        <f>J972*H973</f>
        <v/>
      </c>
    </row>
    <row r="974">
      <c r="C974" s="31" t="inlineStr">
        <is>
          <t>F</t>
        </is>
      </c>
      <c r="D974" s="31" t="inlineStr">
        <is>
          <t>Harga Satuan Pekerjaan (D+E)</t>
        </is>
      </c>
      <c r="E974" s="32" t="n"/>
      <c r="F974" s="32" t="n"/>
      <c r="G974" s="32" t="n"/>
      <c r="H974" s="32" t="n"/>
      <c r="I974" s="32" t="n"/>
      <c r="J974" s="33">
        <f>SUM(J972:J973)</f>
        <v/>
      </c>
    </row>
    <row r="976">
      <c r="C976" s="16" t="inlineStr">
        <is>
          <t>I.65</t>
        </is>
      </c>
      <c r="D976" s="17" t="inlineStr">
        <is>
          <t>Rambu Peringatan/Larangan/Perintah, Tunggal, Engineering Grade, Ukuran Besar</t>
        </is>
      </c>
      <c r="F976" s="18" t="inlineStr">
        <is>
          <t>Buah</t>
        </is>
      </c>
      <c r="K976" s="22">
        <f>ROUNDDOWN(J994,0)</f>
        <v/>
      </c>
      <c r="M976" s="19" t="inlineStr">
        <is>
          <t>9.2.(5a3)</t>
        </is>
      </c>
    </row>
    <row r="977">
      <c r="C977" s="23" t="inlineStr">
        <is>
          <t>No</t>
        </is>
      </c>
      <c r="D977" s="23" t="inlineStr">
        <is>
          <t>Uraian</t>
        </is>
      </c>
      <c r="E977" s="23" t="inlineStr">
        <is>
          <t>Kode</t>
        </is>
      </c>
      <c r="F977" s="23" t="inlineStr">
        <is>
          <t>Sat.</t>
        </is>
      </c>
      <c r="G977" s="23" t="inlineStr">
        <is>
          <t>Koefisien</t>
        </is>
      </c>
      <c r="H977" s="23" t="inlineStr">
        <is>
          <t>Harga  Satuan (Rp)</t>
        </is>
      </c>
      <c r="J977" s="23" t="inlineStr">
        <is>
          <t>Jumlah Harga (Rp)</t>
        </is>
      </c>
    </row>
    <row r="978">
      <c r="C978" s="24" t="inlineStr">
        <is>
          <t>A</t>
        </is>
      </c>
      <c r="D978" s="24" t="inlineStr">
        <is>
          <t>TENAGA KERJA</t>
        </is>
      </c>
      <c r="E978" s="12" t="n"/>
      <c r="F978" s="12" t="n"/>
      <c r="G978" s="12" t="n"/>
      <c r="H978" s="12" t="n"/>
      <c r="I978" s="12" t="n"/>
      <c r="J978" s="12" t="n"/>
    </row>
    <row r="979">
      <c r="C979" s="5" t="n">
        <v>1</v>
      </c>
      <c r="D979" s="5" t="inlineStr">
        <is>
          <t>Pekerja</t>
        </is>
      </c>
      <c r="E979" s="5" t="inlineStr">
        <is>
          <t>L01</t>
        </is>
      </c>
      <c r="F979" s="5" t="inlineStr">
        <is>
          <t>jam</t>
        </is>
      </c>
      <c r="G979" s="25" t="n">
        <v>0.8392155997386731</v>
      </c>
      <c r="H979" s="26">
        <f>VLOOKUP(D979,upahbahan,3,FALSE)</f>
        <v/>
      </c>
      <c r="J979" s="26">
        <f>G979*H979</f>
        <v/>
      </c>
    </row>
    <row r="980">
      <c r="C980" s="5" t="n">
        <v>2</v>
      </c>
      <c r="D980" s="5" t="inlineStr">
        <is>
          <t>Tukang</t>
        </is>
      </c>
      <c r="E980" s="5" t="inlineStr">
        <is>
          <t>L02</t>
        </is>
      </c>
      <c r="F980" s="5" t="inlineStr">
        <is>
          <t>jam</t>
        </is>
      </c>
      <c r="G980" s="25" t="n">
        <v>0.1398692103983138</v>
      </c>
      <c r="H980" s="26">
        <f>VLOOKUP(D980,upahbahan,3,FALSE)</f>
        <v/>
      </c>
      <c r="J980" s="26">
        <f>G980*H980</f>
        <v/>
      </c>
    </row>
    <row r="981">
      <c r="C981" s="5" t="n">
        <v>3</v>
      </c>
      <c r="D981" s="5" t="inlineStr">
        <is>
          <t>Mandor</t>
        </is>
      </c>
      <c r="E981" s="5" t="inlineStr">
        <is>
          <t>L03</t>
        </is>
      </c>
      <c r="F981" s="5" t="inlineStr">
        <is>
          <t>jam</t>
        </is>
      </c>
      <c r="G981" s="25" t="n">
        <v>0.1398692147300332</v>
      </c>
      <c r="H981" s="26">
        <f>VLOOKUP(D981,upahbahan,3,FALSE)</f>
        <v/>
      </c>
      <c r="J981" s="26">
        <f>G981*H981</f>
        <v/>
      </c>
    </row>
    <row r="982">
      <c r="C982" s="27" t="inlineStr">
        <is>
          <t>JUMLAH HARGA TENAGA KERJA</t>
        </is>
      </c>
      <c r="D982" s="28" t="n"/>
      <c r="E982" s="28" t="n"/>
      <c r="F982" s="28" t="n"/>
      <c r="G982" s="28" t="n"/>
      <c r="H982" s="28" t="n"/>
      <c r="I982" s="28" t="n"/>
      <c r="J982" s="29">
        <f>SUM(J979:J981)</f>
        <v/>
      </c>
    </row>
    <row r="983">
      <c r="C983" s="24" t="inlineStr">
        <is>
          <t>B</t>
        </is>
      </c>
      <c r="D983" s="24" t="inlineStr">
        <is>
          <t>BAHAN</t>
        </is>
      </c>
      <c r="E983" s="12" t="n"/>
      <c r="F983" s="12" t="n"/>
      <c r="G983" s="12" t="n"/>
      <c r="H983" s="12" t="n"/>
      <c r="I983" s="12" t="n"/>
      <c r="J983" s="12" t="n"/>
    </row>
    <row r="984">
      <c r="C984" s="5" t="n">
        <v>1</v>
      </c>
      <c r="D984" s="5" t="inlineStr">
        <is>
          <t>Pelat Rambu EG</t>
        </is>
      </c>
      <c r="E984" s="5" t="inlineStr">
        <is>
          <t>M35b</t>
        </is>
      </c>
      <c r="F984" s="5" t="inlineStr">
        <is>
          <t>Buah</t>
        </is>
      </c>
      <c r="G984" s="25" t="n">
        <v>1</v>
      </c>
      <c r="H984" s="26" t="n">
        <v>429000</v>
      </c>
      <c r="I984" s="30" t="inlineStr">
        <is>
          <t>harga khusus</t>
        </is>
      </c>
      <c r="J984" s="26">
        <f>G984*H984</f>
        <v/>
      </c>
    </row>
    <row r="985">
      <c r="C985" s="5" t="n">
        <v>2</v>
      </c>
      <c r="D985" s="5" t="inlineStr">
        <is>
          <t>Pipa Galvanis Dia 3" 2 mm</t>
        </is>
      </c>
      <c r="E985" s="5" t="inlineStr">
        <is>
          <t>M275b</t>
        </is>
      </c>
      <c r="F985" s="5" t="inlineStr">
        <is>
          <t>M'</t>
        </is>
      </c>
      <c r="G985" s="25" t="n">
        <v>3.99999992682927</v>
      </c>
      <c r="H985" s="26">
        <f>VLOOKUP(D985,upahbahan,3,FALSE)</f>
        <v/>
      </c>
      <c r="J985" s="26">
        <f>G985*H985</f>
        <v/>
      </c>
    </row>
    <row r="986">
      <c r="C986" s="5" t="n">
        <v>3</v>
      </c>
      <c r="D986" s="5" t="inlineStr">
        <is>
          <t>Beton Fc 20 Mpa</t>
        </is>
      </c>
      <c r="E986" s="5" t="inlineStr">
        <is>
          <t>M186</t>
        </is>
      </c>
      <c r="F986" s="5" t="inlineStr">
        <is>
          <t>M3</t>
        </is>
      </c>
      <c r="G986" s="25" t="n">
        <v>0.01599999981273929</v>
      </c>
      <c r="H986" s="26">
        <f>VLOOKUP(D986,upahbahan,3,FALSE)</f>
        <v/>
      </c>
      <c r="J986" s="26">
        <f>G986*H986</f>
        <v/>
      </c>
    </row>
    <row r="987">
      <c r="C987" s="27" t="inlineStr">
        <is>
          <t>JUMLAH HARGA BAHAN</t>
        </is>
      </c>
      <c r="D987" s="28" t="n"/>
      <c r="E987" s="28" t="n"/>
      <c r="F987" s="28" t="n"/>
      <c r="G987" s="28" t="n"/>
      <c r="H987" s="28" t="n"/>
      <c r="I987" s="28" t="n"/>
      <c r="J987" s="29">
        <f>SUM(J984:J986)</f>
        <v/>
      </c>
    </row>
    <row r="988">
      <c r="C988" s="24" t="inlineStr">
        <is>
          <t>C</t>
        </is>
      </c>
      <c r="D988" s="24" t="inlineStr">
        <is>
          <t>PERALATAN</t>
        </is>
      </c>
      <c r="E988" s="12" t="n"/>
      <c r="F988" s="12" t="n"/>
      <c r="G988" s="12" t="n"/>
      <c r="H988" s="12" t="n"/>
      <c r="I988" s="12" t="n"/>
      <c r="J988" s="12" t="n"/>
    </row>
    <row r="989">
      <c r="C989" s="5" t="n">
        <v>1</v>
      </c>
      <c r="D989" s="5" t="inlineStr">
        <is>
          <t>Dump Truck 4 Ton</t>
        </is>
      </c>
      <c r="E989" s="5" t="inlineStr">
        <is>
          <t>E08</t>
        </is>
      </c>
      <c r="F989" s="5" t="inlineStr">
        <is>
          <t>Jam</t>
        </is>
      </c>
      <c r="G989" s="25" t="n">
        <v>0.1398692428282107</v>
      </c>
      <c r="H989" s="26">
        <f>VLOOKUP(D989,upahbahan,3,FALSE)</f>
        <v/>
      </c>
      <c r="J989" s="26">
        <f>G989*H989</f>
        <v/>
      </c>
    </row>
    <row r="990">
      <c r="C990" s="5" t="n">
        <v>2</v>
      </c>
      <c r="D990" s="5" t="inlineStr">
        <is>
          <t>Alat Bantu</t>
        </is>
      </c>
      <c r="F990" s="5" t="inlineStr">
        <is>
          <t>Ls</t>
        </is>
      </c>
      <c r="G990" s="25" t="n">
        <v>1</v>
      </c>
      <c r="H990" s="26">
        <f>VLOOKUP(D990,upahbahan,3,FALSE)</f>
        <v/>
      </c>
      <c r="J990" s="26">
        <f>G990*H990</f>
        <v/>
      </c>
    </row>
    <row r="991">
      <c r="C991" s="27" t="inlineStr">
        <is>
          <t>JUMLAH HARGA PERALATAN</t>
        </is>
      </c>
      <c r="D991" s="28" t="n"/>
      <c r="E991" s="28" t="n"/>
      <c r="F991" s="28" t="n"/>
      <c r="G991" s="28" t="n"/>
      <c r="H991" s="28" t="n"/>
      <c r="I991" s="28" t="n"/>
      <c r="J991" s="29">
        <f>SUM(J989:J990)</f>
        <v/>
      </c>
    </row>
    <row r="992">
      <c r="C992" s="31" t="inlineStr">
        <is>
          <t>D</t>
        </is>
      </c>
      <c r="D992" s="31" t="inlineStr">
        <is>
          <t>Jumlah (A+B+C)</t>
        </is>
      </c>
      <c r="E992" s="32" t="n"/>
      <c r="F992" s="32" t="n"/>
      <c r="G992" s="32" t="n"/>
      <c r="H992" s="32" t="n"/>
      <c r="I992" s="32" t="n"/>
      <c r="J992" s="33">
        <f>J982+J987+J991</f>
        <v/>
      </c>
    </row>
    <row r="993">
      <c r="C993" s="18" t="inlineStr">
        <is>
          <t>E</t>
        </is>
      </c>
      <c r="D993" s="18" t="inlineStr">
        <is>
          <t>Biaya Umum dan Keuntungan 10.0% x D</t>
        </is>
      </c>
      <c r="H993" s="21">
        <f>$Q$8</f>
        <v/>
      </c>
      <c r="J993" s="34">
        <f>J992*H993</f>
        <v/>
      </c>
    </row>
    <row r="994">
      <c r="C994" s="31" t="inlineStr">
        <is>
          <t>F</t>
        </is>
      </c>
      <c r="D994" s="31" t="inlineStr">
        <is>
          <t>Harga Satuan Pekerjaan (D+E)</t>
        </is>
      </c>
      <c r="E994" s="32" t="n"/>
      <c r="F994" s="32" t="n"/>
      <c r="G994" s="32" t="n"/>
      <c r="H994" s="32" t="n"/>
      <c r="I994" s="32" t="n"/>
      <c r="J994" s="33">
        <f>SUM(J992:J993)</f>
        <v/>
      </c>
    </row>
    <row r="996">
      <c r="C996" s="16" t="inlineStr">
        <is>
          <t>I.66</t>
        </is>
      </c>
      <c r="D996" s="17" t="inlineStr">
        <is>
          <t>Rambu Peringatan/Larangan/Perintah, Tunggal, Engineering Grade, Ukuran Sangat Besar</t>
        </is>
      </c>
      <c r="F996" s="18" t="inlineStr">
        <is>
          <t>Buah</t>
        </is>
      </c>
      <c r="K996" s="22">
        <f>ROUNDDOWN(J1014,0)</f>
        <v/>
      </c>
      <c r="M996" s="19" t="inlineStr">
        <is>
          <t>9.2.(5a4)</t>
        </is>
      </c>
    </row>
    <row r="997">
      <c r="C997" s="23" t="inlineStr">
        <is>
          <t>No</t>
        </is>
      </c>
      <c r="D997" s="23" t="inlineStr">
        <is>
          <t>Uraian</t>
        </is>
      </c>
      <c r="E997" s="23" t="inlineStr">
        <is>
          <t>Kode</t>
        </is>
      </c>
      <c r="F997" s="23" t="inlineStr">
        <is>
          <t>Sat.</t>
        </is>
      </c>
      <c r="G997" s="23" t="inlineStr">
        <is>
          <t>Koefisien</t>
        </is>
      </c>
      <c r="H997" s="23" t="inlineStr">
        <is>
          <t>Harga  Satuan (Rp)</t>
        </is>
      </c>
      <c r="J997" s="23" t="inlineStr">
        <is>
          <t>Jumlah Harga (Rp)</t>
        </is>
      </c>
    </row>
    <row r="998">
      <c r="C998" s="24" t="inlineStr">
        <is>
          <t>A</t>
        </is>
      </c>
      <c r="D998" s="24" t="inlineStr">
        <is>
          <t>TENAGA KERJA</t>
        </is>
      </c>
      <c r="E998" s="12" t="n"/>
      <c r="F998" s="12" t="n"/>
      <c r="G998" s="12" t="n"/>
      <c r="H998" s="12" t="n"/>
      <c r="I998" s="12" t="n"/>
      <c r="J998" s="12" t="n"/>
    </row>
    <row r="999">
      <c r="C999" s="5" t="n">
        <v>1</v>
      </c>
      <c r="D999" s="5" t="inlineStr">
        <is>
          <t>Pekerja</t>
        </is>
      </c>
      <c r="E999" s="5" t="inlineStr">
        <is>
          <t>L01</t>
        </is>
      </c>
      <c r="F999" s="5" t="inlineStr">
        <is>
          <t>jam</t>
        </is>
      </c>
      <c r="G999" s="25" t="n">
        <v>1.168461781667615</v>
      </c>
      <c r="H999" s="26">
        <f>VLOOKUP(D999,upahbahan,3,FALSE)</f>
        <v/>
      </c>
      <c r="J999" s="26">
        <f>G999*H999</f>
        <v/>
      </c>
    </row>
    <row r="1000">
      <c r="C1000" s="5" t="n">
        <v>2</v>
      </c>
      <c r="D1000" s="5" t="inlineStr">
        <is>
          <t>Tukang</t>
        </is>
      </c>
      <c r="E1000" s="5" t="inlineStr">
        <is>
          <t>L02</t>
        </is>
      </c>
      <c r="F1000" s="5" t="inlineStr">
        <is>
          <t>jam</t>
        </is>
      </c>
      <c r="G1000" s="25" t="n">
        <v>0.1947437685264328</v>
      </c>
      <c r="H1000" s="26">
        <f>VLOOKUP(D1000,upahbahan,3,FALSE)</f>
        <v/>
      </c>
      <c r="J1000" s="26">
        <f>G1000*H1000</f>
        <v/>
      </c>
    </row>
    <row r="1001">
      <c r="C1001" s="5" t="n">
        <v>3</v>
      </c>
      <c r="D1001" s="5" t="inlineStr">
        <is>
          <t>Mandor</t>
        </is>
      </c>
      <c r="E1001" s="5" t="inlineStr">
        <is>
          <t>L03</t>
        </is>
      </c>
      <c r="F1001" s="5" t="inlineStr">
        <is>
          <t>jam</t>
        </is>
      </c>
      <c r="G1001" s="25" t="n">
        <v>0.1947436136815417</v>
      </c>
      <c r="H1001" s="26">
        <f>VLOOKUP(D1001,upahbahan,3,FALSE)</f>
        <v/>
      </c>
      <c r="J1001" s="26">
        <f>G1001*H1001</f>
        <v/>
      </c>
    </row>
    <row r="1002">
      <c r="C1002" s="27" t="inlineStr">
        <is>
          <t>JUMLAH HARGA TENAGA KERJA</t>
        </is>
      </c>
      <c r="D1002" s="28" t="n"/>
      <c r="E1002" s="28" t="n"/>
      <c r="F1002" s="28" t="n"/>
      <c r="G1002" s="28" t="n"/>
      <c r="H1002" s="28" t="n"/>
      <c r="I1002" s="28" t="n"/>
      <c r="J1002" s="29">
        <f>SUM(J999:J1001)</f>
        <v/>
      </c>
    </row>
    <row r="1003">
      <c r="C1003" s="24" t="inlineStr">
        <is>
          <t>B</t>
        </is>
      </c>
      <c r="D1003" s="24" t="inlineStr">
        <is>
          <t>BAHAN</t>
        </is>
      </c>
      <c r="E1003" s="12" t="n"/>
      <c r="F1003" s="12" t="n"/>
      <c r="G1003" s="12" t="n"/>
      <c r="H1003" s="12" t="n"/>
      <c r="I1003" s="12" t="n"/>
      <c r="J1003" s="12" t="n"/>
    </row>
    <row r="1004">
      <c r="C1004" s="5" t="n">
        <v>1</v>
      </c>
      <c r="D1004" s="5" t="inlineStr">
        <is>
          <t>Pelat Rambu EG</t>
        </is>
      </c>
      <c r="E1004" s="5" t="inlineStr">
        <is>
          <t>M35c</t>
        </is>
      </c>
      <c r="F1004" s="5" t="inlineStr">
        <is>
          <t>Buah</t>
        </is>
      </c>
      <c r="G1004" s="25" t="n">
        <v>1</v>
      </c>
      <c r="H1004" s="26" t="n">
        <v>720000</v>
      </c>
      <c r="I1004" s="30" t="inlineStr">
        <is>
          <t>harga khusus</t>
        </is>
      </c>
      <c r="J1004" s="26">
        <f>G1004*H1004</f>
        <v/>
      </c>
    </row>
    <row r="1005">
      <c r="C1005" s="5" t="n">
        <v>2</v>
      </c>
      <c r="D1005" s="5" t="inlineStr">
        <is>
          <t>Pipa Galvanis Dia 3" 2 mm</t>
        </is>
      </c>
      <c r="E1005" s="5" t="inlineStr">
        <is>
          <t>M275b</t>
        </is>
      </c>
      <c r="F1005" s="5" t="inlineStr">
        <is>
          <t>M'</t>
        </is>
      </c>
      <c r="G1005" s="25" t="n">
        <v>3.99999992682927</v>
      </c>
      <c r="H1005" s="26">
        <f>VLOOKUP(D1005,upahbahan,3,FALSE)</f>
        <v/>
      </c>
      <c r="J1005" s="26">
        <f>G1005*H1005</f>
        <v/>
      </c>
    </row>
    <row r="1006">
      <c r="C1006" s="5" t="n">
        <v>3</v>
      </c>
      <c r="D1006" s="5" t="inlineStr">
        <is>
          <t>Beton Fc 20 Mpa</t>
        </is>
      </c>
      <c r="E1006" s="5" t="inlineStr">
        <is>
          <t>M186</t>
        </is>
      </c>
      <c r="F1006" s="5" t="inlineStr">
        <is>
          <t>M3</t>
        </is>
      </c>
      <c r="G1006" s="25" t="n">
        <v>0.01599999981273929</v>
      </c>
      <c r="H1006" s="26">
        <f>VLOOKUP(D1006,upahbahan,3,FALSE)</f>
        <v/>
      </c>
      <c r="J1006" s="26">
        <f>G1006*H1006</f>
        <v/>
      </c>
    </row>
    <row r="1007">
      <c r="C1007" s="27" t="inlineStr">
        <is>
          <t>JUMLAH HARGA BAHAN</t>
        </is>
      </c>
      <c r="D1007" s="28" t="n"/>
      <c r="E1007" s="28" t="n"/>
      <c r="F1007" s="28" t="n"/>
      <c r="G1007" s="28" t="n"/>
      <c r="H1007" s="28" t="n"/>
      <c r="I1007" s="28" t="n"/>
      <c r="J1007" s="29">
        <f>SUM(J1004:J1006)</f>
        <v/>
      </c>
    </row>
    <row r="1008">
      <c r="C1008" s="24" t="inlineStr">
        <is>
          <t>C</t>
        </is>
      </c>
      <c r="D1008" s="24" t="inlineStr">
        <is>
          <t>PERALATAN</t>
        </is>
      </c>
      <c r="E1008" s="12" t="n"/>
      <c r="F1008" s="12" t="n"/>
      <c r="G1008" s="12" t="n"/>
      <c r="H1008" s="12" t="n"/>
      <c r="I1008" s="12" t="n"/>
      <c r="J1008" s="12" t="n"/>
    </row>
    <row r="1009">
      <c r="C1009" s="5" t="n">
        <v>1</v>
      </c>
      <c r="D1009" s="5" t="inlineStr">
        <is>
          <t>Dump Truck 4 Ton</t>
        </is>
      </c>
      <c r="E1009" s="5" t="inlineStr">
        <is>
          <t>E08</t>
        </is>
      </c>
      <c r="F1009" s="5" t="inlineStr">
        <is>
          <t>Jam</t>
        </is>
      </c>
      <c r="G1009" s="25" t="n">
        <v>0.194743624182012</v>
      </c>
      <c r="H1009" s="26">
        <f>VLOOKUP(D1009,upahbahan,3,FALSE)</f>
        <v/>
      </c>
      <c r="J1009" s="26">
        <f>G1009*H1009</f>
        <v/>
      </c>
    </row>
    <row r="1010">
      <c r="C1010" s="5" t="n">
        <v>2</v>
      </c>
      <c r="D1010" s="5" t="inlineStr">
        <is>
          <t>Alat Bantu</t>
        </is>
      </c>
      <c r="F1010" s="5" t="inlineStr">
        <is>
          <t>Ls</t>
        </is>
      </c>
      <c r="G1010" s="25" t="n">
        <v>1</v>
      </c>
      <c r="H1010" s="26">
        <f>VLOOKUP(D1010,upahbahan,3,FALSE)</f>
        <v/>
      </c>
      <c r="J1010" s="26">
        <f>G1010*H1010</f>
        <v/>
      </c>
    </row>
    <row r="1011">
      <c r="C1011" s="27" t="inlineStr">
        <is>
          <t>JUMLAH HARGA PERALATAN</t>
        </is>
      </c>
      <c r="D1011" s="28" t="n"/>
      <c r="E1011" s="28" t="n"/>
      <c r="F1011" s="28" t="n"/>
      <c r="G1011" s="28" t="n"/>
      <c r="H1011" s="28" t="n"/>
      <c r="I1011" s="28" t="n"/>
      <c r="J1011" s="29">
        <f>SUM(J1009:J1010)</f>
        <v/>
      </c>
    </row>
    <row r="1012">
      <c r="C1012" s="31" t="inlineStr">
        <is>
          <t>D</t>
        </is>
      </c>
      <c r="D1012" s="31" t="inlineStr">
        <is>
          <t>Jumlah (A+B+C)</t>
        </is>
      </c>
      <c r="E1012" s="32" t="n"/>
      <c r="F1012" s="32" t="n"/>
      <c r="G1012" s="32" t="n"/>
      <c r="H1012" s="32" t="n"/>
      <c r="I1012" s="32" t="n"/>
      <c r="J1012" s="33">
        <f>J1002+J1007+J1011</f>
        <v/>
      </c>
    </row>
    <row r="1013">
      <c r="C1013" s="18" t="inlineStr">
        <is>
          <t>E</t>
        </is>
      </c>
      <c r="D1013" s="18" t="inlineStr">
        <is>
          <t>Biaya Umum dan Keuntungan 10.0% x D</t>
        </is>
      </c>
      <c r="H1013" s="21">
        <f>$Q$8</f>
        <v/>
      </c>
      <c r="J1013" s="34">
        <f>J1012*H1013</f>
        <v/>
      </c>
    </row>
    <row r="1014">
      <c r="C1014" s="31" t="inlineStr">
        <is>
          <t>F</t>
        </is>
      </c>
      <c r="D1014" s="31" t="inlineStr">
        <is>
          <t>Harga Satuan Pekerjaan (D+E)</t>
        </is>
      </c>
      <c r="E1014" s="32" t="n"/>
      <c r="F1014" s="32" t="n"/>
      <c r="G1014" s="32" t="n"/>
      <c r="H1014" s="32" t="n"/>
      <c r="I1014" s="32" t="n"/>
      <c r="J1014" s="33">
        <f>SUM(J1012:J1013)</f>
        <v/>
      </c>
    </row>
    <row r="1016">
      <c r="C1016" s="16" t="inlineStr">
        <is>
          <t>I.67</t>
        </is>
      </c>
      <c r="D1016" s="17" t="inlineStr">
        <is>
          <t>Rambu Peringatan/Larangan/Perintah Ganda, Engineering Grade, Ukuran Kecil</t>
        </is>
      </c>
      <c r="F1016" s="18" t="inlineStr">
        <is>
          <t>Buah</t>
        </is>
      </c>
      <c r="K1016" s="22">
        <f>ROUNDDOWN(J1034,0)</f>
        <v/>
      </c>
      <c r="M1016" s="19" t="inlineStr">
        <is>
          <t>9.2.(5b1)</t>
        </is>
      </c>
    </row>
    <row r="1017">
      <c r="C1017" s="23" t="inlineStr">
        <is>
          <t>No</t>
        </is>
      </c>
      <c r="D1017" s="23" t="inlineStr">
        <is>
          <t>Uraian</t>
        </is>
      </c>
      <c r="E1017" s="23" t="inlineStr">
        <is>
          <t>Kode</t>
        </is>
      </c>
      <c r="F1017" s="23" t="inlineStr">
        <is>
          <t>Sat.</t>
        </is>
      </c>
      <c r="G1017" s="23" t="inlineStr">
        <is>
          <t>Koefisien</t>
        </is>
      </c>
      <c r="H1017" s="23" t="inlineStr">
        <is>
          <t>Harga  Satuan (Rp)</t>
        </is>
      </c>
      <c r="J1017" s="23" t="inlineStr">
        <is>
          <t>Jumlah Harga (Rp)</t>
        </is>
      </c>
    </row>
    <row r="1018">
      <c r="C1018" s="24" t="inlineStr">
        <is>
          <t>A</t>
        </is>
      </c>
      <c r="D1018" s="24" t="inlineStr">
        <is>
          <t>TENAGA KERJA</t>
        </is>
      </c>
      <c r="E1018" s="12" t="n"/>
      <c r="F1018" s="12" t="n"/>
      <c r="G1018" s="12" t="n"/>
      <c r="H1018" s="12" t="n"/>
      <c r="I1018" s="12" t="n"/>
      <c r="J1018" s="12" t="n"/>
    </row>
    <row r="1019">
      <c r="C1019" s="5" t="n">
        <v>1</v>
      </c>
      <c r="D1019" s="5" t="inlineStr">
        <is>
          <t>Pekerja</t>
        </is>
      </c>
      <c r="E1019" s="5" t="inlineStr">
        <is>
          <t>L01</t>
        </is>
      </c>
      <c r="F1019" s="5" t="inlineStr">
        <is>
          <t>jam</t>
        </is>
      </c>
      <c r="G1019" s="25" t="n">
        <v>0.5621602732500975</v>
      </c>
      <c r="H1019" s="26">
        <f>VLOOKUP(D1019,upahbahan,3,FALSE)</f>
        <v/>
      </c>
      <c r="J1019" s="26">
        <f>G1019*H1019</f>
        <v/>
      </c>
    </row>
    <row r="1020">
      <c r="C1020" s="5" t="n">
        <v>2</v>
      </c>
      <c r="D1020" s="5" t="inlineStr">
        <is>
          <t>Tukang</t>
        </is>
      </c>
      <c r="E1020" s="5" t="inlineStr">
        <is>
          <t>L02</t>
        </is>
      </c>
      <c r="F1020" s="5" t="inlineStr">
        <is>
          <t>jam</t>
        </is>
      </c>
      <c r="G1020" s="25" t="n">
        <v>0.1124321034530121</v>
      </c>
      <c r="H1020" s="26">
        <f>VLOOKUP(D1020,upahbahan,3,FALSE)</f>
        <v/>
      </c>
      <c r="J1020" s="26">
        <f>G1020*H1020</f>
        <v/>
      </c>
    </row>
    <row r="1021">
      <c r="C1021" s="5" t="n">
        <v>3</v>
      </c>
      <c r="D1021" s="5" t="inlineStr">
        <is>
          <t>Mandor</t>
        </is>
      </c>
      <c r="E1021" s="5" t="inlineStr">
        <is>
          <t>L03</t>
        </is>
      </c>
      <c r="F1021" s="5" t="inlineStr">
        <is>
          <t>jam</t>
        </is>
      </c>
      <c r="G1021" s="25" t="n">
        <v>0.112432165347547</v>
      </c>
      <c r="H1021" s="26">
        <f>VLOOKUP(D1021,upahbahan,3,FALSE)</f>
        <v/>
      </c>
      <c r="J1021" s="26">
        <f>G1021*H1021</f>
        <v/>
      </c>
    </row>
    <row r="1022">
      <c r="C1022" s="27" t="inlineStr">
        <is>
          <t>JUMLAH HARGA TENAGA KERJA</t>
        </is>
      </c>
      <c r="D1022" s="28" t="n"/>
      <c r="E1022" s="28" t="n"/>
      <c r="F1022" s="28" t="n"/>
      <c r="G1022" s="28" t="n"/>
      <c r="H1022" s="28" t="n"/>
      <c r="I1022" s="28" t="n"/>
      <c r="J1022" s="29">
        <f>SUM(J1019:J1021)</f>
        <v/>
      </c>
    </row>
    <row r="1023">
      <c r="C1023" s="24" t="inlineStr">
        <is>
          <t>B</t>
        </is>
      </c>
      <c r="D1023" s="24" t="inlineStr">
        <is>
          <t>BAHAN</t>
        </is>
      </c>
      <c r="E1023" s="12" t="n"/>
      <c r="F1023" s="12" t="n"/>
      <c r="G1023" s="12" t="n"/>
      <c r="H1023" s="12" t="n"/>
      <c r="I1023" s="12" t="n"/>
      <c r="J1023" s="12" t="n"/>
    </row>
    <row r="1024">
      <c r="C1024" s="5" t="n">
        <v>1</v>
      </c>
      <c r="D1024" s="5" t="inlineStr">
        <is>
          <t>Pelat Rambu EG</t>
        </is>
      </c>
      <c r="E1024" s="5" t="inlineStr">
        <is>
          <t>M35</t>
        </is>
      </c>
      <c r="F1024" s="5" t="inlineStr">
        <is>
          <t>Buah</t>
        </is>
      </c>
      <c r="G1024" s="25" t="n">
        <v>2</v>
      </c>
      <c r="H1024" s="26">
        <f>VLOOKUP(D1024,upahbahan,3,FALSE)</f>
        <v/>
      </c>
      <c r="J1024" s="26">
        <f>G1024*H1024</f>
        <v/>
      </c>
    </row>
    <row r="1025">
      <c r="C1025" s="5" t="n">
        <v>2</v>
      </c>
      <c r="D1025" s="5" t="inlineStr">
        <is>
          <t>Pipa Galvanis Dia 3" 2 mm</t>
        </is>
      </c>
      <c r="E1025" s="5" t="inlineStr">
        <is>
          <t>M275b</t>
        </is>
      </c>
      <c r="F1025" s="5" t="inlineStr">
        <is>
          <t>M'</t>
        </is>
      </c>
      <c r="G1025" s="25" t="n">
        <v>3.99999992682927</v>
      </c>
      <c r="H1025" s="26">
        <f>VLOOKUP(D1025,upahbahan,3,FALSE)</f>
        <v/>
      </c>
      <c r="J1025" s="26">
        <f>G1025*H1025</f>
        <v/>
      </c>
    </row>
    <row r="1026">
      <c r="C1026" s="5" t="n">
        <v>3</v>
      </c>
      <c r="D1026" s="5" t="inlineStr">
        <is>
          <t>Beton Fc 20 Mpa</t>
        </is>
      </c>
      <c r="E1026" s="5" t="inlineStr">
        <is>
          <t>M186</t>
        </is>
      </c>
      <c r="F1026" s="5" t="inlineStr">
        <is>
          <t>M3</t>
        </is>
      </c>
      <c r="G1026" s="25" t="n">
        <v>0.01599999981273929</v>
      </c>
      <c r="H1026" s="26">
        <f>VLOOKUP(D1026,upahbahan,3,FALSE)</f>
        <v/>
      </c>
      <c r="J1026" s="26">
        <f>G1026*H1026</f>
        <v/>
      </c>
    </row>
    <row r="1027">
      <c r="C1027" s="27" t="inlineStr">
        <is>
          <t>JUMLAH HARGA BAHAN</t>
        </is>
      </c>
      <c r="D1027" s="28" t="n"/>
      <c r="E1027" s="28" t="n"/>
      <c r="F1027" s="28" t="n"/>
      <c r="G1027" s="28" t="n"/>
      <c r="H1027" s="28" t="n"/>
      <c r="I1027" s="28" t="n"/>
      <c r="J1027" s="29">
        <f>SUM(J1024:J1026)</f>
        <v/>
      </c>
    </row>
    <row r="1028">
      <c r="C1028" s="24" t="inlineStr">
        <is>
          <t>C</t>
        </is>
      </c>
      <c r="D1028" s="24" t="inlineStr">
        <is>
          <t>PERALATAN</t>
        </is>
      </c>
      <c r="E1028" s="12" t="n"/>
      <c r="F1028" s="12" t="n"/>
      <c r="G1028" s="12" t="n"/>
      <c r="H1028" s="12" t="n"/>
      <c r="I1028" s="12" t="n"/>
      <c r="J1028" s="12" t="n"/>
    </row>
    <row r="1029">
      <c r="C1029" s="5" t="n">
        <v>1</v>
      </c>
      <c r="D1029" s="5" t="inlineStr">
        <is>
          <t>Dump Truck 4 Ton</t>
        </is>
      </c>
      <c r="E1029" s="5" t="inlineStr">
        <is>
          <t>E08</t>
        </is>
      </c>
      <c r="F1029" s="5" t="inlineStr">
        <is>
          <t>Jam</t>
        </is>
      </c>
      <c r="G1029" s="25" t="n">
        <v>0.1124320521513101</v>
      </c>
      <c r="H1029" s="26">
        <f>VLOOKUP(D1029,upahbahan,3,FALSE)</f>
        <v/>
      </c>
      <c r="J1029" s="26">
        <f>G1029*H1029</f>
        <v/>
      </c>
    </row>
    <row r="1030">
      <c r="C1030" s="5" t="n">
        <v>2</v>
      </c>
      <c r="D1030" s="5" t="inlineStr">
        <is>
          <t>Alat Bantu</t>
        </is>
      </c>
      <c r="F1030" s="5" t="inlineStr">
        <is>
          <t>Ls</t>
        </is>
      </c>
      <c r="G1030" s="25" t="n">
        <v>1</v>
      </c>
      <c r="H1030" s="26">
        <f>VLOOKUP(D1030,upahbahan,3,FALSE)</f>
        <v/>
      </c>
      <c r="J1030" s="26">
        <f>G1030*H1030</f>
        <v/>
      </c>
    </row>
    <row r="1031">
      <c r="C1031" s="27" t="inlineStr">
        <is>
          <t>JUMLAH HARGA PERALATAN</t>
        </is>
      </c>
      <c r="D1031" s="28" t="n"/>
      <c r="E1031" s="28" t="n"/>
      <c r="F1031" s="28" t="n"/>
      <c r="G1031" s="28" t="n"/>
      <c r="H1031" s="28" t="n"/>
      <c r="I1031" s="28" t="n"/>
      <c r="J1031" s="29">
        <f>SUM(J1029:J1030)</f>
        <v/>
      </c>
    </row>
    <row r="1032">
      <c r="C1032" s="31" t="inlineStr">
        <is>
          <t>D</t>
        </is>
      </c>
      <c r="D1032" s="31" t="inlineStr">
        <is>
          <t>Jumlah (A+B+C)</t>
        </is>
      </c>
      <c r="E1032" s="32" t="n"/>
      <c r="F1032" s="32" t="n"/>
      <c r="G1032" s="32" t="n"/>
      <c r="H1032" s="32" t="n"/>
      <c r="I1032" s="32" t="n"/>
      <c r="J1032" s="33">
        <f>J1022+J1027+J1031</f>
        <v/>
      </c>
    </row>
    <row r="1033">
      <c r="C1033" s="18" t="inlineStr">
        <is>
          <t>E</t>
        </is>
      </c>
      <c r="D1033" s="18" t="inlineStr">
        <is>
          <t>Biaya Umum dan Keuntungan 10.0% x D</t>
        </is>
      </c>
      <c r="H1033" s="21">
        <f>$Q$8</f>
        <v/>
      </c>
      <c r="J1033" s="34">
        <f>J1032*H1033</f>
        <v/>
      </c>
    </row>
    <row r="1034">
      <c r="C1034" s="31" t="inlineStr">
        <is>
          <t>F</t>
        </is>
      </c>
      <c r="D1034" s="31" t="inlineStr">
        <is>
          <t>Harga Satuan Pekerjaan (D+E)</t>
        </is>
      </c>
      <c r="E1034" s="32" t="n"/>
      <c r="F1034" s="32" t="n"/>
      <c r="G1034" s="32" t="n"/>
      <c r="H1034" s="32" t="n"/>
      <c r="I1034" s="32" t="n"/>
      <c r="J1034" s="33">
        <f>SUM(J1032:J1033)</f>
        <v/>
      </c>
    </row>
    <row r="1036">
      <c r="C1036" s="16" t="inlineStr">
        <is>
          <t>I.68</t>
        </is>
      </c>
      <c r="D1036" s="17" t="inlineStr">
        <is>
          <t>Rambu Peringatan/Larangan/Perintah, Ganda, Engineering Grade, Ukuran Sedang</t>
        </is>
      </c>
      <c r="F1036" s="18" t="inlineStr">
        <is>
          <t>Buah</t>
        </is>
      </c>
      <c r="K1036" s="22">
        <f>ROUNDDOWN(J1054,0)</f>
        <v/>
      </c>
      <c r="M1036" s="19" t="inlineStr">
        <is>
          <t>9.2.(5b2)</t>
        </is>
      </c>
    </row>
    <row r="1037">
      <c r="C1037" s="23" t="inlineStr">
        <is>
          <t>No</t>
        </is>
      </c>
      <c r="D1037" s="23" t="inlineStr">
        <is>
          <t>Uraian</t>
        </is>
      </c>
      <c r="E1037" s="23" t="inlineStr">
        <is>
          <t>Kode</t>
        </is>
      </c>
      <c r="F1037" s="23" t="inlineStr">
        <is>
          <t>Sat.</t>
        </is>
      </c>
      <c r="G1037" s="23" t="inlineStr">
        <is>
          <t>Koefisien</t>
        </is>
      </c>
      <c r="H1037" s="23" t="inlineStr">
        <is>
          <t>Harga  Satuan (Rp)</t>
        </is>
      </c>
      <c r="J1037" s="23" t="inlineStr">
        <is>
          <t>Jumlah Harga (Rp)</t>
        </is>
      </c>
    </row>
    <row r="1038">
      <c r="C1038" s="24" t="inlineStr">
        <is>
          <t>A</t>
        </is>
      </c>
      <c r="D1038" s="24" t="inlineStr">
        <is>
          <t>TENAGA KERJA</t>
        </is>
      </c>
      <c r="E1038" s="12" t="n"/>
      <c r="F1038" s="12" t="n"/>
      <c r="G1038" s="12" t="n"/>
      <c r="H1038" s="12" t="n"/>
      <c r="I1038" s="12" t="n"/>
      <c r="J1038" s="12" t="n"/>
    </row>
    <row r="1039">
      <c r="C1039" s="5" t="n">
        <v>1</v>
      </c>
      <c r="D1039" s="5" t="inlineStr">
        <is>
          <t>Pekerja</t>
        </is>
      </c>
      <c r="E1039" s="5" t="inlineStr">
        <is>
          <t>L01</t>
        </is>
      </c>
      <c r="F1039" s="5" t="inlineStr">
        <is>
          <t>jam</t>
        </is>
      </c>
      <c r="G1039" s="25" t="n">
        <v>0.5621602732500975</v>
      </c>
      <c r="H1039" s="26">
        <f>VLOOKUP(D1039,upahbahan,3,FALSE)</f>
        <v/>
      </c>
      <c r="J1039" s="26">
        <f>G1039*H1039</f>
        <v/>
      </c>
    </row>
    <row r="1040">
      <c r="C1040" s="5" t="n">
        <v>2</v>
      </c>
      <c r="D1040" s="5" t="inlineStr">
        <is>
          <t>Tukang</t>
        </is>
      </c>
      <c r="E1040" s="5" t="inlineStr">
        <is>
          <t>L02</t>
        </is>
      </c>
      <c r="F1040" s="5" t="inlineStr">
        <is>
          <t>jam</t>
        </is>
      </c>
      <c r="G1040" s="25" t="n">
        <v>0.1124321034530121</v>
      </c>
      <c r="H1040" s="26">
        <f>VLOOKUP(D1040,upahbahan,3,FALSE)</f>
        <v/>
      </c>
      <c r="J1040" s="26">
        <f>G1040*H1040</f>
        <v/>
      </c>
    </row>
    <row r="1041">
      <c r="C1041" s="5" t="n">
        <v>3</v>
      </c>
      <c r="D1041" s="5" t="inlineStr">
        <is>
          <t>Mandor</t>
        </is>
      </c>
      <c r="E1041" s="5" t="inlineStr">
        <is>
          <t>L03</t>
        </is>
      </c>
      <c r="F1041" s="5" t="inlineStr">
        <is>
          <t>jam</t>
        </is>
      </c>
      <c r="G1041" s="25" t="n">
        <v>0.112432165347547</v>
      </c>
      <c r="H1041" s="26">
        <f>VLOOKUP(D1041,upahbahan,3,FALSE)</f>
        <v/>
      </c>
      <c r="J1041" s="26">
        <f>G1041*H1041</f>
        <v/>
      </c>
    </row>
    <row r="1042">
      <c r="C1042" s="27" t="inlineStr">
        <is>
          <t>JUMLAH HARGA TENAGA KERJA</t>
        </is>
      </c>
      <c r="D1042" s="28" t="n"/>
      <c r="E1042" s="28" t="n"/>
      <c r="F1042" s="28" t="n"/>
      <c r="G1042" s="28" t="n"/>
      <c r="H1042" s="28" t="n"/>
      <c r="I1042" s="28" t="n"/>
      <c r="J1042" s="29">
        <f>SUM(J1039:J1041)</f>
        <v/>
      </c>
    </row>
    <row r="1043">
      <c r="C1043" s="24" t="inlineStr">
        <is>
          <t>B</t>
        </is>
      </c>
      <c r="D1043" s="24" t="inlineStr">
        <is>
          <t>BAHAN</t>
        </is>
      </c>
      <c r="E1043" s="12" t="n"/>
      <c r="F1043" s="12" t="n"/>
      <c r="G1043" s="12" t="n"/>
      <c r="H1043" s="12" t="n"/>
      <c r="I1043" s="12" t="n"/>
      <c r="J1043" s="12" t="n"/>
    </row>
    <row r="1044">
      <c r="C1044" s="5" t="n">
        <v>1</v>
      </c>
      <c r="D1044" s="5" t="inlineStr">
        <is>
          <t>Pelat Rambu EG</t>
        </is>
      </c>
      <c r="E1044" s="5" t="inlineStr">
        <is>
          <t>M35a</t>
        </is>
      </c>
      <c r="F1044" s="5" t="inlineStr">
        <is>
          <t>Buah</t>
        </is>
      </c>
      <c r="G1044" s="25" t="n">
        <v>2</v>
      </c>
      <c r="H1044" s="26" t="n">
        <v>276000</v>
      </c>
      <c r="I1044" s="30" t="inlineStr">
        <is>
          <t>harga khusus</t>
        </is>
      </c>
      <c r="J1044" s="26">
        <f>G1044*H1044</f>
        <v/>
      </c>
    </row>
    <row r="1045">
      <c r="C1045" s="5" t="n">
        <v>2</v>
      </c>
      <c r="D1045" s="5" t="inlineStr">
        <is>
          <t>Pipa Galvanis Dia 3" 2 mm</t>
        </is>
      </c>
      <c r="E1045" s="5" t="inlineStr">
        <is>
          <t>M275b</t>
        </is>
      </c>
      <c r="F1045" s="5" t="inlineStr">
        <is>
          <t>M'</t>
        </is>
      </c>
      <c r="G1045" s="25" t="n">
        <v>3.99999992682927</v>
      </c>
      <c r="H1045" s="26">
        <f>VLOOKUP(D1045,upahbahan,3,FALSE)</f>
        <v/>
      </c>
      <c r="J1045" s="26">
        <f>G1045*H1045</f>
        <v/>
      </c>
    </row>
    <row r="1046">
      <c r="C1046" s="5" t="n">
        <v>3</v>
      </c>
      <c r="D1046" s="5" t="inlineStr">
        <is>
          <t>Beton Fc 20 Mpa</t>
        </is>
      </c>
      <c r="E1046" s="5" t="inlineStr">
        <is>
          <t>M186</t>
        </is>
      </c>
      <c r="F1046" s="5" t="inlineStr">
        <is>
          <t>M3</t>
        </is>
      </c>
      <c r="G1046" s="25" t="n">
        <v>0.01599999981273929</v>
      </c>
      <c r="H1046" s="26">
        <f>VLOOKUP(D1046,upahbahan,3,FALSE)</f>
        <v/>
      </c>
      <c r="J1046" s="26">
        <f>G1046*H1046</f>
        <v/>
      </c>
    </row>
    <row r="1047">
      <c r="C1047" s="27" t="inlineStr">
        <is>
          <t>JUMLAH HARGA BAHAN</t>
        </is>
      </c>
      <c r="D1047" s="28" t="n"/>
      <c r="E1047" s="28" t="n"/>
      <c r="F1047" s="28" t="n"/>
      <c r="G1047" s="28" t="n"/>
      <c r="H1047" s="28" t="n"/>
      <c r="I1047" s="28" t="n"/>
      <c r="J1047" s="29">
        <f>SUM(J1044:J1046)</f>
        <v/>
      </c>
    </row>
    <row r="1048">
      <c r="C1048" s="24" t="inlineStr">
        <is>
          <t>C</t>
        </is>
      </c>
      <c r="D1048" s="24" t="inlineStr">
        <is>
          <t>PERALATAN</t>
        </is>
      </c>
      <c r="E1048" s="12" t="n"/>
      <c r="F1048" s="12" t="n"/>
      <c r="G1048" s="12" t="n"/>
      <c r="H1048" s="12" t="n"/>
      <c r="I1048" s="12" t="n"/>
      <c r="J1048" s="12" t="n"/>
    </row>
    <row r="1049">
      <c r="C1049" s="5" t="n">
        <v>1</v>
      </c>
      <c r="D1049" s="5" t="inlineStr">
        <is>
          <t>Dump Truck 4 Ton</t>
        </is>
      </c>
      <c r="E1049" s="5" t="inlineStr">
        <is>
          <t>E08</t>
        </is>
      </c>
      <c r="F1049" s="5" t="inlineStr">
        <is>
          <t>Jam</t>
        </is>
      </c>
      <c r="G1049" s="25" t="n">
        <v>0.1124320521513101</v>
      </c>
      <c r="H1049" s="26">
        <f>VLOOKUP(D1049,upahbahan,3,FALSE)</f>
        <v/>
      </c>
      <c r="J1049" s="26">
        <f>G1049*H1049</f>
        <v/>
      </c>
    </row>
    <row r="1050">
      <c r="C1050" s="5" t="n">
        <v>2</v>
      </c>
      <c r="D1050" s="5" t="inlineStr">
        <is>
          <t>Alat Bantu</t>
        </is>
      </c>
      <c r="F1050" s="5" t="inlineStr">
        <is>
          <t>Ls</t>
        </is>
      </c>
      <c r="G1050" s="25" t="n">
        <v>1</v>
      </c>
      <c r="H1050" s="26">
        <f>VLOOKUP(D1050,upahbahan,3,FALSE)</f>
        <v/>
      </c>
      <c r="J1050" s="26">
        <f>G1050*H1050</f>
        <v/>
      </c>
    </row>
    <row r="1051">
      <c r="C1051" s="27" t="inlineStr">
        <is>
          <t>JUMLAH HARGA PERALATAN</t>
        </is>
      </c>
      <c r="D1051" s="28" t="n"/>
      <c r="E1051" s="28" t="n"/>
      <c r="F1051" s="28" t="n"/>
      <c r="G1051" s="28" t="n"/>
      <c r="H1051" s="28" t="n"/>
      <c r="I1051" s="28" t="n"/>
      <c r="J1051" s="29">
        <f>SUM(J1049:J1050)</f>
        <v/>
      </c>
    </row>
    <row r="1052">
      <c r="C1052" s="31" t="inlineStr">
        <is>
          <t>D</t>
        </is>
      </c>
      <c r="D1052" s="31" t="inlineStr">
        <is>
          <t>Jumlah (A+B+C)</t>
        </is>
      </c>
      <c r="E1052" s="32" t="n"/>
      <c r="F1052" s="32" t="n"/>
      <c r="G1052" s="32" t="n"/>
      <c r="H1052" s="32" t="n"/>
      <c r="I1052" s="32" t="n"/>
      <c r="J1052" s="33">
        <f>J1042+J1047+J1051</f>
        <v/>
      </c>
    </row>
    <row r="1053">
      <c r="C1053" s="18" t="inlineStr">
        <is>
          <t>E</t>
        </is>
      </c>
      <c r="D1053" s="18" t="inlineStr">
        <is>
          <t>Biaya Umum dan Keuntungan 10.0% x D</t>
        </is>
      </c>
      <c r="H1053" s="21">
        <f>$Q$8</f>
        <v/>
      </c>
      <c r="J1053" s="34">
        <f>J1052*H1053</f>
        <v/>
      </c>
    </row>
    <row r="1054">
      <c r="C1054" s="31" t="inlineStr">
        <is>
          <t>F</t>
        </is>
      </c>
      <c r="D1054" s="31" t="inlineStr">
        <is>
          <t>Harga Satuan Pekerjaan (D+E)</t>
        </is>
      </c>
      <c r="E1054" s="32" t="n"/>
      <c r="F1054" s="32" t="n"/>
      <c r="G1054" s="32" t="n"/>
      <c r="H1054" s="32" t="n"/>
      <c r="I1054" s="32" t="n"/>
      <c r="J1054" s="33">
        <f>SUM(J1052:J1053)</f>
        <v/>
      </c>
    </row>
    <row r="1056">
      <c r="C1056" s="16" t="inlineStr">
        <is>
          <t>I.69</t>
        </is>
      </c>
      <c r="D1056" s="17" t="inlineStr">
        <is>
          <t>Rambu Peringatan/Larangan/Perintah, Ganda, Engineering Grade, Ukuran Besar</t>
        </is>
      </c>
      <c r="F1056" s="18" t="inlineStr">
        <is>
          <t>Buah</t>
        </is>
      </c>
      <c r="K1056" s="22">
        <f>ROUNDDOWN(J1074,0)</f>
        <v/>
      </c>
      <c r="M1056" s="19" t="inlineStr">
        <is>
          <t>9.2.(5b3)</t>
        </is>
      </c>
    </row>
    <row r="1057">
      <c r="C1057" s="23" t="inlineStr">
        <is>
          <t>No</t>
        </is>
      </c>
      <c r="D1057" s="23" t="inlineStr">
        <is>
          <t>Uraian</t>
        </is>
      </c>
      <c r="E1057" s="23" t="inlineStr">
        <is>
          <t>Kode</t>
        </is>
      </c>
      <c r="F1057" s="23" t="inlineStr">
        <is>
          <t>Sat.</t>
        </is>
      </c>
      <c r="G1057" s="23" t="inlineStr">
        <is>
          <t>Koefisien</t>
        </is>
      </c>
      <c r="H1057" s="23" t="inlineStr">
        <is>
          <t>Harga  Satuan (Rp)</t>
        </is>
      </c>
      <c r="J1057" s="23" t="inlineStr">
        <is>
          <t>Jumlah Harga (Rp)</t>
        </is>
      </c>
    </row>
    <row r="1058">
      <c r="C1058" s="24" t="inlineStr">
        <is>
          <t>A</t>
        </is>
      </c>
      <c r="D1058" s="24" t="inlineStr">
        <is>
          <t>TENAGA KERJA</t>
        </is>
      </c>
      <c r="E1058" s="12" t="n"/>
      <c r="F1058" s="12" t="n"/>
      <c r="G1058" s="12" t="n"/>
      <c r="H1058" s="12" t="n"/>
      <c r="I1058" s="12" t="n"/>
      <c r="J1058" s="12" t="n"/>
    </row>
    <row r="1059">
      <c r="C1059" s="5" t="n">
        <v>1</v>
      </c>
      <c r="D1059" s="5" t="inlineStr">
        <is>
          <t>Pekerja</t>
        </is>
      </c>
      <c r="E1059" s="5" t="inlineStr">
        <is>
          <t>L01</t>
        </is>
      </c>
      <c r="F1059" s="5" t="inlineStr">
        <is>
          <t>jam</t>
        </is>
      </c>
      <c r="G1059" s="25" t="n">
        <v>0.8392155997386731</v>
      </c>
      <c r="H1059" s="26">
        <f>VLOOKUP(D1059,upahbahan,3,FALSE)</f>
        <v/>
      </c>
      <c r="J1059" s="26">
        <f>G1059*H1059</f>
        <v/>
      </c>
    </row>
    <row r="1060">
      <c r="C1060" s="5" t="n">
        <v>2</v>
      </c>
      <c r="D1060" s="5" t="inlineStr">
        <is>
          <t>Tukang</t>
        </is>
      </c>
      <c r="E1060" s="5" t="inlineStr">
        <is>
          <t>L02</t>
        </is>
      </c>
      <c r="F1060" s="5" t="inlineStr">
        <is>
          <t>jam</t>
        </is>
      </c>
      <c r="G1060" s="25" t="n">
        <v>0.1398692103983138</v>
      </c>
      <c r="H1060" s="26">
        <f>VLOOKUP(D1060,upahbahan,3,FALSE)</f>
        <v/>
      </c>
      <c r="J1060" s="26">
        <f>G1060*H1060</f>
        <v/>
      </c>
    </row>
    <row r="1061">
      <c r="C1061" s="5" t="n">
        <v>3</v>
      </c>
      <c r="D1061" s="5" t="inlineStr">
        <is>
          <t>Mandor</t>
        </is>
      </c>
      <c r="E1061" s="5" t="inlineStr">
        <is>
          <t>L03</t>
        </is>
      </c>
      <c r="F1061" s="5" t="inlineStr">
        <is>
          <t>jam</t>
        </is>
      </c>
      <c r="G1061" s="25" t="n">
        <v>0.1398692147300332</v>
      </c>
      <c r="H1061" s="26">
        <f>VLOOKUP(D1061,upahbahan,3,FALSE)</f>
        <v/>
      </c>
      <c r="J1061" s="26">
        <f>G1061*H1061</f>
        <v/>
      </c>
    </row>
    <row r="1062">
      <c r="C1062" s="27" t="inlineStr">
        <is>
          <t>JUMLAH HARGA TENAGA KERJA</t>
        </is>
      </c>
      <c r="D1062" s="28" t="n"/>
      <c r="E1062" s="28" t="n"/>
      <c r="F1062" s="28" t="n"/>
      <c r="G1062" s="28" t="n"/>
      <c r="H1062" s="28" t="n"/>
      <c r="I1062" s="28" t="n"/>
      <c r="J1062" s="29">
        <f>SUM(J1059:J1061)</f>
        <v/>
      </c>
    </row>
    <row r="1063">
      <c r="C1063" s="24" t="inlineStr">
        <is>
          <t>B</t>
        </is>
      </c>
      <c r="D1063" s="24" t="inlineStr">
        <is>
          <t>BAHAN</t>
        </is>
      </c>
      <c r="E1063" s="12" t="n"/>
      <c r="F1063" s="12" t="n"/>
      <c r="G1063" s="12" t="n"/>
      <c r="H1063" s="12" t="n"/>
      <c r="I1063" s="12" t="n"/>
      <c r="J1063" s="12" t="n"/>
    </row>
    <row r="1064">
      <c r="C1064" s="5" t="n">
        <v>1</v>
      </c>
      <c r="D1064" s="5" t="inlineStr">
        <is>
          <t>Pelat Rambu EG</t>
        </is>
      </c>
      <c r="E1064" s="5" t="inlineStr">
        <is>
          <t>M35b</t>
        </is>
      </c>
      <c r="F1064" s="5" t="inlineStr">
        <is>
          <t>Buah</t>
        </is>
      </c>
      <c r="G1064" s="25" t="n">
        <v>2</v>
      </c>
      <c r="H1064" s="26" t="n">
        <v>429000</v>
      </c>
      <c r="I1064" s="30" t="inlineStr">
        <is>
          <t>harga khusus</t>
        </is>
      </c>
      <c r="J1064" s="26">
        <f>G1064*H1064</f>
        <v/>
      </c>
    </row>
    <row r="1065">
      <c r="C1065" s="5" t="n">
        <v>2</v>
      </c>
      <c r="D1065" s="5" t="inlineStr">
        <is>
          <t>Pipa Galvanis Dia 3" 2 mm</t>
        </is>
      </c>
      <c r="E1065" s="5" t="inlineStr">
        <is>
          <t>M275b</t>
        </is>
      </c>
      <c r="F1065" s="5" t="inlineStr">
        <is>
          <t>M'</t>
        </is>
      </c>
      <c r="G1065" s="25" t="n">
        <v>3.99999992682927</v>
      </c>
      <c r="H1065" s="26">
        <f>VLOOKUP(D1065,upahbahan,3,FALSE)</f>
        <v/>
      </c>
      <c r="J1065" s="26">
        <f>G1065*H1065</f>
        <v/>
      </c>
    </row>
    <row r="1066">
      <c r="C1066" s="5" t="n">
        <v>3</v>
      </c>
      <c r="D1066" s="5" t="inlineStr">
        <is>
          <t>Beton Fc 20 Mpa</t>
        </is>
      </c>
      <c r="E1066" s="5" t="inlineStr">
        <is>
          <t>M186</t>
        </is>
      </c>
      <c r="F1066" s="5" t="inlineStr">
        <is>
          <t>M3</t>
        </is>
      </c>
      <c r="G1066" s="25" t="n">
        <v>0.01599999981273929</v>
      </c>
      <c r="H1066" s="26">
        <f>VLOOKUP(D1066,upahbahan,3,FALSE)</f>
        <v/>
      </c>
      <c r="J1066" s="26">
        <f>G1066*H1066</f>
        <v/>
      </c>
    </row>
    <row r="1067">
      <c r="C1067" s="27" t="inlineStr">
        <is>
          <t>JUMLAH HARGA BAHAN</t>
        </is>
      </c>
      <c r="D1067" s="28" t="n"/>
      <c r="E1067" s="28" t="n"/>
      <c r="F1067" s="28" t="n"/>
      <c r="G1067" s="28" t="n"/>
      <c r="H1067" s="28" t="n"/>
      <c r="I1067" s="28" t="n"/>
      <c r="J1067" s="29">
        <f>SUM(J1064:J1066)</f>
        <v/>
      </c>
    </row>
    <row r="1068">
      <c r="C1068" s="24" t="inlineStr">
        <is>
          <t>C</t>
        </is>
      </c>
      <c r="D1068" s="24" t="inlineStr">
        <is>
          <t>PERALATAN</t>
        </is>
      </c>
      <c r="E1068" s="12" t="n"/>
      <c r="F1068" s="12" t="n"/>
      <c r="G1068" s="12" t="n"/>
      <c r="H1068" s="12" t="n"/>
      <c r="I1068" s="12" t="n"/>
      <c r="J1068" s="12" t="n"/>
    </row>
    <row r="1069">
      <c r="C1069" s="5" t="n">
        <v>1</v>
      </c>
      <c r="D1069" s="5" t="inlineStr">
        <is>
          <t>Dump Truck 4 Ton</t>
        </is>
      </c>
      <c r="E1069" s="5" t="inlineStr">
        <is>
          <t>E08</t>
        </is>
      </c>
      <c r="F1069" s="5" t="inlineStr">
        <is>
          <t>Jam</t>
        </is>
      </c>
      <c r="G1069" s="25" t="n">
        <v>0.1398692428282107</v>
      </c>
      <c r="H1069" s="26">
        <f>VLOOKUP(D1069,upahbahan,3,FALSE)</f>
        <v/>
      </c>
      <c r="J1069" s="26">
        <f>G1069*H1069</f>
        <v/>
      </c>
    </row>
    <row r="1070">
      <c r="C1070" s="5" t="n">
        <v>2</v>
      </c>
      <c r="D1070" s="5" t="inlineStr">
        <is>
          <t>Alat Bantu</t>
        </is>
      </c>
      <c r="F1070" s="5" t="inlineStr">
        <is>
          <t>Ls</t>
        </is>
      </c>
      <c r="G1070" s="25" t="n">
        <v>1</v>
      </c>
      <c r="H1070" s="26">
        <f>VLOOKUP(D1070,upahbahan,3,FALSE)</f>
        <v/>
      </c>
      <c r="J1070" s="26">
        <f>G1070*H1070</f>
        <v/>
      </c>
    </row>
    <row r="1071">
      <c r="C1071" s="27" t="inlineStr">
        <is>
          <t>JUMLAH HARGA PERALATAN</t>
        </is>
      </c>
      <c r="D1071" s="28" t="n"/>
      <c r="E1071" s="28" t="n"/>
      <c r="F1071" s="28" t="n"/>
      <c r="G1071" s="28" t="n"/>
      <c r="H1071" s="28" t="n"/>
      <c r="I1071" s="28" t="n"/>
      <c r="J1071" s="29">
        <f>SUM(J1069:J1070)</f>
        <v/>
      </c>
    </row>
    <row r="1072">
      <c r="C1072" s="31" t="inlineStr">
        <is>
          <t>D</t>
        </is>
      </c>
      <c r="D1072" s="31" t="inlineStr">
        <is>
          <t>Jumlah (A+B+C)</t>
        </is>
      </c>
      <c r="E1072" s="32" t="n"/>
      <c r="F1072" s="32" t="n"/>
      <c r="G1072" s="32" t="n"/>
      <c r="H1072" s="32" t="n"/>
      <c r="I1072" s="32" t="n"/>
      <c r="J1072" s="33">
        <f>J1062+J1067+J1071</f>
        <v/>
      </c>
    </row>
    <row r="1073">
      <c r="C1073" s="18" t="inlineStr">
        <is>
          <t>E</t>
        </is>
      </c>
      <c r="D1073" s="18" t="inlineStr">
        <is>
          <t>Biaya Umum dan Keuntungan 10.0% x D</t>
        </is>
      </c>
      <c r="H1073" s="21">
        <f>$Q$8</f>
        <v/>
      </c>
      <c r="J1073" s="34">
        <f>J1072*H1073</f>
        <v/>
      </c>
    </row>
    <row r="1074">
      <c r="C1074" s="31" t="inlineStr">
        <is>
          <t>F</t>
        </is>
      </c>
      <c r="D1074" s="31" t="inlineStr">
        <is>
          <t>Harga Satuan Pekerjaan (D+E)</t>
        </is>
      </c>
      <c r="E1074" s="32" t="n"/>
      <c r="F1074" s="32" t="n"/>
      <c r="G1074" s="32" t="n"/>
      <c r="H1074" s="32" t="n"/>
      <c r="I1074" s="32" t="n"/>
      <c r="J1074" s="33">
        <f>SUM(J1072:J1073)</f>
        <v/>
      </c>
    </row>
    <row r="1076">
      <c r="C1076" s="16" t="inlineStr">
        <is>
          <t>I.70</t>
        </is>
      </c>
      <c r="D1076" s="17" t="inlineStr">
        <is>
          <t>Rambu Peringatan/Larangan/Perintah, Ganda, Engineering Grade, Ukuran Sangat Besar</t>
        </is>
      </c>
      <c r="F1076" s="18" t="inlineStr">
        <is>
          <t>Buah</t>
        </is>
      </c>
      <c r="K1076" s="22">
        <f>ROUNDDOWN(J1094,0)</f>
        <v/>
      </c>
      <c r="M1076" s="19" t="inlineStr">
        <is>
          <t>9.2.(5b4)</t>
        </is>
      </c>
    </row>
    <row r="1077">
      <c r="C1077" s="23" t="inlineStr">
        <is>
          <t>No</t>
        </is>
      </c>
      <c r="D1077" s="23" t="inlineStr">
        <is>
          <t>Uraian</t>
        </is>
      </c>
      <c r="E1077" s="23" t="inlineStr">
        <is>
          <t>Kode</t>
        </is>
      </c>
      <c r="F1077" s="23" t="inlineStr">
        <is>
          <t>Sat.</t>
        </is>
      </c>
      <c r="G1077" s="23" t="inlineStr">
        <is>
          <t>Koefisien</t>
        </is>
      </c>
      <c r="H1077" s="23" t="inlineStr">
        <is>
          <t>Harga  Satuan (Rp)</t>
        </is>
      </c>
      <c r="J1077" s="23" t="inlineStr">
        <is>
          <t>Jumlah Harga (Rp)</t>
        </is>
      </c>
    </row>
    <row r="1078">
      <c r="C1078" s="24" t="inlineStr">
        <is>
          <t>A</t>
        </is>
      </c>
      <c r="D1078" s="24" t="inlineStr">
        <is>
          <t>TENAGA KERJA</t>
        </is>
      </c>
      <c r="E1078" s="12" t="n"/>
      <c r="F1078" s="12" t="n"/>
      <c r="G1078" s="12" t="n"/>
      <c r="H1078" s="12" t="n"/>
      <c r="I1078" s="12" t="n"/>
      <c r="J1078" s="12" t="n"/>
    </row>
    <row r="1079">
      <c r="C1079" s="5" t="n">
        <v>1</v>
      </c>
      <c r="D1079" s="5" t="inlineStr">
        <is>
          <t>Pekerja</t>
        </is>
      </c>
      <c r="E1079" s="5" t="inlineStr">
        <is>
          <t>L01</t>
        </is>
      </c>
      <c r="F1079" s="5" t="inlineStr">
        <is>
          <t>jam</t>
        </is>
      </c>
      <c r="G1079" s="25" t="n">
        <v>1.168461781667615</v>
      </c>
      <c r="H1079" s="26">
        <f>VLOOKUP(D1079,upahbahan,3,FALSE)</f>
        <v/>
      </c>
      <c r="J1079" s="26">
        <f>G1079*H1079</f>
        <v/>
      </c>
    </row>
    <row r="1080">
      <c r="C1080" s="5" t="n">
        <v>2</v>
      </c>
      <c r="D1080" s="5" t="inlineStr">
        <is>
          <t>Tukang</t>
        </is>
      </c>
      <c r="E1080" s="5" t="inlineStr">
        <is>
          <t>L02</t>
        </is>
      </c>
      <c r="F1080" s="5" t="inlineStr">
        <is>
          <t>jam</t>
        </is>
      </c>
      <c r="G1080" s="25" t="n">
        <v>0.1947437685264328</v>
      </c>
      <c r="H1080" s="26">
        <f>VLOOKUP(D1080,upahbahan,3,FALSE)</f>
        <v/>
      </c>
      <c r="J1080" s="26">
        <f>G1080*H1080</f>
        <v/>
      </c>
    </row>
    <row r="1081">
      <c r="C1081" s="5" t="n">
        <v>3</v>
      </c>
      <c r="D1081" s="5" t="inlineStr">
        <is>
          <t>Mandor</t>
        </is>
      </c>
      <c r="E1081" s="5" t="inlineStr">
        <is>
          <t>L03</t>
        </is>
      </c>
      <c r="F1081" s="5" t="inlineStr">
        <is>
          <t>jam</t>
        </is>
      </c>
      <c r="G1081" s="25" t="n">
        <v>0.1947436136815417</v>
      </c>
      <c r="H1081" s="26">
        <f>VLOOKUP(D1081,upahbahan,3,FALSE)</f>
        <v/>
      </c>
      <c r="J1081" s="26">
        <f>G1081*H1081</f>
        <v/>
      </c>
    </row>
    <row r="1082">
      <c r="C1082" s="27" t="inlineStr">
        <is>
          <t>JUMLAH HARGA TENAGA KERJA</t>
        </is>
      </c>
      <c r="D1082" s="28" t="n"/>
      <c r="E1082" s="28" t="n"/>
      <c r="F1082" s="28" t="n"/>
      <c r="G1082" s="28" t="n"/>
      <c r="H1082" s="28" t="n"/>
      <c r="I1082" s="28" t="n"/>
      <c r="J1082" s="29">
        <f>SUM(J1079:J1081)</f>
        <v/>
      </c>
    </row>
    <row r="1083">
      <c r="C1083" s="24" t="inlineStr">
        <is>
          <t>B</t>
        </is>
      </c>
      <c r="D1083" s="24" t="inlineStr">
        <is>
          <t>BAHAN</t>
        </is>
      </c>
      <c r="E1083" s="12" t="n"/>
      <c r="F1083" s="12" t="n"/>
      <c r="G1083" s="12" t="n"/>
      <c r="H1083" s="12" t="n"/>
      <c r="I1083" s="12" t="n"/>
      <c r="J1083" s="12" t="n"/>
    </row>
    <row r="1084">
      <c r="C1084" s="5" t="n">
        <v>1</v>
      </c>
      <c r="D1084" s="5" t="inlineStr">
        <is>
          <t>Pelat Rambu EG</t>
        </is>
      </c>
      <c r="E1084" s="5" t="inlineStr">
        <is>
          <t>M35c</t>
        </is>
      </c>
      <c r="F1084" s="5" t="inlineStr">
        <is>
          <t>Buah</t>
        </is>
      </c>
      <c r="G1084" s="25" t="n">
        <v>2</v>
      </c>
      <c r="H1084" s="26" t="n">
        <v>720000</v>
      </c>
      <c r="I1084" s="30" t="inlineStr">
        <is>
          <t>harga khusus</t>
        </is>
      </c>
      <c r="J1084" s="26">
        <f>G1084*H1084</f>
        <v/>
      </c>
    </row>
    <row r="1085">
      <c r="C1085" s="5" t="n">
        <v>2</v>
      </c>
      <c r="D1085" s="5" t="inlineStr">
        <is>
          <t>Pipa Galvanis Dia 3" 2 mm</t>
        </is>
      </c>
      <c r="E1085" s="5" t="inlineStr">
        <is>
          <t>M275b</t>
        </is>
      </c>
      <c r="F1085" s="5" t="inlineStr">
        <is>
          <t>M'</t>
        </is>
      </c>
      <c r="G1085" s="25" t="n">
        <v>3.99999992682927</v>
      </c>
      <c r="H1085" s="26">
        <f>VLOOKUP(D1085,upahbahan,3,FALSE)</f>
        <v/>
      </c>
      <c r="J1085" s="26">
        <f>G1085*H1085</f>
        <v/>
      </c>
    </row>
    <row r="1086">
      <c r="C1086" s="5" t="n">
        <v>3</v>
      </c>
      <c r="D1086" s="5" t="inlineStr">
        <is>
          <t>Beton Fc 20 Mpa</t>
        </is>
      </c>
      <c r="E1086" s="5" t="inlineStr">
        <is>
          <t>M186</t>
        </is>
      </c>
      <c r="F1086" s="5" t="inlineStr">
        <is>
          <t>M3</t>
        </is>
      </c>
      <c r="G1086" s="25" t="n">
        <v>0.01599999981273929</v>
      </c>
      <c r="H1086" s="26">
        <f>VLOOKUP(D1086,upahbahan,3,FALSE)</f>
        <v/>
      </c>
      <c r="J1086" s="26">
        <f>G1086*H1086</f>
        <v/>
      </c>
    </row>
    <row r="1087">
      <c r="C1087" s="27" t="inlineStr">
        <is>
          <t>JUMLAH HARGA BAHAN</t>
        </is>
      </c>
      <c r="D1087" s="28" t="n"/>
      <c r="E1087" s="28" t="n"/>
      <c r="F1087" s="28" t="n"/>
      <c r="G1087" s="28" t="n"/>
      <c r="H1087" s="28" t="n"/>
      <c r="I1087" s="28" t="n"/>
      <c r="J1087" s="29">
        <f>SUM(J1084:J1086)</f>
        <v/>
      </c>
    </row>
    <row r="1088">
      <c r="C1088" s="24" t="inlineStr">
        <is>
          <t>C</t>
        </is>
      </c>
      <c r="D1088" s="24" t="inlineStr">
        <is>
          <t>PERALATAN</t>
        </is>
      </c>
      <c r="E1088" s="12" t="n"/>
      <c r="F1088" s="12" t="n"/>
      <c r="G1088" s="12" t="n"/>
      <c r="H1088" s="12" t="n"/>
      <c r="I1088" s="12" t="n"/>
      <c r="J1088" s="12" t="n"/>
    </row>
    <row r="1089">
      <c r="C1089" s="5" t="n">
        <v>1</v>
      </c>
      <c r="D1089" s="5" t="inlineStr">
        <is>
          <t>Dump Truck 4 Ton</t>
        </is>
      </c>
      <c r="E1089" s="5" t="inlineStr">
        <is>
          <t>E08</t>
        </is>
      </c>
      <c r="F1089" s="5" t="inlineStr">
        <is>
          <t>Jam</t>
        </is>
      </c>
      <c r="G1089" s="25" t="n">
        <v>0.194743624182012</v>
      </c>
      <c r="H1089" s="26">
        <f>VLOOKUP(D1089,upahbahan,3,FALSE)</f>
        <v/>
      </c>
      <c r="J1089" s="26">
        <f>G1089*H1089</f>
        <v/>
      </c>
    </row>
    <row r="1090">
      <c r="C1090" s="5" t="n">
        <v>2</v>
      </c>
      <c r="D1090" s="5" t="inlineStr">
        <is>
          <t>Alat Bantu</t>
        </is>
      </c>
      <c r="F1090" s="5" t="inlineStr">
        <is>
          <t>Ls</t>
        </is>
      </c>
      <c r="G1090" s="25" t="n">
        <v>1</v>
      </c>
      <c r="H1090" s="26">
        <f>VLOOKUP(D1090,upahbahan,3,FALSE)</f>
        <v/>
      </c>
      <c r="J1090" s="26">
        <f>G1090*H1090</f>
        <v/>
      </c>
    </row>
    <row r="1091">
      <c r="C1091" s="27" t="inlineStr">
        <is>
          <t>JUMLAH HARGA PERALATAN</t>
        </is>
      </c>
      <c r="D1091" s="28" t="n"/>
      <c r="E1091" s="28" t="n"/>
      <c r="F1091" s="28" t="n"/>
      <c r="G1091" s="28" t="n"/>
      <c r="H1091" s="28" t="n"/>
      <c r="I1091" s="28" t="n"/>
      <c r="J1091" s="29">
        <f>SUM(J1089:J1090)</f>
        <v/>
      </c>
    </row>
    <row r="1092">
      <c r="C1092" s="31" t="inlineStr">
        <is>
          <t>D</t>
        </is>
      </c>
      <c r="D1092" s="31" t="inlineStr">
        <is>
          <t>Jumlah (A+B+C)</t>
        </is>
      </c>
      <c r="E1092" s="32" t="n"/>
      <c r="F1092" s="32" t="n"/>
      <c r="G1092" s="32" t="n"/>
      <c r="H1092" s="32" t="n"/>
      <c r="I1092" s="32" t="n"/>
      <c r="J1092" s="33">
        <f>J1082+J1087+J1091</f>
        <v/>
      </c>
    </row>
    <row r="1093">
      <c r="C1093" s="18" t="inlineStr">
        <is>
          <t>E</t>
        </is>
      </c>
      <c r="D1093" s="18" t="inlineStr">
        <is>
          <t>Biaya Umum dan Keuntungan 10.0% x D</t>
        </is>
      </c>
      <c r="H1093" s="21">
        <f>$Q$8</f>
        <v/>
      </c>
      <c r="J1093" s="34">
        <f>J1092*H1093</f>
        <v/>
      </c>
    </row>
    <row r="1094">
      <c r="C1094" s="31" t="inlineStr">
        <is>
          <t>F</t>
        </is>
      </c>
      <c r="D1094" s="31" t="inlineStr">
        <is>
          <t>Harga Satuan Pekerjaan (D+E)</t>
        </is>
      </c>
      <c r="E1094" s="32" t="n"/>
      <c r="F1094" s="32" t="n"/>
      <c r="G1094" s="32" t="n"/>
      <c r="H1094" s="32" t="n"/>
      <c r="I1094" s="32" t="n"/>
      <c r="J1094" s="33">
        <f>SUM(J1092:J1093)</f>
        <v/>
      </c>
    </row>
    <row r="1096">
      <c r="C1096" s="16" t="inlineStr">
        <is>
          <t>I.71</t>
        </is>
      </c>
      <c r="D1096" s="17" t="inlineStr">
        <is>
          <t>Rambu Peringatan/Larangan/Perintah, Tunggal, High Intensity Grade, Ukuran Kecil</t>
        </is>
      </c>
      <c r="F1096" s="18" t="inlineStr">
        <is>
          <t>Buah</t>
        </is>
      </c>
      <c r="K1096" s="22">
        <f>ROUNDDOWN(J1114,0)</f>
        <v/>
      </c>
      <c r="M1096" s="19" t="inlineStr">
        <is>
          <t>9.2.(6a1)</t>
        </is>
      </c>
    </row>
    <row r="1097">
      <c r="C1097" s="23" t="inlineStr">
        <is>
          <t>No</t>
        </is>
      </c>
      <c r="D1097" s="23" t="inlineStr">
        <is>
          <t>Uraian</t>
        </is>
      </c>
      <c r="E1097" s="23" t="inlineStr">
        <is>
          <t>Kode</t>
        </is>
      </c>
      <c r="F1097" s="23" t="inlineStr">
        <is>
          <t>Sat.</t>
        </is>
      </c>
      <c r="G1097" s="23" t="inlineStr">
        <is>
          <t>Koefisien</t>
        </is>
      </c>
      <c r="H1097" s="23" t="inlineStr">
        <is>
          <t>Harga  Satuan (Rp)</t>
        </is>
      </c>
      <c r="J1097" s="23" t="inlineStr">
        <is>
          <t>Jumlah Harga (Rp)</t>
        </is>
      </c>
    </row>
    <row r="1098">
      <c r="C1098" s="24" t="inlineStr">
        <is>
          <t>A</t>
        </is>
      </c>
      <c r="D1098" s="24" t="inlineStr">
        <is>
          <t>TENAGA KERJA</t>
        </is>
      </c>
      <c r="E1098" s="12" t="n"/>
      <c r="F1098" s="12" t="n"/>
      <c r="G1098" s="12" t="n"/>
      <c r="H1098" s="12" t="n"/>
      <c r="I1098" s="12" t="n"/>
      <c r="J1098" s="12" t="n"/>
    </row>
    <row r="1099">
      <c r="C1099" s="5" t="n">
        <v>1</v>
      </c>
      <c r="D1099" s="5" t="inlineStr">
        <is>
          <t>Pekerja</t>
        </is>
      </c>
      <c r="E1099" s="5" t="inlineStr">
        <is>
          <t>L01</t>
        </is>
      </c>
      <c r="F1099" s="5" t="inlineStr">
        <is>
          <t>jam</t>
        </is>
      </c>
      <c r="G1099" s="25" t="n">
        <v>0.6745923279001169</v>
      </c>
      <c r="H1099" s="26">
        <f>VLOOKUP(D1099,upahbahan,3,FALSE)</f>
        <v/>
      </c>
      <c r="J1099" s="26">
        <f>G1099*H1099</f>
        <v/>
      </c>
    </row>
    <row r="1100">
      <c r="C1100" s="5" t="n">
        <v>2</v>
      </c>
      <c r="D1100" s="5" t="inlineStr">
        <is>
          <t>Tukang</t>
        </is>
      </c>
      <c r="E1100" s="5" t="inlineStr">
        <is>
          <t>L02</t>
        </is>
      </c>
      <c r="F1100" s="5" t="inlineStr">
        <is>
          <t>jam</t>
        </is>
      </c>
      <c r="G1100" s="25" t="n">
        <v>0.1124321034530121</v>
      </c>
      <c r="H1100" s="26">
        <f>VLOOKUP(D1100,upahbahan,3,FALSE)</f>
        <v/>
      </c>
      <c r="J1100" s="26">
        <f>G1100*H1100</f>
        <v/>
      </c>
    </row>
    <row r="1101">
      <c r="C1101" s="5" t="n">
        <v>3</v>
      </c>
      <c r="D1101" s="5" t="inlineStr">
        <is>
          <t>Mandor</t>
        </is>
      </c>
      <c r="E1101" s="5" t="inlineStr">
        <is>
          <t>L03</t>
        </is>
      </c>
      <c r="F1101" s="5" t="inlineStr">
        <is>
          <t>jam</t>
        </is>
      </c>
      <c r="G1101" s="25" t="n">
        <v>0.112432165347547</v>
      </c>
      <c r="H1101" s="26">
        <f>VLOOKUP(D1101,upahbahan,3,FALSE)</f>
        <v/>
      </c>
      <c r="J1101" s="26">
        <f>G1101*H1101</f>
        <v/>
      </c>
    </row>
    <row r="1102">
      <c r="C1102" s="27" t="inlineStr">
        <is>
          <t>JUMLAH HARGA TENAGA KERJA</t>
        </is>
      </c>
      <c r="D1102" s="28" t="n"/>
      <c r="E1102" s="28" t="n"/>
      <c r="F1102" s="28" t="n"/>
      <c r="G1102" s="28" t="n"/>
      <c r="H1102" s="28" t="n"/>
      <c r="I1102" s="28" t="n"/>
      <c r="J1102" s="29">
        <f>SUM(J1099:J1101)</f>
        <v/>
      </c>
    </row>
    <row r="1103">
      <c r="C1103" s="24" t="inlineStr">
        <is>
          <t>B</t>
        </is>
      </c>
      <c r="D1103" s="24" t="inlineStr">
        <is>
          <t>BAHAN</t>
        </is>
      </c>
      <c r="E1103" s="12" t="n"/>
      <c r="F1103" s="12" t="n"/>
      <c r="G1103" s="12" t="n"/>
      <c r="H1103" s="12" t="n"/>
      <c r="I1103" s="12" t="n"/>
      <c r="J1103" s="12" t="n"/>
    </row>
    <row r="1104">
      <c r="C1104" s="5" t="n">
        <v>1</v>
      </c>
      <c r="D1104" s="5" t="inlineStr">
        <is>
          <t>Pelat Rambu HIG</t>
        </is>
      </c>
      <c r="E1104" s="5" t="inlineStr">
        <is>
          <t>M35i</t>
        </is>
      </c>
      <c r="F1104" s="5" t="inlineStr">
        <is>
          <t>Buah</t>
        </is>
      </c>
      <c r="G1104" s="25" t="n">
        <v>1</v>
      </c>
      <c r="H1104" s="26">
        <f>VLOOKUP(D1104,upahbahan,3,FALSE)</f>
        <v/>
      </c>
      <c r="J1104" s="26">
        <f>G1104*H1104</f>
        <v/>
      </c>
    </row>
    <row r="1105">
      <c r="C1105" s="5" t="n">
        <v>2</v>
      </c>
      <c r="D1105" s="5" t="inlineStr">
        <is>
          <t>Pipa Galvanis Dia 3" 2 mm</t>
        </is>
      </c>
      <c r="E1105" s="5" t="inlineStr">
        <is>
          <t>M275b</t>
        </is>
      </c>
      <c r="F1105" s="5" t="inlineStr">
        <is>
          <t>M'</t>
        </is>
      </c>
      <c r="G1105" s="25" t="n">
        <v>3.99999992682927</v>
      </c>
      <c r="H1105" s="26">
        <f>VLOOKUP(D1105,upahbahan,3,FALSE)</f>
        <v/>
      </c>
      <c r="J1105" s="26">
        <f>G1105*H1105</f>
        <v/>
      </c>
    </row>
    <row r="1106">
      <c r="C1106" s="5" t="n">
        <v>3</v>
      </c>
      <c r="D1106" s="5" t="inlineStr">
        <is>
          <t>Beton Fc 20 Mpa</t>
        </is>
      </c>
      <c r="E1106" s="5" t="inlineStr">
        <is>
          <t>M186</t>
        </is>
      </c>
      <c r="F1106" s="5" t="inlineStr">
        <is>
          <t>M3</t>
        </is>
      </c>
      <c r="G1106" s="25" t="n">
        <v>0.01599999981273929</v>
      </c>
      <c r="H1106" s="26">
        <f>VLOOKUP(D1106,upahbahan,3,FALSE)</f>
        <v/>
      </c>
      <c r="J1106" s="26">
        <f>G1106*H1106</f>
        <v/>
      </c>
    </row>
    <row r="1107">
      <c r="C1107" s="27" t="inlineStr">
        <is>
          <t>JUMLAH HARGA BAHAN</t>
        </is>
      </c>
      <c r="D1107" s="28" t="n"/>
      <c r="E1107" s="28" t="n"/>
      <c r="F1107" s="28" t="n"/>
      <c r="G1107" s="28" t="n"/>
      <c r="H1107" s="28" t="n"/>
      <c r="I1107" s="28" t="n"/>
      <c r="J1107" s="29">
        <f>SUM(J1104:J1106)</f>
        <v/>
      </c>
    </row>
    <row r="1108">
      <c r="C1108" s="24" t="inlineStr">
        <is>
          <t>C</t>
        </is>
      </c>
      <c r="D1108" s="24" t="inlineStr">
        <is>
          <t>PERALATAN</t>
        </is>
      </c>
      <c r="E1108" s="12" t="n"/>
      <c r="F1108" s="12" t="n"/>
      <c r="G1108" s="12" t="n"/>
      <c r="H1108" s="12" t="n"/>
      <c r="I1108" s="12" t="n"/>
      <c r="J1108" s="12" t="n"/>
    </row>
    <row r="1109">
      <c r="C1109" s="5" t="n">
        <v>1</v>
      </c>
      <c r="D1109" s="5" t="inlineStr">
        <is>
          <t>Dump Truck 4 Ton</t>
        </is>
      </c>
      <c r="E1109" s="5" t="inlineStr">
        <is>
          <t>E08</t>
        </is>
      </c>
      <c r="F1109" s="5" t="inlineStr">
        <is>
          <t>Jam</t>
        </is>
      </c>
      <c r="G1109" s="25" t="n">
        <v>0.1124320521513101</v>
      </c>
      <c r="H1109" s="26">
        <f>VLOOKUP(D1109,upahbahan,3,FALSE)</f>
        <v/>
      </c>
      <c r="J1109" s="26">
        <f>G1109*H1109</f>
        <v/>
      </c>
    </row>
    <row r="1110">
      <c r="C1110" s="5" t="n">
        <v>2</v>
      </c>
      <c r="D1110" s="5" t="inlineStr">
        <is>
          <t>Alat Bantu</t>
        </is>
      </c>
      <c r="F1110" s="5" t="inlineStr">
        <is>
          <t>Ls</t>
        </is>
      </c>
      <c r="G1110" s="25" t="n">
        <v>1</v>
      </c>
      <c r="H1110" s="26">
        <f>VLOOKUP(D1110,upahbahan,3,FALSE)</f>
        <v/>
      </c>
      <c r="J1110" s="26">
        <f>G1110*H1110</f>
        <v/>
      </c>
    </row>
    <row r="1111">
      <c r="C1111" s="27" t="inlineStr">
        <is>
          <t>JUMLAH HARGA PERALATAN</t>
        </is>
      </c>
      <c r="D1111" s="28" t="n"/>
      <c r="E1111" s="28" t="n"/>
      <c r="F1111" s="28" t="n"/>
      <c r="G1111" s="28" t="n"/>
      <c r="H1111" s="28" t="n"/>
      <c r="I1111" s="28" t="n"/>
      <c r="J1111" s="29">
        <f>SUM(J1109:J1110)</f>
        <v/>
      </c>
    </row>
    <row r="1112">
      <c r="C1112" s="31" t="inlineStr">
        <is>
          <t>D</t>
        </is>
      </c>
      <c r="D1112" s="31" t="inlineStr">
        <is>
          <t>Jumlah (A+B+C)</t>
        </is>
      </c>
      <c r="E1112" s="32" t="n"/>
      <c r="F1112" s="32" t="n"/>
      <c r="G1112" s="32" t="n"/>
      <c r="H1112" s="32" t="n"/>
      <c r="I1112" s="32" t="n"/>
      <c r="J1112" s="33">
        <f>J1102+J1107+J1111</f>
        <v/>
      </c>
    </row>
    <row r="1113">
      <c r="C1113" s="18" t="inlineStr">
        <is>
          <t>E</t>
        </is>
      </c>
      <c r="D1113" s="18" t="inlineStr">
        <is>
          <t>Biaya Umum dan Keuntungan 10.0% x D</t>
        </is>
      </c>
      <c r="H1113" s="21">
        <f>$Q$8</f>
        <v/>
      </c>
      <c r="J1113" s="34">
        <f>J1112*H1113</f>
        <v/>
      </c>
    </row>
    <row r="1114">
      <c r="C1114" s="31" t="inlineStr">
        <is>
          <t>F</t>
        </is>
      </c>
      <c r="D1114" s="31" t="inlineStr">
        <is>
          <t>Harga Satuan Pekerjaan (D+E)</t>
        </is>
      </c>
      <c r="E1114" s="32" t="n"/>
      <c r="F1114" s="32" t="n"/>
      <c r="G1114" s="32" t="n"/>
      <c r="H1114" s="32" t="n"/>
      <c r="I1114" s="32" t="n"/>
      <c r="J1114" s="33">
        <f>SUM(J1112:J1113)</f>
        <v/>
      </c>
    </row>
    <row r="1116">
      <c r="C1116" s="16" t="inlineStr">
        <is>
          <t>I.72</t>
        </is>
      </c>
      <c r="D1116" s="17" t="inlineStr">
        <is>
          <t>Rambu Peringatan/Larangan/Perintah, Tunggal, High Intensity Grade, Ukuran Sedang</t>
        </is>
      </c>
      <c r="F1116" s="18" t="inlineStr">
        <is>
          <t>Buah</t>
        </is>
      </c>
      <c r="K1116" s="22">
        <f>ROUNDDOWN(J1134,0)</f>
        <v/>
      </c>
      <c r="M1116" s="19" t="inlineStr">
        <is>
          <t>9.2.(6a2)</t>
        </is>
      </c>
    </row>
    <row r="1117">
      <c r="C1117" s="23" t="inlineStr">
        <is>
          <t>No</t>
        </is>
      </c>
      <c r="D1117" s="23" t="inlineStr">
        <is>
          <t>Uraian</t>
        </is>
      </c>
      <c r="E1117" s="23" t="inlineStr">
        <is>
          <t>Kode</t>
        </is>
      </c>
      <c r="F1117" s="23" t="inlineStr">
        <is>
          <t>Sat.</t>
        </is>
      </c>
      <c r="G1117" s="23" t="inlineStr">
        <is>
          <t>Koefisien</t>
        </is>
      </c>
      <c r="H1117" s="23" t="inlineStr">
        <is>
          <t>Harga  Satuan (Rp)</t>
        </is>
      </c>
      <c r="J1117" s="23" t="inlineStr">
        <is>
          <t>Jumlah Harga (Rp)</t>
        </is>
      </c>
    </row>
    <row r="1118">
      <c r="C1118" s="24" t="inlineStr">
        <is>
          <t>A</t>
        </is>
      </c>
      <c r="D1118" s="24" t="inlineStr">
        <is>
          <t>TENAGA KERJA</t>
        </is>
      </c>
      <c r="E1118" s="12" t="n"/>
      <c r="F1118" s="12" t="n"/>
      <c r="G1118" s="12" t="n"/>
      <c r="H1118" s="12" t="n"/>
      <c r="I1118" s="12" t="n"/>
      <c r="J1118" s="12" t="n"/>
    </row>
    <row r="1119">
      <c r="C1119" s="5" t="n">
        <v>1</v>
      </c>
      <c r="D1119" s="5" t="inlineStr">
        <is>
          <t>Pekerja</t>
        </is>
      </c>
      <c r="E1119" s="5" t="inlineStr">
        <is>
          <t>L01</t>
        </is>
      </c>
      <c r="F1119" s="5" t="inlineStr">
        <is>
          <t>jam</t>
        </is>
      </c>
      <c r="G1119" s="25" t="n">
        <v>0.6745923279001169</v>
      </c>
      <c r="H1119" s="26">
        <f>VLOOKUP(D1119,upahbahan,3,FALSE)</f>
        <v/>
      </c>
      <c r="J1119" s="26">
        <f>G1119*H1119</f>
        <v/>
      </c>
    </row>
    <row r="1120">
      <c r="C1120" s="5" t="n">
        <v>2</v>
      </c>
      <c r="D1120" s="5" t="inlineStr">
        <is>
          <t>Tukang</t>
        </is>
      </c>
      <c r="E1120" s="5" t="inlineStr">
        <is>
          <t>L02</t>
        </is>
      </c>
      <c r="F1120" s="5" t="inlineStr">
        <is>
          <t>jam</t>
        </is>
      </c>
      <c r="G1120" s="25" t="n">
        <v>0.1124321034530121</v>
      </c>
      <c r="H1120" s="26">
        <f>VLOOKUP(D1120,upahbahan,3,FALSE)</f>
        <v/>
      </c>
      <c r="J1120" s="26">
        <f>G1120*H1120</f>
        <v/>
      </c>
    </row>
    <row r="1121">
      <c r="C1121" s="5" t="n">
        <v>3</v>
      </c>
      <c r="D1121" s="5" t="inlineStr">
        <is>
          <t>Mandor</t>
        </is>
      </c>
      <c r="E1121" s="5" t="inlineStr">
        <is>
          <t>L03</t>
        </is>
      </c>
      <c r="F1121" s="5" t="inlineStr">
        <is>
          <t>jam</t>
        </is>
      </c>
      <c r="G1121" s="25" t="n">
        <v>0.112432165347547</v>
      </c>
      <c r="H1121" s="26">
        <f>VLOOKUP(D1121,upahbahan,3,FALSE)</f>
        <v/>
      </c>
      <c r="J1121" s="26">
        <f>G1121*H1121</f>
        <v/>
      </c>
    </row>
    <row r="1122">
      <c r="C1122" s="27" t="inlineStr">
        <is>
          <t>JUMLAH HARGA TENAGA KERJA</t>
        </is>
      </c>
      <c r="D1122" s="28" t="n"/>
      <c r="E1122" s="28" t="n"/>
      <c r="F1122" s="28" t="n"/>
      <c r="G1122" s="28" t="n"/>
      <c r="H1122" s="28" t="n"/>
      <c r="I1122" s="28" t="n"/>
      <c r="J1122" s="29">
        <f>SUM(J1119:J1121)</f>
        <v/>
      </c>
    </row>
    <row r="1123">
      <c r="C1123" s="24" t="inlineStr">
        <is>
          <t>B</t>
        </is>
      </c>
      <c r="D1123" s="24" t="inlineStr">
        <is>
          <t>BAHAN</t>
        </is>
      </c>
      <c r="E1123" s="12" t="n"/>
      <c r="F1123" s="12" t="n"/>
      <c r="G1123" s="12" t="n"/>
      <c r="H1123" s="12" t="n"/>
      <c r="I1123" s="12" t="n"/>
      <c r="J1123" s="12" t="n"/>
    </row>
    <row r="1124">
      <c r="C1124" s="5" t="n">
        <v>1</v>
      </c>
      <c r="D1124" s="5" t="inlineStr">
        <is>
          <t>Pelat Rambu HIG</t>
        </is>
      </c>
      <c r="E1124" s="5" t="inlineStr">
        <is>
          <t>M35d</t>
        </is>
      </c>
      <c r="F1124" s="5" t="inlineStr">
        <is>
          <t>Buah</t>
        </is>
      </c>
      <c r="G1124" s="25" t="n">
        <v>1</v>
      </c>
      <c r="H1124" s="26" t="n">
        <v>388200</v>
      </c>
      <c r="I1124" s="30" t="inlineStr">
        <is>
          <t>harga khusus</t>
        </is>
      </c>
      <c r="J1124" s="26">
        <f>G1124*H1124</f>
        <v/>
      </c>
    </row>
    <row r="1125">
      <c r="C1125" s="5" t="n">
        <v>2</v>
      </c>
      <c r="D1125" s="5" t="inlineStr">
        <is>
          <t>Pipa Galvanis Dia 3" 2 mm</t>
        </is>
      </c>
      <c r="E1125" s="5" t="inlineStr">
        <is>
          <t>M275b</t>
        </is>
      </c>
      <c r="F1125" s="5" t="inlineStr">
        <is>
          <t>M'</t>
        </is>
      </c>
      <c r="G1125" s="25" t="n">
        <v>3.99999992682927</v>
      </c>
      <c r="H1125" s="26">
        <f>VLOOKUP(D1125,upahbahan,3,FALSE)</f>
        <v/>
      </c>
      <c r="J1125" s="26">
        <f>G1125*H1125</f>
        <v/>
      </c>
    </row>
    <row r="1126">
      <c r="C1126" s="5" t="n">
        <v>3</v>
      </c>
      <c r="D1126" s="5" t="inlineStr">
        <is>
          <t>Beton Fc 20 Mpa</t>
        </is>
      </c>
      <c r="E1126" s="5" t="inlineStr">
        <is>
          <t>M186</t>
        </is>
      </c>
      <c r="F1126" s="5" t="inlineStr">
        <is>
          <t>M3</t>
        </is>
      </c>
      <c r="G1126" s="25" t="n">
        <v>0.01599999981273929</v>
      </c>
      <c r="H1126" s="26">
        <f>VLOOKUP(D1126,upahbahan,3,FALSE)</f>
        <v/>
      </c>
      <c r="J1126" s="26">
        <f>G1126*H1126</f>
        <v/>
      </c>
    </row>
    <row r="1127">
      <c r="C1127" s="27" t="inlineStr">
        <is>
          <t>JUMLAH HARGA BAHAN</t>
        </is>
      </c>
      <c r="D1127" s="28" t="n"/>
      <c r="E1127" s="28" t="n"/>
      <c r="F1127" s="28" t="n"/>
      <c r="G1127" s="28" t="n"/>
      <c r="H1127" s="28" t="n"/>
      <c r="I1127" s="28" t="n"/>
      <c r="J1127" s="29">
        <f>SUM(J1124:J1126)</f>
        <v/>
      </c>
    </row>
    <row r="1128">
      <c r="C1128" s="24" t="inlineStr">
        <is>
          <t>C</t>
        </is>
      </c>
      <c r="D1128" s="24" t="inlineStr">
        <is>
          <t>PERALATAN</t>
        </is>
      </c>
      <c r="E1128" s="12" t="n"/>
      <c r="F1128" s="12" t="n"/>
      <c r="G1128" s="12" t="n"/>
      <c r="H1128" s="12" t="n"/>
      <c r="I1128" s="12" t="n"/>
      <c r="J1128" s="12" t="n"/>
    </row>
    <row r="1129">
      <c r="C1129" s="5" t="n">
        <v>1</v>
      </c>
      <c r="D1129" s="5" t="inlineStr">
        <is>
          <t>Dump Truck 4 Ton</t>
        </is>
      </c>
      <c r="E1129" s="5" t="inlineStr">
        <is>
          <t>E08</t>
        </is>
      </c>
      <c r="F1129" s="5" t="inlineStr">
        <is>
          <t>Jam</t>
        </is>
      </c>
      <c r="G1129" s="25" t="n">
        <v>0.1124320521513101</v>
      </c>
      <c r="H1129" s="26">
        <f>VLOOKUP(D1129,upahbahan,3,FALSE)</f>
        <v/>
      </c>
      <c r="J1129" s="26">
        <f>G1129*H1129</f>
        <v/>
      </c>
    </row>
    <row r="1130">
      <c r="C1130" s="5" t="n">
        <v>2</v>
      </c>
      <c r="D1130" s="5" t="inlineStr">
        <is>
          <t>Alat Bantu</t>
        </is>
      </c>
      <c r="F1130" s="5" t="inlineStr">
        <is>
          <t>Ls</t>
        </is>
      </c>
      <c r="G1130" s="25" t="n">
        <v>1</v>
      </c>
      <c r="H1130" s="26">
        <f>VLOOKUP(D1130,upahbahan,3,FALSE)</f>
        <v/>
      </c>
      <c r="J1130" s="26">
        <f>G1130*H1130</f>
        <v/>
      </c>
    </row>
    <row r="1131">
      <c r="C1131" s="27" t="inlineStr">
        <is>
          <t>JUMLAH HARGA PERALATAN</t>
        </is>
      </c>
      <c r="D1131" s="28" t="n"/>
      <c r="E1131" s="28" t="n"/>
      <c r="F1131" s="28" t="n"/>
      <c r="G1131" s="28" t="n"/>
      <c r="H1131" s="28" t="n"/>
      <c r="I1131" s="28" t="n"/>
      <c r="J1131" s="29">
        <f>SUM(J1129:J1130)</f>
        <v/>
      </c>
    </row>
    <row r="1132">
      <c r="C1132" s="31" t="inlineStr">
        <is>
          <t>D</t>
        </is>
      </c>
      <c r="D1132" s="31" t="inlineStr">
        <is>
          <t>Jumlah (A+B+C)</t>
        </is>
      </c>
      <c r="E1132" s="32" t="n"/>
      <c r="F1132" s="32" t="n"/>
      <c r="G1132" s="32" t="n"/>
      <c r="H1132" s="32" t="n"/>
      <c r="I1132" s="32" t="n"/>
      <c r="J1132" s="33">
        <f>J1122+J1127+J1131</f>
        <v/>
      </c>
    </row>
    <row r="1133">
      <c r="C1133" s="18" t="inlineStr">
        <is>
          <t>E</t>
        </is>
      </c>
      <c r="D1133" s="18" t="inlineStr">
        <is>
          <t>Biaya Umum dan Keuntungan 10.0% x D</t>
        </is>
      </c>
      <c r="H1133" s="21">
        <f>$Q$8</f>
        <v/>
      </c>
      <c r="J1133" s="34">
        <f>J1132*H1133</f>
        <v/>
      </c>
    </row>
    <row r="1134">
      <c r="C1134" s="31" t="inlineStr">
        <is>
          <t>F</t>
        </is>
      </c>
      <c r="D1134" s="31" t="inlineStr">
        <is>
          <t>Harga Satuan Pekerjaan (D+E)</t>
        </is>
      </c>
      <c r="E1134" s="32" t="n"/>
      <c r="F1134" s="32" t="n"/>
      <c r="G1134" s="32" t="n"/>
      <c r="H1134" s="32" t="n"/>
      <c r="I1134" s="32" t="n"/>
      <c r="J1134" s="33">
        <f>SUM(J1132:J1133)</f>
        <v/>
      </c>
    </row>
    <row r="1136">
      <c r="C1136" s="16" t="inlineStr">
        <is>
          <t>I.73</t>
        </is>
      </c>
      <c r="D1136" s="17" t="inlineStr">
        <is>
          <t>Rambu Peringatan/Larangan/Perintah, Tunggal, High Intensity Grade, Ukuran Besar</t>
        </is>
      </c>
      <c r="F1136" s="18" t="inlineStr">
        <is>
          <t>Buah</t>
        </is>
      </c>
      <c r="K1136" s="22">
        <f>ROUNDDOWN(J1154,0)</f>
        <v/>
      </c>
      <c r="M1136" s="19" t="inlineStr">
        <is>
          <t>9.2.(6a3)</t>
        </is>
      </c>
    </row>
    <row r="1137">
      <c r="C1137" s="23" t="inlineStr">
        <is>
          <t>No</t>
        </is>
      </c>
      <c r="D1137" s="23" t="inlineStr">
        <is>
          <t>Uraian</t>
        </is>
      </c>
      <c r="E1137" s="23" t="inlineStr">
        <is>
          <t>Kode</t>
        </is>
      </c>
      <c r="F1137" s="23" t="inlineStr">
        <is>
          <t>Sat.</t>
        </is>
      </c>
      <c r="G1137" s="23" t="inlineStr">
        <is>
          <t>Koefisien</t>
        </is>
      </c>
      <c r="H1137" s="23" t="inlineStr">
        <is>
          <t>Harga  Satuan (Rp)</t>
        </is>
      </c>
      <c r="J1137" s="23" t="inlineStr">
        <is>
          <t>Jumlah Harga (Rp)</t>
        </is>
      </c>
    </row>
    <row r="1138">
      <c r="C1138" s="24" t="inlineStr">
        <is>
          <t>A</t>
        </is>
      </c>
      <c r="D1138" s="24" t="inlineStr">
        <is>
          <t>TENAGA KERJA</t>
        </is>
      </c>
      <c r="E1138" s="12" t="n"/>
      <c r="F1138" s="12" t="n"/>
      <c r="G1138" s="12" t="n"/>
      <c r="H1138" s="12" t="n"/>
      <c r="I1138" s="12" t="n"/>
      <c r="J1138" s="12" t="n"/>
    </row>
    <row r="1139">
      <c r="C1139" s="5" t="n">
        <v>1</v>
      </c>
      <c r="D1139" s="5" t="inlineStr">
        <is>
          <t>Pekerja</t>
        </is>
      </c>
      <c r="E1139" s="5" t="inlineStr">
        <is>
          <t>L01</t>
        </is>
      </c>
      <c r="F1139" s="5" t="inlineStr">
        <is>
          <t>jam</t>
        </is>
      </c>
      <c r="G1139" s="25" t="n">
        <v>0.8392155997386731</v>
      </c>
      <c r="H1139" s="26">
        <f>VLOOKUP(D1139,upahbahan,3,FALSE)</f>
        <v/>
      </c>
      <c r="J1139" s="26">
        <f>G1139*H1139</f>
        <v/>
      </c>
    </row>
    <row r="1140">
      <c r="C1140" s="5" t="n">
        <v>2</v>
      </c>
      <c r="D1140" s="5" t="inlineStr">
        <is>
          <t>Tukang</t>
        </is>
      </c>
      <c r="E1140" s="5" t="inlineStr">
        <is>
          <t>L02</t>
        </is>
      </c>
      <c r="F1140" s="5" t="inlineStr">
        <is>
          <t>jam</t>
        </is>
      </c>
      <c r="G1140" s="25" t="n">
        <v>0.1398692103983138</v>
      </c>
      <c r="H1140" s="26">
        <f>VLOOKUP(D1140,upahbahan,3,FALSE)</f>
        <v/>
      </c>
      <c r="J1140" s="26">
        <f>G1140*H1140</f>
        <v/>
      </c>
    </row>
    <row r="1141">
      <c r="C1141" s="5" t="n">
        <v>3</v>
      </c>
      <c r="D1141" s="5" t="inlineStr">
        <is>
          <t>Mandor</t>
        </is>
      </c>
      <c r="E1141" s="5" t="inlineStr">
        <is>
          <t>L03</t>
        </is>
      </c>
      <c r="F1141" s="5" t="inlineStr">
        <is>
          <t>jam</t>
        </is>
      </c>
      <c r="G1141" s="25" t="n">
        <v>0.1398692147300332</v>
      </c>
      <c r="H1141" s="26">
        <f>VLOOKUP(D1141,upahbahan,3,FALSE)</f>
        <v/>
      </c>
      <c r="J1141" s="26">
        <f>G1141*H1141</f>
        <v/>
      </c>
    </row>
    <row r="1142">
      <c r="C1142" s="27" t="inlineStr">
        <is>
          <t>JUMLAH HARGA TENAGA KERJA</t>
        </is>
      </c>
      <c r="D1142" s="28" t="n"/>
      <c r="E1142" s="28" t="n"/>
      <c r="F1142" s="28" t="n"/>
      <c r="G1142" s="28" t="n"/>
      <c r="H1142" s="28" t="n"/>
      <c r="I1142" s="28" t="n"/>
      <c r="J1142" s="29">
        <f>SUM(J1139:J1141)</f>
        <v/>
      </c>
    </row>
    <row r="1143">
      <c r="C1143" s="24" t="inlineStr">
        <is>
          <t>B</t>
        </is>
      </c>
      <c r="D1143" s="24" t="inlineStr">
        <is>
          <t>BAHAN</t>
        </is>
      </c>
      <c r="E1143" s="12" t="n"/>
      <c r="F1143" s="12" t="n"/>
      <c r="G1143" s="12" t="n"/>
      <c r="H1143" s="12" t="n"/>
      <c r="I1143" s="12" t="n"/>
      <c r="J1143" s="12" t="n"/>
    </row>
    <row r="1144">
      <c r="C1144" s="5" t="n">
        <v>1</v>
      </c>
      <c r="D1144" s="5" t="inlineStr">
        <is>
          <t>Pelat Rambu HIG</t>
        </is>
      </c>
      <c r="E1144" s="5" t="inlineStr">
        <is>
          <t>M35e</t>
        </is>
      </c>
      <c r="F1144" s="5" t="inlineStr">
        <is>
          <t>Buah</t>
        </is>
      </c>
      <c r="G1144" s="25" t="n">
        <v>1</v>
      </c>
      <c r="H1144" s="26" t="n">
        <v>485250</v>
      </c>
      <c r="I1144" s="30" t="inlineStr">
        <is>
          <t>harga khusus</t>
        </is>
      </c>
      <c r="J1144" s="26">
        <f>G1144*H1144</f>
        <v/>
      </c>
    </row>
    <row r="1145">
      <c r="C1145" s="5" t="n">
        <v>2</v>
      </c>
      <c r="D1145" s="5" t="inlineStr">
        <is>
          <t>Pipa Galvanis Dia 3" 2 mm</t>
        </is>
      </c>
      <c r="E1145" s="5" t="inlineStr">
        <is>
          <t>M275b</t>
        </is>
      </c>
      <c r="F1145" s="5" t="inlineStr">
        <is>
          <t>M'</t>
        </is>
      </c>
      <c r="G1145" s="25" t="n">
        <v>3.99999992682927</v>
      </c>
      <c r="H1145" s="26">
        <f>VLOOKUP(D1145,upahbahan,3,FALSE)</f>
        <v/>
      </c>
      <c r="J1145" s="26">
        <f>G1145*H1145</f>
        <v/>
      </c>
    </row>
    <row r="1146">
      <c r="C1146" s="5" t="n">
        <v>3</v>
      </c>
      <c r="D1146" s="5" t="inlineStr">
        <is>
          <t>Beton Fc 20 Mpa</t>
        </is>
      </c>
      <c r="E1146" s="5" t="inlineStr">
        <is>
          <t>M186</t>
        </is>
      </c>
      <c r="F1146" s="5" t="inlineStr">
        <is>
          <t>M3</t>
        </is>
      </c>
      <c r="G1146" s="25" t="n">
        <v>0.01599999981273929</v>
      </c>
      <c r="H1146" s="26">
        <f>VLOOKUP(D1146,upahbahan,3,FALSE)</f>
        <v/>
      </c>
      <c r="J1146" s="26">
        <f>G1146*H1146</f>
        <v/>
      </c>
    </row>
    <row r="1147">
      <c r="C1147" s="27" t="inlineStr">
        <is>
          <t>JUMLAH HARGA BAHAN</t>
        </is>
      </c>
      <c r="D1147" s="28" t="n"/>
      <c r="E1147" s="28" t="n"/>
      <c r="F1147" s="28" t="n"/>
      <c r="G1147" s="28" t="n"/>
      <c r="H1147" s="28" t="n"/>
      <c r="I1147" s="28" t="n"/>
      <c r="J1147" s="29">
        <f>SUM(J1144:J1146)</f>
        <v/>
      </c>
    </row>
    <row r="1148">
      <c r="C1148" s="24" t="inlineStr">
        <is>
          <t>C</t>
        </is>
      </c>
      <c r="D1148" s="24" t="inlineStr">
        <is>
          <t>PERALATAN</t>
        </is>
      </c>
      <c r="E1148" s="12" t="n"/>
      <c r="F1148" s="12" t="n"/>
      <c r="G1148" s="12" t="n"/>
      <c r="H1148" s="12" t="n"/>
      <c r="I1148" s="12" t="n"/>
      <c r="J1148" s="12" t="n"/>
    </row>
    <row r="1149">
      <c r="C1149" s="5" t="n">
        <v>1</v>
      </c>
      <c r="D1149" s="5" t="inlineStr">
        <is>
          <t>Dump Truck 4 Ton</t>
        </is>
      </c>
      <c r="E1149" s="5" t="inlineStr">
        <is>
          <t>E08</t>
        </is>
      </c>
      <c r="F1149" s="5" t="inlineStr">
        <is>
          <t>Jam</t>
        </is>
      </c>
      <c r="G1149" s="25" t="n">
        <v>0.1398692428282107</v>
      </c>
      <c r="H1149" s="26">
        <f>VLOOKUP(D1149,upahbahan,3,FALSE)</f>
        <v/>
      </c>
      <c r="J1149" s="26">
        <f>G1149*H1149</f>
        <v/>
      </c>
    </row>
    <row r="1150">
      <c r="C1150" s="5" t="n">
        <v>2</v>
      </c>
      <c r="D1150" s="5" t="inlineStr">
        <is>
          <t>Alat Bantu</t>
        </is>
      </c>
      <c r="F1150" s="5" t="inlineStr">
        <is>
          <t>Ls</t>
        </is>
      </c>
      <c r="G1150" s="25" t="n">
        <v>1</v>
      </c>
      <c r="H1150" s="26">
        <f>VLOOKUP(D1150,upahbahan,3,FALSE)</f>
        <v/>
      </c>
      <c r="J1150" s="26">
        <f>G1150*H1150</f>
        <v/>
      </c>
    </row>
    <row r="1151">
      <c r="C1151" s="27" t="inlineStr">
        <is>
          <t>JUMLAH HARGA PERALATAN</t>
        </is>
      </c>
      <c r="D1151" s="28" t="n"/>
      <c r="E1151" s="28" t="n"/>
      <c r="F1151" s="28" t="n"/>
      <c r="G1151" s="28" t="n"/>
      <c r="H1151" s="28" t="n"/>
      <c r="I1151" s="28" t="n"/>
      <c r="J1151" s="29">
        <f>SUM(J1149:J1150)</f>
        <v/>
      </c>
    </row>
    <row r="1152">
      <c r="C1152" s="31" t="inlineStr">
        <is>
          <t>D</t>
        </is>
      </c>
      <c r="D1152" s="31" t="inlineStr">
        <is>
          <t>Jumlah (A+B+C)</t>
        </is>
      </c>
      <c r="E1152" s="32" t="n"/>
      <c r="F1152" s="32" t="n"/>
      <c r="G1152" s="32" t="n"/>
      <c r="H1152" s="32" t="n"/>
      <c r="I1152" s="32" t="n"/>
      <c r="J1152" s="33">
        <f>J1142+J1147+J1151</f>
        <v/>
      </c>
    </row>
    <row r="1153">
      <c r="C1153" s="18" t="inlineStr">
        <is>
          <t>E</t>
        </is>
      </c>
      <c r="D1153" s="18" t="inlineStr">
        <is>
          <t>Biaya Umum dan Keuntungan 10.0% x D</t>
        </is>
      </c>
      <c r="H1153" s="21">
        <f>$Q$8</f>
        <v/>
      </c>
      <c r="J1153" s="34">
        <f>J1152*H1153</f>
        <v/>
      </c>
    </row>
    <row r="1154">
      <c r="C1154" s="31" t="inlineStr">
        <is>
          <t>F</t>
        </is>
      </c>
      <c r="D1154" s="31" t="inlineStr">
        <is>
          <t>Harga Satuan Pekerjaan (D+E)</t>
        </is>
      </c>
      <c r="E1154" s="32" t="n"/>
      <c r="F1154" s="32" t="n"/>
      <c r="G1154" s="32" t="n"/>
      <c r="H1154" s="32" t="n"/>
      <c r="I1154" s="32" t="n"/>
      <c r="J1154" s="33">
        <f>SUM(J1152:J1153)</f>
        <v/>
      </c>
    </row>
    <row r="1156">
      <c r="C1156" s="16" t="inlineStr">
        <is>
          <t>I.74</t>
        </is>
      </c>
      <c r="D1156" s="17" t="inlineStr">
        <is>
          <t>Rambu Peringatan/Larangan/Perintah, Tunggal, High Intensity Grade, Ukuran Sangat Besar</t>
        </is>
      </c>
      <c r="F1156" s="18" t="inlineStr">
        <is>
          <t>Buah</t>
        </is>
      </c>
      <c r="K1156" s="22">
        <f>ROUNDDOWN(J1174,0)</f>
        <v/>
      </c>
      <c r="M1156" s="19" t="inlineStr">
        <is>
          <t>9.2.(6a4)</t>
        </is>
      </c>
    </row>
    <row r="1157">
      <c r="C1157" s="23" t="inlineStr">
        <is>
          <t>No</t>
        </is>
      </c>
      <c r="D1157" s="23" t="inlineStr">
        <is>
          <t>Uraian</t>
        </is>
      </c>
      <c r="E1157" s="23" t="inlineStr">
        <is>
          <t>Kode</t>
        </is>
      </c>
      <c r="F1157" s="23" t="inlineStr">
        <is>
          <t>Sat.</t>
        </is>
      </c>
      <c r="G1157" s="23" t="inlineStr">
        <is>
          <t>Koefisien</t>
        </is>
      </c>
      <c r="H1157" s="23" t="inlineStr">
        <is>
          <t>Harga  Satuan (Rp)</t>
        </is>
      </c>
      <c r="J1157" s="23" t="inlineStr">
        <is>
          <t>Jumlah Harga (Rp)</t>
        </is>
      </c>
    </row>
    <row r="1158">
      <c r="C1158" s="24" t="inlineStr">
        <is>
          <t>A</t>
        </is>
      </c>
      <c r="D1158" s="24" t="inlineStr">
        <is>
          <t>TENAGA KERJA</t>
        </is>
      </c>
      <c r="E1158" s="12" t="n"/>
      <c r="F1158" s="12" t="n"/>
      <c r="G1158" s="12" t="n"/>
      <c r="H1158" s="12" t="n"/>
      <c r="I1158" s="12" t="n"/>
      <c r="J1158" s="12" t="n"/>
    </row>
    <row r="1159">
      <c r="C1159" s="5" t="n">
        <v>1</v>
      </c>
      <c r="D1159" s="5" t="inlineStr">
        <is>
          <t>Pekerja</t>
        </is>
      </c>
      <c r="E1159" s="5" t="inlineStr">
        <is>
          <t>L01</t>
        </is>
      </c>
      <c r="F1159" s="5" t="inlineStr">
        <is>
          <t>jam</t>
        </is>
      </c>
      <c r="G1159" s="25" t="n">
        <v>1.168461781667615</v>
      </c>
      <c r="H1159" s="26">
        <f>VLOOKUP(D1159,upahbahan,3,FALSE)</f>
        <v/>
      </c>
      <c r="J1159" s="26">
        <f>G1159*H1159</f>
        <v/>
      </c>
    </row>
    <row r="1160">
      <c r="C1160" s="5" t="n">
        <v>2</v>
      </c>
      <c r="D1160" s="5" t="inlineStr">
        <is>
          <t>Tukang</t>
        </is>
      </c>
      <c r="E1160" s="5" t="inlineStr">
        <is>
          <t>L02</t>
        </is>
      </c>
      <c r="F1160" s="5" t="inlineStr">
        <is>
          <t>jam</t>
        </is>
      </c>
      <c r="G1160" s="25" t="n">
        <v>0.1947437685264328</v>
      </c>
      <c r="H1160" s="26">
        <f>VLOOKUP(D1160,upahbahan,3,FALSE)</f>
        <v/>
      </c>
      <c r="J1160" s="26">
        <f>G1160*H1160</f>
        <v/>
      </c>
    </row>
    <row r="1161">
      <c r="C1161" s="5" t="n">
        <v>3</v>
      </c>
      <c r="D1161" s="5" t="inlineStr">
        <is>
          <t>Mandor</t>
        </is>
      </c>
      <c r="E1161" s="5" t="inlineStr">
        <is>
          <t>L03</t>
        </is>
      </c>
      <c r="F1161" s="5" t="inlineStr">
        <is>
          <t>jam</t>
        </is>
      </c>
      <c r="G1161" s="25" t="n">
        <v>0.1947436136815417</v>
      </c>
      <c r="H1161" s="26">
        <f>VLOOKUP(D1161,upahbahan,3,FALSE)</f>
        <v/>
      </c>
      <c r="J1161" s="26">
        <f>G1161*H1161</f>
        <v/>
      </c>
    </row>
    <row r="1162">
      <c r="C1162" s="27" t="inlineStr">
        <is>
          <t>JUMLAH HARGA TENAGA KERJA</t>
        </is>
      </c>
      <c r="D1162" s="28" t="n"/>
      <c r="E1162" s="28" t="n"/>
      <c r="F1162" s="28" t="n"/>
      <c r="G1162" s="28" t="n"/>
      <c r="H1162" s="28" t="n"/>
      <c r="I1162" s="28" t="n"/>
      <c r="J1162" s="29">
        <f>SUM(J1159:J1161)</f>
        <v/>
      </c>
    </row>
    <row r="1163">
      <c r="C1163" s="24" t="inlineStr">
        <is>
          <t>B</t>
        </is>
      </c>
      <c r="D1163" s="24" t="inlineStr">
        <is>
          <t>BAHAN</t>
        </is>
      </c>
      <c r="E1163" s="12" t="n"/>
      <c r="F1163" s="12" t="n"/>
      <c r="G1163" s="12" t="n"/>
      <c r="H1163" s="12" t="n"/>
      <c r="I1163" s="12" t="n"/>
      <c r="J1163" s="12" t="n"/>
    </row>
    <row r="1164">
      <c r="C1164" s="5" t="n">
        <v>1</v>
      </c>
      <c r="D1164" s="5" t="inlineStr">
        <is>
          <t>Pelat Rambu HIG</t>
        </is>
      </c>
      <c r="E1164" s="5" t="inlineStr">
        <is>
          <t>M35f</t>
        </is>
      </c>
      <c r="F1164" s="5" t="inlineStr">
        <is>
          <t>Buah</t>
        </is>
      </c>
      <c r="G1164" s="25" t="n">
        <v>1</v>
      </c>
      <c r="H1164" s="26" t="n">
        <v>582300</v>
      </c>
      <c r="I1164" s="30" t="inlineStr">
        <is>
          <t>harga khusus</t>
        </is>
      </c>
      <c r="J1164" s="26">
        <f>G1164*H1164</f>
        <v/>
      </c>
    </row>
    <row r="1165">
      <c r="C1165" s="5" t="n">
        <v>2</v>
      </c>
      <c r="D1165" s="5" t="inlineStr">
        <is>
          <t>Pipa Galvanis Dia 3" 2 mm</t>
        </is>
      </c>
      <c r="E1165" s="5" t="inlineStr">
        <is>
          <t>M275b</t>
        </is>
      </c>
      <c r="F1165" s="5" t="inlineStr">
        <is>
          <t>M'</t>
        </is>
      </c>
      <c r="G1165" s="25" t="n">
        <v>3.99999992682927</v>
      </c>
      <c r="H1165" s="26">
        <f>VLOOKUP(D1165,upahbahan,3,FALSE)</f>
        <v/>
      </c>
      <c r="J1165" s="26">
        <f>G1165*H1165</f>
        <v/>
      </c>
    </row>
    <row r="1166">
      <c r="C1166" s="5" t="n">
        <v>3</v>
      </c>
      <c r="D1166" s="5" t="inlineStr">
        <is>
          <t>Beton Fc 20 Mpa</t>
        </is>
      </c>
      <c r="E1166" s="5" t="inlineStr">
        <is>
          <t>M186</t>
        </is>
      </c>
      <c r="F1166" s="5" t="inlineStr">
        <is>
          <t>M3</t>
        </is>
      </c>
      <c r="G1166" s="25" t="n">
        <v>0.01599999981273929</v>
      </c>
      <c r="H1166" s="26">
        <f>VLOOKUP(D1166,upahbahan,3,FALSE)</f>
        <v/>
      </c>
      <c r="J1166" s="26">
        <f>G1166*H1166</f>
        <v/>
      </c>
    </row>
    <row r="1167">
      <c r="C1167" s="27" t="inlineStr">
        <is>
          <t>JUMLAH HARGA BAHAN</t>
        </is>
      </c>
      <c r="D1167" s="28" t="n"/>
      <c r="E1167" s="28" t="n"/>
      <c r="F1167" s="28" t="n"/>
      <c r="G1167" s="28" t="n"/>
      <c r="H1167" s="28" t="n"/>
      <c r="I1167" s="28" t="n"/>
      <c r="J1167" s="29">
        <f>SUM(J1164:J1166)</f>
        <v/>
      </c>
    </row>
    <row r="1168">
      <c r="C1168" s="24" t="inlineStr">
        <is>
          <t>C</t>
        </is>
      </c>
      <c r="D1168" s="24" t="inlineStr">
        <is>
          <t>PERALATAN</t>
        </is>
      </c>
      <c r="E1168" s="12" t="n"/>
      <c r="F1168" s="12" t="n"/>
      <c r="G1168" s="12" t="n"/>
      <c r="H1168" s="12" t="n"/>
      <c r="I1168" s="12" t="n"/>
      <c r="J1168" s="12" t="n"/>
    </row>
    <row r="1169">
      <c r="C1169" s="5" t="n">
        <v>1</v>
      </c>
      <c r="D1169" s="5" t="inlineStr">
        <is>
          <t>Dump Truck 4 Ton</t>
        </is>
      </c>
      <c r="E1169" s="5" t="inlineStr">
        <is>
          <t>E08</t>
        </is>
      </c>
      <c r="F1169" s="5" t="inlineStr">
        <is>
          <t>Jam</t>
        </is>
      </c>
      <c r="G1169" s="25" t="n">
        <v>0.194743624182012</v>
      </c>
      <c r="H1169" s="26">
        <f>VLOOKUP(D1169,upahbahan,3,FALSE)</f>
        <v/>
      </c>
      <c r="J1169" s="26">
        <f>G1169*H1169</f>
        <v/>
      </c>
    </row>
    <row r="1170">
      <c r="C1170" s="5" t="n">
        <v>2</v>
      </c>
      <c r="D1170" s="5" t="inlineStr">
        <is>
          <t>Alat Bantu</t>
        </is>
      </c>
      <c r="F1170" s="5" t="inlineStr">
        <is>
          <t>Ls</t>
        </is>
      </c>
      <c r="G1170" s="25" t="n">
        <v>1</v>
      </c>
      <c r="H1170" s="26">
        <f>VLOOKUP(D1170,upahbahan,3,FALSE)</f>
        <v/>
      </c>
      <c r="J1170" s="26">
        <f>G1170*H1170</f>
        <v/>
      </c>
    </row>
    <row r="1171">
      <c r="C1171" s="27" t="inlineStr">
        <is>
          <t>JUMLAH HARGA PERALATAN</t>
        </is>
      </c>
      <c r="D1171" s="28" t="n"/>
      <c r="E1171" s="28" t="n"/>
      <c r="F1171" s="28" t="n"/>
      <c r="G1171" s="28" t="n"/>
      <c r="H1171" s="28" t="n"/>
      <c r="I1171" s="28" t="n"/>
      <c r="J1171" s="29">
        <f>SUM(J1169:J1170)</f>
        <v/>
      </c>
    </row>
    <row r="1172">
      <c r="C1172" s="31" t="inlineStr">
        <is>
          <t>D</t>
        </is>
      </c>
      <c r="D1172" s="31" t="inlineStr">
        <is>
          <t>Jumlah (A+B+C)</t>
        </is>
      </c>
      <c r="E1172" s="32" t="n"/>
      <c r="F1172" s="32" t="n"/>
      <c r="G1172" s="32" t="n"/>
      <c r="H1172" s="32" t="n"/>
      <c r="I1172" s="32" t="n"/>
      <c r="J1172" s="33">
        <f>J1162+J1167+J1171</f>
        <v/>
      </c>
    </row>
    <row r="1173">
      <c r="C1173" s="18" t="inlineStr">
        <is>
          <t>E</t>
        </is>
      </c>
      <c r="D1173" s="18" t="inlineStr">
        <is>
          <t>Biaya Umum dan Keuntungan 10.0% x D</t>
        </is>
      </c>
      <c r="H1173" s="21">
        <f>$Q$8</f>
        <v/>
      </c>
      <c r="J1173" s="34">
        <f>J1172*H1173</f>
        <v/>
      </c>
    </row>
    <row r="1174">
      <c r="C1174" s="31" t="inlineStr">
        <is>
          <t>F</t>
        </is>
      </c>
      <c r="D1174" s="31" t="inlineStr">
        <is>
          <t>Harga Satuan Pekerjaan (D+E)</t>
        </is>
      </c>
      <c r="E1174" s="32" t="n"/>
      <c r="F1174" s="32" t="n"/>
      <c r="G1174" s="32" t="n"/>
      <c r="H1174" s="32" t="n"/>
      <c r="I1174" s="32" t="n"/>
      <c r="J1174" s="33">
        <f>SUM(J1172:J1173)</f>
        <v/>
      </c>
    </row>
    <row r="1176">
      <c r="C1176" s="16" t="inlineStr">
        <is>
          <t>I.75</t>
        </is>
      </c>
      <c r="D1176" s="17" t="inlineStr">
        <is>
          <t>Rambu Peringatan/Larangan/Perintah, Ganda, High Intensity Grade, Ukuran Kecil</t>
        </is>
      </c>
      <c r="F1176" s="18" t="inlineStr">
        <is>
          <t>Buah</t>
        </is>
      </c>
      <c r="K1176" s="22">
        <f>ROUNDDOWN(J1194,0)</f>
        <v/>
      </c>
      <c r="M1176" s="19" t="inlineStr">
        <is>
          <t>9.2.(6b1)</t>
        </is>
      </c>
    </row>
    <row r="1177">
      <c r="C1177" s="23" t="inlineStr">
        <is>
          <t>No</t>
        </is>
      </c>
      <c r="D1177" s="23" t="inlineStr">
        <is>
          <t>Uraian</t>
        </is>
      </c>
      <c r="E1177" s="23" t="inlineStr">
        <is>
          <t>Kode</t>
        </is>
      </c>
      <c r="F1177" s="23" t="inlineStr">
        <is>
          <t>Sat.</t>
        </is>
      </c>
      <c r="G1177" s="23" t="inlineStr">
        <is>
          <t>Koefisien</t>
        </is>
      </c>
      <c r="H1177" s="23" t="inlineStr">
        <is>
          <t>Harga  Satuan (Rp)</t>
        </is>
      </c>
      <c r="J1177" s="23" t="inlineStr">
        <is>
          <t>Jumlah Harga (Rp)</t>
        </is>
      </c>
    </row>
    <row r="1178">
      <c r="C1178" s="24" t="inlineStr">
        <is>
          <t>A</t>
        </is>
      </c>
      <c r="D1178" s="24" t="inlineStr">
        <is>
          <t>TENAGA KERJA</t>
        </is>
      </c>
      <c r="E1178" s="12" t="n"/>
      <c r="F1178" s="12" t="n"/>
      <c r="G1178" s="12" t="n"/>
      <c r="H1178" s="12" t="n"/>
      <c r="I1178" s="12" t="n"/>
      <c r="J1178" s="12" t="n"/>
    </row>
    <row r="1179">
      <c r="C1179" s="5" t="n">
        <v>1</v>
      </c>
      <c r="D1179" s="5" t="inlineStr">
        <is>
          <t>Pekerja</t>
        </is>
      </c>
      <c r="E1179" s="5" t="inlineStr">
        <is>
          <t>L01</t>
        </is>
      </c>
      <c r="F1179" s="5" t="inlineStr">
        <is>
          <t>jam</t>
        </is>
      </c>
      <c r="G1179" s="25" t="n">
        <v>0.46659291827313</v>
      </c>
      <c r="H1179" s="26">
        <f>VLOOKUP(D1179,upahbahan,3,FALSE)</f>
        <v/>
      </c>
      <c r="J1179" s="26">
        <f>G1179*H1179</f>
        <v/>
      </c>
    </row>
    <row r="1180">
      <c r="C1180" s="5" t="n">
        <v>2</v>
      </c>
      <c r="D1180" s="5" t="inlineStr">
        <is>
          <t>Tukang</t>
        </is>
      </c>
      <c r="E1180" s="5" t="inlineStr">
        <is>
          <t>L02</t>
        </is>
      </c>
      <c r="F1180" s="5" t="inlineStr">
        <is>
          <t>jam</t>
        </is>
      </c>
      <c r="G1180" s="25" t="n">
        <v>0.09331865963550066</v>
      </c>
      <c r="H1180" s="26">
        <f>VLOOKUP(D1180,upahbahan,3,FALSE)</f>
        <v/>
      </c>
      <c r="J1180" s="26">
        <f>G1180*H1180</f>
        <v/>
      </c>
    </row>
    <row r="1181">
      <c r="C1181" s="5" t="n">
        <v>3</v>
      </c>
      <c r="D1181" s="5" t="inlineStr">
        <is>
          <t>Mandor</t>
        </is>
      </c>
      <c r="E1181" s="5" t="inlineStr">
        <is>
          <t>L03</t>
        </is>
      </c>
      <c r="F1181" s="5" t="inlineStr">
        <is>
          <t>jam</t>
        </is>
      </c>
      <c r="G1181" s="25" t="n">
        <v>0.0933186882328679</v>
      </c>
      <c r="H1181" s="26">
        <f>VLOOKUP(D1181,upahbahan,3,FALSE)</f>
        <v/>
      </c>
      <c r="J1181" s="26">
        <f>G1181*H1181</f>
        <v/>
      </c>
    </row>
    <row r="1182">
      <c r="C1182" s="27" t="inlineStr">
        <is>
          <t>JUMLAH HARGA TENAGA KERJA</t>
        </is>
      </c>
      <c r="D1182" s="28" t="n"/>
      <c r="E1182" s="28" t="n"/>
      <c r="F1182" s="28" t="n"/>
      <c r="G1182" s="28" t="n"/>
      <c r="H1182" s="28" t="n"/>
      <c r="I1182" s="28" t="n"/>
      <c r="J1182" s="29">
        <f>SUM(J1179:J1181)</f>
        <v/>
      </c>
    </row>
    <row r="1183">
      <c r="C1183" s="24" t="inlineStr">
        <is>
          <t>B</t>
        </is>
      </c>
      <c r="D1183" s="24" t="inlineStr">
        <is>
          <t>BAHAN</t>
        </is>
      </c>
      <c r="E1183" s="12" t="n"/>
      <c r="F1183" s="12" t="n"/>
      <c r="G1183" s="12" t="n"/>
      <c r="H1183" s="12" t="n"/>
      <c r="I1183" s="12" t="n"/>
      <c r="J1183" s="12" t="n"/>
    </row>
    <row r="1184">
      <c r="C1184" s="5" t="n">
        <v>1</v>
      </c>
      <c r="D1184" s="5" t="inlineStr">
        <is>
          <t>Pelat Rambu HIG</t>
        </is>
      </c>
      <c r="E1184" s="5" t="inlineStr">
        <is>
          <t>M35i</t>
        </is>
      </c>
      <c r="F1184" s="5" t="inlineStr">
        <is>
          <t>Buah</t>
        </is>
      </c>
      <c r="G1184" s="25" t="n">
        <v>2</v>
      </c>
      <c r="H1184" s="26">
        <f>VLOOKUP(D1184,upahbahan,3,FALSE)</f>
        <v/>
      </c>
      <c r="J1184" s="26">
        <f>G1184*H1184</f>
        <v/>
      </c>
    </row>
    <row r="1185">
      <c r="C1185" s="5" t="n">
        <v>2</v>
      </c>
      <c r="D1185" s="5" t="inlineStr">
        <is>
          <t>Pipa Galvanis Dia 3" 2 mm</t>
        </is>
      </c>
      <c r="E1185" s="5" t="inlineStr">
        <is>
          <t>M275b</t>
        </is>
      </c>
      <c r="F1185" s="5" t="inlineStr">
        <is>
          <t>M'</t>
        </is>
      </c>
      <c r="G1185" s="25" t="n">
        <v>3.99999992682927</v>
      </c>
      <c r="H1185" s="26">
        <f>VLOOKUP(D1185,upahbahan,3,FALSE)</f>
        <v/>
      </c>
      <c r="J1185" s="26">
        <f>G1185*H1185</f>
        <v/>
      </c>
    </row>
    <row r="1186">
      <c r="C1186" s="5" t="n">
        <v>3</v>
      </c>
      <c r="D1186" s="5" t="inlineStr">
        <is>
          <t>Beton Fc 20 Mpa</t>
        </is>
      </c>
      <c r="E1186" s="5" t="inlineStr">
        <is>
          <t>M186</t>
        </is>
      </c>
      <c r="F1186" s="5" t="inlineStr">
        <is>
          <t>M3</t>
        </is>
      </c>
      <c r="G1186" s="25" t="n">
        <v>0.01599999981273929</v>
      </c>
      <c r="H1186" s="26">
        <f>VLOOKUP(D1186,upahbahan,3,FALSE)</f>
        <v/>
      </c>
      <c r="J1186" s="26">
        <f>G1186*H1186</f>
        <v/>
      </c>
    </row>
    <row r="1187">
      <c r="C1187" s="27" t="inlineStr">
        <is>
          <t>JUMLAH HARGA BAHAN</t>
        </is>
      </c>
      <c r="D1187" s="28" t="n"/>
      <c r="E1187" s="28" t="n"/>
      <c r="F1187" s="28" t="n"/>
      <c r="G1187" s="28" t="n"/>
      <c r="H1187" s="28" t="n"/>
      <c r="I1187" s="28" t="n"/>
      <c r="J1187" s="29">
        <f>SUM(J1184:J1186)</f>
        <v/>
      </c>
    </row>
    <row r="1188">
      <c r="C1188" s="24" t="inlineStr">
        <is>
          <t>C</t>
        </is>
      </c>
      <c r="D1188" s="24" t="inlineStr">
        <is>
          <t>PERALATAN</t>
        </is>
      </c>
      <c r="E1188" s="12" t="n"/>
      <c r="F1188" s="12" t="n"/>
      <c r="G1188" s="12" t="n"/>
      <c r="H1188" s="12" t="n"/>
      <c r="I1188" s="12" t="n"/>
      <c r="J1188" s="12" t="n"/>
    </row>
    <row r="1189">
      <c r="C1189" s="5" t="n">
        <v>1</v>
      </c>
      <c r="D1189" s="5" t="inlineStr">
        <is>
          <t>Dump Truck 4 Ton</t>
        </is>
      </c>
      <c r="E1189" s="5" t="inlineStr">
        <is>
          <t>E08</t>
        </is>
      </c>
      <c r="F1189" s="5" t="inlineStr">
        <is>
          <t>Jam</t>
        </is>
      </c>
      <c r="G1189" s="25" t="n">
        <v>0.09331861066968683</v>
      </c>
      <c r="H1189" s="26">
        <f>VLOOKUP(D1189,upahbahan,3,FALSE)</f>
        <v/>
      </c>
      <c r="J1189" s="26">
        <f>G1189*H1189</f>
        <v/>
      </c>
    </row>
    <row r="1190">
      <c r="C1190" s="5" t="n">
        <v>2</v>
      </c>
      <c r="D1190" s="5" t="inlineStr">
        <is>
          <t>Alat Bantu</t>
        </is>
      </c>
      <c r="F1190" s="5" t="inlineStr">
        <is>
          <t>Ls</t>
        </is>
      </c>
      <c r="G1190" s="25" t="n">
        <v>1</v>
      </c>
      <c r="H1190" s="26">
        <f>VLOOKUP(D1190,upahbahan,3,FALSE)</f>
        <v/>
      </c>
      <c r="J1190" s="26">
        <f>G1190*H1190</f>
        <v/>
      </c>
    </row>
    <row r="1191">
      <c r="C1191" s="27" t="inlineStr">
        <is>
          <t>JUMLAH HARGA PERALATAN</t>
        </is>
      </c>
      <c r="D1191" s="28" t="n"/>
      <c r="E1191" s="28" t="n"/>
      <c r="F1191" s="28" t="n"/>
      <c r="G1191" s="28" t="n"/>
      <c r="H1191" s="28" t="n"/>
      <c r="I1191" s="28" t="n"/>
      <c r="J1191" s="29">
        <f>SUM(J1189:J1190)</f>
        <v/>
      </c>
    </row>
    <row r="1192">
      <c r="C1192" s="31" t="inlineStr">
        <is>
          <t>D</t>
        </is>
      </c>
      <c r="D1192" s="31" t="inlineStr">
        <is>
          <t>Jumlah (A+B+C)</t>
        </is>
      </c>
      <c r="E1192" s="32" t="n"/>
      <c r="F1192" s="32" t="n"/>
      <c r="G1192" s="32" t="n"/>
      <c r="H1192" s="32" t="n"/>
      <c r="I1192" s="32" t="n"/>
      <c r="J1192" s="33">
        <f>J1182+J1187+J1191</f>
        <v/>
      </c>
    </row>
    <row r="1193">
      <c r="C1193" s="18" t="inlineStr">
        <is>
          <t>E</t>
        </is>
      </c>
      <c r="D1193" s="18" t="inlineStr">
        <is>
          <t>Biaya Umum dan Keuntungan 10.0% x D</t>
        </is>
      </c>
      <c r="H1193" s="21">
        <f>$Q$8</f>
        <v/>
      </c>
      <c r="J1193" s="34">
        <f>J1192*H1193</f>
        <v/>
      </c>
    </row>
    <row r="1194">
      <c r="C1194" s="31" t="inlineStr">
        <is>
          <t>F</t>
        </is>
      </c>
      <c r="D1194" s="31" t="inlineStr">
        <is>
          <t>Harga Satuan Pekerjaan (D+E)</t>
        </is>
      </c>
      <c r="E1194" s="32" t="n"/>
      <c r="F1194" s="32" t="n"/>
      <c r="G1194" s="32" t="n"/>
      <c r="H1194" s="32" t="n"/>
      <c r="I1194" s="32" t="n"/>
      <c r="J1194" s="33">
        <f>SUM(J1192:J1193)</f>
        <v/>
      </c>
    </row>
    <row r="1196">
      <c r="C1196" s="16" t="inlineStr">
        <is>
          <t>I.76</t>
        </is>
      </c>
      <c r="D1196" s="17" t="inlineStr">
        <is>
          <t>Rambu Peringatan/Larangan/Perintah, Ganda, High Intensity Grade, Ukuran Sedang</t>
        </is>
      </c>
      <c r="F1196" s="18" t="inlineStr">
        <is>
          <t>Buah</t>
        </is>
      </c>
      <c r="K1196" s="22">
        <f>ROUNDDOWN(J1214,0)</f>
        <v/>
      </c>
      <c r="M1196" s="19" t="inlineStr">
        <is>
          <t>9.2.(6b2)</t>
        </is>
      </c>
    </row>
    <row r="1197">
      <c r="C1197" s="23" t="inlineStr">
        <is>
          <t>No</t>
        </is>
      </c>
      <c r="D1197" s="23" t="inlineStr">
        <is>
          <t>Uraian</t>
        </is>
      </c>
      <c r="E1197" s="23" t="inlineStr">
        <is>
          <t>Kode</t>
        </is>
      </c>
      <c r="F1197" s="23" t="inlineStr">
        <is>
          <t>Sat.</t>
        </is>
      </c>
      <c r="G1197" s="23" t="inlineStr">
        <is>
          <t>Koefisien</t>
        </is>
      </c>
      <c r="H1197" s="23" t="inlineStr">
        <is>
          <t>Harga  Satuan (Rp)</t>
        </is>
      </c>
      <c r="J1197" s="23" t="inlineStr">
        <is>
          <t>Jumlah Harga (Rp)</t>
        </is>
      </c>
    </row>
    <row r="1198">
      <c r="C1198" s="24" t="inlineStr">
        <is>
          <t>A</t>
        </is>
      </c>
      <c r="D1198" s="24" t="inlineStr">
        <is>
          <t>TENAGA KERJA</t>
        </is>
      </c>
      <c r="E1198" s="12" t="n"/>
      <c r="F1198" s="12" t="n"/>
      <c r="G1198" s="12" t="n"/>
      <c r="H1198" s="12" t="n"/>
      <c r="I1198" s="12" t="n"/>
      <c r="J1198" s="12" t="n"/>
    </row>
    <row r="1199">
      <c r="C1199" s="5" t="n">
        <v>1</v>
      </c>
      <c r="D1199" s="5" t="inlineStr">
        <is>
          <t>Pekerja</t>
        </is>
      </c>
      <c r="E1199" s="5" t="inlineStr">
        <is>
          <t>L01</t>
        </is>
      </c>
      <c r="F1199" s="5" t="inlineStr">
        <is>
          <t>jam</t>
        </is>
      </c>
      <c r="G1199" s="25" t="n">
        <v>0.46659291827313</v>
      </c>
      <c r="H1199" s="26">
        <f>VLOOKUP(D1199,upahbahan,3,FALSE)</f>
        <v/>
      </c>
      <c r="J1199" s="26">
        <f>G1199*H1199</f>
        <v/>
      </c>
    </row>
    <row r="1200">
      <c r="C1200" s="5" t="n">
        <v>2</v>
      </c>
      <c r="D1200" s="5" t="inlineStr">
        <is>
          <t>Tukang</t>
        </is>
      </c>
      <c r="E1200" s="5" t="inlineStr">
        <is>
          <t>L02</t>
        </is>
      </c>
      <c r="F1200" s="5" t="inlineStr">
        <is>
          <t>jam</t>
        </is>
      </c>
      <c r="G1200" s="25" t="n">
        <v>0.09331865963550066</v>
      </c>
      <c r="H1200" s="26">
        <f>VLOOKUP(D1200,upahbahan,3,FALSE)</f>
        <v/>
      </c>
      <c r="J1200" s="26">
        <f>G1200*H1200</f>
        <v/>
      </c>
    </row>
    <row r="1201">
      <c r="C1201" s="5" t="n">
        <v>3</v>
      </c>
      <c r="D1201" s="5" t="inlineStr">
        <is>
          <t>Mandor</t>
        </is>
      </c>
      <c r="E1201" s="5" t="inlineStr">
        <is>
          <t>L03</t>
        </is>
      </c>
      <c r="F1201" s="5" t="inlineStr">
        <is>
          <t>jam</t>
        </is>
      </c>
      <c r="G1201" s="25" t="n">
        <v>0.0933186882328679</v>
      </c>
      <c r="H1201" s="26">
        <f>VLOOKUP(D1201,upahbahan,3,FALSE)</f>
        <v/>
      </c>
      <c r="J1201" s="26">
        <f>G1201*H1201</f>
        <v/>
      </c>
    </row>
    <row r="1202">
      <c r="C1202" s="27" t="inlineStr">
        <is>
          <t>JUMLAH HARGA TENAGA KERJA</t>
        </is>
      </c>
      <c r="D1202" s="28" t="n"/>
      <c r="E1202" s="28" t="n"/>
      <c r="F1202" s="28" t="n"/>
      <c r="G1202" s="28" t="n"/>
      <c r="H1202" s="28" t="n"/>
      <c r="I1202" s="28" t="n"/>
      <c r="J1202" s="29">
        <f>SUM(J1199:J1201)</f>
        <v/>
      </c>
    </row>
    <row r="1203">
      <c r="C1203" s="24" t="inlineStr">
        <is>
          <t>B</t>
        </is>
      </c>
      <c r="D1203" s="24" t="inlineStr">
        <is>
          <t>BAHAN</t>
        </is>
      </c>
      <c r="E1203" s="12" t="n"/>
      <c r="F1203" s="12" t="n"/>
      <c r="G1203" s="12" t="n"/>
      <c r="H1203" s="12" t="n"/>
      <c r="I1203" s="12" t="n"/>
      <c r="J1203" s="12" t="n"/>
    </row>
    <row r="1204">
      <c r="C1204" s="5" t="n">
        <v>1</v>
      </c>
      <c r="D1204" s="5" t="inlineStr">
        <is>
          <t>Pelat Rambu HIG</t>
        </is>
      </c>
      <c r="E1204" s="5" t="inlineStr">
        <is>
          <t>M35d</t>
        </is>
      </c>
      <c r="F1204" s="5" t="inlineStr">
        <is>
          <t>Buah</t>
        </is>
      </c>
      <c r="G1204" s="25" t="n">
        <v>2</v>
      </c>
      <c r="H1204" s="26" t="n">
        <v>388200</v>
      </c>
      <c r="I1204" s="30" t="inlineStr">
        <is>
          <t>harga khusus</t>
        </is>
      </c>
      <c r="J1204" s="26">
        <f>G1204*H1204</f>
        <v/>
      </c>
    </row>
    <row r="1205">
      <c r="C1205" s="5" t="n">
        <v>2</v>
      </c>
      <c r="D1205" s="5" t="inlineStr">
        <is>
          <t>Pipa Galvanis Dia 3" 2 mm</t>
        </is>
      </c>
      <c r="E1205" s="5" t="inlineStr">
        <is>
          <t>M275b</t>
        </is>
      </c>
      <c r="F1205" s="5" t="inlineStr">
        <is>
          <t>M'</t>
        </is>
      </c>
      <c r="G1205" s="25" t="n">
        <v>3.99999992682927</v>
      </c>
      <c r="H1205" s="26">
        <f>VLOOKUP(D1205,upahbahan,3,FALSE)</f>
        <v/>
      </c>
      <c r="J1205" s="26">
        <f>G1205*H1205</f>
        <v/>
      </c>
    </row>
    <row r="1206">
      <c r="C1206" s="5" t="n">
        <v>3</v>
      </c>
      <c r="D1206" s="5" t="inlineStr">
        <is>
          <t>Beton Fc 20 Mpa</t>
        </is>
      </c>
      <c r="E1206" s="5" t="inlineStr">
        <is>
          <t>M186</t>
        </is>
      </c>
      <c r="F1206" s="5" t="inlineStr">
        <is>
          <t>M3</t>
        </is>
      </c>
      <c r="G1206" s="25" t="n">
        <v>0.01599999981273929</v>
      </c>
      <c r="H1206" s="26">
        <f>VLOOKUP(D1206,upahbahan,3,FALSE)</f>
        <v/>
      </c>
      <c r="J1206" s="26">
        <f>G1206*H1206</f>
        <v/>
      </c>
    </row>
    <row r="1207">
      <c r="C1207" s="27" t="inlineStr">
        <is>
          <t>JUMLAH HARGA BAHAN</t>
        </is>
      </c>
      <c r="D1207" s="28" t="n"/>
      <c r="E1207" s="28" t="n"/>
      <c r="F1207" s="28" t="n"/>
      <c r="G1207" s="28" t="n"/>
      <c r="H1207" s="28" t="n"/>
      <c r="I1207" s="28" t="n"/>
      <c r="J1207" s="29">
        <f>SUM(J1204:J1206)</f>
        <v/>
      </c>
    </row>
    <row r="1208">
      <c r="C1208" s="24" t="inlineStr">
        <is>
          <t>C</t>
        </is>
      </c>
      <c r="D1208" s="24" t="inlineStr">
        <is>
          <t>PERALATAN</t>
        </is>
      </c>
      <c r="E1208" s="12" t="n"/>
      <c r="F1208" s="12" t="n"/>
      <c r="G1208" s="12" t="n"/>
      <c r="H1208" s="12" t="n"/>
      <c r="I1208" s="12" t="n"/>
      <c r="J1208" s="12" t="n"/>
    </row>
    <row r="1209">
      <c r="C1209" s="5" t="n">
        <v>1</v>
      </c>
      <c r="D1209" s="5" t="inlineStr">
        <is>
          <t>Dump Truck 4 Ton</t>
        </is>
      </c>
      <c r="E1209" s="5" t="inlineStr">
        <is>
          <t>E08</t>
        </is>
      </c>
      <c r="F1209" s="5" t="inlineStr">
        <is>
          <t>Jam</t>
        </is>
      </c>
      <c r="G1209" s="25" t="n">
        <v>0.09331861066968683</v>
      </c>
      <c r="H1209" s="26">
        <f>VLOOKUP(D1209,upahbahan,3,FALSE)</f>
        <v/>
      </c>
      <c r="J1209" s="26">
        <f>G1209*H1209</f>
        <v/>
      </c>
    </row>
    <row r="1210">
      <c r="C1210" s="5" t="n">
        <v>2</v>
      </c>
      <c r="D1210" s="5" t="inlineStr">
        <is>
          <t>Alat Bantu</t>
        </is>
      </c>
      <c r="F1210" s="5" t="inlineStr">
        <is>
          <t>Ls</t>
        </is>
      </c>
      <c r="G1210" s="25" t="n">
        <v>1</v>
      </c>
      <c r="H1210" s="26">
        <f>VLOOKUP(D1210,upahbahan,3,FALSE)</f>
        <v/>
      </c>
      <c r="J1210" s="26">
        <f>G1210*H1210</f>
        <v/>
      </c>
    </row>
    <row r="1211">
      <c r="C1211" s="27" t="inlineStr">
        <is>
          <t>JUMLAH HARGA PERALATAN</t>
        </is>
      </c>
      <c r="D1211" s="28" t="n"/>
      <c r="E1211" s="28" t="n"/>
      <c r="F1211" s="28" t="n"/>
      <c r="G1211" s="28" t="n"/>
      <c r="H1211" s="28" t="n"/>
      <c r="I1211" s="28" t="n"/>
      <c r="J1211" s="29">
        <f>SUM(J1209:J1210)</f>
        <v/>
      </c>
    </row>
    <row r="1212">
      <c r="C1212" s="31" t="inlineStr">
        <is>
          <t>D</t>
        </is>
      </c>
      <c r="D1212" s="31" t="inlineStr">
        <is>
          <t>Jumlah (A+B+C)</t>
        </is>
      </c>
      <c r="E1212" s="32" t="n"/>
      <c r="F1212" s="32" t="n"/>
      <c r="G1212" s="32" t="n"/>
      <c r="H1212" s="32" t="n"/>
      <c r="I1212" s="32" t="n"/>
      <c r="J1212" s="33">
        <f>J1202+J1207+J1211</f>
        <v/>
      </c>
    </row>
    <row r="1213">
      <c r="C1213" s="18" t="inlineStr">
        <is>
          <t>E</t>
        </is>
      </c>
      <c r="D1213" s="18" t="inlineStr">
        <is>
          <t>Biaya Umum dan Keuntungan 10.0% x D</t>
        </is>
      </c>
      <c r="H1213" s="21">
        <f>$Q$8</f>
        <v/>
      </c>
      <c r="J1213" s="34">
        <f>J1212*H1213</f>
        <v/>
      </c>
    </row>
    <row r="1214">
      <c r="C1214" s="31" t="inlineStr">
        <is>
          <t>F</t>
        </is>
      </c>
      <c r="D1214" s="31" t="inlineStr">
        <is>
          <t>Harga Satuan Pekerjaan (D+E)</t>
        </is>
      </c>
      <c r="E1214" s="32" t="n"/>
      <c r="F1214" s="32" t="n"/>
      <c r="G1214" s="32" t="n"/>
      <c r="H1214" s="32" t="n"/>
      <c r="I1214" s="32" t="n"/>
      <c r="J1214" s="33">
        <f>SUM(J1212:J1213)</f>
        <v/>
      </c>
    </row>
    <row r="1216">
      <c r="C1216" s="16" t="inlineStr">
        <is>
          <t>I.77</t>
        </is>
      </c>
      <c r="D1216" s="17" t="inlineStr">
        <is>
          <t>Rambu Peringatan/Larangan/Perintah, Ganda, High Intensity Grade, Ukuran Besar</t>
        </is>
      </c>
      <c r="F1216" s="18" t="inlineStr">
        <is>
          <t>Buah</t>
        </is>
      </c>
      <c r="K1216" s="22">
        <f>ROUNDDOWN(J1234,0)</f>
        <v/>
      </c>
      <c r="M1216" s="19" t="inlineStr">
        <is>
          <t>9.2.(6b3)</t>
        </is>
      </c>
    </row>
    <row r="1217">
      <c r="C1217" s="23" t="inlineStr">
        <is>
          <t>No</t>
        </is>
      </c>
      <c r="D1217" s="23" t="inlineStr">
        <is>
          <t>Uraian</t>
        </is>
      </c>
      <c r="E1217" s="23" t="inlineStr">
        <is>
          <t>Kode</t>
        </is>
      </c>
      <c r="F1217" s="23" t="inlineStr">
        <is>
          <t>Sat.</t>
        </is>
      </c>
      <c r="G1217" s="23" t="inlineStr">
        <is>
          <t>Koefisien</t>
        </is>
      </c>
      <c r="H1217" s="23" t="inlineStr">
        <is>
          <t>Harga  Satuan (Rp)</t>
        </is>
      </c>
      <c r="J1217" s="23" t="inlineStr">
        <is>
          <t>Jumlah Harga (Rp)</t>
        </is>
      </c>
    </row>
    <row r="1218">
      <c r="C1218" s="24" t="inlineStr">
        <is>
          <t>A</t>
        </is>
      </c>
      <c r="D1218" s="24" t="inlineStr">
        <is>
          <t>TENAGA KERJA</t>
        </is>
      </c>
      <c r="E1218" s="12" t="n"/>
      <c r="F1218" s="12" t="n"/>
      <c r="G1218" s="12" t="n"/>
      <c r="H1218" s="12" t="n"/>
      <c r="I1218" s="12" t="n"/>
      <c r="J1218" s="12" t="n"/>
    </row>
    <row r="1219">
      <c r="C1219" s="5" t="n">
        <v>1</v>
      </c>
      <c r="D1219" s="5" t="inlineStr">
        <is>
          <t>Pekerja</t>
        </is>
      </c>
      <c r="E1219" s="5" t="inlineStr">
        <is>
          <t>L01</t>
        </is>
      </c>
      <c r="F1219" s="5" t="inlineStr">
        <is>
          <t>jam</t>
        </is>
      </c>
      <c r="G1219" s="25" t="n">
        <v>0.8392155997386731</v>
      </c>
      <c r="H1219" s="26">
        <f>VLOOKUP(D1219,upahbahan,3,FALSE)</f>
        <v/>
      </c>
      <c r="J1219" s="26">
        <f>G1219*H1219</f>
        <v/>
      </c>
    </row>
    <row r="1220">
      <c r="C1220" s="5" t="n">
        <v>2</v>
      </c>
      <c r="D1220" s="5" t="inlineStr">
        <is>
          <t>Tukang</t>
        </is>
      </c>
      <c r="E1220" s="5" t="inlineStr">
        <is>
          <t>L02</t>
        </is>
      </c>
      <c r="F1220" s="5" t="inlineStr">
        <is>
          <t>jam</t>
        </is>
      </c>
      <c r="G1220" s="25" t="n">
        <v>0.1398692103983138</v>
      </c>
      <c r="H1220" s="26">
        <f>VLOOKUP(D1220,upahbahan,3,FALSE)</f>
        <v/>
      </c>
      <c r="J1220" s="26">
        <f>G1220*H1220</f>
        <v/>
      </c>
    </row>
    <row r="1221">
      <c r="C1221" s="5" t="n">
        <v>3</v>
      </c>
      <c r="D1221" s="5" t="inlineStr">
        <is>
          <t>Mandor</t>
        </is>
      </c>
      <c r="E1221" s="5" t="inlineStr">
        <is>
          <t>L03</t>
        </is>
      </c>
      <c r="F1221" s="5" t="inlineStr">
        <is>
          <t>jam</t>
        </is>
      </c>
      <c r="G1221" s="25" t="n">
        <v>0.1398692147300332</v>
      </c>
      <c r="H1221" s="26">
        <f>VLOOKUP(D1221,upahbahan,3,FALSE)</f>
        <v/>
      </c>
      <c r="J1221" s="26">
        <f>G1221*H1221</f>
        <v/>
      </c>
    </row>
    <row r="1222">
      <c r="C1222" s="27" t="inlineStr">
        <is>
          <t>JUMLAH HARGA TENAGA KERJA</t>
        </is>
      </c>
      <c r="D1222" s="28" t="n"/>
      <c r="E1222" s="28" t="n"/>
      <c r="F1222" s="28" t="n"/>
      <c r="G1222" s="28" t="n"/>
      <c r="H1222" s="28" t="n"/>
      <c r="I1222" s="28" t="n"/>
      <c r="J1222" s="29">
        <f>SUM(J1219:J1221)</f>
        <v/>
      </c>
    </row>
    <row r="1223">
      <c r="C1223" s="24" t="inlineStr">
        <is>
          <t>B</t>
        </is>
      </c>
      <c r="D1223" s="24" t="inlineStr">
        <is>
          <t>BAHAN</t>
        </is>
      </c>
      <c r="E1223" s="12" t="n"/>
      <c r="F1223" s="12" t="n"/>
      <c r="G1223" s="12" t="n"/>
      <c r="H1223" s="12" t="n"/>
      <c r="I1223" s="12" t="n"/>
      <c r="J1223" s="12" t="n"/>
    </row>
    <row r="1224">
      <c r="C1224" s="5" t="n">
        <v>1</v>
      </c>
      <c r="D1224" s="5" t="inlineStr">
        <is>
          <t>Pelat Rambu HIG</t>
        </is>
      </c>
      <c r="E1224" s="5" t="inlineStr">
        <is>
          <t>M35e</t>
        </is>
      </c>
      <c r="F1224" s="5" t="inlineStr">
        <is>
          <t>Buah</t>
        </is>
      </c>
      <c r="G1224" s="25" t="n">
        <v>2</v>
      </c>
      <c r="H1224" s="26" t="n">
        <v>485250</v>
      </c>
      <c r="I1224" s="30" t="inlineStr">
        <is>
          <t>harga khusus</t>
        </is>
      </c>
      <c r="J1224" s="26">
        <f>G1224*H1224</f>
        <v/>
      </c>
    </row>
    <row r="1225">
      <c r="C1225" s="5" t="n">
        <v>2</v>
      </c>
      <c r="D1225" s="5" t="inlineStr">
        <is>
          <t>Pipa Galvanis Dia 3" 2 mm</t>
        </is>
      </c>
      <c r="E1225" s="5" t="inlineStr">
        <is>
          <t>M275b</t>
        </is>
      </c>
      <c r="F1225" s="5" t="inlineStr">
        <is>
          <t>M'</t>
        </is>
      </c>
      <c r="G1225" s="25" t="n">
        <v>3.99999992682927</v>
      </c>
      <c r="H1225" s="26">
        <f>VLOOKUP(D1225,upahbahan,3,FALSE)</f>
        <v/>
      </c>
      <c r="J1225" s="26">
        <f>G1225*H1225</f>
        <v/>
      </c>
    </row>
    <row r="1226">
      <c r="C1226" s="5" t="n">
        <v>3</v>
      </c>
      <c r="D1226" s="5" t="inlineStr">
        <is>
          <t>Beton Fc 20 Mpa</t>
        </is>
      </c>
      <c r="E1226" s="5" t="inlineStr">
        <is>
          <t>M186</t>
        </is>
      </c>
      <c r="F1226" s="5" t="inlineStr">
        <is>
          <t>M3</t>
        </is>
      </c>
      <c r="G1226" s="25" t="n">
        <v>0.01599999981273929</v>
      </c>
      <c r="H1226" s="26">
        <f>VLOOKUP(D1226,upahbahan,3,FALSE)</f>
        <v/>
      </c>
      <c r="J1226" s="26">
        <f>G1226*H1226</f>
        <v/>
      </c>
    </row>
    <row r="1227">
      <c r="C1227" s="27" t="inlineStr">
        <is>
          <t>JUMLAH HARGA BAHAN</t>
        </is>
      </c>
      <c r="D1227" s="28" t="n"/>
      <c r="E1227" s="28" t="n"/>
      <c r="F1227" s="28" t="n"/>
      <c r="G1227" s="28" t="n"/>
      <c r="H1227" s="28" t="n"/>
      <c r="I1227" s="28" t="n"/>
      <c r="J1227" s="29">
        <f>SUM(J1224:J1226)</f>
        <v/>
      </c>
    </row>
    <row r="1228">
      <c r="C1228" s="24" t="inlineStr">
        <is>
          <t>C</t>
        </is>
      </c>
      <c r="D1228" s="24" t="inlineStr">
        <is>
          <t>PERALATAN</t>
        </is>
      </c>
      <c r="E1228" s="12" t="n"/>
      <c r="F1228" s="12" t="n"/>
      <c r="G1228" s="12" t="n"/>
      <c r="H1228" s="12" t="n"/>
      <c r="I1228" s="12" t="n"/>
      <c r="J1228" s="12" t="n"/>
    </row>
    <row r="1229">
      <c r="C1229" s="5" t="n">
        <v>1</v>
      </c>
      <c r="D1229" s="5" t="inlineStr">
        <is>
          <t>Dump Truck 4 Ton</t>
        </is>
      </c>
      <c r="E1229" s="5" t="inlineStr">
        <is>
          <t>E08</t>
        </is>
      </c>
      <c r="F1229" s="5" t="inlineStr">
        <is>
          <t>Jam</t>
        </is>
      </c>
      <c r="G1229" s="25" t="n">
        <v>0.1398692428282107</v>
      </c>
      <c r="H1229" s="26">
        <f>VLOOKUP(D1229,upahbahan,3,FALSE)</f>
        <v/>
      </c>
      <c r="J1229" s="26">
        <f>G1229*H1229</f>
        <v/>
      </c>
    </row>
    <row r="1230">
      <c r="C1230" s="5" t="n">
        <v>2</v>
      </c>
      <c r="D1230" s="5" t="inlineStr">
        <is>
          <t>Alat Bantu</t>
        </is>
      </c>
      <c r="F1230" s="5" t="inlineStr">
        <is>
          <t>Ls</t>
        </is>
      </c>
      <c r="G1230" s="25" t="n">
        <v>1</v>
      </c>
      <c r="H1230" s="26">
        <f>VLOOKUP(D1230,upahbahan,3,FALSE)</f>
        <v/>
      </c>
      <c r="J1230" s="26">
        <f>G1230*H1230</f>
        <v/>
      </c>
    </row>
    <row r="1231">
      <c r="C1231" s="27" t="inlineStr">
        <is>
          <t>JUMLAH HARGA PERALATAN</t>
        </is>
      </c>
      <c r="D1231" s="28" t="n"/>
      <c r="E1231" s="28" t="n"/>
      <c r="F1231" s="28" t="n"/>
      <c r="G1231" s="28" t="n"/>
      <c r="H1231" s="28" t="n"/>
      <c r="I1231" s="28" t="n"/>
      <c r="J1231" s="29">
        <f>SUM(J1229:J1230)</f>
        <v/>
      </c>
    </row>
    <row r="1232">
      <c r="C1232" s="31" t="inlineStr">
        <is>
          <t>D</t>
        </is>
      </c>
      <c r="D1232" s="31" t="inlineStr">
        <is>
          <t>Jumlah (A+B+C)</t>
        </is>
      </c>
      <c r="E1232" s="32" t="n"/>
      <c r="F1232" s="32" t="n"/>
      <c r="G1232" s="32" t="n"/>
      <c r="H1232" s="32" t="n"/>
      <c r="I1232" s="32" t="n"/>
      <c r="J1232" s="33">
        <f>J1222+J1227+J1231</f>
        <v/>
      </c>
    </row>
    <row r="1233">
      <c r="C1233" s="18" t="inlineStr">
        <is>
          <t>E</t>
        </is>
      </c>
      <c r="D1233" s="18" t="inlineStr">
        <is>
          <t>Biaya Umum dan Keuntungan 10.0% x D</t>
        </is>
      </c>
      <c r="H1233" s="21">
        <f>$Q$8</f>
        <v/>
      </c>
      <c r="J1233" s="34">
        <f>J1232*H1233</f>
        <v/>
      </c>
    </row>
    <row r="1234">
      <c r="C1234" s="31" t="inlineStr">
        <is>
          <t>F</t>
        </is>
      </c>
      <c r="D1234" s="31" t="inlineStr">
        <is>
          <t>Harga Satuan Pekerjaan (D+E)</t>
        </is>
      </c>
      <c r="E1234" s="32" t="n"/>
      <c r="F1234" s="32" t="n"/>
      <c r="G1234" s="32" t="n"/>
      <c r="H1234" s="32" t="n"/>
      <c r="I1234" s="32" t="n"/>
      <c r="J1234" s="33">
        <f>SUM(J1232:J1233)</f>
        <v/>
      </c>
    </row>
    <row r="1236">
      <c r="C1236" s="16" t="inlineStr">
        <is>
          <t>I.78</t>
        </is>
      </c>
      <c r="D1236" s="17" t="inlineStr">
        <is>
          <t>Rambu Peringatan/Larangan/Perintah, Ganda, High Intensity Grade, Ukuran Sangat Besar</t>
        </is>
      </c>
      <c r="F1236" s="18" t="inlineStr">
        <is>
          <t>Buah</t>
        </is>
      </c>
      <c r="K1236" s="22">
        <f>ROUNDDOWN(J1254,0)</f>
        <v/>
      </c>
      <c r="M1236" s="19" t="inlineStr">
        <is>
          <t>9.2.(6b4)</t>
        </is>
      </c>
    </row>
    <row r="1237">
      <c r="C1237" s="23" t="inlineStr">
        <is>
          <t>No</t>
        </is>
      </c>
      <c r="D1237" s="23" t="inlineStr">
        <is>
          <t>Uraian</t>
        </is>
      </c>
      <c r="E1237" s="23" t="inlineStr">
        <is>
          <t>Kode</t>
        </is>
      </c>
      <c r="F1237" s="23" t="inlineStr">
        <is>
          <t>Sat.</t>
        </is>
      </c>
      <c r="G1237" s="23" t="inlineStr">
        <is>
          <t>Koefisien</t>
        </is>
      </c>
      <c r="H1237" s="23" t="inlineStr">
        <is>
          <t>Harga  Satuan (Rp)</t>
        </is>
      </c>
      <c r="J1237" s="23" t="inlineStr">
        <is>
          <t>Jumlah Harga (Rp)</t>
        </is>
      </c>
    </row>
    <row r="1238">
      <c r="C1238" s="24" t="inlineStr">
        <is>
          <t>A</t>
        </is>
      </c>
      <c r="D1238" s="24" t="inlineStr">
        <is>
          <t>TENAGA KERJA</t>
        </is>
      </c>
      <c r="E1238" s="12" t="n"/>
      <c r="F1238" s="12" t="n"/>
      <c r="G1238" s="12" t="n"/>
      <c r="H1238" s="12" t="n"/>
      <c r="I1238" s="12" t="n"/>
      <c r="J1238" s="12" t="n"/>
    </row>
    <row r="1239">
      <c r="C1239" s="5" t="n">
        <v>1</v>
      </c>
      <c r="D1239" s="5" t="inlineStr">
        <is>
          <t>Pekerja</t>
        </is>
      </c>
      <c r="E1239" s="5" t="inlineStr">
        <is>
          <t>L01</t>
        </is>
      </c>
      <c r="F1239" s="5" t="inlineStr">
        <is>
          <t>jam</t>
        </is>
      </c>
      <c r="G1239" s="25" t="n">
        <v>1.168461781667615</v>
      </c>
      <c r="H1239" s="26">
        <f>VLOOKUP(D1239,upahbahan,3,FALSE)</f>
        <v/>
      </c>
      <c r="J1239" s="26">
        <f>G1239*H1239</f>
        <v/>
      </c>
    </row>
    <row r="1240">
      <c r="C1240" s="5" t="n">
        <v>2</v>
      </c>
      <c r="D1240" s="5" t="inlineStr">
        <is>
          <t>Tukang</t>
        </is>
      </c>
      <c r="E1240" s="5" t="inlineStr">
        <is>
          <t>L02</t>
        </is>
      </c>
      <c r="F1240" s="5" t="inlineStr">
        <is>
          <t>jam</t>
        </is>
      </c>
      <c r="G1240" s="25" t="n">
        <v>0.1947437685264328</v>
      </c>
      <c r="H1240" s="26">
        <f>VLOOKUP(D1240,upahbahan,3,FALSE)</f>
        <v/>
      </c>
      <c r="J1240" s="26">
        <f>G1240*H1240</f>
        <v/>
      </c>
    </row>
    <row r="1241">
      <c r="C1241" s="5" t="n">
        <v>3</v>
      </c>
      <c r="D1241" s="5" t="inlineStr">
        <is>
          <t>Mandor</t>
        </is>
      </c>
      <c r="E1241" s="5" t="inlineStr">
        <is>
          <t>L03</t>
        </is>
      </c>
      <c r="F1241" s="5" t="inlineStr">
        <is>
          <t>jam</t>
        </is>
      </c>
      <c r="G1241" s="25" t="n">
        <v>0.1947436136815417</v>
      </c>
      <c r="H1241" s="26">
        <f>VLOOKUP(D1241,upahbahan,3,FALSE)</f>
        <v/>
      </c>
      <c r="J1241" s="26">
        <f>G1241*H1241</f>
        <v/>
      </c>
    </row>
    <row r="1242">
      <c r="C1242" s="27" t="inlineStr">
        <is>
          <t>JUMLAH HARGA TENAGA KERJA</t>
        </is>
      </c>
      <c r="D1242" s="28" t="n"/>
      <c r="E1242" s="28" t="n"/>
      <c r="F1242" s="28" t="n"/>
      <c r="G1242" s="28" t="n"/>
      <c r="H1242" s="28" t="n"/>
      <c r="I1242" s="28" t="n"/>
      <c r="J1242" s="29">
        <f>SUM(J1239:J1241)</f>
        <v/>
      </c>
    </row>
    <row r="1243">
      <c r="C1243" s="24" t="inlineStr">
        <is>
          <t>B</t>
        </is>
      </c>
      <c r="D1243" s="24" t="inlineStr">
        <is>
          <t>BAHAN</t>
        </is>
      </c>
      <c r="E1243" s="12" t="n"/>
      <c r="F1243" s="12" t="n"/>
      <c r="G1243" s="12" t="n"/>
      <c r="H1243" s="12" t="n"/>
      <c r="I1243" s="12" t="n"/>
      <c r="J1243" s="12" t="n"/>
    </row>
    <row r="1244">
      <c r="C1244" s="5" t="n">
        <v>1</v>
      </c>
      <c r="D1244" s="5" t="inlineStr">
        <is>
          <t>Pelat Rambu HIG</t>
        </is>
      </c>
      <c r="E1244" s="5" t="inlineStr">
        <is>
          <t>M35f</t>
        </is>
      </c>
      <c r="F1244" s="5" t="inlineStr">
        <is>
          <t>Buah</t>
        </is>
      </c>
      <c r="G1244" s="25" t="n">
        <v>2</v>
      </c>
      <c r="H1244" s="26" t="n">
        <v>582300</v>
      </c>
      <c r="I1244" s="30" t="inlineStr">
        <is>
          <t>harga khusus</t>
        </is>
      </c>
      <c r="J1244" s="26">
        <f>G1244*H1244</f>
        <v/>
      </c>
    </row>
    <row r="1245">
      <c r="C1245" s="5" t="n">
        <v>2</v>
      </c>
      <c r="D1245" s="5" t="inlineStr">
        <is>
          <t>Pipa Galvanis Dia 3" 2 mm</t>
        </is>
      </c>
      <c r="E1245" s="5" t="inlineStr">
        <is>
          <t>M275b</t>
        </is>
      </c>
      <c r="F1245" s="5" t="inlineStr">
        <is>
          <t>M'</t>
        </is>
      </c>
      <c r="G1245" s="25" t="n">
        <v>3.99999992682927</v>
      </c>
      <c r="H1245" s="26">
        <f>VLOOKUP(D1245,upahbahan,3,FALSE)</f>
        <v/>
      </c>
      <c r="J1245" s="26">
        <f>G1245*H1245</f>
        <v/>
      </c>
    </row>
    <row r="1246">
      <c r="C1246" s="5" t="n">
        <v>3</v>
      </c>
      <c r="D1246" s="5" t="inlineStr">
        <is>
          <t>Beton Fc 20 Mpa</t>
        </is>
      </c>
      <c r="E1246" s="5" t="inlineStr">
        <is>
          <t>M186</t>
        </is>
      </c>
      <c r="F1246" s="5" t="inlineStr">
        <is>
          <t>M3</t>
        </is>
      </c>
      <c r="G1246" s="25" t="n">
        <v>0.01599999981273929</v>
      </c>
      <c r="H1246" s="26">
        <f>VLOOKUP(D1246,upahbahan,3,FALSE)</f>
        <v/>
      </c>
      <c r="J1246" s="26">
        <f>G1246*H1246</f>
        <v/>
      </c>
    </row>
    <row r="1247">
      <c r="C1247" s="27" t="inlineStr">
        <is>
          <t>JUMLAH HARGA BAHAN</t>
        </is>
      </c>
      <c r="D1247" s="28" t="n"/>
      <c r="E1247" s="28" t="n"/>
      <c r="F1247" s="28" t="n"/>
      <c r="G1247" s="28" t="n"/>
      <c r="H1247" s="28" t="n"/>
      <c r="I1247" s="28" t="n"/>
      <c r="J1247" s="29">
        <f>SUM(J1244:J1246)</f>
        <v/>
      </c>
    </row>
    <row r="1248">
      <c r="C1248" s="24" t="inlineStr">
        <is>
          <t>C</t>
        </is>
      </c>
      <c r="D1248" s="24" t="inlineStr">
        <is>
          <t>PERALATAN</t>
        </is>
      </c>
      <c r="E1248" s="12" t="n"/>
      <c r="F1248" s="12" t="n"/>
      <c r="G1248" s="12" t="n"/>
      <c r="H1248" s="12" t="n"/>
      <c r="I1248" s="12" t="n"/>
      <c r="J1248" s="12" t="n"/>
    </row>
    <row r="1249">
      <c r="C1249" s="5" t="n">
        <v>1</v>
      </c>
      <c r="D1249" s="5" t="inlineStr">
        <is>
          <t>Dump Truck 4 Ton</t>
        </is>
      </c>
      <c r="E1249" s="5" t="inlineStr">
        <is>
          <t>E08</t>
        </is>
      </c>
      <c r="F1249" s="5" t="inlineStr">
        <is>
          <t>Jam</t>
        </is>
      </c>
      <c r="G1249" s="25" t="n">
        <v>0.194743624182012</v>
      </c>
      <c r="H1249" s="26">
        <f>VLOOKUP(D1249,upahbahan,3,FALSE)</f>
        <v/>
      </c>
      <c r="J1249" s="26">
        <f>G1249*H1249</f>
        <v/>
      </c>
    </row>
    <row r="1250">
      <c r="C1250" s="5" t="n">
        <v>2</v>
      </c>
      <c r="D1250" s="5" t="inlineStr">
        <is>
          <t>Alat Bantu</t>
        </is>
      </c>
      <c r="F1250" s="5" t="inlineStr">
        <is>
          <t>Ls</t>
        </is>
      </c>
      <c r="G1250" s="25" t="n">
        <v>1</v>
      </c>
      <c r="H1250" s="26">
        <f>VLOOKUP(D1250,upahbahan,3,FALSE)</f>
        <v/>
      </c>
      <c r="J1250" s="26">
        <f>G1250*H1250</f>
        <v/>
      </c>
    </row>
    <row r="1251">
      <c r="C1251" s="27" t="inlineStr">
        <is>
          <t>JUMLAH HARGA PERALATAN</t>
        </is>
      </c>
      <c r="D1251" s="28" t="n"/>
      <c r="E1251" s="28" t="n"/>
      <c r="F1251" s="28" t="n"/>
      <c r="G1251" s="28" t="n"/>
      <c r="H1251" s="28" t="n"/>
      <c r="I1251" s="28" t="n"/>
      <c r="J1251" s="29">
        <f>SUM(J1249:J1250)</f>
        <v/>
      </c>
    </row>
    <row r="1252">
      <c r="C1252" s="31" t="inlineStr">
        <is>
          <t>D</t>
        </is>
      </c>
      <c r="D1252" s="31" t="inlineStr">
        <is>
          <t>Jumlah (A+B+C)</t>
        </is>
      </c>
      <c r="E1252" s="32" t="n"/>
      <c r="F1252" s="32" t="n"/>
      <c r="G1252" s="32" t="n"/>
      <c r="H1252" s="32" t="n"/>
      <c r="I1252" s="32" t="n"/>
      <c r="J1252" s="33">
        <f>J1242+J1247+J1251</f>
        <v/>
      </c>
    </row>
    <row r="1253">
      <c r="C1253" s="18" t="inlineStr">
        <is>
          <t>E</t>
        </is>
      </c>
      <c r="D1253" s="18" t="inlineStr">
        <is>
          <t>Biaya Umum dan Keuntungan 10.0% x D</t>
        </is>
      </c>
      <c r="H1253" s="21">
        <f>$Q$8</f>
        <v/>
      </c>
      <c r="J1253" s="34">
        <f>J1252*H1253</f>
        <v/>
      </c>
    </row>
    <row r="1254">
      <c r="C1254" s="31" t="inlineStr">
        <is>
          <t>F</t>
        </is>
      </c>
      <c r="D1254" s="31" t="inlineStr">
        <is>
          <t>Harga Satuan Pekerjaan (D+E)</t>
        </is>
      </c>
      <c r="E1254" s="32" t="n"/>
      <c r="F1254" s="32" t="n"/>
      <c r="G1254" s="32" t="n"/>
      <c r="H1254" s="32" t="n"/>
      <c r="I1254" s="32" t="n"/>
      <c r="J1254" s="33">
        <f>SUM(J1252:J1253)</f>
        <v/>
      </c>
    </row>
    <row r="1256">
      <c r="C1256" s="16" t="inlineStr">
        <is>
          <t>I.79</t>
        </is>
      </c>
      <c r="D1256" s="17" t="inlineStr">
        <is>
          <t>Rambu Peringatan/Larangan/Perintah, Tunggal, Diamond Grade, Ukuran Besar</t>
        </is>
      </c>
      <c r="F1256" s="18" t="inlineStr">
        <is>
          <t>Buah</t>
        </is>
      </c>
      <c r="K1256" s="22">
        <f>ROUNDDOWN(J1274,0)</f>
        <v/>
      </c>
      <c r="M1256" s="19" t="inlineStr">
        <is>
          <t>9.2.(7a1)</t>
        </is>
      </c>
    </row>
    <row r="1257">
      <c r="C1257" s="23" t="inlineStr">
        <is>
          <t>No</t>
        </is>
      </c>
      <c r="D1257" s="23" t="inlineStr">
        <is>
          <t>Uraian</t>
        </is>
      </c>
      <c r="E1257" s="23" t="inlineStr">
        <is>
          <t>Kode</t>
        </is>
      </c>
      <c r="F1257" s="23" t="inlineStr">
        <is>
          <t>Sat.</t>
        </is>
      </c>
      <c r="G1257" s="23" t="inlineStr">
        <is>
          <t>Koefisien</t>
        </is>
      </c>
      <c r="H1257" s="23" t="inlineStr">
        <is>
          <t>Harga  Satuan (Rp)</t>
        </is>
      </c>
      <c r="J1257" s="23" t="inlineStr">
        <is>
          <t>Jumlah Harga (Rp)</t>
        </is>
      </c>
    </row>
    <row r="1258">
      <c r="C1258" s="24" t="inlineStr">
        <is>
          <t>A</t>
        </is>
      </c>
      <c r="D1258" s="24" t="inlineStr">
        <is>
          <t>TENAGA KERJA</t>
        </is>
      </c>
      <c r="E1258" s="12" t="n"/>
      <c r="F1258" s="12" t="n"/>
      <c r="G1258" s="12" t="n"/>
      <c r="H1258" s="12" t="n"/>
      <c r="I1258" s="12" t="n"/>
      <c r="J1258" s="12" t="n"/>
    </row>
    <row r="1259">
      <c r="C1259" s="5" t="n">
        <v>1</v>
      </c>
      <c r="D1259" s="5" t="inlineStr">
        <is>
          <t>Pekerja</t>
        </is>
      </c>
      <c r="E1259" s="5" t="inlineStr">
        <is>
          <t>L01</t>
        </is>
      </c>
      <c r="F1259" s="5" t="inlineStr">
        <is>
          <t>jam</t>
        </is>
      </c>
      <c r="G1259" s="25" t="n">
        <v>0.8392155997386731</v>
      </c>
      <c r="H1259" s="26">
        <f>VLOOKUP(D1259,upahbahan,3,FALSE)</f>
        <v/>
      </c>
      <c r="J1259" s="26">
        <f>G1259*H1259</f>
        <v/>
      </c>
    </row>
    <row r="1260">
      <c r="C1260" s="5" t="n">
        <v>2</v>
      </c>
      <c r="D1260" s="5" t="inlineStr">
        <is>
          <t>Tukang</t>
        </is>
      </c>
      <c r="E1260" s="5" t="inlineStr">
        <is>
          <t>L02</t>
        </is>
      </c>
      <c r="F1260" s="5" t="inlineStr">
        <is>
          <t>jam</t>
        </is>
      </c>
      <c r="G1260" s="25" t="n">
        <v>0.1398692103983138</v>
      </c>
      <c r="H1260" s="26">
        <f>VLOOKUP(D1260,upahbahan,3,FALSE)</f>
        <v/>
      </c>
      <c r="J1260" s="26">
        <f>G1260*H1260</f>
        <v/>
      </c>
    </row>
    <row r="1261">
      <c r="C1261" s="5" t="n">
        <v>3</v>
      </c>
      <c r="D1261" s="5" t="inlineStr">
        <is>
          <t>Mandor</t>
        </is>
      </c>
      <c r="E1261" s="5" t="inlineStr">
        <is>
          <t>L03</t>
        </is>
      </c>
      <c r="F1261" s="5" t="inlineStr">
        <is>
          <t>jam</t>
        </is>
      </c>
      <c r="G1261" s="25" t="n">
        <v>0.1398692147300332</v>
      </c>
      <c r="H1261" s="26">
        <f>VLOOKUP(D1261,upahbahan,3,FALSE)</f>
        <v/>
      </c>
      <c r="J1261" s="26">
        <f>G1261*H1261</f>
        <v/>
      </c>
    </row>
    <row r="1262">
      <c r="C1262" s="27" t="inlineStr">
        <is>
          <t>JUMLAH HARGA TENAGA KERJA</t>
        </is>
      </c>
      <c r="D1262" s="28" t="n"/>
      <c r="E1262" s="28" t="n"/>
      <c r="F1262" s="28" t="n"/>
      <c r="G1262" s="28" t="n"/>
      <c r="H1262" s="28" t="n"/>
      <c r="I1262" s="28" t="n"/>
      <c r="J1262" s="29">
        <f>SUM(J1259:J1261)</f>
        <v/>
      </c>
    </row>
    <row r="1263">
      <c r="C1263" s="24" t="inlineStr">
        <is>
          <t>B</t>
        </is>
      </c>
      <c r="D1263" s="24" t="inlineStr">
        <is>
          <t>BAHAN</t>
        </is>
      </c>
      <c r="E1263" s="12" t="n"/>
      <c r="F1263" s="12" t="n"/>
      <c r="G1263" s="12" t="n"/>
      <c r="H1263" s="12" t="n"/>
      <c r="I1263" s="12" t="n"/>
      <c r="J1263" s="12" t="n"/>
    </row>
    <row r="1264">
      <c r="C1264" s="5" t="n">
        <v>1</v>
      </c>
      <c r="D1264" s="5" t="inlineStr">
        <is>
          <t>Pelat Rambu Diamond Grade</t>
        </is>
      </c>
      <c r="E1264" s="5" t="inlineStr">
        <is>
          <t>M35g</t>
        </is>
      </c>
      <c r="F1264" s="5" t="inlineStr">
        <is>
          <t>Buah</t>
        </is>
      </c>
      <c r="G1264" s="25" t="n">
        <v>1</v>
      </c>
      <c r="H1264" s="26">
        <f>VLOOKUP(D1264,upahbahan,3,FALSE)</f>
        <v/>
      </c>
      <c r="J1264" s="26">
        <f>G1264*H1264</f>
        <v/>
      </c>
    </row>
    <row r="1265">
      <c r="C1265" s="5" t="n">
        <v>2</v>
      </c>
      <c r="D1265" s="5" t="inlineStr">
        <is>
          <t>Pipa Galvanis Dia 3" 2 mm</t>
        </is>
      </c>
      <c r="E1265" s="5" t="inlineStr">
        <is>
          <t>M275b</t>
        </is>
      </c>
      <c r="F1265" s="5" t="inlineStr">
        <is>
          <t>M'</t>
        </is>
      </c>
      <c r="G1265" s="25" t="n">
        <v>3.99999992682927</v>
      </c>
      <c r="H1265" s="26">
        <f>VLOOKUP(D1265,upahbahan,3,FALSE)</f>
        <v/>
      </c>
      <c r="J1265" s="26">
        <f>G1265*H1265</f>
        <v/>
      </c>
    </row>
    <row r="1266">
      <c r="C1266" s="5" t="n">
        <v>3</v>
      </c>
      <c r="D1266" s="5" t="inlineStr">
        <is>
          <t>Beton Fc 20 Mpa</t>
        </is>
      </c>
      <c r="E1266" s="5" t="inlineStr">
        <is>
          <t>M186</t>
        </is>
      </c>
      <c r="F1266" s="5" t="inlineStr">
        <is>
          <t>M3</t>
        </is>
      </c>
      <c r="G1266" s="25" t="n">
        <v>0.01599999981273929</v>
      </c>
      <c r="H1266" s="26">
        <f>VLOOKUP(D1266,upahbahan,3,FALSE)</f>
        <v/>
      </c>
      <c r="J1266" s="26">
        <f>G1266*H1266</f>
        <v/>
      </c>
    </row>
    <row r="1267">
      <c r="C1267" s="27" t="inlineStr">
        <is>
          <t>JUMLAH HARGA BAHAN</t>
        </is>
      </c>
      <c r="D1267" s="28" t="n"/>
      <c r="E1267" s="28" t="n"/>
      <c r="F1267" s="28" t="n"/>
      <c r="G1267" s="28" t="n"/>
      <c r="H1267" s="28" t="n"/>
      <c r="I1267" s="28" t="n"/>
      <c r="J1267" s="29">
        <f>SUM(J1264:J1266)</f>
        <v/>
      </c>
    </row>
    <row r="1268">
      <c r="C1268" s="24" t="inlineStr">
        <is>
          <t>C</t>
        </is>
      </c>
      <c r="D1268" s="24" t="inlineStr">
        <is>
          <t>PERALATAN</t>
        </is>
      </c>
      <c r="E1268" s="12" t="n"/>
      <c r="F1268" s="12" t="n"/>
      <c r="G1268" s="12" t="n"/>
      <c r="H1268" s="12" t="n"/>
      <c r="I1268" s="12" t="n"/>
      <c r="J1268" s="12" t="n"/>
    </row>
    <row r="1269">
      <c r="C1269" s="5" t="n">
        <v>1</v>
      </c>
      <c r="D1269" s="5" t="inlineStr">
        <is>
          <t>Dump Truck 4 Ton</t>
        </is>
      </c>
      <c r="E1269" s="5" t="inlineStr">
        <is>
          <t>E08</t>
        </is>
      </c>
      <c r="F1269" s="5" t="inlineStr">
        <is>
          <t>Jam</t>
        </is>
      </c>
      <c r="G1269" s="25" t="n">
        <v>0.1398692428282107</v>
      </c>
      <c r="H1269" s="26">
        <f>VLOOKUP(D1269,upahbahan,3,FALSE)</f>
        <v/>
      </c>
      <c r="J1269" s="26">
        <f>G1269*H1269</f>
        <v/>
      </c>
    </row>
    <row r="1270">
      <c r="C1270" s="5" t="n">
        <v>2</v>
      </c>
      <c r="D1270" s="5" t="inlineStr">
        <is>
          <t>Alat Bantu</t>
        </is>
      </c>
      <c r="F1270" s="5" t="inlineStr">
        <is>
          <t>Ls</t>
        </is>
      </c>
      <c r="G1270" s="25" t="n">
        <v>1</v>
      </c>
      <c r="H1270" s="26">
        <f>VLOOKUP(D1270,upahbahan,3,FALSE)</f>
        <v/>
      </c>
      <c r="J1270" s="26">
        <f>G1270*H1270</f>
        <v/>
      </c>
    </row>
    <row r="1271">
      <c r="C1271" s="27" t="inlineStr">
        <is>
          <t>JUMLAH HARGA PERALATAN</t>
        </is>
      </c>
      <c r="D1271" s="28" t="n"/>
      <c r="E1271" s="28" t="n"/>
      <c r="F1271" s="28" t="n"/>
      <c r="G1271" s="28" t="n"/>
      <c r="H1271" s="28" t="n"/>
      <c r="I1271" s="28" t="n"/>
      <c r="J1271" s="29">
        <f>SUM(J1269:J1270)</f>
        <v/>
      </c>
    </row>
    <row r="1272">
      <c r="C1272" s="31" t="inlineStr">
        <is>
          <t>D</t>
        </is>
      </c>
      <c r="D1272" s="31" t="inlineStr">
        <is>
          <t>Jumlah (A+B+C)</t>
        </is>
      </c>
      <c r="E1272" s="32" t="n"/>
      <c r="F1272" s="32" t="n"/>
      <c r="G1272" s="32" t="n"/>
      <c r="H1272" s="32" t="n"/>
      <c r="I1272" s="32" t="n"/>
      <c r="J1272" s="33">
        <f>J1262+J1267+J1271</f>
        <v/>
      </c>
    </row>
    <row r="1273">
      <c r="C1273" s="18" t="inlineStr">
        <is>
          <t>E</t>
        </is>
      </c>
      <c r="D1273" s="18" t="inlineStr">
        <is>
          <t>Biaya Umum dan Keuntungan 10.0% x D</t>
        </is>
      </c>
      <c r="H1273" s="21">
        <f>$Q$8</f>
        <v/>
      </c>
      <c r="J1273" s="34">
        <f>J1272*H1273</f>
        <v/>
      </c>
    </row>
    <row r="1274">
      <c r="C1274" s="31" t="inlineStr">
        <is>
          <t>F</t>
        </is>
      </c>
      <c r="D1274" s="31" t="inlineStr">
        <is>
          <t>Harga Satuan Pekerjaan (D+E)</t>
        </is>
      </c>
      <c r="E1274" s="32" t="n"/>
      <c r="F1274" s="32" t="n"/>
      <c r="G1274" s="32" t="n"/>
      <c r="H1274" s="32" t="n"/>
      <c r="I1274" s="32" t="n"/>
      <c r="J1274" s="33">
        <f>SUM(J1272:J1273)</f>
        <v/>
      </c>
    </row>
    <row r="1276">
      <c r="C1276" s="16" t="inlineStr">
        <is>
          <t>I.80</t>
        </is>
      </c>
      <c r="D1276" s="17" t="inlineStr">
        <is>
          <t>Rambu Peringatan/Larangan/Perintah, Tunggal, Diamond Grade, Ukuran Sangat Besar</t>
        </is>
      </c>
      <c r="F1276" s="18" t="inlineStr">
        <is>
          <t>Buah</t>
        </is>
      </c>
      <c r="K1276" s="22">
        <f>ROUNDDOWN(J1294,0)</f>
        <v/>
      </c>
      <c r="M1276" s="19" t="inlineStr">
        <is>
          <t>9.2.(7a2)</t>
        </is>
      </c>
    </row>
    <row r="1277">
      <c r="C1277" s="23" t="inlineStr">
        <is>
          <t>No</t>
        </is>
      </c>
      <c r="D1277" s="23" t="inlineStr">
        <is>
          <t>Uraian</t>
        </is>
      </c>
      <c r="E1277" s="23" t="inlineStr">
        <is>
          <t>Kode</t>
        </is>
      </c>
      <c r="F1277" s="23" t="inlineStr">
        <is>
          <t>Sat.</t>
        </is>
      </c>
      <c r="G1277" s="23" t="inlineStr">
        <is>
          <t>Koefisien</t>
        </is>
      </c>
      <c r="H1277" s="23" t="inlineStr">
        <is>
          <t>Harga  Satuan (Rp)</t>
        </is>
      </c>
      <c r="J1277" s="23" t="inlineStr">
        <is>
          <t>Jumlah Harga (Rp)</t>
        </is>
      </c>
    </row>
    <row r="1278">
      <c r="C1278" s="24" t="inlineStr">
        <is>
          <t>A</t>
        </is>
      </c>
      <c r="D1278" s="24" t="inlineStr">
        <is>
          <t>TENAGA KERJA</t>
        </is>
      </c>
      <c r="E1278" s="12" t="n"/>
      <c r="F1278" s="12" t="n"/>
      <c r="G1278" s="12" t="n"/>
      <c r="H1278" s="12" t="n"/>
      <c r="I1278" s="12" t="n"/>
      <c r="J1278" s="12" t="n"/>
    </row>
    <row r="1279">
      <c r="C1279" s="5" t="n">
        <v>1</v>
      </c>
      <c r="D1279" s="5" t="inlineStr">
        <is>
          <t>Pekerja</t>
        </is>
      </c>
      <c r="E1279" s="5" t="inlineStr">
        <is>
          <t>L01</t>
        </is>
      </c>
      <c r="F1279" s="5" t="inlineStr">
        <is>
          <t>jam</t>
        </is>
      </c>
      <c r="G1279" s="25" t="n">
        <v>1.168461781667615</v>
      </c>
      <c r="H1279" s="26">
        <f>VLOOKUP(D1279,upahbahan,3,FALSE)</f>
        <v/>
      </c>
      <c r="J1279" s="26">
        <f>G1279*H1279</f>
        <v/>
      </c>
    </row>
    <row r="1280">
      <c r="C1280" s="5" t="n">
        <v>2</v>
      </c>
      <c r="D1280" s="5" t="inlineStr">
        <is>
          <t>Tukang</t>
        </is>
      </c>
      <c r="E1280" s="5" t="inlineStr">
        <is>
          <t>L02</t>
        </is>
      </c>
      <c r="F1280" s="5" t="inlineStr">
        <is>
          <t>jam</t>
        </is>
      </c>
      <c r="G1280" s="25" t="n">
        <v>0.1947437685264328</v>
      </c>
      <c r="H1280" s="26">
        <f>VLOOKUP(D1280,upahbahan,3,FALSE)</f>
        <v/>
      </c>
      <c r="J1280" s="26">
        <f>G1280*H1280</f>
        <v/>
      </c>
    </row>
    <row r="1281">
      <c r="C1281" s="5" t="n">
        <v>3</v>
      </c>
      <c r="D1281" s="5" t="inlineStr">
        <is>
          <t>Mandor</t>
        </is>
      </c>
      <c r="E1281" s="5" t="inlineStr">
        <is>
          <t>L03</t>
        </is>
      </c>
      <c r="F1281" s="5" t="inlineStr">
        <is>
          <t>jam</t>
        </is>
      </c>
      <c r="G1281" s="25" t="n">
        <v>0.1947436136815417</v>
      </c>
      <c r="H1281" s="26">
        <f>VLOOKUP(D1281,upahbahan,3,FALSE)</f>
        <v/>
      </c>
      <c r="J1281" s="26">
        <f>G1281*H1281</f>
        <v/>
      </c>
    </row>
    <row r="1282">
      <c r="C1282" s="27" t="inlineStr">
        <is>
          <t>JUMLAH HARGA TENAGA KERJA</t>
        </is>
      </c>
      <c r="D1282" s="28" t="n"/>
      <c r="E1282" s="28" t="n"/>
      <c r="F1282" s="28" t="n"/>
      <c r="G1282" s="28" t="n"/>
      <c r="H1282" s="28" t="n"/>
      <c r="I1282" s="28" t="n"/>
      <c r="J1282" s="29">
        <f>SUM(J1279:J1281)</f>
        <v/>
      </c>
    </row>
    <row r="1283">
      <c r="C1283" s="24" t="inlineStr">
        <is>
          <t>B</t>
        </is>
      </c>
      <c r="D1283" s="24" t="inlineStr">
        <is>
          <t>BAHAN</t>
        </is>
      </c>
      <c r="E1283" s="12" t="n"/>
      <c r="F1283" s="12" t="n"/>
      <c r="G1283" s="12" t="n"/>
      <c r="H1283" s="12" t="n"/>
      <c r="I1283" s="12" t="n"/>
      <c r="J1283" s="12" t="n"/>
    </row>
    <row r="1284">
      <c r="C1284" s="5" t="n">
        <v>1</v>
      </c>
      <c r="D1284" s="5" t="inlineStr">
        <is>
          <t>Pelat Rambu Diamond Grade</t>
        </is>
      </c>
      <c r="E1284" s="5" t="inlineStr">
        <is>
          <t>M35h</t>
        </is>
      </c>
      <c r="F1284" s="5" t="inlineStr">
        <is>
          <t>Buah</t>
        </is>
      </c>
      <c r="G1284" s="25" t="n">
        <v>1</v>
      </c>
      <c r="H1284" s="26" t="n">
        <v>770000</v>
      </c>
      <c r="I1284" s="30" t="inlineStr">
        <is>
          <t>harga khusus</t>
        </is>
      </c>
      <c r="J1284" s="26">
        <f>G1284*H1284</f>
        <v/>
      </c>
    </row>
    <row r="1285">
      <c r="C1285" s="5" t="n">
        <v>2</v>
      </c>
      <c r="D1285" s="5" t="inlineStr">
        <is>
          <t>Pipa Galvanis Dia 3" 2 mm</t>
        </is>
      </c>
      <c r="E1285" s="5" t="inlineStr">
        <is>
          <t>M275b</t>
        </is>
      </c>
      <c r="F1285" s="5" t="inlineStr">
        <is>
          <t>M'</t>
        </is>
      </c>
      <c r="G1285" s="25" t="n">
        <v>3.99999992682927</v>
      </c>
      <c r="H1285" s="26">
        <f>VLOOKUP(D1285,upahbahan,3,FALSE)</f>
        <v/>
      </c>
      <c r="J1285" s="26">
        <f>G1285*H1285</f>
        <v/>
      </c>
    </row>
    <row r="1286">
      <c r="C1286" s="5" t="n">
        <v>3</v>
      </c>
      <c r="D1286" s="5" t="inlineStr">
        <is>
          <t>Beton Fc 20 Mpa</t>
        </is>
      </c>
      <c r="E1286" s="5" t="inlineStr">
        <is>
          <t>M186</t>
        </is>
      </c>
      <c r="F1286" s="5" t="inlineStr">
        <is>
          <t>M3</t>
        </is>
      </c>
      <c r="G1286" s="25" t="n">
        <v>0.01599999981273929</v>
      </c>
      <c r="H1286" s="26">
        <f>VLOOKUP(D1286,upahbahan,3,FALSE)</f>
        <v/>
      </c>
      <c r="J1286" s="26">
        <f>G1286*H1286</f>
        <v/>
      </c>
    </row>
    <row r="1287">
      <c r="C1287" s="27" t="inlineStr">
        <is>
          <t>JUMLAH HARGA BAHAN</t>
        </is>
      </c>
      <c r="D1287" s="28" t="n"/>
      <c r="E1287" s="28" t="n"/>
      <c r="F1287" s="28" t="n"/>
      <c r="G1287" s="28" t="n"/>
      <c r="H1287" s="28" t="n"/>
      <c r="I1287" s="28" t="n"/>
      <c r="J1287" s="29">
        <f>SUM(J1284:J1286)</f>
        <v/>
      </c>
    </row>
    <row r="1288">
      <c r="C1288" s="24" t="inlineStr">
        <is>
          <t>C</t>
        </is>
      </c>
      <c r="D1288" s="24" t="inlineStr">
        <is>
          <t>PERALATAN</t>
        </is>
      </c>
      <c r="E1288" s="12" t="n"/>
      <c r="F1288" s="12" t="n"/>
      <c r="G1288" s="12" t="n"/>
      <c r="H1288" s="12" t="n"/>
      <c r="I1288" s="12" t="n"/>
      <c r="J1288" s="12" t="n"/>
    </row>
    <row r="1289">
      <c r="C1289" s="5" t="n">
        <v>1</v>
      </c>
      <c r="D1289" s="5" t="inlineStr">
        <is>
          <t>Dump Truck 4 Ton</t>
        </is>
      </c>
      <c r="E1289" s="5" t="inlineStr">
        <is>
          <t>E08</t>
        </is>
      </c>
      <c r="F1289" s="5" t="inlineStr">
        <is>
          <t>Jam</t>
        </is>
      </c>
      <c r="G1289" s="25" t="n">
        <v>0.194743624182012</v>
      </c>
      <c r="H1289" s="26">
        <f>VLOOKUP(D1289,upahbahan,3,FALSE)</f>
        <v/>
      </c>
      <c r="J1289" s="26">
        <f>G1289*H1289</f>
        <v/>
      </c>
    </row>
    <row r="1290">
      <c r="C1290" s="5" t="n">
        <v>2</v>
      </c>
      <c r="D1290" s="5" t="inlineStr">
        <is>
          <t>Alat Bantu</t>
        </is>
      </c>
      <c r="F1290" s="5" t="inlineStr">
        <is>
          <t>Ls</t>
        </is>
      </c>
      <c r="G1290" s="25" t="n">
        <v>1</v>
      </c>
      <c r="H1290" s="26">
        <f>VLOOKUP(D1290,upahbahan,3,FALSE)</f>
        <v/>
      </c>
      <c r="J1290" s="26">
        <f>G1290*H1290</f>
        <v/>
      </c>
    </row>
    <row r="1291">
      <c r="C1291" s="27" t="inlineStr">
        <is>
          <t>JUMLAH HARGA PERALATAN</t>
        </is>
      </c>
      <c r="D1291" s="28" t="n"/>
      <c r="E1291" s="28" t="n"/>
      <c r="F1291" s="28" t="n"/>
      <c r="G1291" s="28" t="n"/>
      <c r="H1291" s="28" t="n"/>
      <c r="I1291" s="28" t="n"/>
      <c r="J1291" s="29">
        <f>SUM(J1289:J1290)</f>
        <v/>
      </c>
    </row>
    <row r="1292">
      <c r="C1292" s="31" t="inlineStr">
        <is>
          <t>D</t>
        </is>
      </c>
      <c r="D1292" s="31" t="inlineStr">
        <is>
          <t>Jumlah (A+B+C)</t>
        </is>
      </c>
      <c r="E1292" s="32" t="n"/>
      <c r="F1292" s="32" t="n"/>
      <c r="G1292" s="32" t="n"/>
      <c r="H1292" s="32" t="n"/>
      <c r="I1292" s="32" t="n"/>
      <c r="J1292" s="33">
        <f>J1282+J1287+J1291</f>
        <v/>
      </c>
    </row>
    <row r="1293">
      <c r="C1293" s="18" t="inlineStr">
        <is>
          <t>E</t>
        </is>
      </c>
      <c r="D1293" s="18" t="inlineStr">
        <is>
          <t>Biaya Umum dan Keuntungan 10.0% x D</t>
        </is>
      </c>
      <c r="H1293" s="21">
        <f>$Q$8</f>
        <v/>
      </c>
      <c r="J1293" s="34">
        <f>J1292*H1293</f>
        <v/>
      </c>
    </row>
    <row r="1294">
      <c r="C1294" s="31" t="inlineStr">
        <is>
          <t>F</t>
        </is>
      </c>
      <c r="D1294" s="31" t="inlineStr">
        <is>
          <t>Harga Satuan Pekerjaan (D+E)</t>
        </is>
      </c>
      <c r="E1294" s="32" t="n"/>
      <c r="F1294" s="32" t="n"/>
      <c r="G1294" s="32" t="n"/>
      <c r="H1294" s="32" t="n"/>
      <c r="I1294" s="32" t="n"/>
      <c r="J1294" s="33">
        <f>SUM(J1292:J1293)</f>
        <v/>
      </c>
    </row>
    <row r="1296">
      <c r="C1296" s="16" t="inlineStr">
        <is>
          <t>I.81</t>
        </is>
      </c>
      <c r="D1296" s="17" t="inlineStr">
        <is>
          <t>Rambu Peringatan/Larangan/Perintah, Ganda, Diamond Grade, Ukuran Besar</t>
        </is>
      </c>
      <c r="F1296" s="18" t="inlineStr">
        <is>
          <t>Buah</t>
        </is>
      </c>
      <c r="K1296" s="22">
        <f>ROUNDDOWN(J1314,0)</f>
        <v/>
      </c>
      <c r="M1296" s="19" t="inlineStr">
        <is>
          <t>9.2.(7b1)</t>
        </is>
      </c>
    </row>
    <row r="1297">
      <c r="C1297" s="23" t="inlineStr">
        <is>
          <t>No</t>
        </is>
      </c>
      <c r="D1297" s="23" t="inlineStr">
        <is>
          <t>Uraian</t>
        </is>
      </c>
      <c r="E1297" s="23" t="inlineStr">
        <is>
          <t>Kode</t>
        </is>
      </c>
      <c r="F1297" s="23" t="inlineStr">
        <is>
          <t>Sat.</t>
        </is>
      </c>
      <c r="G1297" s="23" t="inlineStr">
        <is>
          <t>Koefisien</t>
        </is>
      </c>
      <c r="H1297" s="23" t="inlineStr">
        <is>
          <t>Harga  Satuan (Rp)</t>
        </is>
      </c>
      <c r="J1297" s="23" t="inlineStr">
        <is>
          <t>Jumlah Harga (Rp)</t>
        </is>
      </c>
    </row>
    <row r="1298">
      <c r="C1298" s="24" t="inlineStr">
        <is>
          <t>A</t>
        </is>
      </c>
      <c r="D1298" s="24" t="inlineStr">
        <is>
          <t>TENAGA KERJA</t>
        </is>
      </c>
      <c r="E1298" s="12" t="n"/>
      <c r="F1298" s="12" t="n"/>
      <c r="G1298" s="12" t="n"/>
      <c r="H1298" s="12" t="n"/>
      <c r="I1298" s="12" t="n"/>
      <c r="J1298" s="12" t="n"/>
    </row>
    <row r="1299">
      <c r="C1299" s="5" t="n">
        <v>1</v>
      </c>
      <c r="D1299" s="5" t="inlineStr">
        <is>
          <t>Pekerja</t>
        </is>
      </c>
      <c r="E1299" s="5" t="inlineStr">
        <is>
          <t>L01</t>
        </is>
      </c>
      <c r="F1299" s="5" t="inlineStr">
        <is>
          <t>jam</t>
        </is>
      </c>
      <c r="G1299" s="25" t="n">
        <v>0.5804574956753006</v>
      </c>
      <c r="H1299" s="26">
        <f>VLOOKUP(D1299,upahbahan,3,FALSE)</f>
        <v/>
      </c>
      <c r="J1299" s="26">
        <f>G1299*H1299</f>
        <v/>
      </c>
    </row>
    <row r="1300">
      <c r="C1300" s="5" t="n">
        <v>2</v>
      </c>
      <c r="D1300" s="5" t="inlineStr">
        <is>
          <t>Tukang</t>
        </is>
      </c>
      <c r="E1300" s="5" t="inlineStr">
        <is>
          <t>L02</t>
        </is>
      </c>
      <c r="F1300" s="5" t="inlineStr">
        <is>
          <t>jam</t>
        </is>
      </c>
      <c r="G1300" s="25" t="n">
        <v>0.1160913482440961</v>
      </c>
      <c r="H1300" s="26">
        <f>VLOOKUP(D1300,upahbahan,3,FALSE)</f>
        <v/>
      </c>
      <c r="J1300" s="26">
        <f>G1300*H1300</f>
        <v/>
      </c>
    </row>
    <row r="1301">
      <c r="C1301" s="5" t="n">
        <v>3</v>
      </c>
      <c r="D1301" s="5" t="inlineStr">
        <is>
          <t>Mandor</t>
        </is>
      </c>
      <c r="E1301" s="5" t="inlineStr">
        <is>
          <t>L03</t>
        </is>
      </c>
      <c r="F1301" s="5" t="inlineStr">
        <is>
          <t>jam</t>
        </is>
      </c>
      <c r="G1301" s="25" t="n">
        <v>0.1160914392203315</v>
      </c>
      <c r="H1301" s="26">
        <f>VLOOKUP(D1301,upahbahan,3,FALSE)</f>
        <v/>
      </c>
      <c r="J1301" s="26">
        <f>G1301*H1301</f>
        <v/>
      </c>
    </row>
    <row r="1302">
      <c r="C1302" s="27" t="inlineStr">
        <is>
          <t>JUMLAH HARGA TENAGA KERJA</t>
        </is>
      </c>
      <c r="D1302" s="28" t="n"/>
      <c r="E1302" s="28" t="n"/>
      <c r="F1302" s="28" t="n"/>
      <c r="G1302" s="28" t="n"/>
      <c r="H1302" s="28" t="n"/>
      <c r="I1302" s="28" t="n"/>
      <c r="J1302" s="29">
        <f>SUM(J1299:J1301)</f>
        <v/>
      </c>
    </row>
    <row r="1303">
      <c r="C1303" s="24" t="inlineStr">
        <is>
          <t>B</t>
        </is>
      </c>
      <c r="D1303" s="24" t="inlineStr">
        <is>
          <t>BAHAN</t>
        </is>
      </c>
      <c r="E1303" s="12" t="n"/>
      <c r="F1303" s="12" t="n"/>
      <c r="G1303" s="12" t="n"/>
      <c r="H1303" s="12" t="n"/>
      <c r="I1303" s="12" t="n"/>
      <c r="J1303" s="12" t="n"/>
    </row>
    <row r="1304">
      <c r="C1304" s="5" t="n">
        <v>1</v>
      </c>
      <c r="D1304" s="5" t="inlineStr">
        <is>
          <t>Pelat Rambu Diamond Grade</t>
        </is>
      </c>
      <c r="E1304" s="5" t="inlineStr">
        <is>
          <t>M35g</t>
        </is>
      </c>
      <c r="F1304" s="5" t="inlineStr">
        <is>
          <t>Buah</t>
        </is>
      </c>
      <c r="G1304" s="25" t="n">
        <v>2</v>
      </c>
      <c r="H1304" s="26">
        <f>VLOOKUP(D1304,upahbahan,3,FALSE)</f>
        <v/>
      </c>
      <c r="J1304" s="26">
        <f>G1304*H1304</f>
        <v/>
      </c>
    </row>
    <row r="1305">
      <c r="C1305" s="5" t="n">
        <v>2</v>
      </c>
      <c r="D1305" s="5" t="inlineStr">
        <is>
          <t>Pipa Galvanis Dia 3" 2 mm</t>
        </is>
      </c>
      <c r="E1305" s="5" t="inlineStr">
        <is>
          <t>M275b</t>
        </is>
      </c>
      <c r="F1305" s="5" t="inlineStr">
        <is>
          <t>M'</t>
        </is>
      </c>
      <c r="G1305" s="25" t="n">
        <v>3.99999992682927</v>
      </c>
      <c r="H1305" s="26">
        <f>VLOOKUP(D1305,upahbahan,3,FALSE)</f>
        <v/>
      </c>
      <c r="J1305" s="26">
        <f>G1305*H1305</f>
        <v/>
      </c>
    </row>
    <row r="1306">
      <c r="C1306" s="5" t="n">
        <v>3</v>
      </c>
      <c r="D1306" s="5" t="inlineStr">
        <is>
          <t>Beton Fc 20 Mpa</t>
        </is>
      </c>
      <c r="E1306" s="5" t="inlineStr">
        <is>
          <t>M186</t>
        </is>
      </c>
      <c r="F1306" s="5" t="inlineStr">
        <is>
          <t>M3</t>
        </is>
      </c>
      <c r="G1306" s="25" t="n">
        <v>0.01599999981273929</v>
      </c>
      <c r="H1306" s="26">
        <f>VLOOKUP(D1306,upahbahan,3,FALSE)</f>
        <v/>
      </c>
      <c r="J1306" s="26">
        <f>G1306*H1306</f>
        <v/>
      </c>
    </row>
    <row r="1307">
      <c r="C1307" s="27" t="inlineStr">
        <is>
          <t>JUMLAH HARGA BAHAN</t>
        </is>
      </c>
      <c r="D1307" s="28" t="n"/>
      <c r="E1307" s="28" t="n"/>
      <c r="F1307" s="28" t="n"/>
      <c r="G1307" s="28" t="n"/>
      <c r="H1307" s="28" t="n"/>
      <c r="I1307" s="28" t="n"/>
      <c r="J1307" s="29">
        <f>SUM(J1304:J1306)</f>
        <v/>
      </c>
    </row>
    <row r="1308">
      <c r="C1308" s="24" t="inlineStr">
        <is>
          <t>C</t>
        </is>
      </c>
      <c r="D1308" s="24" t="inlineStr">
        <is>
          <t>PERALATAN</t>
        </is>
      </c>
      <c r="E1308" s="12" t="n"/>
      <c r="F1308" s="12" t="n"/>
      <c r="G1308" s="12" t="n"/>
      <c r="H1308" s="12" t="n"/>
      <c r="I1308" s="12" t="n"/>
      <c r="J1308" s="12" t="n"/>
    </row>
    <row r="1309">
      <c r="C1309" s="5" t="n">
        <v>1</v>
      </c>
      <c r="D1309" s="5" t="inlineStr">
        <is>
          <t>Dump Truck 4 Ton</t>
        </is>
      </c>
      <c r="E1309" s="5" t="inlineStr">
        <is>
          <t>E08</t>
        </is>
      </c>
      <c r="F1309" s="5" t="inlineStr">
        <is>
          <t>Jam</t>
        </is>
      </c>
      <c r="G1309" s="25" t="n">
        <v>0.1160914733934398</v>
      </c>
      <c r="H1309" s="26">
        <f>VLOOKUP(D1309,upahbahan,3,FALSE)</f>
        <v/>
      </c>
      <c r="J1309" s="26">
        <f>G1309*H1309</f>
        <v/>
      </c>
    </row>
    <row r="1310">
      <c r="C1310" s="5" t="n">
        <v>2</v>
      </c>
      <c r="D1310" s="5" t="inlineStr">
        <is>
          <t>Alat Bantu</t>
        </is>
      </c>
      <c r="F1310" s="5" t="inlineStr">
        <is>
          <t>Ls</t>
        </is>
      </c>
      <c r="G1310" s="25" t="n">
        <v>1</v>
      </c>
      <c r="H1310" s="26">
        <f>VLOOKUP(D1310,upahbahan,3,FALSE)</f>
        <v/>
      </c>
      <c r="J1310" s="26">
        <f>G1310*H1310</f>
        <v/>
      </c>
    </row>
    <row r="1311">
      <c r="C1311" s="27" t="inlineStr">
        <is>
          <t>JUMLAH HARGA PERALATAN</t>
        </is>
      </c>
      <c r="D1311" s="28" t="n"/>
      <c r="E1311" s="28" t="n"/>
      <c r="F1311" s="28" t="n"/>
      <c r="G1311" s="28" t="n"/>
      <c r="H1311" s="28" t="n"/>
      <c r="I1311" s="28" t="n"/>
      <c r="J1311" s="29">
        <f>SUM(J1309:J1310)</f>
        <v/>
      </c>
    </row>
    <row r="1312">
      <c r="C1312" s="31" t="inlineStr">
        <is>
          <t>D</t>
        </is>
      </c>
      <c r="D1312" s="31" t="inlineStr">
        <is>
          <t>Jumlah (A+B+C)</t>
        </is>
      </c>
      <c r="E1312" s="32" t="n"/>
      <c r="F1312" s="32" t="n"/>
      <c r="G1312" s="32" t="n"/>
      <c r="H1312" s="32" t="n"/>
      <c r="I1312" s="32" t="n"/>
      <c r="J1312" s="33">
        <f>J1302+J1307+J1311</f>
        <v/>
      </c>
    </row>
    <row r="1313">
      <c r="C1313" s="18" t="inlineStr">
        <is>
          <t>E</t>
        </is>
      </c>
      <c r="D1313" s="18" t="inlineStr">
        <is>
          <t>Biaya Umum dan Keuntungan 10.0% x D</t>
        </is>
      </c>
      <c r="H1313" s="21">
        <f>$Q$8</f>
        <v/>
      </c>
      <c r="J1313" s="34">
        <f>J1312*H1313</f>
        <v/>
      </c>
    </row>
    <row r="1314">
      <c r="C1314" s="31" t="inlineStr">
        <is>
          <t>F</t>
        </is>
      </c>
      <c r="D1314" s="31" t="inlineStr">
        <is>
          <t>Harga Satuan Pekerjaan (D+E)</t>
        </is>
      </c>
      <c r="E1314" s="32" t="n"/>
      <c r="F1314" s="32" t="n"/>
      <c r="G1314" s="32" t="n"/>
      <c r="H1314" s="32" t="n"/>
      <c r="I1314" s="32" t="n"/>
      <c r="J1314" s="33">
        <f>SUM(J1312:J1313)</f>
        <v/>
      </c>
    </row>
    <row r="1316">
      <c r="C1316" s="16" t="inlineStr">
        <is>
          <t>I.82</t>
        </is>
      </c>
      <c r="D1316" s="17" t="inlineStr">
        <is>
          <t>Rambu Peringatan/Larangan/Perintah, Ganda, Diamond Grade, Ukuran Sangat Besar</t>
        </is>
      </c>
      <c r="F1316" s="18" t="inlineStr">
        <is>
          <t>Buah</t>
        </is>
      </c>
      <c r="K1316" s="22">
        <f>ROUNDDOWN(J1334,0)</f>
        <v/>
      </c>
      <c r="M1316" s="19" t="inlineStr">
        <is>
          <t>9.2.(7b2)</t>
        </is>
      </c>
    </row>
    <row r="1317">
      <c r="C1317" s="23" t="inlineStr">
        <is>
          <t>No</t>
        </is>
      </c>
      <c r="D1317" s="23" t="inlineStr">
        <is>
          <t>Uraian</t>
        </is>
      </c>
      <c r="E1317" s="23" t="inlineStr">
        <is>
          <t>Kode</t>
        </is>
      </c>
      <c r="F1317" s="23" t="inlineStr">
        <is>
          <t>Sat.</t>
        </is>
      </c>
      <c r="G1317" s="23" t="inlineStr">
        <is>
          <t>Koefisien</t>
        </is>
      </c>
      <c r="H1317" s="23" t="inlineStr">
        <is>
          <t>Harga  Satuan (Rp)</t>
        </is>
      </c>
      <c r="J1317" s="23" t="inlineStr">
        <is>
          <t>Jumlah Harga (Rp)</t>
        </is>
      </c>
    </row>
    <row r="1318">
      <c r="C1318" s="24" t="inlineStr">
        <is>
          <t>A</t>
        </is>
      </c>
      <c r="D1318" s="24" t="inlineStr">
        <is>
          <t>TENAGA KERJA</t>
        </is>
      </c>
      <c r="E1318" s="12" t="n"/>
      <c r="F1318" s="12" t="n"/>
      <c r="G1318" s="12" t="n"/>
      <c r="H1318" s="12" t="n"/>
      <c r="I1318" s="12" t="n"/>
      <c r="J1318" s="12" t="n"/>
    </row>
    <row r="1319">
      <c r="C1319" s="5" t="n">
        <v>1</v>
      </c>
      <c r="D1319" s="5" t="inlineStr">
        <is>
          <t>Pekerja</t>
        </is>
      </c>
      <c r="E1319" s="5" t="inlineStr">
        <is>
          <t>L01</t>
        </is>
      </c>
      <c r="F1319" s="5" t="inlineStr">
        <is>
          <t>jam</t>
        </is>
      </c>
      <c r="G1319" s="25" t="n">
        <v>0.8081859269833024</v>
      </c>
      <c r="H1319" s="26">
        <f>VLOOKUP(D1319,upahbahan,3,FALSE)</f>
        <v/>
      </c>
      <c r="J1319" s="26">
        <f>G1319*H1319</f>
        <v/>
      </c>
    </row>
    <row r="1320">
      <c r="C1320" s="5" t="n">
        <v>2</v>
      </c>
      <c r="D1320" s="5" t="inlineStr">
        <is>
          <t>Tukang</t>
        </is>
      </c>
      <c r="E1320" s="5" t="inlineStr">
        <is>
          <t>L02</t>
        </is>
      </c>
      <c r="F1320" s="5" t="inlineStr">
        <is>
          <t>jam</t>
        </is>
      </c>
      <c r="G1320" s="25" t="n">
        <v>0.1616370696988025</v>
      </c>
      <c r="H1320" s="26">
        <f>VLOOKUP(D1320,upahbahan,3,FALSE)</f>
        <v/>
      </c>
      <c r="J1320" s="26">
        <f>G1320*H1320</f>
        <v/>
      </c>
    </row>
    <row r="1321">
      <c r="C1321" s="5" t="n">
        <v>3</v>
      </c>
      <c r="D1321" s="5" t="inlineStr">
        <is>
          <t>Mandor</t>
        </is>
      </c>
      <c r="E1321" s="5" t="inlineStr">
        <is>
          <t>L03</t>
        </is>
      </c>
      <c r="F1321" s="5" t="inlineStr">
        <is>
          <t>jam</t>
        </is>
      </c>
      <c r="G1321" s="25" t="n">
        <v>0.1616372413817946</v>
      </c>
      <c r="H1321" s="26">
        <f>VLOOKUP(D1321,upahbahan,3,FALSE)</f>
        <v/>
      </c>
      <c r="J1321" s="26">
        <f>G1321*H1321</f>
        <v/>
      </c>
    </row>
    <row r="1322">
      <c r="C1322" s="27" t="inlineStr">
        <is>
          <t>JUMLAH HARGA TENAGA KERJA</t>
        </is>
      </c>
      <c r="D1322" s="28" t="n"/>
      <c r="E1322" s="28" t="n"/>
      <c r="F1322" s="28" t="n"/>
      <c r="G1322" s="28" t="n"/>
      <c r="H1322" s="28" t="n"/>
      <c r="I1322" s="28" t="n"/>
      <c r="J1322" s="29">
        <f>SUM(J1319:J1321)</f>
        <v/>
      </c>
    </row>
    <row r="1323">
      <c r="C1323" s="24" t="inlineStr">
        <is>
          <t>B</t>
        </is>
      </c>
      <c r="D1323" s="24" t="inlineStr">
        <is>
          <t>BAHAN</t>
        </is>
      </c>
      <c r="E1323" s="12" t="n"/>
      <c r="F1323" s="12" t="n"/>
      <c r="G1323" s="12" t="n"/>
      <c r="H1323" s="12" t="n"/>
      <c r="I1323" s="12" t="n"/>
      <c r="J1323" s="12" t="n"/>
    </row>
    <row r="1324">
      <c r="C1324" s="5" t="n">
        <v>1</v>
      </c>
      <c r="D1324" s="5" t="inlineStr">
        <is>
          <t>Pelat Rambu Diamond Grade</t>
        </is>
      </c>
      <c r="E1324" s="5" t="inlineStr">
        <is>
          <t>M35h</t>
        </is>
      </c>
      <c r="F1324" s="5" t="inlineStr">
        <is>
          <t>Buah</t>
        </is>
      </c>
      <c r="G1324" s="25" t="n">
        <v>2</v>
      </c>
      <c r="H1324" s="26" t="n">
        <v>770000</v>
      </c>
      <c r="I1324" s="30" t="inlineStr">
        <is>
          <t>harga khusus</t>
        </is>
      </c>
      <c r="J1324" s="26">
        <f>G1324*H1324</f>
        <v/>
      </c>
    </row>
    <row r="1325">
      <c r="C1325" s="5" t="n">
        <v>2</v>
      </c>
      <c r="D1325" s="5" t="inlineStr">
        <is>
          <t>Pipa Galvanis Dia 3" 2 mm</t>
        </is>
      </c>
      <c r="E1325" s="5" t="inlineStr">
        <is>
          <t>M275b</t>
        </is>
      </c>
      <c r="F1325" s="5" t="inlineStr">
        <is>
          <t>M'</t>
        </is>
      </c>
      <c r="G1325" s="25" t="n">
        <v>3.99999992682927</v>
      </c>
      <c r="H1325" s="26">
        <f>VLOOKUP(D1325,upahbahan,3,FALSE)</f>
        <v/>
      </c>
      <c r="J1325" s="26">
        <f>G1325*H1325</f>
        <v/>
      </c>
    </row>
    <row r="1326">
      <c r="C1326" s="5" t="n">
        <v>3</v>
      </c>
      <c r="D1326" s="5" t="inlineStr">
        <is>
          <t>Beton Fc 20 Mpa</t>
        </is>
      </c>
      <c r="E1326" s="5" t="inlineStr">
        <is>
          <t>M186</t>
        </is>
      </c>
      <c r="F1326" s="5" t="inlineStr">
        <is>
          <t>M3</t>
        </is>
      </c>
      <c r="G1326" s="25" t="n">
        <v>0.01599999981273929</v>
      </c>
      <c r="H1326" s="26">
        <f>VLOOKUP(D1326,upahbahan,3,FALSE)</f>
        <v/>
      </c>
      <c r="J1326" s="26">
        <f>G1326*H1326</f>
        <v/>
      </c>
    </row>
    <row r="1327">
      <c r="C1327" s="27" t="inlineStr">
        <is>
          <t>JUMLAH HARGA BAHAN</t>
        </is>
      </c>
      <c r="D1327" s="28" t="n"/>
      <c r="E1327" s="28" t="n"/>
      <c r="F1327" s="28" t="n"/>
      <c r="G1327" s="28" t="n"/>
      <c r="H1327" s="28" t="n"/>
      <c r="I1327" s="28" t="n"/>
      <c r="J1327" s="29">
        <f>SUM(J1324:J1326)</f>
        <v/>
      </c>
    </row>
    <row r="1328">
      <c r="C1328" s="24" t="inlineStr">
        <is>
          <t>C</t>
        </is>
      </c>
      <c r="D1328" s="24" t="inlineStr">
        <is>
          <t>PERALATAN</t>
        </is>
      </c>
      <c r="E1328" s="12" t="n"/>
      <c r="F1328" s="12" t="n"/>
      <c r="G1328" s="12" t="n"/>
      <c r="H1328" s="12" t="n"/>
      <c r="I1328" s="12" t="n"/>
      <c r="J1328" s="12" t="n"/>
    </row>
    <row r="1329">
      <c r="C1329" s="5" t="n">
        <v>1</v>
      </c>
      <c r="D1329" s="5" t="inlineStr">
        <is>
          <t>Dump Truck 4 Ton</t>
        </is>
      </c>
      <c r="E1329" s="5" t="inlineStr">
        <is>
          <t>E08</t>
        </is>
      </c>
      <c r="F1329" s="5" t="inlineStr">
        <is>
          <t>Jam</t>
        </is>
      </c>
      <c r="G1329" s="25" t="n">
        <v>0.1616371988409456</v>
      </c>
      <c r="H1329" s="26">
        <f>VLOOKUP(D1329,upahbahan,3,FALSE)</f>
        <v/>
      </c>
      <c r="J1329" s="26">
        <f>G1329*H1329</f>
        <v/>
      </c>
    </row>
    <row r="1330">
      <c r="C1330" s="5" t="n">
        <v>2</v>
      </c>
      <c r="D1330" s="5" t="inlineStr">
        <is>
          <t>Alat Bantu</t>
        </is>
      </c>
      <c r="F1330" s="5" t="inlineStr">
        <is>
          <t>Ls</t>
        </is>
      </c>
      <c r="G1330" s="25" t="n">
        <v>1</v>
      </c>
      <c r="H1330" s="26">
        <f>VLOOKUP(D1330,upahbahan,3,FALSE)</f>
        <v/>
      </c>
      <c r="J1330" s="26">
        <f>G1330*H1330</f>
        <v/>
      </c>
    </row>
    <row r="1331">
      <c r="C1331" s="27" t="inlineStr">
        <is>
          <t>JUMLAH HARGA PERALATAN</t>
        </is>
      </c>
      <c r="D1331" s="28" t="n"/>
      <c r="E1331" s="28" t="n"/>
      <c r="F1331" s="28" t="n"/>
      <c r="G1331" s="28" t="n"/>
      <c r="H1331" s="28" t="n"/>
      <c r="I1331" s="28" t="n"/>
      <c r="J1331" s="29">
        <f>SUM(J1329:J1330)</f>
        <v/>
      </c>
    </row>
    <row r="1332">
      <c r="C1332" s="31" t="inlineStr">
        <is>
          <t>D</t>
        </is>
      </c>
      <c r="D1332" s="31" t="inlineStr">
        <is>
          <t>Jumlah (A+B+C)</t>
        </is>
      </c>
      <c r="E1332" s="32" t="n"/>
      <c r="F1332" s="32" t="n"/>
      <c r="G1332" s="32" t="n"/>
      <c r="H1332" s="32" t="n"/>
      <c r="I1332" s="32" t="n"/>
      <c r="J1332" s="33">
        <f>J1322+J1327+J1331</f>
        <v/>
      </c>
    </row>
    <row r="1333">
      <c r="C1333" s="18" t="inlineStr">
        <is>
          <t>E</t>
        </is>
      </c>
      <c r="D1333" s="18" t="inlineStr">
        <is>
          <t>Biaya Umum dan Keuntungan 10.0% x D</t>
        </is>
      </c>
      <c r="H1333" s="21">
        <f>$Q$8</f>
        <v/>
      </c>
      <c r="J1333" s="34">
        <f>J1332*H1333</f>
        <v/>
      </c>
    </row>
    <row r="1334">
      <c r="C1334" s="31" t="inlineStr">
        <is>
          <t>F</t>
        </is>
      </c>
      <c r="D1334" s="31" t="inlineStr">
        <is>
          <t>Harga Satuan Pekerjaan (D+E)</t>
        </is>
      </c>
      <c r="E1334" s="32" t="n"/>
      <c r="F1334" s="32" t="n"/>
      <c r="G1334" s="32" t="n"/>
      <c r="H1334" s="32" t="n"/>
      <c r="I1334" s="32" t="n"/>
      <c r="J1334" s="33">
        <f>SUM(J1332:J1333)</f>
        <v/>
      </c>
    </row>
    <row r="1336">
      <c r="C1336" s="16" t="inlineStr">
        <is>
          <t>I.83</t>
        </is>
      </c>
      <c r="D1336" s="17" t="inlineStr">
        <is>
          <t>Rambu Peringatan/Larangan/Perintah dengan Kata-kata, ………. Grade</t>
        </is>
      </c>
      <c r="F1336" s="18" t="inlineStr">
        <is>
          <t>Buah</t>
        </is>
      </c>
      <c r="K1336" s="22">
        <f>ROUNDDOWN(J1354,0)</f>
        <v/>
      </c>
      <c r="M1336" s="19" t="inlineStr">
        <is>
          <t>9.2.(8a1)</t>
        </is>
      </c>
    </row>
    <row r="1337">
      <c r="C1337" s="23" t="inlineStr">
        <is>
          <t>No</t>
        </is>
      </c>
      <c r="D1337" s="23" t="inlineStr">
        <is>
          <t>Uraian</t>
        </is>
      </c>
      <c r="E1337" s="23" t="inlineStr">
        <is>
          <t>Kode</t>
        </is>
      </c>
      <c r="F1337" s="23" t="inlineStr">
        <is>
          <t>Sat.</t>
        </is>
      </c>
      <c r="G1337" s="23" t="inlineStr">
        <is>
          <t>Koefisien</t>
        </is>
      </c>
      <c r="H1337" s="23" t="inlineStr">
        <is>
          <t>Harga  Satuan (Rp)</t>
        </is>
      </c>
      <c r="J1337" s="23" t="inlineStr">
        <is>
          <t>Jumlah Harga (Rp)</t>
        </is>
      </c>
    </row>
    <row r="1338">
      <c r="C1338" s="24" t="inlineStr">
        <is>
          <t>A</t>
        </is>
      </c>
      <c r="D1338" s="24" t="inlineStr">
        <is>
          <t>TENAGA KERJA</t>
        </is>
      </c>
      <c r="E1338" s="12" t="n"/>
      <c r="F1338" s="12" t="n"/>
      <c r="G1338" s="12" t="n"/>
      <c r="H1338" s="12" t="n"/>
      <c r="I1338" s="12" t="n"/>
      <c r="J1338" s="12" t="n"/>
    </row>
    <row r="1339">
      <c r="C1339" s="5" t="n">
        <v>1</v>
      </c>
      <c r="D1339" s="5" t="inlineStr">
        <is>
          <t>Pekerja</t>
        </is>
      </c>
      <c r="E1339" s="5" t="inlineStr">
        <is>
          <t>L01</t>
        </is>
      </c>
      <c r="F1339" s="5" t="inlineStr">
        <is>
          <t>jam</t>
        </is>
      </c>
      <c r="G1339" s="25" t="n">
        <v>0.8081859269833024</v>
      </c>
      <c r="H1339" s="26">
        <f>VLOOKUP(D1339,upahbahan,3,FALSE)</f>
        <v/>
      </c>
      <c r="J1339" s="26">
        <f>G1339*H1339</f>
        <v/>
      </c>
    </row>
    <row r="1340">
      <c r="C1340" s="5" t="n">
        <v>2</v>
      </c>
      <c r="D1340" s="5" t="inlineStr">
        <is>
          <t>Tukang</t>
        </is>
      </c>
      <c r="E1340" s="5" t="inlineStr">
        <is>
          <t>L02</t>
        </is>
      </c>
      <c r="F1340" s="5" t="inlineStr">
        <is>
          <t>jam</t>
        </is>
      </c>
      <c r="G1340" s="25" t="n">
        <v>0.1616370696988025</v>
      </c>
      <c r="H1340" s="26">
        <f>VLOOKUP(D1340,upahbahan,3,FALSE)</f>
        <v/>
      </c>
      <c r="J1340" s="26">
        <f>G1340*H1340</f>
        <v/>
      </c>
    </row>
    <row r="1341">
      <c r="C1341" s="5" t="n">
        <v>3</v>
      </c>
      <c r="D1341" s="5" t="inlineStr">
        <is>
          <t>Mandor</t>
        </is>
      </c>
      <c r="E1341" s="5" t="inlineStr">
        <is>
          <t>L03</t>
        </is>
      </c>
      <c r="F1341" s="5" t="inlineStr">
        <is>
          <t>jam</t>
        </is>
      </c>
      <c r="G1341" s="25" t="n">
        <v>0.1616372413817946</v>
      </c>
      <c r="H1341" s="26">
        <f>VLOOKUP(D1341,upahbahan,3,FALSE)</f>
        <v/>
      </c>
      <c r="J1341" s="26">
        <f>G1341*H1341</f>
        <v/>
      </c>
    </row>
    <row r="1342">
      <c r="C1342" s="27" t="inlineStr">
        <is>
          <t>JUMLAH HARGA TENAGA KERJA</t>
        </is>
      </c>
      <c r="D1342" s="28" t="n"/>
      <c r="E1342" s="28" t="n"/>
      <c r="F1342" s="28" t="n"/>
      <c r="G1342" s="28" t="n"/>
      <c r="H1342" s="28" t="n"/>
      <c r="I1342" s="28" t="n"/>
      <c r="J1342" s="29">
        <f>SUM(J1339:J1341)</f>
        <v/>
      </c>
    </row>
    <row r="1343">
      <c r="C1343" s="24" t="inlineStr">
        <is>
          <t>B</t>
        </is>
      </c>
      <c r="D1343" s="24" t="inlineStr">
        <is>
          <t>BAHAN</t>
        </is>
      </c>
      <c r="E1343" s="12" t="n"/>
      <c r="F1343" s="12" t="n"/>
      <c r="G1343" s="12" t="n"/>
      <c r="H1343" s="12" t="n"/>
      <c r="I1343" s="12" t="n"/>
      <c r="J1343" s="12" t="n"/>
    </row>
    <row r="1344">
      <c r="C1344" s="5" t="n">
        <v>1</v>
      </c>
      <c r="D1344" s="5" t="inlineStr">
        <is>
          <t>Pelat Rambu Peringatan/Larangan/Perintah den</t>
        </is>
      </c>
      <c r="E1344" s="5" t="inlineStr">
        <is>
          <t>M35j</t>
        </is>
      </c>
      <c r="F1344" s="5" t="inlineStr">
        <is>
          <t>Buah</t>
        </is>
      </c>
      <c r="G1344" s="25" t="n">
        <v>1</v>
      </c>
      <c r="H1344" s="26">
        <f>VLOOKUP(D1344,upahbahan,3,FALSE)</f>
        <v/>
      </c>
      <c r="J1344" s="26">
        <f>G1344*H1344</f>
        <v/>
      </c>
    </row>
    <row r="1345">
      <c r="C1345" s="5" t="n">
        <v>2</v>
      </c>
      <c r="D1345" s="5" t="inlineStr">
        <is>
          <t>Pipa Galvanis Dia 4" 2 mm</t>
        </is>
      </c>
      <c r="E1345" s="5" t="inlineStr">
        <is>
          <t>M275c</t>
        </is>
      </c>
      <c r="F1345" s="5" t="inlineStr">
        <is>
          <t>M'</t>
        </is>
      </c>
      <c r="G1345" s="25" t="n">
        <v>11.99999979452055</v>
      </c>
      <c r="H1345" s="26">
        <f>VLOOKUP(D1345,upahbahan,3,FALSE)</f>
        <v/>
      </c>
      <c r="J1345" s="26">
        <f>G1345*H1345</f>
        <v/>
      </c>
    </row>
    <row r="1346">
      <c r="C1346" s="5" t="n">
        <v>3</v>
      </c>
      <c r="D1346" s="5" t="inlineStr">
        <is>
          <t>Beton Fc 20 Mpa</t>
        </is>
      </c>
      <c r="E1346" s="5" t="inlineStr">
        <is>
          <t>M186</t>
        </is>
      </c>
      <c r="F1346" s="5" t="inlineStr">
        <is>
          <t>M3</t>
        </is>
      </c>
      <c r="G1346" s="25" t="n">
        <v>0.25</v>
      </c>
      <c r="H1346" s="26">
        <f>VLOOKUP(D1346,upahbahan,3,FALSE)</f>
        <v/>
      </c>
      <c r="J1346" s="26">
        <f>G1346*H1346</f>
        <v/>
      </c>
    </row>
    <row r="1347">
      <c r="C1347" s="27" t="inlineStr">
        <is>
          <t>JUMLAH HARGA BAHAN</t>
        </is>
      </c>
      <c r="D1347" s="28" t="n"/>
      <c r="E1347" s="28" t="n"/>
      <c r="F1347" s="28" t="n"/>
      <c r="G1347" s="28" t="n"/>
      <c r="H1347" s="28" t="n"/>
      <c r="I1347" s="28" t="n"/>
      <c r="J1347" s="29">
        <f>SUM(J1344:J1346)</f>
        <v/>
      </c>
    </row>
    <row r="1348">
      <c r="C1348" s="24" t="inlineStr">
        <is>
          <t>C</t>
        </is>
      </c>
      <c r="D1348" s="24" t="inlineStr">
        <is>
          <t>PERALATAN</t>
        </is>
      </c>
      <c r="E1348" s="12" t="n"/>
      <c r="F1348" s="12" t="n"/>
      <c r="G1348" s="12" t="n"/>
      <c r="H1348" s="12" t="n"/>
      <c r="I1348" s="12" t="n"/>
      <c r="J1348" s="12" t="n"/>
    </row>
    <row r="1349">
      <c r="C1349" s="5" t="n">
        <v>1</v>
      </c>
      <c r="D1349" s="5" t="inlineStr">
        <is>
          <t>Dump Truck 4 Ton</t>
        </is>
      </c>
      <c r="E1349" s="5" t="inlineStr">
        <is>
          <t>E08</t>
        </is>
      </c>
      <c r="F1349" s="5" t="inlineStr">
        <is>
          <t>Jam</t>
        </is>
      </c>
      <c r="G1349" s="25" t="n">
        <v>0.1616371988409456</v>
      </c>
      <c r="H1349" s="26">
        <f>VLOOKUP(D1349,upahbahan,3,FALSE)</f>
        <v/>
      </c>
      <c r="J1349" s="26">
        <f>G1349*H1349</f>
        <v/>
      </c>
    </row>
    <row r="1350">
      <c r="C1350" s="5" t="n">
        <v>2</v>
      </c>
      <c r="D1350" s="5" t="inlineStr">
        <is>
          <t>Alat Bantu</t>
        </is>
      </c>
      <c r="F1350" s="5" t="inlineStr">
        <is>
          <t>Ls</t>
        </is>
      </c>
      <c r="G1350" s="25" t="n">
        <v>1</v>
      </c>
      <c r="H1350" s="26">
        <f>VLOOKUP(D1350,upahbahan,3,FALSE)</f>
        <v/>
      </c>
      <c r="J1350" s="26">
        <f>G1350*H1350</f>
        <v/>
      </c>
    </row>
    <row r="1351">
      <c r="C1351" s="27" t="inlineStr">
        <is>
          <t>JUMLAH HARGA PERALATAN</t>
        </is>
      </c>
      <c r="D1351" s="28" t="n"/>
      <c r="E1351" s="28" t="n"/>
      <c r="F1351" s="28" t="n"/>
      <c r="G1351" s="28" t="n"/>
      <c r="H1351" s="28" t="n"/>
      <c r="I1351" s="28" t="n"/>
      <c r="J1351" s="29">
        <f>SUM(J1349:J1350)</f>
        <v/>
      </c>
    </row>
    <row r="1352">
      <c r="C1352" s="31" t="inlineStr">
        <is>
          <t>D</t>
        </is>
      </c>
      <c r="D1352" s="31" t="inlineStr">
        <is>
          <t>Jumlah (A+B+C)</t>
        </is>
      </c>
      <c r="E1352" s="32" t="n"/>
      <c r="F1352" s="32" t="n"/>
      <c r="G1352" s="32" t="n"/>
      <c r="H1352" s="32" t="n"/>
      <c r="I1352" s="32" t="n"/>
      <c r="J1352" s="33">
        <f>J1342+J1347+J1351</f>
        <v/>
      </c>
    </row>
    <row r="1353">
      <c r="C1353" s="18" t="inlineStr">
        <is>
          <t>E</t>
        </is>
      </c>
      <c r="D1353" s="18" t="inlineStr">
        <is>
          <t>Biaya Umum dan Keuntungan 10.0% x D</t>
        </is>
      </c>
      <c r="H1353" s="21">
        <f>$Q$8</f>
        <v/>
      </c>
      <c r="J1353" s="34">
        <f>J1352*H1353</f>
        <v/>
      </c>
    </row>
    <row r="1354">
      <c r="C1354" s="31" t="inlineStr">
        <is>
          <t>F</t>
        </is>
      </c>
      <c r="D1354" s="31" t="inlineStr">
        <is>
          <t>Harga Satuan Pekerjaan (D+E)</t>
        </is>
      </c>
      <c r="E1354" s="32" t="n"/>
      <c r="F1354" s="32" t="n"/>
      <c r="G1354" s="32" t="n"/>
      <c r="H1354" s="32" t="n"/>
      <c r="I1354" s="32" t="n"/>
      <c r="J1354" s="33">
        <f>SUM(J1352:J1353)</f>
        <v/>
      </c>
    </row>
    <row r="1356">
      <c r="C1356" s="16" t="inlineStr">
        <is>
          <t>I.84</t>
        </is>
      </c>
      <c r="D1356" s="17" t="inlineStr">
        <is>
          <t>Rambu Peringatan dengan Ukuran Papan Keterangan Tambahan tentang Jarak Lokasi Kritis, …....... Grade</t>
        </is>
      </c>
      <c r="F1356" s="18" t="inlineStr">
        <is>
          <t>Buah</t>
        </is>
      </c>
      <c r="K1356" s="22">
        <f>ROUNDDOWN(J1375,0)</f>
        <v/>
      </c>
      <c r="M1356" s="19" t="inlineStr">
        <is>
          <t>9.2.(8a2)</t>
        </is>
      </c>
    </row>
    <row r="1357">
      <c r="C1357" s="23" t="inlineStr">
        <is>
          <t>No</t>
        </is>
      </c>
      <c r="D1357" s="23" t="inlineStr">
        <is>
          <t>Uraian</t>
        </is>
      </c>
      <c r="E1357" s="23" t="inlineStr">
        <is>
          <t>Kode</t>
        </is>
      </c>
      <c r="F1357" s="23" t="inlineStr">
        <is>
          <t>Sat.</t>
        </is>
      </c>
      <c r="G1357" s="23" t="inlineStr">
        <is>
          <t>Koefisien</t>
        </is>
      </c>
      <c r="H1357" s="23" t="inlineStr">
        <is>
          <t>Harga  Satuan (Rp)</t>
        </is>
      </c>
      <c r="J1357" s="23" t="inlineStr">
        <is>
          <t>Jumlah Harga (Rp)</t>
        </is>
      </c>
    </row>
    <row r="1358">
      <c r="C1358" s="24" t="inlineStr">
        <is>
          <t>A</t>
        </is>
      </c>
      <c r="D1358" s="24" t="inlineStr">
        <is>
          <t>TENAGA KERJA</t>
        </is>
      </c>
      <c r="E1358" s="12" t="n"/>
      <c r="F1358" s="12" t="n"/>
      <c r="G1358" s="12" t="n"/>
      <c r="H1358" s="12" t="n"/>
      <c r="I1358" s="12" t="n"/>
      <c r="J1358" s="12" t="n"/>
    </row>
    <row r="1359">
      <c r="C1359" s="5" t="n">
        <v>1</v>
      </c>
      <c r="D1359" s="5" t="inlineStr">
        <is>
          <t>Pekerja</t>
        </is>
      </c>
      <c r="E1359" s="5" t="inlineStr">
        <is>
          <t>L01</t>
        </is>
      </c>
      <c r="F1359" s="5" t="inlineStr">
        <is>
          <t>jam</t>
        </is>
      </c>
      <c r="G1359" s="25" t="n">
        <v>0.8081859269833024</v>
      </c>
      <c r="H1359" s="26">
        <f>VLOOKUP(D1359,upahbahan,3,FALSE)</f>
        <v/>
      </c>
      <c r="J1359" s="26">
        <f>G1359*H1359</f>
        <v/>
      </c>
    </row>
    <row r="1360">
      <c r="C1360" s="5" t="n">
        <v>2</v>
      </c>
      <c r="D1360" s="5" t="inlineStr">
        <is>
          <t>Tukang</t>
        </is>
      </c>
      <c r="E1360" s="5" t="inlineStr">
        <is>
          <t>L02</t>
        </is>
      </c>
      <c r="F1360" s="5" t="inlineStr">
        <is>
          <t>jam</t>
        </is>
      </c>
      <c r="G1360" s="25" t="n">
        <v>0.1616370696988025</v>
      </c>
      <c r="H1360" s="26">
        <f>VLOOKUP(D1360,upahbahan,3,FALSE)</f>
        <v/>
      </c>
      <c r="J1360" s="26">
        <f>G1360*H1360</f>
        <v/>
      </c>
    </row>
    <row r="1361">
      <c r="C1361" s="5" t="n">
        <v>3</v>
      </c>
      <c r="D1361" s="5" t="inlineStr">
        <is>
          <t>Mandor</t>
        </is>
      </c>
      <c r="E1361" s="5" t="inlineStr">
        <is>
          <t>L03</t>
        </is>
      </c>
      <c r="F1361" s="5" t="inlineStr">
        <is>
          <t>jam</t>
        </is>
      </c>
      <c r="G1361" s="25" t="n">
        <v>0.1616372413817946</v>
      </c>
      <c r="H1361" s="26">
        <f>VLOOKUP(D1361,upahbahan,3,FALSE)</f>
        <v/>
      </c>
      <c r="J1361" s="26">
        <f>G1361*H1361</f>
        <v/>
      </c>
    </row>
    <row r="1362">
      <c r="C1362" s="27" t="inlineStr">
        <is>
          <t>JUMLAH HARGA TENAGA KERJA</t>
        </is>
      </c>
      <c r="D1362" s="28" t="n"/>
      <c r="E1362" s="28" t="n"/>
      <c r="F1362" s="28" t="n"/>
      <c r="G1362" s="28" t="n"/>
      <c r="H1362" s="28" t="n"/>
      <c r="I1362" s="28" t="n"/>
      <c r="J1362" s="29">
        <f>SUM(J1359:J1361)</f>
        <v/>
      </c>
    </row>
    <row r="1363">
      <c r="C1363" s="24" t="inlineStr">
        <is>
          <t>B</t>
        </is>
      </c>
      <c r="D1363" s="24" t="inlineStr">
        <is>
          <t>BAHAN</t>
        </is>
      </c>
      <c r="E1363" s="12" t="n"/>
      <c r="F1363" s="12" t="n"/>
      <c r="G1363" s="12" t="n"/>
      <c r="H1363" s="12" t="n"/>
      <c r="I1363" s="12" t="n"/>
      <c r="J1363" s="12" t="n"/>
    </row>
    <row r="1364">
      <c r="C1364" s="5" t="n">
        <v>1</v>
      </c>
      <c r="D1364" s="5" t="inlineStr">
        <is>
          <t>Pelat Rambu Peringatan/Larangan/Perintah den</t>
        </is>
      </c>
      <c r="E1364" s="5" t="inlineStr">
        <is>
          <t>M35j</t>
        </is>
      </c>
      <c r="F1364" s="5" t="inlineStr">
        <is>
          <t>Buah</t>
        </is>
      </c>
      <c r="G1364" s="25" t="n">
        <v>1</v>
      </c>
      <c r="H1364" s="26">
        <f>VLOOKUP(D1364,upahbahan,3,FALSE)</f>
        <v/>
      </c>
      <c r="J1364" s="26">
        <f>G1364*H1364</f>
        <v/>
      </c>
    </row>
    <row r="1365">
      <c r="C1365" s="5" t="n">
        <v>2</v>
      </c>
      <c r="D1365" s="5" t="inlineStr">
        <is>
          <t>Pelat Rambu Papan Keterangan Jarak Lokasi K</t>
        </is>
      </c>
      <c r="E1365" s="5" t="inlineStr">
        <is>
          <t>M35k</t>
        </is>
      </c>
      <c r="F1365" s="5" t="inlineStr">
        <is>
          <t>Buah</t>
        </is>
      </c>
      <c r="G1365" s="25" t="n">
        <v>1</v>
      </c>
      <c r="H1365" s="26">
        <f>VLOOKUP(D1365,upahbahan,3,FALSE)</f>
        <v/>
      </c>
      <c r="J1365" s="26">
        <f>G1365*H1365</f>
        <v/>
      </c>
    </row>
    <row r="1366">
      <c r="C1366" s="5" t="n">
        <v>3</v>
      </c>
      <c r="D1366" s="5" t="inlineStr">
        <is>
          <t>Pipa Galvanis Dia 4" 2 mm</t>
        </is>
      </c>
      <c r="E1366" s="5" t="inlineStr">
        <is>
          <t>M275c</t>
        </is>
      </c>
      <c r="F1366" s="5" t="inlineStr">
        <is>
          <t>M'</t>
        </is>
      </c>
      <c r="G1366" s="25" t="n">
        <v>11.99999979452055</v>
      </c>
      <c r="H1366" s="26">
        <f>VLOOKUP(D1366,upahbahan,3,FALSE)</f>
        <v/>
      </c>
      <c r="J1366" s="26">
        <f>G1366*H1366</f>
        <v/>
      </c>
    </row>
    <row r="1367">
      <c r="C1367" s="5" t="n">
        <v>4</v>
      </c>
      <c r="D1367" s="5" t="inlineStr">
        <is>
          <t>Beton Fc 20 Mpa</t>
        </is>
      </c>
      <c r="E1367" s="5" t="inlineStr">
        <is>
          <t>M186</t>
        </is>
      </c>
      <c r="F1367" s="5" t="inlineStr">
        <is>
          <t>M3</t>
        </is>
      </c>
      <c r="G1367" s="25" t="n">
        <v>0.25</v>
      </c>
      <c r="H1367" s="26">
        <f>VLOOKUP(D1367,upahbahan,3,FALSE)</f>
        <v/>
      </c>
      <c r="J1367" s="26">
        <f>G1367*H1367</f>
        <v/>
      </c>
    </row>
    <row r="1368">
      <c r="C1368" s="27" t="inlineStr">
        <is>
          <t>JUMLAH HARGA BAHAN</t>
        </is>
      </c>
      <c r="D1368" s="28" t="n"/>
      <c r="E1368" s="28" t="n"/>
      <c r="F1368" s="28" t="n"/>
      <c r="G1368" s="28" t="n"/>
      <c r="H1368" s="28" t="n"/>
      <c r="I1368" s="28" t="n"/>
      <c r="J1368" s="29">
        <f>SUM(J1364:J1367)</f>
        <v/>
      </c>
    </row>
    <row r="1369">
      <c r="C1369" s="24" t="inlineStr">
        <is>
          <t>C</t>
        </is>
      </c>
      <c r="D1369" s="24" t="inlineStr">
        <is>
          <t>PERALATAN</t>
        </is>
      </c>
      <c r="E1369" s="12" t="n"/>
      <c r="F1369" s="12" t="n"/>
      <c r="G1369" s="12" t="n"/>
      <c r="H1369" s="12" t="n"/>
      <c r="I1369" s="12" t="n"/>
      <c r="J1369" s="12" t="n"/>
    </row>
    <row r="1370">
      <c r="C1370" s="5" t="n">
        <v>1</v>
      </c>
      <c r="D1370" s="5" t="inlineStr">
        <is>
          <t>Dump Truck 4 Ton</t>
        </is>
      </c>
      <c r="E1370" s="5" t="inlineStr">
        <is>
          <t>E08</t>
        </is>
      </c>
      <c r="F1370" s="5" t="inlineStr">
        <is>
          <t>Jam</t>
        </is>
      </c>
      <c r="G1370" s="25" t="n">
        <v>0.1616371988409456</v>
      </c>
      <c r="H1370" s="26">
        <f>VLOOKUP(D1370,upahbahan,3,FALSE)</f>
        <v/>
      </c>
      <c r="J1370" s="26">
        <f>G1370*H1370</f>
        <v/>
      </c>
    </row>
    <row r="1371">
      <c r="C1371" s="5" t="n">
        <v>2</v>
      </c>
      <c r="D1371" s="5" t="inlineStr">
        <is>
          <t>Alat Bantu</t>
        </is>
      </c>
      <c r="F1371" s="5" t="inlineStr">
        <is>
          <t>Ls</t>
        </is>
      </c>
      <c r="G1371" s="25" t="n">
        <v>1</v>
      </c>
      <c r="H1371" s="26">
        <f>VLOOKUP(D1371,upahbahan,3,FALSE)</f>
        <v/>
      </c>
      <c r="J1371" s="26">
        <f>G1371*H1371</f>
        <v/>
      </c>
    </row>
    <row r="1372">
      <c r="C1372" s="27" t="inlineStr">
        <is>
          <t>JUMLAH HARGA PERALATAN</t>
        </is>
      </c>
      <c r="D1372" s="28" t="n"/>
      <c r="E1372" s="28" t="n"/>
      <c r="F1372" s="28" t="n"/>
      <c r="G1372" s="28" t="n"/>
      <c r="H1372" s="28" t="n"/>
      <c r="I1372" s="28" t="n"/>
      <c r="J1372" s="29">
        <f>SUM(J1370:J1371)</f>
        <v/>
      </c>
    </row>
    <row r="1373">
      <c r="C1373" s="31" t="inlineStr">
        <is>
          <t>D</t>
        </is>
      </c>
      <c r="D1373" s="31" t="inlineStr">
        <is>
          <t>Jumlah (A+B+C)</t>
        </is>
      </c>
      <c r="E1373" s="32" t="n"/>
      <c r="F1373" s="32" t="n"/>
      <c r="G1373" s="32" t="n"/>
      <c r="H1373" s="32" t="n"/>
      <c r="I1373" s="32" t="n"/>
      <c r="J1373" s="33">
        <f>J1362+J1368+J1372</f>
        <v/>
      </c>
    </row>
    <row r="1374">
      <c r="C1374" s="18" t="inlineStr">
        <is>
          <t>E</t>
        </is>
      </c>
      <c r="D1374" s="18" t="inlineStr">
        <is>
          <t>Biaya Umum dan Keuntungan 10.0% x D</t>
        </is>
      </c>
      <c r="H1374" s="21">
        <f>$Q$8</f>
        <v/>
      </c>
      <c r="J1374" s="34">
        <f>J1373*H1374</f>
        <v/>
      </c>
    </row>
    <row r="1375">
      <c r="C1375" s="31" t="inlineStr">
        <is>
          <t>F</t>
        </is>
      </c>
      <c r="D1375" s="31" t="inlineStr">
        <is>
          <t>Harga Satuan Pekerjaan (D+E)</t>
        </is>
      </c>
      <c r="E1375" s="32" t="n"/>
      <c r="F1375" s="32" t="n"/>
      <c r="G1375" s="32" t="n"/>
      <c r="H1375" s="32" t="n"/>
      <c r="I1375" s="32" t="n"/>
      <c r="J1375" s="33">
        <f>SUM(J1373:J1374)</f>
        <v/>
      </c>
    </row>
    <row r="1377">
      <c r="C1377" s="16" t="inlineStr">
        <is>
          <t>I.85</t>
        </is>
      </c>
      <c r="D1377" s="17" t="inlineStr">
        <is>
          <t>Rambu Petunjuk Batas Wilayah, Ukuran Kecil, …...... Grade</t>
        </is>
      </c>
      <c r="F1377" s="18" t="inlineStr">
        <is>
          <t>Buah</t>
        </is>
      </c>
      <c r="K1377" s="22">
        <f>ROUNDDOWN(J1395,0)</f>
        <v/>
      </c>
      <c r="M1377" s="19" t="inlineStr">
        <is>
          <t>9.2.(8b1)</t>
        </is>
      </c>
    </row>
    <row r="1378">
      <c r="C1378" s="23" t="inlineStr">
        <is>
          <t>No</t>
        </is>
      </c>
      <c r="D1378" s="23" t="inlineStr">
        <is>
          <t>Uraian</t>
        </is>
      </c>
      <c r="E1378" s="23" t="inlineStr">
        <is>
          <t>Kode</t>
        </is>
      </c>
      <c r="F1378" s="23" t="inlineStr">
        <is>
          <t>Sat.</t>
        </is>
      </c>
      <c r="G1378" s="23" t="inlineStr">
        <is>
          <t>Koefisien</t>
        </is>
      </c>
      <c r="H1378" s="23" t="inlineStr">
        <is>
          <t>Harga  Satuan (Rp)</t>
        </is>
      </c>
      <c r="J1378" s="23" t="inlineStr">
        <is>
          <t>Jumlah Harga (Rp)</t>
        </is>
      </c>
    </row>
    <row r="1379">
      <c r="C1379" s="24" t="inlineStr">
        <is>
          <t>A</t>
        </is>
      </c>
      <c r="D1379" s="24" t="inlineStr">
        <is>
          <t>TENAGA KERJA</t>
        </is>
      </c>
      <c r="E1379" s="12" t="n"/>
      <c r="F1379" s="12" t="n"/>
      <c r="G1379" s="12" t="n"/>
      <c r="H1379" s="12" t="n"/>
      <c r="I1379" s="12" t="n"/>
      <c r="J1379" s="12" t="n"/>
    </row>
    <row r="1380">
      <c r="C1380" s="5" t="n">
        <v>1</v>
      </c>
      <c r="D1380" s="5" t="inlineStr">
        <is>
          <t>Pekerja</t>
        </is>
      </c>
      <c r="E1380" s="5" t="inlineStr">
        <is>
          <t>L01</t>
        </is>
      </c>
      <c r="F1380" s="5" t="inlineStr">
        <is>
          <t>jam</t>
        </is>
      </c>
      <c r="G1380" s="25" t="n">
        <v>0.46659291827313</v>
      </c>
      <c r="H1380" s="26">
        <f>VLOOKUP(D1380,upahbahan,3,FALSE)</f>
        <v/>
      </c>
      <c r="J1380" s="26">
        <f>G1380*H1380</f>
        <v/>
      </c>
    </row>
    <row r="1381">
      <c r="C1381" s="5" t="n">
        <v>2</v>
      </c>
      <c r="D1381" s="5" t="inlineStr">
        <is>
          <t>Tukang</t>
        </is>
      </c>
      <c r="E1381" s="5" t="inlineStr">
        <is>
          <t>L02</t>
        </is>
      </c>
      <c r="F1381" s="5" t="inlineStr">
        <is>
          <t>jam</t>
        </is>
      </c>
      <c r="G1381" s="25" t="n">
        <v>0.09331865963550066</v>
      </c>
      <c r="H1381" s="26">
        <f>VLOOKUP(D1381,upahbahan,3,FALSE)</f>
        <v/>
      </c>
      <c r="J1381" s="26">
        <f>G1381*H1381</f>
        <v/>
      </c>
    </row>
    <row r="1382">
      <c r="C1382" s="5" t="n">
        <v>3</v>
      </c>
      <c r="D1382" s="5" t="inlineStr">
        <is>
          <t>Mandor</t>
        </is>
      </c>
      <c r="E1382" s="5" t="inlineStr">
        <is>
          <t>L03</t>
        </is>
      </c>
      <c r="F1382" s="5" t="inlineStr">
        <is>
          <t>jam</t>
        </is>
      </c>
      <c r="G1382" s="25" t="n">
        <v>0.0933186882328679</v>
      </c>
      <c r="H1382" s="26">
        <f>VLOOKUP(D1382,upahbahan,3,FALSE)</f>
        <v/>
      </c>
      <c r="J1382" s="26">
        <f>G1382*H1382</f>
        <v/>
      </c>
    </row>
    <row r="1383">
      <c r="C1383" s="27" t="inlineStr">
        <is>
          <t>JUMLAH HARGA TENAGA KERJA</t>
        </is>
      </c>
      <c r="D1383" s="28" t="n"/>
      <c r="E1383" s="28" t="n"/>
      <c r="F1383" s="28" t="n"/>
      <c r="G1383" s="28" t="n"/>
      <c r="H1383" s="28" t="n"/>
      <c r="I1383" s="28" t="n"/>
      <c r="J1383" s="29">
        <f>SUM(J1380:J1382)</f>
        <v/>
      </c>
    </row>
    <row r="1384">
      <c r="C1384" s="24" t="inlineStr">
        <is>
          <t>B</t>
        </is>
      </c>
      <c r="D1384" s="24" t="inlineStr">
        <is>
          <t>BAHAN</t>
        </is>
      </c>
      <c r="E1384" s="12" t="n"/>
      <c r="F1384" s="12" t="n"/>
      <c r="G1384" s="12" t="n"/>
      <c r="H1384" s="12" t="n"/>
      <c r="I1384" s="12" t="n"/>
      <c r="J1384" s="12" t="n"/>
    </row>
    <row r="1385">
      <c r="C1385" s="5" t="n">
        <v>1</v>
      </c>
      <c r="D1385" s="5" t="inlineStr">
        <is>
          <t>Pelat Rambu Jadi (Batas Wilayah, Uk 300 x 75</t>
        </is>
      </c>
      <c r="E1385" s="5" t="inlineStr">
        <is>
          <t>M35l</t>
        </is>
      </c>
      <c r="F1385" s="5" t="inlineStr">
        <is>
          <t>Buah</t>
        </is>
      </c>
      <c r="G1385" s="25" t="n">
        <v>1</v>
      </c>
      <c r="H1385" s="26">
        <f>VLOOKUP(D1385,upahbahan,3,FALSE)</f>
        <v/>
      </c>
      <c r="J1385" s="26">
        <f>G1385*H1385</f>
        <v/>
      </c>
    </row>
    <row r="1386">
      <c r="C1386" s="5" t="n">
        <v>2</v>
      </c>
      <c r="D1386" s="5" t="inlineStr">
        <is>
          <t>Pipa Galvanis Dia 3" 1 mm</t>
        </is>
      </c>
      <c r="E1386" s="5" t="inlineStr">
        <is>
          <t>M275b</t>
        </is>
      </c>
      <c r="F1386" s="5" t="inlineStr">
        <is>
          <t>M'</t>
        </is>
      </c>
      <c r="G1386" s="25" t="n">
        <v>3.99999992682927</v>
      </c>
      <c r="H1386" s="26">
        <f>VLOOKUP(D1386,upahbahan,3,FALSE)</f>
        <v/>
      </c>
      <c r="J1386" s="26">
        <f>G1386*H1386</f>
        <v/>
      </c>
    </row>
    <row r="1387">
      <c r="C1387" s="5" t="n">
        <v>3</v>
      </c>
      <c r="D1387" s="5" t="inlineStr">
        <is>
          <t>Beton Fc 20 Mpa</t>
        </is>
      </c>
      <c r="E1387" s="5" t="inlineStr">
        <is>
          <t>M186</t>
        </is>
      </c>
      <c r="F1387" s="5" t="inlineStr">
        <is>
          <t>M3</t>
        </is>
      </c>
      <c r="G1387" s="25" t="n">
        <v>0.01599999981273929</v>
      </c>
      <c r="H1387" s="26">
        <f>VLOOKUP(D1387,upahbahan,3,FALSE)</f>
        <v/>
      </c>
      <c r="J1387" s="26">
        <f>G1387*H1387</f>
        <v/>
      </c>
    </row>
    <row r="1388">
      <c r="C1388" s="27" t="inlineStr">
        <is>
          <t>JUMLAH HARGA BAHAN</t>
        </is>
      </c>
      <c r="D1388" s="28" t="n"/>
      <c r="E1388" s="28" t="n"/>
      <c r="F1388" s="28" t="n"/>
      <c r="G1388" s="28" t="n"/>
      <c r="H1388" s="28" t="n"/>
      <c r="I1388" s="28" t="n"/>
      <c r="J1388" s="29">
        <f>SUM(J1385:J1387)</f>
        <v/>
      </c>
    </row>
    <row r="1389">
      <c r="C1389" s="24" t="inlineStr">
        <is>
          <t>C</t>
        </is>
      </c>
      <c r="D1389" s="24" t="inlineStr">
        <is>
          <t>PERALATAN</t>
        </is>
      </c>
      <c r="E1389" s="12" t="n"/>
      <c r="F1389" s="12" t="n"/>
      <c r="G1389" s="12" t="n"/>
      <c r="H1389" s="12" t="n"/>
      <c r="I1389" s="12" t="n"/>
      <c r="J1389" s="12" t="n"/>
    </row>
    <row r="1390">
      <c r="C1390" s="5" t="n">
        <v>1</v>
      </c>
      <c r="D1390" s="5" t="inlineStr">
        <is>
          <t>Dump Truck 4 Ton</t>
        </is>
      </c>
      <c r="E1390" s="5" t="inlineStr">
        <is>
          <t>E08</t>
        </is>
      </c>
      <c r="F1390" s="5" t="inlineStr">
        <is>
          <t>Jam</t>
        </is>
      </c>
      <c r="G1390" s="25" t="n">
        <v>0.09331861066968683</v>
      </c>
      <c r="H1390" s="26">
        <f>VLOOKUP(D1390,upahbahan,3,FALSE)</f>
        <v/>
      </c>
      <c r="J1390" s="26">
        <f>G1390*H1390</f>
        <v/>
      </c>
    </row>
    <row r="1391">
      <c r="C1391" s="5" t="n">
        <v>2</v>
      </c>
      <c r="D1391" s="5" t="inlineStr">
        <is>
          <t>Alat Bantu</t>
        </is>
      </c>
      <c r="F1391" s="5" t="inlineStr">
        <is>
          <t>Ls</t>
        </is>
      </c>
      <c r="G1391" s="25" t="n">
        <v>1</v>
      </c>
      <c r="H1391" s="26">
        <f>VLOOKUP(D1391,upahbahan,3,FALSE)</f>
        <v/>
      </c>
      <c r="J1391" s="26">
        <f>G1391*H1391</f>
        <v/>
      </c>
    </row>
    <row r="1392">
      <c r="C1392" s="27" t="inlineStr">
        <is>
          <t>JUMLAH HARGA PERALATAN</t>
        </is>
      </c>
      <c r="D1392" s="28" t="n"/>
      <c r="E1392" s="28" t="n"/>
      <c r="F1392" s="28" t="n"/>
      <c r="G1392" s="28" t="n"/>
      <c r="H1392" s="28" t="n"/>
      <c r="I1392" s="28" t="n"/>
      <c r="J1392" s="29">
        <f>SUM(J1390:J1391)</f>
        <v/>
      </c>
    </row>
    <row r="1393">
      <c r="C1393" s="31" t="inlineStr">
        <is>
          <t>D</t>
        </is>
      </c>
      <c r="D1393" s="31" t="inlineStr">
        <is>
          <t>Jumlah (A+B+C)</t>
        </is>
      </c>
      <c r="E1393" s="32" t="n"/>
      <c r="F1393" s="32" t="n"/>
      <c r="G1393" s="32" t="n"/>
      <c r="H1393" s="32" t="n"/>
      <c r="I1393" s="32" t="n"/>
      <c r="J1393" s="33">
        <f>J1383+J1388+J1392</f>
        <v/>
      </c>
    </row>
    <row r="1394">
      <c r="C1394" s="18" t="inlineStr">
        <is>
          <t>E</t>
        </is>
      </c>
      <c r="D1394" s="18" t="inlineStr">
        <is>
          <t>Biaya Umum dan Keuntungan 10.0% x D</t>
        </is>
      </c>
      <c r="H1394" s="21">
        <f>$Q$8</f>
        <v/>
      </c>
      <c r="J1394" s="34">
        <f>J1393*H1394</f>
        <v/>
      </c>
    </row>
    <row r="1395">
      <c r="C1395" s="31" t="inlineStr">
        <is>
          <t>F</t>
        </is>
      </c>
      <c r="D1395" s="31" t="inlineStr">
        <is>
          <t>Harga Satuan Pekerjaan (D+E)</t>
        </is>
      </c>
      <c r="E1395" s="32" t="n"/>
      <c r="F1395" s="32" t="n"/>
      <c r="G1395" s="32" t="n"/>
      <c r="H1395" s="32" t="n"/>
      <c r="I1395" s="32" t="n"/>
      <c r="J1395" s="33">
        <f>SUM(J1393:J1394)</f>
        <v/>
      </c>
    </row>
    <row r="1397">
      <c r="C1397" s="16" t="inlineStr">
        <is>
          <t>I.86</t>
        </is>
      </c>
      <c r="D1397" s="17" t="inlineStr">
        <is>
          <t>Rambu Petunjuk Batas Wilayah, Ukuran Sedang, …...... Grade</t>
        </is>
      </c>
      <c r="F1397" s="18" t="inlineStr">
        <is>
          <t>Buah</t>
        </is>
      </c>
      <c r="K1397" s="22">
        <f>ROUNDDOWN(J1415,0)</f>
        <v/>
      </c>
      <c r="M1397" s="19" t="inlineStr">
        <is>
          <t>9.2.(8b2)</t>
        </is>
      </c>
    </row>
    <row r="1398">
      <c r="C1398" s="23" t="inlineStr">
        <is>
          <t>No</t>
        </is>
      </c>
      <c r="D1398" s="23" t="inlineStr">
        <is>
          <t>Uraian</t>
        </is>
      </c>
      <c r="E1398" s="23" t="inlineStr">
        <is>
          <t>Kode</t>
        </is>
      </c>
      <c r="F1398" s="23" t="inlineStr">
        <is>
          <t>Sat.</t>
        </is>
      </c>
      <c r="G1398" s="23" t="inlineStr">
        <is>
          <t>Koefisien</t>
        </is>
      </c>
      <c r="H1398" s="23" t="inlineStr">
        <is>
          <t>Harga  Satuan (Rp)</t>
        </is>
      </c>
      <c r="J1398" s="23" t="inlineStr">
        <is>
          <t>Jumlah Harga (Rp)</t>
        </is>
      </c>
    </row>
    <row r="1399">
      <c r="C1399" s="24" t="inlineStr">
        <is>
          <t>A</t>
        </is>
      </c>
      <c r="D1399" s="24" t="inlineStr">
        <is>
          <t>TENAGA KERJA</t>
        </is>
      </c>
      <c r="E1399" s="12" t="n"/>
      <c r="F1399" s="12" t="n"/>
      <c r="G1399" s="12" t="n"/>
      <c r="H1399" s="12" t="n"/>
      <c r="I1399" s="12" t="n"/>
      <c r="J1399" s="12" t="n"/>
    </row>
    <row r="1400">
      <c r="C1400" s="5" t="n">
        <v>1</v>
      </c>
      <c r="D1400" s="5" t="inlineStr">
        <is>
          <t>Pekerja</t>
        </is>
      </c>
      <c r="E1400" s="5" t="inlineStr">
        <is>
          <t>L01</t>
        </is>
      </c>
      <c r="F1400" s="5" t="inlineStr">
        <is>
          <t>jam</t>
        </is>
      </c>
      <c r="G1400" s="25" t="n">
        <v>0.46659291827313</v>
      </c>
      <c r="H1400" s="26">
        <f>VLOOKUP(D1400,upahbahan,3,FALSE)</f>
        <v/>
      </c>
      <c r="J1400" s="26">
        <f>G1400*H1400</f>
        <v/>
      </c>
    </row>
    <row r="1401">
      <c r="C1401" s="5" t="n">
        <v>2</v>
      </c>
      <c r="D1401" s="5" t="inlineStr">
        <is>
          <t>Tukang</t>
        </is>
      </c>
      <c r="E1401" s="5" t="inlineStr">
        <is>
          <t>L02</t>
        </is>
      </c>
      <c r="F1401" s="5" t="inlineStr">
        <is>
          <t>jam</t>
        </is>
      </c>
      <c r="G1401" s="25" t="n">
        <v>0.09331865963550066</v>
      </c>
      <c r="H1401" s="26">
        <f>VLOOKUP(D1401,upahbahan,3,FALSE)</f>
        <v/>
      </c>
      <c r="J1401" s="26">
        <f>G1401*H1401</f>
        <v/>
      </c>
    </row>
    <row r="1402">
      <c r="C1402" s="5" t="n">
        <v>3</v>
      </c>
      <c r="D1402" s="5" t="inlineStr">
        <is>
          <t>Mandor</t>
        </is>
      </c>
      <c r="E1402" s="5" t="inlineStr">
        <is>
          <t>L03</t>
        </is>
      </c>
      <c r="F1402" s="5" t="inlineStr">
        <is>
          <t>jam</t>
        </is>
      </c>
      <c r="G1402" s="25" t="n">
        <v>0.0933186882328679</v>
      </c>
      <c r="H1402" s="26">
        <f>VLOOKUP(D1402,upahbahan,3,FALSE)</f>
        <v/>
      </c>
      <c r="J1402" s="26">
        <f>G1402*H1402</f>
        <v/>
      </c>
    </row>
    <row r="1403">
      <c r="C1403" s="27" t="inlineStr">
        <is>
          <t>JUMLAH HARGA TENAGA KERJA</t>
        </is>
      </c>
      <c r="D1403" s="28" t="n"/>
      <c r="E1403" s="28" t="n"/>
      <c r="F1403" s="28" t="n"/>
      <c r="G1403" s="28" t="n"/>
      <c r="H1403" s="28" t="n"/>
      <c r="I1403" s="28" t="n"/>
      <c r="J1403" s="29">
        <f>SUM(J1400:J1402)</f>
        <v/>
      </c>
    </row>
    <row r="1404">
      <c r="C1404" s="24" t="inlineStr">
        <is>
          <t>B</t>
        </is>
      </c>
      <c r="D1404" s="24" t="inlineStr">
        <is>
          <t>BAHAN</t>
        </is>
      </c>
      <c r="E1404" s="12" t="n"/>
      <c r="F1404" s="12" t="n"/>
      <c r="G1404" s="12" t="n"/>
      <c r="H1404" s="12" t="n"/>
      <c r="I1404" s="12" t="n"/>
      <c r="J1404" s="12" t="n"/>
    </row>
    <row r="1405">
      <c r="C1405" s="5" t="n">
        <v>1</v>
      </c>
      <c r="D1405" s="5" t="inlineStr">
        <is>
          <t>Pelat Rambu Jadi (Batas Wilayah, Uk 400 x 10</t>
        </is>
      </c>
      <c r="E1405" s="5" t="inlineStr">
        <is>
          <t>M35m</t>
        </is>
      </c>
      <c r="F1405" s="5" t="inlineStr">
        <is>
          <t>Buah</t>
        </is>
      </c>
      <c r="G1405" s="25" t="n">
        <v>1</v>
      </c>
      <c r="H1405" s="26">
        <f>VLOOKUP(D1405,upahbahan,3,FALSE)</f>
        <v/>
      </c>
      <c r="J1405" s="26">
        <f>G1405*H1405</f>
        <v/>
      </c>
    </row>
    <row r="1406">
      <c r="C1406" s="5" t="n">
        <v>2</v>
      </c>
      <c r="D1406" s="5" t="inlineStr">
        <is>
          <t>Pipa Galvanis Dia 3" 1 mm</t>
        </is>
      </c>
      <c r="E1406" s="5" t="inlineStr">
        <is>
          <t>M275b</t>
        </is>
      </c>
      <c r="F1406" s="5" t="inlineStr">
        <is>
          <t>M'</t>
        </is>
      </c>
      <c r="G1406" s="25" t="n">
        <v>3.99999992682927</v>
      </c>
      <c r="H1406" s="26">
        <f>VLOOKUP(D1406,upahbahan,3,FALSE)</f>
        <v/>
      </c>
      <c r="J1406" s="26">
        <f>G1406*H1406</f>
        <v/>
      </c>
    </row>
    <row r="1407">
      <c r="C1407" s="5" t="n">
        <v>3</v>
      </c>
      <c r="D1407" s="5" t="inlineStr">
        <is>
          <t>Beton Fc 20 Mpa</t>
        </is>
      </c>
      <c r="E1407" s="5" t="inlineStr">
        <is>
          <t>M186</t>
        </is>
      </c>
      <c r="F1407" s="5" t="inlineStr">
        <is>
          <t>M3</t>
        </is>
      </c>
      <c r="G1407" s="25" t="n">
        <v>0.01599999981273929</v>
      </c>
      <c r="H1407" s="26">
        <f>VLOOKUP(D1407,upahbahan,3,FALSE)</f>
        <v/>
      </c>
      <c r="J1407" s="26">
        <f>G1407*H1407</f>
        <v/>
      </c>
    </row>
    <row r="1408">
      <c r="C1408" s="27" t="inlineStr">
        <is>
          <t>JUMLAH HARGA BAHAN</t>
        </is>
      </c>
      <c r="D1408" s="28" t="n"/>
      <c r="E1408" s="28" t="n"/>
      <c r="F1408" s="28" t="n"/>
      <c r="G1408" s="28" t="n"/>
      <c r="H1408" s="28" t="n"/>
      <c r="I1408" s="28" t="n"/>
      <c r="J1408" s="29">
        <f>SUM(J1405:J1407)</f>
        <v/>
      </c>
    </row>
    <row r="1409">
      <c r="C1409" s="24" t="inlineStr">
        <is>
          <t>C</t>
        </is>
      </c>
      <c r="D1409" s="24" t="inlineStr">
        <is>
          <t>PERALATAN</t>
        </is>
      </c>
      <c r="E1409" s="12" t="n"/>
      <c r="F1409" s="12" t="n"/>
      <c r="G1409" s="12" t="n"/>
      <c r="H1409" s="12" t="n"/>
      <c r="I1409" s="12" t="n"/>
      <c r="J1409" s="12" t="n"/>
    </row>
    <row r="1410">
      <c r="C1410" s="5" t="n">
        <v>1</v>
      </c>
      <c r="D1410" s="5" t="inlineStr">
        <is>
          <t>Dump Truck 4 Ton</t>
        </is>
      </c>
      <c r="E1410" s="5" t="inlineStr">
        <is>
          <t>E08</t>
        </is>
      </c>
      <c r="F1410" s="5" t="inlineStr">
        <is>
          <t>Jam</t>
        </is>
      </c>
      <c r="G1410" s="25" t="n">
        <v>0.09331861066968683</v>
      </c>
      <c r="H1410" s="26">
        <f>VLOOKUP(D1410,upahbahan,3,FALSE)</f>
        <v/>
      </c>
      <c r="J1410" s="26">
        <f>G1410*H1410</f>
        <v/>
      </c>
    </row>
    <row r="1411">
      <c r="C1411" s="5" t="n">
        <v>2</v>
      </c>
      <c r="D1411" s="5" t="inlineStr">
        <is>
          <t>Alat Bantu</t>
        </is>
      </c>
      <c r="F1411" s="5" t="inlineStr">
        <is>
          <t>Ls</t>
        </is>
      </c>
      <c r="G1411" s="25" t="n">
        <v>1</v>
      </c>
      <c r="H1411" s="26">
        <f>VLOOKUP(D1411,upahbahan,3,FALSE)</f>
        <v/>
      </c>
      <c r="J1411" s="26">
        <f>G1411*H1411</f>
        <v/>
      </c>
    </row>
    <row r="1412">
      <c r="C1412" s="27" t="inlineStr">
        <is>
          <t>JUMLAH HARGA PERALATAN</t>
        </is>
      </c>
      <c r="D1412" s="28" t="n"/>
      <c r="E1412" s="28" t="n"/>
      <c r="F1412" s="28" t="n"/>
      <c r="G1412" s="28" t="n"/>
      <c r="H1412" s="28" t="n"/>
      <c r="I1412" s="28" t="n"/>
      <c r="J1412" s="29">
        <f>SUM(J1410:J1411)</f>
        <v/>
      </c>
    </row>
    <row r="1413">
      <c r="C1413" s="31" t="inlineStr">
        <is>
          <t>D</t>
        </is>
      </c>
      <c r="D1413" s="31" t="inlineStr">
        <is>
          <t>Jumlah (A+B+C)</t>
        </is>
      </c>
      <c r="E1413" s="32" t="n"/>
      <c r="F1413" s="32" t="n"/>
      <c r="G1413" s="32" t="n"/>
      <c r="H1413" s="32" t="n"/>
      <c r="I1413" s="32" t="n"/>
      <c r="J1413" s="33">
        <f>J1403+J1408+J1412</f>
        <v/>
      </c>
    </row>
    <row r="1414">
      <c r="C1414" s="18" t="inlineStr">
        <is>
          <t>E</t>
        </is>
      </c>
      <c r="D1414" s="18" t="inlineStr">
        <is>
          <t>Biaya Umum dan Keuntungan 10.0% x D</t>
        </is>
      </c>
      <c r="H1414" s="21">
        <f>$Q$8</f>
        <v/>
      </c>
      <c r="J1414" s="34">
        <f>J1413*H1414</f>
        <v/>
      </c>
    </row>
    <row r="1415">
      <c r="C1415" s="31" t="inlineStr">
        <is>
          <t>F</t>
        </is>
      </c>
      <c r="D1415" s="31" t="inlineStr">
        <is>
          <t>Harga Satuan Pekerjaan (D+E)</t>
        </is>
      </c>
      <c r="E1415" s="32" t="n"/>
      <c r="F1415" s="32" t="n"/>
      <c r="G1415" s="32" t="n"/>
      <c r="H1415" s="32" t="n"/>
      <c r="I1415" s="32" t="n"/>
      <c r="J1415" s="33">
        <f>SUM(J1413:J1414)</f>
        <v/>
      </c>
    </row>
    <row r="1417">
      <c r="C1417" s="16" t="inlineStr">
        <is>
          <t>I.87</t>
        </is>
      </c>
      <c r="D1417" s="17" t="inlineStr">
        <is>
          <t>Rambu Petunjuk Batas Wilayah, Ukuran Besar, …...... Grade</t>
        </is>
      </c>
      <c r="F1417" s="18" t="inlineStr">
        <is>
          <t>Buah</t>
        </is>
      </c>
      <c r="K1417" s="22">
        <f>ROUNDDOWN(J1435,0)</f>
        <v/>
      </c>
      <c r="M1417" s="19" t="inlineStr">
        <is>
          <t>9.2.(8b3)</t>
        </is>
      </c>
    </row>
    <row r="1418">
      <c r="C1418" s="23" t="inlineStr">
        <is>
          <t>No</t>
        </is>
      </c>
      <c r="D1418" s="23" t="inlineStr">
        <is>
          <t>Uraian</t>
        </is>
      </c>
      <c r="E1418" s="23" t="inlineStr">
        <is>
          <t>Kode</t>
        </is>
      </c>
      <c r="F1418" s="23" t="inlineStr">
        <is>
          <t>Sat.</t>
        </is>
      </c>
      <c r="G1418" s="23" t="inlineStr">
        <is>
          <t>Koefisien</t>
        </is>
      </c>
      <c r="H1418" s="23" t="inlineStr">
        <is>
          <t>Harga  Satuan (Rp)</t>
        </is>
      </c>
      <c r="J1418" s="23" t="inlineStr">
        <is>
          <t>Jumlah Harga (Rp)</t>
        </is>
      </c>
    </row>
    <row r="1419">
      <c r="C1419" s="24" t="inlineStr">
        <is>
          <t>A</t>
        </is>
      </c>
      <c r="D1419" s="24" t="inlineStr">
        <is>
          <t>TENAGA KERJA</t>
        </is>
      </c>
      <c r="E1419" s="12" t="n"/>
      <c r="F1419" s="12" t="n"/>
      <c r="G1419" s="12" t="n"/>
      <c r="H1419" s="12" t="n"/>
      <c r="I1419" s="12" t="n"/>
      <c r="J1419" s="12" t="n"/>
    </row>
    <row r="1420">
      <c r="C1420" s="5" t="n">
        <v>1</v>
      </c>
      <c r="D1420" s="5" t="inlineStr">
        <is>
          <t>Pekerja</t>
        </is>
      </c>
      <c r="E1420" s="5" t="inlineStr">
        <is>
          <t>L01</t>
        </is>
      </c>
      <c r="F1420" s="5" t="inlineStr">
        <is>
          <t>jam</t>
        </is>
      </c>
      <c r="G1420" s="25" t="n">
        <v>0.5804574956753006</v>
      </c>
      <c r="H1420" s="26">
        <f>VLOOKUP(D1420,upahbahan,3,FALSE)</f>
        <v/>
      </c>
      <c r="J1420" s="26">
        <f>G1420*H1420</f>
        <v/>
      </c>
    </row>
    <row r="1421">
      <c r="C1421" s="5" t="n">
        <v>2</v>
      </c>
      <c r="D1421" s="5" t="inlineStr">
        <is>
          <t>Tukang</t>
        </is>
      </c>
      <c r="E1421" s="5" t="inlineStr">
        <is>
          <t>L02</t>
        </is>
      </c>
      <c r="F1421" s="5" t="inlineStr">
        <is>
          <t>jam</t>
        </is>
      </c>
      <c r="G1421" s="25" t="n">
        <v>0.1160913482440961</v>
      </c>
      <c r="H1421" s="26">
        <f>VLOOKUP(D1421,upahbahan,3,FALSE)</f>
        <v/>
      </c>
      <c r="J1421" s="26">
        <f>G1421*H1421</f>
        <v/>
      </c>
    </row>
    <row r="1422">
      <c r="C1422" s="5" t="n">
        <v>3</v>
      </c>
      <c r="D1422" s="5" t="inlineStr">
        <is>
          <t>Mandor</t>
        </is>
      </c>
      <c r="E1422" s="5" t="inlineStr">
        <is>
          <t>L03</t>
        </is>
      </c>
      <c r="F1422" s="5" t="inlineStr">
        <is>
          <t>jam</t>
        </is>
      </c>
      <c r="G1422" s="25" t="n">
        <v>0.1160914392203315</v>
      </c>
      <c r="H1422" s="26">
        <f>VLOOKUP(D1422,upahbahan,3,FALSE)</f>
        <v/>
      </c>
      <c r="J1422" s="26">
        <f>G1422*H1422</f>
        <v/>
      </c>
    </row>
    <row r="1423">
      <c r="C1423" s="27" t="inlineStr">
        <is>
          <t>JUMLAH HARGA TENAGA KERJA</t>
        </is>
      </c>
      <c r="D1423" s="28" t="n"/>
      <c r="E1423" s="28" t="n"/>
      <c r="F1423" s="28" t="n"/>
      <c r="G1423" s="28" t="n"/>
      <c r="H1423" s="28" t="n"/>
      <c r="I1423" s="28" t="n"/>
      <c r="J1423" s="29">
        <f>SUM(J1420:J1422)</f>
        <v/>
      </c>
    </row>
    <row r="1424">
      <c r="C1424" s="24" t="inlineStr">
        <is>
          <t>B</t>
        </is>
      </c>
      <c r="D1424" s="24" t="inlineStr">
        <is>
          <t>BAHAN</t>
        </is>
      </c>
      <c r="E1424" s="12" t="n"/>
      <c r="F1424" s="12" t="n"/>
      <c r="G1424" s="12" t="n"/>
      <c r="H1424" s="12" t="n"/>
      <c r="I1424" s="12" t="n"/>
      <c r="J1424" s="12" t="n"/>
    </row>
    <row r="1425">
      <c r="C1425" s="5" t="n">
        <v>1</v>
      </c>
      <c r="D1425" s="5" t="inlineStr">
        <is>
          <t>Pelat Rambu Jadi (Batas Wilayah, Uk 500 x 12</t>
        </is>
      </c>
      <c r="E1425" s="5" t="inlineStr">
        <is>
          <t>M35n</t>
        </is>
      </c>
      <c r="F1425" s="5" t="inlineStr">
        <is>
          <t>Buah</t>
        </is>
      </c>
      <c r="G1425" s="25" t="n">
        <v>1</v>
      </c>
      <c r="H1425" s="26">
        <f>VLOOKUP(D1425,upahbahan,3,FALSE)</f>
        <v/>
      </c>
      <c r="J1425" s="26">
        <f>G1425*H1425</f>
        <v/>
      </c>
    </row>
    <row r="1426">
      <c r="C1426" s="5" t="n">
        <v>2</v>
      </c>
      <c r="D1426" s="5" t="inlineStr">
        <is>
          <t>Pipa Galvanis Dia 4" 2 mm</t>
        </is>
      </c>
      <c r="E1426" s="5" t="inlineStr">
        <is>
          <t>M275c</t>
        </is>
      </c>
      <c r="F1426" s="5" t="inlineStr">
        <is>
          <t>M'</t>
        </is>
      </c>
      <c r="G1426" s="25" t="n">
        <v>5.999999897260276</v>
      </c>
      <c r="H1426" s="26">
        <f>VLOOKUP(D1426,upahbahan,3,FALSE)</f>
        <v/>
      </c>
      <c r="J1426" s="26">
        <f>G1426*H1426</f>
        <v/>
      </c>
    </row>
    <row r="1427">
      <c r="C1427" s="5" t="n">
        <v>3</v>
      </c>
      <c r="D1427" s="5" t="inlineStr">
        <is>
          <t>Beton Fc 20 Mpa</t>
        </is>
      </c>
      <c r="E1427" s="5" t="inlineStr">
        <is>
          <t>M186</t>
        </is>
      </c>
      <c r="F1427" s="5" t="inlineStr">
        <is>
          <t>M3</t>
        </is>
      </c>
      <c r="G1427" s="25" t="n">
        <v>0.4000000031210119</v>
      </c>
      <c r="H1427" s="26">
        <f>VLOOKUP(D1427,upahbahan,3,FALSE)</f>
        <v/>
      </c>
      <c r="J1427" s="26">
        <f>G1427*H1427</f>
        <v/>
      </c>
    </row>
    <row r="1428">
      <c r="C1428" s="27" t="inlineStr">
        <is>
          <t>JUMLAH HARGA BAHAN</t>
        </is>
      </c>
      <c r="D1428" s="28" t="n"/>
      <c r="E1428" s="28" t="n"/>
      <c r="F1428" s="28" t="n"/>
      <c r="G1428" s="28" t="n"/>
      <c r="H1428" s="28" t="n"/>
      <c r="I1428" s="28" t="n"/>
      <c r="J1428" s="29">
        <f>SUM(J1425:J1427)</f>
        <v/>
      </c>
    </row>
    <row r="1429">
      <c r="C1429" s="24" t="inlineStr">
        <is>
          <t>C</t>
        </is>
      </c>
      <c r="D1429" s="24" t="inlineStr">
        <is>
          <t>PERALATAN</t>
        </is>
      </c>
      <c r="E1429" s="12" t="n"/>
      <c r="F1429" s="12" t="n"/>
      <c r="G1429" s="12" t="n"/>
      <c r="H1429" s="12" t="n"/>
      <c r="I1429" s="12" t="n"/>
      <c r="J1429" s="12" t="n"/>
    </row>
    <row r="1430">
      <c r="C1430" s="5" t="n">
        <v>1</v>
      </c>
      <c r="D1430" s="5" t="inlineStr">
        <is>
          <t>Dump Truck 4 Ton</t>
        </is>
      </c>
      <c r="E1430" s="5" t="inlineStr">
        <is>
          <t>E08</t>
        </is>
      </c>
      <c r="F1430" s="5" t="inlineStr">
        <is>
          <t>Jam</t>
        </is>
      </c>
      <c r="G1430" s="25" t="n">
        <v>0.1160914733934398</v>
      </c>
      <c r="H1430" s="26">
        <f>VLOOKUP(D1430,upahbahan,3,FALSE)</f>
        <v/>
      </c>
      <c r="J1430" s="26">
        <f>G1430*H1430</f>
        <v/>
      </c>
    </row>
    <row r="1431">
      <c r="C1431" s="5" t="n">
        <v>2</v>
      </c>
      <c r="D1431" s="5" t="inlineStr">
        <is>
          <t>Alat Bantu</t>
        </is>
      </c>
      <c r="F1431" s="5" t="inlineStr">
        <is>
          <t>Ls</t>
        </is>
      </c>
      <c r="G1431" s="25" t="n">
        <v>1</v>
      </c>
      <c r="H1431" s="26">
        <f>VLOOKUP(D1431,upahbahan,3,FALSE)</f>
        <v/>
      </c>
      <c r="J1431" s="26">
        <f>G1431*H1431</f>
        <v/>
      </c>
    </row>
    <row r="1432">
      <c r="C1432" s="27" t="inlineStr">
        <is>
          <t>JUMLAH HARGA PERALATAN</t>
        </is>
      </c>
      <c r="D1432" s="28" t="n"/>
      <c r="E1432" s="28" t="n"/>
      <c r="F1432" s="28" t="n"/>
      <c r="G1432" s="28" t="n"/>
      <c r="H1432" s="28" t="n"/>
      <c r="I1432" s="28" t="n"/>
      <c r="J1432" s="29">
        <f>SUM(J1430:J1431)</f>
        <v/>
      </c>
    </row>
    <row r="1433">
      <c r="C1433" s="31" t="inlineStr">
        <is>
          <t>D</t>
        </is>
      </c>
      <c r="D1433" s="31" t="inlineStr">
        <is>
          <t>Jumlah (A+B+C)</t>
        </is>
      </c>
      <c r="E1433" s="32" t="n"/>
      <c r="F1433" s="32" t="n"/>
      <c r="G1433" s="32" t="n"/>
      <c r="H1433" s="32" t="n"/>
      <c r="I1433" s="32" t="n"/>
      <c r="J1433" s="33">
        <f>J1423+J1428+J1432</f>
        <v/>
      </c>
    </row>
    <row r="1434">
      <c r="C1434" s="18" t="inlineStr">
        <is>
          <t>E</t>
        </is>
      </c>
      <c r="D1434" s="18" t="inlineStr">
        <is>
          <t>Biaya Umum dan Keuntungan 10.0% x D</t>
        </is>
      </c>
      <c r="H1434" s="21">
        <f>$Q$8</f>
        <v/>
      </c>
      <c r="J1434" s="34">
        <f>J1433*H1434</f>
        <v/>
      </c>
    </row>
    <row r="1435">
      <c r="C1435" s="31" t="inlineStr">
        <is>
          <t>F</t>
        </is>
      </c>
      <c r="D1435" s="31" t="inlineStr">
        <is>
          <t>Harga Satuan Pekerjaan (D+E)</t>
        </is>
      </c>
      <c r="E1435" s="32" t="n"/>
      <c r="F1435" s="32" t="n"/>
      <c r="G1435" s="32" t="n"/>
      <c r="H1435" s="32" t="n"/>
      <c r="I1435" s="32" t="n"/>
      <c r="J1435" s="33">
        <f>SUM(J1433:J1434)</f>
        <v/>
      </c>
    </row>
    <row r="1437">
      <c r="C1437" s="16" t="inlineStr">
        <is>
          <t>I.88</t>
        </is>
      </c>
      <c r="D1437" s="17" t="inlineStr">
        <is>
          <t>Rambu Petunjuk Batas Wilayah, Ukuran Sangat Besar, …...... Grade</t>
        </is>
      </c>
      <c r="F1437" s="18" t="inlineStr">
        <is>
          <t>Buah</t>
        </is>
      </c>
      <c r="K1437" s="22">
        <f>ROUNDDOWN(J1455,0)</f>
        <v/>
      </c>
      <c r="M1437" s="19" t="inlineStr">
        <is>
          <t>9.2.(8b4)</t>
        </is>
      </c>
    </row>
    <row r="1438">
      <c r="C1438" s="23" t="inlineStr">
        <is>
          <t>No</t>
        </is>
      </c>
      <c r="D1438" s="23" t="inlineStr">
        <is>
          <t>Uraian</t>
        </is>
      </c>
      <c r="E1438" s="23" t="inlineStr">
        <is>
          <t>Kode</t>
        </is>
      </c>
      <c r="F1438" s="23" t="inlineStr">
        <is>
          <t>Sat.</t>
        </is>
      </c>
      <c r="G1438" s="23" t="inlineStr">
        <is>
          <t>Koefisien</t>
        </is>
      </c>
      <c r="H1438" s="23" t="inlineStr">
        <is>
          <t>Harga  Satuan (Rp)</t>
        </is>
      </c>
      <c r="J1438" s="23" t="inlineStr">
        <is>
          <t>Jumlah Harga (Rp)</t>
        </is>
      </c>
    </row>
    <row r="1439">
      <c r="C1439" s="24" t="inlineStr">
        <is>
          <t>A</t>
        </is>
      </c>
      <c r="D1439" s="24" t="inlineStr">
        <is>
          <t>TENAGA KERJA</t>
        </is>
      </c>
      <c r="E1439" s="12" t="n"/>
      <c r="F1439" s="12" t="n"/>
      <c r="G1439" s="12" t="n"/>
      <c r="H1439" s="12" t="n"/>
      <c r="I1439" s="12" t="n"/>
      <c r="J1439" s="12" t="n"/>
    </row>
    <row r="1440">
      <c r="C1440" s="5" t="n">
        <v>1</v>
      </c>
      <c r="D1440" s="5" t="inlineStr">
        <is>
          <t>Pekerja</t>
        </is>
      </c>
      <c r="E1440" s="5" t="inlineStr">
        <is>
          <t>L01</t>
        </is>
      </c>
      <c r="F1440" s="5" t="inlineStr">
        <is>
          <t>jam</t>
        </is>
      </c>
      <c r="G1440" s="25" t="n">
        <v>0.8081859269833024</v>
      </c>
      <c r="H1440" s="26">
        <f>VLOOKUP(D1440,upahbahan,3,FALSE)</f>
        <v/>
      </c>
      <c r="J1440" s="26">
        <f>G1440*H1440</f>
        <v/>
      </c>
    </row>
    <row r="1441">
      <c r="C1441" s="5" t="n">
        <v>2</v>
      </c>
      <c r="D1441" s="5" t="inlineStr">
        <is>
          <t>Tukang</t>
        </is>
      </c>
      <c r="E1441" s="5" t="inlineStr">
        <is>
          <t>L02</t>
        </is>
      </c>
      <c r="F1441" s="5" t="inlineStr">
        <is>
          <t>jam</t>
        </is>
      </c>
      <c r="G1441" s="25" t="n">
        <v>0.1616370696988025</v>
      </c>
      <c r="H1441" s="26">
        <f>VLOOKUP(D1441,upahbahan,3,FALSE)</f>
        <v/>
      </c>
      <c r="J1441" s="26">
        <f>G1441*H1441</f>
        <v/>
      </c>
    </row>
    <row r="1442">
      <c r="C1442" s="5" t="n">
        <v>3</v>
      </c>
      <c r="D1442" s="5" t="inlineStr">
        <is>
          <t>Mandor</t>
        </is>
      </c>
      <c r="E1442" s="5" t="inlineStr">
        <is>
          <t>L03</t>
        </is>
      </c>
      <c r="F1442" s="5" t="inlineStr">
        <is>
          <t>jam</t>
        </is>
      </c>
      <c r="G1442" s="25" t="n">
        <v>0.1616372413817946</v>
      </c>
      <c r="H1442" s="26">
        <f>VLOOKUP(D1442,upahbahan,3,FALSE)</f>
        <v/>
      </c>
      <c r="J1442" s="26">
        <f>G1442*H1442</f>
        <v/>
      </c>
    </row>
    <row r="1443">
      <c r="C1443" s="27" t="inlineStr">
        <is>
          <t>JUMLAH HARGA TENAGA KERJA</t>
        </is>
      </c>
      <c r="D1443" s="28" t="n"/>
      <c r="E1443" s="28" t="n"/>
      <c r="F1443" s="28" t="n"/>
      <c r="G1443" s="28" t="n"/>
      <c r="H1443" s="28" t="n"/>
      <c r="I1443" s="28" t="n"/>
      <c r="J1443" s="29">
        <f>SUM(J1440:J1442)</f>
        <v/>
      </c>
    </row>
    <row r="1444">
      <c r="C1444" s="24" t="inlineStr">
        <is>
          <t>B</t>
        </is>
      </c>
      <c r="D1444" s="24" t="inlineStr">
        <is>
          <t>BAHAN</t>
        </is>
      </c>
      <c r="E1444" s="12" t="n"/>
      <c r="F1444" s="12" t="n"/>
      <c r="G1444" s="12" t="n"/>
      <c r="H1444" s="12" t="n"/>
      <c r="I1444" s="12" t="n"/>
      <c r="J1444" s="12" t="n"/>
    </row>
    <row r="1445">
      <c r="C1445" s="5" t="n">
        <v>1</v>
      </c>
      <c r="D1445" s="5" t="inlineStr">
        <is>
          <t>Pelat Rambu Jadi (Batas Wilayah, Uk 600 x 15</t>
        </is>
      </c>
      <c r="E1445" s="5" t="inlineStr">
        <is>
          <t>M35o</t>
        </is>
      </c>
      <c r="F1445" s="5" t="inlineStr">
        <is>
          <t>Buah</t>
        </is>
      </c>
      <c r="G1445" s="25" t="n">
        <v>1</v>
      </c>
      <c r="H1445" s="26">
        <f>VLOOKUP(D1445,upahbahan,3,FALSE)</f>
        <v/>
      </c>
      <c r="J1445" s="26">
        <f>G1445*H1445</f>
        <v/>
      </c>
    </row>
    <row r="1446">
      <c r="C1446" s="5" t="n">
        <v>2</v>
      </c>
      <c r="D1446" s="5" t="inlineStr">
        <is>
          <t>Pipa Galvanis Dia 4" 2 mm</t>
        </is>
      </c>
      <c r="E1446" s="5" t="inlineStr">
        <is>
          <t>M275c</t>
        </is>
      </c>
      <c r="F1446" s="5" t="inlineStr">
        <is>
          <t>M'</t>
        </is>
      </c>
      <c r="G1446" s="25" t="n">
        <v>5.999999897260276</v>
      </c>
      <c r="H1446" s="26">
        <f>VLOOKUP(D1446,upahbahan,3,FALSE)</f>
        <v/>
      </c>
      <c r="J1446" s="26">
        <f>G1446*H1446</f>
        <v/>
      </c>
    </row>
    <row r="1447">
      <c r="C1447" s="5" t="n">
        <v>3</v>
      </c>
      <c r="D1447" s="5" t="inlineStr">
        <is>
          <t>Beton Fc 20 Mpa</t>
        </is>
      </c>
      <c r="E1447" s="5" t="inlineStr">
        <is>
          <t>M186</t>
        </is>
      </c>
      <c r="F1447" s="5" t="inlineStr">
        <is>
          <t>M3</t>
        </is>
      </c>
      <c r="G1447" s="25" t="n">
        <v>0.4000000031210119</v>
      </c>
      <c r="H1447" s="26">
        <f>VLOOKUP(D1447,upahbahan,3,FALSE)</f>
        <v/>
      </c>
      <c r="J1447" s="26">
        <f>G1447*H1447</f>
        <v/>
      </c>
    </row>
    <row r="1448">
      <c r="C1448" s="27" t="inlineStr">
        <is>
          <t>JUMLAH HARGA BAHAN</t>
        </is>
      </c>
      <c r="D1448" s="28" t="n"/>
      <c r="E1448" s="28" t="n"/>
      <c r="F1448" s="28" t="n"/>
      <c r="G1448" s="28" t="n"/>
      <c r="H1448" s="28" t="n"/>
      <c r="I1448" s="28" t="n"/>
      <c r="J1448" s="29">
        <f>SUM(J1445:J1447)</f>
        <v/>
      </c>
    </row>
    <row r="1449">
      <c r="C1449" s="24" t="inlineStr">
        <is>
          <t>C</t>
        </is>
      </c>
      <c r="D1449" s="24" t="inlineStr">
        <is>
          <t>PERALATAN</t>
        </is>
      </c>
      <c r="E1449" s="12" t="n"/>
      <c r="F1449" s="12" t="n"/>
      <c r="G1449" s="12" t="n"/>
      <c r="H1449" s="12" t="n"/>
      <c r="I1449" s="12" t="n"/>
      <c r="J1449" s="12" t="n"/>
    </row>
    <row r="1450">
      <c r="C1450" s="5" t="n">
        <v>1</v>
      </c>
      <c r="D1450" s="5" t="inlineStr">
        <is>
          <t>Dump Truck 4 Ton</t>
        </is>
      </c>
      <c r="E1450" s="5" t="inlineStr">
        <is>
          <t>E08</t>
        </is>
      </c>
      <c r="F1450" s="5" t="inlineStr">
        <is>
          <t>Jam</t>
        </is>
      </c>
      <c r="G1450" s="25" t="n">
        <v>0.1616371988409456</v>
      </c>
      <c r="H1450" s="26">
        <f>VLOOKUP(D1450,upahbahan,3,FALSE)</f>
        <v/>
      </c>
      <c r="J1450" s="26">
        <f>G1450*H1450</f>
        <v/>
      </c>
    </row>
    <row r="1451">
      <c r="C1451" s="5" t="n">
        <v>2</v>
      </c>
      <c r="D1451" s="5" t="inlineStr">
        <is>
          <t>Alat Bantu</t>
        </is>
      </c>
      <c r="F1451" s="5" t="inlineStr">
        <is>
          <t>Ls</t>
        </is>
      </c>
      <c r="G1451" s="25" t="n">
        <v>1</v>
      </c>
      <c r="H1451" s="26">
        <f>VLOOKUP(D1451,upahbahan,3,FALSE)</f>
        <v/>
      </c>
      <c r="J1451" s="26">
        <f>G1451*H1451</f>
        <v/>
      </c>
    </row>
    <row r="1452">
      <c r="C1452" s="27" t="inlineStr">
        <is>
          <t>JUMLAH HARGA PERALATAN</t>
        </is>
      </c>
      <c r="D1452" s="28" t="n"/>
      <c r="E1452" s="28" t="n"/>
      <c r="F1452" s="28" t="n"/>
      <c r="G1452" s="28" t="n"/>
      <c r="H1452" s="28" t="n"/>
      <c r="I1452" s="28" t="n"/>
      <c r="J1452" s="29">
        <f>SUM(J1450:J1451)</f>
        <v/>
      </c>
    </row>
    <row r="1453">
      <c r="C1453" s="31" t="inlineStr">
        <is>
          <t>D</t>
        </is>
      </c>
      <c r="D1453" s="31" t="inlineStr">
        <is>
          <t>Jumlah (A+B+C)</t>
        </is>
      </c>
      <c r="E1453" s="32" t="n"/>
      <c r="F1453" s="32" t="n"/>
      <c r="G1453" s="32" t="n"/>
      <c r="H1453" s="32" t="n"/>
      <c r="I1453" s="32" t="n"/>
      <c r="J1453" s="33">
        <f>J1443+J1448+J1452</f>
        <v/>
      </c>
    </row>
    <row r="1454">
      <c r="C1454" s="18" t="inlineStr">
        <is>
          <t>E</t>
        </is>
      </c>
      <c r="D1454" s="18" t="inlineStr">
        <is>
          <t>Biaya Umum dan Keuntungan 10.0% x D</t>
        </is>
      </c>
      <c r="H1454" s="21">
        <f>$Q$8</f>
        <v/>
      </c>
      <c r="J1454" s="34">
        <f>J1453*H1454</f>
        <v/>
      </c>
    </row>
    <row r="1455">
      <c r="C1455" s="31" t="inlineStr">
        <is>
          <t>F</t>
        </is>
      </c>
      <c r="D1455" s="31" t="inlineStr">
        <is>
          <t>Harga Satuan Pekerjaan (D+E)</t>
        </is>
      </c>
      <c r="E1455" s="32" t="n"/>
      <c r="F1455" s="32" t="n"/>
      <c r="G1455" s="32" t="n"/>
      <c r="H1455" s="32" t="n"/>
      <c r="I1455" s="32" t="n"/>
      <c r="J1455" s="33">
        <f>SUM(J1453:J1454)</f>
        <v/>
      </c>
    </row>
    <row r="1457">
      <c r="C1457" s="16" t="inlineStr">
        <is>
          <t>I.89</t>
        </is>
      </c>
      <c r="D1457" s="17" t="inlineStr">
        <is>
          <t>Rambu Petunjuk Pengaturan Lalu Lintas, …..... Grade</t>
        </is>
      </c>
      <c r="F1457" s="18" t="inlineStr">
        <is>
          <t>Buah</t>
        </is>
      </c>
      <c r="K1457" s="22">
        <f>ROUNDDOWN(J1475,0)</f>
        <v/>
      </c>
      <c r="M1457" s="19" t="inlineStr">
        <is>
          <t>9.2.(8c1)</t>
        </is>
      </c>
    </row>
    <row r="1458">
      <c r="C1458" s="23" t="inlineStr">
        <is>
          <t>No</t>
        </is>
      </c>
      <c r="D1458" s="23" t="inlineStr">
        <is>
          <t>Uraian</t>
        </is>
      </c>
      <c r="E1458" s="23" t="inlineStr">
        <is>
          <t>Kode</t>
        </is>
      </c>
      <c r="F1458" s="23" t="inlineStr">
        <is>
          <t>Sat.</t>
        </is>
      </c>
      <c r="G1458" s="23" t="inlineStr">
        <is>
          <t>Koefisien</t>
        </is>
      </c>
      <c r="H1458" s="23" t="inlineStr">
        <is>
          <t>Harga  Satuan (Rp)</t>
        </is>
      </c>
      <c r="J1458" s="23" t="inlineStr">
        <is>
          <t>Jumlah Harga (Rp)</t>
        </is>
      </c>
    </row>
    <row r="1459">
      <c r="C1459" s="24" t="inlineStr">
        <is>
          <t>A</t>
        </is>
      </c>
      <c r="D1459" s="24" t="inlineStr">
        <is>
          <t>TENAGA KERJA</t>
        </is>
      </c>
      <c r="E1459" s="12" t="n"/>
      <c r="F1459" s="12" t="n"/>
      <c r="G1459" s="12" t="n"/>
      <c r="H1459" s="12" t="n"/>
      <c r="I1459" s="12" t="n"/>
      <c r="J1459" s="12" t="n"/>
    </row>
    <row r="1460">
      <c r="C1460" s="5" t="n">
        <v>1</v>
      </c>
      <c r="D1460" s="5" t="inlineStr">
        <is>
          <t>Pekerja</t>
        </is>
      </c>
      <c r="E1460" s="5" t="inlineStr">
        <is>
          <t>L01</t>
        </is>
      </c>
      <c r="F1460" s="5" t="inlineStr">
        <is>
          <t>jam</t>
        </is>
      </c>
      <c r="G1460" s="25" t="n">
        <v>0.46659291827313</v>
      </c>
      <c r="H1460" s="26">
        <f>VLOOKUP(D1460,upahbahan,3,FALSE)</f>
        <v/>
      </c>
      <c r="J1460" s="26">
        <f>G1460*H1460</f>
        <v/>
      </c>
    </row>
    <row r="1461">
      <c r="C1461" s="5" t="n">
        <v>2</v>
      </c>
      <c r="D1461" s="5" t="inlineStr">
        <is>
          <t>Tukang</t>
        </is>
      </c>
      <c r="E1461" s="5" t="inlineStr">
        <is>
          <t>L02</t>
        </is>
      </c>
      <c r="F1461" s="5" t="inlineStr">
        <is>
          <t>jam</t>
        </is>
      </c>
      <c r="G1461" s="25" t="n">
        <v>0.09331865963550066</v>
      </c>
      <c r="H1461" s="26">
        <f>VLOOKUP(D1461,upahbahan,3,FALSE)</f>
        <v/>
      </c>
      <c r="J1461" s="26">
        <f>G1461*H1461</f>
        <v/>
      </c>
    </row>
    <row r="1462">
      <c r="C1462" s="5" t="n">
        <v>3</v>
      </c>
      <c r="D1462" s="5" t="inlineStr">
        <is>
          <t>Mandor</t>
        </is>
      </c>
      <c r="E1462" s="5" t="inlineStr">
        <is>
          <t>L03</t>
        </is>
      </c>
      <c r="F1462" s="5" t="inlineStr">
        <is>
          <t>jam</t>
        </is>
      </c>
      <c r="G1462" s="25" t="n">
        <v>0.0933186882328679</v>
      </c>
      <c r="H1462" s="26">
        <f>VLOOKUP(D1462,upahbahan,3,FALSE)</f>
        <v/>
      </c>
      <c r="J1462" s="26">
        <f>G1462*H1462</f>
        <v/>
      </c>
    </row>
    <row r="1463">
      <c r="C1463" s="27" t="inlineStr">
        <is>
          <t>JUMLAH HARGA TENAGA KERJA</t>
        </is>
      </c>
      <c r="D1463" s="28" t="n"/>
      <c r="E1463" s="28" t="n"/>
      <c r="F1463" s="28" t="n"/>
      <c r="G1463" s="28" t="n"/>
      <c r="H1463" s="28" t="n"/>
      <c r="I1463" s="28" t="n"/>
      <c r="J1463" s="29">
        <f>SUM(J1460:J1462)</f>
        <v/>
      </c>
    </row>
    <row r="1464">
      <c r="C1464" s="24" t="inlineStr">
        <is>
          <t>B</t>
        </is>
      </c>
      <c r="D1464" s="24" t="inlineStr">
        <is>
          <t>BAHAN</t>
        </is>
      </c>
      <c r="E1464" s="12" t="n"/>
      <c r="F1464" s="12" t="n"/>
      <c r="G1464" s="12" t="n"/>
      <c r="H1464" s="12" t="n"/>
      <c r="I1464" s="12" t="n"/>
      <c r="J1464" s="12" t="n"/>
    </row>
    <row r="1465">
      <c r="C1465" s="5" t="n">
        <v>1</v>
      </c>
      <c r="D1465" s="5" t="inlineStr">
        <is>
          <t>Pelat Rambu Jadi (300 x 750 mm)</t>
        </is>
      </c>
      <c r="E1465" s="5" t="inlineStr">
        <is>
          <t>M35p</t>
        </is>
      </c>
      <c r="F1465" s="5" t="inlineStr">
        <is>
          <t>Buah</t>
        </is>
      </c>
      <c r="G1465" s="25" t="n">
        <v>1</v>
      </c>
      <c r="H1465" s="26">
        <f>VLOOKUP(D1465,upahbahan,3,FALSE)</f>
        <v/>
      </c>
      <c r="J1465" s="26">
        <f>G1465*H1465</f>
        <v/>
      </c>
    </row>
    <row r="1466">
      <c r="C1466" s="5" t="n">
        <v>2</v>
      </c>
      <c r="D1466" s="5" t="inlineStr">
        <is>
          <t>Pipa Galvanis Dia 3" 2 mm</t>
        </is>
      </c>
      <c r="E1466" s="5" t="inlineStr">
        <is>
          <t>M275b</t>
        </is>
      </c>
      <c r="F1466" s="5" t="inlineStr">
        <is>
          <t>M'</t>
        </is>
      </c>
      <c r="G1466" s="25" t="n">
        <v>3.99999992682927</v>
      </c>
      <c r="H1466" s="26">
        <f>VLOOKUP(D1466,upahbahan,3,FALSE)</f>
        <v/>
      </c>
      <c r="J1466" s="26">
        <f>G1466*H1466</f>
        <v/>
      </c>
    </row>
    <row r="1467">
      <c r="C1467" s="5" t="n">
        <v>3</v>
      </c>
      <c r="D1467" s="5" t="inlineStr">
        <is>
          <t>Beton Fc 20 Mpa</t>
        </is>
      </c>
      <c r="E1467" s="5" t="inlineStr">
        <is>
          <t>M186</t>
        </is>
      </c>
      <c r="F1467" s="5" t="inlineStr">
        <is>
          <t>M3</t>
        </is>
      </c>
      <c r="G1467" s="25" t="n">
        <v>0.01599999981273929</v>
      </c>
      <c r="H1467" s="26">
        <f>VLOOKUP(D1467,upahbahan,3,FALSE)</f>
        <v/>
      </c>
      <c r="J1467" s="26">
        <f>G1467*H1467</f>
        <v/>
      </c>
    </row>
    <row r="1468">
      <c r="C1468" s="27" t="inlineStr">
        <is>
          <t>JUMLAH HARGA BAHAN</t>
        </is>
      </c>
      <c r="D1468" s="28" t="n"/>
      <c r="E1468" s="28" t="n"/>
      <c r="F1468" s="28" t="n"/>
      <c r="G1468" s="28" t="n"/>
      <c r="H1468" s="28" t="n"/>
      <c r="I1468" s="28" t="n"/>
      <c r="J1468" s="29">
        <f>SUM(J1465:J1467)</f>
        <v/>
      </c>
    </row>
    <row r="1469">
      <c r="C1469" s="24" t="inlineStr">
        <is>
          <t>C</t>
        </is>
      </c>
      <c r="D1469" s="24" t="inlineStr">
        <is>
          <t>PERALATAN</t>
        </is>
      </c>
      <c r="E1469" s="12" t="n"/>
      <c r="F1469" s="12" t="n"/>
      <c r="G1469" s="12" t="n"/>
      <c r="H1469" s="12" t="n"/>
      <c r="I1469" s="12" t="n"/>
      <c r="J1469" s="12" t="n"/>
    </row>
    <row r="1470">
      <c r="C1470" s="5" t="n">
        <v>1</v>
      </c>
      <c r="D1470" s="5" t="inlineStr">
        <is>
          <t>Dump Truck 4 Ton</t>
        </is>
      </c>
      <c r="E1470" s="5" t="inlineStr">
        <is>
          <t>E08</t>
        </is>
      </c>
      <c r="F1470" s="5" t="inlineStr">
        <is>
          <t>Jam</t>
        </is>
      </c>
      <c r="G1470" s="25" t="n">
        <v>0.09331861066968683</v>
      </c>
      <c r="H1470" s="26">
        <f>VLOOKUP(D1470,upahbahan,3,FALSE)</f>
        <v/>
      </c>
      <c r="J1470" s="26">
        <f>G1470*H1470</f>
        <v/>
      </c>
    </row>
    <row r="1471">
      <c r="C1471" s="5" t="n">
        <v>2</v>
      </c>
      <c r="D1471" s="5" t="inlineStr">
        <is>
          <t>Alat Bantu</t>
        </is>
      </c>
      <c r="F1471" s="5" t="inlineStr">
        <is>
          <t>Ls</t>
        </is>
      </c>
      <c r="G1471" s="25" t="n">
        <v>1</v>
      </c>
      <c r="H1471" s="26">
        <f>VLOOKUP(D1471,upahbahan,3,FALSE)</f>
        <v/>
      </c>
      <c r="J1471" s="26">
        <f>G1471*H1471</f>
        <v/>
      </c>
    </row>
    <row r="1472">
      <c r="C1472" s="27" t="inlineStr">
        <is>
          <t>JUMLAH HARGA PERALATAN</t>
        </is>
      </c>
      <c r="D1472" s="28" t="n"/>
      <c r="E1472" s="28" t="n"/>
      <c r="F1472" s="28" t="n"/>
      <c r="G1472" s="28" t="n"/>
      <c r="H1472" s="28" t="n"/>
      <c r="I1472" s="28" t="n"/>
      <c r="J1472" s="29">
        <f>SUM(J1470:J1471)</f>
        <v/>
      </c>
    </row>
    <row r="1473">
      <c r="C1473" s="31" t="inlineStr">
        <is>
          <t>D</t>
        </is>
      </c>
      <c r="D1473" s="31" t="inlineStr">
        <is>
          <t>Jumlah (A+B+C)</t>
        </is>
      </c>
      <c r="E1473" s="32" t="n"/>
      <c r="F1473" s="32" t="n"/>
      <c r="G1473" s="32" t="n"/>
      <c r="H1473" s="32" t="n"/>
      <c r="I1473" s="32" t="n"/>
      <c r="J1473" s="33">
        <f>J1463+J1468+J1472</f>
        <v/>
      </c>
    </row>
    <row r="1474">
      <c r="C1474" s="18" t="inlineStr">
        <is>
          <t>E</t>
        </is>
      </c>
      <c r="D1474" s="18" t="inlineStr">
        <is>
          <t>Biaya Umum dan Keuntungan 10.0% x D</t>
        </is>
      </c>
      <c r="H1474" s="21">
        <f>$Q$8</f>
        <v/>
      </c>
      <c r="J1474" s="34">
        <f>J1473*H1474</f>
        <v/>
      </c>
    </row>
    <row r="1475">
      <c r="C1475" s="31" t="inlineStr">
        <is>
          <t>F</t>
        </is>
      </c>
      <c r="D1475" s="31" t="inlineStr">
        <is>
          <t>Harga Satuan Pekerjaan (D+E)</t>
        </is>
      </c>
      <c r="E1475" s="32" t="n"/>
      <c r="F1475" s="32" t="n"/>
      <c r="G1475" s="32" t="n"/>
      <c r="H1475" s="32" t="n"/>
      <c r="I1475" s="32" t="n"/>
      <c r="J1475" s="33">
        <f>SUM(J1473:J1474)</f>
        <v/>
      </c>
    </row>
    <row r="1477">
      <c r="C1477" s="16" t="inlineStr">
        <is>
          <t>I.90</t>
        </is>
      </c>
      <c r="D1477" s="17" t="inlineStr">
        <is>
          <t>Rambu Petunjuk Batas Awal atau Akhir Jalan Tol/dengan Kata-kata/Pendahulu Jurusan …...... Grade</t>
        </is>
      </c>
      <c r="F1477" s="18" t="inlineStr">
        <is>
          <t>Buah</t>
        </is>
      </c>
      <c r="K1477" s="22">
        <f>ROUNDDOWN(J1495,0)</f>
        <v/>
      </c>
      <c r="M1477" s="19" t="inlineStr">
        <is>
          <t>9.2.(8c2)</t>
        </is>
      </c>
    </row>
    <row r="1478">
      <c r="C1478" s="23" t="inlineStr">
        <is>
          <t>No</t>
        </is>
      </c>
      <c r="D1478" s="23" t="inlineStr">
        <is>
          <t>Uraian</t>
        </is>
      </c>
      <c r="E1478" s="23" t="inlineStr">
        <is>
          <t>Kode</t>
        </is>
      </c>
      <c r="F1478" s="23" t="inlineStr">
        <is>
          <t>Sat.</t>
        </is>
      </c>
      <c r="G1478" s="23" t="inlineStr">
        <is>
          <t>Koefisien</t>
        </is>
      </c>
      <c r="H1478" s="23" t="inlineStr">
        <is>
          <t>Harga  Satuan (Rp)</t>
        </is>
      </c>
      <c r="J1478" s="23" t="inlineStr">
        <is>
          <t>Jumlah Harga (Rp)</t>
        </is>
      </c>
    </row>
    <row r="1479">
      <c r="C1479" s="24" t="inlineStr">
        <is>
          <t>A</t>
        </is>
      </c>
      <c r="D1479" s="24" t="inlineStr">
        <is>
          <t>TENAGA KERJA</t>
        </is>
      </c>
      <c r="E1479" s="12" t="n"/>
      <c r="F1479" s="12" t="n"/>
      <c r="G1479" s="12" t="n"/>
      <c r="H1479" s="12" t="n"/>
      <c r="I1479" s="12" t="n"/>
      <c r="J1479" s="12" t="n"/>
    </row>
    <row r="1480">
      <c r="C1480" s="5" t="n">
        <v>1</v>
      </c>
      <c r="D1480" s="5" t="inlineStr">
        <is>
          <t>Pekerja</t>
        </is>
      </c>
      <c r="E1480" s="5" t="inlineStr">
        <is>
          <t>L01</t>
        </is>
      </c>
      <c r="F1480" s="5" t="inlineStr">
        <is>
          <t>jam</t>
        </is>
      </c>
      <c r="G1480" s="25" t="n">
        <v>6.956860445514575</v>
      </c>
      <c r="H1480" s="26">
        <f>VLOOKUP(D1480,upahbahan,3,FALSE)</f>
        <v/>
      </c>
      <c r="J1480" s="26">
        <f>G1480*H1480</f>
        <v/>
      </c>
    </row>
    <row r="1481">
      <c r="C1481" s="5" t="n">
        <v>2</v>
      </c>
      <c r="D1481" s="5" t="inlineStr">
        <is>
          <t>Tukang</t>
        </is>
      </c>
      <c r="E1481" s="5" t="inlineStr">
        <is>
          <t>L02</t>
        </is>
      </c>
      <c r="F1481" s="5" t="inlineStr">
        <is>
          <t>jam</t>
        </is>
      </c>
      <c r="G1481" s="25" t="n">
        <v>1.391371893213392</v>
      </c>
      <c r="H1481" s="26">
        <f>VLOOKUP(D1481,upahbahan,3,FALSE)</f>
        <v/>
      </c>
      <c r="J1481" s="26">
        <f>G1481*H1481</f>
        <v/>
      </c>
    </row>
    <row r="1482">
      <c r="C1482" s="5" t="n">
        <v>3</v>
      </c>
      <c r="D1482" s="5" t="inlineStr">
        <is>
          <t>Mandor</t>
        </is>
      </c>
      <c r="E1482" s="5" t="inlineStr">
        <is>
          <t>L03</t>
        </is>
      </c>
      <c r="F1482" s="5" t="inlineStr">
        <is>
          <t>jam</t>
        </is>
      </c>
      <c r="G1482" s="25" t="n">
        <v>1.391372098622084</v>
      </c>
      <c r="H1482" s="26">
        <f>VLOOKUP(D1482,upahbahan,3,FALSE)</f>
        <v/>
      </c>
      <c r="J1482" s="26">
        <f>G1482*H1482</f>
        <v/>
      </c>
    </row>
    <row r="1483">
      <c r="C1483" s="27" t="inlineStr">
        <is>
          <t>JUMLAH HARGA TENAGA KERJA</t>
        </is>
      </c>
      <c r="D1483" s="28" t="n"/>
      <c r="E1483" s="28" t="n"/>
      <c r="F1483" s="28" t="n"/>
      <c r="G1483" s="28" t="n"/>
      <c r="H1483" s="28" t="n"/>
      <c r="I1483" s="28" t="n"/>
      <c r="J1483" s="29">
        <f>SUM(J1480:J1482)</f>
        <v/>
      </c>
    </row>
    <row r="1484">
      <c r="C1484" s="24" t="inlineStr">
        <is>
          <t>B</t>
        </is>
      </c>
      <c r="D1484" s="24" t="inlineStr">
        <is>
          <t>BAHAN</t>
        </is>
      </c>
      <c r="E1484" s="12" t="n"/>
      <c r="F1484" s="12" t="n"/>
      <c r="G1484" s="12" t="n"/>
      <c r="H1484" s="12" t="n"/>
      <c r="I1484" s="12" t="n"/>
      <c r="J1484" s="12" t="n"/>
    </row>
    <row r="1485">
      <c r="C1485" s="5" t="n">
        <v>1</v>
      </c>
      <c r="D1485" s="5" t="inlineStr">
        <is>
          <t>Pelat Rambu Jadi (1500 x 4000 mm)</t>
        </is>
      </c>
      <c r="E1485" s="5" t="inlineStr">
        <is>
          <t>M35q</t>
        </is>
      </c>
      <c r="F1485" s="5" t="inlineStr">
        <is>
          <t>Buah</t>
        </is>
      </c>
      <c r="G1485" s="25" t="n">
        <v>2</v>
      </c>
      <c r="H1485" s="26">
        <f>VLOOKUP(D1485,upahbahan,3,FALSE)</f>
        <v/>
      </c>
      <c r="J1485" s="26">
        <f>G1485*H1485</f>
        <v/>
      </c>
    </row>
    <row r="1486">
      <c r="C1486" s="5" t="n">
        <v>2</v>
      </c>
      <c r="D1486" s="5" t="inlineStr">
        <is>
          <t>Pipa Galvanis Dia 6" 2 mm</t>
        </is>
      </c>
      <c r="E1486" s="5" t="inlineStr">
        <is>
          <t>M275</t>
        </is>
      </c>
      <c r="F1486" s="5" t="inlineStr">
        <is>
          <t>M'</t>
        </is>
      </c>
      <c r="G1486" s="25" t="n">
        <v>49.99999941614197</v>
      </c>
      <c r="H1486" s="26">
        <f>VLOOKUP(D1486,upahbahan,3,FALSE)</f>
        <v/>
      </c>
      <c r="J1486" s="26">
        <f>G1486*H1486</f>
        <v/>
      </c>
    </row>
    <row r="1487">
      <c r="C1487" s="5" t="n">
        <v>3</v>
      </c>
      <c r="D1487" s="5" t="inlineStr">
        <is>
          <t>Beton Fc 20 Mpa</t>
        </is>
      </c>
      <c r="E1487" s="5" t="inlineStr">
        <is>
          <t>M186</t>
        </is>
      </c>
      <c r="F1487" s="5" t="inlineStr">
        <is>
          <t>M3</t>
        </is>
      </c>
      <c r="G1487" s="25" t="n">
        <v>1.536000005430561</v>
      </c>
      <c r="H1487" s="26">
        <f>VLOOKUP(D1487,upahbahan,3,FALSE)</f>
        <v/>
      </c>
      <c r="J1487" s="26">
        <f>G1487*H1487</f>
        <v/>
      </c>
    </row>
    <row r="1488">
      <c r="C1488" s="27" t="inlineStr">
        <is>
          <t>JUMLAH HARGA BAHAN</t>
        </is>
      </c>
      <c r="D1488" s="28" t="n"/>
      <c r="E1488" s="28" t="n"/>
      <c r="F1488" s="28" t="n"/>
      <c r="G1488" s="28" t="n"/>
      <c r="H1488" s="28" t="n"/>
      <c r="I1488" s="28" t="n"/>
      <c r="J1488" s="29">
        <f>SUM(J1485:J1487)</f>
        <v/>
      </c>
    </row>
    <row r="1489">
      <c r="C1489" s="24" t="inlineStr">
        <is>
          <t>C</t>
        </is>
      </c>
      <c r="D1489" s="24" t="inlineStr">
        <is>
          <t>PERALATAN</t>
        </is>
      </c>
      <c r="E1489" s="12" t="n"/>
      <c r="F1489" s="12" t="n"/>
      <c r="G1489" s="12" t="n"/>
      <c r="H1489" s="12" t="n"/>
      <c r="I1489" s="12" t="n"/>
      <c r="J1489" s="12" t="n"/>
    </row>
    <row r="1490">
      <c r="C1490" s="5" t="n">
        <v>1</v>
      </c>
      <c r="D1490" s="5" t="inlineStr">
        <is>
          <t>Dump Truck 4 Ton</t>
        </is>
      </c>
      <c r="E1490" s="5" t="inlineStr">
        <is>
          <t>E08</t>
        </is>
      </c>
      <c r="F1490" s="5" t="inlineStr">
        <is>
          <t>Jam</t>
        </is>
      </c>
      <c r="G1490" s="25" t="n">
        <v>1.391372108977955</v>
      </c>
      <c r="H1490" s="26">
        <f>VLOOKUP(D1490,upahbahan,3,FALSE)</f>
        <v/>
      </c>
      <c r="J1490" s="26">
        <f>G1490*H1490</f>
        <v/>
      </c>
    </row>
    <row r="1491">
      <c r="C1491" s="5" t="n">
        <v>2</v>
      </c>
      <c r="D1491" s="5" t="inlineStr">
        <is>
          <t>Alat Bantu</t>
        </is>
      </c>
      <c r="F1491" s="5" t="inlineStr">
        <is>
          <t>Ls</t>
        </is>
      </c>
      <c r="G1491" s="25" t="n">
        <v>1</v>
      </c>
      <c r="H1491" s="26">
        <f>VLOOKUP(D1491,upahbahan,3,FALSE)</f>
        <v/>
      </c>
      <c r="J1491" s="26">
        <f>G1491*H1491</f>
        <v/>
      </c>
    </row>
    <row r="1492">
      <c r="C1492" s="27" t="inlineStr">
        <is>
          <t>JUMLAH HARGA PERALATAN</t>
        </is>
      </c>
      <c r="D1492" s="28" t="n"/>
      <c r="E1492" s="28" t="n"/>
      <c r="F1492" s="28" t="n"/>
      <c r="G1492" s="28" t="n"/>
      <c r="H1492" s="28" t="n"/>
      <c r="I1492" s="28" t="n"/>
      <c r="J1492" s="29">
        <f>SUM(J1490:J1491)</f>
        <v/>
      </c>
    </row>
    <row r="1493">
      <c r="C1493" s="31" t="inlineStr">
        <is>
          <t>D</t>
        </is>
      </c>
      <c r="D1493" s="31" t="inlineStr">
        <is>
          <t>Jumlah (A+B+C)</t>
        </is>
      </c>
      <c r="E1493" s="32" t="n"/>
      <c r="F1493" s="32" t="n"/>
      <c r="G1493" s="32" t="n"/>
      <c r="H1493" s="32" t="n"/>
      <c r="I1493" s="32" t="n"/>
      <c r="J1493" s="33">
        <f>J1483+J1488+J1492</f>
        <v/>
      </c>
    </row>
    <row r="1494">
      <c r="C1494" s="18" t="inlineStr">
        <is>
          <t>E</t>
        </is>
      </c>
      <c r="D1494" s="18" t="inlineStr">
        <is>
          <t>Biaya Umum dan Keuntungan 10.0% x D</t>
        </is>
      </c>
      <c r="H1494" s="21">
        <f>$Q$8</f>
        <v/>
      </c>
      <c r="J1494" s="34">
        <f>J1493*H1494</f>
        <v/>
      </c>
    </row>
    <row r="1495">
      <c r="C1495" s="31" t="inlineStr">
        <is>
          <t>F</t>
        </is>
      </c>
      <c r="D1495" s="31" t="inlineStr">
        <is>
          <t>Harga Satuan Pekerjaan (D+E)</t>
        </is>
      </c>
      <c r="E1495" s="32" t="n"/>
      <c r="F1495" s="32" t="n"/>
      <c r="G1495" s="32" t="n"/>
      <c r="H1495" s="32" t="n"/>
      <c r="I1495" s="32" t="n"/>
      <c r="J1495" s="33">
        <f>SUM(J1493:J1494)</f>
        <v/>
      </c>
    </row>
    <row r="1497">
      <c r="C1497" s="16" t="inlineStr">
        <is>
          <t>I.91</t>
        </is>
      </c>
      <c r="D1497" s="17" t="inlineStr">
        <is>
          <t>Rambu Petunjuk Jurusan …..... Grade</t>
        </is>
      </c>
      <c r="F1497" s="18" t="inlineStr">
        <is>
          <t>Buah</t>
        </is>
      </c>
      <c r="K1497" s="22">
        <f>ROUNDDOWN(J1515,0)</f>
        <v/>
      </c>
      <c r="M1497" s="19" t="inlineStr">
        <is>
          <t>9.2.(8c3)</t>
        </is>
      </c>
    </row>
    <row r="1498">
      <c r="C1498" s="23" t="inlineStr">
        <is>
          <t>No</t>
        </is>
      </c>
      <c r="D1498" s="23" t="inlineStr">
        <is>
          <t>Uraian</t>
        </is>
      </c>
      <c r="E1498" s="23" t="inlineStr">
        <is>
          <t>Kode</t>
        </is>
      </c>
      <c r="F1498" s="23" t="inlineStr">
        <is>
          <t>Sat.</t>
        </is>
      </c>
      <c r="G1498" s="23" t="inlineStr">
        <is>
          <t>Koefisien</t>
        </is>
      </c>
      <c r="H1498" s="23" t="inlineStr">
        <is>
          <t>Harga  Satuan (Rp)</t>
        </is>
      </c>
      <c r="J1498" s="23" t="inlineStr">
        <is>
          <t>Jumlah Harga (Rp)</t>
        </is>
      </c>
    </row>
    <row r="1499">
      <c r="C1499" s="24" t="inlineStr">
        <is>
          <t>A</t>
        </is>
      </c>
      <c r="D1499" s="24" t="inlineStr">
        <is>
          <t>TENAGA KERJA</t>
        </is>
      </c>
      <c r="E1499" s="12" t="n"/>
      <c r="F1499" s="12" t="n"/>
      <c r="G1499" s="12" t="n"/>
      <c r="H1499" s="12" t="n"/>
      <c r="I1499" s="12" t="n"/>
      <c r="J1499" s="12" t="n"/>
    </row>
    <row r="1500">
      <c r="C1500" s="5" t="n">
        <v>1</v>
      </c>
      <c r="D1500" s="5" t="inlineStr">
        <is>
          <t>Pekerja</t>
        </is>
      </c>
      <c r="E1500" s="5" t="inlineStr">
        <is>
          <t>L01</t>
        </is>
      </c>
      <c r="F1500" s="5" t="inlineStr">
        <is>
          <t>jam</t>
        </is>
      </c>
      <c r="G1500" s="25" t="n">
        <v>0.46659291827313</v>
      </c>
      <c r="H1500" s="26">
        <f>VLOOKUP(D1500,upahbahan,3,FALSE)</f>
        <v/>
      </c>
      <c r="J1500" s="26">
        <f>G1500*H1500</f>
        <v/>
      </c>
    </row>
    <row r="1501">
      <c r="C1501" s="5" t="n">
        <v>2</v>
      </c>
      <c r="D1501" s="5" t="inlineStr">
        <is>
          <t>Tukang</t>
        </is>
      </c>
      <c r="E1501" s="5" t="inlineStr">
        <is>
          <t>L02</t>
        </is>
      </c>
      <c r="F1501" s="5" t="inlineStr">
        <is>
          <t>jam</t>
        </is>
      </c>
      <c r="G1501" s="25" t="n">
        <v>0.09331865963550066</v>
      </c>
      <c r="H1501" s="26">
        <f>VLOOKUP(D1501,upahbahan,3,FALSE)</f>
        <v/>
      </c>
      <c r="J1501" s="26">
        <f>G1501*H1501</f>
        <v/>
      </c>
    </row>
    <row r="1502">
      <c r="C1502" s="5" t="n">
        <v>3</v>
      </c>
      <c r="D1502" s="5" t="inlineStr">
        <is>
          <t>Mandor</t>
        </is>
      </c>
      <c r="E1502" s="5" t="inlineStr">
        <is>
          <t>L03</t>
        </is>
      </c>
      <c r="F1502" s="5" t="inlineStr">
        <is>
          <t>jam</t>
        </is>
      </c>
      <c r="G1502" s="25" t="n">
        <v>0.0933186882328679</v>
      </c>
      <c r="H1502" s="26">
        <f>VLOOKUP(D1502,upahbahan,3,FALSE)</f>
        <v/>
      </c>
      <c r="J1502" s="26">
        <f>G1502*H1502</f>
        <v/>
      </c>
    </row>
    <row r="1503">
      <c r="C1503" s="27" t="inlineStr">
        <is>
          <t>JUMLAH HARGA TENAGA KERJA</t>
        </is>
      </c>
      <c r="D1503" s="28" t="n"/>
      <c r="E1503" s="28" t="n"/>
      <c r="F1503" s="28" t="n"/>
      <c r="G1503" s="28" t="n"/>
      <c r="H1503" s="28" t="n"/>
      <c r="I1503" s="28" t="n"/>
      <c r="J1503" s="29">
        <f>SUM(J1500:J1502)</f>
        <v/>
      </c>
    </row>
    <row r="1504">
      <c r="C1504" s="24" t="inlineStr">
        <is>
          <t>B</t>
        </is>
      </c>
      <c r="D1504" s="24" t="inlineStr">
        <is>
          <t>BAHAN</t>
        </is>
      </c>
      <c r="E1504" s="12" t="n"/>
      <c r="F1504" s="12" t="n"/>
      <c r="G1504" s="12" t="n"/>
      <c r="H1504" s="12" t="n"/>
      <c r="I1504" s="12" t="n"/>
      <c r="J1504" s="12" t="n"/>
    </row>
    <row r="1505">
      <c r="C1505" s="5" t="n">
        <v>1</v>
      </c>
      <c r="D1505" s="5" t="inlineStr">
        <is>
          <t>Pelat Rambu Jadi (1500 x 3000 mm)</t>
        </is>
      </c>
      <c r="E1505" s="5" t="inlineStr">
        <is>
          <t>M35r</t>
        </is>
      </c>
      <c r="F1505" s="5" t="inlineStr">
        <is>
          <t>Buah</t>
        </is>
      </c>
      <c r="G1505" s="25" t="n">
        <v>1</v>
      </c>
      <c r="H1505" s="26">
        <f>VLOOKUP(D1505,upahbahan,3,FALSE)</f>
        <v/>
      </c>
      <c r="J1505" s="26">
        <f>G1505*H1505</f>
        <v/>
      </c>
    </row>
    <row r="1506">
      <c r="C1506" s="5" t="n">
        <v>2</v>
      </c>
      <c r="D1506" s="5" t="inlineStr">
        <is>
          <t>Pipa Galvanis Dia 3" 2 mm</t>
        </is>
      </c>
      <c r="E1506" s="5" t="inlineStr">
        <is>
          <t>M275b</t>
        </is>
      </c>
      <c r="F1506" s="5" t="inlineStr">
        <is>
          <t>M'</t>
        </is>
      </c>
      <c r="G1506" s="25" t="n">
        <v>3.99999992682927</v>
      </c>
      <c r="H1506" s="26">
        <f>VLOOKUP(D1506,upahbahan,3,FALSE)</f>
        <v/>
      </c>
      <c r="J1506" s="26">
        <f>G1506*H1506</f>
        <v/>
      </c>
    </row>
    <row r="1507">
      <c r="C1507" s="5" t="n">
        <v>3</v>
      </c>
      <c r="D1507" s="5" t="inlineStr">
        <is>
          <t>Beton Fc 20 Mpa</t>
        </is>
      </c>
      <c r="E1507" s="5" t="inlineStr">
        <is>
          <t>M186</t>
        </is>
      </c>
      <c r="F1507" s="5" t="inlineStr">
        <is>
          <t>M3</t>
        </is>
      </c>
      <c r="G1507" s="25" t="n">
        <v>0.01599999981273929</v>
      </c>
      <c r="H1507" s="26">
        <f>VLOOKUP(D1507,upahbahan,3,FALSE)</f>
        <v/>
      </c>
      <c r="J1507" s="26">
        <f>G1507*H1507</f>
        <v/>
      </c>
    </row>
    <row r="1508">
      <c r="C1508" s="27" t="inlineStr">
        <is>
          <t>JUMLAH HARGA BAHAN</t>
        </is>
      </c>
      <c r="D1508" s="28" t="n"/>
      <c r="E1508" s="28" t="n"/>
      <c r="F1508" s="28" t="n"/>
      <c r="G1508" s="28" t="n"/>
      <c r="H1508" s="28" t="n"/>
      <c r="I1508" s="28" t="n"/>
      <c r="J1508" s="29">
        <f>SUM(J1505:J1507)</f>
        <v/>
      </c>
    </row>
    <row r="1509">
      <c r="C1509" s="24" t="inlineStr">
        <is>
          <t>C</t>
        </is>
      </c>
      <c r="D1509" s="24" t="inlineStr">
        <is>
          <t>PERALATAN</t>
        </is>
      </c>
      <c r="E1509" s="12" t="n"/>
      <c r="F1509" s="12" t="n"/>
      <c r="G1509" s="12" t="n"/>
      <c r="H1509" s="12" t="n"/>
      <c r="I1509" s="12" t="n"/>
      <c r="J1509" s="12" t="n"/>
    </row>
    <row r="1510">
      <c r="C1510" s="5" t="n">
        <v>1</v>
      </c>
      <c r="D1510" s="5" t="inlineStr">
        <is>
          <t>Dump Truck 4 Ton</t>
        </is>
      </c>
      <c r="E1510" s="5" t="inlineStr">
        <is>
          <t>E08</t>
        </is>
      </c>
      <c r="F1510" s="5" t="inlineStr">
        <is>
          <t>Jam</t>
        </is>
      </c>
      <c r="G1510" s="25" t="n">
        <v>0.09331861066968683</v>
      </c>
      <c r="H1510" s="26">
        <f>VLOOKUP(D1510,upahbahan,3,FALSE)</f>
        <v/>
      </c>
      <c r="J1510" s="26">
        <f>G1510*H1510</f>
        <v/>
      </c>
    </row>
    <row r="1511">
      <c r="C1511" s="5" t="n">
        <v>2</v>
      </c>
      <c r="D1511" s="5" t="inlineStr">
        <is>
          <t>Alat Bantu</t>
        </is>
      </c>
      <c r="F1511" s="5" t="inlineStr">
        <is>
          <t>Ls</t>
        </is>
      </c>
      <c r="G1511" s="25" t="n">
        <v>1</v>
      </c>
      <c r="H1511" s="26">
        <f>VLOOKUP(D1511,upahbahan,3,FALSE)</f>
        <v/>
      </c>
      <c r="J1511" s="26">
        <f>G1511*H1511</f>
        <v/>
      </c>
    </row>
    <row r="1512">
      <c r="C1512" s="27" t="inlineStr">
        <is>
          <t>JUMLAH HARGA PERALATAN</t>
        </is>
      </c>
      <c r="D1512" s="28" t="n"/>
      <c r="E1512" s="28" t="n"/>
      <c r="F1512" s="28" t="n"/>
      <c r="G1512" s="28" t="n"/>
      <c r="H1512" s="28" t="n"/>
      <c r="I1512" s="28" t="n"/>
      <c r="J1512" s="29">
        <f>SUM(J1510:J1511)</f>
        <v/>
      </c>
    </row>
    <row r="1513">
      <c r="C1513" s="31" t="inlineStr">
        <is>
          <t>D</t>
        </is>
      </c>
      <c r="D1513" s="31" t="inlineStr">
        <is>
          <t>Jumlah (A+B+C)</t>
        </is>
      </c>
      <c r="E1513" s="32" t="n"/>
      <c r="F1513" s="32" t="n"/>
      <c r="G1513" s="32" t="n"/>
      <c r="H1513" s="32" t="n"/>
      <c r="I1513" s="32" t="n"/>
      <c r="J1513" s="33">
        <f>J1503+J1508+J1512</f>
        <v/>
      </c>
    </row>
    <row r="1514">
      <c r="C1514" s="18" t="inlineStr">
        <is>
          <t>E</t>
        </is>
      </c>
      <c r="D1514" s="18" t="inlineStr">
        <is>
          <t>Biaya Umum dan Keuntungan 10.0% x D</t>
        </is>
      </c>
      <c r="H1514" s="21">
        <f>$Q$8</f>
        <v/>
      </c>
      <c r="J1514" s="34">
        <f>J1513*H1514</f>
        <v/>
      </c>
    </row>
    <row r="1515">
      <c r="C1515" s="31" t="inlineStr">
        <is>
          <t>F</t>
        </is>
      </c>
      <c r="D1515" s="31" t="inlineStr">
        <is>
          <t>Harga Satuan Pekerjaan (D+E)</t>
        </is>
      </c>
      <c r="E1515" s="32" t="n"/>
      <c r="F1515" s="32" t="n"/>
      <c r="G1515" s="32" t="n"/>
      <c r="H1515" s="32" t="n"/>
      <c r="I1515" s="32" t="n"/>
      <c r="J1515" s="33">
        <f>SUM(J1513:J1514)</f>
        <v/>
      </c>
    </row>
    <row r="1517">
      <c r="C1517" s="16" t="inlineStr">
        <is>
          <t>I.92</t>
        </is>
      </c>
      <c r="D1517" s="17" t="inlineStr">
        <is>
          <t>Rambu Papan Nama Jalan …..... Grade</t>
        </is>
      </c>
      <c r="F1517" s="18" t="inlineStr">
        <is>
          <t>Buah</t>
        </is>
      </c>
      <c r="K1517" s="22">
        <f>ROUNDDOWN(J1535,0)</f>
        <v/>
      </c>
      <c r="M1517" s="19" t="inlineStr">
        <is>
          <t>9.2.(8c4)</t>
        </is>
      </c>
    </row>
    <row r="1518">
      <c r="C1518" s="23" t="inlineStr">
        <is>
          <t>No</t>
        </is>
      </c>
      <c r="D1518" s="23" t="inlineStr">
        <is>
          <t>Uraian</t>
        </is>
      </c>
      <c r="E1518" s="23" t="inlineStr">
        <is>
          <t>Kode</t>
        </is>
      </c>
      <c r="F1518" s="23" t="inlineStr">
        <is>
          <t>Sat.</t>
        </is>
      </c>
      <c r="G1518" s="23" t="inlineStr">
        <is>
          <t>Koefisien</t>
        </is>
      </c>
      <c r="H1518" s="23" t="inlineStr">
        <is>
          <t>Harga  Satuan (Rp)</t>
        </is>
      </c>
      <c r="J1518" s="23" t="inlineStr">
        <is>
          <t>Jumlah Harga (Rp)</t>
        </is>
      </c>
    </row>
    <row r="1519">
      <c r="C1519" s="24" t="inlineStr">
        <is>
          <t>A</t>
        </is>
      </c>
      <c r="D1519" s="24" t="inlineStr">
        <is>
          <t>TENAGA KERJA</t>
        </is>
      </c>
      <c r="E1519" s="12" t="n"/>
      <c r="F1519" s="12" t="n"/>
      <c r="G1519" s="12" t="n"/>
      <c r="H1519" s="12" t="n"/>
      <c r="I1519" s="12" t="n"/>
      <c r="J1519" s="12" t="n"/>
    </row>
    <row r="1520">
      <c r="C1520" s="5" t="n">
        <v>1</v>
      </c>
      <c r="D1520" s="5" t="inlineStr">
        <is>
          <t>Pekerja</t>
        </is>
      </c>
      <c r="E1520" s="5" t="inlineStr">
        <is>
          <t>L01</t>
        </is>
      </c>
      <c r="F1520" s="5" t="inlineStr">
        <is>
          <t>jam</t>
        </is>
      </c>
      <c r="G1520" s="25" t="n">
        <v>0.3527287026191291</v>
      </c>
      <c r="H1520" s="26">
        <f>VLOOKUP(D1520,upahbahan,3,FALSE)</f>
        <v/>
      </c>
      <c r="J1520" s="26">
        <f>G1520*H1520</f>
        <v/>
      </c>
    </row>
    <row r="1521">
      <c r="C1521" s="5" t="n">
        <v>2</v>
      </c>
      <c r="D1521" s="5" t="inlineStr">
        <is>
          <t>Tukang</t>
        </is>
      </c>
      <c r="E1521" s="5" t="inlineStr">
        <is>
          <t>L02</t>
        </is>
      </c>
      <c r="F1521" s="5" t="inlineStr">
        <is>
          <t>jam</t>
        </is>
      </c>
      <c r="G1521" s="25" t="n">
        <v>0.07054562678938964</v>
      </c>
      <c r="H1521" s="26">
        <f>VLOOKUP(D1521,upahbahan,3,FALSE)</f>
        <v/>
      </c>
      <c r="J1521" s="26">
        <f>G1521*H1521</f>
        <v/>
      </c>
    </row>
    <row r="1522">
      <c r="C1522" s="5" t="n">
        <v>3</v>
      </c>
      <c r="D1522" s="5" t="inlineStr">
        <is>
          <t>Mandor</t>
        </is>
      </c>
      <c r="E1522" s="5" t="inlineStr">
        <is>
          <t>L03</t>
        </is>
      </c>
      <c r="F1522" s="5" t="inlineStr">
        <is>
          <t>jam</t>
        </is>
      </c>
      <c r="G1522" s="25" t="n">
        <v>0.07054563705886838</v>
      </c>
      <c r="H1522" s="26">
        <f>VLOOKUP(D1522,upahbahan,3,FALSE)</f>
        <v/>
      </c>
      <c r="J1522" s="26">
        <f>G1522*H1522</f>
        <v/>
      </c>
    </row>
    <row r="1523">
      <c r="C1523" s="27" t="inlineStr">
        <is>
          <t>JUMLAH HARGA TENAGA KERJA</t>
        </is>
      </c>
      <c r="D1523" s="28" t="n"/>
      <c r="E1523" s="28" t="n"/>
      <c r="F1523" s="28" t="n"/>
      <c r="G1523" s="28" t="n"/>
      <c r="H1523" s="28" t="n"/>
      <c r="I1523" s="28" t="n"/>
      <c r="J1523" s="29">
        <f>SUM(J1520:J1522)</f>
        <v/>
      </c>
    </row>
    <row r="1524">
      <c r="C1524" s="24" t="inlineStr">
        <is>
          <t>B</t>
        </is>
      </c>
      <c r="D1524" s="24" t="inlineStr">
        <is>
          <t>BAHAN</t>
        </is>
      </c>
      <c r="E1524" s="12" t="n"/>
      <c r="F1524" s="12" t="n"/>
      <c r="G1524" s="12" t="n"/>
      <c r="H1524" s="12" t="n"/>
      <c r="I1524" s="12" t="n"/>
      <c r="J1524" s="12" t="n"/>
    </row>
    <row r="1525">
      <c r="C1525" s="5" t="n">
        <v>1</v>
      </c>
      <c r="D1525" s="5" t="inlineStr">
        <is>
          <t>Pelat Rambu Jadi (140 x 600 mm)</t>
        </is>
      </c>
      <c r="E1525" s="5" t="inlineStr">
        <is>
          <t>M35s</t>
        </is>
      </c>
      <c r="F1525" s="5" t="inlineStr">
        <is>
          <t>Buah</t>
        </is>
      </c>
      <c r="G1525" s="25" t="n">
        <v>1</v>
      </c>
      <c r="H1525" s="26">
        <f>VLOOKUP(D1525,upahbahan,3,FALSE)</f>
        <v/>
      </c>
      <c r="J1525" s="26">
        <f>G1525*H1525</f>
        <v/>
      </c>
    </row>
    <row r="1526">
      <c r="C1526" s="5" t="n">
        <v>2</v>
      </c>
      <c r="D1526" s="5" t="inlineStr">
        <is>
          <t>Pipa Galvanis Dia 3" 2 mm</t>
        </is>
      </c>
      <c r="E1526" s="5" t="inlineStr">
        <is>
          <t>M275b</t>
        </is>
      </c>
      <c r="F1526" s="5" t="inlineStr">
        <is>
          <t>M'</t>
        </is>
      </c>
      <c r="G1526" s="25" t="n">
        <v>2.99999992682927</v>
      </c>
      <c r="H1526" s="26">
        <f>VLOOKUP(D1526,upahbahan,3,FALSE)</f>
        <v/>
      </c>
      <c r="J1526" s="26">
        <f>G1526*H1526</f>
        <v/>
      </c>
    </row>
    <row r="1527">
      <c r="C1527" s="5" t="n">
        <v>3</v>
      </c>
      <c r="D1527" s="5" t="inlineStr">
        <is>
          <t>Beton Fc 20 Mpa</t>
        </is>
      </c>
      <c r="E1527" s="5" t="inlineStr">
        <is>
          <t>M186</t>
        </is>
      </c>
      <c r="F1527" s="5" t="inlineStr">
        <is>
          <t>M3</t>
        </is>
      </c>
      <c r="G1527" s="25" t="n">
        <v>0.01599999981273929</v>
      </c>
      <c r="H1527" s="26">
        <f>VLOOKUP(D1527,upahbahan,3,FALSE)</f>
        <v/>
      </c>
      <c r="J1527" s="26">
        <f>G1527*H1527</f>
        <v/>
      </c>
    </row>
    <row r="1528">
      <c r="C1528" s="27" t="inlineStr">
        <is>
          <t>JUMLAH HARGA BAHAN</t>
        </is>
      </c>
      <c r="D1528" s="28" t="n"/>
      <c r="E1528" s="28" t="n"/>
      <c r="F1528" s="28" t="n"/>
      <c r="G1528" s="28" t="n"/>
      <c r="H1528" s="28" t="n"/>
      <c r="I1528" s="28" t="n"/>
      <c r="J1528" s="29">
        <f>SUM(J1525:J1527)</f>
        <v/>
      </c>
    </row>
    <row r="1529">
      <c r="C1529" s="24" t="inlineStr">
        <is>
          <t>C</t>
        </is>
      </c>
      <c r="D1529" s="24" t="inlineStr">
        <is>
          <t>PERALATAN</t>
        </is>
      </c>
      <c r="E1529" s="12" t="n"/>
      <c r="F1529" s="12" t="n"/>
      <c r="G1529" s="12" t="n"/>
      <c r="H1529" s="12" t="n"/>
      <c r="I1529" s="12" t="n"/>
      <c r="J1529" s="12" t="n"/>
    </row>
    <row r="1530">
      <c r="C1530" s="5" t="n">
        <v>1</v>
      </c>
      <c r="D1530" s="5" t="inlineStr">
        <is>
          <t>Dump Truck 4 Ton</t>
        </is>
      </c>
      <c r="E1530" s="5" t="inlineStr">
        <is>
          <t>E08</t>
        </is>
      </c>
      <c r="F1530" s="5" t="inlineStr">
        <is>
          <t>Jam</t>
        </is>
      </c>
      <c r="G1530" s="25" t="n">
        <v>0.07054574794593391</v>
      </c>
      <c r="H1530" s="26">
        <f>VLOOKUP(D1530,upahbahan,3,FALSE)</f>
        <v/>
      </c>
      <c r="J1530" s="26">
        <f>G1530*H1530</f>
        <v/>
      </c>
    </row>
    <row r="1531">
      <c r="C1531" s="5" t="n">
        <v>2</v>
      </c>
      <c r="D1531" s="5" t="inlineStr">
        <is>
          <t>Alat Bantu</t>
        </is>
      </c>
      <c r="F1531" s="5" t="inlineStr">
        <is>
          <t>Ls</t>
        </is>
      </c>
      <c r="G1531" s="25" t="n">
        <v>1</v>
      </c>
      <c r="H1531" s="26">
        <f>VLOOKUP(D1531,upahbahan,3,FALSE)</f>
        <v/>
      </c>
      <c r="J1531" s="26">
        <f>G1531*H1531</f>
        <v/>
      </c>
    </row>
    <row r="1532">
      <c r="C1532" s="27" t="inlineStr">
        <is>
          <t>JUMLAH HARGA PERALATAN</t>
        </is>
      </c>
      <c r="D1532" s="28" t="n"/>
      <c r="E1532" s="28" t="n"/>
      <c r="F1532" s="28" t="n"/>
      <c r="G1532" s="28" t="n"/>
      <c r="H1532" s="28" t="n"/>
      <c r="I1532" s="28" t="n"/>
      <c r="J1532" s="29">
        <f>SUM(J1530:J1531)</f>
        <v/>
      </c>
    </row>
    <row r="1533">
      <c r="C1533" s="31" t="inlineStr">
        <is>
          <t>D</t>
        </is>
      </c>
      <c r="D1533" s="31" t="inlineStr">
        <is>
          <t>Jumlah (A+B+C)</t>
        </is>
      </c>
      <c r="E1533" s="32" t="n"/>
      <c r="F1533" s="32" t="n"/>
      <c r="G1533" s="32" t="n"/>
      <c r="H1533" s="32" t="n"/>
      <c r="I1533" s="32" t="n"/>
      <c r="J1533" s="33">
        <f>J1523+J1528+J1532</f>
        <v/>
      </c>
    </row>
    <row r="1534">
      <c r="C1534" s="18" t="inlineStr">
        <is>
          <t>E</t>
        </is>
      </c>
      <c r="D1534" s="18" t="inlineStr">
        <is>
          <t>Biaya Umum dan Keuntungan 10.0% x D</t>
        </is>
      </c>
      <c r="H1534" s="21">
        <f>$Q$8</f>
        <v/>
      </c>
      <c r="J1534" s="34">
        <f>J1533*H1534</f>
        <v/>
      </c>
    </row>
    <row r="1535">
      <c r="C1535" s="31" t="inlineStr">
        <is>
          <t>F</t>
        </is>
      </c>
      <c r="D1535" s="31" t="inlineStr">
        <is>
          <t>Harga Satuan Pekerjaan (D+E)</t>
        </is>
      </c>
      <c r="E1535" s="32" t="n"/>
      <c r="F1535" s="32" t="n"/>
      <c r="G1535" s="32" t="n"/>
      <c r="H1535" s="32" t="n"/>
      <c r="I1535" s="32" t="n"/>
      <c r="J1535" s="33">
        <f>SUM(J1533:J1534)</f>
        <v/>
      </c>
    </row>
    <row r="1537">
      <c r="C1537" s="16" t="inlineStr">
        <is>
          <t>I.93</t>
        </is>
      </c>
      <c r="D1537" s="17" t="inlineStr">
        <is>
          <t>Pembongkaran Rambu Lalu Lintas</t>
        </is>
      </c>
      <c r="F1537" s="18" t="inlineStr">
        <is>
          <t>Buah</t>
        </is>
      </c>
      <c r="K1537" s="22">
        <f>ROUNDDOWN(J1553,0)</f>
        <v/>
      </c>
      <c r="M1537" s="19" t="inlineStr">
        <is>
          <t>9.2.(9)</t>
        </is>
      </c>
    </row>
    <row r="1538">
      <c r="C1538" s="23" t="inlineStr">
        <is>
          <t>No</t>
        </is>
      </c>
      <c r="D1538" s="23" t="inlineStr">
        <is>
          <t>Uraian</t>
        </is>
      </c>
      <c r="E1538" s="23" t="inlineStr">
        <is>
          <t>Kode</t>
        </is>
      </c>
      <c r="F1538" s="23" t="inlineStr">
        <is>
          <t>Sat.</t>
        </is>
      </c>
      <c r="G1538" s="23" t="inlineStr">
        <is>
          <t>Koefisien</t>
        </is>
      </c>
      <c r="H1538" s="23" t="inlineStr">
        <is>
          <t>Harga  Satuan (Rp)</t>
        </is>
      </c>
      <c r="J1538" s="23" t="inlineStr">
        <is>
          <t>Jumlah Harga (Rp)</t>
        </is>
      </c>
    </row>
    <row r="1539">
      <c r="C1539" s="24" t="inlineStr">
        <is>
          <t>A</t>
        </is>
      </c>
      <c r="D1539" s="24" t="inlineStr">
        <is>
          <t>TENAGA KERJA</t>
        </is>
      </c>
      <c r="E1539" s="12" t="n"/>
      <c r="F1539" s="12" t="n"/>
      <c r="G1539" s="12" t="n"/>
      <c r="H1539" s="12" t="n"/>
      <c r="I1539" s="12" t="n"/>
      <c r="J1539" s="12" t="n"/>
    </row>
    <row r="1540">
      <c r="C1540" s="5" t="n">
        <v>1</v>
      </c>
      <c r="D1540" s="5" t="inlineStr">
        <is>
          <t>Pekerja</t>
        </is>
      </c>
      <c r="E1540" s="5" t="inlineStr">
        <is>
          <t>L01</t>
        </is>
      </c>
      <c r="F1540" s="5" t="inlineStr">
        <is>
          <t>Jam</t>
        </is>
      </c>
      <c r="G1540" s="25" t="n">
        <v>0.1606425949787907</v>
      </c>
      <c r="H1540" s="26">
        <f>VLOOKUP(D1540,upahbahan,3,FALSE)</f>
        <v/>
      </c>
      <c r="J1540" s="26">
        <f>G1540*H1540</f>
        <v/>
      </c>
    </row>
    <row r="1541">
      <c r="C1541" s="5" t="n">
        <v>2</v>
      </c>
      <c r="D1541" s="5" t="inlineStr">
        <is>
          <t>Mandor</t>
        </is>
      </c>
      <c r="E1541" s="5" t="inlineStr">
        <is>
          <t>L03</t>
        </is>
      </c>
      <c r="F1541" s="5" t="inlineStr">
        <is>
          <t>Jam</t>
        </is>
      </c>
      <c r="G1541" s="25" t="n">
        <v>0.02008037794685617</v>
      </c>
      <c r="H1541" s="26">
        <f>VLOOKUP(D1541,upahbahan,3,FALSE)</f>
        <v/>
      </c>
      <c r="J1541" s="26">
        <f>G1541*H1541</f>
        <v/>
      </c>
    </row>
    <row r="1542">
      <c r="C1542" s="27" t="inlineStr">
        <is>
          <t>JUMLAH HARGA TENAGA KERJA</t>
        </is>
      </c>
      <c r="D1542" s="28" t="n"/>
      <c r="E1542" s="28" t="n"/>
      <c r="F1542" s="28" t="n"/>
      <c r="G1542" s="28" t="n"/>
      <c r="H1542" s="28" t="n"/>
      <c r="I1542" s="28" t="n"/>
      <c r="J1542" s="29">
        <f>SUM(J1540:J1541)</f>
        <v/>
      </c>
    </row>
    <row r="1543">
      <c r="C1543" s="24" t="inlineStr">
        <is>
          <t>B</t>
        </is>
      </c>
      <c r="D1543" s="24" t="inlineStr">
        <is>
          <t>BAHAN</t>
        </is>
      </c>
      <c r="E1543" s="12" t="n"/>
      <c r="F1543" s="12" t="n"/>
      <c r="G1543" s="12" t="n"/>
      <c r="H1543" s="12" t="n"/>
      <c r="I1543" s="12" t="n"/>
      <c r="J1543" s="12" t="n"/>
    </row>
    <row r="1544">
      <c r="C1544" s="27" t="inlineStr">
        <is>
          <t>JUMLAH HARGA BAHAN</t>
        </is>
      </c>
      <c r="D1544" s="28" t="n"/>
      <c r="E1544" s="28" t="n"/>
      <c r="F1544" s="28" t="n"/>
      <c r="G1544" s="28" t="n"/>
      <c r="H1544" s="28" t="n"/>
      <c r="I1544" s="28" t="n"/>
      <c r="J1544" s="29" t="n">
        <v>0</v>
      </c>
    </row>
    <row r="1545">
      <c r="C1545" s="24" t="inlineStr">
        <is>
          <t>C</t>
        </is>
      </c>
      <c r="D1545" s="24" t="inlineStr">
        <is>
          <t>PERALATAN</t>
        </is>
      </c>
      <c r="E1545" s="12" t="n"/>
      <c r="F1545" s="12" t="n"/>
      <c r="G1545" s="12" t="n"/>
      <c r="H1545" s="12" t="n"/>
      <c r="I1545" s="12" t="n"/>
      <c r="J1545" s="12" t="n"/>
    </row>
    <row r="1546">
      <c r="C1546" s="5" t="n">
        <v>1</v>
      </c>
      <c r="D1546" s="5" t="inlineStr">
        <is>
          <t>Jack Hammer</t>
        </is>
      </c>
      <c r="E1546" s="5" t="inlineStr">
        <is>
          <t>E26</t>
        </is>
      </c>
      <c r="F1546" s="5" t="inlineStr">
        <is>
          <t>Jam</t>
        </is>
      </c>
      <c r="G1546" s="25" t="n">
        <v>0.0200802671943712</v>
      </c>
      <c r="H1546" s="26">
        <f>VLOOKUP(D1546,upahbahan,3,FALSE)</f>
        <v/>
      </c>
      <c r="J1546" s="26">
        <f>G1546*H1546</f>
        <v/>
      </c>
    </row>
    <row r="1547">
      <c r="C1547" s="5" t="n">
        <v>2</v>
      </c>
      <c r="D1547" s="5" t="inlineStr">
        <is>
          <t>Air Compresor</t>
        </is>
      </c>
      <c r="E1547" s="5" t="inlineStr">
        <is>
          <t>E05</t>
        </is>
      </c>
      <c r="F1547" s="5" t="inlineStr">
        <is>
          <t>Jam</t>
        </is>
      </c>
      <c r="G1547" s="25" t="n">
        <v>0.02008030767729754</v>
      </c>
      <c r="H1547" s="26">
        <f>VLOOKUP(D1547,upahbahan,3,FALSE)</f>
        <v/>
      </c>
      <c r="J1547" s="26">
        <f>G1547*H1547</f>
        <v/>
      </c>
    </row>
    <row r="1548">
      <c r="C1548" s="5" t="n">
        <v>3</v>
      </c>
      <c r="D1548" s="5" t="inlineStr">
        <is>
          <t>DUMP TRUCK 4 TON; 134 HP</t>
        </is>
      </c>
      <c r="E1548" s="5" t="inlineStr">
        <is>
          <t>E08</t>
        </is>
      </c>
      <c r="F1548" s="5" t="inlineStr">
        <is>
          <t>Jam</t>
        </is>
      </c>
      <c r="G1548" s="25" t="n">
        <v>0.1758978101553105</v>
      </c>
      <c r="H1548" s="26">
        <f>VLOOKUP(D1548,upahbahan,3,FALSE)</f>
        <v/>
      </c>
      <c r="J1548" s="26">
        <f>G1548*H1548</f>
        <v/>
      </c>
    </row>
    <row r="1549">
      <c r="C1549" s="5" t="n">
        <v>4</v>
      </c>
      <c r="D1549" s="5" t="inlineStr">
        <is>
          <t>Alat Bantu</t>
        </is>
      </c>
      <c r="F1549" s="5" t="inlineStr">
        <is>
          <t>Ls</t>
        </is>
      </c>
      <c r="G1549" s="25" t="n">
        <v>1</v>
      </c>
      <c r="H1549" s="26">
        <f>VLOOKUP(D1549,upahbahan,3,FALSE)</f>
        <v/>
      </c>
      <c r="J1549" s="26">
        <f>G1549*H1549</f>
        <v/>
      </c>
    </row>
    <row r="1550">
      <c r="C1550" s="27" t="inlineStr">
        <is>
          <t>JUMLAH HARGA PERALATAN</t>
        </is>
      </c>
      <c r="D1550" s="28" t="n"/>
      <c r="E1550" s="28" t="n"/>
      <c r="F1550" s="28" t="n"/>
      <c r="G1550" s="28" t="n"/>
      <c r="H1550" s="28" t="n"/>
      <c r="I1550" s="28" t="n"/>
      <c r="J1550" s="29">
        <f>SUM(J1546:J1549)</f>
        <v/>
      </c>
    </row>
    <row r="1551">
      <c r="C1551" s="31" t="inlineStr">
        <is>
          <t>D</t>
        </is>
      </c>
      <c r="D1551" s="31" t="inlineStr">
        <is>
          <t>Jumlah (A+B+C)</t>
        </is>
      </c>
      <c r="E1551" s="32" t="n"/>
      <c r="F1551" s="32" t="n"/>
      <c r="G1551" s="32" t="n"/>
      <c r="H1551" s="32" t="n"/>
      <c r="I1551" s="32" t="n"/>
      <c r="J1551" s="33">
        <f>J1542+J1544+J1550</f>
        <v/>
      </c>
    </row>
    <row r="1552">
      <c r="C1552" s="18" t="inlineStr">
        <is>
          <t>E</t>
        </is>
      </c>
      <c r="D1552" s="18" t="inlineStr">
        <is>
          <t>Biaya Umum dan Keuntungan 10.0% x D</t>
        </is>
      </c>
      <c r="H1552" s="21">
        <f>$Q$8</f>
        <v/>
      </c>
      <c r="J1552" s="34">
        <f>J1551*H1552</f>
        <v/>
      </c>
    </row>
    <row r="1553">
      <c r="C1553" s="31" t="inlineStr">
        <is>
          <t>F</t>
        </is>
      </c>
      <c r="D1553" s="31" t="inlineStr">
        <is>
          <t>Harga Satuan Pekerjaan (D+E)</t>
        </is>
      </c>
      <c r="E1553" s="32" t="n"/>
      <c r="F1553" s="32" t="n"/>
      <c r="G1553" s="32" t="n"/>
      <c r="H1553" s="32" t="n"/>
      <c r="I1553" s="32" t="n"/>
      <c r="J1553" s="33">
        <f>SUM(J1551:J1552)</f>
        <v/>
      </c>
    </row>
    <row r="1555">
      <c r="C1555" s="16" t="inlineStr">
        <is>
          <t>I.94</t>
        </is>
      </c>
      <c r="D1555" s="17" t="inlineStr">
        <is>
          <t>Beton struktur, fc’35 MPa untuk Pedestal Rambu/Lampu</t>
        </is>
      </c>
      <c r="F1555" s="18" t="inlineStr">
        <is>
          <t>Meter Kubik</t>
        </is>
      </c>
      <c r="K1555" s="22">
        <f>ROUNDDOWN(J1577,0)</f>
        <v/>
      </c>
      <c r="M1555" s="19" t="inlineStr">
        <is>
          <t>9.2.(10)</t>
        </is>
      </c>
    </row>
    <row r="1556">
      <c r="C1556" s="23" t="inlineStr">
        <is>
          <t>No</t>
        </is>
      </c>
      <c r="D1556" s="23" t="inlineStr">
        <is>
          <t>Uraian</t>
        </is>
      </c>
      <c r="E1556" s="23" t="inlineStr">
        <is>
          <t>Kode</t>
        </is>
      </c>
      <c r="F1556" s="23" t="inlineStr">
        <is>
          <t>Sat.</t>
        </is>
      </c>
      <c r="G1556" s="23" t="inlineStr">
        <is>
          <t>Koefisien</t>
        </is>
      </c>
      <c r="H1556" s="23" t="inlineStr">
        <is>
          <t>Harga  Satuan (Rp)</t>
        </is>
      </c>
      <c r="J1556" s="23" t="inlineStr">
        <is>
          <t>Jumlah Harga (Rp)</t>
        </is>
      </c>
    </row>
    <row r="1557">
      <c r="C1557" s="24" t="inlineStr">
        <is>
          <t>A</t>
        </is>
      </c>
      <c r="D1557" s="24" t="inlineStr">
        <is>
          <t>TENAGA KERJA</t>
        </is>
      </c>
      <c r="E1557" s="12" t="n"/>
      <c r="F1557" s="12" t="n"/>
      <c r="G1557" s="12" t="n"/>
      <c r="H1557" s="12" t="n"/>
      <c r="I1557" s="12" t="n"/>
      <c r="J1557" s="12" t="n"/>
    </row>
    <row r="1558">
      <c r="C1558" s="5" t="n">
        <v>1</v>
      </c>
      <c r="D1558" s="5" t="inlineStr">
        <is>
          <t>Pekerja</t>
        </is>
      </c>
      <c r="E1558" s="5" t="inlineStr">
        <is>
          <t>L01</t>
        </is>
      </c>
      <c r="F1558" s="5" t="inlineStr">
        <is>
          <t>jam</t>
        </is>
      </c>
      <c r="G1558" s="25" t="n">
        <v>0.6024094598593378</v>
      </c>
      <c r="H1558" s="26">
        <f>VLOOKUP(D1558,upahbahan,3,FALSE)</f>
        <v/>
      </c>
      <c r="J1558" s="26">
        <f>G1558*H1558</f>
        <v/>
      </c>
    </row>
    <row r="1559">
      <c r="C1559" s="5" t="n">
        <v>2</v>
      </c>
      <c r="D1559" s="5" t="inlineStr">
        <is>
          <t>Tukang</t>
        </is>
      </c>
      <c r="E1559" s="5" t="inlineStr">
        <is>
          <t>L02</t>
        </is>
      </c>
      <c r="F1559" s="5" t="inlineStr">
        <is>
          <t>jam</t>
        </is>
      </c>
      <c r="G1559" s="25" t="n">
        <v>0.1204817535183656</v>
      </c>
      <c r="H1559" s="26">
        <f>VLOOKUP(D1559,upahbahan,3,FALSE)</f>
        <v/>
      </c>
      <c r="J1559" s="26">
        <f>G1559*H1559</f>
        <v/>
      </c>
    </row>
    <row r="1560">
      <c r="C1560" s="5" t="n">
        <v>3</v>
      </c>
      <c r="D1560" s="5" t="inlineStr">
        <is>
          <t>Mandor</t>
        </is>
      </c>
      <c r="E1560" s="5" t="inlineStr">
        <is>
          <t>L03</t>
        </is>
      </c>
      <c r="F1560" s="5" t="inlineStr">
        <is>
          <t>jam</t>
        </is>
      </c>
      <c r="G1560" s="25" t="n">
        <v>0.1204819674946011</v>
      </c>
      <c r="H1560" s="26">
        <f>VLOOKUP(D1560,upahbahan,3,FALSE)</f>
        <v/>
      </c>
      <c r="J1560" s="26">
        <f>G1560*H1560</f>
        <v/>
      </c>
    </row>
    <row r="1561">
      <c r="C1561" s="27" t="inlineStr">
        <is>
          <t>JUMLAH HARGA TENAGA KERJA</t>
        </is>
      </c>
      <c r="D1561" s="28" t="n"/>
      <c r="E1561" s="28" t="n"/>
      <c r="F1561" s="28" t="n"/>
      <c r="G1561" s="28" t="n"/>
      <c r="H1561" s="28" t="n"/>
      <c r="I1561" s="28" t="n"/>
      <c r="J1561" s="29">
        <f>SUM(J1558:J1560)</f>
        <v/>
      </c>
    </row>
    <row r="1562">
      <c r="C1562" s="24" t="inlineStr">
        <is>
          <t>B</t>
        </is>
      </c>
      <c r="D1562" s="24" t="inlineStr">
        <is>
          <t>BAHAN</t>
        </is>
      </c>
      <c r="E1562" s="12" t="n"/>
      <c r="F1562" s="12" t="n"/>
      <c r="G1562" s="12" t="n"/>
      <c r="H1562" s="12" t="n"/>
      <c r="I1562" s="12" t="n"/>
      <c r="J1562" s="12" t="n"/>
    </row>
    <row r="1563">
      <c r="C1563" s="5" t="n">
        <v>1</v>
      </c>
      <c r="D1563" s="5" t="inlineStr">
        <is>
          <t>Semen</t>
        </is>
      </c>
      <c r="E1563" s="5" t="inlineStr">
        <is>
          <t>M12</t>
        </is>
      </c>
      <c r="F1563" s="5" t="inlineStr">
        <is>
          <t>Kg</t>
        </is>
      </c>
      <c r="G1563" s="25" t="n">
        <v>386.784</v>
      </c>
      <c r="H1563" s="26">
        <f>VLOOKUP(D1563,upahbahan,3,FALSE)</f>
        <v/>
      </c>
      <c r="J1563" s="26">
        <f>G1563*H1563</f>
        <v/>
      </c>
    </row>
    <row r="1564">
      <c r="C1564" s="5" t="n">
        <v>2</v>
      </c>
      <c r="D1564" s="5" t="inlineStr">
        <is>
          <t>Pasir Beton</t>
        </is>
      </c>
      <c r="E1564" s="5" t="inlineStr">
        <is>
          <t>M01a</t>
        </is>
      </c>
      <c r="F1564" s="5" t="inlineStr">
        <is>
          <t>M3</t>
        </is>
      </c>
      <c r="G1564" s="25" t="n">
        <v>0.5770866113744076</v>
      </c>
      <c r="H1564" s="26">
        <f>VLOOKUP(D1564,upahbahan,3,FALSE)</f>
        <v/>
      </c>
      <c r="J1564" s="26">
        <f>G1564*H1564</f>
        <v/>
      </c>
    </row>
    <row r="1565">
      <c r="C1565" s="5" t="n">
        <v>3</v>
      </c>
      <c r="D1565" s="5" t="inlineStr">
        <is>
          <t>Aggregat Kasar</t>
        </is>
      </c>
      <c r="E1565" s="5" t="inlineStr">
        <is>
          <t>M03</t>
        </is>
      </c>
      <c r="F1565" s="5" t="inlineStr">
        <is>
          <t>M3</t>
        </is>
      </c>
      <c r="G1565" s="25" t="n">
        <v>0.7708333425876399</v>
      </c>
      <c r="H1565" s="26">
        <f>VLOOKUP(D1565,upahbahan,3,FALSE)</f>
        <v/>
      </c>
      <c r="J1565" s="26">
        <f>G1565*H1565</f>
        <v/>
      </c>
    </row>
    <row r="1566">
      <c r="C1566" s="5" t="n">
        <v>4</v>
      </c>
      <c r="D1566" s="5" t="inlineStr">
        <is>
          <t>Air</t>
        </is>
      </c>
      <c r="E1566" s="5" t="inlineStr">
        <is>
          <t>M170</t>
        </is>
      </c>
      <c r="F1566" s="5" t="inlineStr">
        <is>
          <t>Liter</t>
        </is>
      </c>
      <c r="G1566" s="25" t="n">
        <v>193.0129692832764</v>
      </c>
      <c r="H1566" s="26">
        <f>VLOOKUP(D1566,upahbahan,3,FALSE)</f>
        <v/>
      </c>
      <c r="J1566" s="26">
        <f>G1566*H1566</f>
        <v/>
      </c>
    </row>
    <row r="1567">
      <c r="C1567" s="5" t="n">
        <v>5</v>
      </c>
      <c r="D1567" s="5" t="inlineStr">
        <is>
          <t>Super Plastizier</t>
        </is>
      </c>
      <c r="E1567" s="5" t="inlineStr">
        <is>
          <t>M182</t>
        </is>
      </c>
      <c r="F1567" s="5" t="inlineStr">
        <is>
          <t>Kg</t>
        </is>
      </c>
      <c r="G1567" s="25" t="n">
        <v>5.80176</v>
      </c>
      <c r="H1567" s="26">
        <f>VLOOKUP(D1567,upahbahan,3,FALSE)</f>
        <v/>
      </c>
      <c r="J1567" s="26">
        <f>G1567*H1567</f>
        <v/>
      </c>
    </row>
    <row r="1568">
      <c r="C1568" s="27" t="inlineStr">
        <is>
          <t>JUMLAH HARGA BAHAN</t>
        </is>
      </c>
      <c r="D1568" s="28" t="n"/>
      <c r="E1568" s="28" t="n"/>
      <c r="F1568" s="28" t="n"/>
      <c r="G1568" s="28" t="n"/>
      <c r="H1568" s="28" t="n"/>
      <c r="I1568" s="28" t="n"/>
      <c r="J1568" s="29">
        <f>SUM(J1563:J1567)</f>
        <v/>
      </c>
    </row>
    <row r="1569">
      <c r="C1569" s="24" t="inlineStr">
        <is>
          <t>C</t>
        </is>
      </c>
      <c r="D1569" s="24" t="inlineStr">
        <is>
          <t>PERALATAN</t>
        </is>
      </c>
      <c r="E1569" s="12" t="n"/>
      <c r="F1569" s="12" t="n"/>
      <c r="G1569" s="12" t="n"/>
      <c r="H1569" s="12" t="n"/>
      <c r="I1569" s="12" t="n"/>
      <c r="J1569" s="12" t="n"/>
    </row>
    <row r="1570">
      <c r="C1570" s="5" t="n">
        <v>1</v>
      </c>
      <c r="D1570" s="5" t="inlineStr">
        <is>
          <t>Concrete Mixer</t>
        </is>
      </c>
      <c r="E1570" s="5" t="inlineStr">
        <is>
          <t>E06</t>
        </is>
      </c>
      <c r="F1570" s="5" t="inlineStr">
        <is>
          <t>Jam</t>
        </is>
      </c>
      <c r="G1570" s="25" t="n">
        <v>0.1204819529215966</v>
      </c>
      <c r="H1570" s="26">
        <f>VLOOKUP(D1570,upahbahan,3,FALSE)</f>
        <v/>
      </c>
      <c r="J1570" s="26">
        <f>G1570*H1570</f>
        <v/>
      </c>
    </row>
    <row r="1571">
      <c r="C1571" s="5" t="n">
        <v>2</v>
      </c>
      <c r="D1571" s="5" t="inlineStr">
        <is>
          <t>WATER TANK TRUCK</t>
        </is>
      </c>
      <c r="E1571" s="5" t="inlineStr">
        <is>
          <t>E23</t>
        </is>
      </c>
      <c r="F1571" s="5" t="inlineStr">
        <is>
          <t>Jam</t>
        </is>
      </c>
      <c r="G1571" s="25" t="n">
        <v>0.05813639476086331</v>
      </c>
      <c r="H1571" s="26">
        <f>VLOOKUP(D1571,upahbahan,3,FALSE)</f>
        <v/>
      </c>
      <c r="J1571" s="26">
        <f>G1571*H1571</f>
        <v/>
      </c>
    </row>
    <row r="1572">
      <c r="C1572" s="5" t="n">
        <v>3</v>
      </c>
      <c r="D1572" s="5" t="inlineStr">
        <is>
          <t>CONCRETE VIBRATOR</t>
        </is>
      </c>
      <c r="E1572" s="5" t="inlineStr">
        <is>
          <t>E20</t>
        </is>
      </c>
      <c r="F1572" s="5" t="inlineStr">
        <is>
          <t>Jam</t>
        </is>
      </c>
      <c r="G1572" s="25" t="n">
        <v>0.1204819792937025</v>
      </c>
      <c r="H1572" s="26">
        <f>VLOOKUP(D1572,upahbahan,3,FALSE)</f>
        <v/>
      </c>
      <c r="J1572" s="26">
        <f>G1572*H1572</f>
        <v/>
      </c>
    </row>
    <row r="1573">
      <c r="C1573" s="5" t="n">
        <v>4</v>
      </c>
      <c r="D1573" s="5" t="inlineStr">
        <is>
          <t>Alat Bantu</t>
        </is>
      </c>
      <c r="F1573" s="5" t="inlineStr">
        <is>
          <t>Ls</t>
        </is>
      </c>
      <c r="G1573" s="25" t="n">
        <v>1</v>
      </c>
      <c r="H1573" s="26">
        <f>VLOOKUP(D1573,upahbahan,3,FALSE)</f>
        <v/>
      </c>
      <c r="J1573" s="26">
        <f>G1573*H1573</f>
        <v/>
      </c>
    </row>
    <row r="1574">
      <c r="C1574" s="27" t="inlineStr">
        <is>
          <t>JUMLAH HARGA PERALATAN</t>
        </is>
      </c>
      <c r="D1574" s="28" t="n"/>
      <c r="E1574" s="28" t="n"/>
      <c r="F1574" s="28" t="n"/>
      <c r="G1574" s="28" t="n"/>
      <c r="H1574" s="28" t="n"/>
      <c r="I1574" s="28" t="n"/>
      <c r="J1574" s="29">
        <f>SUM(J1570:J1573)</f>
        <v/>
      </c>
    </row>
    <row r="1575">
      <c r="C1575" s="31" t="inlineStr">
        <is>
          <t>D</t>
        </is>
      </c>
      <c r="D1575" s="31" t="inlineStr">
        <is>
          <t>Jumlah (A+B+C)</t>
        </is>
      </c>
      <c r="E1575" s="32" t="n"/>
      <c r="F1575" s="32" t="n"/>
      <c r="G1575" s="32" t="n"/>
      <c r="H1575" s="32" t="n"/>
      <c r="I1575" s="32" t="n"/>
      <c r="J1575" s="33">
        <f>J1561+J1568+J1574</f>
        <v/>
      </c>
    </row>
    <row r="1576">
      <c r="C1576" s="18" t="inlineStr">
        <is>
          <t>E</t>
        </is>
      </c>
      <c r="D1576" s="18" t="inlineStr">
        <is>
          <t>Biaya Umum dan Keuntungan 10.0% x D</t>
        </is>
      </c>
      <c r="H1576" s="21">
        <f>$Q$8</f>
        <v/>
      </c>
      <c r="J1576" s="34">
        <f>J1575*H1576</f>
        <v/>
      </c>
    </row>
    <row r="1577">
      <c r="C1577" s="31" t="inlineStr">
        <is>
          <t>F</t>
        </is>
      </c>
      <c r="D1577" s="31" t="inlineStr">
        <is>
          <t>Harga Satuan Pekerjaan (D+E)</t>
        </is>
      </c>
      <c r="E1577" s="32" t="n"/>
      <c r="F1577" s="32" t="n"/>
      <c r="G1577" s="32" t="n"/>
      <c r="H1577" s="32" t="n"/>
      <c r="I1577" s="32" t="n"/>
      <c r="J1577" s="33">
        <f>SUM(J1575:J1576)</f>
        <v/>
      </c>
    </row>
    <row r="1579">
      <c r="C1579" s="16" t="inlineStr">
        <is>
          <t>I.95</t>
        </is>
      </c>
      <c r="D1579" s="17" t="inlineStr">
        <is>
          <t>Patok Lalu Lintas Beton</t>
        </is>
      </c>
      <c r="F1579" s="18" t="inlineStr">
        <is>
          <t>Buah</t>
        </is>
      </c>
      <c r="K1579" s="22">
        <f>ROUNDDOWN(J1608,0)</f>
        <v/>
      </c>
      <c r="M1579" s="19" t="inlineStr">
        <is>
          <t>9.2.(11a)</t>
        </is>
      </c>
    </row>
    <row r="1580">
      <c r="C1580" s="23" t="inlineStr">
        <is>
          <t>No</t>
        </is>
      </c>
      <c r="D1580" s="23" t="inlineStr">
        <is>
          <t>Uraian</t>
        </is>
      </c>
      <c r="E1580" s="23" t="inlineStr">
        <is>
          <t>Kode</t>
        </is>
      </c>
      <c r="F1580" s="23" t="inlineStr">
        <is>
          <t>Sat.</t>
        </is>
      </c>
      <c r="G1580" s="23" t="inlineStr">
        <is>
          <t>Koefisien</t>
        </is>
      </c>
      <c r="H1580" s="23" t="inlineStr">
        <is>
          <t>Harga  Satuan (Rp)</t>
        </is>
      </c>
      <c r="J1580" s="23" t="inlineStr">
        <is>
          <t>Jumlah Harga (Rp)</t>
        </is>
      </c>
    </row>
    <row r="1581">
      <c r="C1581" s="24" t="inlineStr">
        <is>
          <t>A</t>
        </is>
      </c>
      <c r="D1581" s="24" t="inlineStr">
        <is>
          <t>TENAGA KERJA</t>
        </is>
      </c>
      <c r="E1581" s="12" t="n"/>
      <c r="F1581" s="12" t="n"/>
      <c r="G1581" s="12" t="n"/>
      <c r="H1581" s="12" t="n"/>
      <c r="I1581" s="12" t="n"/>
      <c r="J1581" s="12" t="n"/>
    </row>
    <row r="1582">
      <c r="C1582" s="5" t="n">
        <v>1</v>
      </c>
      <c r="D1582" s="5" t="inlineStr">
        <is>
          <t>Pekerja</t>
        </is>
      </c>
      <c r="E1582" s="5" t="inlineStr">
        <is>
          <t>L01</t>
        </is>
      </c>
      <c r="F1582" s="5" t="inlineStr">
        <is>
          <t>jam</t>
        </is>
      </c>
      <c r="G1582" s="25" t="n">
        <v>0.0203313323836238</v>
      </c>
      <c r="H1582" s="26">
        <f>VLOOKUP(D1582,upahbahan,3,FALSE)</f>
        <v/>
      </c>
      <c r="J1582" s="26">
        <f>G1582*H1582</f>
        <v/>
      </c>
    </row>
    <row r="1583">
      <c r="C1583" s="5" t="n">
        <v>2</v>
      </c>
      <c r="D1583" s="5" t="inlineStr">
        <is>
          <t>Tukang</t>
        </is>
      </c>
      <c r="E1583" s="5" t="inlineStr">
        <is>
          <t>L02</t>
        </is>
      </c>
      <c r="F1583" s="5" t="inlineStr">
        <is>
          <t>jam</t>
        </is>
      </c>
      <c r="G1583" s="25" t="n">
        <v>0.004066133534551636</v>
      </c>
      <c r="H1583" s="26">
        <f>VLOOKUP(D1583,upahbahan,3,FALSE)</f>
        <v/>
      </c>
      <c r="J1583" s="26">
        <f>G1583*H1583</f>
        <v/>
      </c>
    </row>
    <row r="1584">
      <c r="C1584" s="5" t="n">
        <v>3</v>
      </c>
      <c r="D1584" s="5" t="inlineStr">
        <is>
          <t>Mandor</t>
        </is>
      </c>
      <c r="E1584" s="5" t="inlineStr">
        <is>
          <t>L03</t>
        </is>
      </c>
      <c r="F1584" s="5" t="inlineStr">
        <is>
          <t>jam</t>
        </is>
      </c>
      <c r="G1584" s="25" t="n">
        <v>0.004066326815483141</v>
      </c>
      <c r="H1584" s="26">
        <f>VLOOKUP(D1584,upahbahan,3,FALSE)</f>
        <v/>
      </c>
      <c r="J1584" s="26">
        <f>G1584*H1584</f>
        <v/>
      </c>
    </row>
    <row r="1585">
      <c r="C1585" s="27" t="inlineStr">
        <is>
          <t>JUMLAH HARGA TENAGA KERJA</t>
        </is>
      </c>
      <c r="D1585" s="28" t="n"/>
      <c r="E1585" s="28" t="n"/>
      <c r="F1585" s="28" t="n"/>
      <c r="G1585" s="28" t="n"/>
      <c r="H1585" s="28" t="n"/>
      <c r="I1585" s="28" t="n"/>
      <c r="J1585" s="29">
        <f>SUM(J1582:J1584)</f>
        <v/>
      </c>
    </row>
    <row r="1586">
      <c r="C1586" s="24" t="inlineStr">
        <is>
          <t>B</t>
        </is>
      </c>
      <c r="D1586" s="24" t="inlineStr">
        <is>
          <t>BAHAN</t>
        </is>
      </c>
      <c r="E1586" s="12" t="n"/>
      <c r="F1586" s="12" t="n"/>
      <c r="G1586" s="12" t="n"/>
      <c r="H1586" s="12" t="n"/>
      <c r="I1586" s="12" t="n"/>
      <c r="J1586" s="12" t="n"/>
    </row>
    <row r="1587">
      <c r="C1587" s="5" t="n">
        <v>1</v>
      </c>
      <c r="D1587" s="5" t="inlineStr">
        <is>
          <t>Semen</t>
        </is>
      </c>
      <c r="E1587" s="5" t="inlineStr">
        <is>
          <t>M12</t>
        </is>
      </c>
      <c r="F1587" s="5" t="inlineStr">
        <is>
          <t>Kg</t>
        </is>
      </c>
      <c r="G1587" s="25" t="n">
        <v>11.36025</v>
      </c>
      <c r="H1587" s="26">
        <f>VLOOKUP(D1587,upahbahan,3,FALSE)</f>
        <v/>
      </c>
      <c r="J1587" s="26">
        <f>G1587*H1587</f>
        <v/>
      </c>
    </row>
    <row r="1588">
      <c r="C1588" s="5" t="n">
        <v>2</v>
      </c>
      <c r="D1588" s="5" t="inlineStr">
        <is>
          <t>Pasir Beton</t>
        </is>
      </c>
      <c r="E1588" s="5" t="inlineStr">
        <is>
          <t>M01a</t>
        </is>
      </c>
      <c r="F1588" s="5" t="inlineStr">
        <is>
          <t>M3</t>
        </is>
      </c>
      <c r="G1588" s="25" t="n">
        <v>0.02282511848341232</v>
      </c>
      <c r="H1588" s="26">
        <f>VLOOKUP(D1588,upahbahan,3,FALSE)</f>
        <v/>
      </c>
      <c r="J1588" s="26">
        <f>G1588*H1588</f>
        <v/>
      </c>
    </row>
    <row r="1589">
      <c r="C1589" s="5" t="n">
        <v>3</v>
      </c>
      <c r="D1589" s="5" t="inlineStr">
        <is>
          <t>Aggregat Kasar</t>
        </is>
      </c>
      <c r="E1589" s="5" t="inlineStr">
        <is>
          <t>M03</t>
        </is>
      </c>
      <c r="F1589" s="5" t="inlineStr">
        <is>
          <t>M3</t>
        </is>
      </c>
      <c r="G1589" s="25" t="n">
        <v>0.02593126510263174</v>
      </c>
      <c r="H1589" s="26">
        <f>VLOOKUP(D1589,upahbahan,3,FALSE)</f>
        <v/>
      </c>
      <c r="J1589" s="26">
        <f>G1589*H1589</f>
        <v/>
      </c>
    </row>
    <row r="1590">
      <c r="C1590" s="5" t="n">
        <v>4</v>
      </c>
      <c r="D1590" s="5" t="inlineStr">
        <is>
          <t>Kayu Kaso bekisting</t>
        </is>
      </c>
      <c r="E1590" s="5" t="inlineStr">
        <is>
          <t>M19</t>
        </is>
      </c>
      <c r="F1590" s="5" t="inlineStr">
        <is>
          <t>M3</t>
        </is>
      </c>
      <c r="G1590" s="25" t="n">
        <v>0.04161111272727273</v>
      </c>
      <c r="H1590" s="26">
        <f>VLOOKUP(D1590,upahbahan,3,FALSE)</f>
        <v/>
      </c>
      <c r="J1590" s="26">
        <f>G1590*H1590</f>
        <v/>
      </c>
    </row>
    <row r="1591">
      <c r="C1591" s="5" t="n">
        <v>5</v>
      </c>
      <c r="D1591" s="5" t="inlineStr">
        <is>
          <t>Multiplek</t>
        </is>
      </c>
      <c r="E1591" s="5" t="inlineStr">
        <is>
          <t>M73</t>
        </is>
      </c>
      <c r="F1591" s="5" t="inlineStr">
        <is>
          <t>Lbr</t>
        </is>
      </c>
      <c r="G1591" s="25" t="n">
        <v>0.4535071262843885</v>
      </c>
      <c r="H1591" s="26">
        <f>VLOOKUP(D1591,upahbahan,3,FALSE)</f>
        <v/>
      </c>
      <c r="J1591" s="26">
        <f>G1591*H1591</f>
        <v/>
      </c>
    </row>
    <row r="1592">
      <c r="C1592" s="5" t="n">
        <v>6</v>
      </c>
      <c r="D1592" s="5" t="inlineStr">
        <is>
          <t>Air</t>
        </is>
      </c>
      <c r="E1592" s="5" t="inlineStr">
        <is>
          <t>M170</t>
        </is>
      </c>
      <c r="F1592" s="5" t="inlineStr">
        <is>
          <t>Liter</t>
        </is>
      </c>
      <c r="G1592" s="25" t="n">
        <v>5.668941979522184</v>
      </c>
      <c r="H1592" s="26">
        <f>VLOOKUP(D1592,upahbahan,3,FALSE)</f>
        <v/>
      </c>
      <c r="J1592" s="26">
        <f>G1592*H1592</f>
        <v/>
      </c>
    </row>
    <row r="1593">
      <c r="C1593" s="5" t="n">
        <v>7</v>
      </c>
      <c r="D1593" s="5" t="inlineStr">
        <is>
          <t>Besi Beton</t>
        </is>
      </c>
      <c r="E1593" s="5" t="inlineStr">
        <is>
          <t>M57a</t>
        </is>
      </c>
      <c r="F1593" s="5" t="inlineStr">
        <is>
          <t>Kg</t>
        </is>
      </c>
      <c r="G1593" s="25" t="n">
        <v>1.62</v>
      </c>
      <c r="H1593" s="26">
        <f>VLOOKUP(D1593,upahbahan,3,FALSE)</f>
        <v/>
      </c>
      <c r="J1593" s="26">
        <f>G1593*H1593</f>
        <v/>
      </c>
    </row>
    <row r="1594">
      <c r="C1594" s="5" t="n">
        <v>8</v>
      </c>
      <c r="D1594" s="5" t="inlineStr">
        <is>
          <t>Kawat beton</t>
        </is>
      </c>
      <c r="E1594" s="5" t="inlineStr">
        <is>
          <t>M14</t>
        </is>
      </c>
      <c r="F1594" s="5" t="inlineStr">
        <is>
          <t>Kg</t>
        </is>
      </c>
      <c r="G1594" s="25" t="n">
        <v>0.0033752</v>
      </c>
      <c r="H1594" s="26">
        <f>VLOOKUP(D1594,upahbahan,3,FALSE)</f>
        <v/>
      </c>
      <c r="J1594" s="26">
        <f>G1594*H1594</f>
        <v/>
      </c>
    </row>
    <row r="1595">
      <c r="C1595" s="5" t="n">
        <v>9</v>
      </c>
      <c r="D1595" s="5" t="inlineStr">
        <is>
          <t>Paku</t>
        </is>
      </c>
      <c r="E1595" s="5" t="inlineStr">
        <is>
          <t>M18</t>
        </is>
      </c>
      <c r="F1595" s="5" t="inlineStr">
        <is>
          <t>Kg</t>
        </is>
      </c>
      <c r="G1595" s="25" t="n">
        <v>0.135</v>
      </c>
      <c r="H1595" s="26">
        <f>VLOOKUP(D1595,upahbahan,3,FALSE)</f>
        <v/>
      </c>
      <c r="J1595" s="26">
        <f>G1595*H1595</f>
        <v/>
      </c>
    </row>
    <row r="1596">
      <c r="C1596" s="5" t="n">
        <v>10</v>
      </c>
      <c r="D1596" s="5" t="inlineStr">
        <is>
          <t>Cat</t>
        </is>
      </c>
      <c r="E1596" s="5" t="inlineStr">
        <is>
          <t>M17b</t>
        </is>
      </c>
      <c r="F1596" s="5" t="inlineStr">
        <is>
          <t>Kg</t>
        </is>
      </c>
      <c r="G1596" s="25" t="n">
        <v>1.80000004864865</v>
      </c>
      <c r="H1596" s="26">
        <f>VLOOKUP(D1596,upahbahan,3,FALSE)</f>
        <v/>
      </c>
      <c r="J1596" s="26">
        <f>G1596*H1596</f>
        <v/>
      </c>
    </row>
    <row r="1597">
      <c r="C1597" s="27" t="inlineStr">
        <is>
          <t>JUMLAH HARGA BAHAN</t>
        </is>
      </c>
      <c r="D1597" s="28" t="n"/>
      <c r="E1597" s="28" t="n"/>
      <c r="F1597" s="28" t="n"/>
      <c r="G1597" s="28" t="n"/>
      <c r="H1597" s="28" t="n"/>
      <c r="I1597" s="28" t="n"/>
      <c r="J1597" s="29">
        <f>SUM(J1587:J1596)</f>
        <v/>
      </c>
    </row>
    <row r="1598">
      <c r="C1598" s="24" t="inlineStr">
        <is>
          <t>C</t>
        </is>
      </c>
      <c r="D1598" s="24" t="inlineStr">
        <is>
          <t>PERALATAN</t>
        </is>
      </c>
      <c r="E1598" s="12" t="n"/>
      <c r="F1598" s="12" t="n"/>
      <c r="G1598" s="12" t="n"/>
      <c r="H1598" s="12" t="n"/>
      <c r="I1598" s="12" t="n"/>
      <c r="J1598" s="12" t="n"/>
    </row>
    <row r="1599">
      <c r="C1599" s="5" t="n">
        <v>1</v>
      </c>
      <c r="D1599" s="5" t="inlineStr">
        <is>
          <t>Concrete Mixer</t>
        </is>
      </c>
      <c r="E1599" s="5" t="inlineStr">
        <is>
          <t>E06</t>
        </is>
      </c>
      <c r="F1599" s="5" t="inlineStr">
        <is>
          <t>Jam</t>
        </is>
      </c>
      <c r="G1599" s="25" t="n">
        <v>0.004066298867861106</v>
      </c>
      <c r="H1599" s="26">
        <f>VLOOKUP(D1599,upahbahan,3,FALSE)</f>
        <v/>
      </c>
      <c r="J1599" s="26">
        <f>G1599*H1599</f>
        <v/>
      </c>
    </row>
    <row r="1600">
      <c r="C1600" s="5" t="n">
        <v>2</v>
      </c>
      <c r="D1600" s="5" t="inlineStr">
        <is>
          <t>WATER TANK TRUCK</t>
        </is>
      </c>
      <c r="E1600" s="5" t="inlineStr">
        <is>
          <t>E23</t>
        </is>
      </c>
      <c r="F1600" s="5" t="inlineStr">
        <is>
          <t>Jam</t>
        </is>
      </c>
      <c r="G1600" s="25" t="n">
        <v>0.001707525315269112</v>
      </c>
      <c r="H1600" s="26">
        <f>VLOOKUP(D1600,upahbahan,3,FALSE)</f>
        <v/>
      </c>
      <c r="J1600" s="26">
        <f>G1600*H1600</f>
        <v/>
      </c>
    </row>
    <row r="1601">
      <c r="C1601" s="5" t="n">
        <v>3</v>
      </c>
      <c r="D1601" s="5" t="inlineStr">
        <is>
          <t>CONCRETE VIBRATOR</t>
        </is>
      </c>
      <c r="E1601" s="5" t="inlineStr">
        <is>
          <t>E20</t>
        </is>
      </c>
      <c r="F1601" s="5" t="inlineStr">
        <is>
          <t>Jam</t>
        </is>
      </c>
      <c r="G1601" s="25" t="n">
        <v>0.004066270531150264</v>
      </c>
      <c r="H1601" s="26">
        <f>VLOOKUP(D1601,upahbahan,3,FALSE)</f>
        <v/>
      </c>
      <c r="J1601" s="26">
        <f>G1601*H1601</f>
        <v/>
      </c>
    </row>
    <row r="1602">
      <c r="C1602" s="5" t="n">
        <v>4</v>
      </c>
      <c r="D1602" s="5" t="inlineStr">
        <is>
          <t>DUMP TRUCK 4 TON; 134 HP</t>
        </is>
      </c>
      <c r="E1602" s="5" t="inlineStr">
        <is>
          <t>E08</t>
        </is>
      </c>
      <c r="F1602" s="5" t="inlineStr">
        <is>
          <t>Jam</t>
        </is>
      </c>
      <c r="G1602" s="25" t="n">
        <v>0.02192062226913792</v>
      </c>
      <c r="H1602" s="26">
        <f>VLOOKUP(D1602,upahbahan,3,FALSE)</f>
        <v/>
      </c>
      <c r="J1602" s="26">
        <f>G1602*H1602</f>
        <v/>
      </c>
    </row>
    <row r="1603">
      <c r="C1603" s="5" t="n">
        <v>5</v>
      </c>
      <c r="D1603" s="5" t="inlineStr">
        <is>
          <t>Mobile Crane 1 ton</t>
        </is>
      </c>
      <c r="E1603" s="5" t="inlineStr">
        <is>
          <t>E78</t>
        </is>
      </c>
      <c r="F1603" s="5" t="inlineStr">
        <is>
          <t>Jam</t>
        </is>
      </c>
      <c r="G1603" s="25" t="n">
        <v>0.008132525078461074</v>
      </c>
      <c r="H1603" s="26">
        <f>VLOOKUP(D1603,upahbahan,3,FALSE)</f>
        <v/>
      </c>
      <c r="J1603" s="26">
        <f>G1603*H1603</f>
        <v/>
      </c>
    </row>
    <row r="1604">
      <c r="C1604" s="5" t="n">
        <v>6</v>
      </c>
      <c r="D1604" s="5" t="inlineStr">
        <is>
          <t>Alat Bantu</t>
        </is>
      </c>
      <c r="F1604" s="5" t="inlineStr">
        <is>
          <t>Ls</t>
        </is>
      </c>
      <c r="G1604" s="25" t="n">
        <v>1</v>
      </c>
      <c r="H1604" s="26">
        <f>VLOOKUP(D1604,upahbahan,3,FALSE)</f>
        <v/>
      </c>
      <c r="J1604" s="26">
        <f>G1604*H1604</f>
        <v/>
      </c>
    </row>
    <row r="1605">
      <c r="C1605" s="27" t="inlineStr">
        <is>
          <t>JUMLAH HARGA PERALATAN</t>
        </is>
      </c>
      <c r="D1605" s="28" t="n"/>
      <c r="E1605" s="28" t="n"/>
      <c r="F1605" s="28" t="n"/>
      <c r="G1605" s="28" t="n"/>
      <c r="H1605" s="28" t="n"/>
      <c r="I1605" s="28" t="n"/>
      <c r="J1605" s="29">
        <f>SUM(J1599:J1604)</f>
        <v/>
      </c>
    </row>
    <row r="1606">
      <c r="C1606" s="31" t="inlineStr">
        <is>
          <t>D</t>
        </is>
      </c>
      <c r="D1606" s="31" t="inlineStr">
        <is>
          <t>Jumlah (A+B+C)</t>
        </is>
      </c>
      <c r="E1606" s="32" t="n"/>
      <c r="F1606" s="32" t="n"/>
      <c r="G1606" s="32" t="n"/>
      <c r="H1606" s="32" t="n"/>
      <c r="I1606" s="32" t="n"/>
      <c r="J1606" s="33">
        <f>J1585+J1597+J1605</f>
        <v/>
      </c>
    </row>
    <row r="1607">
      <c r="C1607" s="18" t="inlineStr">
        <is>
          <t>E</t>
        </is>
      </c>
      <c r="D1607" s="18" t="inlineStr">
        <is>
          <t>Biaya Umum dan Keuntungan 10.0% x D</t>
        </is>
      </c>
      <c r="H1607" s="21">
        <f>$Q$8</f>
        <v/>
      </c>
      <c r="J1607" s="34">
        <f>J1606*H1607</f>
        <v/>
      </c>
    </row>
    <row r="1608">
      <c r="C1608" s="31" t="inlineStr">
        <is>
          <t>F</t>
        </is>
      </c>
      <c r="D1608" s="31" t="inlineStr">
        <is>
          <t>Harga Satuan Pekerjaan (D+E)</t>
        </is>
      </c>
      <c r="E1608" s="32" t="n"/>
      <c r="F1608" s="32" t="n"/>
      <c r="G1608" s="32" t="n"/>
      <c r="H1608" s="32" t="n"/>
      <c r="I1608" s="32" t="n"/>
      <c r="J1608" s="33">
        <f>SUM(J1606:J1607)</f>
        <v/>
      </c>
    </row>
    <row r="1610">
      <c r="C1610" s="16" t="inlineStr">
        <is>
          <t>I.96</t>
        </is>
      </c>
      <c r="D1610" s="17" t="inlineStr">
        <is>
          <t>Patok Lalu Lintas Baja Bundar</t>
        </is>
      </c>
      <c r="F1610" s="18" t="inlineStr">
        <is>
          <t>Buah</t>
        </is>
      </c>
      <c r="K1610" s="22">
        <f>ROUNDDOWN(J1639,0)</f>
        <v/>
      </c>
      <c r="M1610" s="19" t="inlineStr">
        <is>
          <t>9.2.(11b)</t>
        </is>
      </c>
    </row>
    <row r="1611">
      <c r="C1611" s="23" t="inlineStr">
        <is>
          <t>No</t>
        </is>
      </c>
      <c r="D1611" s="23" t="inlineStr">
        <is>
          <t>Uraian</t>
        </is>
      </c>
      <c r="E1611" s="23" t="inlineStr">
        <is>
          <t>Kode</t>
        </is>
      </c>
      <c r="F1611" s="23" t="inlineStr">
        <is>
          <t>Sat.</t>
        </is>
      </c>
      <c r="G1611" s="23" t="inlineStr">
        <is>
          <t>Koefisien</t>
        </is>
      </c>
      <c r="H1611" s="23" t="inlineStr">
        <is>
          <t>Harga  Satuan (Rp)</t>
        </is>
      </c>
      <c r="J1611" s="23" t="inlineStr">
        <is>
          <t>Jumlah Harga (Rp)</t>
        </is>
      </c>
    </row>
    <row r="1612">
      <c r="C1612" s="24" t="inlineStr">
        <is>
          <t>A</t>
        </is>
      </c>
      <c r="D1612" s="24" t="inlineStr">
        <is>
          <t>TENAGA KERJA</t>
        </is>
      </c>
      <c r="E1612" s="12" t="n"/>
      <c r="F1612" s="12" t="n"/>
      <c r="G1612" s="12" t="n"/>
      <c r="H1612" s="12" t="n"/>
      <c r="I1612" s="12" t="n"/>
      <c r="J1612" s="12" t="n"/>
    </row>
    <row r="1613">
      <c r="C1613" s="5" t="n">
        <v>1</v>
      </c>
      <c r="D1613" s="5" t="inlineStr">
        <is>
          <t>Pekerja</t>
        </is>
      </c>
      <c r="E1613" s="5" t="inlineStr">
        <is>
          <t>L01</t>
        </is>
      </c>
      <c r="F1613" s="5" t="inlineStr">
        <is>
          <t>jam</t>
        </is>
      </c>
      <c r="G1613" s="25" t="n">
        <v>0.04216862239785498</v>
      </c>
      <c r="H1613" s="26">
        <f>VLOOKUP(D1613,upahbahan,3,FALSE)</f>
        <v/>
      </c>
      <c r="J1613" s="26">
        <f>G1613*H1613</f>
        <v/>
      </c>
    </row>
    <row r="1614">
      <c r="C1614" s="5" t="n">
        <v>2</v>
      </c>
      <c r="D1614" s="5" t="inlineStr">
        <is>
          <t>Tukang</t>
        </is>
      </c>
      <c r="E1614" s="5" t="inlineStr">
        <is>
          <t>L02</t>
        </is>
      </c>
      <c r="F1614" s="5" t="inlineStr">
        <is>
          <t>jam</t>
        </is>
      </c>
      <c r="G1614" s="25" t="n">
        <v>0.008433819132789967</v>
      </c>
      <c r="H1614" s="26">
        <f>VLOOKUP(D1614,upahbahan,3,FALSE)</f>
        <v/>
      </c>
      <c r="J1614" s="26">
        <f>G1614*H1614</f>
        <v/>
      </c>
    </row>
    <row r="1615">
      <c r="C1615" s="5" t="n">
        <v>3</v>
      </c>
      <c r="D1615" s="5" t="inlineStr">
        <is>
          <t>Mandor</t>
        </is>
      </c>
      <c r="E1615" s="5" t="inlineStr">
        <is>
          <t>L03</t>
        </is>
      </c>
      <c r="F1615" s="5" t="inlineStr">
        <is>
          <t>jam</t>
        </is>
      </c>
      <c r="G1615" s="25" t="n">
        <v>0.008433740726487438</v>
      </c>
      <c r="H1615" s="26">
        <f>VLOOKUP(D1615,upahbahan,3,FALSE)</f>
        <v/>
      </c>
      <c r="J1615" s="26">
        <f>G1615*H1615</f>
        <v/>
      </c>
    </row>
    <row r="1616">
      <c r="C1616" s="27" t="inlineStr">
        <is>
          <t>JUMLAH HARGA TENAGA KERJA</t>
        </is>
      </c>
      <c r="D1616" s="28" t="n"/>
      <c r="E1616" s="28" t="n"/>
      <c r="F1616" s="28" t="n"/>
      <c r="G1616" s="28" t="n"/>
      <c r="H1616" s="28" t="n"/>
      <c r="I1616" s="28" t="n"/>
      <c r="J1616" s="29">
        <f>SUM(J1613:J1615)</f>
        <v/>
      </c>
    </row>
    <row r="1617">
      <c r="C1617" s="24" t="inlineStr">
        <is>
          <t>B</t>
        </is>
      </c>
      <c r="D1617" s="24" t="inlineStr">
        <is>
          <t>BAHAN</t>
        </is>
      </c>
      <c r="E1617" s="12" t="n"/>
      <c r="F1617" s="12" t="n"/>
      <c r="G1617" s="12" t="n"/>
      <c r="H1617" s="12" t="n"/>
      <c r="I1617" s="12" t="n"/>
      <c r="J1617" s="12" t="n"/>
    </row>
    <row r="1618">
      <c r="C1618" s="5" t="n">
        <v>1</v>
      </c>
      <c r="D1618" s="5" t="inlineStr">
        <is>
          <t>Semen</t>
        </is>
      </c>
      <c r="E1618" s="5" t="inlineStr">
        <is>
          <t>M12</t>
        </is>
      </c>
      <c r="F1618" s="5" t="inlineStr">
        <is>
          <t>Kg</t>
        </is>
      </c>
      <c r="G1618" s="25" t="n">
        <v>13.9468</v>
      </c>
      <c r="H1618" s="26">
        <f>VLOOKUP(D1618,upahbahan,3,FALSE)</f>
        <v/>
      </c>
      <c r="J1618" s="26">
        <f>G1618*H1618</f>
        <v/>
      </c>
    </row>
    <row r="1619">
      <c r="C1619" s="5" t="n">
        <v>2</v>
      </c>
      <c r="D1619" s="5" t="inlineStr">
        <is>
          <t>Pasir Beton</t>
        </is>
      </c>
      <c r="E1619" s="5" t="inlineStr">
        <is>
          <t>M01a</t>
        </is>
      </c>
      <c r="F1619" s="5" t="inlineStr">
        <is>
          <t>M3</t>
        </is>
      </c>
      <c r="G1619" s="25" t="n">
        <v>0.03279526066350711</v>
      </c>
      <c r="H1619" s="26">
        <f>VLOOKUP(D1619,upahbahan,3,FALSE)</f>
        <v/>
      </c>
      <c r="J1619" s="26">
        <f>G1619*H1619</f>
        <v/>
      </c>
    </row>
    <row r="1620">
      <c r="C1620" s="5" t="n">
        <v>3</v>
      </c>
      <c r="D1620" s="5" t="inlineStr">
        <is>
          <t>Aggregat Kasar</t>
        </is>
      </c>
      <c r="E1620" s="5" t="inlineStr">
        <is>
          <t>M03</t>
        </is>
      </c>
      <c r="F1620" s="5" t="inlineStr">
        <is>
          <t>M3</t>
        </is>
      </c>
      <c r="G1620" s="25" t="n">
        <v>0.03581667309603007</v>
      </c>
      <c r="H1620" s="26">
        <f>VLOOKUP(D1620,upahbahan,3,FALSE)</f>
        <v/>
      </c>
      <c r="J1620" s="26">
        <f>G1620*H1620</f>
        <v/>
      </c>
    </row>
    <row r="1621">
      <c r="C1621" s="5" t="n">
        <v>4</v>
      </c>
      <c r="D1621" s="5" t="inlineStr">
        <is>
          <t>Kayu Kaso bekisting</t>
        </is>
      </c>
      <c r="E1621" s="5" t="inlineStr">
        <is>
          <t>M19</t>
        </is>
      </c>
      <c r="F1621" s="5" t="inlineStr">
        <is>
          <t>M3</t>
        </is>
      </c>
      <c r="G1621" s="25" t="n">
        <v>0.02479166545454545</v>
      </c>
      <c r="H1621" s="26">
        <f>VLOOKUP(D1621,upahbahan,3,FALSE)</f>
        <v/>
      </c>
      <c r="J1621" s="26">
        <f>G1621*H1621</f>
        <v/>
      </c>
    </row>
    <row r="1622">
      <c r="C1622" s="5" t="n">
        <v>5</v>
      </c>
      <c r="D1622" s="5" t="inlineStr">
        <is>
          <t>Multiplek</t>
        </is>
      </c>
      <c r="E1622" s="5" t="inlineStr">
        <is>
          <t>M73</t>
        </is>
      </c>
      <c r="F1622" s="5" t="inlineStr">
        <is>
          <t>Lbr</t>
        </is>
      </c>
      <c r="G1622" s="25" t="n">
        <v>0.537489890619821</v>
      </c>
      <c r="H1622" s="26">
        <f>VLOOKUP(D1622,upahbahan,3,FALSE)</f>
        <v/>
      </c>
      <c r="J1622" s="26">
        <f>G1622*H1622</f>
        <v/>
      </c>
    </row>
    <row r="1623">
      <c r="C1623" s="5" t="n">
        <v>6</v>
      </c>
      <c r="D1623" s="5" t="inlineStr">
        <is>
          <t>Air</t>
        </is>
      </c>
      <c r="E1623" s="5" t="inlineStr">
        <is>
          <t>M170</t>
        </is>
      </c>
      <c r="F1623" s="5" t="inlineStr">
        <is>
          <t>Liter</t>
        </is>
      </c>
      <c r="G1623" s="25" t="n">
        <v>6.959726962457338</v>
      </c>
      <c r="H1623" s="26">
        <f>VLOOKUP(D1623,upahbahan,3,FALSE)</f>
        <v/>
      </c>
      <c r="J1623" s="26">
        <f>G1623*H1623</f>
        <v/>
      </c>
    </row>
    <row r="1624">
      <c r="C1624" s="5" t="n">
        <v>7</v>
      </c>
      <c r="D1624" s="5" t="inlineStr">
        <is>
          <t>Paku</t>
        </is>
      </c>
      <c r="E1624" s="5" t="inlineStr">
        <is>
          <t>M18</t>
        </is>
      </c>
      <c r="F1624" s="5" t="inlineStr">
        <is>
          <t>Kg</t>
        </is>
      </c>
      <c r="G1624" s="25" t="n">
        <v>0.12</v>
      </c>
      <c r="H1624" s="26">
        <f>VLOOKUP(D1624,upahbahan,3,FALSE)</f>
        <v/>
      </c>
      <c r="J1624" s="26">
        <f>G1624*H1624</f>
        <v/>
      </c>
    </row>
    <row r="1625">
      <c r="C1625" s="5" t="n">
        <v>8</v>
      </c>
      <c r="D1625" s="5" t="inlineStr">
        <is>
          <t>Pipa Besi 4 inch</t>
        </is>
      </c>
      <c r="E1625" s="5" t="inlineStr">
        <is>
          <t>M275c</t>
        </is>
      </c>
      <c r="F1625" s="5" t="inlineStr">
        <is>
          <t>M</t>
        </is>
      </c>
      <c r="G1625" s="25" t="n">
        <v>1.499999974315069</v>
      </c>
      <c r="H1625" s="26">
        <f>VLOOKUP(D1625,upahbahan,3,FALSE)</f>
        <v/>
      </c>
      <c r="J1625" s="26">
        <f>G1625*H1625</f>
        <v/>
      </c>
    </row>
    <row r="1626">
      <c r="C1626" s="5" t="n">
        <v>9</v>
      </c>
      <c r="D1626" s="5" t="inlineStr">
        <is>
          <t>Angkur 8 - 12 mm</t>
        </is>
      </c>
      <c r="E1626" s="5" t="inlineStr">
        <is>
          <t>M437</t>
        </is>
      </c>
      <c r="F1626" s="5" t="inlineStr">
        <is>
          <t>Buah</t>
        </is>
      </c>
      <c r="G1626" s="25" t="n">
        <v>4</v>
      </c>
      <c r="H1626" s="26">
        <f>VLOOKUP(D1626,upahbahan,3,FALSE)</f>
        <v/>
      </c>
      <c r="J1626" s="26">
        <f>G1626*H1626</f>
        <v/>
      </c>
    </row>
    <row r="1627">
      <c r="C1627" s="5" t="n">
        <v>10</v>
      </c>
      <c r="D1627" s="5" t="inlineStr">
        <is>
          <t>Cat Besi</t>
        </is>
      </c>
      <c r="E1627" s="5" t="inlineStr">
        <is>
          <t>M95</t>
        </is>
      </c>
      <c r="F1627" s="5" t="inlineStr">
        <is>
          <t>kg</t>
        </is>
      </c>
      <c r="G1627" s="25" t="n">
        <v>0.06914293706293706</v>
      </c>
      <c r="H1627" s="26">
        <f>VLOOKUP(D1627,upahbahan,3,FALSE)</f>
        <v/>
      </c>
      <c r="J1627" s="26">
        <f>G1627*H1627</f>
        <v/>
      </c>
    </row>
    <row r="1628">
      <c r="C1628" s="5" t="n">
        <v>11</v>
      </c>
      <c r="D1628" s="5" t="inlineStr">
        <is>
          <t>Reflektor</t>
        </is>
      </c>
      <c r="E1628" s="5" t="inlineStr">
        <is>
          <t>M385</t>
        </is>
      </c>
      <c r="F1628" s="5" t="inlineStr">
        <is>
          <t>Buah</t>
        </is>
      </c>
      <c r="G1628" s="25" t="n">
        <v>1</v>
      </c>
      <c r="H1628" s="26">
        <f>VLOOKUP(D1628,upahbahan,3,FALSE)</f>
        <v/>
      </c>
      <c r="J1628" s="26">
        <f>G1628*H1628</f>
        <v/>
      </c>
    </row>
    <row r="1629">
      <c r="C1629" s="27" t="inlineStr">
        <is>
          <t>JUMLAH HARGA BAHAN</t>
        </is>
      </c>
      <c r="D1629" s="28" t="n"/>
      <c r="E1629" s="28" t="n"/>
      <c r="F1629" s="28" t="n"/>
      <c r="G1629" s="28" t="n"/>
      <c r="H1629" s="28" t="n"/>
      <c r="I1629" s="28" t="n"/>
      <c r="J1629" s="29">
        <f>SUM(J1618:J1628)</f>
        <v/>
      </c>
    </row>
    <row r="1630">
      <c r="C1630" s="24" t="inlineStr">
        <is>
          <t>C</t>
        </is>
      </c>
      <c r="D1630" s="24" t="inlineStr">
        <is>
          <t>PERALATAN</t>
        </is>
      </c>
      <c r="E1630" s="12" t="n"/>
      <c r="F1630" s="12" t="n"/>
      <c r="G1630" s="12" t="n"/>
      <c r="H1630" s="12" t="n"/>
      <c r="I1630" s="12" t="n"/>
      <c r="J1630" s="12" t="n"/>
    </row>
    <row r="1631">
      <c r="C1631" s="5" t="n">
        <v>1</v>
      </c>
      <c r="D1631" s="5" t="inlineStr">
        <is>
          <t>Concrete Mixer</t>
        </is>
      </c>
      <c r="E1631" s="5" t="inlineStr">
        <is>
          <t>E06</t>
        </is>
      </c>
      <c r="F1631" s="5" t="inlineStr">
        <is>
          <t>Jam</t>
        </is>
      </c>
      <c r="G1631" s="25" t="n">
        <v>0.008433749259466897</v>
      </c>
      <c r="H1631" s="26">
        <f>VLOOKUP(D1631,upahbahan,3,FALSE)</f>
        <v/>
      </c>
      <c r="J1631" s="26">
        <f>G1631*H1631</f>
        <v/>
      </c>
    </row>
    <row r="1632">
      <c r="C1632" s="5" t="n">
        <v>2</v>
      </c>
      <c r="D1632" s="5" t="inlineStr">
        <is>
          <t>WATER TANK TRUCK</t>
        </is>
      </c>
      <c r="E1632" s="5" t="inlineStr">
        <is>
          <t>E23</t>
        </is>
      </c>
      <c r="F1632" s="5" t="inlineStr">
        <is>
          <t>Jam</t>
        </is>
      </c>
      <c r="G1632" s="25" t="n">
        <v>0.002096300706525507</v>
      </c>
      <c r="H1632" s="26">
        <f>VLOOKUP(D1632,upahbahan,3,FALSE)</f>
        <v/>
      </c>
      <c r="J1632" s="26">
        <f>G1632*H1632</f>
        <v/>
      </c>
    </row>
    <row r="1633">
      <c r="C1633" s="5" t="n">
        <v>3</v>
      </c>
      <c r="D1633" s="5" t="inlineStr">
        <is>
          <t>CONCRETE VIBRATOR</t>
        </is>
      </c>
      <c r="E1633" s="5" t="inlineStr">
        <is>
          <t>E20</t>
        </is>
      </c>
      <c r="F1633" s="5" t="inlineStr">
        <is>
          <t>Jam</t>
        </is>
      </c>
      <c r="G1633" s="25" t="n">
        <v>0.008433794338202859</v>
      </c>
      <c r="H1633" s="26">
        <f>VLOOKUP(D1633,upahbahan,3,FALSE)</f>
        <v/>
      </c>
      <c r="J1633" s="26">
        <f>G1633*H1633</f>
        <v/>
      </c>
    </row>
    <row r="1634">
      <c r="C1634" s="5" t="n">
        <v>4</v>
      </c>
      <c r="D1634" s="5" t="inlineStr">
        <is>
          <t>DUMP TRUCK 4 TON; 134 HP</t>
        </is>
      </c>
      <c r="E1634" s="5" t="inlineStr">
        <is>
          <t>E08</t>
        </is>
      </c>
      <c r="F1634" s="5" t="inlineStr">
        <is>
          <t>Jam</t>
        </is>
      </c>
      <c r="G1634" s="25" t="n">
        <v>0.0009645710676999391</v>
      </c>
      <c r="H1634" s="26">
        <f>VLOOKUP(D1634,upahbahan,3,FALSE)</f>
        <v/>
      </c>
      <c r="J1634" s="26">
        <f>G1634*H1634</f>
        <v/>
      </c>
    </row>
    <row r="1635">
      <c r="C1635" s="5" t="n">
        <v>5</v>
      </c>
      <c r="D1635" s="5" t="inlineStr">
        <is>
          <t>Alat Bantu</t>
        </is>
      </c>
      <c r="F1635" s="5" t="inlineStr">
        <is>
          <t>Ls</t>
        </is>
      </c>
      <c r="G1635" s="25" t="n">
        <v>1</v>
      </c>
      <c r="H1635" s="26">
        <f>VLOOKUP(D1635,upahbahan,3,FALSE)</f>
        <v/>
      </c>
      <c r="J1635" s="26">
        <f>G1635*H1635</f>
        <v/>
      </c>
    </row>
    <row r="1636">
      <c r="C1636" s="27" t="inlineStr">
        <is>
          <t>JUMLAH HARGA PERALATAN</t>
        </is>
      </c>
      <c r="D1636" s="28" t="n"/>
      <c r="E1636" s="28" t="n"/>
      <c r="F1636" s="28" t="n"/>
      <c r="G1636" s="28" t="n"/>
      <c r="H1636" s="28" t="n"/>
      <c r="I1636" s="28" t="n"/>
      <c r="J1636" s="29">
        <f>SUM(J1631:J1635)</f>
        <v/>
      </c>
    </row>
    <row r="1637">
      <c r="C1637" s="31" t="inlineStr">
        <is>
          <t>D</t>
        </is>
      </c>
      <c r="D1637" s="31" t="inlineStr">
        <is>
          <t>Jumlah (A+B+C)</t>
        </is>
      </c>
      <c r="E1637" s="32" t="n"/>
      <c r="F1637" s="32" t="n"/>
      <c r="G1637" s="32" t="n"/>
      <c r="H1637" s="32" t="n"/>
      <c r="I1637" s="32" t="n"/>
      <c r="J1637" s="33">
        <f>J1616+J1629+J1636</f>
        <v/>
      </c>
    </row>
    <row r="1638">
      <c r="C1638" s="18" t="inlineStr">
        <is>
          <t>E</t>
        </is>
      </c>
      <c r="D1638" s="18" t="inlineStr">
        <is>
          <t>Biaya Umum dan Keuntungan 10.0% x D</t>
        </is>
      </c>
      <c r="H1638" s="21">
        <f>$Q$8</f>
        <v/>
      </c>
      <c r="J1638" s="34">
        <f>J1637*H1638</f>
        <v/>
      </c>
    </row>
    <row r="1639">
      <c r="C1639" s="31" t="inlineStr">
        <is>
          <t>F</t>
        </is>
      </c>
      <c r="D1639" s="31" t="inlineStr">
        <is>
          <t>Harga Satuan Pekerjaan (D+E)</t>
        </is>
      </c>
      <c r="E1639" s="32" t="n"/>
      <c r="F1639" s="32" t="n"/>
      <c r="G1639" s="32" t="n"/>
      <c r="H1639" s="32" t="n"/>
      <c r="I1639" s="32" t="n"/>
      <c r="J1639" s="33">
        <f>SUM(J1637:J1638)</f>
        <v/>
      </c>
    </row>
    <row r="1641">
      <c r="C1641" s="16" t="inlineStr">
        <is>
          <t>I.97</t>
        </is>
      </c>
      <c r="D1641" s="17" t="inlineStr">
        <is>
          <t>Patok Lalu Lintas Baja Tipis</t>
        </is>
      </c>
      <c r="F1641" s="18" t="inlineStr">
        <is>
          <t>Buah</t>
        </is>
      </c>
      <c r="K1641" s="22">
        <f>ROUNDDOWN(J1669,0)</f>
        <v/>
      </c>
      <c r="M1641" s="19" t="inlineStr">
        <is>
          <t>9.2.(11c)</t>
        </is>
      </c>
    </row>
    <row r="1642">
      <c r="C1642" s="23" t="inlineStr">
        <is>
          <t>No</t>
        </is>
      </c>
      <c r="D1642" s="23" t="inlineStr">
        <is>
          <t>Uraian</t>
        </is>
      </c>
      <c r="E1642" s="23" t="inlineStr">
        <is>
          <t>Kode</t>
        </is>
      </c>
      <c r="F1642" s="23" t="inlineStr">
        <is>
          <t>Sat.</t>
        </is>
      </c>
      <c r="G1642" s="23" t="inlineStr">
        <is>
          <t>Koefisien</t>
        </is>
      </c>
      <c r="H1642" s="23" t="inlineStr">
        <is>
          <t>Harga  Satuan (Rp)</t>
        </is>
      </c>
      <c r="J1642" s="23" t="inlineStr">
        <is>
          <t>Jumlah Harga (Rp)</t>
        </is>
      </c>
    </row>
    <row r="1643">
      <c r="C1643" s="24" t="inlineStr">
        <is>
          <t>A</t>
        </is>
      </c>
      <c r="D1643" s="24" t="inlineStr">
        <is>
          <t>TENAGA KERJA</t>
        </is>
      </c>
      <c r="E1643" s="12" t="n"/>
      <c r="F1643" s="12" t="n"/>
      <c r="G1643" s="12" t="n"/>
      <c r="H1643" s="12" t="n"/>
      <c r="I1643" s="12" t="n"/>
      <c r="J1643" s="12" t="n"/>
    </row>
    <row r="1644">
      <c r="C1644" s="5" t="n">
        <v>1</v>
      </c>
      <c r="D1644" s="5" t="inlineStr">
        <is>
          <t>Pekerja</t>
        </is>
      </c>
      <c r="E1644" s="5" t="inlineStr">
        <is>
          <t>L01</t>
        </is>
      </c>
      <c r="F1644" s="5" t="inlineStr">
        <is>
          <t>jam</t>
        </is>
      </c>
      <c r="G1644" s="25" t="n">
        <v>0.04216862239785498</v>
      </c>
      <c r="H1644" s="26">
        <f>VLOOKUP(D1644,upahbahan,3,FALSE)</f>
        <v/>
      </c>
      <c r="J1644" s="26">
        <f>G1644*H1644</f>
        <v/>
      </c>
    </row>
    <row r="1645">
      <c r="C1645" s="5" t="n">
        <v>2</v>
      </c>
      <c r="D1645" s="5" t="inlineStr">
        <is>
          <t>Tukang</t>
        </is>
      </c>
      <c r="E1645" s="5" t="inlineStr">
        <is>
          <t>L02</t>
        </is>
      </c>
      <c r="F1645" s="5" t="inlineStr">
        <is>
          <t>jam</t>
        </is>
      </c>
      <c r="G1645" s="25" t="n">
        <v>0.008433819132789967</v>
      </c>
      <c r="H1645" s="26">
        <f>VLOOKUP(D1645,upahbahan,3,FALSE)</f>
        <v/>
      </c>
      <c r="J1645" s="26">
        <f>G1645*H1645</f>
        <v/>
      </c>
    </row>
    <row r="1646">
      <c r="C1646" s="5" t="n">
        <v>3</v>
      </c>
      <c r="D1646" s="5" t="inlineStr">
        <is>
          <t>Mandor</t>
        </is>
      </c>
      <c r="E1646" s="5" t="inlineStr">
        <is>
          <t>L03</t>
        </is>
      </c>
      <c r="F1646" s="5" t="inlineStr">
        <is>
          <t>jam</t>
        </is>
      </c>
      <c r="G1646" s="25" t="n">
        <v>0.008433740726487438</v>
      </c>
      <c r="H1646" s="26">
        <f>VLOOKUP(D1646,upahbahan,3,FALSE)</f>
        <v/>
      </c>
      <c r="J1646" s="26">
        <f>G1646*H1646</f>
        <v/>
      </c>
    </row>
    <row r="1647">
      <c r="C1647" s="27" t="inlineStr">
        <is>
          <t>JUMLAH HARGA TENAGA KERJA</t>
        </is>
      </c>
      <c r="D1647" s="28" t="n"/>
      <c r="E1647" s="28" t="n"/>
      <c r="F1647" s="28" t="n"/>
      <c r="G1647" s="28" t="n"/>
      <c r="H1647" s="28" t="n"/>
      <c r="I1647" s="28" t="n"/>
      <c r="J1647" s="29">
        <f>SUM(J1644:J1646)</f>
        <v/>
      </c>
    </row>
    <row r="1648">
      <c r="C1648" s="24" t="inlineStr">
        <is>
          <t>B</t>
        </is>
      </c>
      <c r="D1648" s="24" t="inlineStr">
        <is>
          <t>BAHAN</t>
        </is>
      </c>
      <c r="E1648" s="12" t="n"/>
      <c r="F1648" s="12" t="n"/>
      <c r="G1648" s="12" t="n"/>
      <c r="H1648" s="12" t="n"/>
      <c r="I1648" s="12" t="n"/>
      <c r="J1648" s="12" t="n"/>
    </row>
    <row r="1649">
      <c r="C1649" s="5" t="n">
        <v>1</v>
      </c>
      <c r="D1649" s="5" t="inlineStr">
        <is>
          <t>Semen</t>
        </is>
      </c>
      <c r="E1649" s="5" t="inlineStr">
        <is>
          <t>M12</t>
        </is>
      </c>
      <c r="F1649" s="5" t="inlineStr">
        <is>
          <t>Kg</t>
        </is>
      </c>
      <c r="G1649" s="25" t="n">
        <v>13.9468</v>
      </c>
      <c r="H1649" s="26">
        <f>VLOOKUP(D1649,upahbahan,3,FALSE)</f>
        <v/>
      </c>
      <c r="J1649" s="26">
        <f>G1649*H1649</f>
        <v/>
      </c>
    </row>
    <row r="1650">
      <c r="C1650" s="5" t="n">
        <v>2</v>
      </c>
      <c r="D1650" s="5" t="inlineStr">
        <is>
          <t>Pasir Beton</t>
        </is>
      </c>
      <c r="E1650" s="5" t="inlineStr">
        <is>
          <t>M01a</t>
        </is>
      </c>
      <c r="F1650" s="5" t="inlineStr">
        <is>
          <t>M3</t>
        </is>
      </c>
      <c r="G1650" s="25" t="n">
        <v>0.03279526066350711</v>
      </c>
      <c r="H1650" s="26">
        <f>VLOOKUP(D1650,upahbahan,3,FALSE)</f>
        <v/>
      </c>
      <c r="J1650" s="26">
        <f>G1650*H1650</f>
        <v/>
      </c>
    </row>
    <row r="1651">
      <c r="C1651" s="5" t="n">
        <v>3</v>
      </c>
      <c r="D1651" s="5" t="inlineStr">
        <is>
          <t>Aggregat Kasar</t>
        </is>
      </c>
      <c r="E1651" s="5" t="inlineStr">
        <is>
          <t>M03</t>
        </is>
      </c>
      <c r="F1651" s="5" t="inlineStr">
        <is>
          <t>M3</t>
        </is>
      </c>
      <c r="G1651" s="25" t="n">
        <v>0.03581667309603007</v>
      </c>
      <c r="H1651" s="26">
        <f>VLOOKUP(D1651,upahbahan,3,FALSE)</f>
        <v/>
      </c>
      <c r="J1651" s="26">
        <f>G1651*H1651</f>
        <v/>
      </c>
    </row>
    <row r="1652">
      <c r="C1652" s="5" t="n">
        <v>4</v>
      </c>
      <c r="D1652" s="5" t="inlineStr">
        <is>
          <t>Kayu Kaso bekisting</t>
        </is>
      </c>
      <c r="E1652" s="5" t="inlineStr">
        <is>
          <t>M19</t>
        </is>
      </c>
      <c r="F1652" s="5" t="inlineStr">
        <is>
          <t>M3</t>
        </is>
      </c>
      <c r="G1652" s="25" t="n">
        <v>0.02479166545454545</v>
      </c>
      <c r="H1652" s="26">
        <f>VLOOKUP(D1652,upahbahan,3,FALSE)</f>
        <v/>
      </c>
      <c r="J1652" s="26">
        <f>G1652*H1652</f>
        <v/>
      </c>
    </row>
    <row r="1653">
      <c r="C1653" s="5" t="n">
        <v>5</v>
      </c>
      <c r="D1653" s="5" t="inlineStr">
        <is>
          <t>Multiplek</t>
        </is>
      </c>
      <c r="E1653" s="5" t="inlineStr">
        <is>
          <t>M73</t>
        </is>
      </c>
      <c r="F1653" s="5" t="inlineStr">
        <is>
          <t>Lbr</t>
        </is>
      </c>
      <c r="G1653" s="25" t="n">
        <v>0.537489890619821</v>
      </c>
      <c r="H1653" s="26">
        <f>VLOOKUP(D1653,upahbahan,3,FALSE)</f>
        <v/>
      </c>
      <c r="J1653" s="26">
        <f>G1653*H1653</f>
        <v/>
      </c>
    </row>
    <row r="1654">
      <c r="C1654" s="5" t="n">
        <v>6</v>
      </c>
      <c r="D1654" s="5" t="inlineStr">
        <is>
          <t>Air</t>
        </is>
      </c>
      <c r="E1654" s="5" t="inlineStr">
        <is>
          <t>M170</t>
        </is>
      </c>
      <c r="F1654" s="5" t="inlineStr">
        <is>
          <t>Liter</t>
        </is>
      </c>
      <c r="G1654" s="25" t="n">
        <v>6.959726962457338</v>
      </c>
      <c r="H1654" s="26">
        <f>VLOOKUP(D1654,upahbahan,3,FALSE)</f>
        <v/>
      </c>
      <c r="J1654" s="26">
        <f>G1654*H1654</f>
        <v/>
      </c>
    </row>
    <row r="1655">
      <c r="C1655" s="5" t="n">
        <v>7</v>
      </c>
      <c r="D1655" s="5" t="inlineStr">
        <is>
          <t>Paku</t>
        </is>
      </c>
      <c r="E1655" s="5" t="inlineStr">
        <is>
          <t>M18</t>
        </is>
      </c>
      <c r="F1655" s="5" t="inlineStr">
        <is>
          <t>Kg</t>
        </is>
      </c>
      <c r="G1655" s="25" t="n">
        <v>0.12</v>
      </c>
      <c r="H1655" s="26">
        <f>VLOOKUP(D1655,upahbahan,3,FALSE)</f>
        <v/>
      </c>
      <c r="J1655" s="26">
        <f>G1655*H1655</f>
        <v/>
      </c>
    </row>
    <row r="1656">
      <c r="C1656" s="5" t="n">
        <v>8</v>
      </c>
      <c r="D1656" s="5" t="inlineStr">
        <is>
          <t>Pelat Baja</t>
        </is>
      </c>
      <c r="E1656" s="5" t="inlineStr">
        <is>
          <t>M133</t>
        </is>
      </c>
      <c r="F1656" s="5" t="inlineStr">
        <is>
          <t>M</t>
        </is>
      </c>
      <c r="G1656" s="25" t="n">
        <v>0.000628235294117647</v>
      </c>
      <c r="H1656" s="26">
        <f>VLOOKUP(D1656,upahbahan,3,FALSE)</f>
        <v/>
      </c>
      <c r="J1656" s="26">
        <f>G1656*H1656</f>
        <v/>
      </c>
    </row>
    <row r="1657">
      <c r="C1657" s="5" t="n">
        <v>9</v>
      </c>
      <c r="D1657" s="5" t="inlineStr">
        <is>
          <t>Cat Besi</t>
        </is>
      </c>
      <c r="E1657" s="5" t="inlineStr">
        <is>
          <t>M95</t>
        </is>
      </c>
      <c r="F1657" s="5" t="inlineStr">
        <is>
          <t>kg</t>
        </is>
      </c>
      <c r="G1657" s="25" t="n">
        <v>0.06914293706293706</v>
      </c>
      <c r="H1657" s="26">
        <f>VLOOKUP(D1657,upahbahan,3,FALSE)</f>
        <v/>
      </c>
      <c r="J1657" s="26">
        <f>G1657*H1657</f>
        <v/>
      </c>
    </row>
    <row r="1658">
      <c r="C1658" s="5" t="n">
        <v>10</v>
      </c>
      <c r="D1658" s="5" t="inlineStr">
        <is>
          <t>Reflektor</t>
        </is>
      </c>
      <c r="E1658" s="5" t="inlineStr">
        <is>
          <t>M385</t>
        </is>
      </c>
      <c r="F1658" s="5" t="inlineStr">
        <is>
          <t>Buah</t>
        </is>
      </c>
      <c r="G1658" s="25" t="n">
        <v>1</v>
      </c>
      <c r="H1658" s="26">
        <f>VLOOKUP(D1658,upahbahan,3,FALSE)</f>
        <v/>
      </c>
      <c r="J1658" s="26">
        <f>G1658*H1658</f>
        <v/>
      </c>
    </row>
    <row r="1659">
      <c r="C1659" s="27" t="inlineStr">
        <is>
          <t>JUMLAH HARGA BAHAN</t>
        </is>
      </c>
      <c r="D1659" s="28" t="n"/>
      <c r="E1659" s="28" t="n"/>
      <c r="F1659" s="28" t="n"/>
      <c r="G1659" s="28" t="n"/>
      <c r="H1659" s="28" t="n"/>
      <c r="I1659" s="28" t="n"/>
      <c r="J1659" s="29">
        <f>SUM(J1649:J1658)</f>
        <v/>
      </c>
    </row>
    <row r="1660">
      <c r="C1660" s="24" t="inlineStr">
        <is>
          <t>C</t>
        </is>
      </c>
      <c r="D1660" s="24" t="inlineStr">
        <is>
          <t>PERALATAN</t>
        </is>
      </c>
      <c r="E1660" s="12" t="n"/>
      <c r="F1660" s="12" t="n"/>
      <c r="G1660" s="12" t="n"/>
      <c r="H1660" s="12" t="n"/>
      <c r="I1660" s="12" t="n"/>
      <c r="J1660" s="12" t="n"/>
    </row>
    <row r="1661">
      <c r="C1661" s="5" t="n">
        <v>1</v>
      </c>
      <c r="D1661" s="5" t="inlineStr">
        <is>
          <t>Concrete Mixer</t>
        </is>
      </c>
      <c r="E1661" s="5" t="inlineStr">
        <is>
          <t>E06</t>
        </is>
      </c>
      <c r="F1661" s="5" t="inlineStr">
        <is>
          <t>Jam</t>
        </is>
      </c>
      <c r="G1661" s="25" t="n">
        <v>0.008433749259466897</v>
      </c>
      <c r="H1661" s="26">
        <f>VLOOKUP(D1661,upahbahan,3,FALSE)</f>
        <v/>
      </c>
      <c r="J1661" s="26">
        <f>G1661*H1661</f>
        <v/>
      </c>
    </row>
    <row r="1662">
      <c r="C1662" s="5" t="n">
        <v>2</v>
      </c>
      <c r="D1662" s="5" t="inlineStr">
        <is>
          <t>WATER TANK TRUCK</t>
        </is>
      </c>
      <c r="E1662" s="5" t="inlineStr">
        <is>
          <t>E23</t>
        </is>
      </c>
      <c r="F1662" s="5" t="inlineStr">
        <is>
          <t>Jam</t>
        </is>
      </c>
      <c r="G1662" s="25" t="n">
        <v>0.002096300706525507</v>
      </c>
      <c r="H1662" s="26">
        <f>VLOOKUP(D1662,upahbahan,3,FALSE)</f>
        <v/>
      </c>
      <c r="J1662" s="26">
        <f>G1662*H1662</f>
        <v/>
      </c>
    </row>
    <row r="1663">
      <c r="C1663" s="5" t="n">
        <v>3</v>
      </c>
      <c r="D1663" s="5" t="inlineStr">
        <is>
          <t>CONCRETE VIBRATOR</t>
        </is>
      </c>
      <c r="E1663" s="5" t="inlineStr">
        <is>
          <t>E20</t>
        </is>
      </c>
      <c r="F1663" s="5" t="inlineStr">
        <is>
          <t>Jam</t>
        </is>
      </c>
      <c r="G1663" s="25" t="n">
        <v>0.008433794338202859</v>
      </c>
      <c r="H1663" s="26">
        <f>VLOOKUP(D1663,upahbahan,3,FALSE)</f>
        <v/>
      </c>
      <c r="J1663" s="26">
        <f>G1663*H1663</f>
        <v/>
      </c>
    </row>
    <row r="1664">
      <c r="C1664" s="5" t="n">
        <v>4</v>
      </c>
      <c r="D1664" s="5" t="inlineStr">
        <is>
          <t>DUMP TRUCK 4 TON; 134 HP</t>
        </is>
      </c>
      <c r="E1664" s="5" t="inlineStr">
        <is>
          <t>E08</t>
        </is>
      </c>
      <c r="F1664" s="5" t="inlineStr">
        <is>
          <t>Jam</t>
        </is>
      </c>
      <c r="G1664" s="25" t="n">
        <v>0.0009645710676999391</v>
      </c>
      <c r="H1664" s="26">
        <f>VLOOKUP(D1664,upahbahan,3,FALSE)</f>
        <v/>
      </c>
      <c r="J1664" s="26">
        <f>G1664*H1664</f>
        <v/>
      </c>
    </row>
    <row r="1665">
      <c r="C1665" s="5" t="n">
        <v>5</v>
      </c>
      <c r="D1665" s="5" t="inlineStr">
        <is>
          <t>Alat Bantu</t>
        </is>
      </c>
      <c r="F1665" s="5" t="inlineStr">
        <is>
          <t>Ls</t>
        </is>
      </c>
      <c r="G1665" s="25" t="n">
        <v>1</v>
      </c>
      <c r="H1665" s="26">
        <f>VLOOKUP(D1665,upahbahan,3,FALSE)</f>
        <v/>
      </c>
      <c r="J1665" s="26">
        <f>G1665*H1665</f>
        <v/>
      </c>
    </row>
    <row r="1666">
      <c r="C1666" s="27" t="inlineStr">
        <is>
          <t>JUMLAH HARGA PERALATAN</t>
        </is>
      </c>
      <c r="D1666" s="28" t="n"/>
      <c r="E1666" s="28" t="n"/>
      <c r="F1666" s="28" t="n"/>
      <c r="G1666" s="28" t="n"/>
      <c r="H1666" s="28" t="n"/>
      <c r="I1666" s="28" t="n"/>
      <c r="J1666" s="29">
        <f>SUM(J1661:J1665)</f>
        <v/>
      </c>
    </row>
    <row r="1667">
      <c r="C1667" s="31" t="inlineStr">
        <is>
          <t>D</t>
        </is>
      </c>
      <c r="D1667" s="31" t="inlineStr">
        <is>
          <t>Jumlah (A+B+C)</t>
        </is>
      </c>
      <c r="E1667" s="32" t="n"/>
      <c r="F1667" s="32" t="n"/>
      <c r="G1667" s="32" t="n"/>
      <c r="H1667" s="32" t="n"/>
      <c r="I1667" s="32" t="n"/>
      <c r="J1667" s="33">
        <f>J1647+J1659+J1666</f>
        <v/>
      </c>
    </row>
    <row r="1668">
      <c r="C1668" s="18" t="inlineStr">
        <is>
          <t>E</t>
        </is>
      </c>
      <c r="D1668" s="18" t="inlineStr">
        <is>
          <t>Biaya Umum dan Keuntungan 10.0% x D</t>
        </is>
      </c>
      <c r="H1668" s="21">
        <f>$Q$8</f>
        <v/>
      </c>
      <c r="J1668" s="34">
        <f>J1667*H1668</f>
        <v/>
      </c>
    </row>
    <row r="1669">
      <c r="C1669" s="31" t="inlineStr">
        <is>
          <t>F</t>
        </is>
      </c>
      <c r="D1669" s="31" t="inlineStr">
        <is>
          <t>Harga Satuan Pekerjaan (D+E)</t>
        </is>
      </c>
      <c r="E1669" s="32" t="n"/>
      <c r="F1669" s="32" t="n"/>
      <c r="G1669" s="32" t="n"/>
      <c r="H1669" s="32" t="n"/>
      <c r="I1669" s="32" t="n"/>
      <c r="J1669" s="33">
        <f>SUM(J1667:J1668)</f>
        <v/>
      </c>
    </row>
    <row r="1671">
      <c r="C1671" s="16" t="inlineStr">
        <is>
          <t>I.98</t>
        </is>
      </c>
      <c r="D1671" s="17" t="inlineStr">
        <is>
          <t>Patok Lalu Lintas Plastik</t>
        </is>
      </c>
      <c r="F1671" s="18" t="inlineStr">
        <is>
          <t>Buah</t>
        </is>
      </c>
      <c r="K1671" s="22">
        <f>ROUNDDOWN(J1697,0)</f>
        <v/>
      </c>
      <c r="M1671" s="19" t="inlineStr">
        <is>
          <t>9.2.(11d)</t>
        </is>
      </c>
    </row>
    <row r="1672">
      <c r="C1672" s="23" t="inlineStr">
        <is>
          <t>No</t>
        </is>
      </c>
      <c r="D1672" s="23" t="inlineStr">
        <is>
          <t>Uraian</t>
        </is>
      </c>
      <c r="E1672" s="23" t="inlineStr">
        <is>
          <t>Kode</t>
        </is>
      </c>
      <c r="F1672" s="23" t="inlineStr">
        <is>
          <t>Sat.</t>
        </is>
      </c>
      <c r="G1672" s="23" t="inlineStr">
        <is>
          <t>Koefisien</t>
        </is>
      </c>
      <c r="H1672" s="23" t="inlineStr">
        <is>
          <t>Harga  Satuan (Rp)</t>
        </is>
      </c>
      <c r="J1672" s="23" t="inlineStr">
        <is>
          <t>Jumlah Harga (Rp)</t>
        </is>
      </c>
    </row>
    <row r="1673">
      <c r="C1673" s="24" t="inlineStr">
        <is>
          <t>A</t>
        </is>
      </c>
      <c r="D1673" s="24" t="inlineStr">
        <is>
          <t>TENAGA KERJA</t>
        </is>
      </c>
      <c r="E1673" s="12" t="n"/>
      <c r="F1673" s="12" t="n"/>
      <c r="G1673" s="12" t="n"/>
      <c r="H1673" s="12" t="n"/>
      <c r="I1673" s="12" t="n"/>
      <c r="J1673" s="12" t="n"/>
    </row>
    <row r="1674">
      <c r="C1674" s="5" t="n">
        <v>1</v>
      </c>
      <c r="D1674" s="5" t="inlineStr">
        <is>
          <t>Pekerja</t>
        </is>
      </c>
      <c r="E1674" s="5" t="inlineStr">
        <is>
          <t>L01</t>
        </is>
      </c>
      <c r="F1674" s="5" t="inlineStr">
        <is>
          <t>jam</t>
        </is>
      </c>
      <c r="G1674" s="25" t="n">
        <v>0.04216862239785498</v>
      </c>
      <c r="H1674" s="26">
        <f>VLOOKUP(D1674,upahbahan,3,FALSE)</f>
        <v/>
      </c>
      <c r="J1674" s="26">
        <f>G1674*H1674</f>
        <v/>
      </c>
    </row>
    <row r="1675">
      <c r="C1675" s="5" t="n">
        <v>2</v>
      </c>
      <c r="D1675" s="5" t="inlineStr">
        <is>
          <t>Tukang</t>
        </is>
      </c>
      <c r="E1675" s="5" t="inlineStr">
        <is>
          <t>L02</t>
        </is>
      </c>
      <c r="F1675" s="5" t="inlineStr">
        <is>
          <t>jam</t>
        </is>
      </c>
      <c r="G1675" s="25" t="n">
        <v>0.008433819132789967</v>
      </c>
      <c r="H1675" s="26">
        <f>VLOOKUP(D1675,upahbahan,3,FALSE)</f>
        <v/>
      </c>
      <c r="J1675" s="26">
        <f>G1675*H1675</f>
        <v/>
      </c>
    </row>
    <row r="1676">
      <c r="C1676" s="5" t="n">
        <v>3</v>
      </c>
      <c r="D1676" s="5" t="inlineStr">
        <is>
          <t>Mandor</t>
        </is>
      </c>
      <c r="E1676" s="5" t="inlineStr">
        <is>
          <t>L03</t>
        </is>
      </c>
      <c r="F1676" s="5" t="inlineStr">
        <is>
          <t>jam</t>
        </is>
      </c>
      <c r="G1676" s="25" t="n">
        <v>0.008433740726487438</v>
      </c>
      <c r="H1676" s="26">
        <f>VLOOKUP(D1676,upahbahan,3,FALSE)</f>
        <v/>
      </c>
      <c r="J1676" s="26">
        <f>G1676*H1676</f>
        <v/>
      </c>
    </row>
    <row r="1677">
      <c r="C1677" s="27" t="inlineStr">
        <is>
          <t>JUMLAH HARGA TENAGA KERJA</t>
        </is>
      </c>
      <c r="D1677" s="28" t="n"/>
      <c r="E1677" s="28" t="n"/>
      <c r="F1677" s="28" t="n"/>
      <c r="G1677" s="28" t="n"/>
      <c r="H1677" s="28" t="n"/>
      <c r="I1677" s="28" t="n"/>
      <c r="J1677" s="29">
        <f>SUM(J1674:J1676)</f>
        <v/>
      </c>
    </row>
    <row r="1678">
      <c r="C1678" s="24" t="inlineStr">
        <is>
          <t>B</t>
        </is>
      </c>
      <c r="D1678" s="24" t="inlineStr">
        <is>
          <t>BAHAN</t>
        </is>
      </c>
      <c r="E1678" s="12" t="n"/>
      <c r="F1678" s="12" t="n"/>
      <c r="G1678" s="12" t="n"/>
      <c r="H1678" s="12" t="n"/>
      <c r="I1678" s="12" t="n"/>
      <c r="J1678" s="12" t="n"/>
    </row>
    <row r="1679">
      <c r="C1679" s="5" t="n">
        <v>1</v>
      </c>
      <c r="D1679" s="5" t="inlineStr">
        <is>
          <t>Semen</t>
        </is>
      </c>
      <c r="E1679" s="5" t="inlineStr">
        <is>
          <t>M12</t>
        </is>
      </c>
      <c r="F1679" s="5" t="inlineStr">
        <is>
          <t>Kg</t>
        </is>
      </c>
      <c r="G1679" s="25" t="n">
        <v>13.9468</v>
      </c>
      <c r="H1679" s="26">
        <f>VLOOKUP(D1679,upahbahan,3,FALSE)</f>
        <v/>
      </c>
      <c r="J1679" s="26">
        <f>G1679*H1679</f>
        <v/>
      </c>
    </row>
    <row r="1680">
      <c r="C1680" s="5" t="n">
        <v>2</v>
      </c>
      <c r="D1680" s="5" t="inlineStr">
        <is>
          <t>Pasir Beton</t>
        </is>
      </c>
      <c r="E1680" s="5" t="inlineStr">
        <is>
          <t>M01a</t>
        </is>
      </c>
      <c r="F1680" s="5" t="inlineStr">
        <is>
          <t>M3</t>
        </is>
      </c>
      <c r="G1680" s="25" t="n">
        <v>0.03279526066350711</v>
      </c>
      <c r="H1680" s="26">
        <f>VLOOKUP(D1680,upahbahan,3,FALSE)</f>
        <v/>
      </c>
      <c r="J1680" s="26">
        <f>G1680*H1680</f>
        <v/>
      </c>
    </row>
    <row r="1681">
      <c r="C1681" s="5" t="n">
        <v>3</v>
      </c>
      <c r="D1681" s="5" t="inlineStr">
        <is>
          <t>Aggregat Kasar</t>
        </is>
      </c>
      <c r="E1681" s="5" t="inlineStr">
        <is>
          <t>M03</t>
        </is>
      </c>
      <c r="F1681" s="5" t="inlineStr">
        <is>
          <t>M3</t>
        </is>
      </c>
      <c r="G1681" s="25" t="n">
        <v>0.03581667309603007</v>
      </c>
      <c r="H1681" s="26">
        <f>VLOOKUP(D1681,upahbahan,3,FALSE)</f>
        <v/>
      </c>
      <c r="J1681" s="26">
        <f>G1681*H1681</f>
        <v/>
      </c>
    </row>
    <row r="1682">
      <c r="C1682" s="5" t="n">
        <v>4</v>
      </c>
      <c r="D1682" s="5" t="inlineStr">
        <is>
          <t>Kayu Kaso bekisting</t>
        </is>
      </c>
      <c r="E1682" s="5" t="inlineStr">
        <is>
          <t>M19</t>
        </is>
      </c>
      <c r="F1682" s="5" t="inlineStr">
        <is>
          <t>M3</t>
        </is>
      </c>
      <c r="G1682" s="25" t="n">
        <v>0.02479166545454545</v>
      </c>
      <c r="H1682" s="26">
        <f>VLOOKUP(D1682,upahbahan,3,FALSE)</f>
        <v/>
      </c>
      <c r="J1682" s="26">
        <f>G1682*H1682</f>
        <v/>
      </c>
    </row>
    <row r="1683">
      <c r="C1683" s="5" t="n">
        <v>5</v>
      </c>
      <c r="D1683" s="5" t="inlineStr">
        <is>
          <t>Multiplek</t>
        </is>
      </c>
      <c r="E1683" s="5" t="inlineStr">
        <is>
          <t>M73</t>
        </is>
      </c>
      <c r="F1683" s="5" t="inlineStr">
        <is>
          <t>Lbr</t>
        </is>
      </c>
      <c r="G1683" s="25" t="n">
        <v>0.537489890619821</v>
      </c>
      <c r="H1683" s="26">
        <f>VLOOKUP(D1683,upahbahan,3,FALSE)</f>
        <v/>
      </c>
      <c r="J1683" s="26">
        <f>G1683*H1683</f>
        <v/>
      </c>
    </row>
    <row r="1684">
      <c r="C1684" s="5" t="n">
        <v>6</v>
      </c>
      <c r="D1684" s="5" t="inlineStr">
        <is>
          <t>Air</t>
        </is>
      </c>
      <c r="E1684" s="5" t="inlineStr">
        <is>
          <t>M170</t>
        </is>
      </c>
      <c r="F1684" s="5" t="inlineStr">
        <is>
          <t>Liter</t>
        </is>
      </c>
      <c r="G1684" s="25" t="n">
        <v>6.959726962457338</v>
      </c>
      <c r="H1684" s="26">
        <f>VLOOKUP(D1684,upahbahan,3,FALSE)</f>
        <v/>
      </c>
      <c r="J1684" s="26">
        <f>G1684*H1684</f>
        <v/>
      </c>
    </row>
    <row r="1685">
      <c r="C1685" s="5" t="n">
        <v>7</v>
      </c>
      <c r="D1685" s="5" t="inlineStr">
        <is>
          <t>Paku</t>
        </is>
      </c>
      <c r="E1685" s="5" t="inlineStr">
        <is>
          <t>M18</t>
        </is>
      </c>
      <c r="F1685" s="5" t="inlineStr">
        <is>
          <t>Kg</t>
        </is>
      </c>
      <c r="G1685" s="25" t="n">
        <v>0.12</v>
      </c>
      <c r="H1685" s="26">
        <f>VLOOKUP(D1685,upahbahan,3,FALSE)</f>
        <v/>
      </c>
      <c r="J1685" s="26">
        <f>G1685*H1685</f>
        <v/>
      </c>
    </row>
    <row r="1686">
      <c r="C1686" s="5" t="n">
        <v>8</v>
      </c>
      <c r="D1686" s="5" t="inlineStr">
        <is>
          <t>Patok Pengarah Plastik</t>
        </is>
      </c>
      <c r="E1686" s="5" t="inlineStr">
        <is>
          <t>M380</t>
        </is>
      </c>
      <c r="F1686" s="5" t="inlineStr">
        <is>
          <t>Buah</t>
        </is>
      </c>
      <c r="G1686" s="25" t="n">
        <v>1</v>
      </c>
      <c r="H1686" s="26">
        <f>VLOOKUP(D1686,upahbahan,3,FALSE)</f>
        <v/>
      </c>
      <c r="J1686" s="26">
        <f>G1686*H1686</f>
        <v/>
      </c>
    </row>
    <row r="1687">
      <c r="C1687" s="27" t="inlineStr">
        <is>
          <t>JUMLAH HARGA BAHAN</t>
        </is>
      </c>
      <c r="D1687" s="28" t="n"/>
      <c r="E1687" s="28" t="n"/>
      <c r="F1687" s="28" t="n"/>
      <c r="G1687" s="28" t="n"/>
      <c r="H1687" s="28" t="n"/>
      <c r="I1687" s="28" t="n"/>
      <c r="J1687" s="29">
        <f>SUM(J1679:J1686)</f>
        <v/>
      </c>
    </row>
    <row r="1688">
      <c r="C1688" s="24" t="inlineStr">
        <is>
          <t>C</t>
        </is>
      </c>
      <c r="D1688" s="24" t="inlineStr">
        <is>
          <t>PERALATAN</t>
        </is>
      </c>
      <c r="E1688" s="12" t="n"/>
      <c r="F1688" s="12" t="n"/>
      <c r="G1688" s="12" t="n"/>
      <c r="H1688" s="12" t="n"/>
      <c r="I1688" s="12" t="n"/>
      <c r="J1688" s="12" t="n"/>
    </row>
    <row r="1689">
      <c r="C1689" s="5" t="n">
        <v>1</v>
      </c>
      <c r="D1689" s="5" t="inlineStr">
        <is>
          <t>Concrete Mixer</t>
        </is>
      </c>
      <c r="E1689" s="5" t="inlineStr">
        <is>
          <t>E06</t>
        </is>
      </c>
      <c r="F1689" s="5" t="inlineStr">
        <is>
          <t>Jam</t>
        </is>
      </c>
      <c r="G1689" s="25" t="n">
        <v>0.008433749259466897</v>
      </c>
      <c r="H1689" s="26">
        <f>VLOOKUP(D1689,upahbahan,3,FALSE)</f>
        <v/>
      </c>
      <c r="J1689" s="26">
        <f>G1689*H1689</f>
        <v/>
      </c>
    </row>
    <row r="1690">
      <c r="C1690" s="5" t="n">
        <v>2</v>
      </c>
      <c r="D1690" s="5" t="inlineStr">
        <is>
          <t>WATER TANK TRUCK</t>
        </is>
      </c>
      <c r="E1690" s="5" t="inlineStr">
        <is>
          <t>E23</t>
        </is>
      </c>
      <c r="F1690" s="5" t="inlineStr">
        <is>
          <t>Jam</t>
        </is>
      </c>
      <c r="G1690" s="25" t="n">
        <v>0.002096300706525507</v>
      </c>
      <c r="H1690" s="26">
        <f>VLOOKUP(D1690,upahbahan,3,FALSE)</f>
        <v/>
      </c>
      <c r="J1690" s="26">
        <f>G1690*H1690</f>
        <v/>
      </c>
    </row>
    <row r="1691">
      <c r="C1691" s="5" t="n">
        <v>3</v>
      </c>
      <c r="D1691" s="5" t="inlineStr">
        <is>
          <t>CONCRETE VIBRATOR</t>
        </is>
      </c>
      <c r="E1691" s="5" t="inlineStr">
        <is>
          <t>E20</t>
        </is>
      </c>
      <c r="F1691" s="5" t="inlineStr">
        <is>
          <t>Jam</t>
        </is>
      </c>
      <c r="G1691" s="25" t="n">
        <v>0.008433794338202859</v>
      </c>
      <c r="H1691" s="26">
        <f>VLOOKUP(D1691,upahbahan,3,FALSE)</f>
        <v/>
      </c>
      <c r="J1691" s="26">
        <f>G1691*H1691</f>
        <v/>
      </c>
    </row>
    <row r="1692">
      <c r="C1692" s="5" t="n">
        <v>4</v>
      </c>
      <c r="D1692" s="5" t="inlineStr">
        <is>
          <t>DUMP TRUCK 4 TON; 134 HP</t>
        </is>
      </c>
      <c r="E1692" s="5" t="inlineStr">
        <is>
          <t>E08</t>
        </is>
      </c>
      <c r="F1692" s="5" t="inlineStr">
        <is>
          <t>Jam</t>
        </is>
      </c>
      <c r="G1692" s="25" t="n">
        <v>0.0009645710676999391</v>
      </c>
      <c r="H1692" s="26">
        <f>VLOOKUP(D1692,upahbahan,3,FALSE)</f>
        <v/>
      </c>
      <c r="J1692" s="26">
        <f>G1692*H1692</f>
        <v/>
      </c>
    </row>
    <row r="1693">
      <c r="C1693" s="5" t="n">
        <v>5</v>
      </c>
      <c r="D1693" s="5" t="inlineStr">
        <is>
          <t>Alat Bantu</t>
        </is>
      </c>
      <c r="F1693" s="5" t="inlineStr">
        <is>
          <t>Ls</t>
        </is>
      </c>
      <c r="G1693" s="25" t="n">
        <v>1</v>
      </c>
      <c r="H1693" s="26">
        <f>VLOOKUP(D1693,upahbahan,3,FALSE)</f>
        <v/>
      </c>
      <c r="J1693" s="26">
        <f>G1693*H1693</f>
        <v/>
      </c>
    </row>
    <row r="1694">
      <c r="C1694" s="27" t="inlineStr">
        <is>
          <t>JUMLAH HARGA PERALATAN</t>
        </is>
      </c>
      <c r="D1694" s="28" t="n"/>
      <c r="E1694" s="28" t="n"/>
      <c r="F1694" s="28" t="n"/>
      <c r="G1694" s="28" t="n"/>
      <c r="H1694" s="28" t="n"/>
      <c r="I1694" s="28" t="n"/>
      <c r="J1694" s="29">
        <f>SUM(J1689:J1693)</f>
        <v/>
      </c>
    </row>
    <row r="1695">
      <c r="C1695" s="31" t="inlineStr">
        <is>
          <t>D</t>
        </is>
      </c>
      <c r="D1695" s="31" t="inlineStr">
        <is>
          <t>Jumlah (A+B+C)</t>
        </is>
      </c>
      <c r="E1695" s="32" t="n"/>
      <c r="F1695" s="32" t="n"/>
      <c r="G1695" s="32" t="n"/>
      <c r="H1695" s="32" t="n"/>
      <c r="I1695" s="32" t="n"/>
      <c r="J1695" s="33">
        <f>J1677+J1687+J1694</f>
        <v/>
      </c>
    </row>
    <row r="1696">
      <c r="C1696" s="18" t="inlineStr">
        <is>
          <t>E</t>
        </is>
      </c>
      <c r="D1696" s="18" t="inlineStr">
        <is>
          <t>Biaya Umum dan Keuntungan 10.0% x D</t>
        </is>
      </c>
      <c r="H1696" s="21">
        <f>$Q$8</f>
        <v/>
      </c>
      <c r="J1696" s="34">
        <f>J1695*H1696</f>
        <v/>
      </c>
    </row>
    <row r="1697">
      <c r="C1697" s="31" t="inlineStr">
        <is>
          <t>F</t>
        </is>
      </c>
      <c r="D1697" s="31" t="inlineStr">
        <is>
          <t>Harga Satuan Pekerjaan (D+E)</t>
        </is>
      </c>
      <c r="E1697" s="32" t="n"/>
      <c r="F1697" s="32" t="n"/>
      <c r="G1697" s="32" t="n"/>
      <c r="H1697" s="32" t="n"/>
      <c r="I1697" s="32" t="n"/>
      <c r="J1697" s="33">
        <f>SUM(J1695:J1696)</f>
        <v/>
      </c>
    </row>
    <row r="1699">
      <c r="C1699" s="16" t="inlineStr">
        <is>
          <t>I.99</t>
        </is>
      </c>
      <c r="D1699" s="17" t="inlineStr">
        <is>
          <t>Patok Rumija Tipe A</t>
        </is>
      </c>
      <c r="F1699" s="18" t="inlineStr">
        <is>
          <t>Buah</t>
        </is>
      </c>
      <c r="K1699" s="22">
        <f>ROUNDDOWN(J1728,0)</f>
        <v/>
      </c>
      <c r="M1699" s="19" t="inlineStr">
        <is>
          <t>9.2.(12a)</t>
        </is>
      </c>
    </row>
    <row r="1700">
      <c r="C1700" s="23" t="inlineStr">
        <is>
          <t>No</t>
        </is>
      </c>
      <c r="D1700" s="23" t="inlineStr">
        <is>
          <t>Uraian</t>
        </is>
      </c>
      <c r="E1700" s="23" t="inlineStr">
        <is>
          <t>Kode</t>
        </is>
      </c>
      <c r="F1700" s="23" t="inlineStr">
        <is>
          <t>Sat.</t>
        </is>
      </c>
      <c r="G1700" s="23" t="inlineStr">
        <is>
          <t>Koefisien</t>
        </is>
      </c>
      <c r="H1700" s="23" t="inlineStr">
        <is>
          <t>Harga  Satuan (Rp)</t>
        </is>
      </c>
      <c r="J1700" s="23" t="inlineStr">
        <is>
          <t>Jumlah Harga (Rp)</t>
        </is>
      </c>
    </row>
    <row r="1701">
      <c r="C1701" s="24" t="inlineStr">
        <is>
          <t>A</t>
        </is>
      </c>
      <c r="D1701" s="24" t="inlineStr">
        <is>
          <t>TENAGA KERJA</t>
        </is>
      </c>
      <c r="E1701" s="12" t="n"/>
      <c r="F1701" s="12" t="n"/>
      <c r="G1701" s="12" t="n"/>
      <c r="H1701" s="12" t="n"/>
      <c r="I1701" s="12" t="n"/>
      <c r="J1701" s="12" t="n"/>
    </row>
    <row r="1702">
      <c r="C1702" s="5" t="n">
        <v>1</v>
      </c>
      <c r="D1702" s="5" t="inlineStr">
        <is>
          <t>Pekerja</t>
        </is>
      </c>
      <c r="E1702" s="5" t="inlineStr">
        <is>
          <t>L01</t>
        </is>
      </c>
      <c r="F1702" s="5" t="inlineStr">
        <is>
          <t>jam</t>
        </is>
      </c>
      <c r="G1702" s="25" t="n">
        <v>0.0203313323836238</v>
      </c>
      <c r="H1702" s="26">
        <f>VLOOKUP(D1702,upahbahan,3,FALSE)</f>
        <v/>
      </c>
      <c r="J1702" s="26">
        <f>G1702*H1702</f>
        <v/>
      </c>
    </row>
    <row r="1703">
      <c r="C1703" s="5" t="n">
        <v>2</v>
      </c>
      <c r="D1703" s="5" t="inlineStr">
        <is>
          <t>Tukang</t>
        </is>
      </c>
      <c r="E1703" s="5" t="inlineStr">
        <is>
          <t>L02</t>
        </is>
      </c>
      <c r="F1703" s="5" t="inlineStr">
        <is>
          <t>jam</t>
        </is>
      </c>
      <c r="G1703" s="25" t="n">
        <v>0.004066133534551636</v>
      </c>
      <c r="H1703" s="26">
        <f>VLOOKUP(D1703,upahbahan,3,FALSE)</f>
        <v/>
      </c>
      <c r="J1703" s="26">
        <f>G1703*H1703</f>
        <v/>
      </c>
    </row>
    <row r="1704">
      <c r="C1704" s="5" t="n">
        <v>3</v>
      </c>
      <c r="D1704" s="5" t="inlineStr">
        <is>
          <t>Mandor</t>
        </is>
      </c>
      <c r="E1704" s="5" t="inlineStr">
        <is>
          <t>L03</t>
        </is>
      </c>
      <c r="F1704" s="5" t="inlineStr">
        <is>
          <t>jam</t>
        </is>
      </c>
      <c r="G1704" s="25" t="n">
        <v>0.004066326815483141</v>
      </c>
      <c r="H1704" s="26">
        <f>VLOOKUP(D1704,upahbahan,3,FALSE)</f>
        <v/>
      </c>
      <c r="J1704" s="26">
        <f>G1704*H1704</f>
        <v/>
      </c>
    </row>
    <row r="1705">
      <c r="C1705" s="27" t="inlineStr">
        <is>
          <t>JUMLAH HARGA TENAGA KERJA</t>
        </is>
      </c>
      <c r="D1705" s="28" t="n"/>
      <c r="E1705" s="28" t="n"/>
      <c r="F1705" s="28" t="n"/>
      <c r="G1705" s="28" t="n"/>
      <c r="H1705" s="28" t="n"/>
      <c r="I1705" s="28" t="n"/>
      <c r="J1705" s="29">
        <f>SUM(J1702:J1704)</f>
        <v/>
      </c>
    </row>
    <row r="1706">
      <c r="C1706" s="24" t="inlineStr">
        <is>
          <t>B</t>
        </is>
      </c>
      <c r="D1706" s="24" t="inlineStr">
        <is>
          <t>BAHAN</t>
        </is>
      </c>
      <c r="E1706" s="12" t="n"/>
      <c r="F1706" s="12" t="n"/>
      <c r="G1706" s="12" t="n"/>
      <c r="H1706" s="12" t="n"/>
      <c r="I1706" s="12" t="n"/>
      <c r="J1706" s="12" t="n"/>
    </row>
    <row r="1707">
      <c r="C1707" s="5" t="n">
        <v>1</v>
      </c>
      <c r="D1707" s="5" t="inlineStr">
        <is>
          <t>Semen</t>
        </is>
      </c>
      <c r="E1707" s="5" t="inlineStr">
        <is>
          <t>M12</t>
        </is>
      </c>
      <c r="F1707" s="5" t="inlineStr">
        <is>
          <t>Kg</t>
        </is>
      </c>
      <c r="G1707" s="25" t="n">
        <v>11.36025</v>
      </c>
      <c r="H1707" s="26">
        <f>VLOOKUP(D1707,upahbahan,3,FALSE)</f>
        <v/>
      </c>
      <c r="J1707" s="26">
        <f>G1707*H1707</f>
        <v/>
      </c>
    </row>
    <row r="1708">
      <c r="C1708" s="5" t="n">
        <v>2</v>
      </c>
      <c r="D1708" s="5" t="inlineStr">
        <is>
          <t>Pasir Beton</t>
        </is>
      </c>
      <c r="E1708" s="5" t="inlineStr">
        <is>
          <t>M01a</t>
        </is>
      </c>
      <c r="F1708" s="5" t="inlineStr">
        <is>
          <t>M3</t>
        </is>
      </c>
      <c r="G1708" s="25" t="n">
        <v>0.02282511848341232</v>
      </c>
      <c r="H1708" s="26">
        <f>VLOOKUP(D1708,upahbahan,3,FALSE)</f>
        <v/>
      </c>
      <c r="J1708" s="26">
        <f>G1708*H1708</f>
        <v/>
      </c>
    </row>
    <row r="1709">
      <c r="C1709" s="5" t="n">
        <v>3</v>
      </c>
      <c r="D1709" s="5" t="inlineStr">
        <is>
          <t>Aggregat Kasar</t>
        </is>
      </c>
      <c r="E1709" s="5" t="inlineStr">
        <is>
          <t>M03</t>
        </is>
      </c>
      <c r="F1709" s="5" t="inlineStr">
        <is>
          <t>M3</t>
        </is>
      </c>
      <c r="G1709" s="25" t="n">
        <v>0.02593126510263174</v>
      </c>
      <c r="H1709" s="26">
        <f>VLOOKUP(D1709,upahbahan,3,FALSE)</f>
        <v/>
      </c>
      <c r="J1709" s="26">
        <f>G1709*H1709</f>
        <v/>
      </c>
    </row>
    <row r="1710">
      <c r="C1710" s="5" t="n">
        <v>4</v>
      </c>
      <c r="D1710" s="5" t="inlineStr">
        <is>
          <t>Kayu Kaso bekisting</t>
        </is>
      </c>
      <c r="E1710" s="5" t="inlineStr">
        <is>
          <t>M19</t>
        </is>
      </c>
      <c r="F1710" s="5" t="inlineStr">
        <is>
          <t>M3</t>
        </is>
      </c>
      <c r="G1710" s="25" t="n">
        <v>0.04161111272727273</v>
      </c>
      <c r="H1710" s="26">
        <f>VLOOKUP(D1710,upahbahan,3,FALSE)</f>
        <v/>
      </c>
      <c r="J1710" s="26">
        <f>G1710*H1710</f>
        <v/>
      </c>
    </row>
    <row r="1711">
      <c r="C1711" s="5" t="n">
        <v>5</v>
      </c>
      <c r="D1711" s="5" t="inlineStr">
        <is>
          <t>Multiplek</t>
        </is>
      </c>
      <c r="E1711" s="5" t="inlineStr">
        <is>
          <t>M73</t>
        </is>
      </c>
      <c r="F1711" s="5" t="inlineStr">
        <is>
          <t>Lbr</t>
        </is>
      </c>
      <c r="G1711" s="25" t="n">
        <v>0.4535071262843885</v>
      </c>
      <c r="H1711" s="26">
        <f>VLOOKUP(D1711,upahbahan,3,FALSE)</f>
        <v/>
      </c>
      <c r="J1711" s="26">
        <f>G1711*H1711</f>
        <v/>
      </c>
    </row>
    <row r="1712">
      <c r="C1712" s="5" t="n">
        <v>6</v>
      </c>
      <c r="D1712" s="5" t="inlineStr">
        <is>
          <t>Air</t>
        </is>
      </c>
      <c r="E1712" s="5" t="inlineStr">
        <is>
          <t>M170</t>
        </is>
      </c>
      <c r="F1712" s="5" t="inlineStr">
        <is>
          <t>Liter</t>
        </is>
      </c>
      <c r="G1712" s="25" t="n">
        <v>5.668941979522184</v>
      </c>
      <c r="H1712" s="26">
        <f>VLOOKUP(D1712,upahbahan,3,FALSE)</f>
        <v/>
      </c>
      <c r="J1712" s="26">
        <f>G1712*H1712</f>
        <v/>
      </c>
    </row>
    <row r="1713">
      <c r="C1713" s="5" t="n">
        <v>7</v>
      </c>
      <c r="D1713" s="5" t="inlineStr">
        <is>
          <t>Besi Beton</t>
        </is>
      </c>
      <c r="E1713" s="5" t="inlineStr">
        <is>
          <t>M57a</t>
        </is>
      </c>
      <c r="F1713" s="5" t="inlineStr">
        <is>
          <t>Kg</t>
        </is>
      </c>
      <c r="G1713" s="25" t="n">
        <v>1.62</v>
      </c>
      <c r="H1713" s="26">
        <f>VLOOKUP(D1713,upahbahan,3,FALSE)</f>
        <v/>
      </c>
      <c r="J1713" s="26">
        <f>G1713*H1713</f>
        <v/>
      </c>
    </row>
    <row r="1714">
      <c r="C1714" s="5" t="n">
        <v>8</v>
      </c>
      <c r="D1714" s="5" t="inlineStr">
        <is>
          <t>Kawat beton</t>
        </is>
      </c>
      <c r="E1714" s="5" t="inlineStr">
        <is>
          <t>M14</t>
        </is>
      </c>
      <c r="F1714" s="5" t="inlineStr">
        <is>
          <t>Kg</t>
        </is>
      </c>
      <c r="G1714" s="25" t="n">
        <v>0.0033752</v>
      </c>
      <c r="H1714" s="26">
        <f>VLOOKUP(D1714,upahbahan,3,FALSE)</f>
        <v/>
      </c>
      <c r="J1714" s="26">
        <f>G1714*H1714</f>
        <v/>
      </c>
    </row>
    <row r="1715">
      <c r="C1715" s="5" t="n">
        <v>9</v>
      </c>
      <c r="D1715" s="5" t="inlineStr">
        <is>
          <t>Paku</t>
        </is>
      </c>
      <c r="E1715" s="5" t="inlineStr">
        <is>
          <t>M18</t>
        </is>
      </c>
      <c r="F1715" s="5" t="inlineStr">
        <is>
          <t>Kg</t>
        </is>
      </c>
      <c r="G1715" s="25" t="n">
        <v>0.135</v>
      </c>
      <c r="H1715" s="26">
        <f>VLOOKUP(D1715,upahbahan,3,FALSE)</f>
        <v/>
      </c>
      <c r="J1715" s="26">
        <f>G1715*H1715</f>
        <v/>
      </c>
    </row>
    <row r="1716">
      <c r="C1716" s="5" t="n">
        <v>10</v>
      </c>
      <c r="D1716" s="5" t="inlineStr">
        <is>
          <t>Cat</t>
        </is>
      </c>
      <c r="E1716" s="5" t="inlineStr">
        <is>
          <t>M17b</t>
        </is>
      </c>
      <c r="F1716" s="5" t="inlineStr">
        <is>
          <t>Kg</t>
        </is>
      </c>
      <c r="G1716" s="25" t="n">
        <v>1.80000004864865</v>
      </c>
      <c r="H1716" s="26">
        <f>VLOOKUP(D1716,upahbahan,3,FALSE)</f>
        <v/>
      </c>
      <c r="J1716" s="26">
        <f>G1716*H1716</f>
        <v/>
      </c>
    </row>
    <row r="1717">
      <c r="C1717" s="27" t="inlineStr">
        <is>
          <t>JUMLAH HARGA BAHAN</t>
        </is>
      </c>
      <c r="D1717" s="28" t="n"/>
      <c r="E1717" s="28" t="n"/>
      <c r="F1717" s="28" t="n"/>
      <c r="G1717" s="28" t="n"/>
      <c r="H1717" s="28" t="n"/>
      <c r="I1717" s="28" t="n"/>
      <c r="J1717" s="29">
        <f>SUM(J1707:J1716)</f>
        <v/>
      </c>
    </row>
    <row r="1718">
      <c r="C1718" s="24" t="inlineStr">
        <is>
          <t>C</t>
        </is>
      </c>
      <c r="D1718" s="24" t="inlineStr">
        <is>
          <t>PERALATAN</t>
        </is>
      </c>
      <c r="E1718" s="12" t="n"/>
      <c r="F1718" s="12" t="n"/>
      <c r="G1718" s="12" t="n"/>
      <c r="H1718" s="12" t="n"/>
      <c r="I1718" s="12" t="n"/>
      <c r="J1718" s="12" t="n"/>
    </row>
    <row r="1719">
      <c r="C1719" s="5" t="n">
        <v>1</v>
      </c>
      <c r="D1719" s="5" t="inlineStr">
        <is>
          <t>Concrete Mixer</t>
        </is>
      </c>
      <c r="E1719" s="5" t="inlineStr">
        <is>
          <t>E06</t>
        </is>
      </c>
      <c r="F1719" s="5" t="inlineStr">
        <is>
          <t>Jam</t>
        </is>
      </c>
      <c r="G1719" s="25" t="n">
        <v>0.004066298867861106</v>
      </c>
      <c r="H1719" s="26">
        <f>VLOOKUP(D1719,upahbahan,3,FALSE)</f>
        <v/>
      </c>
      <c r="J1719" s="26">
        <f>G1719*H1719</f>
        <v/>
      </c>
    </row>
    <row r="1720">
      <c r="C1720" s="5" t="n">
        <v>2</v>
      </c>
      <c r="D1720" s="5" t="inlineStr">
        <is>
          <t>WATER TANK TRUCK</t>
        </is>
      </c>
      <c r="E1720" s="5" t="inlineStr">
        <is>
          <t>E23</t>
        </is>
      </c>
      <c r="F1720" s="5" t="inlineStr">
        <is>
          <t>Jam</t>
        </is>
      </c>
      <c r="G1720" s="25" t="n">
        <v>0.001707525315269112</v>
      </c>
      <c r="H1720" s="26">
        <f>VLOOKUP(D1720,upahbahan,3,FALSE)</f>
        <v/>
      </c>
      <c r="J1720" s="26">
        <f>G1720*H1720</f>
        <v/>
      </c>
    </row>
    <row r="1721">
      <c r="C1721" s="5" t="n">
        <v>3</v>
      </c>
      <c r="D1721" s="5" t="inlineStr">
        <is>
          <t>CONCRETE VIBRATOR</t>
        </is>
      </c>
      <c r="E1721" s="5" t="inlineStr">
        <is>
          <t>E20</t>
        </is>
      </c>
      <c r="F1721" s="5" t="inlineStr">
        <is>
          <t>Jam</t>
        </is>
      </c>
      <c r="G1721" s="25" t="n">
        <v>0.004066270531150264</v>
      </c>
      <c r="H1721" s="26">
        <f>VLOOKUP(D1721,upahbahan,3,FALSE)</f>
        <v/>
      </c>
      <c r="J1721" s="26">
        <f>G1721*H1721</f>
        <v/>
      </c>
    </row>
    <row r="1722">
      <c r="C1722" s="5" t="n">
        <v>4</v>
      </c>
      <c r="D1722" s="5" t="inlineStr">
        <is>
          <t>DUMP TRUCK 4 TON; 134 HP</t>
        </is>
      </c>
      <c r="E1722" s="5" t="inlineStr">
        <is>
          <t>E08</t>
        </is>
      </c>
      <c r="F1722" s="5" t="inlineStr">
        <is>
          <t>Jam</t>
        </is>
      </c>
      <c r="G1722" s="25" t="n">
        <v>0.02192062226913792</v>
      </c>
      <c r="H1722" s="26">
        <f>VLOOKUP(D1722,upahbahan,3,FALSE)</f>
        <v/>
      </c>
      <c r="J1722" s="26">
        <f>G1722*H1722</f>
        <v/>
      </c>
    </row>
    <row r="1723">
      <c r="C1723" s="5" t="n">
        <v>5</v>
      </c>
      <c r="D1723" s="5" t="inlineStr">
        <is>
          <t>Mobile Crane 1 ton</t>
        </is>
      </c>
      <c r="E1723" s="5" t="inlineStr">
        <is>
          <t>E78</t>
        </is>
      </c>
      <c r="F1723" s="5" t="inlineStr">
        <is>
          <t>Jam</t>
        </is>
      </c>
      <c r="G1723" s="25" t="n">
        <v>0.008132525078461074</v>
      </c>
      <c r="H1723" s="26">
        <f>VLOOKUP(D1723,upahbahan,3,FALSE)</f>
        <v/>
      </c>
      <c r="J1723" s="26">
        <f>G1723*H1723</f>
        <v/>
      </c>
    </row>
    <row r="1724">
      <c r="C1724" s="5" t="n">
        <v>6</v>
      </c>
      <c r="D1724" s="5" t="inlineStr">
        <is>
          <t>Alat Bantu</t>
        </is>
      </c>
      <c r="F1724" s="5" t="inlineStr">
        <is>
          <t>Ls</t>
        </is>
      </c>
      <c r="G1724" s="25" t="n">
        <v>1</v>
      </c>
      <c r="H1724" s="26">
        <f>VLOOKUP(D1724,upahbahan,3,FALSE)</f>
        <v/>
      </c>
      <c r="J1724" s="26">
        <f>G1724*H1724</f>
        <v/>
      </c>
    </row>
    <row r="1725">
      <c r="C1725" s="27" t="inlineStr">
        <is>
          <t>JUMLAH HARGA PERALATAN</t>
        </is>
      </c>
      <c r="D1725" s="28" t="n"/>
      <c r="E1725" s="28" t="n"/>
      <c r="F1725" s="28" t="n"/>
      <c r="G1725" s="28" t="n"/>
      <c r="H1725" s="28" t="n"/>
      <c r="I1725" s="28" t="n"/>
      <c r="J1725" s="29">
        <f>SUM(J1719:J1724)</f>
        <v/>
      </c>
    </row>
    <row r="1726">
      <c r="C1726" s="31" t="inlineStr">
        <is>
          <t>D</t>
        </is>
      </c>
      <c r="D1726" s="31" t="inlineStr">
        <is>
          <t>Jumlah (A+B+C)</t>
        </is>
      </c>
      <c r="E1726" s="32" t="n"/>
      <c r="F1726" s="32" t="n"/>
      <c r="G1726" s="32" t="n"/>
      <c r="H1726" s="32" t="n"/>
      <c r="I1726" s="32" t="n"/>
      <c r="J1726" s="33">
        <f>J1705+J1717+J1725</f>
        <v/>
      </c>
    </row>
    <row r="1727">
      <c r="C1727" s="18" t="inlineStr">
        <is>
          <t>E</t>
        </is>
      </c>
      <c r="D1727" s="18" t="inlineStr">
        <is>
          <t>Biaya Umum dan Keuntungan 10.0% x D</t>
        </is>
      </c>
      <c r="H1727" s="21">
        <f>$Q$8</f>
        <v/>
      </c>
      <c r="J1727" s="34">
        <f>J1726*H1727</f>
        <v/>
      </c>
    </row>
    <row r="1728">
      <c r="C1728" s="31" t="inlineStr">
        <is>
          <t>F</t>
        </is>
      </c>
      <c r="D1728" s="31" t="inlineStr">
        <is>
          <t>Harga Satuan Pekerjaan (D+E)</t>
        </is>
      </c>
      <c r="E1728" s="32" t="n"/>
      <c r="F1728" s="32" t="n"/>
      <c r="G1728" s="32" t="n"/>
      <c r="H1728" s="32" t="n"/>
      <c r="I1728" s="32" t="n"/>
      <c r="J1728" s="33">
        <f>SUM(J1726:J1727)</f>
        <v/>
      </c>
    </row>
    <row r="1730">
      <c r="C1730" s="16" t="inlineStr">
        <is>
          <t>I.100</t>
        </is>
      </c>
      <c r="D1730" s="17" t="inlineStr">
        <is>
          <t>Patok Rumija Tipe B</t>
        </is>
      </c>
      <c r="F1730" s="18" t="inlineStr">
        <is>
          <t>Buah</t>
        </is>
      </c>
      <c r="K1730" s="22">
        <f>ROUNDDOWN(J1756,0)</f>
        <v/>
      </c>
      <c r="M1730" s="19" t="inlineStr">
        <is>
          <t>9.2.(12b)</t>
        </is>
      </c>
    </row>
    <row r="1731">
      <c r="C1731" s="23" t="inlineStr">
        <is>
          <t>No</t>
        </is>
      </c>
      <c r="D1731" s="23" t="inlineStr">
        <is>
          <t>Uraian</t>
        </is>
      </c>
      <c r="E1731" s="23" t="inlineStr">
        <is>
          <t>Kode</t>
        </is>
      </c>
      <c r="F1731" s="23" t="inlineStr">
        <is>
          <t>Sat.</t>
        </is>
      </c>
      <c r="G1731" s="23" t="inlineStr">
        <is>
          <t>Koefisien</t>
        </is>
      </c>
      <c r="H1731" s="23" t="inlineStr">
        <is>
          <t>Harga  Satuan (Rp)</t>
        </is>
      </c>
      <c r="J1731" s="23" t="inlineStr">
        <is>
          <t>Jumlah Harga (Rp)</t>
        </is>
      </c>
    </row>
    <row r="1732">
      <c r="C1732" s="24" t="inlineStr">
        <is>
          <t>A</t>
        </is>
      </c>
      <c r="D1732" s="24" t="inlineStr">
        <is>
          <t>TENAGA KERJA</t>
        </is>
      </c>
      <c r="E1732" s="12" t="n"/>
      <c r="F1732" s="12" t="n"/>
      <c r="G1732" s="12" t="n"/>
      <c r="H1732" s="12" t="n"/>
      <c r="I1732" s="12" t="n"/>
      <c r="J1732" s="12" t="n"/>
    </row>
    <row r="1733">
      <c r="C1733" s="5" t="n">
        <v>1</v>
      </c>
      <c r="D1733" s="5" t="inlineStr">
        <is>
          <t>Pekerja</t>
        </is>
      </c>
      <c r="E1733" s="5" t="inlineStr">
        <is>
          <t>L01</t>
        </is>
      </c>
      <c r="F1733" s="5" t="inlineStr">
        <is>
          <t>jam</t>
        </is>
      </c>
      <c r="G1733" s="25" t="n">
        <v>0.04216862239785498</v>
      </c>
      <c r="H1733" s="26">
        <f>VLOOKUP(D1733,upahbahan,3,FALSE)</f>
        <v/>
      </c>
      <c r="J1733" s="26">
        <f>G1733*H1733</f>
        <v/>
      </c>
    </row>
    <row r="1734">
      <c r="C1734" s="5" t="n">
        <v>2</v>
      </c>
      <c r="D1734" s="5" t="inlineStr">
        <is>
          <t>Tukang</t>
        </is>
      </c>
      <c r="E1734" s="5" t="inlineStr">
        <is>
          <t>L02</t>
        </is>
      </c>
      <c r="F1734" s="5" t="inlineStr">
        <is>
          <t>jam</t>
        </is>
      </c>
      <c r="G1734" s="25" t="n">
        <v>0.008433819132789967</v>
      </c>
      <c r="H1734" s="26">
        <f>VLOOKUP(D1734,upahbahan,3,FALSE)</f>
        <v/>
      </c>
      <c r="J1734" s="26">
        <f>G1734*H1734</f>
        <v/>
      </c>
    </row>
    <row r="1735">
      <c r="C1735" s="5" t="n">
        <v>3</v>
      </c>
      <c r="D1735" s="5" t="inlineStr">
        <is>
          <t>Mandor</t>
        </is>
      </c>
      <c r="E1735" s="5" t="inlineStr">
        <is>
          <t>L03</t>
        </is>
      </c>
      <c r="F1735" s="5" t="inlineStr">
        <is>
          <t>jam</t>
        </is>
      </c>
      <c r="G1735" s="25" t="n">
        <v>0.008433740726487438</v>
      </c>
      <c r="H1735" s="26">
        <f>VLOOKUP(D1735,upahbahan,3,FALSE)</f>
        <v/>
      </c>
      <c r="J1735" s="26">
        <f>G1735*H1735</f>
        <v/>
      </c>
    </row>
    <row r="1736">
      <c r="C1736" s="27" t="inlineStr">
        <is>
          <t>JUMLAH HARGA TENAGA KERJA</t>
        </is>
      </c>
      <c r="D1736" s="28" t="n"/>
      <c r="E1736" s="28" t="n"/>
      <c r="F1736" s="28" t="n"/>
      <c r="G1736" s="28" t="n"/>
      <c r="H1736" s="28" t="n"/>
      <c r="I1736" s="28" t="n"/>
      <c r="J1736" s="29">
        <f>SUM(J1733:J1735)</f>
        <v/>
      </c>
    </row>
    <row r="1737">
      <c r="C1737" s="24" t="inlineStr">
        <is>
          <t>B</t>
        </is>
      </c>
      <c r="D1737" s="24" t="inlineStr">
        <is>
          <t>BAHAN</t>
        </is>
      </c>
      <c r="E1737" s="12" t="n"/>
      <c r="F1737" s="12" t="n"/>
      <c r="G1737" s="12" t="n"/>
      <c r="H1737" s="12" t="n"/>
      <c r="I1737" s="12" t="n"/>
      <c r="J1737" s="12" t="n"/>
    </row>
    <row r="1738">
      <c r="C1738" s="5" t="n">
        <v>1</v>
      </c>
      <c r="D1738" s="5" t="inlineStr">
        <is>
          <t>Semen</t>
        </is>
      </c>
      <c r="E1738" s="5" t="inlineStr">
        <is>
          <t>M12</t>
        </is>
      </c>
      <c r="F1738" s="5" t="inlineStr">
        <is>
          <t>Kg</t>
        </is>
      </c>
      <c r="G1738" s="25" t="n">
        <v>13.9468</v>
      </c>
      <c r="H1738" s="26">
        <f>VLOOKUP(D1738,upahbahan,3,FALSE)</f>
        <v/>
      </c>
      <c r="J1738" s="26">
        <f>G1738*H1738</f>
        <v/>
      </c>
    </row>
    <row r="1739">
      <c r="C1739" s="5" t="n">
        <v>2</v>
      </c>
      <c r="D1739" s="5" t="inlineStr">
        <is>
          <t>Pasir Beton</t>
        </is>
      </c>
      <c r="E1739" s="5" t="inlineStr">
        <is>
          <t>M01a</t>
        </is>
      </c>
      <c r="F1739" s="5" t="inlineStr">
        <is>
          <t>M3</t>
        </is>
      </c>
      <c r="G1739" s="25" t="n">
        <v>0.03279526066350711</v>
      </c>
      <c r="H1739" s="26">
        <f>VLOOKUP(D1739,upahbahan,3,FALSE)</f>
        <v/>
      </c>
      <c r="J1739" s="26">
        <f>G1739*H1739</f>
        <v/>
      </c>
    </row>
    <row r="1740">
      <c r="C1740" s="5" t="n">
        <v>3</v>
      </c>
      <c r="D1740" s="5" t="inlineStr">
        <is>
          <t>Aggregat Kasar</t>
        </is>
      </c>
      <c r="E1740" s="5" t="inlineStr">
        <is>
          <t>M03</t>
        </is>
      </c>
      <c r="F1740" s="5" t="inlineStr">
        <is>
          <t>M3</t>
        </is>
      </c>
      <c r="G1740" s="25" t="n">
        <v>0.03581667309603007</v>
      </c>
      <c r="H1740" s="26">
        <f>VLOOKUP(D1740,upahbahan,3,FALSE)</f>
        <v/>
      </c>
      <c r="J1740" s="26">
        <f>G1740*H1740</f>
        <v/>
      </c>
    </row>
    <row r="1741">
      <c r="C1741" s="5" t="n">
        <v>4</v>
      </c>
      <c r="D1741" s="5" t="inlineStr">
        <is>
          <t>Kayu Kaso bekisting</t>
        </is>
      </c>
      <c r="E1741" s="5" t="inlineStr">
        <is>
          <t>M19</t>
        </is>
      </c>
      <c r="F1741" s="5" t="inlineStr">
        <is>
          <t>M3</t>
        </is>
      </c>
      <c r="G1741" s="25" t="n">
        <v>0.02479166545454545</v>
      </c>
      <c r="H1741" s="26">
        <f>VLOOKUP(D1741,upahbahan,3,FALSE)</f>
        <v/>
      </c>
      <c r="J1741" s="26">
        <f>G1741*H1741</f>
        <v/>
      </c>
    </row>
    <row r="1742">
      <c r="C1742" s="5" t="n">
        <v>5</v>
      </c>
      <c r="D1742" s="5" t="inlineStr">
        <is>
          <t>Multiplek</t>
        </is>
      </c>
      <c r="E1742" s="5" t="inlineStr">
        <is>
          <t>M73</t>
        </is>
      </c>
      <c r="F1742" s="5" t="inlineStr">
        <is>
          <t>Lbr</t>
        </is>
      </c>
      <c r="G1742" s="25" t="n">
        <v>0.537489890619821</v>
      </c>
      <c r="H1742" s="26">
        <f>VLOOKUP(D1742,upahbahan,3,FALSE)</f>
        <v/>
      </c>
      <c r="J1742" s="26">
        <f>G1742*H1742</f>
        <v/>
      </c>
    </row>
    <row r="1743">
      <c r="C1743" s="5" t="n">
        <v>6</v>
      </c>
      <c r="D1743" s="5" t="inlineStr">
        <is>
          <t>Air</t>
        </is>
      </c>
      <c r="E1743" s="5" t="inlineStr">
        <is>
          <t>M170</t>
        </is>
      </c>
      <c r="F1743" s="5" t="inlineStr">
        <is>
          <t>Liter</t>
        </is>
      </c>
      <c r="G1743" s="25" t="n">
        <v>6.959726962457338</v>
      </c>
      <c r="H1743" s="26">
        <f>VLOOKUP(D1743,upahbahan,3,FALSE)</f>
        <v/>
      </c>
      <c r="J1743" s="26">
        <f>G1743*H1743</f>
        <v/>
      </c>
    </row>
    <row r="1744">
      <c r="C1744" s="5" t="n">
        <v>7</v>
      </c>
      <c r="D1744" s="5" t="inlineStr">
        <is>
          <t>Paku</t>
        </is>
      </c>
      <c r="E1744" s="5" t="inlineStr">
        <is>
          <t>M18</t>
        </is>
      </c>
      <c r="F1744" s="5" t="inlineStr">
        <is>
          <t>Kg</t>
        </is>
      </c>
      <c r="G1744" s="25" t="n">
        <v>0.12</v>
      </c>
      <c r="H1744" s="26">
        <f>VLOOKUP(D1744,upahbahan,3,FALSE)</f>
        <v/>
      </c>
      <c r="J1744" s="26">
        <f>G1744*H1744</f>
        <v/>
      </c>
    </row>
    <row r="1745">
      <c r="C1745" s="5" t="n">
        <v>8</v>
      </c>
      <c r="D1745" s="5" t="inlineStr">
        <is>
          <t>Patok Rumija B Plastik</t>
        </is>
      </c>
      <c r="E1745" s="5" t="inlineStr">
        <is>
          <t>M380</t>
        </is>
      </c>
      <c r="F1745" s="5" t="inlineStr">
        <is>
          <t>Buah</t>
        </is>
      </c>
      <c r="G1745" s="25" t="n">
        <v>1</v>
      </c>
      <c r="H1745" s="26">
        <f>VLOOKUP(D1745,upahbahan,3,FALSE)</f>
        <v/>
      </c>
      <c r="J1745" s="26">
        <f>G1745*H1745</f>
        <v/>
      </c>
    </row>
    <row r="1746">
      <c r="C1746" s="27" t="inlineStr">
        <is>
          <t>JUMLAH HARGA BAHAN</t>
        </is>
      </c>
      <c r="D1746" s="28" t="n"/>
      <c r="E1746" s="28" t="n"/>
      <c r="F1746" s="28" t="n"/>
      <c r="G1746" s="28" t="n"/>
      <c r="H1746" s="28" t="n"/>
      <c r="I1746" s="28" t="n"/>
      <c r="J1746" s="29">
        <f>SUM(J1738:J1745)</f>
        <v/>
      </c>
    </row>
    <row r="1747">
      <c r="C1747" s="24" t="inlineStr">
        <is>
          <t>C</t>
        </is>
      </c>
      <c r="D1747" s="24" t="inlineStr">
        <is>
          <t>PERALATAN</t>
        </is>
      </c>
      <c r="E1747" s="12" t="n"/>
      <c r="F1747" s="12" t="n"/>
      <c r="G1747" s="12" t="n"/>
      <c r="H1747" s="12" t="n"/>
      <c r="I1747" s="12" t="n"/>
      <c r="J1747" s="12" t="n"/>
    </row>
    <row r="1748">
      <c r="C1748" s="5" t="n">
        <v>1</v>
      </c>
      <c r="D1748" s="5" t="inlineStr">
        <is>
          <t>Concrete Mixer</t>
        </is>
      </c>
      <c r="E1748" s="5" t="inlineStr">
        <is>
          <t>E06</t>
        </is>
      </c>
      <c r="F1748" s="5" t="inlineStr">
        <is>
          <t>Jam</t>
        </is>
      </c>
      <c r="G1748" s="25" t="n">
        <v>0.008433749259466897</v>
      </c>
      <c r="H1748" s="26">
        <f>VLOOKUP(D1748,upahbahan,3,FALSE)</f>
        <v/>
      </c>
      <c r="J1748" s="26">
        <f>G1748*H1748</f>
        <v/>
      </c>
    </row>
    <row r="1749">
      <c r="C1749" s="5" t="n">
        <v>2</v>
      </c>
      <c r="D1749" s="5" t="inlineStr">
        <is>
          <t>WATER TANK TRUCK</t>
        </is>
      </c>
      <c r="E1749" s="5" t="inlineStr">
        <is>
          <t>E23</t>
        </is>
      </c>
      <c r="F1749" s="5" t="inlineStr">
        <is>
          <t>Jam</t>
        </is>
      </c>
      <c r="G1749" s="25" t="n">
        <v>0.002096300706525507</v>
      </c>
      <c r="H1749" s="26">
        <f>VLOOKUP(D1749,upahbahan,3,FALSE)</f>
        <v/>
      </c>
      <c r="J1749" s="26">
        <f>G1749*H1749</f>
        <v/>
      </c>
    </row>
    <row r="1750">
      <c r="C1750" s="5" t="n">
        <v>3</v>
      </c>
      <c r="D1750" s="5" t="inlineStr">
        <is>
          <t>CONCRETE VIBRATOR</t>
        </is>
      </c>
      <c r="E1750" s="5" t="inlineStr">
        <is>
          <t>E20</t>
        </is>
      </c>
      <c r="F1750" s="5" t="inlineStr">
        <is>
          <t>Jam</t>
        </is>
      </c>
      <c r="G1750" s="25" t="n">
        <v>0.008433794338202859</v>
      </c>
      <c r="H1750" s="26">
        <f>VLOOKUP(D1750,upahbahan,3,FALSE)</f>
        <v/>
      </c>
      <c r="J1750" s="26">
        <f>G1750*H1750</f>
        <v/>
      </c>
    </row>
    <row r="1751">
      <c r="C1751" s="5" t="n">
        <v>4</v>
      </c>
      <c r="D1751" s="5" t="inlineStr">
        <is>
          <t>DUMP TRUCK 4 TON; 134 HP</t>
        </is>
      </c>
      <c r="E1751" s="5" t="inlineStr">
        <is>
          <t>E08</t>
        </is>
      </c>
      <c r="F1751" s="5" t="inlineStr">
        <is>
          <t>Jam</t>
        </is>
      </c>
      <c r="G1751" s="25" t="n">
        <v>0.0009645710676999391</v>
      </c>
      <c r="H1751" s="26">
        <f>VLOOKUP(D1751,upahbahan,3,FALSE)</f>
        <v/>
      </c>
      <c r="J1751" s="26">
        <f>G1751*H1751</f>
        <v/>
      </c>
    </row>
    <row r="1752">
      <c r="C1752" s="5" t="n">
        <v>5</v>
      </c>
      <c r="D1752" s="5" t="inlineStr">
        <is>
          <t>Alat Bantu</t>
        </is>
      </c>
      <c r="F1752" s="5" t="inlineStr">
        <is>
          <t>Ls</t>
        </is>
      </c>
      <c r="G1752" s="25" t="n">
        <v>1</v>
      </c>
      <c r="H1752" s="26">
        <f>VLOOKUP(D1752,upahbahan,3,FALSE)</f>
        <v/>
      </c>
      <c r="J1752" s="26">
        <f>G1752*H1752</f>
        <v/>
      </c>
    </row>
    <row r="1753">
      <c r="C1753" s="27" t="inlineStr">
        <is>
          <t>JUMLAH HARGA PERALATAN</t>
        </is>
      </c>
      <c r="D1753" s="28" t="n"/>
      <c r="E1753" s="28" t="n"/>
      <c r="F1753" s="28" t="n"/>
      <c r="G1753" s="28" t="n"/>
      <c r="H1753" s="28" t="n"/>
      <c r="I1753" s="28" t="n"/>
      <c r="J1753" s="29">
        <f>SUM(J1748:J1752)</f>
        <v/>
      </c>
    </row>
    <row r="1754">
      <c r="C1754" s="31" t="inlineStr">
        <is>
          <t>D</t>
        </is>
      </c>
      <c r="D1754" s="31" t="inlineStr">
        <is>
          <t>Jumlah (A+B+C)</t>
        </is>
      </c>
      <c r="E1754" s="32" t="n"/>
      <c r="F1754" s="32" t="n"/>
      <c r="G1754" s="32" t="n"/>
      <c r="H1754" s="32" t="n"/>
      <c r="I1754" s="32" t="n"/>
      <c r="J1754" s="33">
        <f>J1736+J1746+J1753</f>
        <v/>
      </c>
    </row>
    <row r="1755">
      <c r="C1755" s="18" t="inlineStr">
        <is>
          <t>E</t>
        </is>
      </c>
      <c r="D1755" s="18" t="inlineStr">
        <is>
          <t>Biaya Umum dan Keuntungan 10.0% x D</t>
        </is>
      </c>
      <c r="H1755" s="21">
        <f>$Q$8</f>
        <v/>
      </c>
      <c r="J1755" s="34">
        <f>J1754*H1755</f>
        <v/>
      </c>
    </row>
    <row r="1756">
      <c r="C1756" s="31" t="inlineStr">
        <is>
          <t>F</t>
        </is>
      </c>
      <c r="D1756" s="31" t="inlineStr">
        <is>
          <t>Harga Satuan Pekerjaan (D+E)</t>
        </is>
      </c>
      <c r="E1756" s="32" t="n"/>
      <c r="F1756" s="32" t="n"/>
      <c r="G1756" s="32" t="n"/>
      <c r="H1756" s="32" t="n"/>
      <c r="I1756" s="32" t="n"/>
      <c r="J1756" s="33">
        <f>SUM(J1754:J1755)</f>
        <v/>
      </c>
    </row>
    <row r="1758">
      <c r="C1758" s="16" t="inlineStr">
        <is>
          <t>I.101</t>
        </is>
      </c>
      <c r="D1758" s="17" t="inlineStr">
        <is>
          <t>Patok Kilometer (Beton)</t>
        </is>
      </c>
      <c r="F1758" s="18" t="inlineStr">
        <is>
          <t>Buah</t>
        </is>
      </c>
      <c r="K1758" s="22">
        <f>ROUNDDOWN(J1786,0)</f>
        <v/>
      </c>
      <c r="M1758" s="19" t="inlineStr">
        <is>
          <t>9.2.(13a)</t>
        </is>
      </c>
    </row>
    <row r="1759">
      <c r="C1759" s="23" t="inlineStr">
        <is>
          <t>No</t>
        </is>
      </c>
      <c r="D1759" s="23" t="inlineStr">
        <is>
          <t>Uraian</t>
        </is>
      </c>
      <c r="E1759" s="23" t="inlineStr">
        <is>
          <t>Kode</t>
        </is>
      </c>
      <c r="F1759" s="23" t="inlineStr">
        <is>
          <t>Sat.</t>
        </is>
      </c>
      <c r="G1759" s="23" t="inlineStr">
        <is>
          <t>Koefisien</t>
        </is>
      </c>
      <c r="H1759" s="23" t="inlineStr">
        <is>
          <t>Harga  Satuan (Rp)</t>
        </is>
      </c>
      <c r="J1759" s="23" t="inlineStr">
        <is>
          <t>Jumlah Harga (Rp)</t>
        </is>
      </c>
    </row>
    <row r="1760">
      <c r="C1760" s="24" t="inlineStr">
        <is>
          <t>A</t>
        </is>
      </c>
      <c r="D1760" s="24" t="inlineStr">
        <is>
          <t>TENAGA KERJA</t>
        </is>
      </c>
      <c r="E1760" s="12" t="n"/>
      <c r="F1760" s="12" t="n"/>
      <c r="G1760" s="12" t="n"/>
      <c r="H1760" s="12" t="n"/>
      <c r="I1760" s="12" t="n"/>
      <c r="J1760" s="12" t="n"/>
    </row>
    <row r="1761">
      <c r="C1761" s="5" t="n">
        <v>1</v>
      </c>
      <c r="D1761" s="5" t="inlineStr">
        <is>
          <t>Pekerja</t>
        </is>
      </c>
      <c r="E1761" s="5" t="inlineStr">
        <is>
          <t>L01</t>
        </is>
      </c>
      <c r="F1761" s="5" t="inlineStr">
        <is>
          <t>jam</t>
        </is>
      </c>
      <c r="G1761" s="25" t="n">
        <v>0.08674684935431567</v>
      </c>
      <c r="H1761" s="26">
        <f>VLOOKUP(D1761,upahbahan,3,FALSE)</f>
        <v/>
      </c>
      <c r="J1761" s="26">
        <f>G1761*H1761</f>
        <v/>
      </c>
    </row>
    <row r="1762">
      <c r="C1762" s="5" t="n">
        <v>2</v>
      </c>
      <c r="D1762" s="5" t="inlineStr">
        <is>
          <t>Tukang</t>
        </is>
      </c>
      <c r="E1762" s="5" t="inlineStr">
        <is>
          <t>L02</t>
        </is>
      </c>
      <c r="F1762" s="5" t="inlineStr">
        <is>
          <t>jam</t>
        </is>
      </c>
      <c r="G1762" s="25" t="n">
        <v>0.01734922654993802</v>
      </c>
      <c r="H1762" s="26">
        <f>VLOOKUP(D1762,upahbahan,3,FALSE)</f>
        <v/>
      </c>
      <c r="J1762" s="26">
        <f>G1762*H1762</f>
        <v/>
      </c>
    </row>
    <row r="1763">
      <c r="C1763" s="5" t="n">
        <v>3</v>
      </c>
      <c r="D1763" s="5" t="inlineStr">
        <is>
          <t>Mandor</t>
        </is>
      </c>
      <c r="E1763" s="5" t="inlineStr">
        <is>
          <t>L03</t>
        </is>
      </c>
      <c r="F1763" s="5" t="inlineStr">
        <is>
          <t>jam</t>
        </is>
      </c>
      <c r="G1763" s="25" t="n">
        <v>0.01734928084311591</v>
      </c>
      <c r="H1763" s="26">
        <f>VLOOKUP(D1763,upahbahan,3,FALSE)</f>
        <v/>
      </c>
      <c r="J1763" s="26">
        <f>G1763*H1763</f>
        <v/>
      </c>
    </row>
    <row r="1764">
      <c r="C1764" s="27" t="inlineStr">
        <is>
          <t>JUMLAH HARGA TENAGA KERJA</t>
        </is>
      </c>
      <c r="D1764" s="28" t="n"/>
      <c r="E1764" s="28" t="n"/>
      <c r="F1764" s="28" t="n"/>
      <c r="G1764" s="28" t="n"/>
      <c r="H1764" s="28" t="n"/>
      <c r="I1764" s="28" t="n"/>
      <c r="J1764" s="29">
        <f>SUM(J1761:J1763)</f>
        <v/>
      </c>
    </row>
    <row r="1765">
      <c r="C1765" s="24" t="inlineStr">
        <is>
          <t>B</t>
        </is>
      </c>
      <c r="D1765" s="24" t="inlineStr">
        <is>
          <t>BAHAN</t>
        </is>
      </c>
      <c r="E1765" s="12" t="n"/>
      <c r="F1765" s="12" t="n"/>
      <c r="G1765" s="12" t="n"/>
      <c r="H1765" s="12" t="n"/>
      <c r="I1765" s="12" t="n"/>
      <c r="J1765" s="12" t="n"/>
    </row>
    <row r="1766">
      <c r="C1766" s="5" t="n">
        <v>1</v>
      </c>
      <c r="D1766" s="5" t="inlineStr">
        <is>
          <t>Semen</t>
        </is>
      </c>
      <c r="E1766" s="5" t="inlineStr">
        <is>
          <t>M12</t>
        </is>
      </c>
      <c r="F1766" s="5" t="inlineStr">
        <is>
          <t>Kg</t>
        </is>
      </c>
      <c r="G1766" s="25" t="n">
        <v>48.4704</v>
      </c>
      <c r="H1766" s="26">
        <f>VLOOKUP(D1766,upahbahan,3,FALSE)</f>
        <v/>
      </c>
      <c r="J1766" s="26">
        <f>G1766*H1766</f>
        <v/>
      </c>
    </row>
    <row r="1767">
      <c r="C1767" s="5" t="n">
        <v>2</v>
      </c>
      <c r="D1767" s="5" t="inlineStr">
        <is>
          <t>Pasir Beton</t>
        </is>
      </c>
      <c r="E1767" s="5" t="inlineStr">
        <is>
          <t>M01a</t>
        </is>
      </c>
      <c r="F1767" s="5" t="inlineStr">
        <is>
          <t>M3</t>
        </is>
      </c>
      <c r="G1767" s="25" t="n">
        <v>0.09738708530805687</v>
      </c>
      <c r="H1767" s="26">
        <f>VLOOKUP(D1767,upahbahan,3,FALSE)</f>
        <v/>
      </c>
      <c r="J1767" s="26">
        <f>G1767*H1767</f>
        <v/>
      </c>
    </row>
    <row r="1768">
      <c r="C1768" s="5" t="n">
        <v>3</v>
      </c>
      <c r="D1768" s="5" t="inlineStr">
        <is>
          <t>Aggregat Kasar</t>
        </is>
      </c>
      <c r="E1768" s="5" t="inlineStr">
        <is>
          <t>M03</t>
        </is>
      </c>
      <c r="F1768" s="5" t="inlineStr">
        <is>
          <t>M3</t>
        </is>
      </c>
      <c r="G1768" s="25" t="n">
        <v>0.1106399946339829</v>
      </c>
      <c r="H1768" s="26">
        <f>VLOOKUP(D1768,upahbahan,3,FALSE)</f>
        <v/>
      </c>
      <c r="J1768" s="26">
        <f>G1768*H1768</f>
        <v/>
      </c>
    </row>
    <row r="1769">
      <c r="C1769" s="5" t="n">
        <v>4</v>
      </c>
      <c r="D1769" s="5" t="inlineStr">
        <is>
          <t>Kayu Kaso bekisting</t>
        </is>
      </c>
      <c r="E1769" s="5" t="inlineStr">
        <is>
          <t>M19</t>
        </is>
      </c>
      <c r="F1769" s="5" t="inlineStr">
        <is>
          <t>M3</t>
        </is>
      </c>
      <c r="G1769" s="25" t="n">
        <v>0.02199652727272727</v>
      </c>
      <c r="H1769" s="26">
        <f>VLOOKUP(D1769,upahbahan,3,FALSE)</f>
        <v/>
      </c>
      <c r="J1769" s="26">
        <f>G1769*H1769</f>
        <v/>
      </c>
    </row>
    <row r="1770">
      <c r="C1770" s="5" t="n">
        <v>5</v>
      </c>
      <c r="D1770" s="5" t="inlineStr">
        <is>
          <t>Multiplek</t>
        </is>
      </c>
      <c r="E1770" s="5" t="inlineStr">
        <is>
          <t>M73</t>
        </is>
      </c>
      <c r="F1770" s="5" t="inlineStr">
        <is>
          <t>Lbr</t>
        </is>
      </c>
      <c r="G1770" s="25" t="n">
        <v>0.7659231687106397</v>
      </c>
      <c r="H1770" s="26">
        <f>VLOOKUP(D1770,upahbahan,3,FALSE)</f>
        <v/>
      </c>
      <c r="J1770" s="26">
        <f>G1770*H1770</f>
        <v/>
      </c>
    </row>
    <row r="1771">
      <c r="C1771" s="5" t="n">
        <v>6</v>
      </c>
      <c r="D1771" s="5" t="inlineStr">
        <is>
          <t>Air</t>
        </is>
      </c>
      <c r="E1771" s="5" t="inlineStr">
        <is>
          <t>M170</t>
        </is>
      </c>
      <c r="F1771" s="5" t="inlineStr">
        <is>
          <t>Liter</t>
        </is>
      </c>
      <c r="G1771" s="25" t="n">
        <v>24.18771331058021</v>
      </c>
      <c r="H1771" s="26">
        <f>VLOOKUP(D1771,upahbahan,3,FALSE)</f>
        <v/>
      </c>
      <c r="J1771" s="26">
        <f>G1771*H1771</f>
        <v/>
      </c>
    </row>
    <row r="1772">
      <c r="C1772" s="5" t="n">
        <v>7</v>
      </c>
      <c r="D1772" s="5" t="inlineStr">
        <is>
          <t>Besi Beton</t>
        </is>
      </c>
      <c r="E1772" s="5" t="inlineStr">
        <is>
          <t>M57a</t>
        </is>
      </c>
      <c r="F1772" s="5" t="inlineStr">
        <is>
          <t>Kg</t>
        </is>
      </c>
      <c r="G1772" s="25" t="n">
        <v>11.5619997965619</v>
      </c>
      <c r="H1772" s="26">
        <f>VLOOKUP(D1772,upahbahan,3,FALSE)</f>
        <v/>
      </c>
      <c r="J1772" s="26">
        <f>G1772*H1772</f>
        <v/>
      </c>
    </row>
    <row r="1773">
      <c r="C1773" s="5" t="n">
        <v>8</v>
      </c>
      <c r="D1773" s="5" t="inlineStr">
        <is>
          <t>Kawat beton</t>
        </is>
      </c>
      <c r="E1773" s="5" t="inlineStr">
        <is>
          <t>M14</t>
        </is>
      </c>
      <c r="F1773" s="5" t="inlineStr">
        <is>
          <t>Kg</t>
        </is>
      </c>
      <c r="G1773" s="25" t="n">
        <v>0.0144</v>
      </c>
      <c r="H1773" s="26">
        <f>VLOOKUP(D1773,upahbahan,3,FALSE)</f>
        <v/>
      </c>
      <c r="J1773" s="26">
        <f>G1773*H1773</f>
        <v/>
      </c>
    </row>
    <row r="1774">
      <c r="C1774" s="5" t="n">
        <v>9</v>
      </c>
      <c r="D1774" s="5" t="inlineStr">
        <is>
          <t>Paku</t>
        </is>
      </c>
      <c r="E1774" s="5" t="inlineStr">
        <is>
          <t>M18</t>
        </is>
      </c>
      <c r="F1774" s="5" t="inlineStr">
        <is>
          <t>Kg</t>
        </is>
      </c>
      <c r="G1774" s="25" t="n">
        <v>0.288</v>
      </c>
      <c r="H1774" s="26">
        <f>VLOOKUP(D1774,upahbahan,3,FALSE)</f>
        <v/>
      </c>
      <c r="J1774" s="26">
        <f>G1774*H1774</f>
        <v/>
      </c>
    </row>
    <row r="1775">
      <c r="C1775" s="5" t="n">
        <v>10</v>
      </c>
      <c r="D1775" s="5" t="inlineStr">
        <is>
          <t>Cat</t>
        </is>
      </c>
      <c r="E1775" s="5" t="inlineStr">
        <is>
          <t>M17b</t>
        </is>
      </c>
      <c r="F1775" s="5" t="inlineStr">
        <is>
          <t>Kg</t>
        </is>
      </c>
      <c r="G1775" s="25" t="n">
        <v>2.400000064864867</v>
      </c>
      <c r="H1775" s="26">
        <f>VLOOKUP(D1775,upahbahan,3,FALSE)</f>
        <v/>
      </c>
      <c r="J1775" s="26">
        <f>G1775*H1775</f>
        <v/>
      </c>
    </row>
    <row r="1776">
      <c r="C1776" s="27" t="inlineStr">
        <is>
          <t>JUMLAH HARGA BAHAN</t>
        </is>
      </c>
      <c r="D1776" s="28" t="n"/>
      <c r="E1776" s="28" t="n"/>
      <c r="F1776" s="28" t="n"/>
      <c r="G1776" s="28" t="n"/>
      <c r="H1776" s="28" t="n"/>
      <c r="I1776" s="28" t="n"/>
      <c r="J1776" s="29">
        <f>SUM(J1766:J1775)</f>
        <v/>
      </c>
    </row>
    <row r="1777">
      <c r="C1777" s="24" t="inlineStr">
        <is>
          <t>C</t>
        </is>
      </c>
      <c r="D1777" s="24" t="inlineStr">
        <is>
          <t>PERALATAN</t>
        </is>
      </c>
      <c r="E1777" s="12" t="n"/>
      <c r="F1777" s="12" t="n"/>
      <c r="G1777" s="12" t="n"/>
      <c r="H1777" s="12" t="n"/>
      <c r="I1777" s="12" t="n"/>
      <c r="J1777" s="12" t="n"/>
    </row>
    <row r="1778">
      <c r="C1778" s="5" t="n">
        <v>1</v>
      </c>
      <c r="D1778" s="5" t="inlineStr">
        <is>
          <t>Concrete Mixer</t>
        </is>
      </c>
      <c r="E1778" s="5" t="inlineStr">
        <is>
          <t>E06</t>
        </is>
      </c>
      <c r="F1778" s="5" t="inlineStr">
        <is>
          <t>Jam</t>
        </is>
      </c>
      <c r="G1778" s="25" t="n">
        <v>0.01734935769686546</v>
      </c>
      <c r="H1778" s="26">
        <f>VLOOKUP(D1778,upahbahan,3,FALSE)</f>
        <v/>
      </c>
      <c r="J1778" s="26">
        <f>G1778*H1778</f>
        <v/>
      </c>
    </row>
    <row r="1779">
      <c r="C1779" s="5" t="n">
        <v>2</v>
      </c>
      <c r="D1779" s="5" t="inlineStr">
        <is>
          <t>WATER TANK TRUCK</t>
        </is>
      </c>
      <c r="E1779" s="5" t="inlineStr">
        <is>
          <t>E23</t>
        </is>
      </c>
      <c r="F1779" s="5" t="inlineStr">
        <is>
          <t>Jam</t>
        </is>
      </c>
      <c r="G1779" s="25" t="n">
        <v>0.007285436021463421</v>
      </c>
      <c r="H1779" s="26">
        <f>VLOOKUP(D1779,upahbahan,3,FALSE)</f>
        <v/>
      </c>
      <c r="J1779" s="26">
        <f>G1779*H1779</f>
        <v/>
      </c>
    </row>
    <row r="1780">
      <c r="C1780" s="5" t="n">
        <v>3</v>
      </c>
      <c r="D1780" s="5" t="inlineStr">
        <is>
          <t>CONCRETE VIBRATOR</t>
        </is>
      </c>
      <c r="E1780" s="5" t="inlineStr">
        <is>
          <t>E20</t>
        </is>
      </c>
      <c r="F1780" s="5" t="inlineStr">
        <is>
          <t>Jam</t>
        </is>
      </c>
      <c r="G1780" s="25" t="n">
        <v>0.01734943823140195</v>
      </c>
      <c r="H1780" s="26">
        <f>VLOOKUP(D1780,upahbahan,3,FALSE)</f>
        <v/>
      </c>
      <c r="J1780" s="26">
        <f>G1780*H1780</f>
        <v/>
      </c>
    </row>
    <row r="1781">
      <c r="C1781" s="5" t="n">
        <v>4</v>
      </c>
      <c r="D1781" s="5" t="inlineStr">
        <is>
          <t>DUMP TRUCK 4 TON; 134 HP</t>
        </is>
      </c>
      <c r="E1781" s="5" t="inlineStr">
        <is>
          <t>E08</t>
        </is>
      </c>
      <c r="F1781" s="5" t="inlineStr">
        <is>
          <t>Jam</t>
        </is>
      </c>
      <c r="G1781" s="25" t="n">
        <v>0.09133588766255663</v>
      </c>
      <c r="H1781" s="26">
        <f>VLOOKUP(D1781,upahbahan,3,FALSE)</f>
        <v/>
      </c>
      <c r="J1781" s="26">
        <f>G1781*H1781</f>
        <v/>
      </c>
    </row>
    <row r="1782">
      <c r="C1782" s="5" t="n">
        <v>5</v>
      </c>
      <c r="D1782" s="5" t="inlineStr">
        <is>
          <t>Alat Bantu</t>
        </is>
      </c>
      <c r="F1782" s="5" t="inlineStr">
        <is>
          <t>Ls</t>
        </is>
      </c>
      <c r="G1782" s="25" t="n">
        <v>1</v>
      </c>
      <c r="H1782" s="26">
        <f>VLOOKUP(D1782,upahbahan,3,FALSE)</f>
        <v/>
      </c>
      <c r="J1782" s="26">
        <f>G1782*H1782</f>
        <v/>
      </c>
    </row>
    <row r="1783">
      <c r="C1783" s="27" t="inlineStr">
        <is>
          <t>JUMLAH HARGA PERALATAN</t>
        </is>
      </c>
      <c r="D1783" s="28" t="n"/>
      <c r="E1783" s="28" t="n"/>
      <c r="F1783" s="28" t="n"/>
      <c r="G1783" s="28" t="n"/>
      <c r="H1783" s="28" t="n"/>
      <c r="I1783" s="28" t="n"/>
      <c r="J1783" s="29">
        <f>SUM(J1778:J1782)</f>
        <v/>
      </c>
    </row>
    <row r="1784">
      <c r="C1784" s="31" t="inlineStr">
        <is>
          <t>D</t>
        </is>
      </c>
      <c r="D1784" s="31" t="inlineStr">
        <is>
          <t>Jumlah (A+B+C)</t>
        </is>
      </c>
      <c r="E1784" s="32" t="n"/>
      <c r="F1784" s="32" t="n"/>
      <c r="G1784" s="32" t="n"/>
      <c r="H1784" s="32" t="n"/>
      <c r="I1784" s="32" t="n"/>
      <c r="J1784" s="33">
        <f>J1764+J1776+J1783</f>
        <v/>
      </c>
    </row>
    <row r="1785">
      <c r="C1785" s="18" t="inlineStr">
        <is>
          <t>E</t>
        </is>
      </c>
      <c r="D1785" s="18" t="inlineStr">
        <is>
          <t>Biaya Umum dan Keuntungan 10.0% x D</t>
        </is>
      </c>
      <c r="H1785" s="21">
        <f>$Q$8</f>
        <v/>
      </c>
      <c r="J1785" s="34">
        <f>J1784*H1785</f>
        <v/>
      </c>
    </row>
    <row r="1786">
      <c r="C1786" s="31" t="inlineStr">
        <is>
          <t>F</t>
        </is>
      </c>
      <c r="D1786" s="31" t="inlineStr">
        <is>
          <t>Harga Satuan Pekerjaan (D+E)</t>
        </is>
      </c>
      <c r="E1786" s="32" t="n"/>
      <c r="F1786" s="32" t="n"/>
      <c r="G1786" s="32" t="n"/>
      <c r="H1786" s="32" t="n"/>
      <c r="I1786" s="32" t="n"/>
      <c r="J1786" s="33">
        <f>SUM(J1784:J1785)</f>
        <v/>
      </c>
    </row>
    <row r="1788">
      <c r="C1788" s="16" t="inlineStr">
        <is>
          <t>I.102</t>
        </is>
      </c>
      <c r="D1788" s="17" t="inlineStr">
        <is>
          <t>Patok Kilometer (Non Beton)</t>
        </is>
      </c>
      <c r="F1788" s="18" t="inlineStr">
        <is>
          <t>Buah</t>
        </is>
      </c>
      <c r="K1788" s="22">
        <f>ROUNDDOWN(J1815,0)</f>
        <v/>
      </c>
      <c r="M1788" s="19" t="inlineStr">
        <is>
          <t>9.2.(13b)</t>
        </is>
      </c>
    </row>
    <row r="1789">
      <c r="C1789" s="23" t="inlineStr">
        <is>
          <t>No</t>
        </is>
      </c>
      <c r="D1789" s="23" t="inlineStr">
        <is>
          <t>Uraian</t>
        </is>
      </c>
      <c r="E1789" s="23" t="inlineStr">
        <is>
          <t>Kode</t>
        </is>
      </c>
      <c r="F1789" s="23" t="inlineStr">
        <is>
          <t>Sat.</t>
        </is>
      </c>
      <c r="G1789" s="23" t="inlineStr">
        <is>
          <t>Koefisien</t>
        </is>
      </c>
      <c r="H1789" s="23" t="inlineStr">
        <is>
          <t>Harga  Satuan (Rp)</t>
        </is>
      </c>
      <c r="J1789" s="23" t="inlineStr">
        <is>
          <t>Jumlah Harga (Rp)</t>
        </is>
      </c>
    </row>
    <row r="1790">
      <c r="C1790" s="24" t="inlineStr">
        <is>
          <t>A</t>
        </is>
      </c>
      <c r="D1790" s="24" t="inlineStr">
        <is>
          <t>TENAGA KERJA</t>
        </is>
      </c>
      <c r="E1790" s="12" t="n"/>
      <c r="F1790" s="12" t="n"/>
      <c r="G1790" s="12" t="n"/>
      <c r="H1790" s="12" t="n"/>
      <c r="I1790" s="12" t="n"/>
      <c r="J1790" s="12" t="n"/>
    </row>
    <row r="1791">
      <c r="C1791" s="5" t="n">
        <v>1</v>
      </c>
      <c r="D1791" s="5" t="inlineStr">
        <is>
          <t>Pekerja</t>
        </is>
      </c>
      <c r="E1791" s="5" t="inlineStr">
        <is>
          <t>L01</t>
        </is>
      </c>
      <c r="F1791" s="5" t="inlineStr">
        <is>
          <t>jam</t>
        </is>
      </c>
      <c r="G1791" s="25" t="n">
        <v>0.04216862239785498</v>
      </c>
      <c r="H1791" s="26">
        <f>VLOOKUP(D1791,upahbahan,3,FALSE)</f>
        <v/>
      </c>
      <c r="J1791" s="26">
        <f>G1791*H1791</f>
        <v/>
      </c>
    </row>
    <row r="1792">
      <c r="C1792" s="5" t="n">
        <v>2</v>
      </c>
      <c r="D1792" s="5" t="inlineStr">
        <is>
          <t>Tukang</t>
        </is>
      </c>
      <c r="E1792" s="5" t="inlineStr">
        <is>
          <t>L02</t>
        </is>
      </c>
      <c r="F1792" s="5" t="inlineStr">
        <is>
          <t>jam</t>
        </is>
      </c>
      <c r="G1792" s="25" t="n">
        <v>0.008433819132789967</v>
      </c>
      <c r="H1792" s="26">
        <f>VLOOKUP(D1792,upahbahan,3,FALSE)</f>
        <v/>
      </c>
      <c r="J1792" s="26">
        <f>G1792*H1792</f>
        <v/>
      </c>
    </row>
    <row r="1793">
      <c r="C1793" s="5" t="n">
        <v>3</v>
      </c>
      <c r="D1793" s="5" t="inlineStr">
        <is>
          <t>Mandor</t>
        </is>
      </c>
      <c r="E1793" s="5" t="inlineStr">
        <is>
          <t>L03</t>
        </is>
      </c>
      <c r="F1793" s="5" t="inlineStr">
        <is>
          <t>jam</t>
        </is>
      </c>
      <c r="G1793" s="25" t="n">
        <v>0.008433740726487438</v>
      </c>
      <c r="H1793" s="26">
        <f>VLOOKUP(D1793,upahbahan,3,FALSE)</f>
        <v/>
      </c>
      <c r="J1793" s="26">
        <f>G1793*H1793</f>
        <v/>
      </c>
    </row>
    <row r="1794">
      <c r="C1794" s="27" t="inlineStr">
        <is>
          <t>JUMLAH HARGA TENAGA KERJA</t>
        </is>
      </c>
      <c r="D1794" s="28" t="n"/>
      <c r="E1794" s="28" t="n"/>
      <c r="F1794" s="28" t="n"/>
      <c r="G1794" s="28" t="n"/>
      <c r="H1794" s="28" t="n"/>
      <c r="I1794" s="28" t="n"/>
      <c r="J1794" s="29">
        <f>SUM(J1791:J1793)</f>
        <v/>
      </c>
    </row>
    <row r="1795">
      <c r="C1795" s="24" t="inlineStr">
        <is>
          <t>B</t>
        </is>
      </c>
      <c r="D1795" s="24" t="inlineStr">
        <is>
          <t>BAHAN</t>
        </is>
      </c>
      <c r="E1795" s="12" t="n"/>
      <c r="F1795" s="12" t="n"/>
      <c r="G1795" s="12" t="n"/>
      <c r="H1795" s="12" t="n"/>
      <c r="I1795" s="12" t="n"/>
      <c r="J1795" s="12" t="n"/>
    </row>
    <row r="1796">
      <c r="C1796" s="5" t="n">
        <v>1</v>
      </c>
      <c r="D1796" s="5" t="inlineStr">
        <is>
          <t>Semen</t>
        </is>
      </c>
      <c r="E1796" s="5" t="inlineStr">
        <is>
          <t>M12</t>
        </is>
      </c>
      <c r="F1796" s="5" t="inlineStr">
        <is>
          <t>Kg</t>
        </is>
      </c>
      <c r="G1796" s="25" t="n">
        <v>13.9468</v>
      </c>
      <c r="H1796" s="26">
        <f>VLOOKUP(D1796,upahbahan,3,FALSE)</f>
        <v/>
      </c>
      <c r="J1796" s="26">
        <f>G1796*H1796</f>
        <v/>
      </c>
    </row>
    <row r="1797">
      <c r="C1797" s="5" t="n">
        <v>2</v>
      </c>
      <c r="D1797" s="5" t="inlineStr">
        <is>
          <t>Pasir Beton</t>
        </is>
      </c>
      <c r="E1797" s="5" t="inlineStr">
        <is>
          <t>M01a</t>
        </is>
      </c>
      <c r="F1797" s="5" t="inlineStr">
        <is>
          <t>M3</t>
        </is>
      </c>
      <c r="G1797" s="25" t="n">
        <v>0.03279526066350711</v>
      </c>
      <c r="H1797" s="26">
        <f>VLOOKUP(D1797,upahbahan,3,FALSE)</f>
        <v/>
      </c>
      <c r="J1797" s="26">
        <f>G1797*H1797</f>
        <v/>
      </c>
    </row>
    <row r="1798">
      <c r="C1798" s="5" t="n">
        <v>3</v>
      </c>
      <c r="D1798" s="5" t="inlineStr">
        <is>
          <t>Aggregat Kasar</t>
        </is>
      </c>
      <c r="E1798" s="5" t="inlineStr">
        <is>
          <t>M03</t>
        </is>
      </c>
      <c r="F1798" s="5" t="inlineStr">
        <is>
          <t>M3</t>
        </is>
      </c>
      <c r="G1798" s="25" t="n">
        <v>0.03581667309603007</v>
      </c>
      <c r="H1798" s="26">
        <f>VLOOKUP(D1798,upahbahan,3,FALSE)</f>
        <v/>
      </c>
      <c r="J1798" s="26">
        <f>G1798*H1798</f>
        <v/>
      </c>
    </row>
    <row r="1799">
      <c r="C1799" s="5" t="n">
        <v>4</v>
      </c>
      <c r="D1799" s="5" t="inlineStr">
        <is>
          <t>Kayu Kaso bekisting</t>
        </is>
      </c>
      <c r="E1799" s="5" t="inlineStr">
        <is>
          <t>M19</t>
        </is>
      </c>
      <c r="F1799" s="5" t="inlineStr">
        <is>
          <t>M3</t>
        </is>
      </c>
      <c r="G1799" s="25" t="n">
        <v>0.02479166545454545</v>
      </c>
      <c r="H1799" s="26">
        <f>VLOOKUP(D1799,upahbahan,3,FALSE)</f>
        <v/>
      </c>
      <c r="J1799" s="26">
        <f>G1799*H1799</f>
        <v/>
      </c>
    </row>
    <row r="1800">
      <c r="C1800" s="5" t="n">
        <v>5</v>
      </c>
      <c r="D1800" s="5" t="inlineStr">
        <is>
          <t>Multiplek</t>
        </is>
      </c>
      <c r="E1800" s="5" t="inlineStr">
        <is>
          <t>M73</t>
        </is>
      </c>
      <c r="F1800" s="5" t="inlineStr">
        <is>
          <t>Lbr</t>
        </is>
      </c>
      <c r="G1800" s="25" t="n">
        <v>0.537489890619821</v>
      </c>
      <c r="H1800" s="26">
        <f>VLOOKUP(D1800,upahbahan,3,FALSE)</f>
        <v/>
      </c>
      <c r="J1800" s="26">
        <f>G1800*H1800</f>
        <v/>
      </c>
    </row>
    <row r="1801">
      <c r="C1801" s="5" t="n">
        <v>6</v>
      </c>
      <c r="D1801" s="5" t="inlineStr">
        <is>
          <t>Air</t>
        </is>
      </c>
      <c r="E1801" s="5" t="inlineStr">
        <is>
          <t>M170</t>
        </is>
      </c>
      <c r="F1801" s="5" t="inlineStr">
        <is>
          <t>Liter</t>
        </is>
      </c>
      <c r="G1801" s="25" t="n">
        <v>6.959726962457338</v>
      </c>
      <c r="H1801" s="26">
        <f>VLOOKUP(D1801,upahbahan,3,FALSE)</f>
        <v/>
      </c>
      <c r="J1801" s="26">
        <f>G1801*H1801</f>
        <v/>
      </c>
    </row>
    <row r="1802">
      <c r="C1802" s="5" t="n">
        <v>7</v>
      </c>
      <c r="D1802" s="5" t="inlineStr">
        <is>
          <t>Paku</t>
        </is>
      </c>
      <c r="E1802" s="5" t="inlineStr">
        <is>
          <t>M18</t>
        </is>
      </c>
      <c r="F1802" s="5" t="inlineStr">
        <is>
          <t>Kg</t>
        </is>
      </c>
      <c r="G1802" s="25" t="n">
        <v>0.12</v>
      </c>
      <c r="H1802" s="26">
        <f>VLOOKUP(D1802,upahbahan,3,FALSE)</f>
        <v/>
      </c>
      <c r="J1802" s="26">
        <f>G1802*H1802</f>
        <v/>
      </c>
    </row>
    <row r="1803">
      <c r="C1803" s="5" t="n">
        <v>8</v>
      </c>
      <c r="D1803" s="5" t="inlineStr">
        <is>
          <t>Pipa Baja Galvanis 3"</t>
        </is>
      </c>
      <c r="E1803" s="5" t="inlineStr">
        <is>
          <t>M24a</t>
        </is>
      </c>
      <c r="F1803" s="5" t="inlineStr">
        <is>
          <t>M</t>
        </is>
      </c>
      <c r="G1803" s="25" t="n">
        <v>1.599999977570094</v>
      </c>
      <c r="H1803" s="26">
        <f>VLOOKUP(D1803,upahbahan,3,FALSE)</f>
        <v/>
      </c>
      <c r="J1803" s="26">
        <f>G1803*H1803</f>
        <v/>
      </c>
    </row>
    <row r="1804">
      <c r="C1804" s="5" t="n">
        <v>9</v>
      </c>
      <c r="D1804" s="5" t="inlineStr">
        <is>
          <t>Cat Galvanis</t>
        </is>
      </c>
      <c r="E1804" s="5" t="inlineStr">
        <is>
          <t>M136</t>
        </is>
      </c>
      <c r="F1804" s="5" t="inlineStr">
        <is>
          <t>Kg</t>
        </is>
      </c>
      <c r="G1804" s="25" t="n">
        <v>1.532708586956522</v>
      </c>
      <c r="H1804" s="26">
        <f>VLOOKUP(D1804,upahbahan,3,FALSE)</f>
        <v/>
      </c>
      <c r="J1804" s="26">
        <f>G1804*H1804</f>
        <v/>
      </c>
    </row>
    <row r="1805">
      <c r="C1805" s="27" t="inlineStr">
        <is>
          <t>JUMLAH HARGA BAHAN</t>
        </is>
      </c>
      <c r="D1805" s="28" t="n"/>
      <c r="E1805" s="28" t="n"/>
      <c r="F1805" s="28" t="n"/>
      <c r="G1805" s="28" t="n"/>
      <c r="H1805" s="28" t="n"/>
      <c r="I1805" s="28" t="n"/>
      <c r="J1805" s="29">
        <f>SUM(J1796:J1804)</f>
        <v/>
      </c>
    </row>
    <row r="1806">
      <c r="C1806" s="24" t="inlineStr">
        <is>
          <t>C</t>
        </is>
      </c>
      <c r="D1806" s="24" t="inlineStr">
        <is>
          <t>PERALATAN</t>
        </is>
      </c>
      <c r="E1806" s="12" t="n"/>
      <c r="F1806" s="12" t="n"/>
      <c r="G1806" s="12" t="n"/>
      <c r="H1806" s="12" t="n"/>
      <c r="I1806" s="12" t="n"/>
      <c r="J1806" s="12" t="n"/>
    </row>
    <row r="1807">
      <c r="C1807" s="5" t="n">
        <v>1</v>
      </c>
      <c r="D1807" s="5" t="inlineStr">
        <is>
          <t>Concrete Mixer</t>
        </is>
      </c>
      <c r="E1807" s="5" t="inlineStr">
        <is>
          <t>E06</t>
        </is>
      </c>
      <c r="F1807" s="5" t="inlineStr">
        <is>
          <t>Jam</t>
        </is>
      </c>
      <c r="G1807" s="25" t="n">
        <v>0.008433749259466897</v>
      </c>
      <c r="H1807" s="26">
        <f>VLOOKUP(D1807,upahbahan,3,FALSE)</f>
        <v/>
      </c>
      <c r="J1807" s="26">
        <f>G1807*H1807</f>
        <v/>
      </c>
    </row>
    <row r="1808">
      <c r="C1808" s="5" t="n">
        <v>2</v>
      </c>
      <c r="D1808" s="5" t="inlineStr">
        <is>
          <t>WATER TANK TRUCK</t>
        </is>
      </c>
      <c r="E1808" s="5" t="inlineStr">
        <is>
          <t>E23</t>
        </is>
      </c>
      <c r="F1808" s="5" t="inlineStr">
        <is>
          <t>Jam</t>
        </is>
      </c>
      <c r="G1808" s="25" t="n">
        <v>0.002096300706525507</v>
      </c>
      <c r="H1808" s="26">
        <f>VLOOKUP(D1808,upahbahan,3,FALSE)</f>
        <v/>
      </c>
      <c r="J1808" s="26">
        <f>G1808*H1808</f>
        <v/>
      </c>
    </row>
    <row r="1809">
      <c r="C1809" s="5" t="n">
        <v>3</v>
      </c>
      <c r="D1809" s="5" t="inlineStr">
        <is>
          <t>CONCRETE VIBRATOR</t>
        </is>
      </c>
      <c r="E1809" s="5" t="inlineStr">
        <is>
          <t>E20</t>
        </is>
      </c>
      <c r="F1809" s="5" t="inlineStr">
        <is>
          <t>Jam</t>
        </is>
      </c>
      <c r="G1809" s="25" t="n">
        <v>0.008433794338202859</v>
      </c>
      <c r="H1809" s="26">
        <f>VLOOKUP(D1809,upahbahan,3,FALSE)</f>
        <v/>
      </c>
      <c r="J1809" s="26">
        <f>G1809*H1809</f>
        <v/>
      </c>
    </row>
    <row r="1810">
      <c r="C1810" s="5" t="n">
        <v>4</v>
      </c>
      <c r="D1810" s="5" t="inlineStr">
        <is>
          <t>DUMP TRUCK 4 TON; 134 HP</t>
        </is>
      </c>
      <c r="E1810" s="5" t="inlineStr">
        <is>
          <t>E08</t>
        </is>
      </c>
      <c r="F1810" s="5" t="inlineStr">
        <is>
          <t>Jam</t>
        </is>
      </c>
      <c r="G1810" s="25" t="n">
        <v>0.0009645710676999391</v>
      </c>
      <c r="H1810" s="26">
        <f>VLOOKUP(D1810,upahbahan,3,FALSE)</f>
        <v/>
      </c>
      <c r="J1810" s="26">
        <f>G1810*H1810</f>
        <v/>
      </c>
    </row>
    <row r="1811">
      <c r="C1811" s="5" t="n">
        <v>5</v>
      </c>
      <c r="D1811" s="5" t="inlineStr">
        <is>
          <t>Alat Bantu</t>
        </is>
      </c>
      <c r="F1811" s="5" t="inlineStr">
        <is>
          <t>Ls</t>
        </is>
      </c>
      <c r="G1811" s="25" t="n">
        <v>1</v>
      </c>
      <c r="H1811" s="26">
        <f>VLOOKUP(D1811,upahbahan,3,FALSE)</f>
        <v/>
      </c>
      <c r="J1811" s="26">
        <f>G1811*H1811</f>
        <v/>
      </c>
    </row>
    <row r="1812">
      <c r="C1812" s="27" t="inlineStr">
        <is>
          <t>JUMLAH HARGA PERALATAN</t>
        </is>
      </c>
      <c r="D1812" s="28" t="n"/>
      <c r="E1812" s="28" t="n"/>
      <c r="F1812" s="28" t="n"/>
      <c r="G1812" s="28" t="n"/>
      <c r="H1812" s="28" t="n"/>
      <c r="I1812" s="28" t="n"/>
      <c r="J1812" s="29">
        <f>SUM(J1807:J1811)</f>
        <v/>
      </c>
    </row>
    <row r="1813">
      <c r="C1813" s="31" t="inlineStr">
        <is>
          <t>D</t>
        </is>
      </c>
      <c r="D1813" s="31" t="inlineStr">
        <is>
          <t>Jumlah (A+B+C)</t>
        </is>
      </c>
      <c r="E1813" s="32" t="n"/>
      <c r="F1813" s="32" t="n"/>
      <c r="G1813" s="32" t="n"/>
      <c r="H1813" s="32" t="n"/>
      <c r="I1813" s="32" t="n"/>
      <c r="J1813" s="33">
        <f>J1794+J1805+J1812</f>
        <v/>
      </c>
    </row>
    <row r="1814">
      <c r="C1814" s="18" t="inlineStr">
        <is>
          <t>E</t>
        </is>
      </c>
      <c r="D1814" s="18" t="inlineStr">
        <is>
          <t>Biaya Umum dan Keuntungan 10.0% x D</t>
        </is>
      </c>
      <c r="H1814" s="21">
        <f>$Q$8</f>
        <v/>
      </c>
      <c r="J1814" s="34">
        <f>J1813*H1814</f>
        <v/>
      </c>
    </row>
    <row r="1815">
      <c r="C1815" s="31" t="inlineStr">
        <is>
          <t>F</t>
        </is>
      </c>
      <c r="D1815" s="31" t="inlineStr">
        <is>
          <t>Harga Satuan Pekerjaan (D+E)</t>
        </is>
      </c>
      <c r="E1815" s="32" t="n"/>
      <c r="F1815" s="32" t="n"/>
      <c r="G1815" s="32" t="n"/>
      <c r="H1815" s="32" t="n"/>
      <c r="I1815" s="32" t="n"/>
      <c r="J1815" s="33">
        <f>SUM(J1813:J1814)</f>
        <v/>
      </c>
    </row>
    <row r="1817">
      <c r="C1817" s="16" t="inlineStr">
        <is>
          <t>I.103</t>
        </is>
      </c>
      <c r="D1817" s="17" t="inlineStr">
        <is>
          <t>Patok Hektometer</t>
        </is>
      </c>
      <c r="F1817" s="18" t="inlineStr">
        <is>
          <t>Buah</t>
        </is>
      </c>
      <c r="K1817" s="22">
        <f>ROUNDDOWN(J1845,0)</f>
        <v/>
      </c>
      <c r="M1817" s="19" t="inlineStr">
        <is>
          <t>9.2.(13c)</t>
        </is>
      </c>
    </row>
    <row r="1818">
      <c r="C1818" s="23" t="inlineStr">
        <is>
          <t>No</t>
        </is>
      </c>
      <c r="D1818" s="23" t="inlineStr">
        <is>
          <t>Uraian</t>
        </is>
      </c>
      <c r="E1818" s="23" t="inlineStr">
        <is>
          <t>Kode</t>
        </is>
      </c>
      <c r="F1818" s="23" t="inlineStr">
        <is>
          <t>Sat.</t>
        </is>
      </c>
      <c r="G1818" s="23" t="inlineStr">
        <is>
          <t>Koefisien</t>
        </is>
      </c>
      <c r="H1818" s="23" t="inlineStr">
        <is>
          <t>Harga  Satuan (Rp)</t>
        </is>
      </c>
      <c r="J1818" s="23" t="inlineStr">
        <is>
          <t>Jumlah Harga (Rp)</t>
        </is>
      </c>
    </row>
    <row r="1819">
      <c r="C1819" s="24" t="inlineStr">
        <is>
          <t>A</t>
        </is>
      </c>
      <c r="D1819" s="24" t="inlineStr">
        <is>
          <t>TENAGA KERJA</t>
        </is>
      </c>
      <c r="E1819" s="12" t="n"/>
      <c r="F1819" s="12" t="n"/>
      <c r="G1819" s="12" t="n"/>
      <c r="H1819" s="12" t="n"/>
      <c r="I1819" s="12" t="n"/>
      <c r="J1819" s="12" t="n"/>
    </row>
    <row r="1820">
      <c r="C1820" s="5" t="n">
        <v>1</v>
      </c>
      <c r="D1820" s="5" t="inlineStr">
        <is>
          <t>Pekerja</t>
        </is>
      </c>
      <c r="E1820" s="5" t="inlineStr">
        <is>
          <t>L01</t>
        </is>
      </c>
      <c r="F1820" s="5" t="inlineStr">
        <is>
          <t>jam</t>
        </is>
      </c>
      <c r="G1820" s="25" t="n">
        <v>0.02259044970361972</v>
      </c>
      <c r="H1820" s="26">
        <f>VLOOKUP(D1820,upahbahan,3,FALSE)</f>
        <v/>
      </c>
      <c r="J1820" s="26">
        <f>G1820*H1820</f>
        <v/>
      </c>
    </row>
    <row r="1821">
      <c r="C1821" s="5" t="n">
        <v>2</v>
      </c>
      <c r="D1821" s="5" t="inlineStr">
        <is>
          <t>Tukang</t>
        </is>
      </c>
      <c r="E1821" s="5" t="inlineStr">
        <is>
          <t>L02</t>
        </is>
      </c>
      <c r="F1821" s="5" t="inlineStr">
        <is>
          <t>jam</t>
        </is>
      </c>
      <c r="G1821" s="25" t="n">
        <v>0.004518117392566053</v>
      </c>
      <c r="H1821" s="26">
        <f>VLOOKUP(D1821,upahbahan,3,FALSE)</f>
        <v/>
      </c>
      <c r="J1821" s="26">
        <f>G1821*H1821</f>
        <v/>
      </c>
    </row>
    <row r="1822">
      <c r="C1822" s="5" t="n">
        <v>3</v>
      </c>
      <c r="D1822" s="5" t="inlineStr">
        <is>
          <t>Mandor</t>
        </is>
      </c>
      <c r="E1822" s="5" t="inlineStr">
        <is>
          <t>L03</t>
        </is>
      </c>
      <c r="F1822" s="5" t="inlineStr">
        <is>
          <t>jam</t>
        </is>
      </c>
      <c r="G1822" s="25" t="n">
        <v>0.004518107552032832</v>
      </c>
      <c r="H1822" s="26">
        <f>VLOOKUP(D1822,upahbahan,3,FALSE)</f>
        <v/>
      </c>
      <c r="J1822" s="26">
        <f>G1822*H1822</f>
        <v/>
      </c>
    </row>
    <row r="1823">
      <c r="C1823" s="27" t="inlineStr">
        <is>
          <t>JUMLAH HARGA TENAGA KERJA</t>
        </is>
      </c>
      <c r="D1823" s="28" t="n"/>
      <c r="E1823" s="28" t="n"/>
      <c r="F1823" s="28" t="n"/>
      <c r="G1823" s="28" t="n"/>
      <c r="H1823" s="28" t="n"/>
      <c r="I1823" s="28" t="n"/>
      <c r="J1823" s="29">
        <f>SUM(J1820:J1822)</f>
        <v/>
      </c>
    </row>
    <row r="1824">
      <c r="C1824" s="24" t="inlineStr">
        <is>
          <t>B</t>
        </is>
      </c>
      <c r="D1824" s="24" t="inlineStr">
        <is>
          <t>BAHAN</t>
        </is>
      </c>
      <c r="E1824" s="12" t="n"/>
      <c r="F1824" s="12" t="n"/>
      <c r="G1824" s="12" t="n"/>
      <c r="H1824" s="12" t="n"/>
      <c r="I1824" s="12" t="n"/>
      <c r="J1824" s="12" t="n"/>
    </row>
    <row r="1825">
      <c r="C1825" s="5" t="n">
        <v>1</v>
      </c>
      <c r="D1825" s="5" t="inlineStr">
        <is>
          <t>Semen</t>
        </is>
      </c>
      <c r="E1825" s="5" t="inlineStr">
        <is>
          <t>M12</t>
        </is>
      </c>
      <c r="F1825" s="5" t="inlineStr">
        <is>
          <t>Kg</t>
        </is>
      </c>
      <c r="G1825" s="25" t="n">
        <v>12.6225</v>
      </c>
      <c r="H1825" s="26">
        <f>VLOOKUP(D1825,upahbahan,3,FALSE)</f>
        <v/>
      </c>
      <c r="J1825" s="26">
        <f>G1825*H1825</f>
        <v/>
      </c>
    </row>
    <row r="1826">
      <c r="C1826" s="5" t="n">
        <v>2</v>
      </c>
      <c r="D1826" s="5" t="inlineStr">
        <is>
          <t>Pasir Beton</t>
        </is>
      </c>
      <c r="E1826" s="5" t="inlineStr">
        <is>
          <t>M01a</t>
        </is>
      </c>
      <c r="F1826" s="5" t="inlineStr">
        <is>
          <t>M3</t>
        </is>
      </c>
      <c r="G1826" s="25" t="n">
        <v>0.02536119668246446</v>
      </c>
      <c r="H1826" s="26">
        <f>VLOOKUP(D1826,upahbahan,3,FALSE)</f>
        <v/>
      </c>
      <c r="J1826" s="26">
        <f>G1826*H1826</f>
        <v/>
      </c>
    </row>
    <row r="1827">
      <c r="C1827" s="5" t="n">
        <v>3</v>
      </c>
      <c r="D1827" s="5" t="inlineStr">
        <is>
          <t>Aggregat Kasar</t>
        </is>
      </c>
      <c r="E1827" s="5" t="inlineStr">
        <is>
          <t>M03</t>
        </is>
      </c>
      <c r="F1827" s="5" t="inlineStr">
        <is>
          <t>M3</t>
        </is>
      </c>
      <c r="G1827" s="25" t="n">
        <v>0.02881248505165077</v>
      </c>
      <c r="H1827" s="26">
        <f>VLOOKUP(D1827,upahbahan,3,FALSE)</f>
        <v/>
      </c>
      <c r="J1827" s="26">
        <f>G1827*H1827</f>
        <v/>
      </c>
    </row>
    <row r="1828">
      <c r="C1828" s="5" t="n">
        <v>4</v>
      </c>
      <c r="D1828" s="5" t="inlineStr">
        <is>
          <t>Kayu Kaso bekisting</t>
        </is>
      </c>
      <c r="E1828" s="5" t="inlineStr">
        <is>
          <t>M19</t>
        </is>
      </c>
      <c r="F1828" s="5" t="inlineStr">
        <is>
          <t>M3</t>
        </is>
      </c>
      <c r="G1828" s="25" t="n">
        <v>0.02199652727272727</v>
      </c>
      <c r="H1828" s="26">
        <f>VLOOKUP(D1828,upahbahan,3,FALSE)</f>
        <v/>
      </c>
      <c r="J1828" s="26">
        <f>G1828*H1828</f>
        <v/>
      </c>
    </row>
    <row r="1829">
      <c r="C1829" s="5" t="n">
        <v>5</v>
      </c>
      <c r="D1829" s="5" t="inlineStr">
        <is>
          <t>Multiplek</t>
        </is>
      </c>
      <c r="E1829" s="5" t="inlineStr">
        <is>
          <t>M73</t>
        </is>
      </c>
      <c r="F1829" s="5" t="inlineStr">
        <is>
          <t>Lbr</t>
        </is>
      </c>
      <c r="G1829" s="25" t="n">
        <v>0.7659231687106397</v>
      </c>
      <c r="H1829" s="26">
        <f>VLOOKUP(D1829,upahbahan,3,FALSE)</f>
        <v/>
      </c>
      <c r="J1829" s="26">
        <f>G1829*H1829</f>
        <v/>
      </c>
    </row>
    <row r="1830">
      <c r="C1830" s="5" t="n">
        <v>6</v>
      </c>
      <c r="D1830" s="5" t="inlineStr">
        <is>
          <t>Air</t>
        </is>
      </c>
      <c r="E1830" s="5" t="inlineStr">
        <is>
          <t>M170</t>
        </is>
      </c>
      <c r="F1830" s="5" t="inlineStr">
        <is>
          <t>Liter</t>
        </is>
      </c>
      <c r="G1830" s="25" t="n">
        <v>6.298976109215017</v>
      </c>
      <c r="H1830" s="26">
        <f>VLOOKUP(D1830,upahbahan,3,FALSE)</f>
        <v/>
      </c>
      <c r="J1830" s="26">
        <f>G1830*H1830</f>
        <v/>
      </c>
    </row>
    <row r="1831">
      <c r="C1831" s="5" t="n">
        <v>7</v>
      </c>
      <c r="D1831" s="5" t="inlineStr">
        <is>
          <t>Besi Beton</t>
        </is>
      </c>
      <c r="E1831" s="5" t="inlineStr">
        <is>
          <t>M57a</t>
        </is>
      </c>
      <c r="F1831" s="5" t="inlineStr">
        <is>
          <t>Kg</t>
        </is>
      </c>
      <c r="G1831" s="25" t="n">
        <v>1.8</v>
      </c>
      <c r="H1831" s="26">
        <f>VLOOKUP(D1831,upahbahan,3,FALSE)</f>
        <v/>
      </c>
      <c r="J1831" s="26">
        <f>G1831*H1831</f>
        <v/>
      </c>
    </row>
    <row r="1832">
      <c r="C1832" s="5" t="n">
        <v>8</v>
      </c>
      <c r="D1832" s="5" t="inlineStr">
        <is>
          <t>Kawat beton</t>
        </is>
      </c>
      <c r="E1832" s="5" t="inlineStr">
        <is>
          <t>M14</t>
        </is>
      </c>
      <c r="F1832" s="5" t="inlineStr">
        <is>
          <t>Kg</t>
        </is>
      </c>
      <c r="G1832" s="25" t="n">
        <v>0.00375</v>
      </c>
      <c r="H1832" s="26">
        <f>VLOOKUP(D1832,upahbahan,3,FALSE)</f>
        <v/>
      </c>
      <c r="J1832" s="26">
        <f>G1832*H1832</f>
        <v/>
      </c>
    </row>
    <row r="1833">
      <c r="C1833" s="5" t="n">
        <v>9</v>
      </c>
      <c r="D1833" s="5" t="inlineStr">
        <is>
          <t>Paku</t>
        </is>
      </c>
      <c r="E1833" s="5" t="inlineStr">
        <is>
          <t>M18</t>
        </is>
      </c>
      <c r="F1833" s="5" t="inlineStr">
        <is>
          <t>Kg</t>
        </is>
      </c>
      <c r="G1833" s="25" t="n">
        <v>0.216</v>
      </c>
      <c r="H1833" s="26">
        <f>VLOOKUP(D1833,upahbahan,3,FALSE)</f>
        <v/>
      </c>
      <c r="J1833" s="26">
        <f>G1833*H1833</f>
        <v/>
      </c>
    </row>
    <row r="1834">
      <c r="C1834" s="5" t="n">
        <v>10</v>
      </c>
      <c r="D1834" s="5" t="inlineStr">
        <is>
          <t>Cat</t>
        </is>
      </c>
      <c r="E1834" s="5" t="inlineStr">
        <is>
          <t>M17b</t>
        </is>
      </c>
      <c r="F1834" s="5" t="inlineStr">
        <is>
          <t>Kg</t>
        </is>
      </c>
      <c r="G1834" s="25" t="n">
        <v>1.020000027567568</v>
      </c>
      <c r="H1834" s="26">
        <f>VLOOKUP(D1834,upahbahan,3,FALSE)</f>
        <v/>
      </c>
      <c r="J1834" s="26">
        <f>G1834*H1834</f>
        <v/>
      </c>
    </row>
    <row r="1835">
      <c r="C1835" s="27" t="inlineStr">
        <is>
          <t>JUMLAH HARGA BAHAN</t>
        </is>
      </c>
      <c r="D1835" s="28" t="n"/>
      <c r="E1835" s="28" t="n"/>
      <c r="F1835" s="28" t="n"/>
      <c r="G1835" s="28" t="n"/>
      <c r="H1835" s="28" t="n"/>
      <c r="I1835" s="28" t="n"/>
      <c r="J1835" s="29">
        <f>SUM(J1825:J1834)</f>
        <v/>
      </c>
    </row>
    <row r="1836">
      <c r="C1836" s="24" t="inlineStr">
        <is>
          <t>C</t>
        </is>
      </c>
      <c r="D1836" s="24" t="inlineStr">
        <is>
          <t>PERALATAN</t>
        </is>
      </c>
      <c r="E1836" s="12" t="n"/>
      <c r="F1836" s="12" t="n"/>
      <c r="G1836" s="12" t="n"/>
      <c r="H1836" s="12" t="n"/>
      <c r="I1836" s="12" t="n"/>
      <c r="J1836" s="12" t="n"/>
    </row>
    <row r="1837">
      <c r="C1837" s="5" t="n">
        <v>1</v>
      </c>
      <c r="D1837" s="5" t="inlineStr">
        <is>
          <t>Concrete Mixer</t>
        </is>
      </c>
      <c r="E1837" s="5" t="inlineStr">
        <is>
          <t>E06</t>
        </is>
      </c>
      <c r="F1837" s="5" t="inlineStr">
        <is>
          <t>Jam</t>
        </is>
      </c>
      <c r="G1837" s="25" t="n">
        <v>0.004518109853179006</v>
      </c>
      <c r="H1837" s="26">
        <f>VLOOKUP(D1837,upahbahan,3,FALSE)</f>
        <v/>
      </c>
      <c r="J1837" s="26">
        <f>G1837*H1837</f>
        <v/>
      </c>
    </row>
    <row r="1838">
      <c r="C1838" s="5" t="n">
        <v>2</v>
      </c>
      <c r="D1838" s="5" t="inlineStr">
        <is>
          <t>WATER TANK TRUCK</t>
        </is>
      </c>
      <c r="E1838" s="5" t="inlineStr">
        <is>
          <t>E23</t>
        </is>
      </c>
      <c r="F1838" s="5" t="inlineStr">
        <is>
          <t>Jam</t>
        </is>
      </c>
      <c r="G1838" s="25" t="n">
        <v>0.001897261441309</v>
      </c>
      <c r="H1838" s="26">
        <f>VLOOKUP(D1838,upahbahan,3,FALSE)</f>
        <v/>
      </c>
      <c r="J1838" s="26">
        <f>G1838*H1838</f>
        <v/>
      </c>
    </row>
    <row r="1839">
      <c r="C1839" s="5" t="n">
        <v>3</v>
      </c>
      <c r="D1839" s="5" t="inlineStr">
        <is>
          <t>CONCRETE VIBRATOR</t>
        </is>
      </c>
      <c r="E1839" s="5" t="inlineStr">
        <is>
          <t>E20</t>
        </is>
      </c>
      <c r="F1839" s="5" t="inlineStr">
        <is>
          <t>Jam</t>
        </is>
      </c>
      <c r="G1839" s="25" t="n">
        <v>0.004518020706297517</v>
      </c>
      <c r="H1839" s="26">
        <f>VLOOKUP(D1839,upahbahan,3,FALSE)</f>
        <v/>
      </c>
      <c r="J1839" s="26">
        <f>G1839*H1839</f>
        <v/>
      </c>
    </row>
    <row r="1840">
      <c r="C1840" s="5" t="n">
        <v>4</v>
      </c>
      <c r="D1840" s="5" t="inlineStr">
        <is>
          <t>DUMP TRUCK 4 TON; 134 HP</t>
        </is>
      </c>
      <c r="E1840" s="5" t="inlineStr">
        <is>
          <t>E08</t>
        </is>
      </c>
      <c r="F1840" s="5" t="inlineStr">
        <is>
          <t>Jam</t>
        </is>
      </c>
      <c r="G1840" s="25" t="n">
        <v>0.02435624440178537</v>
      </c>
      <c r="H1840" s="26">
        <f>VLOOKUP(D1840,upahbahan,3,FALSE)</f>
        <v/>
      </c>
      <c r="J1840" s="26">
        <f>G1840*H1840</f>
        <v/>
      </c>
    </row>
    <row r="1841">
      <c r="C1841" s="5" t="n">
        <v>5</v>
      </c>
      <c r="D1841" s="5" t="inlineStr">
        <is>
          <t>Alat Bantu</t>
        </is>
      </c>
      <c r="F1841" s="5" t="inlineStr">
        <is>
          <t>Ls</t>
        </is>
      </c>
      <c r="G1841" s="25" t="n">
        <v>1</v>
      </c>
      <c r="H1841" s="26">
        <f>VLOOKUP(D1841,upahbahan,3,FALSE)</f>
        <v/>
      </c>
      <c r="J1841" s="26">
        <f>G1841*H1841</f>
        <v/>
      </c>
    </row>
    <row r="1842">
      <c r="C1842" s="27" t="inlineStr">
        <is>
          <t>JUMLAH HARGA PERALATAN</t>
        </is>
      </c>
      <c r="D1842" s="28" t="n"/>
      <c r="E1842" s="28" t="n"/>
      <c r="F1842" s="28" t="n"/>
      <c r="G1842" s="28" t="n"/>
      <c r="H1842" s="28" t="n"/>
      <c r="I1842" s="28" t="n"/>
      <c r="J1842" s="29">
        <f>SUM(J1837:J1841)</f>
        <v/>
      </c>
    </row>
    <row r="1843">
      <c r="C1843" s="31" t="inlineStr">
        <is>
          <t>D</t>
        </is>
      </c>
      <c r="D1843" s="31" t="inlineStr">
        <is>
          <t>Jumlah (A+B+C)</t>
        </is>
      </c>
      <c r="E1843" s="32" t="n"/>
      <c r="F1843" s="32" t="n"/>
      <c r="G1843" s="32" t="n"/>
      <c r="H1843" s="32" t="n"/>
      <c r="I1843" s="32" t="n"/>
      <c r="J1843" s="33">
        <f>J1823+J1835+J1842</f>
        <v/>
      </c>
    </row>
    <row r="1844">
      <c r="C1844" s="18" t="inlineStr">
        <is>
          <t>E</t>
        </is>
      </c>
      <c r="D1844" s="18" t="inlineStr">
        <is>
          <t>Biaya Umum dan Keuntungan 10.0% x D</t>
        </is>
      </c>
      <c r="H1844" s="21">
        <f>$Q$8</f>
        <v/>
      </c>
      <c r="J1844" s="34">
        <f>J1843*H1844</f>
        <v/>
      </c>
    </row>
    <row r="1845">
      <c r="C1845" s="31" t="inlineStr">
        <is>
          <t>F</t>
        </is>
      </c>
      <c r="D1845" s="31" t="inlineStr">
        <is>
          <t>Harga Satuan Pekerjaan (D+E)</t>
        </is>
      </c>
      <c r="E1845" s="32" t="n"/>
      <c r="F1845" s="32" t="n"/>
      <c r="G1845" s="32" t="n"/>
      <c r="H1845" s="32" t="n"/>
      <c r="I1845" s="32" t="n"/>
      <c r="J1845" s="33">
        <f>SUM(J1843:J1844)</f>
        <v/>
      </c>
    </row>
    <row r="1847">
      <c r="C1847" s="16" t="inlineStr">
        <is>
          <t>I.104</t>
        </is>
      </c>
      <c r="D1847" s="17" t="inlineStr">
        <is>
          <t>Pagar Pengaman Semi Kaku W Beam Lurus</t>
        </is>
      </c>
      <c r="F1847" s="18" t="inlineStr">
        <is>
          <t>Meter Panjang</t>
        </is>
      </c>
      <c r="K1847" s="22">
        <f>ROUNDDOWN(J1870,0)</f>
        <v/>
      </c>
      <c r="M1847" s="19" t="inlineStr">
        <is>
          <t>9.2.(14a1)</t>
        </is>
      </c>
    </row>
    <row r="1848">
      <c r="C1848" s="23" t="inlineStr">
        <is>
          <t>No</t>
        </is>
      </c>
      <c r="D1848" s="23" t="inlineStr">
        <is>
          <t>Uraian</t>
        </is>
      </c>
      <c r="E1848" s="23" t="inlineStr">
        <is>
          <t>Kode</t>
        </is>
      </c>
      <c r="F1848" s="23" t="inlineStr">
        <is>
          <t>Sat.</t>
        </is>
      </c>
      <c r="G1848" s="23" t="inlineStr">
        <is>
          <t>Koefisien</t>
        </is>
      </c>
      <c r="H1848" s="23" t="inlineStr">
        <is>
          <t>Harga  Satuan (Rp)</t>
        </is>
      </c>
      <c r="J1848" s="23" t="inlineStr">
        <is>
          <t>Jumlah Harga (Rp)</t>
        </is>
      </c>
    </row>
    <row r="1849">
      <c r="C1849" s="24" t="inlineStr">
        <is>
          <t>A</t>
        </is>
      </c>
      <c r="D1849" s="24" t="inlineStr">
        <is>
          <t>TENAGA KERJA</t>
        </is>
      </c>
      <c r="E1849" s="12" t="n"/>
      <c r="F1849" s="12" t="n"/>
      <c r="G1849" s="12" t="n"/>
      <c r="H1849" s="12" t="n"/>
      <c r="I1849" s="12" t="n"/>
      <c r="J1849" s="12" t="n"/>
    </row>
    <row r="1850">
      <c r="C1850" s="5" t="n">
        <v>1</v>
      </c>
      <c r="D1850" s="5" t="inlineStr">
        <is>
          <t>Pekerja</t>
        </is>
      </c>
      <c r="E1850" s="5" t="inlineStr">
        <is>
          <t>L01</t>
        </is>
      </c>
      <c r="F1850" s="5" t="inlineStr">
        <is>
          <t>jam</t>
        </is>
      </c>
      <c r="G1850" s="25" t="n">
        <v>0.3433735332016087</v>
      </c>
      <c r="H1850" s="26">
        <f>VLOOKUP(D1850,upahbahan,3,FALSE)</f>
        <v/>
      </c>
      <c r="J1850" s="26">
        <f>G1850*H1850</f>
        <v/>
      </c>
    </row>
    <row r="1851">
      <c r="C1851" s="5" t="n">
        <v>2</v>
      </c>
      <c r="D1851" s="5" t="inlineStr">
        <is>
          <t>Tukang</t>
        </is>
      </c>
      <c r="E1851" s="5" t="inlineStr">
        <is>
          <t>L02</t>
        </is>
      </c>
      <c r="F1851" s="5" t="inlineStr">
        <is>
          <t>jam</t>
        </is>
      </c>
      <c r="G1851" s="25" t="n">
        <v>0.08584319774620813</v>
      </c>
      <c r="H1851" s="26">
        <f>VLOOKUP(D1851,upahbahan,3,FALSE)</f>
        <v/>
      </c>
      <c r="J1851" s="26">
        <f>G1851*H1851</f>
        <v/>
      </c>
    </row>
    <row r="1852">
      <c r="C1852" s="5" t="n">
        <v>3</v>
      </c>
      <c r="D1852" s="5" t="inlineStr">
        <is>
          <t>Mandor</t>
        </is>
      </c>
      <c r="E1852" s="5" t="inlineStr">
        <is>
          <t>L03</t>
        </is>
      </c>
      <c r="F1852" s="5" t="inlineStr">
        <is>
          <t>jam</t>
        </is>
      </c>
      <c r="G1852" s="25" t="n">
        <v>0.085843443115552</v>
      </c>
      <c r="H1852" s="26">
        <f>VLOOKUP(D1852,upahbahan,3,FALSE)</f>
        <v/>
      </c>
      <c r="J1852" s="26">
        <f>G1852*H1852</f>
        <v/>
      </c>
    </row>
    <row r="1853">
      <c r="C1853" s="27" t="inlineStr">
        <is>
          <t>JUMLAH HARGA TENAGA KERJA</t>
        </is>
      </c>
      <c r="D1853" s="28" t="n"/>
      <c r="E1853" s="28" t="n"/>
      <c r="F1853" s="28" t="n"/>
      <c r="G1853" s="28" t="n"/>
      <c r="H1853" s="28" t="n"/>
      <c r="I1853" s="28" t="n"/>
      <c r="J1853" s="29">
        <f>SUM(J1850:J1852)</f>
        <v/>
      </c>
    </row>
    <row r="1854">
      <c r="C1854" s="24" t="inlineStr">
        <is>
          <t>B</t>
        </is>
      </c>
      <c r="D1854" s="24" t="inlineStr">
        <is>
          <t>BAHAN</t>
        </is>
      </c>
      <c r="E1854" s="12" t="n"/>
      <c r="F1854" s="12" t="n"/>
      <c r="G1854" s="12" t="n"/>
      <c r="H1854" s="12" t="n"/>
      <c r="I1854" s="12" t="n"/>
      <c r="J1854" s="12" t="n"/>
    </row>
    <row r="1855">
      <c r="C1855" s="5" t="n">
        <v>1</v>
      </c>
      <c r="D1855" s="5" t="inlineStr">
        <is>
          <t>Pagar Pengaman Semi Kaku W Beam Lurus</t>
        </is>
      </c>
      <c r="E1855" s="5" t="inlineStr">
        <is>
          <t>M381a</t>
        </is>
      </c>
      <c r="F1855" s="5" t="inlineStr">
        <is>
          <t>M</t>
        </is>
      </c>
      <c r="G1855" s="25" t="n">
        <v>1.15</v>
      </c>
      <c r="H1855" s="26">
        <f>VLOOKUP(D1855,upahbahan,3,FALSE)</f>
        <v/>
      </c>
      <c r="J1855" s="26">
        <f>G1855*H1855</f>
        <v/>
      </c>
    </row>
    <row r="1856">
      <c r="C1856" s="5" t="n">
        <v>2</v>
      </c>
      <c r="D1856" s="5" t="inlineStr">
        <is>
          <t>Tiang Penyangga (Profil U Uk. 1800 x 175 x 72 x 6 mm)</t>
        </is>
      </c>
      <c r="E1856" s="5" t="inlineStr">
        <is>
          <t>M381e</t>
        </is>
      </c>
      <c r="F1856" s="5" t="inlineStr">
        <is>
          <t>M</t>
        </is>
      </c>
      <c r="G1856" s="25" t="n">
        <v>2.3</v>
      </c>
      <c r="H1856" s="26">
        <f>VLOOKUP(D1856,upahbahan,3,FALSE)</f>
        <v/>
      </c>
      <c r="J1856" s="26">
        <f>G1856*H1856</f>
        <v/>
      </c>
    </row>
    <row r="1857">
      <c r="C1857" s="5" t="n">
        <v>3</v>
      </c>
      <c r="D1857" s="5" t="inlineStr">
        <is>
          <t>Besi Pengikat (Block Piece Profil U Uk 350 x x 72 x 6 mm)</t>
        </is>
      </c>
      <c r="E1857" s="5" t="inlineStr">
        <is>
          <t>M381f</t>
        </is>
      </c>
      <c r="F1857" s="5" t="inlineStr">
        <is>
          <t>M</t>
        </is>
      </c>
      <c r="G1857" s="25" t="n">
        <v>2.3</v>
      </c>
      <c r="H1857" s="26">
        <f>VLOOKUP(D1857,upahbahan,3,FALSE)</f>
        <v/>
      </c>
      <c r="J1857" s="26">
        <f>G1857*H1857</f>
        <v/>
      </c>
    </row>
    <row r="1858">
      <c r="C1858" s="5" t="n">
        <v>4</v>
      </c>
      <c r="D1858" s="5" t="inlineStr">
        <is>
          <t>Baut, ring, mur 16 x 32</t>
        </is>
      </c>
      <c r="E1858" s="5" t="inlineStr">
        <is>
          <t>M381g</t>
        </is>
      </c>
      <c r="F1858" s="5" t="inlineStr">
        <is>
          <t>Buah</t>
        </is>
      </c>
      <c r="G1858" s="25" t="n">
        <v>16</v>
      </c>
      <c r="H1858" s="26">
        <f>VLOOKUP(D1858,upahbahan,3,FALSE)</f>
        <v/>
      </c>
      <c r="J1858" s="26">
        <f>G1858*H1858</f>
        <v/>
      </c>
    </row>
    <row r="1859">
      <c r="C1859" s="5" t="n">
        <v>5</v>
      </c>
      <c r="D1859" s="5" t="inlineStr">
        <is>
          <t>Baut, ring, mur 16 x 35</t>
        </is>
      </c>
      <c r="E1859" s="5" t="inlineStr">
        <is>
          <t>M381h</t>
        </is>
      </c>
      <c r="F1859" s="5" t="inlineStr">
        <is>
          <t>Buah</t>
        </is>
      </c>
      <c r="G1859" s="25" t="n">
        <v>4</v>
      </c>
      <c r="H1859" s="26">
        <f>VLOOKUP(D1859,upahbahan,3,FALSE)</f>
        <v/>
      </c>
      <c r="J1859" s="26">
        <f>G1859*H1859</f>
        <v/>
      </c>
    </row>
    <row r="1860">
      <c r="C1860" s="5" t="n">
        <v>6</v>
      </c>
      <c r="D1860" s="5" t="inlineStr">
        <is>
          <t>Baut, ring, mur 16 x 50</t>
        </is>
      </c>
      <c r="E1860" s="5" t="inlineStr">
        <is>
          <t>M381i</t>
        </is>
      </c>
      <c r="F1860" s="5" t="inlineStr">
        <is>
          <t>Buah</t>
        </is>
      </c>
      <c r="G1860" s="25" t="n">
        <v>2</v>
      </c>
      <c r="H1860" s="26">
        <f>VLOOKUP(D1860,upahbahan,3,FALSE)</f>
        <v/>
      </c>
      <c r="J1860" s="26">
        <f>G1860*H1860</f>
        <v/>
      </c>
    </row>
    <row r="1861">
      <c r="C1861" s="5" t="n">
        <v>7</v>
      </c>
      <c r="D1861" s="5" t="inlineStr">
        <is>
          <t>Sticker retroreflektif</t>
        </is>
      </c>
      <c r="E1861" s="5" t="inlineStr">
        <is>
          <t>M381j</t>
        </is>
      </c>
      <c r="F1861" s="5" t="inlineStr">
        <is>
          <t>M</t>
        </is>
      </c>
      <c r="G1861" s="25" t="n">
        <v>1.15</v>
      </c>
      <c r="H1861" s="26">
        <f>VLOOKUP(D1861,upahbahan,3,FALSE)</f>
        <v/>
      </c>
      <c r="J1861" s="26">
        <f>G1861*H1861</f>
        <v/>
      </c>
    </row>
    <row r="1862">
      <c r="C1862" s="27" t="inlineStr">
        <is>
          <t>JUMLAH HARGA BAHAN</t>
        </is>
      </c>
      <c r="D1862" s="28" t="n"/>
      <c r="E1862" s="28" t="n"/>
      <c r="F1862" s="28" t="n"/>
      <c r="G1862" s="28" t="n"/>
      <c r="H1862" s="28" t="n"/>
      <c r="I1862" s="28" t="n"/>
      <c r="J1862" s="29">
        <f>SUM(J1855:J1861)</f>
        <v/>
      </c>
    </row>
    <row r="1863">
      <c r="C1863" s="24" t="inlineStr">
        <is>
          <t>C</t>
        </is>
      </c>
      <c r="D1863" s="24" t="inlineStr">
        <is>
          <t>PERALATAN</t>
        </is>
      </c>
      <c r="E1863" s="12" t="n"/>
      <c r="F1863" s="12" t="n"/>
      <c r="G1863" s="12" t="n"/>
      <c r="H1863" s="12" t="n"/>
      <c r="I1863" s="12" t="n"/>
      <c r="J1863" s="12" t="n"/>
    </row>
    <row r="1864">
      <c r="C1864" s="5" t="n">
        <v>1</v>
      </c>
      <c r="D1864" s="5" t="inlineStr">
        <is>
          <t>DUMP TRUCK 4 TON; 134 HP</t>
        </is>
      </c>
      <c r="E1864" s="5" t="inlineStr">
        <is>
          <t>E08</t>
        </is>
      </c>
      <c r="F1864" s="5" t="inlineStr">
        <is>
          <t>Jam</t>
        </is>
      </c>
      <c r="G1864" s="25" t="n">
        <v>0.003933529319463546</v>
      </c>
      <c r="H1864" s="26" t="n">
        <v>433364</v>
      </c>
      <c r="I1864" s="30" t="inlineStr">
        <is>
          <t>harga khusus</t>
        </is>
      </c>
      <c r="J1864" s="26">
        <f>G1864*H1864</f>
        <v/>
      </c>
    </row>
    <row r="1865">
      <c r="C1865" s="5" t="n">
        <v>2</v>
      </c>
      <c r="D1865" s="5" t="inlineStr">
        <is>
          <t>VIBRO HAMMER 80 KG</t>
        </is>
      </c>
      <c r="E1865" s="5" t="inlineStr">
        <is>
          <t>E48</t>
        </is>
      </c>
      <c r="F1865" s="5" t="inlineStr">
        <is>
          <t>Jam</t>
        </is>
      </c>
      <c r="G1865" s="25" t="n">
        <v>0.08584332905270636</v>
      </c>
      <c r="H1865" s="26">
        <f>VLOOKUP(D1865,upahbahan,3,FALSE)</f>
        <v/>
      </c>
      <c r="J1865" s="26">
        <f>G1865*H1865</f>
        <v/>
      </c>
    </row>
    <row r="1866">
      <c r="C1866" s="5" t="n">
        <v>3</v>
      </c>
      <c r="D1866" s="5" t="inlineStr">
        <is>
          <t>Alat Bantu</t>
        </is>
      </c>
      <c r="F1866" s="5" t="inlineStr">
        <is>
          <t>Ls</t>
        </is>
      </c>
      <c r="G1866" s="25" t="n">
        <v>1</v>
      </c>
      <c r="H1866" s="26">
        <f>VLOOKUP(D1866,upahbahan,3,FALSE)</f>
        <v/>
      </c>
      <c r="J1866" s="26">
        <f>G1866*H1866</f>
        <v/>
      </c>
    </row>
    <row r="1867">
      <c r="C1867" s="27" t="inlineStr">
        <is>
          <t>JUMLAH HARGA PERALATAN</t>
        </is>
      </c>
      <c r="D1867" s="28" t="n"/>
      <c r="E1867" s="28" t="n"/>
      <c r="F1867" s="28" t="n"/>
      <c r="G1867" s="28" t="n"/>
      <c r="H1867" s="28" t="n"/>
      <c r="I1867" s="28" t="n"/>
      <c r="J1867" s="29">
        <f>SUM(J1864:J1866)</f>
        <v/>
      </c>
    </row>
    <row r="1868">
      <c r="C1868" s="31" t="inlineStr">
        <is>
          <t>D</t>
        </is>
      </c>
      <c r="D1868" s="31" t="inlineStr">
        <is>
          <t>Jumlah (A+B+C)</t>
        </is>
      </c>
      <c r="E1868" s="32" t="n"/>
      <c r="F1868" s="32" t="n"/>
      <c r="G1868" s="32" t="n"/>
      <c r="H1868" s="32" t="n"/>
      <c r="I1868" s="32" t="n"/>
      <c r="J1868" s="33">
        <f>J1853+J1862+J1867</f>
        <v/>
      </c>
    </row>
    <row r="1869">
      <c r="C1869" s="18" t="inlineStr">
        <is>
          <t>E</t>
        </is>
      </c>
      <c r="D1869" s="18" t="inlineStr">
        <is>
          <t>Biaya Umum dan Keuntungan 10.0% x D</t>
        </is>
      </c>
      <c r="H1869" s="21">
        <f>$Q$8</f>
        <v/>
      </c>
      <c r="J1869" s="34">
        <f>J1868*H1869</f>
        <v/>
      </c>
    </row>
    <row r="1870">
      <c r="C1870" s="31" t="inlineStr">
        <is>
          <t>F</t>
        </is>
      </c>
      <c r="D1870" s="31" t="inlineStr">
        <is>
          <t>Harga Satuan Pekerjaan (D+E)</t>
        </is>
      </c>
      <c r="E1870" s="32" t="n"/>
      <c r="F1870" s="32" t="n"/>
      <c r="G1870" s="32" t="n"/>
      <c r="H1870" s="32" t="n"/>
      <c r="I1870" s="32" t="n"/>
      <c r="J1870" s="33">
        <f>SUM(J1868:J1869)</f>
        <v/>
      </c>
    </row>
    <row r="1872">
      <c r="C1872" s="16" t="inlineStr">
        <is>
          <t>I.105</t>
        </is>
      </c>
      <c r="D1872" s="17" t="inlineStr">
        <is>
          <t>Pagar Pengaman Semi Kaku W Beam Lengkung</t>
        </is>
      </c>
      <c r="F1872" s="18" t="inlineStr">
        <is>
          <t>Meter Panjang</t>
        </is>
      </c>
      <c r="K1872" s="22">
        <f>ROUNDDOWN(J1895,0)</f>
        <v/>
      </c>
      <c r="M1872" s="19" t="inlineStr">
        <is>
          <t>9.2.(14a2)</t>
        </is>
      </c>
    </row>
    <row r="1873">
      <c r="C1873" s="23" t="inlineStr">
        <is>
          <t>No</t>
        </is>
      </c>
      <c r="D1873" s="23" t="inlineStr">
        <is>
          <t>Uraian</t>
        </is>
      </c>
      <c r="E1873" s="23" t="inlineStr">
        <is>
          <t>Kode</t>
        </is>
      </c>
      <c r="F1873" s="23" t="inlineStr">
        <is>
          <t>Sat.</t>
        </is>
      </c>
      <c r="G1873" s="23" t="inlineStr">
        <is>
          <t>Koefisien</t>
        </is>
      </c>
      <c r="H1873" s="23" t="inlineStr">
        <is>
          <t>Harga  Satuan (Rp)</t>
        </is>
      </c>
      <c r="J1873" s="23" t="inlineStr">
        <is>
          <t>Jumlah Harga (Rp)</t>
        </is>
      </c>
    </row>
    <row r="1874">
      <c r="C1874" s="24" t="inlineStr">
        <is>
          <t>A</t>
        </is>
      </c>
      <c r="D1874" s="24" t="inlineStr">
        <is>
          <t>TENAGA KERJA</t>
        </is>
      </c>
      <c r="E1874" s="12" t="n"/>
      <c r="F1874" s="12" t="n"/>
      <c r="G1874" s="12" t="n"/>
      <c r="H1874" s="12" t="n"/>
      <c r="I1874" s="12" t="n"/>
      <c r="J1874" s="12" t="n"/>
    </row>
    <row r="1875">
      <c r="C1875" s="5" t="n">
        <v>1</v>
      </c>
      <c r="D1875" s="5" t="inlineStr">
        <is>
          <t>Pekerja</t>
        </is>
      </c>
      <c r="E1875" s="5" t="inlineStr">
        <is>
          <t>L01</t>
        </is>
      </c>
      <c r="F1875" s="5" t="inlineStr">
        <is>
          <t>jam</t>
        </is>
      </c>
      <c r="G1875" s="25" t="n">
        <v>0.3433735332016087</v>
      </c>
      <c r="H1875" s="26">
        <f>VLOOKUP(D1875,upahbahan,3,FALSE)</f>
        <v/>
      </c>
      <c r="J1875" s="26">
        <f>G1875*H1875</f>
        <v/>
      </c>
    </row>
    <row r="1876">
      <c r="C1876" s="5" t="n">
        <v>2</v>
      </c>
      <c r="D1876" s="5" t="inlineStr">
        <is>
          <t>Tukang</t>
        </is>
      </c>
      <c r="E1876" s="5" t="inlineStr">
        <is>
          <t>L02</t>
        </is>
      </c>
      <c r="F1876" s="5" t="inlineStr">
        <is>
          <t>jam</t>
        </is>
      </c>
      <c r="G1876" s="25" t="n">
        <v>0.08584319774620813</v>
      </c>
      <c r="H1876" s="26">
        <f>VLOOKUP(D1876,upahbahan,3,FALSE)</f>
        <v/>
      </c>
      <c r="J1876" s="26">
        <f>G1876*H1876</f>
        <v/>
      </c>
    </row>
    <row r="1877">
      <c r="C1877" s="5" t="n">
        <v>3</v>
      </c>
      <c r="D1877" s="5" t="inlineStr">
        <is>
          <t>Mandor</t>
        </is>
      </c>
      <c r="E1877" s="5" t="inlineStr">
        <is>
          <t>L03</t>
        </is>
      </c>
      <c r="F1877" s="5" t="inlineStr">
        <is>
          <t>jam</t>
        </is>
      </c>
      <c r="G1877" s="25" t="n">
        <v>0.085843443115552</v>
      </c>
      <c r="H1877" s="26">
        <f>VLOOKUP(D1877,upahbahan,3,FALSE)</f>
        <v/>
      </c>
      <c r="J1877" s="26">
        <f>G1877*H1877</f>
        <v/>
      </c>
    </row>
    <row r="1878">
      <c r="C1878" s="27" t="inlineStr">
        <is>
          <t>JUMLAH HARGA TENAGA KERJA</t>
        </is>
      </c>
      <c r="D1878" s="28" t="n"/>
      <c r="E1878" s="28" t="n"/>
      <c r="F1878" s="28" t="n"/>
      <c r="G1878" s="28" t="n"/>
      <c r="H1878" s="28" t="n"/>
      <c r="I1878" s="28" t="n"/>
      <c r="J1878" s="29">
        <f>SUM(J1875:J1877)</f>
        <v/>
      </c>
    </row>
    <row r="1879">
      <c r="C1879" s="24" t="inlineStr">
        <is>
          <t>B</t>
        </is>
      </c>
      <c r="D1879" s="24" t="inlineStr">
        <is>
          <t>BAHAN</t>
        </is>
      </c>
      <c r="E1879" s="12" t="n"/>
      <c r="F1879" s="12" t="n"/>
      <c r="G1879" s="12" t="n"/>
      <c r="H1879" s="12" t="n"/>
      <c r="I1879" s="12" t="n"/>
      <c r="J1879" s="12" t="n"/>
    </row>
    <row r="1880">
      <c r="C1880" s="5" t="n">
        <v>1</v>
      </c>
      <c r="D1880" s="5" t="inlineStr">
        <is>
          <t>Pagar Pengaman Semi Kaku W Beam Lengkung</t>
        </is>
      </c>
      <c r="E1880" s="5" t="inlineStr">
        <is>
          <t>M381b</t>
        </is>
      </c>
      <c r="F1880" s="5" t="inlineStr">
        <is>
          <t>M</t>
        </is>
      </c>
      <c r="G1880" s="25" t="n">
        <v>1.15</v>
      </c>
      <c r="H1880" s="26">
        <f>VLOOKUP(D1880,upahbahan,3,FALSE)</f>
        <v/>
      </c>
      <c r="J1880" s="26">
        <f>G1880*H1880</f>
        <v/>
      </c>
    </row>
    <row r="1881">
      <c r="C1881" s="5" t="n">
        <v>2</v>
      </c>
      <c r="D1881" s="5" t="inlineStr">
        <is>
          <t>Tiang Penyangga (Profil U Uk. 1800 x 175 x 72 x 6 mm)</t>
        </is>
      </c>
      <c r="E1881" s="5" t="inlineStr">
        <is>
          <t>M381e</t>
        </is>
      </c>
      <c r="F1881" s="5" t="inlineStr">
        <is>
          <t>M</t>
        </is>
      </c>
      <c r="G1881" s="25" t="n">
        <v>2.3</v>
      </c>
      <c r="H1881" s="26">
        <f>VLOOKUP(D1881,upahbahan,3,FALSE)</f>
        <v/>
      </c>
      <c r="J1881" s="26">
        <f>G1881*H1881</f>
        <v/>
      </c>
    </row>
    <row r="1882">
      <c r="C1882" s="5" t="n">
        <v>3</v>
      </c>
      <c r="D1882" s="5" t="inlineStr">
        <is>
          <t>Besi Pengikat (Block Piece Profil U Uk 350 x x 72 x 6 mm)</t>
        </is>
      </c>
      <c r="E1882" s="5" t="inlineStr">
        <is>
          <t>M381f</t>
        </is>
      </c>
      <c r="F1882" s="5" t="inlineStr">
        <is>
          <t>M</t>
        </is>
      </c>
      <c r="G1882" s="25" t="n">
        <v>2.3</v>
      </c>
      <c r="H1882" s="26">
        <f>VLOOKUP(D1882,upahbahan,3,FALSE)</f>
        <v/>
      </c>
      <c r="J1882" s="26">
        <f>G1882*H1882</f>
        <v/>
      </c>
    </row>
    <row r="1883">
      <c r="C1883" s="5" t="n">
        <v>4</v>
      </c>
      <c r="D1883" s="5" t="inlineStr">
        <is>
          <t>Baut, ring, mur 16 x 32</t>
        </is>
      </c>
      <c r="E1883" s="5" t="inlineStr">
        <is>
          <t>M381g</t>
        </is>
      </c>
      <c r="F1883" s="5" t="inlineStr">
        <is>
          <t>Buah</t>
        </is>
      </c>
      <c r="G1883" s="25" t="n">
        <v>16</v>
      </c>
      <c r="H1883" s="26">
        <f>VLOOKUP(D1883,upahbahan,3,FALSE)</f>
        <v/>
      </c>
      <c r="J1883" s="26">
        <f>G1883*H1883</f>
        <v/>
      </c>
    </row>
    <row r="1884">
      <c r="C1884" s="5" t="n">
        <v>5</v>
      </c>
      <c r="D1884" s="5" t="inlineStr">
        <is>
          <t>Baut, ring, mur 16 x 35</t>
        </is>
      </c>
      <c r="E1884" s="5" t="inlineStr">
        <is>
          <t>M381h</t>
        </is>
      </c>
      <c r="F1884" s="5" t="inlineStr">
        <is>
          <t>Buah</t>
        </is>
      </c>
      <c r="G1884" s="25" t="n">
        <v>8</v>
      </c>
      <c r="H1884" s="26">
        <f>VLOOKUP(D1884,upahbahan,3,FALSE)</f>
        <v/>
      </c>
      <c r="J1884" s="26">
        <f>G1884*H1884</f>
        <v/>
      </c>
    </row>
    <row r="1885">
      <c r="C1885" s="5" t="n">
        <v>6</v>
      </c>
      <c r="D1885" s="5" t="inlineStr">
        <is>
          <t>Baut, ring, mur 16 x 50</t>
        </is>
      </c>
      <c r="E1885" s="5" t="inlineStr">
        <is>
          <t>M381i</t>
        </is>
      </c>
      <c r="F1885" s="5" t="inlineStr">
        <is>
          <t>Buah</t>
        </is>
      </c>
      <c r="G1885" s="25" t="n">
        <v>2</v>
      </c>
      <c r="H1885" s="26">
        <f>VLOOKUP(D1885,upahbahan,3,FALSE)</f>
        <v/>
      </c>
      <c r="J1885" s="26">
        <f>G1885*H1885</f>
        <v/>
      </c>
    </row>
    <row r="1886">
      <c r="C1886" s="5" t="n">
        <v>7</v>
      </c>
      <c r="D1886" s="5" t="inlineStr">
        <is>
          <t>Sticker retroreflektif</t>
        </is>
      </c>
      <c r="E1886" s="5" t="inlineStr">
        <is>
          <t>M381j</t>
        </is>
      </c>
      <c r="F1886" s="5" t="inlineStr">
        <is>
          <t>M</t>
        </is>
      </c>
      <c r="G1886" s="25" t="n">
        <v>1.15</v>
      </c>
      <c r="H1886" s="26">
        <f>VLOOKUP(D1886,upahbahan,3,FALSE)</f>
        <v/>
      </c>
      <c r="J1886" s="26">
        <f>G1886*H1886</f>
        <v/>
      </c>
    </row>
    <row r="1887">
      <c r="C1887" s="27" t="inlineStr">
        <is>
          <t>JUMLAH HARGA BAHAN</t>
        </is>
      </c>
      <c r="D1887" s="28" t="n"/>
      <c r="E1887" s="28" t="n"/>
      <c r="F1887" s="28" t="n"/>
      <c r="G1887" s="28" t="n"/>
      <c r="H1887" s="28" t="n"/>
      <c r="I1887" s="28" t="n"/>
      <c r="J1887" s="29">
        <f>SUM(J1880:J1886)</f>
        <v/>
      </c>
    </row>
    <row r="1888">
      <c r="C1888" s="24" t="inlineStr">
        <is>
          <t>C</t>
        </is>
      </c>
      <c r="D1888" s="24" t="inlineStr">
        <is>
          <t>PERALATAN</t>
        </is>
      </c>
      <c r="E1888" s="12" t="n"/>
      <c r="F1888" s="12" t="n"/>
      <c r="G1888" s="12" t="n"/>
      <c r="H1888" s="12" t="n"/>
      <c r="I1888" s="12" t="n"/>
      <c r="J1888" s="12" t="n"/>
    </row>
    <row r="1889">
      <c r="C1889" s="5" t="n">
        <v>1</v>
      </c>
      <c r="D1889" s="5" t="inlineStr">
        <is>
          <t>DUMP TRUCK 4 TON; 134 HP</t>
        </is>
      </c>
      <c r="E1889" s="5" t="inlineStr">
        <is>
          <t>E08</t>
        </is>
      </c>
      <c r="F1889" s="5" t="inlineStr">
        <is>
          <t>Jam</t>
        </is>
      </c>
      <c r="G1889" s="25" t="n">
        <v>0.003933529319463546</v>
      </c>
      <c r="H1889" s="26" t="n">
        <v>433364</v>
      </c>
      <c r="I1889" s="30" t="inlineStr">
        <is>
          <t>harga khusus</t>
        </is>
      </c>
      <c r="J1889" s="26">
        <f>G1889*H1889</f>
        <v/>
      </c>
    </row>
    <row r="1890">
      <c r="C1890" s="5" t="n">
        <v>2</v>
      </c>
      <c r="D1890" s="5" t="inlineStr">
        <is>
          <t>VIBRO HAMMER 80 KG</t>
        </is>
      </c>
      <c r="E1890" s="5" t="inlineStr">
        <is>
          <t>E48</t>
        </is>
      </c>
      <c r="F1890" s="5" t="inlineStr">
        <is>
          <t>Jam</t>
        </is>
      </c>
      <c r="G1890" s="25" t="n">
        <v>0.08584332905270636</v>
      </c>
      <c r="H1890" s="26">
        <f>VLOOKUP(D1890,upahbahan,3,FALSE)</f>
        <v/>
      </c>
      <c r="J1890" s="26">
        <f>G1890*H1890</f>
        <v/>
      </c>
    </row>
    <row r="1891">
      <c r="C1891" s="5" t="n">
        <v>3</v>
      </c>
      <c r="D1891" s="5" t="inlineStr">
        <is>
          <t>Alat Bantu</t>
        </is>
      </c>
      <c r="F1891" s="5" t="inlineStr">
        <is>
          <t>Ls</t>
        </is>
      </c>
      <c r="G1891" s="25" t="n">
        <v>1</v>
      </c>
      <c r="H1891" s="26">
        <f>VLOOKUP(D1891,upahbahan,3,FALSE)</f>
        <v/>
      </c>
      <c r="J1891" s="26">
        <f>G1891*H1891</f>
        <v/>
      </c>
    </row>
    <row r="1892">
      <c r="C1892" s="27" t="inlineStr">
        <is>
          <t>JUMLAH HARGA PERALATAN</t>
        </is>
      </c>
      <c r="D1892" s="28" t="n"/>
      <c r="E1892" s="28" t="n"/>
      <c r="F1892" s="28" t="n"/>
      <c r="G1892" s="28" t="n"/>
      <c r="H1892" s="28" t="n"/>
      <c r="I1892" s="28" t="n"/>
      <c r="J1892" s="29">
        <f>SUM(J1889:J1891)</f>
        <v/>
      </c>
    </row>
    <row r="1893">
      <c r="C1893" s="31" t="inlineStr">
        <is>
          <t>D</t>
        </is>
      </c>
      <c r="D1893" s="31" t="inlineStr">
        <is>
          <t>Jumlah (A+B+C)</t>
        </is>
      </c>
      <c r="E1893" s="32" t="n"/>
      <c r="F1893" s="32" t="n"/>
      <c r="G1893" s="32" t="n"/>
      <c r="H1893" s="32" t="n"/>
      <c r="I1893" s="32" t="n"/>
      <c r="J1893" s="33">
        <f>J1878+J1887+J1892</f>
        <v/>
      </c>
    </row>
    <row r="1894">
      <c r="C1894" s="18" t="inlineStr">
        <is>
          <t>E</t>
        </is>
      </c>
      <c r="D1894" s="18" t="inlineStr">
        <is>
          <t>Biaya Umum dan Keuntungan 10.0% x D</t>
        </is>
      </c>
      <c r="H1894" s="21">
        <f>$Q$8</f>
        <v/>
      </c>
      <c r="J1894" s="34">
        <f>J1893*H1894</f>
        <v/>
      </c>
    </row>
    <row r="1895">
      <c r="C1895" s="31" t="inlineStr">
        <is>
          <t>F</t>
        </is>
      </c>
      <c r="D1895" s="31" t="inlineStr">
        <is>
          <t>Harga Satuan Pekerjaan (D+E)</t>
        </is>
      </c>
      <c r="E1895" s="32" t="n"/>
      <c r="F1895" s="32" t="n"/>
      <c r="G1895" s="32" t="n"/>
      <c r="H1895" s="32" t="n"/>
      <c r="I1895" s="32" t="n"/>
      <c r="J1895" s="33">
        <f>SUM(J1893:J1894)</f>
        <v/>
      </c>
    </row>
    <row r="1897">
      <c r="C1897" s="16" t="inlineStr">
        <is>
          <t>I.106</t>
        </is>
      </c>
      <c r="D1897" s="17" t="inlineStr">
        <is>
          <t>Pagar Pengaman Semi Kaku Thrie Beam</t>
        </is>
      </c>
      <c r="F1897" s="18" t="inlineStr">
        <is>
          <t>Meter Panjang</t>
        </is>
      </c>
      <c r="K1897" s="22">
        <f>ROUNDDOWN(J1920,0)</f>
        <v/>
      </c>
      <c r="M1897" s="19" t="inlineStr">
        <is>
          <t>9.2.(14b)</t>
        </is>
      </c>
    </row>
    <row r="1898">
      <c r="C1898" s="23" t="inlineStr">
        <is>
          <t>No</t>
        </is>
      </c>
      <c r="D1898" s="23" t="inlineStr">
        <is>
          <t>Uraian</t>
        </is>
      </c>
      <c r="E1898" s="23" t="inlineStr">
        <is>
          <t>Kode</t>
        </is>
      </c>
      <c r="F1898" s="23" t="inlineStr">
        <is>
          <t>Sat.</t>
        </is>
      </c>
      <c r="G1898" s="23" t="inlineStr">
        <is>
          <t>Koefisien</t>
        </is>
      </c>
      <c r="H1898" s="23" t="inlineStr">
        <is>
          <t>Harga  Satuan (Rp)</t>
        </is>
      </c>
      <c r="J1898" s="23" t="inlineStr">
        <is>
          <t>Jumlah Harga (Rp)</t>
        </is>
      </c>
    </row>
    <row r="1899">
      <c r="C1899" s="24" t="inlineStr">
        <is>
          <t>A</t>
        </is>
      </c>
      <c r="D1899" s="24" t="inlineStr">
        <is>
          <t>TENAGA KERJA</t>
        </is>
      </c>
      <c r="E1899" s="12" t="n"/>
      <c r="F1899" s="12" t="n"/>
      <c r="G1899" s="12" t="n"/>
      <c r="H1899" s="12" t="n"/>
      <c r="I1899" s="12" t="n"/>
      <c r="J1899" s="12" t="n"/>
    </row>
    <row r="1900">
      <c r="C1900" s="5" t="n">
        <v>1</v>
      </c>
      <c r="D1900" s="5" t="inlineStr">
        <is>
          <t>Pekerja</t>
        </is>
      </c>
      <c r="E1900" s="5" t="inlineStr">
        <is>
          <t>L01</t>
        </is>
      </c>
      <c r="F1900" s="5" t="inlineStr">
        <is>
          <t>jam</t>
        </is>
      </c>
      <c r="G1900" s="25" t="n">
        <v>0.3433735332016087</v>
      </c>
      <c r="H1900" s="26">
        <f>VLOOKUP(D1900,upahbahan,3,FALSE)</f>
        <v/>
      </c>
      <c r="J1900" s="26">
        <f>G1900*H1900</f>
        <v/>
      </c>
    </row>
    <row r="1901">
      <c r="C1901" s="5" t="n">
        <v>2</v>
      </c>
      <c r="D1901" s="5" t="inlineStr">
        <is>
          <t>Tukang</t>
        </is>
      </c>
      <c r="E1901" s="5" t="inlineStr">
        <is>
          <t>L02</t>
        </is>
      </c>
      <c r="F1901" s="5" t="inlineStr">
        <is>
          <t>jam</t>
        </is>
      </c>
      <c r="G1901" s="25" t="n">
        <v>0.08584319774620813</v>
      </c>
      <c r="H1901" s="26">
        <f>VLOOKUP(D1901,upahbahan,3,FALSE)</f>
        <v/>
      </c>
      <c r="J1901" s="26">
        <f>G1901*H1901</f>
        <v/>
      </c>
    </row>
    <row r="1902">
      <c r="C1902" s="5" t="n">
        <v>3</v>
      </c>
      <c r="D1902" s="5" t="inlineStr">
        <is>
          <t>Mandor</t>
        </is>
      </c>
      <c r="E1902" s="5" t="inlineStr">
        <is>
          <t>L03</t>
        </is>
      </c>
      <c r="F1902" s="5" t="inlineStr">
        <is>
          <t>jam</t>
        </is>
      </c>
      <c r="G1902" s="25" t="n">
        <v>0.085843443115552</v>
      </c>
      <c r="H1902" s="26">
        <f>VLOOKUP(D1902,upahbahan,3,FALSE)</f>
        <v/>
      </c>
      <c r="J1902" s="26">
        <f>G1902*H1902</f>
        <v/>
      </c>
    </row>
    <row r="1903">
      <c r="C1903" s="27" t="inlineStr">
        <is>
          <t>JUMLAH HARGA TENAGA KERJA</t>
        </is>
      </c>
      <c r="D1903" s="28" t="n"/>
      <c r="E1903" s="28" t="n"/>
      <c r="F1903" s="28" t="n"/>
      <c r="G1903" s="28" t="n"/>
      <c r="H1903" s="28" t="n"/>
      <c r="I1903" s="28" t="n"/>
      <c r="J1903" s="29">
        <f>SUM(J1900:J1902)</f>
        <v/>
      </c>
    </row>
    <row r="1904">
      <c r="C1904" s="24" t="inlineStr">
        <is>
          <t>B</t>
        </is>
      </c>
      <c r="D1904" s="24" t="inlineStr">
        <is>
          <t>BAHAN</t>
        </is>
      </c>
      <c r="E1904" s="12" t="n"/>
      <c r="F1904" s="12" t="n"/>
      <c r="G1904" s="12" t="n"/>
      <c r="H1904" s="12" t="n"/>
      <c r="I1904" s="12" t="n"/>
      <c r="J1904" s="12" t="n"/>
    </row>
    <row r="1905">
      <c r="C1905" s="5" t="n">
        <v>1</v>
      </c>
      <c r="D1905" s="5" t="inlineStr">
        <is>
          <t>Pagar Pengaman Semi Kaku Thrie Beam</t>
        </is>
      </c>
      <c r="E1905" s="5" t="inlineStr">
        <is>
          <t>M381c</t>
        </is>
      </c>
      <c r="F1905" s="5" t="inlineStr">
        <is>
          <t>M</t>
        </is>
      </c>
      <c r="G1905" s="25" t="n">
        <v>1.15</v>
      </c>
      <c r="H1905" s="26">
        <f>VLOOKUP(D1905,upahbahan,3,FALSE)</f>
        <v/>
      </c>
      <c r="J1905" s="26">
        <f>G1905*H1905</f>
        <v/>
      </c>
    </row>
    <row r="1906">
      <c r="C1906" s="5" t="n">
        <v>2</v>
      </c>
      <c r="D1906" s="5" t="inlineStr">
        <is>
          <t>Tiang Penyangga (Profil U Uk. 1800 x 175 x 72 x 6 mm)</t>
        </is>
      </c>
      <c r="E1906" s="5" t="inlineStr">
        <is>
          <t>M381e</t>
        </is>
      </c>
      <c r="F1906" s="5" t="inlineStr">
        <is>
          <t>M</t>
        </is>
      </c>
      <c r="G1906" s="25" t="n">
        <v>2.3</v>
      </c>
      <c r="H1906" s="26">
        <f>VLOOKUP(D1906,upahbahan,3,FALSE)</f>
        <v/>
      </c>
      <c r="J1906" s="26">
        <f>G1906*H1906</f>
        <v/>
      </c>
    </row>
    <row r="1907">
      <c r="C1907" s="5" t="n">
        <v>3</v>
      </c>
      <c r="D1907" s="5" t="inlineStr">
        <is>
          <t>Besi Pengikat (Block Piece Profil U Uk 350 x x 72 x 6 mm)</t>
        </is>
      </c>
      <c r="E1907" s="5" t="inlineStr">
        <is>
          <t>M381f</t>
        </is>
      </c>
      <c r="F1907" s="5" t="inlineStr">
        <is>
          <t>M</t>
        </is>
      </c>
      <c r="G1907" s="25" t="n">
        <v>2.3</v>
      </c>
      <c r="H1907" s="26">
        <f>VLOOKUP(D1907,upahbahan,3,FALSE)</f>
        <v/>
      </c>
      <c r="J1907" s="26">
        <f>G1907*H1907</f>
        <v/>
      </c>
    </row>
    <row r="1908">
      <c r="C1908" s="5" t="n">
        <v>4</v>
      </c>
      <c r="D1908" s="5" t="inlineStr">
        <is>
          <t>Baut, ring, mur 16 x 32</t>
        </is>
      </c>
      <c r="E1908" s="5" t="inlineStr">
        <is>
          <t>M381g</t>
        </is>
      </c>
      <c r="F1908" s="5" t="inlineStr">
        <is>
          <t>Buah</t>
        </is>
      </c>
      <c r="G1908" s="25" t="n">
        <v>16</v>
      </c>
      <c r="H1908" s="26">
        <f>VLOOKUP(D1908,upahbahan,3,FALSE)</f>
        <v/>
      </c>
      <c r="J1908" s="26">
        <f>G1908*H1908</f>
        <v/>
      </c>
    </row>
    <row r="1909">
      <c r="C1909" s="5" t="n">
        <v>5</v>
      </c>
      <c r="D1909" s="5" t="inlineStr">
        <is>
          <t>Baut, ring, mur 16 x 35</t>
        </is>
      </c>
      <c r="E1909" s="5" t="inlineStr">
        <is>
          <t>M381h</t>
        </is>
      </c>
      <c r="F1909" s="5" t="inlineStr">
        <is>
          <t>Buah</t>
        </is>
      </c>
      <c r="G1909" s="25" t="n">
        <v>12</v>
      </c>
      <c r="H1909" s="26">
        <f>VLOOKUP(D1909,upahbahan,3,FALSE)</f>
        <v/>
      </c>
      <c r="J1909" s="26">
        <f>G1909*H1909</f>
        <v/>
      </c>
    </row>
    <row r="1910">
      <c r="C1910" s="5" t="n">
        <v>6</v>
      </c>
      <c r="D1910" s="5" t="inlineStr">
        <is>
          <t>Baut, ring, mur 16 x 50</t>
        </is>
      </c>
      <c r="E1910" s="5" t="inlineStr">
        <is>
          <t>M381i</t>
        </is>
      </c>
      <c r="F1910" s="5" t="inlineStr">
        <is>
          <t>Buah</t>
        </is>
      </c>
      <c r="G1910" s="25" t="n">
        <v>3</v>
      </c>
      <c r="H1910" s="26">
        <f>VLOOKUP(D1910,upahbahan,3,FALSE)</f>
        <v/>
      </c>
      <c r="J1910" s="26">
        <f>G1910*H1910</f>
        <v/>
      </c>
    </row>
    <row r="1911">
      <c r="C1911" s="5" t="n">
        <v>7</v>
      </c>
      <c r="D1911" s="5" t="inlineStr">
        <is>
          <t>Sticker retroreflektif</t>
        </is>
      </c>
      <c r="E1911" s="5" t="inlineStr">
        <is>
          <t>M381j</t>
        </is>
      </c>
      <c r="F1911" s="5" t="inlineStr">
        <is>
          <t>M</t>
        </is>
      </c>
      <c r="G1911" s="25" t="n">
        <v>1.15</v>
      </c>
      <c r="H1911" s="26">
        <f>VLOOKUP(D1911,upahbahan,3,FALSE)</f>
        <v/>
      </c>
      <c r="J1911" s="26">
        <f>G1911*H1911</f>
        <v/>
      </c>
    </row>
    <row r="1912">
      <c r="C1912" s="27" t="inlineStr">
        <is>
          <t>JUMLAH HARGA BAHAN</t>
        </is>
      </c>
      <c r="D1912" s="28" t="n"/>
      <c r="E1912" s="28" t="n"/>
      <c r="F1912" s="28" t="n"/>
      <c r="G1912" s="28" t="n"/>
      <c r="H1912" s="28" t="n"/>
      <c r="I1912" s="28" t="n"/>
      <c r="J1912" s="29">
        <f>SUM(J1905:J1911)</f>
        <v/>
      </c>
    </row>
    <row r="1913">
      <c r="C1913" s="24" t="inlineStr">
        <is>
          <t>C</t>
        </is>
      </c>
      <c r="D1913" s="24" t="inlineStr">
        <is>
          <t>PERALATAN</t>
        </is>
      </c>
      <c r="E1913" s="12" t="n"/>
      <c r="F1913" s="12" t="n"/>
      <c r="G1913" s="12" t="n"/>
      <c r="H1913" s="12" t="n"/>
      <c r="I1913" s="12" t="n"/>
      <c r="J1913" s="12" t="n"/>
    </row>
    <row r="1914">
      <c r="C1914" s="5" t="n">
        <v>1</v>
      </c>
      <c r="D1914" s="5" t="inlineStr">
        <is>
          <t>DUMP TRUCK 4 TON; 134 HP</t>
        </is>
      </c>
      <c r="E1914" s="5" t="inlineStr">
        <is>
          <t>E08</t>
        </is>
      </c>
      <c r="F1914" s="5" t="inlineStr">
        <is>
          <t>Jam</t>
        </is>
      </c>
      <c r="G1914" s="25" t="n">
        <v>0.003933529319463546</v>
      </c>
      <c r="H1914" s="26" t="n">
        <v>433364</v>
      </c>
      <c r="I1914" s="30" t="inlineStr">
        <is>
          <t>harga khusus</t>
        </is>
      </c>
      <c r="J1914" s="26">
        <f>G1914*H1914</f>
        <v/>
      </c>
    </row>
    <row r="1915">
      <c r="C1915" s="5" t="n">
        <v>2</v>
      </c>
      <c r="D1915" s="5" t="inlineStr">
        <is>
          <t>VIBRO HAMMER 80 KG</t>
        </is>
      </c>
      <c r="E1915" s="5" t="inlineStr">
        <is>
          <t>E48</t>
        </is>
      </c>
      <c r="F1915" s="5" t="inlineStr">
        <is>
          <t>Jam</t>
        </is>
      </c>
      <c r="G1915" s="25" t="n">
        <v>0.08584332905270636</v>
      </c>
      <c r="H1915" s="26">
        <f>VLOOKUP(D1915,upahbahan,3,FALSE)</f>
        <v/>
      </c>
      <c r="J1915" s="26">
        <f>G1915*H1915</f>
        <v/>
      </c>
    </row>
    <row r="1916">
      <c r="C1916" s="5" t="n">
        <v>3</v>
      </c>
      <c r="D1916" s="5" t="inlineStr">
        <is>
          <t>Alat Bantu</t>
        </is>
      </c>
      <c r="F1916" s="5" t="inlineStr">
        <is>
          <t>Ls</t>
        </is>
      </c>
      <c r="G1916" s="25" t="n">
        <v>1</v>
      </c>
      <c r="H1916" s="26">
        <f>VLOOKUP(D1916,upahbahan,3,FALSE)</f>
        <v/>
      </c>
      <c r="J1916" s="26">
        <f>G1916*H1916</f>
        <v/>
      </c>
    </row>
    <row r="1917">
      <c r="C1917" s="27" t="inlineStr">
        <is>
          <t>JUMLAH HARGA PERALATAN</t>
        </is>
      </c>
      <c r="D1917" s="28" t="n"/>
      <c r="E1917" s="28" t="n"/>
      <c r="F1917" s="28" t="n"/>
      <c r="G1917" s="28" t="n"/>
      <c r="H1917" s="28" t="n"/>
      <c r="I1917" s="28" t="n"/>
      <c r="J1917" s="29">
        <f>SUM(J1914:J1916)</f>
        <v/>
      </c>
    </row>
    <row r="1918">
      <c r="C1918" s="31" t="inlineStr">
        <is>
          <t>D</t>
        </is>
      </c>
      <c r="D1918" s="31" t="inlineStr">
        <is>
          <t>Jumlah (A+B+C)</t>
        </is>
      </c>
      <c r="E1918" s="32" t="n"/>
      <c r="F1918" s="32" t="n"/>
      <c r="G1918" s="32" t="n"/>
      <c r="H1918" s="32" t="n"/>
      <c r="I1918" s="32" t="n"/>
      <c r="J1918" s="33">
        <f>J1903+J1912+J1917</f>
        <v/>
      </c>
    </row>
    <row r="1919">
      <c r="C1919" s="18" t="inlineStr">
        <is>
          <t>E</t>
        </is>
      </c>
      <c r="D1919" s="18" t="inlineStr">
        <is>
          <t>Biaya Umum dan Keuntungan 10.0% x D</t>
        </is>
      </c>
      <c r="H1919" s="21">
        <f>$Q$8</f>
        <v/>
      </c>
      <c r="J1919" s="34">
        <f>J1918*H1919</f>
        <v/>
      </c>
    </row>
    <row r="1920">
      <c r="C1920" s="31" t="inlineStr">
        <is>
          <t>F</t>
        </is>
      </c>
      <c r="D1920" s="31" t="inlineStr">
        <is>
          <t>Harga Satuan Pekerjaan (D+E)</t>
        </is>
      </c>
      <c r="E1920" s="32" t="n"/>
      <c r="F1920" s="32" t="n"/>
      <c r="G1920" s="32" t="n"/>
      <c r="H1920" s="32" t="n"/>
      <c r="I1920" s="32" t="n"/>
      <c r="J1920" s="33">
        <f>SUM(J1918:J1919)</f>
        <v/>
      </c>
    </row>
    <row r="1922">
      <c r="C1922" s="16" t="inlineStr">
        <is>
          <t>I.107</t>
        </is>
      </c>
      <c r="D1922" s="17" t="inlineStr">
        <is>
          <t>Pagar Pengaman Semi Kaku Tidak Menerus</t>
        </is>
      </c>
      <c r="F1922" s="18" t="inlineStr">
        <is>
          <t>Meter Panjang</t>
        </is>
      </c>
      <c r="K1922" s="22">
        <f>ROUNDDOWN(J1945,0)</f>
        <v/>
      </c>
      <c r="M1922" s="19" t="inlineStr">
        <is>
          <t>9.2.(14c)</t>
        </is>
      </c>
    </row>
    <row r="1923">
      <c r="C1923" s="23" t="inlineStr">
        <is>
          <t>No</t>
        </is>
      </c>
      <c r="D1923" s="23" t="inlineStr">
        <is>
          <t>Uraian</t>
        </is>
      </c>
      <c r="E1923" s="23" t="inlineStr">
        <is>
          <t>Kode</t>
        </is>
      </c>
      <c r="F1923" s="23" t="inlineStr">
        <is>
          <t>Sat.</t>
        </is>
      </c>
      <c r="G1923" s="23" t="inlineStr">
        <is>
          <t>Koefisien</t>
        </is>
      </c>
      <c r="H1923" s="23" t="inlineStr">
        <is>
          <t>Harga  Satuan (Rp)</t>
        </is>
      </c>
      <c r="J1923" s="23" t="inlineStr">
        <is>
          <t>Jumlah Harga (Rp)</t>
        </is>
      </c>
    </row>
    <row r="1924">
      <c r="C1924" s="24" t="inlineStr">
        <is>
          <t>A</t>
        </is>
      </c>
      <c r="D1924" s="24" t="inlineStr">
        <is>
          <t>TENAGA KERJA</t>
        </is>
      </c>
      <c r="E1924" s="12" t="n"/>
      <c r="F1924" s="12" t="n"/>
      <c r="G1924" s="12" t="n"/>
      <c r="H1924" s="12" t="n"/>
      <c r="I1924" s="12" t="n"/>
      <c r="J1924" s="12" t="n"/>
    </row>
    <row r="1925">
      <c r="C1925" s="5" t="n">
        <v>1</v>
      </c>
      <c r="D1925" s="5" t="inlineStr">
        <is>
          <t>Pekerja</t>
        </is>
      </c>
      <c r="E1925" s="5" t="inlineStr">
        <is>
          <t>L01</t>
        </is>
      </c>
      <c r="F1925" s="5" t="inlineStr">
        <is>
          <t>jam</t>
        </is>
      </c>
      <c r="G1925" s="25" t="n">
        <v>0.3433735332016087</v>
      </c>
      <c r="H1925" s="26">
        <f>VLOOKUP(D1925,upahbahan,3,FALSE)</f>
        <v/>
      </c>
      <c r="J1925" s="26">
        <f>G1925*H1925</f>
        <v/>
      </c>
    </row>
    <row r="1926">
      <c r="C1926" s="5" t="n">
        <v>2</v>
      </c>
      <c r="D1926" s="5" t="inlineStr">
        <is>
          <t>Tukang</t>
        </is>
      </c>
      <c r="E1926" s="5" t="inlineStr">
        <is>
          <t>L02</t>
        </is>
      </c>
      <c r="F1926" s="5" t="inlineStr">
        <is>
          <t>jam</t>
        </is>
      </c>
      <c r="G1926" s="25" t="n">
        <v>0.08584319774620813</v>
      </c>
      <c r="H1926" s="26">
        <f>VLOOKUP(D1926,upahbahan,3,FALSE)</f>
        <v/>
      </c>
      <c r="J1926" s="26">
        <f>G1926*H1926</f>
        <v/>
      </c>
    </row>
    <row r="1927">
      <c r="C1927" s="5" t="n">
        <v>3</v>
      </c>
      <c r="D1927" s="5" t="inlineStr">
        <is>
          <t>Mandor</t>
        </is>
      </c>
      <c r="E1927" s="5" t="inlineStr">
        <is>
          <t>L03</t>
        </is>
      </c>
      <c r="F1927" s="5" t="inlineStr">
        <is>
          <t>jam</t>
        </is>
      </c>
      <c r="G1927" s="25" t="n">
        <v>0.085843443115552</v>
      </c>
      <c r="H1927" s="26">
        <f>VLOOKUP(D1927,upahbahan,3,FALSE)</f>
        <v/>
      </c>
      <c r="J1927" s="26">
        <f>G1927*H1927</f>
        <v/>
      </c>
    </row>
    <row r="1928">
      <c r="C1928" s="27" t="inlineStr">
        <is>
          <t>JUMLAH HARGA TENAGA KERJA</t>
        </is>
      </c>
      <c r="D1928" s="28" t="n"/>
      <c r="E1928" s="28" t="n"/>
      <c r="F1928" s="28" t="n"/>
      <c r="G1928" s="28" t="n"/>
      <c r="H1928" s="28" t="n"/>
      <c r="I1928" s="28" t="n"/>
      <c r="J1928" s="29">
        <f>SUM(J1925:J1927)</f>
        <v/>
      </c>
    </row>
    <row r="1929">
      <c r="C1929" s="24" t="inlineStr">
        <is>
          <t>B</t>
        </is>
      </c>
      <c r="D1929" s="24" t="inlineStr">
        <is>
          <t>BAHAN</t>
        </is>
      </c>
      <c r="E1929" s="12" t="n"/>
      <c r="F1929" s="12" t="n"/>
      <c r="G1929" s="12" t="n"/>
      <c r="H1929" s="12" t="n"/>
      <c r="I1929" s="12" t="n"/>
      <c r="J1929" s="12" t="n"/>
    </row>
    <row r="1930">
      <c r="C1930" s="5" t="n">
        <v>1</v>
      </c>
      <c r="D1930" s="5" t="inlineStr">
        <is>
          <t>Pagar Pengaman Semi Kaku Tidak Menerus</t>
        </is>
      </c>
      <c r="E1930" s="5" t="inlineStr">
        <is>
          <t>M381d</t>
        </is>
      </c>
      <c r="F1930" s="5" t="inlineStr">
        <is>
          <t>M</t>
        </is>
      </c>
      <c r="G1930" s="25" t="n">
        <v>1.15</v>
      </c>
      <c r="H1930" s="26">
        <f>VLOOKUP(D1930,upahbahan,3,FALSE)</f>
        <v/>
      </c>
      <c r="J1930" s="26">
        <f>G1930*H1930</f>
        <v/>
      </c>
    </row>
    <row r="1931">
      <c r="C1931" s="5" t="n">
        <v>2</v>
      </c>
      <c r="D1931" s="5" t="inlineStr">
        <is>
          <t>Tiang Penyangga (Profil U Uk. 1800 x 175 x 72 x 6 mm)</t>
        </is>
      </c>
      <c r="E1931" s="5" t="inlineStr">
        <is>
          <t>M381e</t>
        </is>
      </c>
      <c r="F1931" s="5" t="inlineStr">
        <is>
          <t>M</t>
        </is>
      </c>
      <c r="G1931" s="25" t="n">
        <v>2.3</v>
      </c>
      <c r="H1931" s="26">
        <f>VLOOKUP(D1931,upahbahan,3,FALSE)</f>
        <v/>
      </c>
      <c r="J1931" s="26">
        <f>G1931*H1931</f>
        <v/>
      </c>
    </row>
    <row r="1932">
      <c r="C1932" s="5" t="n">
        <v>3</v>
      </c>
      <c r="D1932" s="5" t="inlineStr">
        <is>
          <t>Besi Pengikat (Block Piece Profil U Uk 350 x x 72 x 6 mm)</t>
        </is>
      </c>
      <c r="E1932" s="5" t="inlineStr">
        <is>
          <t>M381f</t>
        </is>
      </c>
      <c r="F1932" s="5" t="inlineStr">
        <is>
          <t>M</t>
        </is>
      </c>
      <c r="G1932" s="25" t="n">
        <v>2.3</v>
      </c>
      <c r="H1932" s="26">
        <f>VLOOKUP(D1932,upahbahan,3,FALSE)</f>
        <v/>
      </c>
      <c r="J1932" s="26">
        <f>G1932*H1932</f>
        <v/>
      </c>
    </row>
    <row r="1933">
      <c r="C1933" s="5" t="n">
        <v>4</v>
      </c>
      <c r="D1933" s="5" t="inlineStr">
        <is>
          <t>Baut, ring, mur 16 x 32</t>
        </is>
      </c>
      <c r="E1933" s="5" t="inlineStr">
        <is>
          <t>M381g</t>
        </is>
      </c>
      <c r="F1933" s="5" t="inlineStr">
        <is>
          <t>Buah</t>
        </is>
      </c>
      <c r="G1933" s="25" t="n">
        <v>16</v>
      </c>
      <c r="H1933" s="26">
        <f>VLOOKUP(D1933,upahbahan,3,FALSE)</f>
        <v/>
      </c>
      <c r="J1933" s="26">
        <f>G1933*H1933</f>
        <v/>
      </c>
    </row>
    <row r="1934">
      <c r="C1934" s="5" t="n">
        <v>5</v>
      </c>
      <c r="D1934" s="5" t="inlineStr">
        <is>
          <t>Baut, ring, mur 16 x 35</t>
        </is>
      </c>
      <c r="E1934" s="5" t="inlineStr">
        <is>
          <t>M381h</t>
        </is>
      </c>
      <c r="F1934" s="5" t="inlineStr">
        <is>
          <t>Buah</t>
        </is>
      </c>
      <c r="G1934" s="25" t="n">
        <v>4</v>
      </c>
      <c r="H1934" s="26">
        <f>VLOOKUP(D1934,upahbahan,3,FALSE)</f>
        <v/>
      </c>
      <c r="J1934" s="26">
        <f>G1934*H1934</f>
        <v/>
      </c>
    </row>
    <row r="1935">
      <c r="C1935" s="5" t="n">
        <v>6</v>
      </c>
      <c r="D1935" s="5" t="inlineStr">
        <is>
          <t>Baut, ring, mur 16 x 50</t>
        </is>
      </c>
      <c r="E1935" s="5" t="inlineStr">
        <is>
          <t>M381i</t>
        </is>
      </c>
      <c r="F1935" s="5" t="inlineStr">
        <is>
          <t>Buah</t>
        </is>
      </c>
      <c r="G1935" s="25" t="n">
        <v>2</v>
      </c>
      <c r="H1935" s="26">
        <f>VLOOKUP(D1935,upahbahan,3,FALSE)</f>
        <v/>
      </c>
      <c r="J1935" s="26">
        <f>G1935*H1935</f>
        <v/>
      </c>
    </row>
    <row r="1936">
      <c r="C1936" s="5" t="n">
        <v>7</v>
      </c>
      <c r="D1936" s="5" t="inlineStr">
        <is>
          <t>Sticker retroreflektif</t>
        </is>
      </c>
      <c r="E1936" s="5" t="inlineStr">
        <is>
          <t>M381j</t>
        </is>
      </c>
      <c r="F1936" s="5" t="inlineStr">
        <is>
          <t>M</t>
        </is>
      </c>
      <c r="G1936" s="25" t="n">
        <v>1.15</v>
      </c>
      <c r="H1936" s="26">
        <f>VLOOKUP(D1936,upahbahan,3,FALSE)</f>
        <v/>
      </c>
      <c r="J1936" s="26">
        <f>G1936*H1936</f>
        <v/>
      </c>
    </row>
    <row r="1937">
      <c r="C1937" s="27" t="inlineStr">
        <is>
          <t>JUMLAH HARGA BAHAN</t>
        </is>
      </c>
      <c r="D1937" s="28" t="n"/>
      <c r="E1937" s="28" t="n"/>
      <c r="F1937" s="28" t="n"/>
      <c r="G1937" s="28" t="n"/>
      <c r="H1937" s="28" t="n"/>
      <c r="I1937" s="28" t="n"/>
      <c r="J1937" s="29">
        <f>SUM(J1930:J1936)</f>
        <v/>
      </c>
    </row>
    <row r="1938">
      <c r="C1938" s="24" t="inlineStr">
        <is>
          <t>C</t>
        </is>
      </c>
      <c r="D1938" s="24" t="inlineStr">
        <is>
          <t>PERALATAN</t>
        </is>
      </c>
      <c r="E1938" s="12" t="n"/>
      <c r="F1938" s="12" t="n"/>
      <c r="G1938" s="12" t="n"/>
      <c r="H1938" s="12" t="n"/>
      <c r="I1938" s="12" t="n"/>
      <c r="J1938" s="12" t="n"/>
    </row>
    <row r="1939">
      <c r="C1939" s="5" t="n">
        <v>1</v>
      </c>
      <c r="D1939" s="5" t="inlineStr">
        <is>
          <t>DUMP TRUCK 4 TON; 134 HP</t>
        </is>
      </c>
      <c r="E1939" s="5" t="inlineStr">
        <is>
          <t>E08</t>
        </is>
      </c>
      <c r="F1939" s="5" t="inlineStr">
        <is>
          <t>Jam</t>
        </is>
      </c>
      <c r="G1939" s="25" t="n">
        <v>0.003933529319463546</v>
      </c>
      <c r="H1939" s="26" t="n">
        <v>433364</v>
      </c>
      <c r="I1939" s="30" t="inlineStr">
        <is>
          <t>harga khusus</t>
        </is>
      </c>
      <c r="J1939" s="26">
        <f>G1939*H1939</f>
        <v/>
      </c>
    </row>
    <row r="1940">
      <c r="C1940" s="5" t="n">
        <v>2</v>
      </c>
      <c r="D1940" s="5" t="inlineStr">
        <is>
          <t>VIBRO HAMMER 80 KG</t>
        </is>
      </c>
      <c r="E1940" s="5" t="inlineStr">
        <is>
          <t>E48</t>
        </is>
      </c>
      <c r="F1940" s="5" t="inlineStr">
        <is>
          <t>Jam</t>
        </is>
      </c>
      <c r="G1940" s="25" t="n">
        <v>0.08584332905270636</v>
      </c>
      <c r="H1940" s="26">
        <f>VLOOKUP(D1940,upahbahan,3,FALSE)</f>
        <v/>
      </c>
      <c r="J1940" s="26">
        <f>G1940*H1940</f>
        <v/>
      </c>
    </row>
    <row r="1941">
      <c r="C1941" s="5" t="n">
        <v>3</v>
      </c>
      <c r="D1941" s="5" t="inlineStr">
        <is>
          <t>Alat Bantu</t>
        </is>
      </c>
      <c r="F1941" s="5" t="inlineStr">
        <is>
          <t>Ls</t>
        </is>
      </c>
      <c r="G1941" s="25" t="n">
        <v>1</v>
      </c>
      <c r="H1941" s="26">
        <f>VLOOKUP(D1941,upahbahan,3,FALSE)</f>
        <v/>
      </c>
      <c r="J1941" s="26">
        <f>G1941*H1941</f>
        <v/>
      </c>
    </row>
    <row r="1942">
      <c r="C1942" s="27" t="inlineStr">
        <is>
          <t>JUMLAH HARGA PERALATAN</t>
        </is>
      </c>
      <c r="D1942" s="28" t="n"/>
      <c r="E1942" s="28" t="n"/>
      <c r="F1942" s="28" t="n"/>
      <c r="G1942" s="28" t="n"/>
      <c r="H1942" s="28" t="n"/>
      <c r="I1942" s="28" t="n"/>
      <c r="J1942" s="29">
        <f>SUM(J1939:J1941)</f>
        <v/>
      </c>
    </row>
    <row r="1943">
      <c r="C1943" s="31" t="inlineStr">
        <is>
          <t>D</t>
        </is>
      </c>
      <c r="D1943" s="31" t="inlineStr">
        <is>
          <t>Jumlah (A+B+C)</t>
        </is>
      </c>
      <c r="E1943" s="32" t="n"/>
      <c r="F1943" s="32" t="n"/>
      <c r="G1943" s="32" t="n"/>
      <c r="H1943" s="32" t="n"/>
      <c r="I1943" s="32" t="n"/>
      <c r="J1943" s="33">
        <f>J1928+J1937+J1942</f>
        <v/>
      </c>
    </row>
    <row r="1944">
      <c r="C1944" s="18" t="inlineStr">
        <is>
          <t>E</t>
        </is>
      </c>
      <c r="D1944" s="18" t="inlineStr">
        <is>
          <t>Biaya Umum dan Keuntungan 10.0% x D</t>
        </is>
      </c>
      <c r="H1944" s="21">
        <f>$Q$8</f>
        <v/>
      </c>
      <c r="J1944" s="34">
        <f>J1943*H1944</f>
        <v/>
      </c>
    </row>
    <row r="1945">
      <c r="C1945" s="31" t="inlineStr">
        <is>
          <t>F</t>
        </is>
      </c>
      <c r="D1945" s="31" t="inlineStr">
        <is>
          <t>Harga Satuan Pekerjaan (D+E)</t>
        </is>
      </c>
      <c r="E1945" s="32" t="n"/>
      <c r="F1945" s="32" t="n"/>
      <c r="G1945" s="32" t="n"/>
      <c r="H1945" s="32" t="n"/>
      <c r="I1945" s="32" t="n"/>
      <c r="J1945" s="33">
        <f>SUM(J1943:J1944)</f>
        <v/>
      </c>
    </row>
    <row r="1947">
      <c r="C1947" s="16" t="inlineStr">
        <is>
          <t>I.108</t>
        </is>
      </c>
      <c r="D1947" s="17" t="inlineStr">
        <is>
          <t>Bagian Ujung Pagar Pengaman Semi Kaku W Beam</t>
        </is>
      </c>
      <c r="F1947" s="18" t="inlineStr">
        <is>
          <t>Buah</t>
        </is>
      </c>
      <c r="K1947" s="22">
        <f>ROUNDDOWN(J1964,0)</f>
        <v/>
      </c>
      <c r="M1947" s="19" t="inlineStr">
        <is>
          <t>9.2.(14d)</t>
        </is>
      </c>
    </row>
    <row r="1948">
      <c r="C1948" s="23" t="inlineStr">
        <is>
          <t>No</t>
        </is>
      </c>
      <c r="D1948" s="23" t="inlineStr">
        <is>
          <t>Uraian</t>
        </is>
      </c>
      <c r="E1948" s="23" t="inlineStr">
        <is>
          <t>Kode</t>
        </is>
      </c>
      <c r="F1948" s="23" t="inlineStr">
        <is>
          <t>Sat.</t>
        </is>
      </c>
      <c r="G1948" s="23" t="inlineStr">
        <is>
          <t>Koefisien</t>
        </is>
      </c>
      <c r="H1948" s="23" t="inlineStr">
        <is>
          <t>Harga  Satuan (Rp)</t>
        </is>
      </c>
      <c r="J1948" s="23" t="inlineStr">
        <is>
          <t>Jumlah Harga (Rp)</t>
        </is>
      </c>
    </row>
    <row r="1949">
      <c r="C1949" s="24" t="inlineStr">
        <is>
          <t>A</t>
        </is>
      </c>
      <c r="D1949" s="24" t="inlineStr">
        <is>
          <t>TENAGA KERJA</t>
        </is>
      </c>
      <c r="E1949" s="12" t="n"/>
      <c r="F1949" s="12" t="n"/>
      <c r="G1949" s="12" t="n"/>
      <c r="H1949" s="12" t="n"/>
      <c r="I1949" s="12" t="n"/>
      <c r="J1949" s="12" t="n"/>
    </row>
    <row r="1950">
      <c r="C1950" s="5" t="n">
        <v>1</v>
      </c>
      <c r="D1950" s="5" t="inlineStr">
        <is>
          <t>Pekerja</t>
        </is>
      </c>
      <c r="E1950" s="5" t="inlineStr">
        <is>
          <t>L01</t>
        </is>
      </c>
      <c r="F1950" s="5" t="inlineStr">
        <is>
          <t>jam</t>
        </is>
      </c>
      <c r="G1950" s="25" t="n">
        <v>0.01445075413640945</v>
      </c>
      <c r="H1950" s="26">
        <f>VLOOKUP(D1950,upahbahan,3,FALSE)</f>
        <v/>
      </c>
      <c r="J1950" s="26">
        <f>G1950*H1950</f>
        <v/>
      </c>
    </row>
    <row r="1951">
      <c r="C1951" s="5" t="n">
        <v>2</v>
      </c>
      <c r="D1951" s="5" t="inlineStr">
        <is>
          <t>Tukang</t>
        </is>
      </c>
      <c r="E1951" s="5" t="inlineStr">
        <is>
          <t>L02</t>
        </is>
      </c>
      <c r="F1951" s="5" t="inlineStr">
        <is>
          <t>jam</t>
        </is>
      </c>
      <c r="G1951" s="25" t="n">
        <v>0.003612772726474722</v>
      </c>
      <c r="H1951" s="26">
        <f>VLOOKUP(D1951,upahbahan,3,FALSE)</f>
        <v/>
      </c>
      <c r="J1951" s="26">
        <f>G1951*H1951</f>
        <v/>
      </c>
    </row>
    <row r="1952">
      <c r="C1952" s="5" t="n">
        <v>3</v>
      </c>
      <c r="D1952" s="5" t="inlineStr">
        <is>
          <t>Mandor</t>
        </is>
      </c>
      <c r="E1952" s="5" t="inlineStr">
        <is>
          <t>L03</t>
        </is>
      </c>
      <c r="F1952" s="5" t="inlineStr">
        <is>
          <t>jam</t>
        </is>
      </c>
      <c r="G1952" s="25" t="n">
        <v>0.003612744959717968</v>
      </c>
      <c r="H1952" s="26">
        <f>VLOOKUP(D1952,upahbahan,3,FALSE)</f>
        <v/>
      </c>
      <c r="J1952" s="26">
        <f>G1952*H1952</f>
        <v/>
      </c>
    </row>
    <row r="1953">
      <c r="C1953" s="27" t="inlineStr">
        <is>
          <t>JUMLAH HARGA TENAGA KERJA</t>
        </is>
      </c>
      <c r="D1953" s="28" t="n"/>
      <c r="E1953" s="28" t="n"/>
      <c r="F1953" s="28" t="n"/>
      <c r="G1953" s="28" t="n"/>
      <c r="H1953" s="28" t="n"/>
      <c r="I1953" s="28" t="n"/>
      <c r="J1953" s="29">
        <f>SUM(J1950:J1952)</f>
        <v/>
      </c>
    </row>
    <row r="1954">
      <c r="C1954" s="24" t="inlineStr">
        <is>
          <t>B</t>
        </is>
      </c>
      <c r="D1954" s="24" t="inlineStr">
        <is>
          <t>BAHAN</t>
        </is>
      </c>
      <c r="E1954" s="12" t="n"/>
      <c r="F1954" s="12" t="n"/>
      <c r="G1954" s="12" t="n"/>
      <c r="H1954" s="12" t="n"/>
      <c r="I1954" s="12" t="n"/>
      <c r="J1954" s="12" t="n"/>
    </row>
    <row r="1955">
      <c r="C1955" s="5" t="n">
        <v>1</v>
      </c>
      <c r="D1955" s="5" t="inlineStr">
        <is>
          <t>Bagian ujung pagar pengaman semi kaku W Beam</t>
        </is>
      </c>
      <c r="E1955" s="5" t="inlineStr">
        <is>
          <t>M381k</t>
        </is>
      </c>
      <c r="F1955" s="5" t="inlineStr">
        <is>
          <t>Buah</t>
        </is>
      </c>
      <c r="G1955" s="25" t="n">
        <v>1.15</v>
      </c>
      <c r="H1955" s="26">
        <f>VLOOKUP(D1955,upahbahan,3,FALSE)</f>
        <v/>
      </c>
      <c r="J1955" s="26">
        <f>G1955*H1955</f>
        <v/>
      </c>
    </row>
    <row r="1956">
      <c r="C1956" s="5" t="n">
        <v>2</v>
      </c>
      <c r="D1956" s="5" t="inlineStr">
        <is>
          <t>Baut, ring, mur 16 x 50</t>
        </is>
      </c>
      <c r="E1956" s="5" t="inlineStr">
        <is>
          <t>M381i</t>
        </is>
      </c>
      <c r="F1956" s="5" t="inlineStr">
        <is>
          <t>Buah</t>
        </is>
      </c>
      <c r="G1956" s="25" t="n">
        <v>8</v>
      </c>
      <c r="H1956" s="26">
        <f>VLOOKUP(D1956,upahbahan,3,FALSE)</f>
        <v/>
      </c>
      <c r="J1956" s="26">
        <f>G1956*H1956</f>
        <v/>
      </c>
    </row>
    <row r="1957">
      <c r="C1957" s="27" t="inlineStr">
        <is>
          <t>JUMLAH HARGA BAHAN</t>
        </is>
      </c>
      <c r="D1957" s="28" t="n"/>
      <c r="E1957" s="28" t="n"/>
      <c r="F1957" s="28" t="n"/>
      <c r="G1957" s="28" t="n"/>
      <c r="H1957" s="28" t="n"/>
      <c r="I1957" s="28" t="n"/>
      <c r="J1957" s="29">
        <f>SUM(J1955:J1956)</f>
        <v/>
      </c>
    </row>
    <row r="1958">
      <c r="C1958" s="24" t="inlineStr">
        <is>
          <t>C</t>
        </is>
      </c>
      <c r="D1958" s="24" t="inlineStr">
        <is>
          <t>PERALATAN</t>
        </is>
      </c>
      <c r="E1958" s="12" t="n"/>
      <c r="F1958" s="12" t="n"/>
      <c r="G1958" s="12" t="n"/>
      <c r="H1958" s="12" t="n"/>
      <c r="I1958" s="12" t="n"/>
      <c r="J1958" s="12" t="n"/>
    </row>
    <row r="1959">
      <c r="C1959" s="5" t="n">
        <v>1</v>
      </c>
      <c r="D1959" s="5" t="inlineStr">
        <is>
          <t>DUMP TRUCK 4 TON; 134 HP</t>
        </is>
      </c>
      <c r="E1959" s="5" t="inlineStr">
        <is>
          <t>E08</t>
        </is>
      </c>
      <c r="F1959" s="5" t="inlineStr">
        <is>
          <t>Jam</t>
        </is>
      </c>
      <c r="G1959" s="25" t="n">
        <v>0.003612644335939303</v>
      </c>
      <c r="H1959" s="26" t="n">
        <v>433364</v>
      </c>
      <c r="I1959" s="30" t="inlineStr">
        <is>
          <t>harga khusus</t>
        </is>
      </c>
      <c r="J1959" s="26">
        <f>G1959*H1959</f>
        <v/>
      </c>
    </row>
    <row r="1960">
      <c r="C1960" s="5" t="n">
        <v>2</v>
      </c>
      <c r="D1960" s="5" t="inlineStr">
        <is>
          <t>Alat Bantu</t>
        </is>
      </c>
      <c r="F1960" s="5" t="inlineStr">
        <is>
          <t>Ls</t>
        </is>
      </c>
      <c r="G1960" s="25" t="n">
        <v>1</v>
      </c>
      <c r="H1960" s="26">
        <f>VLOOKUP(D1960,upahbahan,3,FALSE)</f>
        <v/>
      </c>
      <c r="J1960" s="26">
        <f>G1960*H1960</f>
        <v/>
      </c>
    </row>
    <row r="1961">
      <c r="C1961" s="27" t="inlineStr">
        <is>
          <t>JUMLAH HARGA PERALATAN</t>
        </is>
      </c>
      <c r="D1961" s="28" t="n"/>
      <c r="E1961" s="28" t="n"/>
      <c r="F1961" s="28" t="n"/>
      <c r="G1961" s="28" t="n"/>
      <c r="H1961" s="28" t="n"/>
      <c r="I1961" s="28" t="n"/>
      <c r="J1961" s="29">
        <f>SUM(J1959:J1960)</f>
        <v/>
      </c>
    </row>
    <row r="1962">
      <c r="C1962" s="31" t="inlineStr">
        <is>
          <t>D</t>
        </is>
      </c>
      <c r="D1962" s="31" t="inlineStr">
        <is>
          <t>Jumlah (A+B+C)</t>
        </is>
      </c>
      <c r="E1962" s="32" t="n"/>
      <c r="F1962" s="32" t="n"/>
      <c r="G1962" s="32" t="n"/>
      <c r="H1962" s="32" t="n"/>
      <c r="I1962" s="32" t="n"/>
      <c r="J1962" s="33">
        <f>J1953+J1957+J1961</f>
        <v/>
      </c>
    </row>
    <row r="1963">
      <c r="C1963" s="18" t="inlineStr">
        <is>
          <t>E</t>
        </is>
      </c>
      <c r="D1963" s="18" t="inlineStr">
        <is>
          <t>Biaya Umum dan Keuntungan 10.0% x D</t>
        </is>
      </c>
      <c r="H1963" s="21">
        <f>$Q$8</f>
        <v/>
      </c>
      <c r="J1963" s="34">
        <f>J1962*H1963</f>
        <v/>
      </c>
    </row>
    <row r="1964">
      <c r="C1964" s="31" t="inlineStr">
        <is>
          <t>F</t>
        </is>
      </c>
      <c r="D1964" s="31" t="inlineStr">
        <is>
          <t>Harga Satuan Pekerjaan (D+E)</t>
        </is>
      </c>
      <c r="E1964" s="32" t="n"/>
      <c r="F1964" s="32" t="n"/>
      <c r="G1964" s="32" t="n"/>
      <c r="H1964" s="32" t="n"/>
      <c r="I1964" s="32" t="n"/>
      <c r="J1964" s="33">
        <f>SUM(J1962:J1963)</f>
        <v/>
      </c>
    </row>
    <row r="1966">
      <c r="C1966" s="16" t="inlineStr">
        <is>
          <t>I.109</t>
        </is>
      </c>
      <c r="D1966" s="17" t="inlineStr">
        <is>
          <t>Bagian Ujung Pagar Pengaman Semi Kaku Thrie Beam.</t>
        </is>
      </c>
      <c r="F1966" s="18" t="inlineStr">
        <is>
          <t>Buah</t>
        </is>
      </c>
      <c r="K1966" s="22">
        <f>ROUNDDOWN(J1983,0)</f>
        <v/>
      </c>
      <c r="M1966" s="19" t="inlineStr">
        <is>
          <t>9.2.(14e)</t>
        </is>
      </c>
    </row>
    <row r="1967">
      <c r="C1967" s="23" t="inlineStr">
        <is>
          <t>No</t>
        </is>
      </c>
      <c r="D1967" s="23" t="inlineStr">
        <is>
          <t>Uraian</t>
        </is>
      </c>
      <c r="E1967" s="23" t="inlineStr">
        <is>
          <t>Kode</t>
        </is>
      </c>
      <c r="F1967" s="23" t="inlineStr">
        <is>
          <t>Sat.</t>
        </is>
      </c>
      <c r="G1967" s="23" t="inlineStr">
        <is>
          <t>Koefisien</t>
        </is>
      </c>
      <c r="H1967" s="23" t="inlineStr">
        <is>
          <t>Harga  Satuan (Rp)</t>
        </is>
      </c>
      <c r="J1967" s="23" t="inlineStr">
        <is>
          <t>Jumlah Harga (Rp)</t>
        </is>
      </c>
    </row>
    <row r="1968">
      <c r="C1968" s="24" t="inlineStr">
        <is>
          <t>A</t>
        </is>
      </c>
      <c r="D1968" s="24" t="inlineStr">
        <is>
          <t>TENAGA KERJA</t>
        </is>
      </c>
      <c r="E1968" s="12" t="n"/>
      <c r="F1968" s="12" t="n"/>
      <c r="G1968" s="12" t="n"/>
      <c r="H1968" s="12" t="n"/>
      <c r="I1968" s="12" t="n"/>
      <c r="J1968" s="12" t="n"/>
    </row>
    <row r="1969">
      <c r="C1969" s="5" t="n">
        <v>1</v>
      </c>
      <c r="D1969" s="5" t="inlineStr">
        <is>
          <t>Pekerja</t>
        </is>
      </c>
      <c r="E1969" s="5" t="inlineStr">
        <is>
          <t>L01</t>
        </is>
      </c>
      <c r="F1969" s="5" t="inlineStr">
        <is>
          <t>jam</t>
        </is>
      </c>
      <c r="G1969" s="25" t="n">
        <v>0.01445075413640945</v>
      </c>
      <c r="H1969" s="26">
        <f>VLOOKUP(D1969,upahbahan,3,FALSE)</f>
        <v/>
      </c>
      <c r="J1969" s="26">
        <f>G1969*H1969</f>
        <v/>
      </c>
    </row>
    <row r="1970">
      <c r="C1970" s="5" t="n">
        <v>2</v>
      </c>
      <c r="D1970" s="5" t="inlineStr">
        <is>
          <t>Tukang</t>
        </is>
      </c>
      <c r="E1970" s="5" t="inlineStr">
        <is>
          <t>L02</t>
        </is>
      </c>
      <c r="F1970" s="5" t="inlineStr">
        <is>
          <t>jam</t>
        </is>
      </c>
      <c r="G1970" s="25" t="n">
        <v>0.003612772726474722</v>
      </c>
      <c r="H1970" s="26">
        <f>VLOOKUP(D1970,upahbahan,3,FALSE)</f>
        <v/>
      </c>
      <c r="J1970" s="26">
        <f>G1970*H1970</f>
        <v/>
      </c>
    </row>
    <row r="1971">
      <c r="C1971" s="5" t="n">
        <v>3</v>
      </c>
      <c r="D1971" s="5" t="inlineStr">
        <is>
          <t>Mandor</t>
        </is>
      </c>
      <c r="E1971" s="5" t="inlineStr">
        <is>
          <t>L03</t>
        </is>
      </c>
      <c r="F1971" s="5" t="inlineStr">
        <is>
          <t>jam</t>
        </is>
      </c>
      <c r="G1971" s="25" t="n">
        <v>0.003612744959717968</v>
      </c>
      <c r="H1971" s="26">
        <f>VLOOKUP(D1971,upahbahan,3,FALSE)</f>
        <v/>
      </c>
      <c r="J1971" s="26">
        <f>G1971*H1971</f>
        <v/>
      </c>
    </row>
    <row r="1972">
      <c r="C1972" s="27" t="inlineStr">
        <is>
          <t>JUMLAH HARGA TENAGA KERJA</t>
        </is>
      </c>
      <c r="D1972" s="28" t="n"/>
      <c r="E1972" s="28" t="n"/>
      <c r="F1972" s="28" t="n"/>
      <c r="G1972" s="28" t="n"/>
      <c r="H1972" s="28" t="n"/>
      <c r="I1972" s="28" t="n"/>
      <c r="J1972" s="29">
        <f>SUM(J1969:J1971)</f>
        <v/>
      </c>
    </row>
    <row r="1973">
      <c r="C1973" s="24" t="inlineStr">
        <is>
          <t>B</t>
        </is>
      </c>
      <c r="D1973" s="24" t="inlineStr">
        <is>
          <t>BAHAN</t>
        </is>
      </c>
      <c r="E1973" s="12" t="n"/>
      <c r="F1973" s="12" t="n"/>
      <c r="G1973" s="12" t="n"/>
      <c r="H1973" s="12" t="n"/>
      <c r="I1973" s="12" t="n"/>
      <c r="J1973" s="12" t="n"/>
    </row>
    <row r="1974">
      <c r="C1974" s="5" t="n">
        <v>1</v>
      </c>
      <c r="D1974" s="5" t="inlineStr">
        <is>
          <t>Bagian ujung pagar pengaman semi kaku Thrie Beam</t>
        </is>
      </c>
      <c r="E1974" s="5" t="inlineStr">
        <is>
          <t>M381l</t>
        </is>
      </c>
      <c r="F1974" s="5" t="inlineStr">
        <is>
          <t>Buah</t>
        </is>
      </c>
      <c r="G1974" s="25" t="n">
        <v>1.15</v>
      </c>
      <c r="H1974" s="26">
        <f>VLOOKUP(D1974,upahbahan,3,FALSE)</f>
        <v/>
      </c>
      <c r="J1974" s="26">
        <f>G1974*H1974</f>
        <v/>
      </c>
    </row>
    <row r="1975">
      <c r="C1975" s="5" t="n">
        <v>2</v>
      </c>
      <c r="D1975" s="5" t="inlineStr">
        <is>
          <t>Baut, ring, mur 16 x 50</t>
        </is>
      </c>
      <c r="E1975" s="5" t="inlineStr">
        <is>
          <t>M381i</t>
        </is>
      </c>
      <c r="F1975" s="5" t="inlineStr">
        <is>
          <t>Buah</t>
        </is>
      </c>
      <c r="G1975" s="25" t="n">
        <v>12</v>
      </c>
      <c r="H1975" s="26">
        <f>VLOOKUP(D1975,upahbahan,3,FALSE)</f>
        <v/>
      </c>
      <c r="J1975" s="26">
        <f>G1975*H1975</f>
        <v/>
      </c>
    </row>
    <row r="1976">
      <c r="C1976" s="27" t="inlineStr">
        <is>
          <t>JUMLAH HARGA BAHAN</t>
        </is>
      </c>
      <c r="D1976" s="28" t="n"/>
      <c r="E1976" s="28" t="n"/>
      <c r="F1976" s="28" t="n"/>
      <c r="G1976" s="28" t="n"/>
      <c r="H1976" s="28" t="n"/>
      <c r="I1976" s="28" t="n"/>
      <c r="J1976" s="29">
        <f>SUM(J1974:J1975)</f>
        <v/>
      </c>
    </row>
    <row r="1977">
      <c r="C1977" s="24" t="inlineStr">
        <is>
          <t>C</t>
        </is>
      </c>
      <c r="D1977" s="24" t="inlineStr">
        <is>
          <t>PERALATAN</t>
        </is>
      </c>
      <c r="E1977" s="12" t="n"/>
      <c r="F1977" s="12" t="n"/>
      <c r="G1977" s="12" t="n"/>
      <c r="H1977" s="12" t="n"/>
      <c r="I1977" s="12" t="n"/>
      <c r="J1977" s="12" t="n"/>
    </row>
    <row r="1978">
      <c r="C1978" s="5" t="n">
        <v>1</v>
      </c>
      <c r="D1978" s="5" t="inlineStr">
        <is>
          <t>DUMP TRUCK 4 TON; 134 HP</t>
        </is>
      </c>
      <c r="E1978" s="5" t="inlineStr">
        <is>
          <t>E08</t>
        </is>
      </c>
      <c r="F1978" s="5" t="inlineStr">
        <is>
          <t>Jam</t>
        </is>
      </c>
      <c r="G1978" s="25" t="n">
        <v>0.003612644335939303</v>
      </c>
      <c r="H1978" s="26" t="n">
        <v>433364</v>
      </c>
      <c r="I1978" s="30" t="inlineStr">
        <is>
          <t>harga khusus</t>
        </is>
      </c>
      <c r="J1978" s="26">
        <f>G1978*H1978</f>
        <v/>
      </c>
    </row>
    <row r="1979">
      <c r="C1979" s="5" t="n">
        <v>2</v>
      </c>
      <c r="D1979" s="5" t="inlineStr">
        <is>
          <t>Alat Bantu</t>
        </is>
      </c>
      <c r="F1979" s="5" t="inlineStr">
        <is>
          <t>Ls</t>
        </is>
      </c>
      <c r="G1979" s="25" t="n">
        <v>1</v>
      </c>
      <c r="H1979" s="26">
        <f>VLOOKUP(D1979,upahbahan,3,FALSE)</f>
        <v/>
      </c>
      <c r="J1979" s="26">
        <f>G1979*H1979</f>
        <v/>
      </c>
    </row>
    <row r="1980">
      <c r="C1980" s="27" t="inlineStr">
        <is>
          <t>JUMLAH HARGA PERALATAN</t>
        </is>
      </c>
      <c r="D1980" s="28" t="n"/>
      <c r="E1980" s="28" t="n"/>
      <c r="F1980" s="28" t="n"/>
      <c r="G1980" s="28" t="n"/>
      <c r="H1980" s="28" t="n"/>
      <c r="I1980" s="28" t="n"/>
      <c r="J1980" s="29">
        <f>SUM(J1978:J1979)</f>
        <v/>
      </c>
    </row>
    <row r="1981">
      <c r="C1981" s="31" t="inlineStr">
        <is>
          <t>D</t>
        </is>
      </c>
      <c r="D1981" s="31" t="inlineStr">
        <is>
          <t>Jumlah (A+B+C)</t>
        </is>
      </c>
      <c r="E1981" s="32" t="n"/>
      <c r="F1981" s="32" t="n"/>
      <c r="G1981" s="32" t="n"/>
      <c r="H1981" s="32" t="n"/>
      <c r="I1981" s="32" t="n"/>
      <c r="J1981" s="33">
        <f>J1972+J1976+J1980</f>
        <v/>
      </c>
    </row>
    <row r="1982">
      <c r="C1982" s="18" t="inlineStr">
        <is>
          <t>E</t>
        </is>
      </c>
      <c r="D1982" s="18" t="inlineStr">
        <is>
          <t>Biaya Umum dan Keuntungan 10.0% x D</t>
        </is>
      </c>
      <c r="H1982" s="21">
        <f>$Q$8</f>
        <v/>
      </c>
      <c r="J1982" s="34">
        <f>J1981*H1982</f>
        <v/>
      </c>
    </row>
    <row r="1983">
      <c r="C1983" s="31" t="inlineStr">
        <is>
          <t>F</t>
        </is>
      </c>
      <c r="D1983" s="31" t="inlineStr">
        <is>
          <t>Harga Satuan Pekerjaan (D+E)</t>
        </is>
      </c>
      <c r="E1983" s="32" t="n"/>
      <c r="F1983" s="32" t="n"/>
      <c r="G1983" s="32" t="n"/>
      <c r="H1983" s="32" t="n"/>
      <c r="I1983" s="32" t="n"/>
      <c r="J1983" s="33">
        <f>SUM(J1981:J1982)</f>
        <v/>
      </c>
    </row>
    <row r="1985">
      <c r="C1985" s="16" t="inlineStr">
        <is>
          <t>I.110</t>
        </is>
      </c>
      <c r="D1985" s="17" t="inlineStr">
        <is>
          <t>Bagian Ujung Pagar Pengaman Semi Kaku Tidak Menerus</t>
        </is>
      </c>
      <c r="F1985" s="18" t="inlineStr">
        <is>
          <t>Buah</t>
        </is>
      </c>
      <c r="K1985" s="22">
        <f>ROUNDDOWN(J2002,0)</f>
        <v/>
      </c>
      <c r="M1985" s="19" t="inlineStr">
        <is>
          <t>9.2.(14f)</t>
        </is>
      </c>
    </row>
    <row r="1986">
      <c r="C1986" s="23" t="inlineStr">
        <is>
          <t>No</t>
        </is>
      </c>
      <c r="D1986" s="23" t="inlineStr">
        <is>
          <t>Uraian</t>
        </is>
      </c>
      <c r="E1986" s="23" t="inlineStr">
        <is>
          <t>Kode</t>
        </is>
      </c>
      <c r="F1986" s="23" t="inlineStr">
        <is>
          <t>Sat.</t>
        </is>
      </c>
      <c r="G1986" s="23" t="inlineStr">
        <is>
          <t>Koefisien</t>
        </is>
      </c>
      <c r="H1986" s="23" t="inlineStr">
        <is>
          <t>Harga  Satuan (Rp)</t>
        </is>
      </c>
      <c r="J1986" s="23" t="inlineStr">
        <is>
          <t>Jumlah Harga (Rp)</t>
        </is>
      </c>
    </row>
    <row r="1987">
      <c r="C1987" s="24" t="inlineStr">
        <is>
          <t>A</t>
        </is>
      </c>
      <c r="D1987" s="24" t="inlineStr">
        <is>
          <t>TENAGA KERJA</t>
        </is>
      </c>
      <c r="E1987" s="12" t="n"/>
      <c r="F1987" s="12" t="n"/>
      <c r="G1987" s="12" t="n"/>
      <c r="H1987" s="12" t="n"/>
      <c r="I1987" s="12" t="n"/>
      <c r="J1987" s="12" t="n"/>
    </row>
    <row r="1988">
      <c r="C1988" s="5" t="n">
        <v>1</v>
      </c>
      <c r="D1988" s="5" t="inlineStr">
        <is>
          <t>Pekerja</t>
        </is>
      </c>
      <c r="E1988" s="5" t="inlineStr">
        <is>
          <t>L01</t>
        </is>
      </c>
      <c r="F1988" s="5" t="inlineStr">
        <is>
          <t>jam</t>
        </is>
      </c>
      <c r="G1988" s="25" t="n">
        <v>0.01445075413640945</v>
      </c>
      <c r="H1988" s="26">
        <f>VLOOKUP(D1988,upahbahan,3,FALSE)</f>
        <v/>
      </c>
      <c r="J1988" s="26">
        <f>G1988*H1988</f>
        <v/>
      </c>
    </row>
    <row r="1989">
      <c r="C1989" s="5" t="n">
        <v>2</v>
      </c>
      <c r="D1989" s="5" t="inlineStr">
        <is>
          <t>Tukang</t>
        </is>
      </c>
      <c r="E1989" s="5" t="inlineStr">
        <is>
          <t>L02</t>
        </is>
      </c>
      <c r="F1989" s="5" t="inlineStr">
        <is>
          <t>jam</t>
        </is>
      </c>
      <c r="G1989" s="25" t="n">
        <v>0.003612772726474722</v>
      </c>
      <c r="H1989" s="26">
        <f>VLOOKUP(D1989,upahbahan,3,FALSE)</f>
        <v/>
      </c>
      <c r="J1989" s="26">
        <f>G1989*H1989</f>
        <v/>
      </c>
    </row>
    <row r="1990">
      <c r="C1990" s="5" t="n">
        <v>3</v>
      </c>
      <c r="D1990" s="5" t="inlineStr">
        <is>
          <t>Mandor</t>
        </is>
      </c>
      <c r="E1990" s="5" t="inlineStr">
        <is>
          <t>L03</t>
        </is>
      </c>
      <c r="F1990" s="5" t="inlineStr">
        <is>
          <t>jam</t>
        </is>
      </c>
      <c r="G1990" s="25" t="n">
        <v>0.003612744959717968</v>
      </c>
      <c r="H1990" s="26">
        <f>VLOOKUP(D1990,upahbahan,3,FALSE)</f>
        <v/>
      </c>
      <c r="J1990" s="26">
        <f>G1990*H1990</f>
        <v/>
      </c>
    </row>
    <row r="1991">
      <c r="C1991" s="27" t="inlineStr">
        <is>
          <t>JUMLAH HARGA TENAGA KERJA</t>
        </is>
      </c>
      <c r="D1991" s="28" t="n"/>
      <c r="E1991" s="28" t="n"/>
      <c r="F1991" s="28" t="n"/>
      <c r="G1991" s="28" t="n"/>
      <c r="H1991" s="28" t="n"/>
      <c r="I1991" s="28" t="n"/>
      <c r="J1991" s="29">
        <f>SUM(J1988:J1990)</f>
        <v/>
      </c>
    </row>
    <row r="1992">
      <c r="C1992" s="24" t="inlineStr">
        <is>
          <t>B</t>
        </is>
      </c>
      <c r="D1992" s="24" t="inlineStr">
        <is>
          <t>BAHAN</t>
        </is>
      </c>
      <c r="E1992" s="12" t="n"/>
      <c r="F1992" s="12" t="n"/>
      <c r="G1992" s="12" t="n"/>
      <c r="H1992" s="12" t="n"/>
      <c r="I1992" s="12" t="n"/>
      <c r="J1992" s="12" t="n"/>
    </row>
    <row r="1993">
      <c r="C1993" s="5" t="n">
        <v>1</v>
      </c>
      <c r="D1993" s="5" t="inlineStr">
        <is>
          <t>Bagian ujung pagar pengaman semi kaku tidak menerus</t>
        </is>
      </c>
      <c r="E1993" s="5" t="inlineStr">
        <is>
          <t>M381l</t>
        </is>
      </c>
      <c r="F1993" s="5" t="inlineStr">
        <is>
          <t>Buah</t>
        </is>
      </c>
      <c r="G1993" s="25" t="n">
        <v>1.15</v>
      </c>
      <c r="H1993" s="26">
        <f>VLOOKUP(D1993,upahbahan,3,FALSE)</f>
        <v/>
      </c>
      <c r="J1993" s="26">
        <f>G1993*H1993</f>
        <v/>
      </c>
    </row>
    <row r="1994">
      <c r="C1994" s="5" t="n">
        <v>2</v>
      </c>
      <c r="D1994" s="5" t="inlineStr">
        <is>
          <t>Baut, ring, mur 16 x 50</t>
        </is>
      </c>
      <c r="E1994" s="5" t="inlineStr">
        <is>
          <t>M381i</t>
        </is>
      </c>
      <c r="F1994" s="5" t="inlineStr">
        <is>
          <t>Buah</t>
        </is>
      </c>
      <c r="G1994" s="25" t="n">
        <v>2</v>
      </c>
      <c r="H1994" s="26">
        <f>VLOOKUP(D1994,upahbahan,3,FALSE)</f>
        <v/>
      </c>
      <c r="J1994" s="26">
        <f>G1994*H1994</f>
        <v/>
      </c>
    </row>
    <row r="1995">
      <c r="C1995" s="27" t="inlineStr">
        <is>
          <t>JUMLAH HARGA BAHAN</t>
        </is>
      </c>
      <c r="D1995" s="28" t="n"/>
      <c r="E1995" s="28" t="n"/>
      <c r="F1995" s="28" t="n"/>
      <c r="G1995" s="28" t="n"/>
      <c r="H1995" s="28" t="n"/>
      <c r="I1995" s="28" t="n"/>
      <c r="J1995" s="29">
        <f>SUM(J1993:J1994)</f>
        <v/>
      </c>
    </row>
    <row r="1996">
      <c r="C1996" s="24" t="inlineStr">
        <is>
          <t>C</t>
        </is>
      </c>
      <c r="D1996" s="24" t="inlineStr">
        <is>
          <t>PERALATAN</t>
        </is>
      </c>
      <c r="E1996" s="12" t="n"/>
      <c r="F1996" s="12" t="n"/>
      <c r="G1996" s="12" t="n"/>
      <c r="H1996" s="12" t="n"/>
      <c r="I1996" s="12" t="n"/>
      <c r="J1996" s="12" t="n"/>
    </row>
    <row r="1997">
      <c r="C1997" s="5" t="n">
        <v>1</v>
      </c>
      <c r="D1997" s="5" t="inlineStr">
        <is>
          <t>DUMP TRUCK 4 TON; 134 HP</t>
        </is>
      </c>
      <c r="E1997" s="5" t="inlineStr">
        <is>
          <t>E08</t>
        </is>
      </c>
      <c r="F1997" s="5" t="inlineStr">
        <is>
          <t>Jam</t>
        </is>
      </c>
      <c r="G1997" s="25" t="n">
        <v>0.003612644335939303</v>
      </c>
      <c r="H1997" s="26" t="n">
        <v>433364</v>
      </c>
      <c r="I1997" s="30" t="inlineStr">
        <is>
          <t>harga khusus</t>
        </is>
      </c>
      <c r="J1997" s="26">
        <f>G1997*H1997</f>
        <v/>
      </c>
    </row>
    <row r="1998">
      <c r="C1998" s="5" t="n">
        <v>2</v>
      </c>
      <c r="D1998" s="5" t="inlineStr">
        <is>
          <t>Alat Bantu</t>
        </is>
      </c>
      <c r="F1998" s="5" t="inlineStr">
        <is>
          <t>Ls</t>
        </is>
      </c>
      <c r="G1998" s="25" t="n">
        <v>1</v>
      </c>
      <c r="H1998" s="26">
        <f>VLOOKUP(D1998,upahbahan,3,FALSE)</f>
        <v/>
      </c>
      <c r="J1998" s="26">
        <f>G1998*H1998</f>
        <v/>
      </c>
    </row>
    <row r="1999">
      <c r="C1999" s="27" t="inlineStr">
        <is>
          <t>JUMLAH HARGA PERALATAN</t>
        </is>
      </c>
      <c r="D1999" s="28" t="n"/>
      <c r="E1999" s="28" t="n"/>
      <c r="F1999" s="28" t="n"/>
      <c r="G1999" s="28" t="n"/>
      <c r="H1999" s="28" t="n"/>
      <c r="I1999" s="28" t="n"/>
      <c r="J1999" s="29">
        <f>SUM(J1997:J1998)</f>
        <v/>
      </c>
    </row>
    <row r="2000">
      <c r="C2000" s="31" t="inlineStr">
        <is>
          <t>D</t>
        </is>
      </c>
      <c r="D2000" s="31" t="inlineStr">
        <is>
          <t>Jumlah (A+B+C)</t>
        </is>
      </c>
      <c r="E2000" s="32" t="n"/>
      <c r="F2000" s="32" t="n"/>
      <c r="G2000" s="32" t="n"/>
      <c r="H2000" s="32" t="n"/>
      <c r="I2000" s="32" t="n"/>
      <c r="J2000" s="33">
        <f>J1991+J1995+J1999</f>
        <v/>
      </c>
    </row>
    <row r="2001">
      <c r="C2001" s="18" t="inlineStr">
        <is>
          <t>E</t>
        </is>
      </c>
      <c r="D2001" s="18" t="inlineStr">
        <is>
          <t>Biaya Umum dan Keuntungan 10.0% x D</t>
        </is>
      </c>
      <c r="H2001" s="21">
        <f>$Q$8</f>
        <v/>
      </c>
      <c r="J2001" s="34">
        <f>J2000*H2001</f>
        <v/>
      </c>
    </row>
    <row r="2002">
      <c r="C2002" s="31" t="inlineStr">
        <is>
          <t>F</t>
        </is>
      </c>
      <c r="D2002" s="31" t="inlineStr">
        <is>
          <t>Harga Satuan Pekerjaan (D+E)</t>
        </is>
      </c>
      <c r="E2002" s="32" t="n"/>
      <c r="F2002" s="32" t="n"/>
      <c r="G2002" s="32" t="n"/>
      <c r="H2002" s="32" t="n"/>
      <c r="I2002" s="32" t="n"/>
      <c r="J2002" s="33">
        <f>SUM(J2000:J2001)</f>
        <v/>
      </c>
    </row>
    <row r="2004">
      <c r="C2004" s="16" t="inlineStr">
        <is>
          <t>I.111</t>
        </is>
      </c>
      <c r="D2004" s="17" t="inlineStr">
        <is>
          <t>Asimetrik Beam (beam transisi antara W Beam dengan Thrie Beam)</t>
        </is>
      </c>
      <c r="F2004" s="18" t="inlineStr">
        <is>
          <t>Buah</t>
        </is>
      </c>
      <c r="K2004" s="22">
        <f>ROUNDDOWN(J2021,0)</f>
        <v/>
      </c>
      <c r="M2004" s="19" t="inlineStr">
        <is>
          <t>9.2.(14g)</t>
        </is>
      </c>
    </row>
    <row r="2005">
      <c r="C2005" s="23" t="inlineStr">
        <is>
          <t>No</t>
        </is>
      </c>
      <c r="D2005" s="23" t="inlineStr">
        <is>
          <t>Uraian</t>
        </is>
      </c>
      <c r="E2005" s="23" t="inlineStr">
        <is>
          <t>Kode</t>
        </is>
      </c>
      <c r="F2005" s="23" t="inlineStr">
        <is>
          <t>Sat.</t>
        </is>
      </c>
      <c r="G2005" s="23" t="inlineStr">
        <is>
          <t>Koefisien</t>
        </is>
      </c>
      <c r="H2005" s="23" t="inlineStr">
        <is>
          <t>Harga  Satuan (Rp)</t>
        </is>
      </c>
      <c r="J2005" s="23" t="inlineStr">
        <is>
          <t>Jumlah Harga (Rp)</t>
        </is>
      </c>
    </row>
    <row r="2006">
      <c r="C2006" s="24" t="inlineStr">
        <is>
          <t>A</t>
        </is>
      </c>
      <c r="D2006" s="24" t="inlineStr">
        <is>
          <t>TENAGA KERJA</t>
        </is>
      </c>
      <c r="E2006" s="12" t="n"/>
      <c r="F2006" s="12" t="n"/>
      <c r="G2006" s="12" t="n"/>
      <c r="H2006" s="12" t="n"/>
      <c r="I2006" s="12" t="n"/>
      <c r="J2006" s="12" t="n"/>
    </row>
    <row r="2007">
      <c r="C2007" s="5" t="n">
        <v>1</v>
      </c>
      <c r="D2007" s="5" t="inlineStr">
        <is>
          <t>Pekerja</t>
        </is>
      </c>
      <c r="E2007" s="5" t="inlineStr">
        <is>
          <t>L01</t>
        </is>
      </c>
      <c r="F2007" s="5" t="inlineStr">
        <is>
          <t>jam</t>
        </is>
      </c>
      <c r="G2007" s="25" t="n">
        <v>0.01445075413640945</v>
      </c>
      <c r="H2007" s="26">
        <f>VLOOKUP(D2007,upahbahan,3,FALSE)</f>
        <v/>
      </c>
      <c r="J2007" s="26">
        <f>G2007*H2007</f>
        <v/>
      </c>
    </row>
    <row r="2008">
      <c r="C2008" s="5" t="n">
        <v>2</v>
      </c>
      <c r="D2008" s="5" t="inlineStr">
        <is>
          <t>Tukang</t>
        </is>
      </c>
      <c r="E2008" s="5" t="inlineStr">
        <is>
          <t>L02</t>
        </is>
      </c>
      <c r="F2008" s="5" t="inlineStr">
        <is>
          <t>jam</t>
        </is>
      </c>
      <c r="G2008" s="25" t="n">
        <v>0.003612772726474722</v>
      </c>
      <c r="H2008" s="26">
        <f>VLOOKUP(D2008,upahbahan,3,FALSE)</f>
        <v/>
      </c>
      <c r="J2008" s="26">
        <f>G2008*H2008</f>
        <v/>
      </c>
    </row>
    <row r="2009">
      <c r="C2009" s="5" t="n">
        <v>3</v>
      </c>
      <c r="D2009" s="5" t="inlineStr">
        <is>
          <t>Mandor</t>
        </is>
      </c>
      <c r="E2009" s="5" t="inlineStr">
        <is>
          <t>L03</t>
        </is>
      </c>
      <c r="F2009" s="5" t="inlineStr">
        <is>
          <t>jam</t>
        </is>
      </c>
      <c r="G2009" s="25" t="n">
        <v>0.003612744959717968</v>
      </c>
      <c r="H2009" s="26">
        <f>VLOOKUP(D2009,upahbahan,3,FALSE)</f>
        <v/>
      </c>
      <c r="J2009" s="26">
        <f>G2009*H2009</f>
        <v/>
      </c>
    </row>
    <row r="2010">
      <c r="C2010" s="27" t="inlineStr">
        <is>
          <t>JUMLAH HARGA TENAGA KERJA</t>
        </is>
      </c>
      <c r="D2010" s="28" t="n"/>
      <c r="E2010" s="28" t="n"/>
      <c r="F2010" s="28" t="n"/>
      <c r="G2010" s="28" t="n"/>
      <c r="H2010" s="28" t="n"/>
      <c r="I2010" s="28" t="n"/>
      <c r="J2010" s="29">
        <f>SUM(J2007:J2009)</f>
        <v/>
      </c>
    </row>
    <row r="2011">
      <c r="C2011" s="24" t="inlineStr">
        <is>
          <t>B</t>
        </is>
      </c>
      <c r="D2011" s="24" t="inlineStr">
        <is>
          <t>BAHAN</t>
        </is>
      </c>
      <c r="E2011" s="12" t="n"/>
      <c r="F2011" s="12" t="n"/>
      <c r="G2011" s="12" t="n"/>
      <c r="H2011" s="12" t="n"/>
      <c r="I2011" s="12" t="n"/>
      <c r="J2011" s="12" t="n"/>
    </row>
    <row r="2012">
      <c r="C2012" s="5" t="n">
        <v>1</v>
      </c>
      <c r="D2012" s="5" t="inlineStr">
        <is>
          <t>Asimetrik Beam</t>
        </is>
      </c>
      <c r="E2012" s="5" t="inlineStr">
        <is>
          <t>M381n</t>
        </is>
      </c>
      <c r="F2012" s="5" t="inlineStr">
        <is>
          <t>Buah</t>
        </is>
      </c>
      <c r="G2012" s="25" t="n">
        <v>1.15</v>
      </c>
      <c r="H2012" s="26">
        <f>VLOOKUP(D2012,upahbahan,3,FALSE)</f>
        <v/>
      </c>
      <c r="J2012" s="26">
        <f>G2012*H2012</f>
        <v/>
      </c>
    </row>
    <row r="2013">
      <c r="C2013" s="5" t="n">
        <v>2</v>
      </c>
      <c r="D2013" s="5" t="inlineStr">
        <is>
          <t>Baut, ring, mur 16 x 50</t>
        </is>
      </c>
      <c r="E2013" s="5" t="inlineStr">
        <is>
          <t>M381i</t>
        </is>
      </c>
      <c r="F2013" s="5" t="inlineStr">
        <is>
          <t>Buah</t>
        </is>
      </c>
      <c r="G2013" s="25" t="n">
        <v>32</v>
      </c>
      <c r="H2013" s="26">
        <f>VLOOKUP(D2013,upahbahan,3,FALSE)</f>
        <v/>
      </c>
      <c r="J2013" s="26">
        <f>G2013*H2013</f>
        <v/>
      </c>
    </row>
    <row r="2014">
      <c r="C2014" s="27" t="inlineStr">
        <is>
          <t>JUMLAH HARGA BAHAN</t>
        </is>
      </c>
      <c r="D2014" s="28" t="n"/>
      <c r="E2014" s="28" t="n"/>
      <c r="F2014" s="28" t="n"/>
      <c r="G2014" s="28" t="n"/>
      <c r="H2014" s="28" t="n"/>
      <c r="I2014" s="28" t="n"/>
      <c r="J2014" s="29">
        <f>SUM(J2012:J2013)</f>
        <v/>
      </c>
    </row>
    <row r="2015">
      <c r="C2015" s="24" t="inlineStr">
        <is>
          <t>C</t>
        </is>
      </c>
      <c r="D2015" s="24" t="inlineStr">
        <is>
          <t>PERALATAN</t>
        </is>
      </c>
      <c r="E2015" s="12" t="n"/>
      <c r="F2015" s="12" t="n"/>
      <c r="G2015" s="12" t="n"/>
      <c r="H2015" s="12" t="n"/>
      <c r="I2015" s="12" t="n"/>
      <c r="J2015" s="12" t="n"/>
    </row>
    <row r="2016">
      <c r="C2016" s="5" t="n">
        <v>1</v>
      </c>
      <c r="D2016" s="5" t="inlineStr">
        <is>
          <t>DUMP TRUCK 4 TON; 134 HP</t>
        </is>
      </c>
      <c r="E2016" s="5" t="inlineStr">
        <is>
          <t>E08</t>
        </is>
      </c>
      <c r="F2016" s="5" t="inlineStr">
        <is>
          <t>Jam</t>
        </is>
      </c>
      <c r="G2016" s="25" t="n">
        <v>0.003612644335939303</v>
      </c>
      <c r="H2016" s="26" t="n">
        <v>433364</v>
      </c>
      <c r="I2016" s="30" t="inlineStr">
        <is>
          <t>harga khusus</t>
        </is>
      </c>
      <c r="J2016" s="26">
        <f>G2016*H2016</f>
        <v/>
      </c>
    </row>
    <row r="2017">
      <c r="C2017" s="5" t="n">
        <v>2</v>
      </c>
      <c r="D2017" s="5" t="inlineStr">
        <is>
          <t>Alat Bantu</t>
        </is>
      </c>
      <c r="F2017" s="5" t="inlineStr">
        <is>
          <t>Ls</t>
        </is>
      </c>
      <c r="G2017" s="25" t="n">
        <v>1</v>
      </c>
      <c r="H2017" s="26">
        <f>VLOOKUP(D2017,upahbahan,3,FALSE)</f>
        <v/>
      </c>
      <c r="J2017" s="26">
        <f>G2017*H2017</f>
        <v/>
      </c>
    </row>
    <row r="2018">
      <c r="C2018" s="27" t="inlineStr">
        <is>
          <t>JUMLAH HARGA PERALATAN</t>
        </is>
      </c>
      <c r="D2018" s="28" t="n"/>
      <c r="E2018" s="28" t="n"/>
      <c r="F2018" s="28" t="n"/>
      <c r="G2018" s="28" t="n"/>
      <c r="H2018" s="28" t="n"/>
      <c r="I2018" s="28" t="n"/>
      <c r="J2018" s="29">
        <f>SUM(J2016:J2017)</f>
        <v/>
      </c>
    </row>
    <row r="2019">
      <c r="C2019" s="31" t="inlineStr">
        <is>
          <t>D</t>
        </is>
      </c>
      <c r="D2019" s="31" t="inlineStr">
        <is>
          <t>Jumlah (A+B+C)</t>
        </is>
      </c>
      <c r="E2019" s="32" t="n"/>
      <c r="F2019" s="32" t="n"/>
      <c r="G2019" s="32" t="n"/>
      <c r="H2019" s="32" t="n"/>
      <c r="I2019" s="32" t="n"/>
      <c r="J2019" s="33">
        <f>J2010+J2014+J2018</f>
        <v/>
      </c>
    </row>
    <row r="2020">
      <c r="C2020" s="18" t="inlineStr">
        <is>
          <t>E</t>
        </is>
      </c>
      <c r="D2020" s="18" t="inlineStr">
        <is>
          <t>Biaya Umum dan Keuntungan 10.0% x D</t>
        </is>
      </c>
      <c r="H2020" s="21">
        <f>$Q$8</f>
        <v/>
      </c>
      <c r="J2020" s="34">
        <f>J2019*H2020</f>
        <v/>
      </c>
    </row>
    <row r="2021">
      <c r="C2021" s="31" t="inlineStr">
        <is>
          <t>F</t>
        </is>
      </c>
      <c r="D2021" s="31" t="inlineStr">
        <is>
          <t>Harga Satuan Pekerjaan (D+E)</t>
        </is>
      </c>
      <c r="E2021" s="32" t="n"/>
      <c r="F2021" s="32" t="n"/>
      <c r="G2021" s="32" t="n"/>
      <c r="H2021" s="32" t="n"/>
      <c r="I2021" s="32" t="n"/>
      <c r="J2021" s="33">
        <f>SUM(J2019:J2020)</f>
        <v/>
      </c>
    </row>
    <row r="2023">
      <c r="C2023" s="16" t="inlineStr">
        <is>
          <t>I.112</t>
        </is>
      </c>
      <c r="D2023" s="17" t="inlineStr">
        <is>
          <t>Silinder Putar (Safety Roller)</t>
        </is>
      </c>
      <c r="F2023" s="18" t="inlineStr">
        <is>
          <t>Meter Panjang</t>
        </is>
      </c>
      <c r="K2023" s="22">
        <f>ROUNDDOWN(J2040,0)</f>
        <v/>
      </c>
      <c r="M2023" s="19" t="inlineStr">
        <is>
          <t>9.2.(15)</t>
        </is>
      </c>
    </row>
    <row r="2024">
      <c r="C2024" s="23" t="inlineStr">
        <is>
          <t>No</t>
        </is>
      </c>
      <c r="D2024" s="23" t="inlineStr">
        <is>
          <t>Uraian</t>
        </is>
      </c>
      <c r="E2024" s="23" t="inlineStr">
        <is>
          <t>Kode</t>
        </is>
      </c>
      <c r="F2024" s="23" t="inlineStr">
        <is>
          <t>Sat.</t>
        </is>
      </c>
      <c r="G2024" s="23" t="inlineStr">
        <is>
          <t>Koefisien</t>
        </is>
      </c>
      <c r="H2024" s="23" t="inlineStr">
        <is>
          <t>Harga  Satuan (Rp)</t>
        </is>
      </c>
      <c r="J2024" s="23" t="inlineStr">
        <is>
          <t>Jumlah Harga (Rp)</t>
        </is>
      </c>
    </row>
    <row r="2025">
      <c r="C2025" s="24" t="inlineStr">
        <is>
          <t>A</t>
        </is>
      </c>
      <c r="D2025" s="24" t="inlineStr">
        <is>
          <t>TENAGA KERJA</t>
        </is>
      </c>
      <c r="E2025" s="12" t="n"/>
      <c r="F2025" s="12" t="n"/>
      <c r="G2025" s="12" t="n"/>
      <c r="H2025" s="12" t="n"/>
      <c r="I2025" s="12" t="n"/>
      <c r="J2025" s="12" t="n"/>
    </row>
    <row r="2026">
      <c r="C2026" s="5" t="n">
        <v>1</v>
      </c>
      <c r="D2026" s="5" t="inlineStr">
        <is>
          <t>Pekerja</t>
        </is>
      </c>
      <c r="E2026" s="5" t="inlineStr">
        <is>
          <t>L01</t>
        </is>
      </c>
      <c r="F2026" s="5" t="inlineStr">
        <is>
          <t>jam</t>
        </is>
      </c>
      <c r="G2026" s="25" t="n">
        <v>0.5</v>
      </c>
      <c r="H2026" s="26">
        <f>VLOOKUP(D2026,upahbahan,3,FALSE)</f>
        <v/>
      </c>
      <c r="J2026" s="26">
        <f>G2026*H2026</f>
        <v/>
      </c>
    </row>
    <row r="2027">
      <c r="C2027" s="5" t="n">
        <v>2</v>
      </c>
      <c r="D2027" s="5" t="inlineStr">
        <is>
          <t>Tukang</t>
        </is>
      </c>
      <c r="E2027" s="5" t="inlineStr">
        <is>
          <t>L02</t>
        </is>
      </c>
      <c r="F2027" s="5" t="inlineStr">
        <is>
          <t>jam</t>
        </is>
      </c>
      <c r="G2027" s="25" t="n">
        <v>0.1999999311524969</v>
      </c>
      <c r="H2027" s="26">
        <f>VLOOKUP(D2027,upahbahan,3,FALSE)</f>
        <v/>
      </c>
      <c r="J2027" s="26">
        <f>G2027*H2027</f>
        <v/>
      </c>
    </row>
    <row r="2028">
      <c r="C2028" s="5" t="n">
        <v>3</v>
      </c>
      <c r="D2028" s="5" t="inlineStr">
        <is>
          <t>Mandor</t>
        </is>
      </c>
      <c r="E2028" s="5" t="inlineStr">
        <is>
          <t>L03</t>
        </is>
      </c>
      <c r="F2028" s="5" t="inlineStr">
        <is>
          <t>jam</t>
        </is>
      </c>
      <c r="G2028" s="25" t="n">
        <v>0.09999993996269281</v>
      </c>
      <c r="H2028" s="26">
        <f>VLOOKUP(D2028,upahbahan,3,FALSE)</f>
        <v/>
      </c>
      <c r="J2028" s="26">
        <f>G2028*H2028</f>
        <v/>
      </c>
    </row>
    <row r="2029">
      <c r="C2029" s="27" t="inlineStr">
        <is>
          <t>JUMLAH HARGA TENAGA KERJA</t>
        </is>
      </c>
      <c r="D2029" s="28" t="n"/>
      <c r="E2029" s="28" t="n"/>
      <c r="F2029" s="28" t="n"/>
      <c r="G2029" s="28" t="n"/>
      <c r="H2029" s="28" t="n"/>
      <c r="I2029" s="28" t="n"/>
      <c r="J2029" s="29">
        <f>SUM(J2026:J2028)</f>
        <v/>
      </c>
    </row>
    <row r="2030">
      <c r="C2030" s="24" t="inlineStr">
        <is>
          <t>B</t>
        </is>
      </c>
      <c r="D2030" s="24" t="inlineStr">
        <is>
          <t>BAHAN</t>
        </is>
      </c>
      <c r="E2030" s="12" t="n"/>
      <c r="F2030" s="12" t="n"/>
      <c r="G2030" s="12" t="n"/>
      <c r="H2030" s="12" t="n"/>
      <c r="I2030" s="12" t="n"/>
      <c r="J2030" s="12" t="n"/>
    </row>
    <row r="2031">
      <c r="C2031" s="5" t="n">
        <v>1</v>
      </c>
      <c r="D2031" s="5" t="inlineStr">
        <is>
          <t>Safety Roller - Post - PVC Tube - Beam - Rolling Circle - End Socket - Post Cap - Bolt - Nut</t>
        </is>
      </c>
      <c r="E2031" s="5" t="inlineStr">
        <is>
          <t>M518</t>
        </is>
      </c>
      <c r="F2031" s="5" t="inlineStr">
        <is>
          <t>M'</t>
        </is>
      </c>
      <c r="G2031" s="25" t="n">
        <v>1</v>
      </c>
      <c r="H2031" s="26">
        <f>VLOOKUP(D2031,upahbahan,3,FALSE)</f>
        <v/>
      </c>
      <c r="J2031" s="26">
        <f>G2031*H2031</f>
        <v/>
      </c>
    </row>
    <row r="2032">
      <c r="C2032" s="27" t="inlineStr">
        <is>
          <t>JUMLAH HARGA BAHAN</t>
        </is>
      </c>
      <c r="D2032" s="28" t="n"/>
      <c r="E2032" s="28" t="n"/>
      <c r="F2032" s="28" t="n"/>
      <c r="G2032" s="28" t="n"/>
      <c r="H2032" s="28" t="n"/>
      <c r="I2032" s="28" t="n"/>
      <c r="J2032" s="29">
        <f>SUM(J2031:J2031)</f>
        <v/>
      </c>
    </row>
    <row r="2033">
      <c r="C2033" s="24" t="inlineStr">
        <is>
          <t>C</t>
        </is>
      </c>
      <c r="D2033" s="24" t="inlineStr">
        <is>
          <t>PERALATAN</t>
        </is>
      </c>
      <c r="E2033" s="12" t="n"/>
      <c r="F2033" s="12" t="n"/>
      <c r="G2033" s="12" t="n"/>
      <c r="H2033" s="12" t="n"/>
      <c r="I2033" s="12" t="n"/>
      <c r="J2033" s="12" t="n"/>
    </row>
    <row r="2034">
      <c r="C2034" s="5" t="n">
        <v>1</v>
      </c>
      <c r="D2034" s="5" t="inlineStr">
        <is>
          <t>DUMP TRUCK 4 TON; 134 HP</t>
        </is>
      </c>
      <c r="E2034" s="5" t="inlineStr">
        <is>
          <t>E08</t>
        </is>
      </c>
      <c r="F2034" s="5" t="inlineStr">
        <is>
          <t>Jam</t>
        </is>
      </c>
      <c r="G2034" s="25" t="n">
        <v>0.003700976546275186</v>
      </c>
      <c r="H2034" s="26" t="n">
        <v>433364</v>
      </c>
      <c r="I2034" s="30" t="inlineStr">
        <is>
          <t>harga khusus</t>
        </is>
      </c>
      <c r="J2034" s="26">
        <f>G2034*H2034</f>
        <v/>
      </c>
    </row>
    <row r="2035">
      <c r="C2035" s="5" t="n">
        <v>2</v>
      </c>
      <c r="D2035" s="5" t="inlineStr">
        <is>
          <t>VIBRO HAMMER 80 KG</t>
        </is>
      </c>
      <c r="E2035" s="5" t="inlineStr">
        <is>
          <t>E48</t>
        </is>
      </c>
      <c r="F2035" s="5" t="inlineStr">
        <is>
          <t>Jam</t>
        </is>
      </c>
      <c r="G2035" s="25" t="n">
        <v>0.08076805377196099</v>
      </c>
      <c r="H2035" s="26">
        <f>VLOOKUP(D2035,upahbahan,3,FALSE)</f>
        <v/>
      </c>
      <c r="J2035" s="26">
        <f>G2035*H2035</f>
        <v/>
      </c>
    </row>
    <row r="2036">
      <c r="C2036" s="5" t="n">
        <v>3</v>
      </c>
      <c r="D2036" s="5" t="inlineStr">
        <is>
          <t>Alat Bantu</t>
        </is>
      </c>
      <c r="F2036" s="5" t="inlineStr">
        <is>
          <t>Ls</t>
        </is>
      </c>
      <c r="G2036" s="25" t="n">
        <v>1</v>
      </c>
      <c r="H2036" s="26">
        <f>VLOOKUP(D2036,upahbahan,3,FALSE)</f>
        <v/>
      </c>
      <c r="J2036" s="26">
        <f>G2036*H2036</f>
        <v/>
      </c>
    </row>
    <row r="2037">
      <c r="C2037" s="27" t="inlineStr">
        <is>
          <t>JUMLAH HARGA PERALATAN</t>
        </is>
      </c>
      <c r="D2037" s="28" t="n"/>
      <c r="E2037" s="28" t="n"/>
      <c r="F2037" s="28" t="n"/>
      <c r="G2037" s="28" t="n"/>
      <c r="H2037" s="28" t="n"/>
      <c r="I2037" s="28" t="n"/>
      <c r="J2037" s="29">
        <f>SUM(J2034:J2036)</f>
        <v/>
      </c>
    </row>
    <row r="2038">
      <c r="C2038" s="31" t="inlineStr">
        <is>
          <t>D</t>
        </is>
      </c>
      <c r="D2038" s="31" t="inlineStr">
        <is>
          <t>Jumlah (A+B+C)</t>
        </is>
      </c>
      <c r="E2038" s="32" t="n"/>
      <c r="F2038" s="32" t="n"/>
      <c r="G2038" s="32" t="n"/>
      <c r="H2038" s="32" t="n"/>
      <c r="I2038" s="32" t="n"/>
      <c r="J2038" s="33">
        <f>J2029+J2032+J2037</f>
        <v/>
      </c>
    </row>
    <row r="2039">
      <c r="C2039" s="18" t="inlineStr">
        <is>
          <t>E</t>
        </is>
      </c>
      <c r="D2039" s="18" t="inlineStr">
        <is>
          <t>Biaya Umum dan Keuntungan 10.0% x D</t>
        </is>
      </c>
      <c r="H2039" s="21">
        <f>$Q$8</f>
        <v/>
      </c>
      <c r="J2039" s="34">
        <f>J2038*H2039</f>
        <v/>
      </c>
    </row>
    <row r="2040">
      <c r="C2040" s="31" t="inlineStr">
        <is>
          <t>F</t>
        </is>
      </c>
      <c r="D2040" s="31" t="inlineStr">
        <is>
          <t>Harga Satuan Pekerjaan (D+E)</t>
        </is>
      </c>
      <c r="E2040" s="32" t="n"/>
      <c r="F2040" s="32" t="n"/>
      <c r="G2040" s="32" t="n"/>
      <c r="H2040" s="32" t="n"/>
      <c r="I2040" s="32" t="n"/>
      <c r="J2040" s="33">
        <f>SUM(J2038:J2039)</f>
        <v/>
      </c>
    </row>
    <row r="2042">
      <c r="C2042" s="16" t="inlineStr">
        <is>
          <t>I.113</t>
        </is>
      </c>
      <c r="D2042" s="17" t="inlineStr">
        <is>
          <t>Penghalang Pandangan (Visual Barrier)</t>
        </is>
      </c>
      <c r="F2042" s="18" t="inlineStr">
        <is>
          <t>Meter Panjang</t>
        </is>
      </c>
      <c r="K2042" s="22">
        <f>ROUNDDOWN(J2068,0)</f>
        <v/>
      </c>
      <c r="M2042" s="19" t="inlineStr">
        <is>
          <t>9.2.(16)</t>
        </is>
      </c>
    </row>
    <row r="2043">
      <c r="C2043" s="23" t="inlineStr">
        <is>
          <t>No</t>
        </is>
      </c>
      <c r="D2043" s="23" t="inlineStr">
        <is>
          <t>Uraian</t>
        </is>
      </c>
      <c r="E2043" s="23" t="inlineStr">
        <is>
          <t>Kode</t>
        </is>
      </c>
      <c r="F2043" s="23" t="inlineStr">
        <is>
          <t>Sat.</t>
        </is>
      </c>
      <c r="G2043" s="23" t="inlineStr">
        <is>
          <t>Koefisien</t>
        </is>
      </c>
      <c r="H2043" s="23" t="inlineStr">
        <is>
          <t>Harga  Satuan (Rp)</t>
        </is>
      </c>
      <c r="J2043" s="23" t="inlineStr">
        <is>
          <t>Jumlah Harga (Rp)</t>
        </is>
      </c>
    </row>
    <row r="2044">
      <c r="C2044" s="24" t="inlineStr">
        <is>
          <t>A</t>
        </is>
      </c>
      <c r="D2044" s="24" t="inlineStr">
        <is>
          <t>TENAGA KERJA</t>
        </is>
      </c>
      <c r="E2044" s="12" t="n"/>
      <c r="F2044" s="12" t="n"/>
      <c r="G2044" s="12" t="n"/>
      <c r="H2044" s="12" t="n"/>
      <c r="I2044" s="12" t="n"/>
      <c r="J2044" s="12" t="n"/>
    </row>
    <row r="2045">
      <c r="C2045" s="5" t="n">
        <v>1</v>
      </c>
      <c r="D2045" s="5" t="inlineStr">
        <is>
          <t>Pekerja</t>
        </is>
      </c>
      <c r="E2045" s="5" t="inlineStr">
        <is>
          <t>L01</t>
        </is>
      </c>
      <c r="F2045" s="5" t="inlineStr">
        <is>
          <t>jam</t>
        </is>
      </c>
      <c r="G2045" s="25" t="n">
        <v>0.05783123290287713</v>
      </c>
      <c r="H2045" s="26">
        <f>VLOOKUP(D2045,upahbahan,3,FALSE)</f>
        <v/>
      </c>
      <c r="J2045" s="26">
        <f>G2045*H2045</f>
        <v/>
      </c>
    </row>
    <row r="2046">
      <c r="C2046" s="5" t="n">
        <v>2</v>
      </c>
      <c r="D2046" s="5" t="inlineStr">
        <is>
          <t>Tukang</t>
        </is>
      </c>
      <c r="E2046" s="5" t="inlineStr">
        <is>
          <t>L02</t>
        </is>
      </c>
      <c r="F2046" s="5" t="inlineStr">
        <is>
          <t>jam</t>
        </is>
      </c>
      <c r="G2046" s="25" t="n">
        <v>0.01927695663743287</v>
      </c>
      <c r="H2046" s="26">
        <f>VLOOKUP(D2046,upahbahan,3,FALSE)</f>
        <v/>
      </c>
      <c r="J2046" s="26">
        <f>G2046*H2046</f>
        <v/>
      </c>
    </row>
    <row r="2047">
      <c r="C2047" s="5" t="n">
        <v>3</v>
      </c>
      <c r="D2047" s="5" t="inlineStr">
        <is>
          <t>Mandor</t>
        </is>
      </c>
      <c r="E2047" s="5" t="inlineStr">
        <is>
          <t>L03</t>
        </is>
      </c>
      <c r="F2047" s="5" t="inlineStr">
        <is>
          <t>jam</t>
        </is>
      </c>
      <c r="G2047" s="25" t="n">
        <v>0.009638689481643892</v>
      </c>
      <c r="H2047" s="26">
        <f>VLOOKUP(D2047,upahbahan,3,FALSE)</f>
        <v/>
      </c>
      <c r="J2047" s="26">
        <f>G2047*H2047</f>
        <v/>
      </c>
    </row>
    <row r="2048">
      <c r="C2048" s="27" t="inlineStr">
        <is>
          <t>JUMLAH HARGA TENAGA KERJA</t>
        </is>
      </c>
      <c r="D2048" s="28" t="n"/>
      <c r="E2048" s="28" t="n"/>
      <c r="F2048" s="28" t="n"/>
      <c r="G2048" s="28" t="n"/>
      <c r="H2048" s="28" t="n"/>
      <c r="I2048" s="28" t="n"/>
      <c r="J2048" s="29">
        <f>SUM(J2045:J2047)</f>
        <v/>
      </c>
    </row>
    <row r="2049">
      <c r="C2049" s="24" t="inlineStr">
        <is>
          <t>B</t>
        </is>
      </c>
      <c r="D2049" s="24" t="inlineStr">
        <is>
          <t>BAHAN</t>
        </is>
      </c>
      <c r="E2049" s="12" t="n"/>
      <c r="F2049" s="12" t="n"/>
      <c r="G2049" s="12" t="n"/>
      <c r="H2049" s="12" t="n"/>
      <c r="I2049" s="12" t="n"/>
      <c r="J2049" s="12" t="n"/>
    </row>
    <row r="2050">
      <c r="C2050" s="5" t="n">
        <v>1</v>
      </c>
      <c r="D2050" s="5" t="inlineStr">
        <is>
          <t>Semen</t>
        </is>
      </c>
      <c r="E2050" s="5" t="inlineStr">
        <is>
          <t>M12</t>
        </is>
      </c>
      <c r="F2050" s="5" t="inlineStr">
        <is>
          <t>Kg</t>
        </is>
      </c>
      <c r="G2050" s="25" t="n">
        <v>15.9392</v>
      </c>
      <c r="H2050" s="26">
        <f>VLOOKUP(D2050,upahbahan,3,FALSE)</f>
        <v/>
      </c>
      <c r="J2050" s="26">
        <f>G2050*H2050</f>
        <v/>
      </c>
    </row>
    <row r="2051">
      <c r="C2051" s="5" t="n">
        <v>2</v>
      </c>
      <c r="D2051" s="5" t="inlineStr">
        <is>
          <t>Pasir Beton</t>
        </is>
      </c>
      <c r="E2051" s="5" t="inlineStr">
        <is>
          <t>M01a</t>
        </is>
      </c>
      <c r="F2051" s="5" t="inlineStr">
        <is>
          <t>M3</t>
        </is>
      </c>
      <c r="G2051" s="25" t="n">
        <v>0.0374803317535545</v>
      </c>
      <c r="H2051" s="26">
        <f>VLOOKUP(D2051,upahbahan,3,FALSE)</f>
        <v/>
      </c>
      <c r="J2051" s="26">
        <f>G2051*H2051</f>
        <v/>
      </c>
    </row>
    <row r="2052">
      <c r="C2052" s="5" t="n">
        <v>3</v>
      </c>
      <c r="D2052" s="5" t="inlineStr">
        <is>
          <t>Aggregat Kasar</t>
        </is>
      </c>
      <c r="E2052" s="5" t="inlineStr">
        <is>
          <t>M03</t>
        </is>
      </c>
      <c r="F2052" s="5" t="inlineStr">
        <is>
          <t>M3</t>
        </is>
      </c>
      <c r="G2052" s="25" t="n">
        <v>0.04093333161573403</v>
      </c>
      <c r="H2052" s="26">
        <f>VLOOKUP(D2052,upahbahan,3,FALSE)</f>
        <v/>
      </c>
      <c r="J2052" s="26">
        <f>G2052*H2052</f>
        <v/>
      </c>
    </row>
    <row r="2053">
      <c r="C2053" s="5" t="n">
        <v>4</v>
      </c>
      <c r="D2053" s="5" t="inlineStr">
        <is>
          <t>Kayu Kaso bekisting</t>
        </is>
      </c>
      <c r="E2053" s="5" t="inlineStr">
        <is>
          <t>M19</t>
        </is>
      </c>
      <c r="F2053" s="5" t="inlineStr">
        <is>
          <t>M3</t>
        </is>
      </c>
      <c r="G2053" s="25" t="n">
        <v>0.04131944363636364</v>
      </c>
      <c r="H2053" s="26">
        <f>VLOOKUP(D2053,upahbahan,3,FALSE)</f>
        <v/>
      </c>
      <c r="J2053" s="26">
        <f>G2053*H2053</f>
        <v/>
      </c>
    </row>
    <row r="2054">
      <c r="C2054" s="5" t="n">
        <v>5</v>
      </c>
      <c r="D2054" s="5" t="inlineStr">
        <is>
          <t>Multiplek</t>
        </is>
      </c>
      <c r="E2054" s="5" t="inlineStr">
        <is>
          <t>M73</t>
        </is>
      </c>
      <c r="F2054" s="5" t="inlineStr">
        <is>
          <t>Lbr</t>
        </is>
      </c>
      <c r="G2054" s="25" t="n">
        <v>0.3224939343718926</v>
      </c>
      <c r="H2054" s="26">
        <f>VLOOKUP(D2054,upahbahan,3,FALSE)</f>
        <v/>
      </c>
      <c r="J2054" s="26">
        <f>G2054*H2054</f>
        <v/>
      </c>
    </row>
    <row r="2055">
      <c r="C2055" s="5" t="n">
        <v>6</v>
      </c>
      <c r="D2055" s="5" t="inlineStr">
        <is>
          <t>Air</t>
        </is>
      </c>
      <c r="E2055" s="5" t="inlineStr">
        <is>
          <t>M170</t>
        </is>
      </c>
      <c r="F2055" s="5" t="inlineStr">
        <is>
          <t>Liter</t>
        </is>
      </c>
      <c r="G2055" s="25" t="n">
        <v>7.954266211604096</v>
      </c>
      <c r="H2055" s="26">
        <f>VLOOKUP(D2055,upahbahan,3,FALSE)</f>
        <v/>
      </c>
      <c r="J2055" s="26">
        <f>G2055*H2055</f>
        <v/>
      </c>
    </row>
    <row r="2056">
      <c r="C2056" s="5" t="n">
        <v>7</v>
      </c>
      <c r="D2056" s="5" t="inlineStr">
        <is>
          <t>Paku</t>
        </is>
      </c>
      <c r="E2056" s="5" t="inlineStr">
        <is>
          <t>M18</t>
        </is>
      </c>
      <c r="F2056" s="5" t="inlineStr">
        <is>
          <t>Kg</t>
        </is>
      </c>
      <c r="G2056" s="25" t="n">
        <v>0.048</v>
      </c>
      <c r="H2056" s="26">
        <f>VLOOKUP(D2056,upahbahan,3,FALSE)</f>
        <v/>
      </c>
      <c r="J2056" s="26">
        <f>G2056*H2056</f>
        <v/>
      </c>
    </row>
    <row r="2057">
      <c r="C2057" s="5" t="n">
        <v>8</v>
      </c>
      <c r="D2057" s="5" t="inlineStr">
        <is>
          <t>Visual Barrier (Panel, H Post, Bolt, Nut)</t>
        </is>
      </c>
      <c r="E2057" s="5" t="inlineStr">
        <is>
          <t>M519a</t>
        </is>
      </c>
      <c r="F2057" s="5" t="inlineStr">
        <is>
          <t>M'</t>
        </is>
      </c>
      <c r="G2057" s="25" t="n">
        <v>1</v>
      </c>
      <c r="H2057" s="26">
        <f>VLOOKUP(D2057,upahbahan,3,FALSE)</f>
        <v/>
      </c>
      <c r="J2057" s="26">
        <f>G2057*H2057</f>
        <v/>
      </c>
    </row>
    <row r="2058">
      <c r="C2058" s="27" t="inlineStr">
        <is>
          <t>JUMLAH HARGA BAHAN</t>
        </is>
      </c>
      <c r="D2058" s="28" t="n"/>
      <c r="E2058" s="28" t="n"/>
      <c r="F2058" s="28" t="n"/>
      <c r="G2058" s="28" t="n"/>
      <c r="H2058" s="28" t="n"/>
      <c r="I2058" s="28" t="n"/>
      <c r="J2058" s="29">
        <f>SUM(J2050:J2057)</f>
        <v/>
      </c>
    </row>
    <row r="2059">
      <c r="C2059" s="24" t="inlineStr">
        <is>
          <t>C</t>
        </is>
      </c>
      <c r="D2059" s="24" t="inlineStr">
        <is>
          <t>PERALATAN</t>
        </is>
      </c>
      <c r="E2059" s="12" t="n"/>
      <c r="F2059" s="12" t="n"/>
      <c r="G2059" s="12" t="n"/>
      <c r="H2059" s="12" t="n"/>
      <c r="I2059" s="12" t="n"/>
      <c r="J2059" s="12" t="n"/>
    </row>
    <row r="2060">
      <c r="C2060" s="5" t="n">
        <v>1</v>
      </c>
      <c r="D2060" s="5" t="inlineStr">
        <is>
          <t>Concrete Mixer</t>
        </is>
      </c>
      <c r="E2060" s="5" t="inlineStr">
        <is>
          <t>E06</t>
        </is>
      </c>
      <c r="F2060" s="5" t="inlineStr">
        <is>
          <t>Jam</t>
        </is>
      </c>
      <c r="G2060" s="25" t="n">
        <v>0.009638522753847382</v>
      </c>
      <c r="H2060" s="26">
        <f>VLOOKUP(D2060,upahbahan,3,FALSE)</f>
        <v/>
      </c>
      <c r="J2060" s="26">
        <f>G2060*H2060</f>
        <v/>
      </c>
    </row>
    <row r="2061">
      <c r="C2061" s="5" t="n">
        <v>2</v>
      </c>
      <c r="D2061" s="5" t="inlineStr">
        <is>
          <t>Concrete Vibrator</t>
        </is>
      </c>
      <c r="E2061" s="5" t="inlineStr">
        <is>
          <t>E20</t>
        </is>
      </c>
      <c r="F2061" s="5" t="inlineStr">
        <is>
          <t>Jam</t>
        </is>
      </c>
      <c r="G2061" s="25" t="n">
        <v>0.009638547964399698</v>
      </c>
      <c r="H2061" s="26">
        <f>VLOOKUP(D2061,upahbahan,3,FALSE)</f>
        <v/>
      </c>
      <c r="J2061" s="26">
        <f>G2061*H2061</f>
        <v/>
      </c>
    </row>
    <row r="2062">
      <c r="C2062" s="5" t="n">
        <v>3</v>
      </c>
      <c r="D2062" s="5" t="inlineStr">
        <is>
          <t>WATER TANK TRUCK</t>
        </is>
      </c>
      <c r="E2062" s="5" t="inlineStr">
        <is>
          <t>E23</t>
        </is>
      </c>
      <c r="F2062" s="5" t="inlineStr">
        <is>
          <t>Jam</t>
        </is>
      </c>
      <c r="G2062" s="25" t="n">
        <v>0.002395777939977144</v>
      </c>
      <c r="H2062" s="26">
        <f>VLOOKUP(D2062,upahbahan,3,FALSE)</f>
        <v/>
      </c>
      <c r="J2062" s="26">
        <f>G2062*H2062</f>
        <v/>
      </c>
    </row>
    <row r="2063">
      <c r="C2063" s="5" t="n">
        <v>4</v>
      </c>
      <c r="D2063" s="5" t="inlineStr">
        <is>
          <t>Truck Crane 5 Ton</t>
        </is>
      </c>
      <c r="E2063" s="5" t="inlineStr">
        <is>
          <t>E100</t>
        </is>
      </c>
      <c r="F2063" s="5" t="inlineStr">
        <is>
          <t>Jam</t>
        </is>
      </c>
      <c r="G2063" s="25" t="n">
        <v>0.004817265036226708</v>
      </c>
      <c r="H2063" s="26">
        <f>VLOOKUP(D2063,upahbahan,3,FALSE)</f>
        <v/>
      </c>
      <c r="J2063" s="26">
        <f>G2063*H2063</f>
        <v/>
      </c>
    </row>
    <row r="2064">
      <c r="C2064" s="5" t="n">
        <v>5</v>
      </c>
      <c r="D2064" s="5" t="inlineStr">
        <is>
          <t>Alat Bantu</t>
        </is>
      </c>
      <c r="F2064" s="5" t="inlineStr">
        <is>
          <t>Ls</t>
        </is>
      </c>
      <c r="G2064" s="25" t="n">
        <v>1</v>
      </c>
      <c r="H2064" s="26">
        <f>VLOOKUP(D2064,upahbahan,3,FALSE)</f>
        <v/>
      </c>
      <c r="J2064" s="26">
        <f>G2064*H2064</f>
        <v/>
      </c>
    </row>
    <row r="2065">
      <c r="C2065" s="27" t="inlineStr">
        <is>
          <t>JUMLAH HARGA PERALATAN</t>
        </is>
      </c>
      <c r="D2065" s="28" t="n"/>
      <c r="E2065" s="28" t="n"/>
      <c r="F2065" s="28" t="n"/>
      <c r="G2065" s="28" t="n"/>
      <c r="H2065" s="28" t="n"/>
      <c r="I2065" s="28" t="n"/>
      <c r="J2065" s="29">
        <f>SUM(J2060:J2064)</f>
        <v/>
      </c>
    </row>
    <row r="2066">
      <c r="C2066" s="31" t="inlineStr">
        <is>
          <t>D</t>
        </is>
      </c>
      <c r="D2066" s="31" t="inlineStr">
        <is>
          <t>Jumlah (A+B+C)</t>
        </is>
      </c>
      <c r="E2066" s="32" t="n"/>
      <c r="F2066" s="32" t="n"/>
      <c r="G2066" s="32" t="n"/>
      <c r="H2066" s="32" t="n"/>
      <c r="I2066" s="32" t="n"/>
      <c r="J2066" s="33">
        <f>J2048+J2058+J2065</f>
        <v/>
      </c>
    </row>
    <row r="2067">
      <c r="C2067" s="18" t="inlineStr">
        <is>
          <t>E</t>
        </is>
      </c>
      <c r="D2067" s="18" t="inlineStr">
        <is>
          <t>Biaya Umum dan Keuntungan 10.0% x D</t>
        </is>
      </c>
      <c r="H2067" s="21">
        <f>$Q$8</f>
        <v/>
      </c>
      <c r="J2067" s="34">
        <f>J2066*H2067</f>
        <v/>
      </c>
    </row>
    <row r="2068">
      <c r="C2068" s="31" t="inlineStr">
        <is>
          <t>F</t>
        </is>
      </c>
      <c r="D2068" s="31" t="inlineStr">
        <is>
          <t>Harga Satuan Pekerjaan (D+E)</t>
        </is>
      </c>
      <c r="E2068" s="32" t="n"/>
      <c r="F2068" s="32" t="n"/>
      <c r="G2068" s="32" t="n"/>
      <c r="H2068" s="32" t="n"/>
      <c r="I2068" s="32" t="n"/>
      <c r="J2068" s="33">
        <f>SUM(J2066:J2067)</f>
        <v/>
      </c>
    </row>
    <row r="2070">
      <c r="C2070" s="16" t="inlineStr">
        <is>
          <t>I.114</t>
        </is>
      </c>
      <c r="D2070" s="17" t="inlineStr">
        <is>
          <t>Peredam Suara (Sound/Noise Barrier)</t>
        </is>
      </c>
      <c r="F2070" s="18" t="inlineStr">
        <is>
          <t>Meter Panjang</t>
        </is>
      </c>
      <c r="K2070" s="22">
        <f>ROUNDDOWN(J2096,0)</f>
        <v/>
      </c>
      <c r="M2070" s="19" t="inlineStr">
        <is>
          <t>9.2.(17)</t>
        </is>
      </c>
    </row>
    <row r="2071">
      <c r="C2071" s="23" t="inlineStr">
        <is>
          <t>No</t>
        </is>
      </c>
      <c r="D2071" s="23" t="inlineStr">
        <is>
          <t>Uraian</t>
        </is>
      </c>
      <c r="E2071" s="23" t="inlineStr">
        <is>
          <t>Kode</t>
        </is>
      </c>
      <c r="F2071" s="23" t="inlineStr">
        <is>
          <t>Sat.</t>
        </is>
      </c>
      <c r="G2071" s="23" t="inlineStr">
        <is>
          <t>Koefisien</t>
        </is>
      </c>
      <c r="H2071" s="23" t="inlineStr">
        <is>
          <t>Harga  Satuan (Rp)</t>
        </is>
      </c>
      <c r="J2071" s="23" t="inlineStr">
        <is>
          <t>Jumlah Harga (Rp)</t>
        </is>
      </c>
    </row>
    <row r="2072">
      <c r="C2072" s="24" t="inlineStr">
        <is>
          <t>A</t>
        </is>
      </c>
      <c r="D2072" s="24" t="inlineStr">
        <is>
          <t>TENAGA KERJA</t>
        </is>
      </c>
      <c r="E2072" s="12" t="n"/>
      <c r="F2072" s="12" t="n"/>
      <c r="G2072" s="12" t="n"/>
      <c r="H2072" s="12" t="n"/>
      <c r="I2072" s="12" t="n"/>
      <c r="J2072" s="12" t="n"/>
    </row>
    <row r="2073">
      <c r="C2073" s="5" t="n">
        <v>1</v>
      </c>
      <c r="D2073" s="5" t="inlineStr">
        <is>
          <t>Pekerja</t>
        </is>
      </c>
      <c r="E2073" s="5" t="inlineStr">
        <is>
          <t>L01</t>
        </is>
      </c>
      <c r="F2073" s="5" t="inlineStr">
        <is>
          <t>jam</t>
        </is>
      </c>
      <c r="G2073" s="25" t="n">
        <v>0.05783123290287713</v>
      </c>
      <c r="H2073" s="26">
        <f>VLOOKUP(D2073,upahbahan,3,FALSE)</f>
        <v/>
      </c>
      <c r="J2073" s="26">
        <f>G2073*H2073</f>
        <v/>
      </c>
    </row>
    <row r="2074">
      <c r="C2074" s="5" t="n">
        <v>2</v>
      </c>
      <c r="D2074" s="5" t="inlineStr">
        <is>
          <t>Tukang</t>
        </is>
      </c>
      <c r="E2074" s="5" t="inlineStr">
        <is>
          <t>L02</t>
        </is>
      </c>
      <c r="F2074" s="5" t="inlineStr">
        <is>
          <t>jam</t>
        </is>
      </c>
      <c r="G2074" s="25" t="n">
        <v>0.01927695663743287</v>
      </c>
      <c r="H2074" s="26">
        <f>VLOOKUP(D2074,upahbahan,3,FALSE)</f>
        <v/>
      </c>
      <c r="J2074" s="26">
        <f>G2074*H2074</f>
        <v/>
      </c>
    </row>
    <row r="2075">
      <c r="C2075" s="5" t="n">
        <v>3</v>
      </c>
      <c r="D2075" s="5" t="inlineStr">
        <is>
          <t>Mandor</t>
        </is>
      </c>
      <c r="E2075" s="5" t="inlineStr">
        <is>
          <t>L03</t>
        </is>
      </c>
      <c r="F2075" s="5" t="inlineStr">
        <is>
          <t>jam</t>
        </is>
      </c>
      <c r="G2075" s="25" t="n">
        <v>0.009638689481643892</v>
      </c>
      <c r="H2075" s="26">
        <f>VLOOKUP(D2075,upahbahan,3,FALSE)</f>
        <v/>
      </c>
      <c r="J2075" s="26">
        <f>G2075*H2075</f>
        <v/>
      </c>
    </row>
    <row r="2076">
      <c r="C2076" s="27" t="inlineStr">
        <is>
          <t>JUMLAH HARGA TENAGA KERJA</t>
        </is>
      </c>
      <c r="D2076" s="28" t="n"/>
      <c r="E2076" s="28" t="n"/>
      <c r="F2076" s="28" t="n"/>
      <c r="G2076" s="28" t="n"/>
      <c r="H2076" s="28" t="n"/>
      <c r="I2076" s="28" t="n"/>
      <c r="J2076" s="29">
        <f>SUM(J2073:J2075)</f>
        <v/>
      </c>
    </row>
    <row r="2077">
      <c r="C2077" s="24" t="inlineStr">
        <is>
          <t>B</t>
        </is>
      </c>
      <c r="D2077" s="24" t="inlineStr">
        <is>
          <t>BAHAN</t>
        </is>
      </c>
      <c r="E2077" s="12" t="n"/>
      <c r="F2077" s="12" t="n"/>
      <c r="G2077" s="12" t="n"/>
      <c r="H2077" s="12" t="n"/>
      <c r="I2077" s="12" t="n"/>
      <c r="J2077" s="12" t="n"/>
    </row>
    <row r="2078">
      <c r="C2078" s="5" t="n">
        <v>1</v>
      </c>
      <c r="D2078" s="5" t="inlineStr">
        <is>
          <t>Semen</t>
        </is>
      </c>
      <c r="E2078" s="5" t="inlineStr">
        <is>
          <t>M12</t>
        </is>
      </c>
      <c r="F2078" s="5" t="inlineStr">
        <is>
          <t>Kg</t>
        </is>
      </c>
      <c r="G2078" s="25" t="n">
        <v>15.9392</v>
      </c>
      <c r="H2078" s="26">
        <f>VLOOKUP(D2078,upahbahan,3,FALSE)</f>
        <v/>
      </c>
      <c r="J2078" s="26">
        <f>G2078*H2078</f>
        <v/>
      </c>
    </row>
    <row r="2079">
      <c r="C2079" s="5" t="n">
        <v>2</v>
      </c>
      <c r="D2079" s="5" t="inlineStr">
        <is>
          <t>Pasir Beton</t>
        </is>
      </c>
      <c r="E2079" s="5" t="inlineStr">
        <is>
          <t>M01a</t>
        </is>
      </c>
      <c r="F2079" s="5" t="inlineStr">
        <is>
          <t>M3</t>
        </is>
      </c>
      <c r="G2079" s="25" t="n">
        <v>0.0374803317535545</v>
      </c>
      <c r="H2079" s="26">
        <f>VLOOKUP(D2079,upahbahan,3,FALSE)</f>
        <v/>
      </c>
      <c r="J2079" s="26">
        <f>G2079*H2079</f>
        <v/>
      </c>
    </row>
    <row r="2080">
      <c r="C2080" s="5" t="n">
        <v>3</v>
      </c>
      <c r="D2080" s="5" t="inlineStr">
        <is>
          <t>Aggregat Kasar</t>
        </is>
      </c>
      <c r="E2080" s="5" t="inlineStr">
        <is>
          <t>M03</t>
        </is>
      </c>
      <c r="F2080" s="5" t="inlineStr">
        <is>
          <t>M3</t>
        </is>
      </c>
      <c r="G2080" s="25" t="n">
        <v>0.04093333161573403</v>
      </c>
      <c r="H2080" s="26">
        <f>VLOOKUP(D2080,upahbahan,3,FALSE)</f>
        <v/>
      </c>
      <c r="J2080" s="26">
        <f>G2080*H2080</f>
        <v/>
      </c>
    </row>
    <row r="2081">
      <c r="C2081" s="5" t="n">
        <v>4</v>
      </c>
      <c r="D2081" s="5" t="inlineStr">
        <is>
          <t>Kayu Kaso bekisting</t>
        </is>
      </c>
      <c r="E2081" s="5" t="inlineStr">
        <is>
          <t>M19</t>
        </is>
      </c>
      <c r="F2081" s="5" t="inlineStr">
        <is>
          <t>M3</t>
        </is>
      </c>
      <c r="G2081" s="25" t="n">
        <v>0.04131944363636364</v>
      </c>
      <c r="H2081" s="26">
        <f>VLOOKUP(D2081,upahbahan,3,FALSE)</f>
        <v/>
      </c>
      <c r="J2081" s="26">
        <f>G2081*H2081</f>
        <v/>
      </c>
    </row>
    <row r="2082">
      <c r="C2082" s="5" t="n">
        <v>5</v>
      </c>
      <c r="D2082" s="5" t="inlineStr">
        <is>
          <t>Multiplek</t>
        </is>
      </c>
      <c r="E2082" s="5" t="inlineStr">
        <is>
          <t>M73</t>
        </is>
      </c>
      <c r="F2082" s="5" t="inlineStr">
        <is>
          <t>Lbr</t>
        </is>
      </c>
      <c r="G2082" s="25" t="n">
        <v>0.3224939343718926</v>
      </c>
      <c r="H2082" s="26">
        <f>VLOOKUP(D2082,upahbahan,3,FALSE)</f>
        <v/>
      </c>
      <c r="J2082" s="26">
        <f>G2082*H2082</f>
        <v/>
      </c>
    </row>
    <row r="2083">
      <c r="C2083" s="5" t="n">
        <v>6</v>
      </c>
      <c r="D2083" s="5" t="inlineStr">
        <is>
          <t>Air</t>
        </is>
      </c>
      <c r="E2083" s="5" t="inlineStr">
        <is>
          <t>M170</t>
        </is>
      </c>
      <c r="F2083" s="5" t="inlineStr">
        <is>
          <t>Liter</t>
        </is>
      </c>
      <c r="G2083" s="25" t="n">
        <v>7.954266211604096</v>
      </c>
      <c r="H2083" s="26">
        <f>VLOOKUP(D2083,upahbahan,3,FALSE)</f>
        <v/>
      </c>
      <c r="J2083" s="26">
        <f>G2083*H2083</f>
        <v/>
      </c>
    </row>
    <row r="2084">
      <c r="C2084" s="5" t="n">
        <v>7</v>
      </c>
      <c r="D2084" s="5" t="inlineStr">
        <is>
          <t>Paku</t>
        </is>
      </c>
      <c r="E2084" s="5" t="inlineStr">
        <is>
          <t>M18</t>
        </is>
      </c>
      <c r="F2084" s="5" t="inlineStr">
        <is>
          <t>Kg</t>
        </is>
      </c>
      <c r="G2084" s="25" t="n">
        <v>0.048</v>
      </c>
      <c r="H2084" s="26">
        <f>VLOOKUP(D2084,upahbahan,3,FALSE)</f>
        <v/>
      </c>
      <c r="J2084" s="26">
        <f>G2084*H2084</f>
        <v/>
      </c>
    </row>
    <row r="2085">
      <c r="C2085" s="5" t="n">
        <v>8</v>
      </c>
      <c r="D2085" s="5" t="inlineStr">
        <is>
          <t>Noise Barrier (Panel, H Post, Bolt, Nut)</t>
        </is>
      </c>
      <c r="E2085" s="5" t="inlineStr">
        <is>
          <t>M519b</t>
        </is>
      </c>
      <c r="F2085" s="5" t="inlineStr">
        <is>
          <t>M'</t>
        </is>
      </c>
      <c r="G2085" s="25" t="n">
        <v>1</v>
      </c>
      <c r="H2085" s="26">
        <f>VLOOKUP(D2085,upahbahan,3,FALSE)</f>
        <v/>
      </c>
      <c r="J2085" s="26">
        <f>G2085*H2085</f>
        <v/>
      </c>
    </row>
    <row r="2086">
      <c r="C2086" s="27" t="inlineStr">
        <is>
          <t>JUMLAH HARGA BAHAN</t>
        </is>
      </c>
      <c r="D2086" s="28" t="n"/>
      <c r="E2086" s="28" t="n"/>
      <c r="F2086" s="28" t="n"/>
      <c r="G2086" s="28" t="n"/>
      <c r="H2086" s="28" t="n"/>
      <c r="I2086" s="28" t="n"/>
      <c r="J2086" s="29">
        <f>SUM(J2078:J2085)</f>
        <v/>
      </c>
    </row>
    <row r="2087">
      <c r="C2087" s="24" t="inlineStr">
        <is>
          <t>C</t>
        </is>
      </c>
      <c r="D2087" s="24" t="inlineStr">
        <is>
          <t>PERALATAN</t>
        </is>
      </c>
      <c r="E2087" s="12" t="n"/>
      <c r="F2087" s="12" t="n"/>
      <c r="G2087" s="12" t="n"/>
      <c r="H2087" s="12" t="n"/>
      <c r="I2087" s="12" t="n"/>
      <c r="J2087" s="12" t="n"/>
    </row>
    <row r="2088">
      <c r="C2088" s="5" t="n">
        <v>1</v>
      </c>
      <c r="D2088" s="5" t="inlineStr">
        <is>
          <t>Concrete Mixer</t>
        </is>
      </c>
      <c r="E2088" s="5" t="inlineStr">
        <is>
          <t>E06</t>
        </is>
      </c>
      <c r="F2088" s="5" t="inlineStr">
        <is>
          <t>Jam</t>
        </is>
      </c>
      <c r="G2088" s="25" t="n">
        <v>0.009638522753847382</v>
      </c>
      <c r="H2088" s="26">
        <f>VLOOKUP(D2088,upahbahan,3,FALSE)</f>
        <v/>
      </c>
      <c r="J2088" s="26">
        <f>G2088*H2088</f>
        <v/>
      </c>
    </row>
    <row r="2089">
      <c r="C2089" s="5" t="n">
        <v>2</v>
      </c>
      <c r="D2089" s="5" t="inlineStr">
        <is>
          <t>Concrete Vibrator</t>
        </is>
      </c>
      <c r="E2089" s="5" t="inlineStr">
        <is>
          <t>E20</t>
        </is>
      </c>
      <c r="F2089" s="5" t="inlineStr">
        <is>
          <t>Jam</t>
        </is>
      </c>
      <c r="G2089" s="25" t="n">
        <v>0.009638547964399698</v>
      </c>
      <c r="H2089" s="26">
        <f>VLOOKUP(D2089,upahbahan,3,FALSE)</f>
        <v/>
      </c>
      <c r="J2089" s="26">
        <f>G2089*H2089</f>
        <v/>
      </c>
    </row>
    <row r="2090">
      <c r="C2090" s="5" t="n">
        <v>3</v>
      </c>
      <c r="D2090" s="5" t="inlineStr">
        <is>
          <t>WATER TANK TRUCK</t>
        </is>
      </c>
      <c r="E2090" s="5" t="inlineStr">
        <is>
          <t>E23</t>
        </is>
      </c>
      <c r="F2090" s="5" t="inlineStr">
        <is>
          <t>Jam</t>
        </is>
      </c>
      <c r="G2090" s="25" t="n">
        <v>0.002395777939977144</v>
      </c>
      <c r="H2090" s="26">
        <f>VLOOKUP(D2090,upahbahan,3,FALSE)</f>
        <v/>
      </c>
      <c r="J2090" s="26">
        <f>G2090*H2090</f>
        <v/>
      </c>
    </row>
    <row r="2091">
      <c r="C2091" s="5" t="n">
        <v>4</v>
      </c>
      <c r="D2091" s="5" t="inlineStr">
        <is>
          <t>Truck Crane 5 Ton</t>
        </is>
      </c>
      <c r="E2091" s="5" t="inlineStr">
        <is>
          <t>E100</t>
        </is>
      </c>
      <c r="F2091" s="5" t="inlineStr">
        <is>
          <t>Jam</t>
        </is>
      </c>
      <c r="G2091" s="25" t="n">
        <v>0.004817265036226708</v>
      </c>
      <c r="H2091" s="26">
        <f>VLOOKUP(D2091,upahbahan,3,FALSE)</f>
        <v/>
      </c>
      <c r="J2091" s="26">
        <f>G2091*H2091</f>
        <v/>
      </c>
    </row>
    <row r="2092">
      <c r="C2092" s="5" t="n">
        <v>5</v>
      </c>
      <c r="D2092" s="5" t="inlineStr">
        <is>
          <t>Alat Bantu</t>
        </is>
      </c>
      <c r="F2092" s="5" t="inlineStr">
        <is>
          <t>Ls</t>
        </is>
      </c>
      <c r="G2092" s="25" t="n">
        <v>1</v>
      </c>
      <c r="H2092" s="26">
        <f>VLOOKUP(D2092,upahbahan,3,FALSE)</f>
        <v/>
      </c>
      <c r="J2092" s="26">
        <f>G2092*H2092</f>
        <v/>
      </c>
    </row>
    <row r="2093">
      <c r="C2093" s="27" t="inlineStr">
        <is>
          <t>JUMLAH HARGA PERALATAN</t>
        </is>
      </c>
      <c r="D2093" s="28" t="n"/>
      <c r="E2093" s="28" t="n"/>
      <c r="F2093" s="28" t="n"/>
      <c r="G2093" s="28" t="n"/>
      <c r="H2093" s="28" t="n"/>
      <c r="I2093" s="28" t="n"/>
      <c r="J2093" s="29">
        <f>SUM(J2088:J2092)</f>
        <v/>
      </c>
    </row>
    <row r="2094">
      <c r="C2094" s="31" t="inlineStr">
        <is>
          <t>D</t>
        </is>
      </c>
      <c r="D2094" s="31" t="inlineStr">
        <is>
          <t>Jumlah (A+B+C)</t>
        </is>
      </c>
      <c r="E2094" s="32" t="n"/>
      <c r="F2094" s="32" t="n"/>
      <c r="G2094" s="32" t="n"/>
      <c r="H2094" s="32" t="n"/>
      <c r="I2094" s="32" t="n"/>
      <c r="J2094" s="33">
        <f>J2076+J2086+J2093</f>
        <v/>
      </c>
    </row>
    <row r="2095">
      <c r="C2095" s="18" t="inlineStr">
        <is>
          <t>E</t>
        </is>
      </c>
      <c r="D2095" s="18" t="inlineStr">
        <is>
          <t>Biaya Umum dan Keuntungan 10.0% x D</t>
        </is>
      </c>
      <c r="H2095" s="21">
        <f>$Q$8</f>
        <v/>
      </c>
      <c r="J2095" s="34">
        <f>J2094*H2095</f>
        <v/>
      </c>
    </row>
    <row r="2096">
      <c r="C2096" s="31" t="inlineStr">
        <is>
          <t>F</t>
        </is>
      </c>
      <c r="D2096" s="31" t="inlineStr">
        <is>
          <t>Harga Satuan Pekerjaan (D+E)</t>
        </is>
      </c>
      <c r="E2096" s="32" t="n"/>
      <c r="F2096" s="32" t="n"/>
      <c r="G2096" s="32" t="n"/>
      <c r="H2096" s="32" t="n"/>
      <c r="I2096" s="32" t="n"/>
      <c r="J2096" s="33">
        <f>SUM(J2094:J2095)</f>
        <v/>
      </c>
    </row>
    <row r="2098">
      <c r="C2098" s="16" t="inlineStr">
        <is>
          <t>I.115</t>
        </is>
      </c>
      <c r="D2098" s="17" t="inlineStr">
        <is>
          <t>Terminal Dengan Bantalan Tabrakan (Crash Cushion) Jenis Setara Trifolium</t>
        </is>
      </c>
      <c r="F2098" s="18" t="inlineStr">
        <is>
          <t>Buah</t>
        </is>
      </c>
      <c r="K2098" s="22">
        <f>ROUNDDOWN(J2128,0)</f>
        <v/>
      </c>
      <c r="M2098" s="19" t="inlineStr">
        <is>
          <t>9.2.(18a)</t>
        </is>
      </c>
    </row>
    <row r="2099">
      <c r="C2099" s="23" t="inlineStr">
        <is>
          <t>No</t>
        </is>
      </c>
      <c r="D2099" s="23" t="inlineStr">
        <is>
          <t>Uraian</t>
        </is>
      </c>
      <c r="E2099" s="23" t="inlineStr">
        <is>
          <t>Kode</t>
        </is>
      </c>
      <c r="F2099" s="23" t="inlineStr">
        <is>
          <t>Sat.</t>
        </is>
      </c>
      <c r="G2099" s="23" t="inlineStr">
        <is>
          <t>Koefisien</t>
        </is>
      </c>
      <c r="H2099" s="23" t="inlineStr">
        <is>
          <t>Harga  Satuan (Rp)</t>
        </is>
      </c>
      <c r="J2099" s="23" t="inlineStr">
        <is>
          <t>Jumlah Harga (Rp)</t>
        </is>
      </c>
    </row>
    <row r="2100">
      <c r="C2100" s="24" t="inlineStr">
        <is>
          <t>A</t>
        </is>
      </c>
      <c r="D2100" s="24" t="inlineStr">
        <is>
          <t>TENAGA KERJA</t>
        </is>
      </c>
      <c r="E2100" s="12" t="n"/>
      <c r="F2100" s="12" t="n"/>
      <c r="G2100" s="12" t="n"/>
      <c r="H2100" s="12" t="n"/>
      <c r="I2100" s="12" t="n"/>
      <c r="J2100" s="12" t="n"/>
    </row>
    <row r="2101">
      <c r="C2101" s="5" t="n">
        <v>1</v>
      </c>
      <c r="D2101" s="5" t="inlineStr">
        <is>
          <t>Pekerja</t>
        </is>
      </c>
      <c r="E2101" s="5" t="inlineStr">
        <is>
          <t>L01</t>
        </is>
      </c>
      <c r="F2101" s="5" t="inlineStr">
        <is>
          <t>jam</t>
        </is>
      </c>
      <c r="G2101" s="25" t="n">
        <v>0.8827310105724521</v>
      </c>
      <c r="H2101" s="26">
        <f>VLOOKUP(D2101,upahbahan,3,FALSE)</f>
        <v/>
      </c>
      <c r="J2101" s="26">
        <f>G2101*H2101</f>
        <v/>
      </c>
    </row>
    <row r="2102">
      <c r="C2102" s="5" t="n">
        <v>2</v>
      </c>
      <c r="D2102" s="5" t="inlineStr">
        <is>
          <t>Tukang</t>
        </is>
      </c>
      <c r="E2102" s="5" t="inlineStr">
        <is>
          <t>L02</t>
        </is>
      </c>
      <c r="F2102" s="5" t="inlineStr">
        <is>
          <t>jam</t>
        </is>
      </c>
      <c r="G2102" s="25" t="n">
        <v>0.1765459965004814</v>
      </c>
      <c r="H2102" s="26">
        <f>VLOOKUP(D2102,upahbahan,3,FALSE)</f>
        <v/>
      </c>
      <c r="J2102" s="26">
        <f>G2102*H2102</f>
        <v/>
      </c>
    </row>
    <row r="2103">
      <c r="C2103" s="5" t="n">
        <v>3</v>
      </c>
      <c r="D2103" s="5" t="inlineStr">
        <is>
          <t>Mandor</t>
        </is>
      </c>
      <c r="E2103" s="5" t="inlineStr">
        <is>
          <t>L03</t>
        </is>
      </c>
      <c r="F2103" s="5" t="inlineStr">
        <is>
          <t>jam</t>
        </is>
      </c>
      <c r="G2103" s="25" t="n">
        <v>0.1765463058744704</v>
      </c>
      <c r="H2103" s="26">
        <f>VLOOKUP(D2103,upahbahan,3,FALSE)</f>
        <v/>
      </c>
      <c r="J2103" s="26">
        <f>G2103*H2103</f>
        <v/>
      </c>
    </row>
    <row r="2104">
      <c r="C2104" s="27" t="inlineStr">
        <is>
          <t>JUMLAH HARGA TENAGA KERJA</t>
        </is>
      </c>
      <c r="D2104" s="28" t="n"/>
      <c r="E2104" s="28" t="n"/>
      <c r="F2104" s="28" t="n"/>
      <c r="G2104" s="28" t="n"/>
      <c r="H2104" s="28" t="n"/>
      <c r="I2104" s="28" t="n"/>
      <c r="J2104" s="29">
        <f>SUM(J2101:J2103)</f>
        <v/>
      </c>
    </row>
    <row r="2105">
      <c r="C2105" s="24" t="inlineStr">
        <is>
          <t>B</t>
        </is>
      </c>
      <c r="D2105" s="24" t="inlineStr">
        <is>
          <t>BAHAN</t>
        </is>
      </c>
      <c r="E2105" s="12" t="n"/>
      <c r="F2105" s="12" t="n"/>
      <c r="G2105" s="12" t="n"/>
      <c r="H2105" s="12" t="n"/>
      <c r="I2105" s="12" t="n"/>
      <c r="J2105" s="12" t="n"/>
    </row>
    <row r="2106">
      <c r="C2106" s="5" t="n">
        <v>1</v>
      </c>
      <c r="D2106" s="5" t="inlineStr">
        <is>
          <t>Reflekting Sheet &amp; Panel</t>
        </is>
      </c>
      <c r="E2106" s="5" t="inlineStr">
        <is>
          <t>M386</t>
        </is>
      </c>
      <c r="F2106" s="5" t="inlineStr">
        <is>
          <t>M2</t>
        </is>
      </c>
      <c r="G2106" s="25" t="n">
        <v>0.8287999846319329</v>
      </c>
      <c r="H2106" s="26">
        <f>VLOOKUP(D2106,upahbahan,3,FALSE)</f>
        <v/>
      </c>
      <c r="J2106" s="26">
        <f>G2106*H2106</f>
        <v/>
      </c>
    </row>
    <row r="2107">
      <c r="C2107" s="5" t="n">
        <v>2</v>
      </c>
      <c r="D2107" s="5" t="inlineStr">
        <is>
          <t>Besi Rangka hollow Guardrail 3.5mm M381 M' 35,4000 - 0,00</t>
        </is>
      </c>
      <c r="E2107" s="5" t="inlineStr">
        <is>
          <t>M49</t>
        </is>
      </c>
      <c r="F2107" s="5" t="inlineStr">
        <is>
          <t>Kg</t>
        </is>
      </c>
      <c r="G2107" s="25" t="n">
        <v>1194.44</v>
      </c>
      <c r="H2107" s="26">
        <f>VLOOKUP(D2107,upahbahan,3,FALSE)</f>
        <v/>
      </c>
      <c r="J2107" s="26">
        <f>G2107*H2107</f>
        <v/>
      </c>
    </row>
    <row r="2108">
      <c r="C2108" s="5" t="n">
        <v>3</v>
      </c>
      <c r="D2108" s="5" t="inlineStr">
        <is>
          <t>Galvanish Stell Pipe 3" (0.996*1*40)</t>
        </is>
      </c>
      <c r="E2108" s="5" t="inlineStr">
        <is>
          <t>M24a</t>
        </is>
      </c>
      <c r="F2108" s="5" t="inlineStr">
        <is>
          <t>M'</t>
        </is>
      </c>
      <c r="G2108" s="25" t="n">
        <v>39.83999851065426</v>
      </c>
      <c r="H2108" s="26">
        <f>VLOOKUP(D2108,upahbahan,3,FALSE)</f>
        <v/>
      </c>
      <c r="J2108" s="26">
        <f>G2108*H2108</f>
        <v/>
      </c>
    </row>
    <row r="2109">
      <c r="C2109" s="5" t="n">
        <v>4</v>
      </c>
      <c r="D2109" s="5" t="inlineStr">
        <is>
          <t>Besi Galvanis</t>
        </is>
      </c>
      <c r="E2109" s="5" t="inlineStr">
        <is>
          <t>M24a</t>
        </is>
      </c>
      <c r="F2109" s="5" t="inlineStr">
        <is>
          <t>Kg</t>
        </is>
      </c>
      <c r="G2109" s="25" t="n">
        <v>312.3265417448022</v>
      </c>
      <c r="H2109" s="26">
        <f>VLOOKUP(D2109,upahbahan,3,FALSE)</f>
        <v/>
      </c>
      <c r="J2109" s="26">
        <f>G2109*H2109</f>
        <v/>
      </c>
    </row>
    <row r="2110">
      <c r="C2110" s="5" t="n">
        <v>5</v>
      </c>
      <c r="D2110" s="5" t="inlineStr">
        <is>
          <t>Kawat las</t>
        </is>
      </c>
      <c r="E2110" s="5" t="inlineStr">
        <is>
          <t>M51</t>
        </is>
      </c>
      <c r="F2110" s="5" t="inlineStr">
        <is>
          <t>Kg</t>
        </is>
      </c>
      <c r="G2110" s="25" t="n">
        <v>65</v>
      </c>
      <c r="H2110" s="26">
        <f>VLOOKUP(D2110,upahbahan,3,FALSE)</f>
        <v/>
      </c>
      <c r="J2110" s="26">
        <f>G2110*H2110</f>
        <v/>
      </c>
    </row>
    <row r="2111">
      <c r="C2111" s="5" t="n">
        <v>6</v>
      </c>
      <c r="D2111" s="5" t="inlineStr">
        <is>
          <t>Mur baut 8 mm</t>
        </is>
      </c>
      <c r="E2111" s="5" t="inlineStr">
        <is>
          <t>M134</t>
        </is>
      </c>
      <c r="F2111" s="5" t="inlineStr">
        <is>
          <t>kg</t>
        </is>
      </c>
      <c r="G2111" s="25" t="n">
        <v>192</v>
      </c>
      <c r="H2111" s="26">
        <f>VLOOKUP(D2111,upahbahan,3,FALSE)</f>
        <v/>
      </c>
      <c r="J2111" s="26">
        <f>G2111*H2111</f>
        <v/>
      </c>
    </row>
    <row r="2112">
      <c r="C2112" s="5" t="n">
        <v>7</v>
      </c>
      <c r="D2112" s="5" t="inlineStr">
        <is>
          <t>Angkur D 25</t>
        </is>
      </c>
      <c r="E2112" s="5" t="inlineStr">
        <is>
          <t>M388</t>
        </is>
      </c>
      <c r="F2112" s="5" t="inlineStr">
        <is>
          <t>bh</t>
        </is>
      </c>
      <c r="G2112" s="25" t="n">
        <v>48</v>
      </c>
      <c r="H2112" s="26">
        <f>VLOOKUP(D2112,upahbahan,3,FALSE)</f>
        <v/>
      </c>
      <c r="J2112" s="26">
        <f>G2112*H2112</f>
        <v/>
      </c>
    </row>
    <row r="2113">
      <c r="C2113" s="5" t="n">
        <v>8</v>
      </c>
      <c r="D2113" s="5" t="inlineStr">
        <is>
          <t>Beton fc' 15 MPa</t>
        </is>
      </c>
      <c r="E2113" s="5" t="inlineStr">
        <is>
          <t>M60</t>
        </is>
      </c>
      <c r="F2113" s="5" t="inlineStr">
        <is>
          <t>M3</t>
        </is>
      </c>
      <c r="G2113" s="25" t="n">
        <v>1.799999994937008</v>
      </c>
      <c r="H2113" s="26">
        <f>VLOOKUP(D2113,upahbahan,3,FALSE)</f>
        <v/>
      </c>
      <c r="J2113" s="26">
        <f>G2113*H2113</f>
        <v/>
      </c>
    </row>
    <row r="2114">
      <c r="C2114" s="5" t="n">
        <v>9</v>
      </c>
      <c r="D2114" s="5" t="inlineStr">
        <is>
          <t>Beton fc'10 MPa</t>
        </is>
      </c>
      <c r="E2114" s="5" t="inlineStr">
        <is>
          <t>M47</t>
        </is>
      </c>
      <c r="F2114" s="5" t="inlineStr">
        <is>
          <t>M3</t>
        </is>
      </c>
      <c r="G2114" s="25" t="n">
        <v>0.6120000007368609</v>
      </c>
      <c r="H2114" s="26">
        <f>VLOOKUP(D2114,upahbahan,3,FALSE)</f>
        <v/>
      </c>
      <c r="J2114" s="26">
        <f>G2114*H2114</f>
        <v/>
      </c>
    </row>
    <row r="2115">
      <c r="C2115" s="5" t="n">
        <v>10</v>
      </c>
      <c r="D2115" s="5" t="inlineStr">
        <is>
          <t>Plat Absorber</t>
        </is>
      </c>
      <c r="E2115" s="5" t="inlineStr">
        <is>
          <t>M144</t>
        </is>
      </c>
      <c r="F2115" s="5" t="inlineStr">
        <is>
          <t>M2</t>
        </is>
      </c>
      <c r="G2115" s="25" t="n">
        <v>19.05599995664613</v>
      </c>
      <c r="H2115" s="26">
        <f>VLOOKUP(D2115,upahbahan,3,FALSE)</f>
        <v/>
      </c>
      <c r="J2115" s="26">
        <f>G2115*H2115</f>
        <v/>
      </c>
    </row>
    <row r="2116">
      <c r="C2116" s="27" t="inlineStr">
        <is>
          <t>JUMLAH HARGA BAHAN</t>
        </is>
      </c>
      <c r="D2116" s="28" t="n"/>
      <c r="E2116" s="28" t="n"/>
      <c r="F2116" s="28" t="n"/>
      <c r="G2116" s="28" t="n"/>
      <c r="H2116" s="28" t="n"/>
      <c r="I2116" s="28" t="n"/>
      <c r="J2116" s="29">
        <f>SUM(J2106:J2115)</f>
        <v/>
      </c>
    </row>
    <row r="2117">
      <c r="C2117" s="24" t="inlineStr">
        <is>
          <t>C</t>
        </is>
      </c>
      <c r="D2117" s="24" t="inlineStr">
        <is>
          <t>PERALATAN</t>
        </is>
      </c>
      <c r="E2117" s="12" t="n"/>
      <c r="F2117" s="12" t="n"/>
      <c r="G2117" s="12" t="n"/>
      <c r="H2117" s="12" t="n"/>
      <c r="I2117" s="12" t="n"/>
      <c r="J2117" s="12" t="n"/>
    </row>
    <row r="2118">
      <c r="C2118" s="5" t="n">
        <v>1</v>
      </c>
      <c r="D2118" s="5" t="inlineStr">
        <is>
          <t>DUMP TRUCK 4 TON; 134 HP</t>
        </is>
      </c>
      <c r="E2118" s="5" t="inlineStr">
        <is>
          <t>E08</t>
        </is>
      </c>
      <c r="F2118" s="5" t="inlineStr">
        <is>
          <t>Jam</t>
        </is>
      </c>
      <c r="G2118" s="25" t="n">
        <v>0.274377267147248</v>
      </c>
      <c r="H2118" s="26" t="n">
        <v>433364</v>
      </c>
      <c r="I2118" s="30" t="inlineStr">
        <is>
          <t>harga khusus</t>
        </is>
      </c>
      <c r="J2118" s="26">
        <f>G2118*H2118</f>
        <v/>
      </c>
    </row>
    <row r="2119">
      <c r="C2119" s="5" t="n">
        <v>2</v>
      </c>
      <c r="D2119" s="5" t="inlineStr">
        <is>
          <t>Concrete Mixer</t>
        </is>
      </c>
      <c r="E2119" s="5" t="inlineStr">
        <is>
          <t>E06</t>
        </is>
      </c>
      <c r="F2119" s="5" t="inlineStr">
        <is>
          <t>Jam</t>
        </is>
      </c>
      <c r="G2119" s="25" t="n">
        <v>0.1204816907302783</v>
      </c>
      <c r="H2119" s="26" t="n">
        <v>119475</v>
      </c>
      <c r="I2119" s="30" t="inlineStr">
        <is>
          <t>harga khusus</t>
        </is>
      </c>
      <c r="J2119" s="26">
        <f>G2119*H2119</f>
        <v/>
      </c>
    </row>
    <row r="2120">
      <c r="C2120" s="5" t="n">
        <v>3</v>
      </c>
      <c r="D2120" s="5" t="inlineStr">
        <is>
          <t>Concrete Vibrator</t>
        </is>
      </c>
      <c r="E2120" s="5" t="inlineStr">
        <is>
          <t>E20</t>
        </is>
      </c>
      <c r="F2120" s="5" t="inlineStr">
        <is>
          <t>Jam</t>
        </is>
      </c>
      <c r="G2120" s="25" t="n">
        <v>0.1204819792937025</v>
      </c>
      <c r="H2120" s="26">
        <f>VLOOKUP(D2120,upahbahan,3,FALSE)</f>
        <v/>
      </c>
      <c r="J2120" s="26">
        <f>G2120*H2120</f>
        <v/>
      </c>
    </row>
    <row r="2121">
      <c r="C2121" s="5" t="n">
        <v>4</v>
      </c>
      <c r="D2121" s="5" t="inlineStr">
        <is>
          <t>WELDING SET; D 5400 Watt; 7,16 HP</t>
        </is>
      </c>
      <c r="E2121" s="5" t="inlineStr">
        <is>
          <t>E32</t>
        </is>
      </c>
      <c r="F2121" s="5" t="inlineStr">
        <is>
          <t>Jam</t>
        </is>
      </c>
      <c r="G2121" s="25" t="n">
        <v>4.819295913682278</v>
      </c>
      <c r="H2121" s="26">
        <f>VLOOKUP(D2121,upahbahan,3,FALSE)</f>
        <v/>
      </c>
      <c r="J2121" s="26">
        <f>G2121*H2121</f>
        <v/>
      </c>
    </row>
    <row r="2122">
      <c r="C2122" s="5" t="n">
        <v>5</v>
      </c>
      <c r="D2122" s="5" t="inlineStr">
        <is>
          <t>GENERATOR SET; 134 KVA; 180 HP</t>
        </is>
      </c>
      <c r="E2122" s="5" t="inlineStr">
        <is>
          <t>E12</t>
        </is>
      </c>
      <c r="F2122" s="5" t="inlineStr">
        <is>
          <t>Jam</t>
        </is>
      </c>
      <c r="G2122" s="25" t="n">
        <v>4.819273993867113</v>
      </c>
      <c r="H2122" s="26" t="n">
        <v>497971</v>
      </c>
      <c r="I2122" s="30" t="inlineStr">
        <is>
          <t>harga khusus</t>
        </is>
      </c>
      <c r="J2122" s="26">
        <f>G2122*H2122</f>
        <v/>
      </c>
    </row>
    <row r="2123">
      <c r="C2123" s="5" t="n">
        <v>6</v>
      </c>
      <c r="D2123" s="5" t="inlineStr">
        <is>
          <t>CRANE ON TRACK 10-15 TON</t>
        </is>
      </c>
      <c r="E2123" s="5" t="inlineStr">
        <is>
          <t>E07</t>
        </is>
      </c>
      <c r="F2123" s="5" t="inlineStr">
        <is>
          <t>Jam</t>
        </is>
      </c>
      <c r="G2123" s="25" t="n">
        <v>0.1765462575444137</v>
      </c>
      <c r="H2123" s="26" t="n">
        <v>773917</v>
      </c>
      <c r="I2123" s="30" t="inlineStr">
        <is>
          <t>harga khusus</t>
        </is>
      </c>
      <c r="J2123" s="26">
        <f>G2123*H2123</f>
        <v/>
      </c>
    </row>
    <row r="2124">
      <c r="C2124" s="5" t="n">
        <v>7</v>
      </c>
      <c r="D2124" s="5" t="inlineStr">
        <is>
          <t>Alat Bantu</t>
        </is>
      </c>
      <c r="F2124" s="5" t="inlineStr">
        <is>
          <t>Ls</t>
        </is>
      </c>
      <c r="G2124" s="25" t="n">
        <v>1</v>
      </c>
      <c r="H2124" s="26">
        <f>VLOOKUP(D2124,upahbahan,3,FALSE)</f>
        <v/>
      </c>
      <c r="J2124" s="26">
        <f>G2124*H2124</f>
        <v/>
      </c>
    </row>
    <row r="2125">
      <c r="C2125" s="27" t="inlineStr">
        <is>
          <t>JUMLAH HARGA PERALATAN</t>
        </is>
      </c>
      <c r="D2125" s="28" t="n"/>
      <c r="E2125" s="28" t="n"/>
      <c r="F2125" s="28" t="n"/>
      <c r="G2125" s="28" t="n"/>
      <c r="H2125" s="28" t="n"/>
      <c r="I2125" s="28" t="n"/>
      <c r="J2125" s="29">
        <f>SUM(J2118:J2124)</f>
        <v/>
      </c>
    </row>
    <row r="2126">
      <c r="C2126" s="31" t="inlineStr">
        <is>
          <t>D</t>
        </is>
      </c>
      <c r="D2126" s="31" t="inlineStr">
        <is>
          <t>Jumlah (A+B+C)</t>
        </is>
      </c>
      <c r="E2126" s="32" t="n"/>
      <c r="F2126" s="32" t="n"/>
      <c r="G2126" s="32" t="n"/>
      <c r="H2126" s="32" t="n"/>
      <c r="I2126" s="32" t="n"/>
      <c r="J2126" s="33">
        <f>J2104+J2116+J2125</f>
        <v/>
      </c>
    </row>
    <row r="2127">
      <c r="C2127" s="18" t="inlineStr">
        <is>
          <t>E</t>
        </is>
      </c>
      <c r="D2127" s="18" t="inlineStr">
        <is>
          <t>Biaya Umum dan Keuntungan 10.0% x D</t>
        </is>
      </c>
      <c r="H2127" s="21">
        <f>$Q$8</f>
        <v/>
      </c>
      <c r="J2127" s="34">
        <f>J2126*H2127</f>
        <v/>
      </c>
    </row>
    <row r="2128">
      <c r="C2128" s="31" t="inlineStr">
        <is>
          <t>F</t>
        </is>
      </c>
      <c r="D2128" s="31" t="inlineStr">
        <is>
          <t>Harga Satuan Pekerjaan (D+E)</t>
        </is>
      </c>
      <c r="E2128" s="32" t="n"/>
      <c r="F2128" s="32" t="n"/>
      <c r="G2128" s="32" t="n"/>
      <c r="H2128" s="32" t="n"/>
      <c r="I2128" s="32" t="n"/>
      <c r="J2128" s="33">
        <f>SUM(J2126:J2127)</f>
        <v/>
      </c>
    </row>
    <row r="2130">
      <c r="C2130" s="16" t="inlineStr">
        <is>
          <t>I.116</t>
        </is>
      </c>
      <c r="D2130" s="17" t="inlineStr">
        <is>
          <t>Cermin Tikungan Ukuran 600 mm x 300 mm</t>
        </is>
      </c>
      <c r="F2130" s="18" t="inlineStr">
        <is>
          <t>Buah</t>
        </is>
      </c>
      <c r="K2130" s="22">
        <f>ROUNDDOWN(J2158,0)</f>
        <v/>
      </c>
      <c r="M2130" s="19" t="inlineStr">
        <is>
          <t>9.2.(19a)</t>
        </is>
      </c>
    </row>
    <row r="2131">
      <c r="C2131" s="23" t="inlineStr">
        <is>
          <t>No</t>
        </is>
      </c>
      <c r="D2131" s="23" t="inlineStr">
        <is>
          <t>Uraian</t>
        </is>
      </c>
      <c r="E2131" s="23" t="inlineStr">
        <is>
          <t>Kode</t>
        </is>
      </c>
      <c r="F2131" s="23" t="inlineStr">
        <is>
          <t>Sat.</t>
        </is>
      </c>
      <c r="G2131" s="23" t="inlineStr">
        <is>
          <t>Koefisien</t>
        </is>
      </c>
      <c r="H2131" s="23" t="inlineStr">
        <is>
          <t>Harga  Satuan (Rp)</t>
        </is>
      </c>
      <c r="J2131" s="23" t="inlineStr">
        <is>
          <t>Jumlah Harga (Rp)</t>
        </is>
      </c>
    </row>
    <row r="2132">
      <c r="C2132" s="24" t="inlineStr">
        <is>
          <t>A</t>
        </is>
      </c>
      <c r="D2132" s="24" t="inlineStr">
        <is>
          <t>TENAGA KERJA</t>
        </is>
      </c>
      <c r="E2132" s="12" t="n"/>
      <c r="F2132" s="12" t="n"/>
      <c r="G2132" s="12" t="n"/>
      <c r="H2132" s="12" t="n"/>
      <c r="I2132" s="12" t="n"/>
      <c r="J2132" s="12" t="n"/>
    </row>
    <row r="2133">
      <c r="C2133" s="5" t="n">
        <v>1</v>
      </c>
      <c r="D2133" s="5" t="inlineStr">
        <is>
          <t>Pekerja</t>
        </is>
      </c>
      <c r="E2133" s="5" t="inlineStr">
        <is>
          <t>L01</t>
        </is>
      </c>
      <c r="F2133" s="5" t="inlineStr">
        <is>
          <t>jam</t>
        </is>
      </c>
      <c r="G2133" s="25" t="n">
        <v>0.07228922200268127</v>
      </c>
      <c r="H2133" s="26">
        <f>VLOOKUP(D2133,upahbahan,3,FALSE)</f>
        <v/>
      </c>
      <c r="J2133" s="26">
        <f>G2133*H2133</f>
        <v/>
      </c>
    </row>
    <row r="2134">
      <c r="C2134" s="5" t="n">
        <v>2</v>
      </c>
      <c r="D2134" s="5" t="inlineStr">
        <is>
          <t>Tukang</t>
        </is>
      </c>
      <c r="E2134" s="5" t="inlineStr">
        <is>
          <t>L02</t>
        </is>
      </c>
      <c r="F2134" s="5" t="inlineStr">
        <is>
          <t>jam</t>
        </is>
      </c>
      <c r="G2134" s="25" t="n">
        <v>0.01445797565621137</v>
      </c>
      <c r="H2134" s="26">
        <f>VLOOKUP(D2134,upahbahan,3,FALSE)</f>
        <v/>
      </c>
      <c r="J2134" s="26">
        <f>G2134*H2134</f>
        <v/>
      </c>
    </row>
    <row r="2135">
      <c r="C2135" s="5" t="n">
        <v>3</v>
      </c>
      <c r="D2135" s="5" t="inlineStr">
        <is>
          <t>Mandor</t>
        </is>
      </c>
      <c r="E2135" s="5" t="inlineStr">
        <is>
          <t>L03</t>
        </is>
      </c>
      <c r="F2135" s="5" t="inlineStr">
        <is>
          <t>jam</t>
        </is>
      </c>
      <c r="G2135" s="25" t="n">
        <v>0.01445788412919788</v>
      </c>
      <c r="H2135" s="26">
        <f>VLOOKUP(D2135,upahbahan,3,FALSE)</f>
        <v/>
      </c>
      <c r="J2135" s="26">
        <f>G2135*H2135</f>
        <v/>
      </c>
    </row>
    <row r="2136">
      <c r="C2136" s="27" t="inlineStr">
        <is>
          <t>JUMLAH HARGA TENAGA KERJA</t>
        </is>
      </c>
      <c r="D2136" s="28" t="n"/>
      <c r="E2136" s="28" t="n"/>
      <c r="F2136" s="28" t="n"/>
      <c r="G2136" s="28" t="n"/>
      <c r="H2136" s="28" t="n"/>
      <c r="I2136" s="28" t="n"/>
      <c r="J2136" s="29">
        <f>SUM(J2133:J2135)</f>
        <v/>
      </c>
    </row>
    <row r="2137">
      <c r="C2137" s="24" t="inlineStr">
        <is>
          <t>B</t>
        </is>
      </c>
      <c r="D2137" s="24" t="inlineStr">
        <is>
          <t>BAHAN</t>
        </is>
      </c>
      <c r="E2137" s="12" t="n"/>
      <c r="F2137" s="12" t="n"/>
      <c r="G2137" s="12" t="n"/>
      <c r="H2137" s="12" t="n"/>
      <c r="I2137" s="12" t="n"/>
      <c r="J2137" s="12" t="n"/>
    </row>
    <row r="2138">
      <c r="C2138" s="5" t="n">
        <v>1</v>
      </c>
      <c r="D2138" s="5" t="inlineStr">
        <is>
          <t>Semen</t>
        </is>
      </c>
      <c r="E2138" s="5" t="inlineStr">
        <is>
          <t>M12</t>
        </is>
      </c>
      <c r="F2138" s="5" t="inlineStr">
        <is>
          <t>Kg</t>
        </is>
      </c>
      <c r="G2138" s="25" t="n">
        <v>23.9088</v>
      </c>
      <c r="H2138" s="26">
        <f>VLOOKUP(D2138,upahbahan,3,FALSE)</f>
        <v/>
      </c>
      <c r="J2138" s="26">
        <f>G2138*H2138</f>
        <v/>
      </c>
    </row>
    <row r="2139">
      <c r="C2139" s="5" t="n">
        <v>2</v>
      </c>
      <c r="D2139" s="5" t="inlineStr">
        <is>
          <t>Pasir Beton</t>
        </is>
      </c>
      <c r="E2139" s="5" t="inlineStr">
        <is>
          <t>M01a</t>
        </is>
      </c>
      <c r="F2139" s="5" t="inlineStr">
        <is>
          <t>M3</t>
        </is>
      </c>
      <c r="G2139" s="25" t="n">
        <v>0.05622049763033175</v>
      </c>
      <c r="H2139" s="26">
        <f>VLOOKUP(D2139,upahbahan,3,FALSE)</f>
        <v/>
      </c>
      <c r="J2139" s="26">
        <f>G2139*H2139</f>
        <v/>
      </c>
    </row>
    <row r="2140">
      <c r="C2140" s="5" t="n">
        <v>3</v>
      </c>
      <c r="D2140" s="5" t="inlineStr">
        <is>
          <t>Aggregat Kasar</t>
        </is>
      </c>
      <c r="E2140" s="5" t="inlineStr">
        <is>
          <t>M03</t>
        </is>
      </c>
      <c r="F2140" s="5" t="inlineStr">
        <is>
          <t>M3</t>
        </is>
      </c>
      <c r="G2140" s="25" t="n">
        <v>0.06139999742360104</v>
      </c>
      <c r="H2140" s="26">
        <f>VLOOKUP(D2140,upahbahan,3,FALSE)</f>
        <v/>
      </c>
      <c r="J2140" s="26">
        <f>G2140*H2140</f>
        <v/>
      </c>
    </row>
    <row r="2141">
      <c r="C2141" s="5" t="n">
        <v>4</v>
      </c>
      <c r="D2141" s="5" t="inlineStr">
        <is>
          <t>Kayu Kaso bekisting</t>
        </is>
      </c>
      <c r="E2141" s="5" t="inlineStr">
        <is>
          <t>M19</t>
        </is>
      </c>
      <c r="F2141" s="5" t="inlineStr">
        <is>
          <t>M3</t>
        </is>
      </c>
      <c r="G2141" s="25" t="n">
        <v>0.04131944363636364</v>
      </c>
      <c r="H2141" s="26">
        <f>VLOOKUP(D2141,upahbahan,3,FALSE)</f>
        <v/>
      </c>
      <c r="J2141" s="26">
        <f>G2141*H2141</f>
        <v/>
      </c>
    </row>
    <row r="2142">
      <c r="C2142" s="5" t="n">
        <v>5</v>
      </c>
      <c r="D2142" s="5" t="inlineStr">
        <is>
          <t>Multiplek</t>
        </is>
      </c>
      <c r="E2142" s="5" t="inlineStr">
        <is>
          <t>M73</t>
        </is>
      </c>
      <c r="F2142" s="5" t="inlineStr">
        <is>
          <t>Lbr</t>
        </is>
      </c>
      <c r="G2142" s="25" t="n">
        <v>0.3224939343718926</v>
      </c>
      <c r="H2142" s="26">
        <f>VLOOKUP(D2142,upahbahan,3,FALSE)</f>
        <v/>
      </c>
      <c r="J2142" s="26">
        <f>G2142*H2142</f>
        <v/>
      </c>
    </row>
    <row r="2143">
      <c r="C2143" s="5" t="n">
        <v>6</v>
      </c>
      <c r="D2143" s="5" t="inlineStr">
        <is>
          <t>Air</t>
        </is>
      </c>
      <c r="E2143" s="5" t="inlineStr">
        <is>
          <t>M170</t>
        </is>
      </c>
      <c r="F2143" s="5" t="inlineStr">
        <is>
          <t>Liter</t>
        </is>
      </c>
      <c r="G2143" s="25" t="n">
        <v>11.93105802047782</v>
      </c>
      <c r="H2143" s="26">
        <f>VLOOKUP(D2143,upahbahan,3,FALSE)</f>
        <v/>
      </c>
      <c r="J2143" s="26">
        <f>G2143*H2143</f>
        <v/>
      </c>
    </row>
    <row r="2144">
      <c r="C2144" s="5" t="n">
        <v>7</v>
      </c>
      <c r="D2144" s="5" t="inlineStr">
        <is>
          <t>Paku</t>
        </is>
      </c>
      <c r="E2144" s="5" t="inlineStr">
        <is>
          <t>M18</t>
        </is>
      </c>
      <c r="F2144" s="5" t="inlineStr">
        <is>
          <t>Kg</t>
        </is>
      </c>
      <c r="G2144" s="25" t="n">
        <v>0.144</v>
      </c>
      <c r="H2144" s="26">
        <f>VLOOKUP(D2144,upahbahan,3,FALSE)</f>
        <v/>
      </c>
      <c r="J2144" s="26">
        <f>G2144*H2144</f>
        <v/>
      </c>
    </row>
    <row r="2145">
      <c r="C2145" s="5" t="n">
        <v>8</v>
      </c>
      <c r="D2145" s="5" t="inlineStr">
        <is>
          <t>Cermin Tikungan Setengah Lingkaran UK 600 x 300</t>
        </is>
      </c>
      <c r="E2145" s="5" t="inlineStr">
        <is>
          <t>M501</t>
        </is>
      </c>
      <c r="F2145" s="5" t="inlineStr">
        <is>
          <t>Buah</t>
        </is>
      </c>
      <c r="G2145" s="25" t="n">
        <v>1</v>
      </c>
      <c r="H2145" s="26">
        <f>VLOOKUP(D2145,upahbahan,3,FALSE)</f>
        <v/>
      </c>
      <c r="J2145" s="26">
        <f>G2145*H2145</f>
        <v/>
      </c>
    </row>
    <row r="2146">
      <c r="C2146" s="5" t="n">
        <v>9</v>
      </c>
      <c r="D2146" s="5" t="inlineStr">
        <is>
          <t>Pipa Besi 2,5 inch</t>
        </is>
      </c>
      <c r="E2146" s="5" t="inlineStr">
        <is>
          <t>M275e</t>
        </is>
      </c>
      <c r="F2146" s="5" t="inlineStr">
        <is>
          <t>M</t>
        </is>
      </c>
      <c r="G2146" s="25" t="n">
        <v>2.99999993158495</v>
      </c>
      <c r="H2146" s="26">
        <f>VLOOKUP(D2146,upahbahan,3,FALSE)</f>
        <v/>
      </c>
      <c r="J2146" s="26">
        <f>G2146*H2146</f>
        <v/>
      </c>
    </row>
    <row r="2147">
      <c r="C2147" s="5" t="n">
        <v>10</v>
      </c>
      <c r="D2147" s="5" t="inlineStr">
        <is>
          <t>Besi Siku</t>
        </is>
      </c>
      <c r="E2147" s="5" t="inlineStr">
        <is>
          <t>M16</t>
        </is>
      </c>
      <c r="F2147" s="5" t="inlineStr">
        <is>
          <t>Kg</t>
        </is>
      </c>
      <c r="G2147" s="25" t="n">
        <v>0.8159999999999999</v>
      </c>
      <c r="H2147" s="26">
        <f>VLOOKUP(D2147,upahbahan,3,FALSE)</f>
        <v/>
      </c>
      <c r="J2147" s="26">
        <f>G2147*H2147</f>
        <v/>
      </c>
    </row>
    <row r="2148">
      <c r="C2148" s="27" t="inlineStr">
        <is>
          <t>JUMLAH HARGA BAHAN</t>
        </is>
      </c>
      <c r="D2148" s="28" t="n"/>
      <c r="E2148" s="28" t="n"/>
      <c r="F2148" s="28" t="n"/>
      <c r="G2148" s="28" t="n"/>
      <c r="H2148" s="28" t="n"/>
      <c r="I2148" s="28" t="n"/>
      <c r="J2148" s="29">
        <f>SUM(J2138:J2147)</f>
        <v/>
      </c>
    </row>
    <row r="2149">
      <c r="C2149" s="24" t="inlineStr">
        <is>
          <t>C</t>
        </is>
      </c>
      <c r="D2149" s="24" t="inlineStr">
        <is>
          <t>PERALATAN</t>
        </is>
      </c>
      <c r="E2149" s="12" t="n"/>
      <c r="F2149" s="12" t="n"/>
      <c r="G2149" s="12" t="n"/>
      <c r="H2149" s="12" t="n"/>
      <c r="I2149" s="12" t="n"/>
      <c r="J2149" s="12" t="n"/>
    </row>
    <row r="2150">
      <c r="C2150" s="5" t="n">
        <v>1</v>
      </c>
      <c r="D2150" s="5" t="inlineStr">
        <is>
          <t>Concrete Mixer</t>
        </is>
      </c>
      <c r="E2150" s="5" t="inlineStr">
        <is>
          <t>E06</t>
        </is>
      </c>
      <c r="F2150" s="5" t="inlineStr">
        <is>
          <t>Jam</t>
        </is>
      </c>
      <c r="G2150" s="25" t="n">
        <v>0.01445786783047195</v>
      </c>
      <c r="H2150" s="26">
        <f>VLOOKUP(D2150,upahbahan,3,FALSE)</f>
        <v/>
      </c>
      <c r="J2150" s="26">
        <f>G2150*H2150</f>
        <v/>
      </c>
    </row>
    <row r="2151">
      <c r="C2151" s="5" t="n">
        <v>2</v>
      </c>
      <c r="D2151" s="5" t="inlineStr">
        <is>
          <t>Concrete Vibrator</t>
        </is>
      </c>
      <c r="E2151" s="5" t="inlineStr">
        <is>
          <t>E20</t>
        </is>
      </c>
      <c r="F2151" s="5" t="inlineStr">
        <is>
          <t>Jam</t>
        </is>
      </c>
      <c r="G2151" s="25" t="n">
        <v>0.01445782194659955</v>
      </c>
      <c r="H2151" s="26">
        <f>VLOOKUP(D2151,upahbahan,3,FALSE)</f>
        <v/>
      </c>
      <c r="J2151" s="26">
        <f>G2151*H2151</f>
        <v/>
      </c>
    </row>
    <row r="2152">
      <c r="C2152" s="5" t="n">
        <v>3</v>
      </c>
      <c r="D2152" s="5" t="inlineStr">
        <is>
          <t>WATER TANK TRUCK</t>
        </is>
      </c>
      <c r="E2152" s="5" t="inlineStr">
        <is>
          <t>E23</t>
        </is>
      </c>
      <c r="F2152" s="5" t="inlineStr">
        <is>
          <t>Jam</t>
        </is>
      </c>
      <c r="G2152" s="25" t="n">
        <v>0.003593666909965716</v>
      </c>
      <c r="H2152" s="26">
        <f>VLOOKUP(D2152,upahbahan,3,FALSE)</f>
        <v/>
      </c>
      <c r="J2152" s="26">
        <f>G2152*H2152</f>
        <v/>
      </c>
    </row>
    <row r="2153">
      <c r="C2153" s="5" t="n">
        <v>4</v>
      </c>
      <c r="D2153" s="5" t="inlineStr">
        <is>
          <t>DUMP TRUCK 4 TON; 134 HP</t>
        </is>
      </c>
      <c r="E2153" s="5" t="inlineStr">
        <is>
          <t>E08</t>
        </is>
      </c>
      <c r="F2153" s="5" t="inlineStr">
        <is>
          <t>Jam</t>
        </is>
      </c>
      <c r="G2153" s="25" t="n">
        <v>0.0009645710676999391</v>
      </c>
      <c r="H2153" s="26">
        <f>VLOOKUP(D2153,upahbahan,3,FALSE)</f>
        <v/>
      </c>
      <c r="J2153" s="26">
        <f>G2153*H2153</f>
        <v/>
      </c>
    </row>
    <row r="2154">
      <c r="C2154" s="5" t="n">
        <v>5</v>
      </c>
      <c r="D2154" s="5" t="inlineStr">
        <is>
          <t>Alat Bantu</t>
        </is>
      </c>
      <c r="F2154" s="5" t="inlineStr">
        <is>
          <t>Ls</t>
        </is>
      </c>
      <c r="G2154" s="25" t="n">
        <v>1</v>
      </c>
      <c r="H2154" s="26">
        <f>VLOOKUP(D2154,upahbahan,3,FALSE)</f>
        <v/>
      </c>
      <c r="J2154" s="26">
        <f>G2154*H2154</f>
        <v/>
      </c>
    </row>
    <row r="2155">
      <c r="C2155" s="27" t="inlineStr">
        <is>
          <t>JUMLAH HARGA PERALATAN</t>
        </is>
      </c>
      <c r="D2155" s="28" t="n"/>
      <c r="E2155" s="28" t="n"/>
      <c r="F2155" s="28" t="n"/>
      <c r="G2155" s="28" t="n"/>
      <c r="H2155" s="28" t="n"/>
      <c r="I2155" s="28" t="n"/>
      <c r="J2155" s="29">
        <f>SUM(J2150:J2154)</f>
        <v/>
      </c>
    </row>
    <row r="2156">
      <c r="C2156" s="31" t="inlineStr">
        <is>
          <t>D</t>
        </is>
      </c>
      <c r="D2156" s="31" t="inlineStr">
        <is>
          <t>Jumlah (A+B+C)</t>
        </is>
      </c>
      <c r="E2156" s="32" t="n"/>
      <c r="F2156" s="32" t="n"/>
      <c r="G2156" s="32" t="n"/>
      <c r="H2156" s="32" t="n"/>
      <c r="I2156" s="32" t="n"/>
      <c r="J2156" s="33">
        <f>J2136+J2148+J2155</f>
        <v/>
      </c>
    </row>
    <row r="2157">
      <c r="C2157" s="18" t="inlineStr">
        <is>
          <t>E</t>
        </is>
      </c>
      <c r="D2157" s="18" t="inlineStr">
        <is>
          <t>Biaya Umum dan Keuntungan 10.0% x D</t>
        </is>
      </c>
      <c r="H2157" s="21">
        <f>$Q$8</f>
        <v/>
      </c>
      <c r="J2157" s="34">
        <f>J2156*H2157</f>
        <v/>
      </c>
    </row>
    <row r="2158">
      <c r="C2158" s="31" t="inlineStr">
        <is>
          <t>F</t>
        </is>
      </c>
      <c r="D2158" s="31" t="inlineStr">
        <is>
          <t>Harga Satuan Pekerjaan (D+E)</t>
        </is>
      </c>
      <c r="E2158" s="32" t="n"/>
      <c r="F2158" s="32" t="n"/>
      <c r="G2158" s="32" t="n"/>
      <c r="H2158" s="32" t="n"/>
      <c r="I2158" s="32" t="n"/>
      <c r="J2158" s="33">
        <f>SUM(J2156:J2157)</f>
        <v/>
      </c>
    </row>
    <row r="2160">
      <c r="C2160" s="16" t="inlineStr">
        <is>
          <t>I.117</t>
        </is>
      </c>
      <c r="D2160" s="17" t="inlineStr">
        <is>
          <t>Cermin Tikungan Ukuran 900 mm x 450 mm</t>
        </is>
      </c>
      <c r="F2160" s="18" t="inlineStr">
        <is>
          <t>Buah</t>
        </is>
      </c>
      <c r="K2160" s="22">
        <f>ROUNDDOWN(J2188,0)</f>
        <v/>
      </c>
      <c r="M2160" s="19" t="inlineStr">
        <is>
          <t>9.2.(19b)</t>
        </is>
      </c>
    </row>
    <row r="2161">
      <c r="C2161" s="23" t="inlineStr">
        <is>
          <t>No</t>
        </is>
      </c>
      <c r="D2161" s="23" t="inlineStr">
        <is>
          <t>Uraian</t>
        </is>
      </c>
      <c r="E2161" s="23" t="inlineStr">
        <is>
          <t>Kode</t>
        </is>
      </c>
      <c r="F2161" s="23" t="inlineStr">
        <is>
          <t>Sat.</t>
        </is>
      </c>
      <c r="G2161" s="23" t="inlineStr">
        <is>
          <t>Koefisien</t>
        </is>
      </c>
      <c r="H2161" s="23" t="inlineStr">
        <is>
          <t>Harga  Satuan (Rp)</t>
        </is>
      </c>
      <c r="J2161" s="23" t="inlineStr">
        <is>
          <t>Jumlah Harga (Rp)</t>
        </is>
      </c>
    </row>
    <row r="2162">
      <c r="C2162" s="24" t="inlineStr">
        <is>
          <t>A</t>
        </is>
      </c>
      <c r="D2162" s="24" t="inlineStr">
        <is>
          <t>TENAGA KERJA</t>
        </is>
      </c>
      <c r="E2162" s="12" t="n"/>
      <c r="F2162" s="12" t="n"/>
      <c r="G2162" s="12" t="n"/>
      <c r="H2162" s="12" t="n"/>
      <c r="I2162" s="12" t="n"/>
      <c r="J2162" s="12" t="n"/>
    </row>
    <row r="2163">
      <c r="C2163" s="5" t="n">
        <v>1</v>
      </c>
      <c r="D2163" s="5" t="inlineStr">
        <is>
          <t>Pekerja</t>
        </is>
      </c>
      <c r="E2163" s="5" t="inlineStr">
        <is>
          <t>L01</t>
        </is>
      </c>
      <c r="F2163" s="5" t="inlineStr">
        <is>
          <t>jam</t>
        </is>
      </c>
      <c r="G2163" s="25" t="n">
        <v>0.07228922200268127</v>
      </c>
      <c r="H2163" s="26">
        <f>VLOOKUP(D2163,upahbahan,3,FALSE)</f>
        <v/>
      </c>
      <c r="J2163" s="26">
        <f>G2163*H2163</f>
        <v/>
      </c>
    </row>
    <row r="2164">
      <c r="C2164" s="5" t="n">
        <v>2</v>
      </c>
      <c r="D2164" s="5" t="inlineStr">
        <is>
          <t>Tukang</t>
        </is>
      </c>
      <c r="E2164" s="5" t="inlineStr">
        <is>
          <t>L02</t>
        </is>
      </c>
      <c r="F2164" s="5" t="inlineStr">
        <is>
          <t>jam</t>
        </is>
      </c>
      <c r="G2164" s="25" t="n">
        <v>0.01445797565621137</v>
      </c>
      <c r="H2164" s="26">
        <f>VLOOKUP(D2164,upahbahan,3,FALSE)</f>
        <v/>
      </c>
      <c r="J2164" s="26">
        <f>G2164*H2164</f>
        <v/>
      </c>
    </row>
    <row r="2165">
      <c r="C2165" s="5" t="n">
        <v>3</v>
      </c>
      <c r="D2165" s="5" t="inlineStr">
        <is>
          <t>Mandor</t>
        </is>
      </c>
      <c r="E2165" s="5" t="inlineStr">
        <is>
          <t>L03</t>
        </is>
      </c>
      <c r="F2165" s="5" t="inlineStr">
        <is>
          <t>jam</t>
        </is>
      </c>
      <c r="G2165" s="25" t="n">
        <v>0.01445788412919788</v>
      </c>
      <c r="H2165" s="26">
        <f>VLOOKUP(D2165,upahbahan,3,FALSE)</f>
        <v/>
      </c>
      <c r="J2165" s="26">
        <f>G2165*H2165</f>
        <v/>
      </c>
    </row>
    <row r="2166">
      <c r="C2166" s="27" t="inlineStr">
        <is>
          <t>JUMLAH HARGA TENAGA KERJA</t>
        </is>
      </c>
      <c r="D2166" s="28" t="n"/>
      <c r="E2166" s="28" t="n"/>
      <c r="F2166" s="28" t="n"/>
      <c r="G2166" s="28" t="n"/>
      <c r="H2166" s="28" t="n"/>
      <c r="I2166" s="28" t="n"/>
      <c r="J2166" s="29">
        <f>SUM(J2163:J2165)</f>
        <v/>
      </c>
    </row>
    <row r="2167">
      <c r="C2167" s="24" t="inlineStr">
        <is>
          <t>B</t>
        </is>
      </c>
      <c r="D2167" s="24" t="inlineStr">
        <is>
          <t>BAHAN</t>
        </is>
      </c>
      <c r="E2167" s="12" t="n"/>
      <c r="F2167" s="12" t="n"/>
      <c r="G2167" s="12" t="n"/>
      <c r="H2167" s="12" t="n"/>
      <c r="I2167" s="12" t="n"/>
      <c r="J2167" s="12" t="n"/>
    </row>
    <row r="2168">
      <c r="C2168" s="5" t="n">
        <v>1</v>
      </c>
      <c r="D2168" s="5" t="inlineStr">
        <is>
          <t>Semen</t>
        </is>
      </c>
      <c r="E2168" s="5" t="inlineStr">
        <is>
          <t>M12</t>
        </is>
      </c>
      <c r="F2168" s="5" t="inlineStr">
        <is>
          <t>Kg</t>
        </is>
      </c>
      <c r="G2168" s="25" t="n">
        <v>23.9088</v>
      </c>
      <c r="H2168" s="26">
        <f>VLOOKUP(D2168,upahbahan,3,FALSE)</f>
        <v/>
      </c>
      <c r="J2168" s="26">
        <f>G2168*H2168</f>
        <v/>
      </c>
    </row>
    <row r="2169">
      <c r="C2169" s="5" t="n">
        <v>2</v>
      </c>
      <c r="D2169" s="5" t="inlineStr">
        <is>
          <t>Pasir Beton</t>
        </is>
      </c>
      <c r="E2169" s="5" t="inlineStr">
        <is>
          <t>M01a</t>
        </is>
      </c>
      <c r="F2169" s="5" t="inlineStr">
        <is>
          <t>M3</t>
        </is>
      </c>
      <c r="G2169" s="25" t="n">
        <v>0.05622049763033175</v>
      </c>
      <c r="H2169" s="26">
        <f>VLOOKUP(D2169,upahbahan,3,FALSE)</f>
        <v/>
      </c>
      <c r="J2169" s="26">
        <f>G2169*H2169</f>
        <v/>
      </c>
    </row>
    <row r="2170">
      <c r="C2170" s="5" t="n">
        <v>3</v>
      </c>
      <c r="D2170" s="5" t="inlineStr">
        <is>
          <t>Aggregat Kasar</t>
        </is>
      </c>
      <c r="E2170" s="5" t="inlineStr">
        <is>
          <t>M03</t>
        </is>
      </c>
      <c r="F2170" s="5" t="inlineStr">
        <is>
          <t>M3</t>
        </is>
      </c>
      <c r="G2170" s="25" t="n">
        <v>0.06139999742360104</v>
      </c>
      <c r="H2170" s="26">
        <f>VLOOKUP(D2170,upahbahan,3,FALSE)</f>
        <v/>
      </c>
      <c r="J2170" s="26">
        <f>G2170*H2170</f>
        <v/>
      </c>
    </row>
    <row r="2171">
      <c r="C2171" s="5" t="n">
        <v>4</v>
      </c>
      <c r="D2171" s="5" t="inlineStr">
        <is>
          <t>Kayu Kaso bekisting</t>
        </is>
      </c>
      <c r="E2171" s="5" t="inlineStr">
        <is>
          <t>M19</t>
        </is>
      </c>
      <c r="F2171" s="5" t="inlineStr">
        <is>
          <t>M3</t>
        </is>
      </c>
      <c r="G2171" s="25" t="n">
        <v>0.04131944363636364</v>
      </c>
      <c r="H2171" s="26">
        <f>VLOOKUP(D2171,upahbahan,3,FALSE)</f>
        <v/>
      </c>
      <c r="J2171" s="26">
        <f>G2171*H2171</f>
        <v/>
      </c>
    </row>
    <row r="2172">
      <c r="C2172" s="5" t="n">
        <v>5</v>
      </c>
      <c r="D2172" s="5" t="inlineStr">
        <is>
          <t>Multiplek</t>
        </is>
      </c>
      <c r="E2172" s="5" t="inlineStr">
        <is>
          <t>M73</t>
        </is>
      </c>
      <c r="F2172" s="5" t="inlineStr">
        <is>
          <t>Lbr</t>
        </is>
      </c>
      <c r="G2172" s="25" t="n">
        <v>0.3224939343718926</v>
      </c>
      <c r="H2172" s="26">
        <f>VLOOKUP(D2172,upahbahan,3,FALSE)</f>
        <v/>
      </c>
      <c r="J2172" s="26">
        <f>G2172*H2172</f>
        <v/>
      </c>
    </row>
    <row r="2173">
      <c r="C2173" s="5" t="n">
        <v>6</v>
      </c>
      <c r="D2173" s="5" t="inlineStr">
        <is>
          <t>Air</t>
        </is>
      </c>
      <c r="E2173" s="5" t="inlineStr">
        <is>
          <t>M170</t>
        </is>
      </c>
      <c r="F2173" s="5" t="inlineStr">
        <is>
          <t>Liter</t>
        </is>
      </c>
      <c r="G2173" s="25" t="n">
        <v>11.93105802047782</v>
      </c>
      <c r="H2173" s="26">
        <f>VLOOKUP(D2173,upahbahan,3,FALSE)</f>
        <v/>
      </c>
      <c r="J2173" s="26">
        <f>G2173*H2173</f>
        <v/>
      </c>
    </row>
    <row r="2174">
      <c r="C2174" s="5" t="n">
        <v>7</v>
      </c>
      <c r="D2174" s="5" t="inlineStr">
        <is>
          <t>Paku</t>
        </is>
      </c>
      <c r="E2174" s="5" t="inlineStr">
        <is>
          <t>M18</t>
        </is>
      </c>
      <c r="F2174" s="5" t="inlineStr">
        <is>
          <t>Kg</t>
        </is>
      </c>
      <c r="G2174" s="25" t="n">
        <v>0.144</v>
      </c>
      <c r="H2174" s="26">
        <f>VLOOKUP(D2174,upahbahan,3,FALSE)</f>
        <v/>
      </c>
      <c r="J2174" s="26">
        <f>G2174*H2174</f>
        <v/>
      </c>
    </row>
    <row r="2175">
      <c r="C2175" s="5" t="n">
        <v>8</v>
      </c>
      <c r="D2175" s="5" t="inlineStr">
        <is>
          <t>Cermin Tikungan Setengah Lingkaran UK 900 x 450</t>
        </is>
      </c>
      <c r="E2175" s="5" t="inlineStr">
        <is>
          <t>M501a</t>
        </is>
      </c>
      <c r="F2175" s="5" t="inlineStr">
        <is>
          <t>Buah</t>
        </is>
      </c>
      <c r="G2175" s="25" t="n">
        <v>1</v>
      </c>
      <c r="H2175" s="26">
        <f>VLOOKUP(D2175,upahbahan,3,FALSE)</f>
        <v/>
      </c>
      <c r="J2175" s="26">
        <f>G2175*H2175</f>
        <v/>
      </c>
    </row>
    <row r="2176">
      <c r="C2176" s="5" t="n">
        <v>9</v>
      </c>
      <c r="D2176" s="5" t="inlineStr">
        <is>
          <t>Pipa Besi 2,5 inch</t>
        </is>
      </c>
      <c r="E2176" s="5" t="inlineStr">
        <is>
          <t>M275e</t>
        </is>
      </c>
      <c r="F2176" s="5" t="inlineStr">
        <is>
          <t>M</t>
        </is>
      </c>
      <c r="G2176" s="25" t="n">
        <v>2.99999993158495</v>
      </c>
      <c r="H2176" s="26">
        <f>VLOOKUP(D2176,upahbahan,3,FALSE)</f>
        <v/>
      </c>
      <c r="J2176" s="26">
        <f>G2176*H2176</f>
        <v/>
      </c>
    </row>
    <row r="2177">
      <c r="C2177" s="5" t="n">
        <v>10</v>
      </c>
      <c r="D2177" s="5" t="inlineStr">
        <is>
          <t>Besi Siku</t>
        </is>
      </c>
      <c r="E2177" s="5" t="inlineStr">
        <is>
          <t>M16</t>
        </is>
      </c>
      <c r="F2177" s="5" t="inlineStr">
        <is>
          <t>Kg</t>
        </is>
      </c>
      <c r="G2177" s="25" t="n">
        <v>0.8159999999999999</v>
      </c>
      <c r="H2177" s="26">
        <f>VLOOKUP(D2177,upahbahan,3,FALSE)</f>
        <v/>
      </c>
      <c r="J2177" s="26">
        <f>G2177*H2177</f>
        <v/>
      </c>
    </row>
    <row r="2178">
      <c r="C2178" s="27" t="inlineStr">
        <is>
          <t>JUMLAH HARGA BAHAN</t>
        </is>
      </c>
      <c r="D2178" s="28" t="n"/>
      <c r="E2178" s="28" t="n"/>
      <c r="F2178" s="28" t="n"/>
      <c r="G2178" s="28" t="n"/>
      <c r="H2178" s="28" t="n"/>
      <c r="I2178" s="28" t="n"/>
      <c r="J2178" s="29">
        <f>SUM(J2168:J2177)</f>
        <v/>
      </c>
    </row>
    <row r="2179">
      <c r="C2179" s="24" t="inlineStr">
        <is>
          <t>C</t>
        </is>
      </c>
      <c r="D2179" s="24" t="inlineStr">
        <is>
          <t>PERALATAN</t>
        </is>
      </c>
      <c r="E2179" s="12" t="n"/>
      <c r="F2179" s="12" t="n"/>
      <c r="G2179" s="12" t="n"/>
      <c r="H2179" s="12" t="n"/>
      <c r="I2179" s="12" t="n"/>
      <c r="J2179" s="12" t="n"/>
    </row>
    <row r="2180">
      <c r="C2180" s="5" t="n">
        <v>1</v>
      </c>
      <c r="D2180" s="5" t="inlineStr">
        <is>
          <t>Concrete Mixer</t>
        </is>
      </c>
      <c r="E2180" s="5" t="inlineStr">
        <is>
          <t>E06</t>
        </is>
      </c>
      <c r="F2180" s="5" t="inlineStr">
        <is>
          <t>Jam</t>
        </is>
      </c>
      <c r="G2180" s="25" t="n">
        <v>0.01445786783047195</v>
      </c>
      <c r="H2180" s="26">
        <f>VLOOKUP(D2180,upahbahan,3,FALSE)</f>
        <v/>
      </c>
      <c r="J2180" s="26">
        <f>G2180*H2180</f>
        <v/>
      </c>
    </row>
    <row r="2181">
      <c r="C2181" s="5" t="n">
        <v>2</v>
      </c>
      <c r="D2181" s="5" t="inlineStr">
        <is>
          <t>Concrete Vibrator</t>
        </is>
      </c>
      <c r="E2181" s="5" t="inlineStr">
        <is>
          <t>E20</t>
        </is>
      </c>
      <c r="F2181" s="5" t="inlineStr">
        <is>
          <t>Jam</t>
        </is>
      </c>
      <c r="G2181" s="25" t="n">
        <v>0.01445782194659955</v>
      </c>
      <c r="H2181" s="26">
        <f>VLOOKUP(D2181,upahbahan,3,FALSE)</f>
        <v/>
      </c>
      <c r="J2181" s="26">
        <f>G2181*H2181</f>
        <v/>
      </c>
    </row>
    <row r="2182">
      <c r="C2182" s="5" t="n">
        <v>3</v>
      </c>
      <c r="D2182" s="5" t="inlineStr">
        <is>
          <t>WATER TANK TRUCK</t>
        </is>
      </c>
      <c r="E2182" s="5" t="inlineStr">
        <is>
          <t>E23</t>
        </is>
      </c>
      <c r="F2182" s="5" t="inlineStr">
        <is>
          <t>Jam</t>
        </is>
      </c>
      <c r="G2182" s="25" t="n">
        <v>0.003593666909965716</v>
      </c>
      <c r="H2182" s="26">
        <f>VLOOKUP(D2182,upahbahan,3,FALSE)</f>
        <v/>
      </c>
      <c r="J2182" s="26">
        <f>G2182*H2182</f>
        <v/>
      </c>
    </row>
    <row r="2183">
      <c r="C2183" s="5" t="n">
        <v>4</v>
      </c>
      <c r="D2183" s="5" t="inlineStr">
        <is>
          <t>DUMP TRUCK 4 TON; 134 HP</t>
        </is>
      </c>
      <c r="E2183" s="5" t="inlineStr">
        <is>
          <t>E08</t>
        </is>
      </c>
      <c r="F2183" s="5" t="inlineStr">
        <is>
          <t>Jam</t>
        </is>
      </c>
      <c r="G2183" s="25" t="n">
        <v>0.0009645710676999391</v>
      </c>
      <c r="H2183" s="26">
        <f>VLOOKUP(D2183,upahbahan,3,FALSE)</f>
        <v/>
      </c>
      <c r="J2183" s="26">
        <f>G2183*H2183</f>
        <v/>
      </c>
    </row>
    <row r="2184">
      <c r="C2184" s="5" t="n">
        <v>5</v>
      </c>
      <c r="D2184" s="5" t="inlineStr">
        <is>
          <t>Alat Bantu</t>
        </is>
      </c>
      <c r="F2184" s="5" t="inlineStr">
        <is>
          <t>Ls</t>
        </is>
      </c>
      <c r="G2184" s="25" t="n">
        <v>1</v>
      </c>
      <c r="H2184" s="26">
        <f>VLOOKUP(D2184,upahbahan,3,FALSE)</f>
        <v/>
      </c>
      <c r="J2184" s="26">
        <f>G2184*H2184</f>
        <v/>
      </c>
    </row>
    <row r="2185">
      <c r="C2185" s="27" t="inlineStr">
        <is>
          <t>JUMLAH HARGA PERALATAN</t>
        </is>
      </c>
      <c r="D2185" s="28" t="n"/>
      <c r="E2185" s="28" t="n"/>
      <c r="F2185" s="28" t="n"/>
      <c r="G2185" s="28" t="n"/>
      <c r="H2185" s="28" t="n"/>
      <c r="I2185" s="28" t="n"/>
      <c r="J2185" s="29">
        <f>SUM(J2180:J2184)</f>
        <v/>
      </c>
    </row>
    <row r="2186">
      <c r="C2186" s="31" t="inlineStr">
        <is>
          <t>D</t>
        </is>
      </c>
      <c r="D2186" s="31" t="inlineStr">
        <is>
          <t>Jumlah (A+B+C)</t>
        </is>
      </c>
      <c r="E2186" s="32" t="n"/>
      <c r="F2186" s="32" t="n"/>
      <c r="G2186" s="32" t="n"/>
      <c r="H2186" s="32" t="n"/>
      <c r="I2186" s="32" t="n"/>
      <c r="J2186" s="33">
        <f>J2166+J2178+J2185</f>
        <v/>
      </c>
    </row>
    <row r="2187">
      <c r="C2187" s="18" t="inlineStr">
        <is>
          <t>E</t>
        </is>
      </c>
      <c r="D2187" s="18" t="inlineStr">
        <is>
          <t>Biaya Umum dan Keuntungan 10.0% x D</t>
        </is>
      </c>
      <c r="H2187" s="21">
        <f>$Q$8</f>
        <v/>
      </c>
      <c r="J2187" s="34">
        <f>J2186*H2187</f>
        <v/>
      </c>
    </row>
    <row r="2188">
      <c r="C2188" s="31" t="inlineStr">
        <is>
          <t>F</t>
        </is>
      </c>
      <c r="D2188" s="31" t="inlineStr">
        <is>
          <t>Harga Satuan Pekerjaan (D+E)</t>
        </is>
      </c>
      <c r="E2188" s="32" t="n"/>
      <c r="F2188" s="32" t="n"/>
      <c r="G2188" s="32" t="n"/>
      <c r="H2188" s="32" t="n"/>
      <c r="I2188" s="32" t="n"/>
      <c r="J2188" s="33">
        <f>SUM(J2186:J2187)</f>
        <v/>
      </c>
    </row>
    <row r="2190">
      <c r="C2190" s="16" t="inlineStr">
        <is>
          <t>I.118</t>
        </is>
      </c>
      <c r="D2190" s="17" t="inlineStr">
        <is>
          <t>Cermin Tikungan Diameter 600 mm</t>
        </is>
      </c>
      <c r="F2190" s="18" t="inlineStr">
        <is>
          <t>Buah</t>
        </is>
      </c>
      <c r="K2190" s="22">
        <f>ROUNDDOWN(J2218,0)</f>
        <v/>
      </c>
      <c r="M2190" s="19" t="inlineStr">
        <is>
          <t>9.2.(19c)</t>
        </is>
      </c>
    </row>
    <row r="2191">
      <c r="C2191" s="23" t="inlineStr">
        <is>
          <t>No</t>
        </is>
      </c>
      <c r="D2191" s="23" t="inlineStr">
        <is>
          <t>Uraian</t>
        </is>
      </c>
      <c r="E2191" s="23" t="inlineStr">
        <is>
          <t>Kode</t>
        </is>
      </c>
      <c r="F2191" s="23" t="inlineStr">
        <is>
          <t>Sat.</t>
        </is>
      </c>
      <c r="G2191" s="23" t="inlineStr">
        <is>
          <t>Koefisien</t>
        </is>
      </c>
      <c r="H2191" s="23" t="inlineStr">
        <is>
          <t>Harga  Satuan (Rp)</t>
        </is>
      </c>
      <c r="J2191" s="23" t="inlineStr">
        <is>
          <t>Jumlah Harga (Rp)</t>
        </is>
      </c>
    </row>
    <row r="2192">
      <c r="C2192" s="24" t="inlineStr">
        <is>
          <t>A</t>
        </is>
      </c>
      <c r="D2192" s="24" t="inlineStr">
        <is>
          <t>TENAGA KERJA</t>
        </is>
      </c>
      <c r="E2192" s="12" t="n"/>
      <c r="F2192" s="12" t="n"/>
      <c r="G2192" s="12" t="n"/>
      <c r="H2192" s="12" t="n"/>
      <c r="I2192" s="12" t="n"/>
      <c r="J2192" s="12" t="n"/>
    </row>
    <row r="2193">
      <c r="C2193" s="5" t="n">
        <v>1</v>
      </c>
      <c r="D2193" s="5" t="inlineStr">
        <is>
          <t>Pekerja</t>
        </is>
      </c>
      <c r="E2193" s="5" t="inlineStr">
        <is>
          <t>L01</t>
        </is>
      </c>
      <c r="F2193" s="5" t="inlineStr">
        <is>
          <t>jam</t>
        </is>
      </c>
      <c r="G2193" s="25" t="n">
        <v>0.07228922200268127</v>
      </c>
      <c r="H2193" s="26">
        <f>VLOOKUP(D2193,upahbahan,3,FALSE)</f>
        <v/>
      </c>
      <c r="J2193" s="26">
        <f>G2193*H2193</f>
        <v/>
      </c>
    </row>
    <row r="2194">
      <c r="C2194" s="5" t="n">
        <v>2</v>
      </c>
      <c r="D2194" s="5" t="inlineStr">
        <is>
          <t>Tukang</t>
        </is>
      </c>
      <c r="E2194" s="5" t="inlineStr">
        <is>
          <t>L02</t>
        </is>
      </c>
      <c r="F2194" s="5" t="inlineStr">
        <is>
          <t>jam</t>
        </is>
      </c>
      <c r="G2194" s="25" t="n">
        <v>0.01445797565621137</v>
      </c>
      <c r="H2194" s="26">
        <f>VLOOKUP(D2194,upahbahan,3,FALSE)</f>
        <v/>
      </c>
      <c r="J2194" s="26">
        <f>G2194*H2194</f>
        <v/>
      </c>
    </row>
    <row r="2195">
      <c r="C2195" s="5" t="n">
        <v>3</v>
      </c>
      <c r="D2195" s="5" t="inlineStr">
        <is>
          <t>Mandor</t>
        </is>
      </c>
      <c r="E2195" s="5" t="inlineStr">
        <is>
          <t>L03</t>
        </is>
      </c>
      <c r="F2195" s="5" t="inlineStr">
        <is>
          <t>jam</t>
        </is>
      </c>
      <c r="G2195" s="25" t="n">
        <v>0.01445788412919788</v>
      </c>
      <c r="H2195" s="26">
        <f>VLOOKUP(D2195,upahbahan,3,FALSE)</f>
        <v/>
      </c>
      <c r="J2195" s="26">
        <f>G2195*H2195</f>
        <v/>
      </c>
    </row>
    <row r="2196">
      <c r="C2196" s="27" t="inlineStr">
        <is>
          <t>JUMLAH HARGA TENAGA KERJA</t>
        </is>
      </c>
      <c r="D2196" s="28" t="n"/>
      <c r="E2196" s="28" t="n"/>
      <c r="F2196" s="28" t="n"/>
      <c r="G2196" s="28" t="n"/>
      <c r="H2196" s="28" t="n"/>
      <c r="I2196" s="28" t="n"/>
      <c r="J2196" s="29">
        <f>SUM(J2193:J2195)</f>
        <v/>
      </c>
    </row>
    <row r="2197">
      <c r="C2197" s="24" t="inlineStr">
        <is>
          <t>B</t>
        </is>
      </c>
      <c r="D2197" s="24" t="inlineStr">
        <is>
          <t>BAHAN</t>
        </is>
      </c>
      <c r="E2197" s="12" t="n"/>
      <c r="F2197" s="12" t="n"/>
      <c r="G2197" s="12" t="n"/>
      <c r="H2197" s="12" t="n"/>
      <c r="I2197" s="12" t="n"/>
      <c r="J2197" s="12" t="n"/>
    </row>
    <row r="2198">
      <c r="C2198" s="5" t="n">
        <v>1</v>
      </c>
      <c r="D2198" s="5" t="inlineStr">
        <is>
          <t>Semen</t>
        </is>
      </c>
      <c r="E2198" s="5" t="inlineStr">
        <is>
          <t>M12</t>
        </is>
      </c>
      <c r="F2198" s="5" t="inlineStr">
        <is>
          <t>Kg</t>
        </is>
      </c>
      <c r="G2198" s="25" t="n">
        <v>23.9088</v>
      </c>
      <c r="H2198" s="26">
        <f>VLOOKUP(D2198,upahbahan,3,FALSE)</f>
        <v/>
      </c>
      <c r="J2198" s="26">
        <f>G2198*H2198</f>
        <v/>
      </c>
    </row>
    <row r="2199">
      <c r="C2199" s="5" t="n">
        <v>2</v>
      </c>
      <c r="D2199" s="5" t="inlineStr">
        <is>
          <t>Pasir Beton</t>
        </is>
      </c>
      <c r="E2199" s="5" t="inlineStr">
        <is>
          <t>M01a</t>
        </is>
      </c>
      <c r="F2199" s="5" t="inlineStr">
        <is>
          <t>M3</t>
        </is>
      </c>
      <c r="G2199" s="25" t="n">
        <v>0.05622049763033175</v>
      </c>
      <c r="H2199" s="26">
        <f>VLOOKUP(D2199,upahbahan,3,FALSE)</f>
        <v/>
      </c>
      <c r="J2199" s="26">
        <f>G2199*H2199</f>
        <v/>
      </c>
    </row>
    <row r="2200">
      <c r="C2200" s="5" t="n">
        <v>3</v>
      </c>
      <c r="D2200" s="5" t="inlineStr">
        <is>
          <t>Aggregat Kasar</t>
        </is>
      </c>
      <c r="E2200" s="5" t="inlineStr">
        <is>
          <t>M03</t>
        </is>
      </c>
      <c r="F2200" s="5" t="inlineStr">
        <is>
          <t>M3</t>
        </is>
      </c>
      <c r="G2200" s="25" t="n">
        <v>0.06139999742360104</v>
      </c>
      <c r="H2200" s="26">
        <f>VLOOKUP(D2200,upahbahan,3,FALSE)</f>
        <v/>
      </c>
      <c r="J2200" s="26">
        <f>G2200*H2200</f>
        <v/>
      </c>
    </row>
    <row r="2201">
      <c r="C2201" s="5" t="n">
        <v>4</v>
      </c>
      <c r="D2201" s="5" t="inlineStr">
        <is>
          <t>Kayu Kaso bekisting</t>
        </is>
      </c>
      <c r="E2201" s="5" t="inlineStr">
        <is>
          <t>M19</t>
        </is>
      </c>
      <c r="F2201" s="5" t="inlineStr">
        <is>
          <t>M3</t>
        </is>
      </c>
      <c r="G2201" s="25" t="n">
        <v>0.04131944363636364</v>
      </c>
      <c r="H2201" s="26">
        <f>VLOOKUP(D2201,upahbahan,3,FALSE)</f>
        <v/>
      </c>
      <c r="J2201" s="26">
        <f>G2201*H2201</f>
        <v/>
      </c>
    </row>
    <row r="2202">
      <c r="C2202" s="5" t="n">
        <v>5</v>
      </c>
      <c r="D2202" s="5" t="inlineStr">
        <is>
          <t>Multiplek</t>
        </is>
      </c>
      <c r="E2202" s="5" t="inlineStr">
        <is>
          <t>M73</t>
        </is>
      </c>
      <c r="F2202" s="5" t="inlineStr">
        <is>
          <t>Lbr</t>
        </is>
      </c>
      <c r="G2202" s="25" t="n">
        <v>0.3224939343718926</v>
      </c>
      <c r="H2202" s="26">
        <f>VLOOKUP(D2202,upahbahan,3,FALSE)</f>
        <v/>
      </c>
      <c r="J2202" s="26">
        <f>G2202*H2202</f>
        <v/>
      </c>
    </row>
    <row r="2203">
      <c r="C2203" s="5" t="n">
        <v>6</v>
      </c>
      <c r="D2203" s="5" t="inlineStr">
        <is>
          <t>Air</t>
        </is>
      </c>
      <c r="E2203" s="5" t="inlineStr">
        <is>
          <t>M170</t>
        </is>
      </c>
      <c r="F2203" s="5" t="inlineStr">
        <is>
          <t>Liter</t>
        </is>
      </c>
      <c r="G2203" s="25" t="n">
        <v>11.93105802047782</v>
      </c>
      <c r="H2203" s="26">
        <f>VLOOKUP(D2203,upahbahan,3,FALSE)</f>
        <v/>
      </c>
      <c r="J2203" s="26">
        <f>G2203*H2203</f>
        <v/>
      </c>
    </row>
    <row r="2204">
      <c r="C2204" s="5" t="n">
        <v>7</v>
      </c>
      <c r="D2204" s="5" t="inlineStr">
        <is>
          <t>Paku</t>
        </is>
      </c>
      <c r="E2204" s="5" t="inlineStr">
        <is>
          <t>M18</t>
        </is>
      </c>
      <c r="F2204" s="5" t="inlineStr">
        <is>
          <t>Kg</t>
        </is>
      </c>
      <c r="G2204" s="25" t="n">
        <v>0.144</v>
      </c>
      <c r="H2204" s="26">
        <f>VLOOKUP(D2204,upahbahan,3,FALSE)</f>
        <v/>
      </c>
      <c r="J2204" s="26">
        <f>G2204*H2204</f>
        <v/>
      </c>
    </row>
    <row r="2205">
      <c r="C2205" s="5" t="n">
        <v>8</v>
      </c>
      <c r="D2205" s="5" t="inlineStr">
        <is>
          <t>Cermin Tikungan diameter 600 mm</t>
        </is>
      </c>
      <c r="E2205" s="5" t="inlineStr">
        <is>
          <t>M502</t>
        </is>
      </c>
      <c r="F2205" s="5" t="inlineStr">
        <is>
          <t>Buah</t>
        </is>
      </c>
      <c r="G2205" s="25" t="n">
        <v>1</v>
      </c>
      <c r="H2205" s="26">
        <f>VLOOKUP(D2205,upahbahan,3,FALSE)</f>
        <v/>
      </c>
      <c r="J2205" s="26">
        <f>G2205*H2205</f>
        <v/>
      </c>
    </row>
    <row r="2206">
      <c r="C2206" s="5" t="n">
        <v>9</v>
      </c>
      <c r="D2206" s="5" t="inlineStr">
        <is>
          <t>Pipa Besi 2,5 inch</t>
        </is>
      </c>
      <c r="E2206" s="5" t="inlineStr">
        <is>
          <t>M275e</t>
        </is>
      </c>
      <c r="F2206" s="5" t="inlineStr">
        <is>
          <t>M</t>
        </is>
      </c>
      <c r="G2206" s="25" t="n">
        <v>2.99999993158495</v>
      </c>
      <c r="H2206" s="26">
        <f>VLOOKUP(D2206,upahbahan,3,FALSE)</f>
        <v/>
      </c>
      <c r="J2206" s="26">
        <f>G2206*H2206</f>
        <v/>
      </c>
    </row>
    <row r="2207">
      <c r="C2207" s="5" t="n">
        <v>10</v>
      </c>
      <c r="D2207" s="5" t="inlineStr">
        <is>
          <t>Besi Siku</t>
        </is>
      </c>
      <c r="E2207" s="5" t="inlineStr">
        <is>
          <t>M16</t>
        </is>
      </c>
      <c r="F2207" s="5" t="inlineStr">
        <is>
          <t>Kg</t>
        </is>
      </c>
      <c r="G2207" s="25" t="n">
        <v>0.8159999999999999</v>
      </c>
      <c r="H2207" s="26">
        <f>VLOOKUP(D2207,upahbahan,3,FALSE)</f>
        <v/>
      </c>
      <c r="J2207" s="26">
        <f>G2207*H2207</f>
        <v/>
      </c>
    </row>
    <row r="2208">
      <c r="C2208" s="27" t="inlineStr">
        <is>
          <t>JUMLAH HARGA BAHAN</t>
        </is>
      </c>
      <c r="D2208" s="28" t="n"/>
      <c r="E2208" s="28" t="n"/>
      <c r="F2208" s="28" t="n"/>
      <c r="G2208" s="28" t="n"/>
      <c r="H2208" s="28" t="n"/>
      <c r="I2208" s="28" t="n"/>
      <c r="J2208" s="29">
        <f>SUM(J2198:J2207)</f>
        <v/>
      </c>
    </row>
    <row r="2209">
      <c r="C2209" s="24" t="inlineStr">
        <is>
          <t>C</t>
        </is>
      </c>
      <c r="D2209" s="24" t="inlineStr">
        <is>
          <t>PERALATAN</t>
        </is>
      </c>
      <c r="E2209" s="12" t="n"/>
      <c r="F2209" s="12" t="n"/>
      <c r="G2209" s="12" t="n"/>
      <c r="H2209" s="12" t="n"/>
      <c r="I2209" s="12" t="n"/>
      <c r="J2209" s="12" t="n"/>
    </row>
    <row r="2210">
      <c r="C2210" s="5" t="n">
        <v>1</v>
      </c>
      <c r="D2210" s="5" t="inlineStr">
        <is>
          <t>Concrete Mixer</t>
        </is>
      </c>
      <c r="E2210" s="5" t="inlineStr">
        <is>
          <t>E06</t>
        </is>
      </c>
      <c r="F2210" s="5" t="inlineStr">
        <is>
          <t>Jam</t>
        </is>
      </c>
      <c r="G2210" s="25" t="n">
        <v>0.01445786783047195</v>
      </c>
      <c r="H2210" s="26">
        <f>VLOOKUP(D2210,upahbahan,3,FALSE)</f>
        <v/>
      </c>
      <c r="J2210" s="26">
        <f>G2210*H2210</f>
        <v/>
      </c>
    </row>
    <row r="2211">
      <c r="C2211" s="5" t="n">
        <v>2</v>
      </c>
      <c r="D2211" s="5" t="inlineStr">
        <is>
          <t>Concrete Vibrator</t>
        </is>
      </c>
      <c r="E2211" s="5" t="inlineStr">
        <is>
          <t>E20</t>
        </is>
      </c>
      <c r="F2211" s="5" t="inlineStr">
        <is>
          <t>Jam</t>
        </is>
      </c>
      <c r="G2211" s="25" t="n">
        <v>0.01445782194659955</v>
      </c>
      <c r="H2211" s="26">
        <f>VLOOKUP(D2211,upahbahan,3,FALSE)</f>
        <v/>
      </c>
      <c r="J2211" s="26">
        <f>G2211*H2211</f>
        <v/>
      </c>
    </row>
    <row r="2212">
      <c r="C2212" s="5" t="n">
        <v>3</v>
      </c>
      <c r="D2212" s="5" t="inlineStr">
        <is>
          <t>WATER TANK TRUCK</t>
        </is>
      </c>
      <c r="E2212" s="5" t="inlineStr">
        <is>
          <t>E23</t>
        </is>
      </c>
      <c r="F2212" s="5" t="inlineStr">
        <is>
          <t>Jam</t>
        </is>
      </c>
      <c r="G2212" s="25" t="n">
        <v>0.003593666909965716</v>
      </c>
      <c r="H2212" s="26">
        <f>VLOOKUP(D2212,upahbahan,3,FALSE)</f>
        <v/>
      </c>
      <c r="J2212" s="26">
        <f>G2212*H2212</f>
        <v/>
      </c>
    </row>
    <row r="2213">
      <c r="C2213" s="5" t="n">
        <v>4</v>
      </c>
      <c r="D2213" s="5" t="inlineStr">
        <is>
          <t>DUMP TRUCK 4 TON; 134 HP</t>
        </is>
      </c>
      <c r="E2213" s="5" t="inlineStr">
        <is>
          <t>E08</t>
        </is>
      </c>
      <c r="F2213" s="5" t="inlineStr">
        <is>
          <t>Jam</t>
        </is>
      </c>
      <c r="G2213" s="25" t="n">
        <v>0.0009645710676999391</v>
      </c>
      <c r="H2213" s="26">
        <f>VLOOKUP(D2213,upahbahan,3,FALSE)</f>
        <v/>
      </c>
      <c r="J2213" s="26">
        <f>G2213*H2213</f>
        <v/>
      </c>
    </row>
    <row r="2214">
      <c r="C2214" s="5" t="n">
        <v>5</v>
      </c>
      <c r="D2214" s="5" t="inlineStr">
        <is>
          <t>Alat Bantu</t>
        </is>
      </c>
      <c r="F2214" s="5" t="inlineStr">
        <is>
          <t>Ls</t>
        </is>
      </c>
      <c r="G2214" s="25" t="n">
        <v>1</v>
      </c>
      <c r="H2214" s="26">
        <f>VLOOKUP(D2214,upahbahan,3,FALSE)</f>
        <v/>
      </c>
      <c r="J2214" s="26">
        <f>G2214*H2214</f>
        <v/>
      </c>
    </row>
    <row r="2215">
      <c r="C2215" s="27" t="inlineStr">
        <is>
          <t>JUMLAH HARGA PERALATAN</t>
        </is>
      </c>
      <c r="D2215" s="28" t="n"/>
      <c r="E2215" s="28" t="n"/>
      <c r="F2215" s="28" t="n"/>
      <c r="G2215" s="28" t="n"/>
      <c r="H2215" s="28" t="n"/>
      <c r="I2215" s="28" t="n"/>
      <c r="J2215" s="29">
        <f>SUM(J2210:J2214)</f>
        <v/>
      </c>
    </row>
    <row r="2216">
      <c r="C2216" s="31" t="inlineStr">
        <is>
          <t>D</t>
        </is>
      </c>
      <c r="D2216" s="31" t="inlineStr">
        <is>
          <t>Jumlah (A+B+C)</t>
        </is>
      </c>
      <c r="E2216" s="32" t="n"/>
      <c r="F2216" s="32" t="n"/>
      <c r="G2216" s="32" t="n"/>
      <c r="H2216" s="32" t="n"/>
      <c r="I2216" s="32" t="n"/>
      <c r="J2216" s="33">
        <f>J2196+J2208+J2215</f>
        <v/>
      </c>
    </row>
    <row r="2217">
      <c r="C2217" s="18" t="inlineStr">
        <is>
          <t>E</t>
        </is>
      </c>
      <c r="D2217" s="18" t="inlineStr">
        <is>
          <t>Biaya Umum dan Keuntungan 10.0% x D</t>
        </is>
      </c>
      <c r="H2217" s="21">
        <f>$Q$8</f>
        <v/>
      </c>
      <c r="J2217" s="34">
        <f>J2216*H2217</f>
        <v/>
      </c>
    </row>
    <row r="2218">
      <c r="C2218" s="31" t="inlineStr">
        <is>
          <t>F</t>
        </is>
      </c>
      <c r="D2218" s="31" t="inlineStr">
        <is>
          <t>Harga Satuan Pekerjaan (D+E)</t>
        </is>
      </c>
      <c r="E2218" s="32" t="n"/>
      <c r="F2218" s="32" t="n"/>
      <c r="G2218" s="32" t="n"/>
      <c r="H2218" s="32" t="n"/>
      <c r="I2218" s="32" t="n"/>
      <c r="J2218" s="33">
        <f>SUM(J2216:J2217)</f>
        <v/>
      </c>
    </row>
    <row r="2220">
      <c r="C2220" s="16" t="inlineStr">
        <is>
          <t>I.119</t>
        </is>
      </c>
      <c r="D2220" s="17" t="inlineStr">
        <is>
          <t>Cermin Tikungan Diameter 800 mm</t>
        </is>
      </c>
      <c r="F2220" s="18" t="inlineStr">
        <is>
          <t>Buah</t>
        </is>
      </c>
      <c r="K2220" s="22">
        <f>ROUNDDOWN(J2248,0)</f>
        <v/>
      </c>
      <c r="M2220" s="19" t="inlineStr">
        <is>
          <t>9.2.(19d)</t>
        </is>
      </c>
    </row>
    <row r="2221">
      <c r="C2221" s="23" t="inlineStr">
        <is>
          <t>No</t>
        </is>
      </c>
      <c r="D2221" s="23" t="inlineStr">
        <is>
          <t>Uraian</t>
        </is>
      </c>
      <c r="E2221" s="23" t="inlineStr">
        <is>
          <t>Kode</t>
        </is>
      </c>
      <c r="F2221" s="23" t="inlineStr">
        <is>
          <t>Sat.</t>
        </is>
      </c>
      <c r="G2221" s="23" t="inlineStr">
        <is>
          <t>Koefisien</t>
        </is>
      </c>
      <c r="H2221" s="23" t="inlineStr">
        <is>
          <t>Harga  Satuan (Rp)</t>
        </is>
      </c>
      <c r="J2221" s="23" t="inlineStr">
        <is>
          <t>Jumlah Harga (Rp)</t>
        </is>
      </c>
    </row>
    <row r="2222">
      <c r="C2222" s="24" t="inlineStr">
        <is>
          <t>A</t>
        </is>
      </c>
      <c r="D2222" s="24" t="inlineStr">
        <is>
          <t>TENAGA KERJA</t>
        </is>
      </c>
      <c r="E2222" s="12" t="n"/>
      <c r="F2222" s="12" t="n"/>
      <c r="G2222" s="12" t="n"/>
      <c r="H2222" s="12" t="n"/>
      <c r="I2222" s="12" t="n"/>
      <c r="J2222" s="12" t="n"/>
    </row>
    <row r="2223">
      <c r="C2223" s="5" t="n">
        <v>1</v>
      </c>
      <c r="D2223" s="5" t="inlineStr">
        <is>
          <t>Pekerja</t>
        </is>
      </c>
      <c r="E2223" s="5" t="inlineStr">
        <is>
          <t>L01</t>
        </is>
      </c>
      <c r="F2223" s="5" t="inlineStr">
        <is>
          <t>jam</t>
        </is>
      </c>
      <c r="G2223" s="25" t="n">
        <v>0.07228922200268127</v>
      </c>
      <c r="H2223" s="26">
        <f>VLOOKUP(D2223,upahbahan,3,FALSE)</f>
        <v/>
      </c>
      <c r="J2223" s="26">
        <f>G2223*H2223</f>
        <v/>
      </c>
    </row>
    <row r="2224">
      <c r="C2224" s="5" t="n">
        <v>2</v>
      </c>
      <c r="D2224" s="5" t="inlineStr">
        <is>
          <t>Tukang</t>
        </is>
      </c>
      <c r="E2224" s="5" t="inlineStr">
        <is>
          <t>L02</t>
        </is>
      </c>
      <c r="F2224" s="5" t="inlineStr">
        <is>
          <t>jam</t>
        </is>
      </c>
      <c r="G2224" s="25" t="n">
        <v>0.01445797565621137</v>
      </c>
      <c r="H2224" s="26">
        <f>VLOOKUP(D2224,upahbahan,3,FALSE)</f>
        <v/>
      </c>
      <c r="J2224" s="26">
        <f>G2224*H2224</f>
        <v/>
      </c>
    </row>
    <row r="2225">
      <c r="C2225" s="5" t="n">
        <v>3</v>
      </c>
      <c r="D2225" s="5" t="inlineStr">
        <is>
          <t>Mandor</t>
        </is>
      </c>
      <c r="E2225" s="5" t="inlineStr">
        <is>
          <t>L03</t>
        </is>
      </c>
      <c r="F2225" s="5" t="inlineStr">
        <is>
          <t>jam</t>
        </is>
      </c>
      <c r="G2225" s="25" t="n">
        <v>0.01445788412919788</v>
      </c>
      <c r="H2225" s="26">
        <f>VLOOKUP(D2225,upahbahan,3,FALSE)</f>
        <v/>
      </c>
      <c r="J2225" s="26">
        <f>G2225*H2225</f>
        <v/>
      </c>
    </row>
    <row r="2226">
      <c r="C2226" s="27" t="inlineStr">
        <is>
          <t>JUMLAH HARGA TENAGA KERJA</t>
        </is>
      </c>
      <c r="D2226" s="28" t="n"/>
      <c r="E2226" s="28" t="n"/>
      <c r="F2226" s="28" t="n"/>
      <c r="G2226" s="28" t="n"/>
      <c r="H2226" s="28" t="n"/>
      <c r="I2226" s="28" t="n"/>
      <c r="J2226" s="29">
        <f>SUM(J2223:J2225)</f>
        <v/>
      </c>
    </row>
    <row r="2227">
      <c r="C2227" s="24" t="inlineStr">
        <is>
          <t>B</t>
        </is>
      </c>
      <c r="D2227" s="24" t="inlineStr">
        <is>
          <t>BAHAN</t>
        </is>
      </c>
      <c r="E2227" s="12" t="n"/>
      <c r="F2227" s="12" t="n"/>
      <c r="G2227" s="12" t="n"/>
      <c r="H2227" s="12" t="n"/>
      <c r="I2227" s="12" t="n"/>
      <c r="J2227" s="12" t="n"/>
    </row>
    <row r="2228">
      <c r="C2228" s="5" t="n">
        <v>1</v>
      </c>
      <c r="D2228" s="5" t="inlineStr">
        <is>
          <t>Semen</t>
        </is>
      </c>
      <c r="E2228" s="5" t="inlineStr">
        <is>
          <t>M12</t>
        </is>
      </c>
      <c r="F2228" s="5" t="inlineStr">
        <is>
          <t>Kg</t>
        </is>
      </c>
      <c r="G2228" s="25" t="n">
        <v>23.9088</v>
      </c>
      <c r="H2228" s="26">
        <f>VLOOKUP(D2228,upahbahan,3,FALSE)</f>
        <v/>
      </c>
      <c r="J2228" s="26">
        <f>G2228*H2228</f>
        <v/>
      </c>
    </row>
    <row r="2229">
      <c r="C2229" s="5" t="n">
        <v>2</v>
      </c>
      <c r="D2229" s="5" t="inlineStr">
        <is>
          <t>Pasir Beton</t>
        </is>
      </c>
      <c r="E2229" s="5" t="inlineStr">
        <is>
          <t>M01a</t>
        </is>
      </c>
      <c r="F2229" s="5" t="inlineStr">
        <is>
          <t>M3</t>
        </is>
      </c>
      <c r="G2229" s="25" t="n">
        <v>0.05622049763033175</v>
      </c>
      <c r="H2229" s="26">
        <f>VLOOKUP(D2229,upahbahan,3,FALSE)</f>
        <v/>
      </c>
      <c r="J2229" s="26">
        <f>G2229*H2229</f>
        <v/>
      </c>
    </row>
    <row r="2230">
      <c r="C2230" s="5" t="n">
        <v>3</v>
      </c>
      <c r="D2230" s="5" t="inlineStr">
        <is>
          <t>Aggregat Kasar</t>
        </is>
      </c>
      <c r="E2230" s="5" t="inlineStr">
        <is>
          <t>M03</t>
        </is>
      </c>
      <c r="F2230" s="5" t="inlineStr">
        <is>
          <t>M3</t>
        </is>
      </c>
      <c r="G2230" s="25" t="n">
        <v>0.06139999742360104</v>
      </c>
      <c r="H2230" s="26">
        <f>VLOOKUP(D2230,upahbahan,3,FALSE)</f>
        <v/>
      </c>
      <c r="J2230" s="26">
        <f>G2230*H2230</f>
        <v/>
      </c>
    </row>
    <row r="2231">
      <c r="C2231" s="5" t="n">
        <v>4</v>
      </c>
      <c r="D2231" s="5" t="inlineStr">
        <is>
          <t>Kayu Kaso bekisting</t>
        </is>
      </c>
      <c r="E2231" s="5" t="inlineStr">
        <is>
          <t>M19</t>
        </is>
      </c>
      <c r="F2231" s="5" t="inlineStr">
        <is>
          <t>M3</t>
        </is>
      </c>
      <c r="G2231" s="25" t="n">
        <v>0.04131944363636364</v>
      </c>
      <c r="H2231" s="26">
        <f>VLOOKUP(D2231,upahbahan,3,FALSE)</f>
        <v/>
      </c>
      <c r="J2231" s="26">
        <f>G2231*H2231</f>
        <v/>
      </c>
    </row>
    <row r="2232">
      <c r="C2232" s="5" t="n">
        <v>5</v>
      </c>
      <c r="D2232" s="5" t="inlineStr">
        <is>
          <t>Multiplek</t>
        </is>
      </c>
      <c r="E2232" s="5" t="inlineStr">
        <is>
          <t>M73</t>
        </is>
      </c>
      <c r="F2232" s="5" t="inlineStr">
        <is>
          <t>Lbr</t>
        </is>
      </c>
      <c r="G2232" s="25" t="n">
        <v>0.3224939343718926</v>
      </c>
      <c r="H2232" s="26">
        <f>VLOOKUP(D2232,upahbahan,3,FALSE)</f>
        <v/>
      </c>
      <c r="J2232" s="26">
        <f>G2232*H2232</f>
        <v/>
      </c>
    </row>
    <row r="2233">
      <c r="C2233" s="5" t="n">
        <v>6</v>
      </c>
      <c r="D2233" s="5" t="inlineStr">
        <is>
          <t>Air</t>
        </is>
      </c>
      <c r="E2233" s="5" t="inlineStr">
        <is>
          <t>M170</t>
        </is>
      </c>
      <c r="F2233" s="5" t="inlineStr">
        <is>
          <t>Liter</t>
        </is>
      </c>
      <c r="G2233" s="25" t="n">
        <v>11.93105802047782</v>
      </c>
      <c r="H2233" s="26">
        <f>VLOOKUP(D2233,upahbahan,3,FALSE)</f>
        <v/>
      </c>
      <c r="J2233" s="26">
        <f>G2233*H2233</f>
        <v/>
      </c>
    </row>
    <row r="2234">
      <c r="C2234" s="5" t="n">
        <v>7</v>
      </c>
      <c r="D2234" s="5" t="inlineStr">
        <is>
          <t>Paku</t>
        </is>
      </c>
      <c r="E2234" s="5" t="inlineStr">
        <is>
          <t>M18</t>
        </is>
      </c>
      <c r="F2234" s="5" t="inlineStr">
        <is>
          <t>Kg</t>
        </is>
      </c>
      <c r="G2234" s="25" t="n">
        <v>0.144</v>
      </c>
      <c r="H2234" s="26">
        <f>VLOOKUP(D2234,upahbahan,3,FALSE)</f>
        <v/>
      </c>
      <c r="J2234" s="26">
        <f>G2234*H2234</f>
        <v/>
      </c>
    </row>
    <row r="2235">
      <c r="C2235" s="5" t="n">
        <v>8</v>
      </c>
      <c r="D2235" s="5" t="inlineStr">
        <is>
          <t>Cermin Tikungan diameter 800 mm</t>
        </is>
      </c>
      <c r="E2235" s="5" t="inlineStr">
        <is>
          <t>M502a</t>
        </is>
      </c>
      <c r="F2235" s="5" t="inlineStr">
        <is>
          <t>Buah</t>
        </is>
      </c>
      <c r="G2235" s="25" t="n">
        <v>1</v>
      </c>
      <c r="H2235" s="26">
        <f>VLOOKUP(D2235,upahbahan,3,FALSE)</f>
        <v/>
      </c>
      <c r="J2235" s="26">
        <f>G2235*H2235</f>
        <v/>
      </c>
    </row>
    <row r="2236">
      <c r="C2236" s="5" t="n">
        <v>9</v>
      </c>
      <c r="D2236" s="5" t="inlineStr">
        <is>
          <t>Pipa Besi 2,5 inch</t>
        </is>
      </c>
      <c r="E2236" s="5" t="inlineStr">
        <is>
          <t>M275e</t>
        </is>
      </c>
      <c r="F2236" s="5" t="inlineStr">
        <is>
          <t>M</t>
        </is>
      </c>
      <c r="G2236" s="25" t="n">
        <v>2.99999993158495</v>
      </c>
      <c r="H2236" s="26">
        <f>VLOOKUP(D2236,upahbahan,3,FALSE)</f>
        <v/>
      </c>
      <c r="J2236" s="26">
        <f>G2236*H2236</f>
        <v/>
      </c>
    </row>
    <row r="2237">
      <c r="C2237" s="5" t="n">
        <v>10</v>
      </c>
      <c r="D2237" s="5" t="inlineStr">
        <is>
          <t>Besi Siku</t>
        </is>
      </c>
      <c r="E2237" s="5" t="inlineStr">
        <is>
          <t>M16</t>
        </is>
      </c>
      <c r="F2237" s="5" t="inlineStr">
        <is>
          <t>Kg</t>
        </is>
      </c>
      <c r="G2237" s="25" t="n">
        <v>0.8159999999999999</v>
      </c>
      <c r="H2237" s="26">
        <f>VLOOKUP(D2237,upahbahan,3,FALSE)</f>
        <v/>
      </c>
      <c r="J2237" s="26">
        <f>G2237*H2237</f>
        <v/>
      </c>
    </row>
    <row r="2238">
      <c r="C2238" s="27" t="inlineStr">
        <is>
          <t>JUMLAH HARGA BAHAN</t>
        </is>
      </c>
      <c r="D2238" s="28" t="n"/>
      <c r="E2238" s="28" t="n"/>
      <c r="F2238" s="28" t="n"/>
      <c r="G2238" s="28" t="n"/>
      <c r="H2238" s="28" t="n"/>
      <c r="I2238" s="28" t="n"/>
      <c r="J2238" s="29">
        <f>SUM(J2228:J2237)</f>
        <v/>
      </c>
    </row>
    <row r="2239">
      <c r="C2239" s="24" t="inlineStr">
        <is>
          <t>C</t>
        </is>
      </c>
      <c r="D2239" s="24" t="inlineStr">
        <is>
          <t>PERALATAN</t>
        </is>
      </c>
      <c r="E2239" s="12" t="n"/>
      <c r="F2239" s="12" t="n"/>
      <c r="G2239" s="12" t="n"/>
      <c r="H2239" s="12" t="n"/>
      <c r="I2239" s="12" t="n"/>
      <c r="J2239" s="12" t="n"/>
    </row>
    <row r="2240">
      <c r="C2240" s="5" t="n">
        <v>1</v>
      </c>
      <c r="D2240" s="5" t="inlineStr">
        <is>
          <t>Concrete Mixer</t>
        </is>
      </c>
      <c r="E2240" s="5" t="inlineStr">
        <is>
          <t>E06</t>
        </is>
      </c>
      <c r="F2240" s="5" t="inlineStr">
        <is>
          <t>Jam</t>
        </is>
      </c>
      <c r="G2240" s="25" t="n">
        <v>0.01445786783047195</v>
      </c>
      <c r="H2240" s="26">
        <f>VLOOKUP(D2240,upahbahan,3,FALSE)</f>
        <v/>
      </c>
      <c r="J2240" s="26">
        <f>G2240*H2240</f>
        <v/>
      </c>
    </row>
    <row r="2241">
      <c r="C2241" s="5" t="n">
        <v>2</v>
      </c>
      <c r="D2241" s="5" t="inlineStr">
        <is>
          <t>Concrete Vibrator</t>
        </is>
      </c>
      <c r="E2241" s="5" t="inlineStr">
        <is>
          <t>E20</t>
        </is>
      </c>
      <c r="F2241" s="5" t="inlineStr">
        <is>
          <t>Jam</t>
        </is>
      </c>
      <c r="G2241" s="25" t="n">
        <v>0.01445782194659955</v>
      </c>
      <c r="H2241" s="26">
        <f>VLOOKUP(D2241,upahbahan,3,FALSE)</f>
        <v/>
      </c>
      <c r="J2241" s="26">
        <f>G2241*H2241</f>
        <v/>
      </c>
    </row>
    <row r="2242">
      <c r="C2242" s="5" t="n">
        <v>3</v>
      </c>
      <c r="D2242" s="5" t="inlineStr">
        <is>
          <t>WATER TANK TRUCK</t>
        </is>
      </c>
      <c r="E2242" s="5" t="inlineStr">
        <is>
          <t>E23</t>
        </is>
      </c>
      <c r="F2242" s="5" t="inlineStr">
        <is>
          <t>Jam</t>
        </is>
      </c>
      <c r="G2242" s="25" t="n">
        <v>0.003593666909965716</v>
      </c>
      <c r="H2242" s="26">
        <f>VLOOKUP(D2242,upahbahan,3,FALSE)</f>
        <v/>
      </c>
      <c r="J2242" s="26">
        <f>G2242*H2242</f>
        <v/>
      </c>
    </row>
    <row r="2243">
      <c r="C2243" s="5" t="n">
        <v>4</v>
      </c>
      <c r="D2243" s="5" t="inlineStr">
        <is>
          <t>DUMP TRUCK 4 TON; 134 HP</t>
        </is>
      </c>
      <c r="E2243" s="5" t="inlineStr">
        <is>
          <t>E08</t>
        </is>
      </c>
      <c r="F2243" s="5" t="inlineStr">
        <is>
          <t>Jam</t>
        </is>
      </c>
      <c r="G2243" s="25" t="n">
        <v>0.0009645710676999391</v>
      </c>
      <c r="H2243" s="26">
        <f>VLOOKUP(D2243,upahbahan,3,FALSE)</f>
        <v/>
      </c>
      <c r="J2243" s="26">
        <f>G2243*H2243</f>
        <v/>
      </c>
    </row>
    <row r="2244">
      <c r="C2244" s="5" t="n">
        <v>5</v>
      </c>
      <c r="D2244" s="5" t="inlineStr">
        <is>
          <t>Alat Bantu</t>
        </is>
      </c>
      <c r="F2244" s="5" t="inlineStr">
        <is>
          <t>Ls</t>
        </is>
      </c>
      <c r="G2244" s="25" t="n">
        <v>1</v>
      </c>
      <c r="H2244" s="26">
        <f>VLOOKUP(D2244,upahbahan,3,FALSE)</f>
        <v/>
      </c>
      <c r="J2244" s="26">
        <f>G2244*H2244</f>
        <v/>
      </c>
    </row>
    <row r="2245">
      <c r="C2245" s="27" t="inlineStr">
        <is>
          <t>JUMLAH HARGA PERALATAN</t>
        </is>
      </c>
      <c r="D2245" s="28" t="n"/>
      <c r="E2245" s="28" t="n"/>
      <c r="F2245" s="28" t="n"/>
      <c r="G2245" s="28" t="n"/>
      <c r="H2245" s="28" t="n"/>
      <c r="I2245" s="28" t="n"/>
      <c r="J2245" s="29">
        <f>SUM(J2240:J2244)</f>
        <v/>
      </c>
    </row>
    <row r="2246">
      <c r="C2246" s="31" t="inlineStr">
        <is>
          <t>D</t>
        </is>
      </c>
      <c r="D2246" s="31" t="inlineStr">
        <is>
          <t>Jumlah (A+B+C)</t>
        </is>
      </c>
      <c r="E2246" s="32" t="n"/>
      <c r="F2246" s="32" t="n"/>
      <c r="G2246" s="32" t="n"/>
      <c r="H2246" s="32" t="n"/>
      <c r="I2246" s="32" t="n"/>
      <c r="J2246" s="33">
        <f>J2226+J2238+J2245</f>
        <v/>
      </c>
    </row>
    <row r="2247">
      <c r="C2247" s="18" t="inlineStr">
        <is>
          <t>E</t>
        </is>
      </c>
      <c r="D2247" s="18" t="inlineStr">
        <is>
          <t>Biaya Umum dan Keuntungan 10.0% x D</t>
        </is>
      </c>
      <c r="H2247" s="21">
        <f>$Q$8</f>
        <v/>
      </c>
      <c r="J2247" s="34">
        <f>J2246*H2247</f>
        <v/>
      </c>
    </row>
    <row r="2248">
      <c r="C2248" s="31" t="inlineStr">
        <is>
          <t>F</t>
        </is>
      </c>
      <c r="D2248" s="31" t="inlineStr">
        <is>
          <t>Harga Satuan Pekerjaan (D+E)</t>
        </is>
      </c>
      <c r="E2248" s="32" t="n"/>
      <c r="F2248" s="32" t="n"/>
      <c r="G2248" s="32" t="n"/>
      <c r="H2248" s="32" t="n"/>
      <c r="I2248" s="32" t="n"/>
      <c r="J2248" s="33">
        <f>SUM(J2246:J2247)</f>
        <v/>
      </c>
    </row>
    <row r="2250">
      <c r="C2250" s="16" t="inlineStr">
        <is>
          <t>I.120</t>
        </is>
      </c>
      <c r="D2250" s="17" t="inlineStr">
        <is>
          <t>Cermin Tikungan Diameter 1000 mm</t>
        </is>
      </c>
      <c r="F2250" s="18" t="inlineStr">
        <is>
          <t>Buah</t>
        </is>
      </c>
      <c r="K2250" s="22">
        <f>ROUNDDOWN(J2278,0)</f>
        <v/>
      </c>
      <c r="M2250" s="19" t="inlineStr">
        <is>
          <t>9.2.(19e)</t>
        </is>
      </c>
    </row>
    <row r="2251">
      <c r="C2251" s="23" t="inlineStr">
        <is>
          <t>No</t>
        </is>
      </c>
      <c r="D2251" s="23" t="inlineStr">
        <is>
          <t>Uraian</t>
        </is>
      </c>
      <c r="E2251" s="23" t="inlineStr">
        <is>
          <t>Kode</t>
        </is>
      </c>
      <c r="F2251" s="23" t="inlineStr">
        <is>
          <t>Sat.</t>
        </is>
      </c>
      <c r="G2251" s="23" t="inlineStr">
        <is>
          <t>Koefisien</t>
        </is>
      </c>
      <c r="H2251" s="23" t="inlineStr">
        <is>
          <t>Harga  Satuan (Rp)</t>
        </is>
      </c>
      <c r="J2251" s="23" t="inlineStr">
        <is>
          <t>Jumlah Harga (Rp)</t>
        </is>
      </c>
    </row>
    <row r="2252">
      <c r="C2252" s="24" t="inlineStr">
        <is>
          <t>A</t>
        </is>
      </c>
      <c r="D2252" s="24" t="inlineStr">
        <is>
          <t>TENAGA KERJA</t>
        </is>
      </c>
      <c r="E2252" s="12" t="n"/>
      <c r="F2252" s="12" t="n"/>
      <c r="G2252" s="12" t="n"/>
      <c r="H2252" s="12" t="n"/>
      <c r="I2252" s="12" t="n"/>
      <c r="J2252" s="12" t="n"/>
    </row>
    <row r="2253">
      <c r="C2253" s="5" t="n">
        <v>1</v>
      </c>
      <c r="D2253" s="5" t="inlineStr">
        <is>
          <t>Pekerja</t>
        </is>
      </c>
      <c r="E2253" s="5" t="inlineStr">
        <is>
          <t>L01</t>
        </is>
      </c>
      <c r="F2253" s="5" t="inlineStr">
        <is>
          <t>jam</t>
        </is>
      </c>
      <c r="G2253" s="25" t="n">
        <v>0.07228922200268127</v>
      </c>
      <c r="H2253" s="26">
        <f>VLOOKUP(D2253,upahbahan,3,FALSE)</f>
        <v/>
      </c>
      <c r="J2253" s="26">
        <f>G2253*H2253</f>
        <v/>
      </c>
    </row>
    <row r="2254">
      <c r="C2254" s="5" t="n">
        <v>2</v>
      </c>
      <c r="D2254" s="5" t="inlineStr">
        <is>
          <t>Tukang</t>
        </is>
      </c>
      <c r="E2254" s="5" t="inlineStr">
        <is>
          <t>L02</t>
        </is>
      </c>
      <c r="F2254" s="5" t="inlineStr">
        <is>
          <t>jam</t>
        </is>
      </c>
      <c r="G2254" s="25" t="n">
        <v>0.01445797565621137</v>
      </c>
      <c r="H2254" s="26">
        <f>VLOOKUP(D2254,upahbahan,3,FALSE)</f>
        <v/>
      </c>
      <c r="J2254" s="26">
        <f>G2254*H2254</f>
        <v/>
      </c>
    </row>
    <row r="2255">
      <c r="C2255" s="5" t="n">
        <v>3</v>
      </c>
      <c r="D2255" s="5" t="inlineStr">
        <is>
          <t>Mandor</t>
        </is>
      </c>
      <c r="E2255" s="5" t="inlineStr">
        <is>
          <t>L03</t>
        </is>
      </c>
      <c r="F2255" s="5" t="inlineStr">
        <is>
          <t>jam</t>
        </is>
      </c>
      <c r="G2255" s="25" t="n">
        <v>0.01445788412919788</v>
      </c>
      <c r="H2255" s="26">
        <f>VLOOKUP(D2255,upahbahan,3,FALSE)</f>
        <v/>
      </c>
      <c r="J2255" s="26">
        <f>G2255*H2255</f>
        <v/>
      </c>
    </row>
    <row r="2256">
      <c r="C2256" s="27" t="inlineStr">
        <is>
          <t>JUMLAH HARGA TENAGA KERJA</t>
        </is>
      </c>
      <c r="D2256" s="28" t="n"/>
      <c r="E2256" s="28" t="n"/>
      <c r="F2256" s="28" t="n"/>
      <c r="G2256" s="28" t="n"/>
      <c r="H2256" s="28" t="n"/>
      <c r="I2256" s="28" t="n"/>
      <c r="J2256" s="29">
        <f>SUM(J2253:J2255)</f>
        <v/>
      </c>
    </row>
    <row r="2257">
      <c r="C2257" s="24" t="inlineStr">
        <is>
          <t>B</t>
        </is>
      </c>
      <c r="D2257" s="24" t="inlineStr">
        <is>
          <t>BAHAN</t>
        </is>
      </c>
      <c r="E2257" s="12" t="n"/>
      <c r="F2257" s="12" t="n"/>
      <c r="G2257" s="12" t="n"/>
      <c r="H2257" s="12" t="n"/>
      <c r="I2257" s="12" t="n"/>
      <c r="J2257" s="12" t="n"/>
    </row>
    <row r="2258">
      <c r="C2258" s="5" t="n">
        <v>1</v>
      </c>
      <c r="D2258" s="5" t="inlineStr">
        <is>
          <t>Semen</t>
        </is>
      </c>
      <c r="E2258" s="5" t="inlineStr">
        <is>
          <t>M12</t>
        </is>
      </c>
      <c r="F2258" s="5" t="inlineStr">
        <is>
          <t>Kg</t>
        </is>
      </c>
      <c r="G2258" s="25" t="n">
        <v>23.9088</v>
      </c>
      <c r="H2258" s="26">
        <f>VLOOKUP(D2258,upahbahan,3,FALSE)</f>
        <v/>
      </c>
      <c r="J2258" s="26">
        <f>G2258*H2258</f>
        <v/>
      </c>
    </row>
    <row r="2259">
      <c r="C2259" s="5" t="n">
        <v>2</v>
      </c>
      <c r="D2259" s="5" t="inlineStr">
        <is>
          <t>Pasir Beton</t>
        </is>
      </c>
      <c r="E2259" s="5" t="inlineStr">
        <is>
          <t>M01a</t>
        </is>
      </c>
      <c r="F2259" s="5" t="inlineStr">
        <is>
          <t>M3</t>
        </is>
      </c>
      <c r="G2259" s="25" t="n">
        <v>0.05622049763033175</v>
      </c>
      <c r="H2259" s="26">
        <f>VLOOKUP(D2259,upahbahan,3,FALSE)</f>
        <v/>
      </c>
      <c r="J2259" s="26">
        <f>G2259*H2259</f>
        <v/>
      </c>
    </row>
    <row r="2260">
      <c r="C2260" s="5" t="n">
        <v>3</v>
      </c>
      <c r="D2260" s="5" t="inlineStr">
        <is>
          <t>Aggregat Kasar</t>
        </is>
      </c>
      <c r="E2260" s="5" t="inlineStr">
        <is>
          <t>M03</t>
        </is>
      </c>
      <c r="F2260" s="5" t="inlineStr">
        <is>
          <t>M3</t>
        </is>
      </c>
      <c r="G2260" s="25" t="n">
        <v>0.06139999742360104</v>
      </c>
      <c r="H2260" s="26">
        <f>VLOOKUP(D2260,upahbahan,3,FALSE)</f>
        <v/>
      </c>
      <c r="J2260" s="26">
        <f>G2260*H2260</f>
        <v/>
      </c>
    </row>
    <row r="2261">
      <c r="C2261" s="5" t="n">
        <v>4</v>
      </c>
      <c r="D2261" s="5" t="inlineStr">
        <is>
          <t>Kayu Kaso bekisting</t>
        </is>
      </c>
      <c r="E2261" s="5" t="inlineStr">
        <is>
          <t>M19</t>
        </is>
      </c>
      <c r="F2261" s="5" t="inlineStr">
        <is>
          <t>M3</t>
        </is>
      </c>
      <c r="G2261" s="25" t="n">
        <v>0.04131944363636364</v>
      </c>
      <c r="H2261" s="26">
        <f>VLOOKUP(D2261,upahbahan,3,FALSE)</f>
        <v/>
      </c>
      <c r="J2261" s="26">
        <f>G2261*H2261</f>
        <v/>
      </c>
    </row>
    <row r="2262">
      <c r="C2262" s="5" t="n">
        <v>5</v>
      </c>
      <c r="D2262" s="5" t="inlineStr">
        <is>
          <t>Multiplek</t>
        </is>
      </c>
      <c r="E2262" s="5" t="inlineStr">
        <is>
          <t>M73</t>
        </is>
      </c>
      <c r="F2262" s="5" t="inlineStr">
        <is>
          <t>Lbr</t>
        </is>
      </c>
      <c r="G2262" s="25" t="n">
        <v>0.3224939343718926</v>
      </c>
      <c r="H2262" s="26">
        <f>VLOOKUP(D2262,upahbahan,3,FALSE)</f>
        <v/>
      </c>
      <c r="J2262" s="26">
        <f>G2262*H2262</f>
        <v/>
      </c>
    </row>
    <row r="2263">
      <c r="C2263" s="5" t="n">
        <v>6</v>
      </c>
      <c r="D2263" s="5" t="inlineStr">
        <is>
          <t>Air</t>
        </is>
      </c>
      <c r="E2263" s="5" t="inlineStr">
        <is>
          <t>M170</t>
        </is>
      </c>
      <c r="F2263" s="5" t="inlineStr">
        <is>
          <t>Liter</t>
        </is>
      </c>
      <c r="G2263" s="25" t="n">
        <v>11.93105802047782</v>
      </c>
      <c r="H2263" s="26">
        <f>VLOOKUP(D2263,upahbahan,3,FALSE)</f>
        <v/>
      </c>
      <c r="J2263" s="26">
        <f>G2263*H2263</f>
        <v/>
      </c>
    </row>
    <row r="2264">
      <c r="C2264" s="5" t="n">
        <v>7</v>
      </c>
      <c r="D2264" s="5" t="inlineStr">
        <is>
          <t>Paku</t>
        </is>
      </c>
      <c r="E2264" s="5" t="inlineStr">
        <is>
          <t>M18</t>
        </is>
      </c>
      <c r="F2264" s="5" t="inlineStr">
        <is>
          <t>Kg</t>
        </is>
      </c>
      <c r="G2264" s="25" t="n">
        <v>0.144</v>
      </c>
      <c r="H2264" s="26">
        <f>VLOOKUP(D2264,upahbahan,3,FALSE)</f>
        <v/>
      </c>
      <c r="J2264" s="26">
        <f>G2264*H2264</f>
        <v/>
      </c>
    </row>
    <row r="2265">
      <c r="C2265" s="5" t="n">
        <v>8</v>
      </c>
      <c r="D2265" s="5" t="inlineStr">
        <is>
          <t>Cermin Tikungan diameter 1000 mm</t>
        </is>
      </c>
      <c r="E2265" s="5" t="inlineStr">
        <is>
          <t>M502b</t>
        </is>
      </c>
      <c r="F2265" s="5" t="inlineStr">
        <is>
          <t>Buah</t>
        </is>
      </c>
      <c r="G2265" s="25" t="n">
        <v>1</v>
      </c>
      <c r="H2265" s="26">
        <f>VLOOKUP(D2265,upahbahan,3,FALSE)</f>
        <v/>
      </c>
      <c r="J2265" s="26">
        <f>G2265*H2265</f>
        <v/>
      </c>
    </row>
    <row r="2266">
      <c r="C2266" s="5" t="n">
        <v>9</v>
      </c>
      <c r="D2266" s="5" t="inlineStr">
        <is>
          <t>Pipa Besi 2,5 inch</t>
        </is>
      </c>
      <c r="E2266" s="5" t="inlineStr">
        <is>
          <t>M275e</t>
        </is>
      </c>
      <c r="F2266" s="5" t="inlineStr">
        <is>
          <t>M</t>
        </is>
      </c>
      <c r="G2266" s="25" t="n">
        <v>2.99999993158495</v>
      </c>
      <c r="H2266" s="26">
        <f>VLOOKUP(D2266,upahbahan,3,FALSE)</f>
        <v/>
      </c>
      <c r="J2266" s="26">
        <f>G2266*H2266</f>
        <v/>
      </c>
    </row>
    <row r="2267">
      <c r="C2267" s="5" t="n">
        <v>10</v>
      </c>
      <c r="D2267" s="5" t="inlineStr">
        <is>
          <t>Besi Siku</t>
        </is>
      </c>
      <c r="E2267" s="5" t="inlineStr">
        <is>
          <t>M16</t>
        </is>
      </c>
      <c r="F2267" s="5" t="inlineStr">
        <is>
          <t>Kg</t>
        </is>
      </c>
      <c r="G2267" s="25" t="n">
        <v>0.8159999999999999</v>
      </c>
      <c r="H2267" s="26">
        <f>VLOOKUP(D2267,upahbahan,3,FALSE)</f>
        <v/>
      </c>
      <c r="J2267" s="26">
        <f>G2267*H2267</f>
        <v/>
      </c>
    </row>
    <row r="2268">
      <c r="C2268" s="27" t="inlineStr">
        <is>
          <t>JUMLAH HARGA BAHAN</t>
        </is>
      </c>
      <c r="D2268" s="28" t="n"/>
      <c r="E2268" s="28" t="n"/>
      <c r="F2268" s="28" t="n"/>
      <c r="G2268" s="28" t="n"/>
      <c r="H2268" s="28" t="n"/>
      <c r="I2268" s="28" t="n"/>
      <c r="J2268" s="29">
        <f>SUM(J2258:J2267)</f>
        <v/>
      </c>
    </row>
    <row r="2269">
      <c r="C2269" s="24" t="inlineStr">
        <is>
          <t>C</t>
        </is>
      </c>
      <c r="D2269" s="24" t="inlineStr">
        <is>
          <t>PERALATAN</t>
        </is>
      </c>
      <c r="E2269" s="12" t="n"/>
      <c r="F2269" s="12" t="n"/>
      <c r="G2269" s="12" t="n"/>
      <c r="H2269" s="12" t="n"/>
      <c r="I2269" s="12" t="n"/>
      <c r="J2269" s="12" t="n"/>
    </row>
    <row r="2270">
      <c r="C2270" s="5" t="n">
        <v>1</v>
      </c>
      <c r="D2270" s="5" t="inlineStr">
        <is>
          <t>Concrete Mixer</t>
        </is>
      </c>
      <c r="E2270" s="5" t="inlineStr">
        <is>
          <t>E06</t>
        </is>
      </c>
      <c r="F2270" s="5" t="inlineStr">
        <is>
          <t>Jam</t>
        </is>
      </c>
      <c r="G2270" s="25" t="n">
        <v>0.01445786783047195</v>
      </c>
      <c r="H2270" s="26">
        <f>VLOOKUP(D2270,upahbahan,3,FALSE)</f>
        <v/>
      </c>
      <c r="J2270" s="26">
        <f>G2270*H2270</f>
        <v/>
      </c>
    </row>
    <row r="2271">
      <c r="C2271" s="5" t="n">
        <v>2</v>
      </c>
      <c r="D2271" s="5" t="inlineStr">
        <is>
          <t>Concrete Vibrator</t>
        </is>
      </c>
      <c r="E2271" s="5" t="inlineStr">
        <is>
          <t>E20</t>
        </is>
      </c>
      <c r="F2271" s="5" t="inlineStr">
        <is>
          <t>Jam</t>
        </is>
      </c>
      <c r="G2271" s="25" t="n">
        <v>0.01445782194659955</v>
      </c>
      <c r="H2271" s="26">
        <f>VLOOKUP(D2271,upahbahan,3,FALSE)</f>
        <v/>
      </c>
      <c r="J2271" s="26">
        <f>G2271*H2271</f>
        <v/>
      </c>
    </row>
    <row r="2272">
      <c r="C2272" s="5" t="n">
        <v>3</v>
      </c>
      <c r="D2272" s="5" t="inlineStr">
        <is>
          <t>Water Tank Truck</t>
        </is>
      </c>
      <c r="E2272" s="5" t="inlineStr">
        <is>
          <t>E23</t>
        </is>
      </c>
      <c r="F2272" s="5" t="inlineStr">
        <is>
          <t>Jam</t>
        </is>
      </c>
      <c r="G2272" s="25" t="n">
        <v>0.003593666909965716</v>
      </c>
      <c r="H2272" s="26">
        <f>VLOOKUP(D2272,upahbahan,3,FALSE)</f>
        <v/>
      </c>
      <c r="J2272" s="26">
        <f>G2272*H2272</f>
        <v/>
      </c>
    </row>
    <row r="2273">
      <c r="C2273" s="5" t="n">
        <v>4</v>
      </c>
      <c r="D2273" s="5" t="inlineStr">
        <is>
          <t>DUMP TRUCK 4 TON; 134 HP</t>
        </is>
      </c>
      <c r="E2273" s="5" t="inlineStr">
        <is>
          <t>E08</t>
        </is>
      </c>
      <c r="F2273" s="5" t="inlineStr">
        <is>
          <t>Jam</t>
        </is>
      </c>
      <c r="G2273" s="25" t="n">
        <v>0.0009645710676999391</v>
      </c>
      <c r="H2273" s="26">
        <f>VLOOKUP(D2273,upahbahan,3,FALSE)</f>
        <v/>
      </c>
      <c r="J2273" s="26">
        <f>G2273*H2273</f>
        <v/>
      </c>
    </row>
    <row r="2274">
      <c r="C2274" s="5" t="n">
        <v>5</v>
      </c>
      <c r="D2274" s="5" t="inlineStr">
        <is>
          <t>Alat Bantu</t>
        </is>
      </c>
      <c r="F2274" s="5" t="inlineStr">
        <is>
          <t>Ls</t>
        </is>
      </c>
      <c r="G2274" s="25" t="n">
        <v>1</v>
      </c>
      <c r="H2274" s="26">
        <f>VLOOKUP(D2274,upahbahan,3,FALSE)</f>
        <v/>
      </c>
      <c r="J2274" s="26">
        <f>G2274*H2274</f>
        <v/>
      </c>
    </row>
    <row r="2275">
      <c r="C2275" s="27" t="inlineStr">
        <is>
          <t>JUMLAH HARGA PERALATAN</t>
        </is>
      </c>
      <c r="D2275" s="28" t="n"/>
      <c r="E2275" s="28" t="n"/>
      <c r="F2275" s="28" t="n"/>
      <c r="G2275" s="28" t="n"/>
      <c r="H2275" s="28" t="n"/>
      <c r="I2275" s="28" t="n"/>
      <c r="J2275" s="29">
        <f>SUM(J2270:J2274)</f>
        <v/>
      </c>
    </row>
    <row r="2276">
      <c r="C2276" s="31" t="inlineStr">
        <is>
          <t>D</t>
        </is>
      </c>
      <c r="D2276" s="31" t="inlineStr">
        <is>
          <t>Jumlah (A+B+C)</t>
        </is>
      </c>
      <c r="E2276" s="32" t="n"/>
      <c r="F2276" s="32" t="n"/>
      <c r="G2276" s="32" t="n"/>
      <c r="H2276" s="32" t="n"/>
      <c r="I2276" s="32" t="n"/>
      <c r="J2276" s="33">
        <f>J2256+J2268+J2275</f>
        <v/>
      </c>
    </row>
    <row r="2277">
      <c r="C2277" s="18" t="inlineStr">
        <is>
          <t>E</t>
        </is>
      </c>
      <c r="D2277" s="18" t="inlineStr">
        <is>
          <t>Biaya Umum dan Keuntungan 10.0% x D</t>
        </is>
      </c>
      <c r="H2277" s="21">
        <f>$Q$8</f>
        <v/>
      </c>
      <c r="J2277" s="34">
        <f>J2276*H2277</f>
        <v/>
      </c>
    </row>
    <row r="2278">
      <c r="C2278" s="31" t="inlineStr">
        <is>
          <t>F</t>
        </is>
      </c>
      <c r="D2278" s="31" t="inlineStr">
        <is>
          <t>Harga Satuan Pekerjaan (D+E)</t>
        </is>
      </c>
      <c r="E2278" s="32" t="n"/>
      <c r="F2278" s="32" t="n"/>
      <c r="G2278" s="32" t="n"/>
      <c r="H2278" s="32" t="n"/>
      <c r="I2278" s="32" t="n"/>
      <c r="J2278" s="33">
        <f>SUM(J2276:J2277)</f>
        <v/>
      </c>
    </row>
    <row r="2280">
      <c r="C2280" s="16" t="inlineStr">
        <is>
          <t>I.121</t>
        </is>
      </c>
      <c r="D2280" s="17" t="inlineStr">
        <is>
          <t>Paku Jalan Memantul Bujur Sangkar</t>
        </is>
      </c>
      <c r="F2280" s="18" t="inlineStr">
        <is>
          <t>Buah</t>
        </is>
      </c>
      <c r="K2280" s="22">
        <f>ROUNDDOWN(J2296,0)</f>
        <v/>
      </c>
      <c r="M2280" s="19" t="inlineStr">
        <is>
          <t>9.2.(20a)</t>
        </is>
      </c>
    </row>
    <row r="2281">
      <c r="C2281" s="23" t="inlineStr">
        <is>
          <t>No</t>
        </is>
      </c>
      <c r="D2281" s="23" t="inlineStr">
        <is>
          <t>Uraian</t>
        </is>
      </c>
      <c r="E2281" s="23" t="inlineStr">
        <is>
          <t>Kode</t>
        </is>
      </c>
      <c r="F2281" s="23" t="inlineStr">
        <is>
          <t>Sat.</t>
        </is>
      </c>
      <c r="G2281" s="23" t="inlineStr">
        <is>
          <t>Koefisien</t>
        </is>
      </c>
      <c r="H2281" s="23" t="inlineStr">
        <is>
          <t>Harga  Satuan (Rp)</t>
        </is>
      </c>
      <c r="J2281" s="23" t="inlineStr">
        <is>
          <t>Jumlah Harga (Rp)</t>
        </is>
      </c>
    </row>
    <row r="2282">
      <c r="C2282" s="24" t="inlineStr">
        <is>
          <t>A</t>
        </is>
      </c>
      <c r="D2282" s="24" t="inlineStr">
        <is>
          <t>TENAGA KERJA</t>
        </is>
      </c>
      <c r="E2282" s="12" t="n"/>
      <c r="F2282" s="12" t="n"/>
      <c r="G2282" s="12" t="n"/>
      <c r="H2282" s="12" t="n"/>
      <c r="I2282" s="12" t="n"/>
      <c r="J2282" s="12" t="n"/>
    </row>
    <row r="2283">
      <c r="C2283" s="5" t="n">
        <v>1</v>
      </c>
      <c r="D2283" s="5" t="inlineStr">
        <is>
          <t>Pekerja</t>
        </is>
      </c>
      <c r="E2283" s="5" t="inlineStr">
        <is>
          <t>L01</t>
        </is>
      </c>
      <c r="F2283" s="5" t="inlineStr">
        <is>
          <t>jam</t>
        </is>
      </c>
      <c r="G2283" s="25" t="n">
        <v>0.5</v>
      </c>
      <c r="H2283" s="26">
        <f>VLOOKUP(D2283,upahbahan,3,FALSE)</f>
        <v/>
      </c>
      <c r="J2283" s="26">
        <f>G2283*H2283</f>
        <v/>
      </c>
    </row>
    <row r="2284">
      <c r="C2284" s="5" t="n">
        <v>2</v>
      </c>
      <c r="D2284" s="5" t="inlineStr">
        <is>
          <t>Tukang</t>
        </is>
      </c>
      <c r="E2284" s="5" t="inlineStr">
        <is>
          <t>L02</t>
        </is>
      </c>
      <c r="F2284" s="5" t="inlineStr">
        <is>
          <t>jam</t>
        </is>
      </c>
      <c r="G2284" s="25" t="n">
        <v>0.1999999311524969</v>
      </c>
      <c r="H2284" s="26">
        <f>VLOOKUP(D2284,upahbahan,3,FALSE)</f>
        <v/>
      </c>
      <c r="J2284" s="26">
        <f>G2284*H2284</f>
        <v/>
      </c>
    </row>
    <row r="2285">
      <c r="C2285" s="5" t="n">
        <v>3</v>
      </c>
      <c r="D2285" s="5" t="inlineStr">
        <is>
          <t>Mandor</t>
        </is>
      </c>
      <c r="E2285" s="5" t="inlineStr">
        <is>
          <t>L03</t>
        </is>
      </c>
      <c r="F2285" s="5" t="inlineStr">
        <is>
          <t>jam</t>
        </is>
      </c>
      <c r="G2285" s="25" t="n">
        <v>0.09999993996269281</v>
      </c>
      <c r="H2285" s="26">
        <f>VLOOKUP(D2285,upahbahan,3,FALSE)</f>
        <v/>
      </c>
      <c r="J2285" s="26">
        <f>G2285*H2285</f>
        <v/>
      </c>
    </row>
    <row r="2286">
      <c r="C2286" s="27" t="inlineStr">
        <is>
          <t>JUMLAH HARGA TENAGA KERJA</t>
        </is>
      </c>
      <c r="D2286" s="28" t="n"/>
      <c r="E2286" s="28" t="n"/>
      <c r="F2286" s="28" t="n"/>
      <c r="G2286" s="28" t="n"/>
      <c r="H2286" s="28" t="n"/>
      <c r="I2286" s="28" t="n"/>
      <c r="J2286" s="29">
        <f>SUM(J2283:J2285)</f>
        <v/>
      </c>
    </row>
    <row r="2287">
      <c r="C2287" s="24" t="inlineStr">
        <is>
          <t>B</t>
        </is>
      </c>
      <c r="D2287" s="24" t="inlineStr">
        <is>
          <t>BAHAN</t>
        </is>
      </c>
      <c r="E2287" s="12" t="n"/>
      <c r="F2287" s="12" t="n"/>
      <c r="G2287" s="12" t="n"/>
      <c r="H2287" s="12" t="n"/>
      <c r="I2287" s="12" t="n"/>
      <c r="J2287" s="12" t="n"/>
    </row>
    <row r="2288">
      <c r="C2288" s="5" t="n">
        <v>1</v>
      </c>
      <c r="D2288" s="5" t="inlineStr">
        <is>
          <t>Beton Fc' 15 MPa</t>
        </is>
      </c>
      <c r="E2288" s="5" t="inlineStr">
        <is>
          <t>M60</t>
        </is>
      </c>
      <c r="F2288" s="5" t="inlineStr">
        <is>
          <t>M3</t>
        </is>
      </c>
      <c r="G2288" s="25" t="n">
        <v>0.06299999627870105</v>
      </c>
      <c r="H2288" s="26">
        <f>VLOOKUP(D2288,upahbahan,3,FALSE)</f>
        <v/>
      </c>
      <c r="J2288" s="26">
        <f>G2288*H2288</f>
        <v/>
      </c>
    </row>
    <row r="2289">
      <c r="C2289" s="5" t="n">
        <v>2</v>
      </c>
      <c r="D2289" s="5" t="inlineStr">
        <is>
          <t>Paku Jalan Memantul Bujur Sangkar</t>
        </is>
      </c>
      <c r="E2289" s="5" t="inlineStr">
        <is>
          <t>M221</t>
        </is>
      </c>
      <c r="F2289" s="5" t="inlineStr">
        <is>
          <t>Buah</t>
        </is>
      </c>
      <c r="G2289" s="25" t="n">
        <v>1</v>
      </c>
      <c r="H2289" s="26">
        <f>VLOOKUP(D2289,upahbahan,3,FALSE)</f>
        <v/>
      </c>
      <c r="J2289" s="26">
        <f>G2289*H2289</f>
        <v/>
      </c>
    </row>
    <row r="2290">
      <c r="C2290" s="27" t="inlineStr">
        <is>
          <t>JUMLAH HARGA BAHAN</t>
        </is>
      </c>
      <c r="D2290" s="28" t="n"/>
      <c r="E2290" s="28" t="n"/>
      <c r="F2290" s="28" t="n"/>
      <c r="G2290" s="28" t="n"/>
      <c r="H2290" s="28" t="n"/>
      <c r="I2290" s="28" t="n"/>
      <c r="J2290" s="29">
        <f>SUM(J2288:J2289)</f>
        <v/>
      </c>
    </row>
    <row r="2291">
      <c r="C2291" s="24" t="inlineStr">
        <is>
          <t>C</t>
        </is>
      </c>
      <c r="D2291" s="24" t="inlineStr">
        <is>
          <t>PERALATAN</t>
        </is>
      </c>
      <c r="E2291" s="12" t="n"/>
      <c r="F2291" s="12" t="n"/>
      <c r="G2291" s="12" t="n"/>
      <c r="H2291" s="12" t="n"/>
      <c r="I2291" s="12" t="n"/>
      <c r="J2291" s="12" t="n"/>
    </row>
    <row r="2292">
      <c r="C2292" s="5" t="n">
        <v>1</v>
      </c>
      <c r="D2292" s="5" t="inlineStr">
        <is>
          <t>Alat Bantu</t>
        </is>
      </c>
      <c r="F2292" s="5" t="inlineStr">
        <is>
          <t>Ls</t>
        </is>
      </c>
      <c r="G2292" s="25" t="n">
        <v>1</v>
      </c>
      <c r="H2292" s="26">
        <f>VLOOKUP(D2292,upahbahan,3,FALSE)</f>
        <v/>
      </c>
      <c r="J2292" s="26">
        <f>G2292*H2292</f>
        <v/>
      </c>
    </row>
    <row r="2293">
      <c r="C2293" s="27" t="inlineStr">
        <is>
          <t>JUMLAH HARGA PERALATAN</t>
        </is>
      </c>
      <c r="D2293" s="28" t="n"/>
      <c r="E2293" s="28" t="n"/>
      <c r="F2293" s="28" t="n"/>
      <c r="G2293" s="28" t="n"/>
      <c r="H2293" s="28" t="n"/>
      <c r="I2293" s="28" t="n"/>
      <c r="J2293" s="29">
        <f>SUM(J2292:J2292)</f>
        <v/>
      </c>
    </row>
    <row r="2294">
      <c r="C2294" s="31" t="inlineStr">
        <is>
          <t>D</t>
        </is>
      </c>
      <c r="D2294" s="31" t="inlineStr">
        <is>
          <t>Jumlah (A+B+C)</t>
        </is>
      </c>
      <c r="E2294" s="32" t="n"/>
      <c r="F2294" s="32" t="n"/>
      <c r="G2294" s="32" t="n"/>
      <c r="H2294" s="32" t="n"/>
      <c r="I2294" s="32" t="n"/>
      <c r="J2294" s="33">
        <f>J2286+J2290+J2293</f>
        <v/>
      </c>
    </row>
    <row r="2295">
      <c r="C2295" s="18" t="inlineStr">
        <is>
          <t>E</t>
        </is>
      </c>
      <c r="D2295" s="18" t="inlineStr">
        <is>
          <t>Biaya Umum dan Keuntungan 10.0% x D</t>
        </is>
      </c>
      <c r="H2295" s="21">
        <f>$Q$8</f>
        <v/>
      </c>
      <c r="J2295" s="34">
        <f>J2294*H2295</f>
        <v/>
      </c>
    </row>
    <row r="2296">
      <c r="C2296" s="31" t="inlineStr">
        <is>
          <t>F</t>
        </is>
      </c>
      <c r="D2296" s="31" t="inlineStr">
        <is>
          <t>Harga Satuan Pekerjaan (D+E)</t>
        </is>
      </c>
      <c r="E2296" s="32" t="n"/>
      <c r="F2296" s="32" t="n"/>
      <c r="G2296" s="32" t="n"/>
      <c r="H2296" s="32" t="n"/>
      <c r="I2296" s="32" t="n"/>
      <c r="J2296" s="33">
        <f>SUM(J2294:J2295)</f>
        <v/>
      </c>
    </row>
    <row r="2298">
      <c r="C2298" s="16" t="inlineStr">
        <is>
          <t>I.122</t>
        </is>
      </c>
      <c r="D2298" s="17" t="inlineStr">
        <is>
          <t>Paku Jalan Memantul Persegi Panjang</t>
        </is>
      </c>
      <c r="F2298" s="18" t="inlineStr">
        <is>
          <t>Buah</t>
        </is>
      </c>
      <c r="K2298" s="22">
        <f>ROUNDDOWN(J2314,0)</f>
        <v/>
      </c>
      <c r="M2298" s="19" t="inlineStr">
        <is>
          <t>9.2.(20b)</t>
        </is>
      </c>
    </row>
    <row r="2299">
      <c r="C2299" s="23" t="inlineStr">
        <is>
          <t>No</t>
        </is>
      </c>
      <c r="D2299" s="23" t="inlineStr">
        <is>
          <t>Uraian</t>
        </is>
      </c>
      <c r="E2299" s="23" t="inlineStr">
        <is>
          <t>Kode</t>
        </is>
      </c>
      <c r="F2299" s="23" t="inlineStr">
        <is>
          <t>Sat.</t>
        </is>
      </c>
      <c r="G2299" s="23" t="inlineStr">
        <is>
          <t>Koefisien</t>
        </is>
      </c>
      <c r="H2299" s="23" t="inlineStr">
        <is>
          <t>Harga  Satuan (Rp)</t>
        </is>
      </c>
      <c r="J2299" s="23" t="inlineStr">
        <is>
          <t>Jumlah Harga (Rp)</t>
        </is>
      </c>
    </row>
    <row r="2300">
      <c r="C2300" s="24" t="inlineStr">
        <is>
          <t>A</t>
        </is>
      </c>
      <c r="D2300" s="24" t="inlineStr">
        <is>
          <t>TENAGA KERJA</t>
        </is>
      </c>
      <c r="E2300" s="12" t="n"/>
      <c r="F2300" s="12" t="n"/>
      <c r="G2300" s="12" t="n"/>
      <c r="H2300" s="12" t="n"/>
      <c r="I2300" s="12" t="n"/>
      <c r="J2300" s="12" t="n"/>
    </row>
    <row r="2301">
      <c r="C2301" s="5" t="n">
        <v>1</v>
      </c>
      <c r="D2301" s="5" t="inlineStr">
        <is>
          <t>Pekerja</t>
        </is>
      </c>
      <c r="E2301" s="5" t="inlineStr">
        <is>
          <t>L01</t>
        </is>
      </c>
      <c r="F2301" s="5" t="inlineStr">
        <is>
          <t>jam</t>
        </is>
      </c>
      <c r="G2301" s="25" t="n">
        <v>0.5</v>
      </c>
      <c r="H2301" s="26">
        <f>VLOOKUP(D2301,upahbahan,3,FALSE)</f>
        <v/>
      </c>
      <c r="J2301" s="26">
        <f>G2301*H2301</f>
        <v/>
      </c>
    </row>
    <row r="2302">
      <c r="C2302" s="5" t="n">
        <v>2</v>
      </c>
      <c r="D2302" s="5" t="inlineStr">
        <is>
          <t>Tukang</t>
        </is>
      </c>
      <c r="E2302" s="5" t="inlineStr">
        <is>
          <t>L02</t>
        </is>
      </c>
      <c r="F2302" s="5" t="inlineStr">
        <is>
          <t>jam</t>
        </is>
      </c>
      <c r="G2302" s="25" t="n">
        <v>0.1999999311524969</v>
      </c>
      <c r="H2302" s="26">
        <f>VLOOKUP(D2302,upahbahan,3,FALSE)</f>
        <v/>
      </c>
      <c r="J2302" s="26">
        <f>G2302*H2302</f>
        <v/>
      </c>
    </row>
    <row r="2303">
      <c r="C2303" s="5" t="n">
        <v>3</v>
      </c>
      <c r="D2303" s="5" t="inlineStr">
        <is>
          <t>Mandor</t>
        </is>
      </c>
      <c r="E2303" s="5" t="inlineStr">
        <is>
          <t>L03</t>
        </is>
      </c>
      <c r="F2303" s="5" t="inlineStr">
        <is>
          <t>jam</t>
        </is>
      </c>
      <c r="G2303" s="25" t="n">
        <v>0.09999993996269281</v>
      </c>
      <c r="H2303" s="26">
        <f>VLOOKUP(D2303,upahbahan,3,FALSE)</f>
        <v/>
      </c>
      <c r="J2303" s="26">
        <f>G2303*H2303</f>
        <v/>
      </c>
    </row>
    <row r="2304">
      <c r="C2304" s="27" t="inlineStr">
        <is>
          <t>JUMLAH HARGA TENAGA KERJA</t>
        </is>
      </c>
      <c r="D2304" s="28" t="n"/>
      <c r="E2304" s="28" t="n"/>
      <c r="F2304" s="28" t="n"/>
      <c r="G2304" s="28" t="n"/>
      <c r="H2304" s="28" t="n"/>
      <c r="I2304" s="28" t="n"/>
      <c r="J2304" s="29">
        <f>SUM(J2301:J2303)</f>
        <v/>
      </c>
    </row>
    <row r="2305">
      <c r="C2305" s="24" t="inlineStr">
        <is>
          <t>B</t>
        </is>
      </c>
      <c r="D2305" s="24" t="inlineStr">
        <is>
          <t>BAHAN</t>
        </is>
      </c>
      <c r="E2305" s="12" t="n"/>
      <c r="F2305" s="12" t="n"/>
      <c r="G2305" s="12" t="n"/>
      <c r="H2305" s="12" t="n"/>
      <c r="I2305" s="12" t="n"/>
      <c r="J2305" s="12" t="n"/>
    </row>
    <row r="2306">
      <c r="C2306" s="5" t="n">
        <v>1</v>
      </c>
      <c r="D2306" s="5" t="inlineStr">
        <is>
          <t>Beton Fc' 15 MPa</t>
        </is>
      </c>
      <c r="E2306" s="5" t="inlineStr">
        <is>
          <t>M60</t>
        </is>
      </c>
      <c r="F2306" s="5" t="inlineStr">
        <is>
          <t>M3</t>
        </is>
      </c>
      <c r="G2306" s="25" t="n">
        <v>0.06299999627870105</v>
      </c>
      <c r="H2306" s="26">
        <f>VLOOKUP(D2306,upahbahan,3,FALSE)</f>
        <v/>
      </c>
      <c r="J2306" s="26">
        <f>G2306*H2306</f>
        <v/>
      </c>
    </row>
    <row r="2307">
      <c r="C2307" s="5" t="n">
        <v>2</v>
      </c>
      <c r="D2307" s="5" t="inlineStr">
        <is>
          <t>Paku Jalan Memantul Persegi Panjang</t>
        </is>
      </c>
      <c r="E2307" s="5" t="inlineStr">
        <is>
          <t>M222</t>
        </is>
      </c>
      <c r="F2307" s="5" t="inlineStr">
        <is>
          <t>Buah</t>
        </is>
      </c>
      <c r="G2307" s="25" t="n">
        <v>1</v>
      </c>
      <c r="H2307" s="26">
        <f>VLOOKUP(D2307,upahbahan,3,FALSE)</f>
        <v/>
      </c>
      <c r="J2307" s="26">
        <f>G2307*H2307</f>
        <v/>
      </c>
    </row>
    <row r="2308">
      <c r="C2308" s="27" t="inlineStr">
        <is>
          <t>JUMLAH HARGA BAHAN</t>
        </is>
      </c>
      <c r="D2308" s="28" t="n"/>
      <c r="E2308" s="28" t="n"/>
      <c r="F2308" s="28" t="n"/>
      <c r="G2308" s="28" t="n"/>
      <c r="H2308" s="28" t="n"/>
      <c r="I2308" s="28" t="n"/>
      <c r="J2308" s="29">
        <f>SUM(J2306:J2307)</f>
        <v/>
      </c>
    </row>
    <row r="2309">
      <c r="C2309" s="24" t="inlineStr">
        <is>
          <t>C</t>
        </is>
      </c>
      <c r="D2309" s="24" t="inlineStr">
        <is>
          <t>PERALATAN</t>
        </is>
      </c>
      <c r="E2309" s="12" t="n"/>
      <c r="F2309" s="12" t="n"/>
      <c r="G2309" s="12" t="n"/>
      <c r="H2309" s="12" t="n"/>
      <c r="I2309" s="12" t="n"/>
      <c r="J2309" s="12" t="n"/>
    </row>
    <row r="2310">
      <c r="C2310" s="5" t="n">
        <v>1</v>
      </c>
      <c r="D2310" s="5" t="inlineStr">
        <is>
          <t>Alat Bantu</t>
        </is>
      </c>
      <c r="F2310" s="5" t="inlineStr">
        <is>
          <t>Ls</t>
        </is>
      </c>
      <c r="G2310" s="25" t="n">
        <v>1</v>
      </c>
      <c r="H2310" s="26">
        <f>VLOOKUP(D2310,upahbahan,3,FALSE)</f>
        <v/>
      </c>
      <c r="J2310" s="26">
        <f>G2310*H2310</f>
        <v/>
      </c>
    </row>
    <row r="2311">
      <c r="C2311" s="27" t="inlineStr">
        <is>
          <t>JUMLAH HARGA PERALATAN</t>
        </is>
      </c>
      <c r="D2311" s="28" t="n"/>
      <c r="E2311" s="28" t="n"/>
      <c r="F2311" s="28" t="n"/>
      <c r="G2311" s="28" t="n"/>
      <c r="H2311" s="28" t="n"/>
      <c r="I2311" s="28" t="n"/>
      <c r="J2311" s="29">
        <f>SUM(J2310:J2310)</f>
        <v/>
      </c>
    </row>
    <row r="2312">
      <c r="C2312" s="31" t="inlineStr">
        <is>
          <t>D</t>
        </is>
      </c>
      <c r="D2312" s="31" t="inlineStr">
        <is>
          <t>Jumlah (A+B+C)</t>
        </is>
      </c>
      <c r="E2312" s="32" t="n"/>
      <c r="F2312" s="32" t="n"/>
      <c r="G2312" s="32" t="n"/>
      <c r="H2312" s="32" t="n"/>
      <c r="I2312" s="32" t="n"/>
      <c r="J2312" s="33">
        <f>J2304+J2308+J2311</f>
        <v/>
      </c>
    </row>
    <row r="2313">
      <c r="C2313" s="18" t="inlineStr">
        <is>
          <t>E</t>
        </is>
      </c>
      <c r="D2313" s="18" t="inlineStr">
        <is>
          <t>Biaya Umum dan Keuntungan 10.0% x D</t>
        </is>
      </c>
      <c r="H2313" s="21">
        <f>$Q$8</f>
        <v/>
      </c>
      <c r="J2313" s="34">
        <f>J2312*H2313</f>
        <v/>
      </c>
    </row>
    <row r="2314">
      <c r="C2314" s="31" t="inlineStr">
        <is>
          <t>F</t>
        </is>
      </c>
      <c r="D2314" s="31" t="inlineStr">
        <is>
          <t>Harga Satuan Pekerjaan (D+E)</t>
        </is>
      </c>
      <c r="E2314" s="32" t="n"/>
      <c r="F2314" s="32" t="n"/>
      <c r="G2314" s="32" t="n"/>
      <c r="H2314" s="32" t="n"/>
      <c r="I2314" s="32" t="n"/>
      <c r="J2314" s="33">
        <f>SUM(J2312:J2313)</f>
        <v/>
      </c>
    </row>
    <row r="2316">
      <c r="C2316" s="16" t="inlineStr">
        <is>
          <t>I.123</t>
        </is>
      </c>
      <c r="D2316" s="17" t="inlineStr">
        <is>
          <t>Paku Jalan Memantul Bulat</t>
        </is>
      </c>
      <c r="F2316" s="18" t="inlineStr">
        <is>
          <t>Buah</t>
        </is>
      </c>
      <c r="K2316" s="22">
        <f>ROUNDDOWN(J2332,0)</f>
        <v/>
      </c>
      <c r="M2316" s="19" t="inlineStr">
        <is>
          <t>9.2.(20c)</t>
        </is>
      </c>
    </row>
    <row r="2317">
      <c r="C2317" s="23" t="inlineStr">
        <is>
          <t>No</t>
        </is>
      </c>
      <c r="D2317" s="23" t="inlineStr">
        <is>
          <t>Uraian</t>
        </is>
      </c>
      <c r="E2317" s="23" t="inlineStr">
        <is>
          <t>Kode</t>
        </is>
      </c>
      <c r="F2317" s="23" t="inlineStr">
        <is>
          <t>Sat.</t>
        </is>
      </c>
      <c r="G2317" s="23" t="inlineStr">
        <is>
          <t>Koefisien</t>
        </is>
      </c>
      <c r="H2317" s="23" t="inlineStr">
        <is>
          <t>Harga  Satuan (Rp)</t>
        </is>
      </c>
      <c r="J2317" s="23" t="inlineStr">
        <is>
          <t>Jumlah Harga (Rp)</t>
        </is>
      </c>
    </row>
    <row r="2318">
      <c r="C2318" s="24" t="inlineStr">
        <is>
          <t>A</t>
        </is>
      </c>
      <c r="D2318" s="24" t="inlineStr">
        <is>
          <t>TENAGA KERJA</t>
        </is>
      </c>
      <c r="E2318" s="12" t="n"/>
      <c r="F2318" s="12" t="n"/>
      <c r="G2318" s="12" t="n"/>
      <c r="H2318" s="12" t="n"/>
      <c r="I2318" s="12" t="n"/>
      <c r="J2318" s="12" t="n"/>
    </row>
    <row r="2319">
      <c r="C2319" s="5" t="n">
        <v>1</v>
      </c>
      <c r="D2319" s="5" t="inlineStr">
        <is>
          <t>Pekerja</t>
        </is>
      </c>
      <c r="E2319" s="5" t="inlineStr">
        <is>
          <t>L01</t>
        </is>
      </c>
      <c r="F2319" s="5" t="inlineStr">
        <is>
          <t>jam</t>
        </is>
      </c>
      <c r="G2319" s="25" t="n">
        <v>0.5</v>
      </c>
      <c r="H2319" s="26">
        <f>VLOOKUP(D2319,upahbahan,3,FALSE)</f>
        <v/>
      </c>
      <c r="J2319" s="26">
        <f>G2319*H2319</f>
        <v/>
      </c>
    </row>
    <row r="2320">
      <c r="C2320" s="5" t="n">
        <v>2</v>
      </c>
      <c r="D2320" s="5" t="inlineStr">
        <is>
          <t>Tukang</t>
        </is>
      </c>
      <c r="E2320" s="5" t="inlineStr">
        <is>
          <t>L02</t>
        </is>
      </c>
      <c r="F2320" s="5" t="inlineStr">
        <is>
          <t>jam</t>
        </is>
      </c>
      <c r="G2320" s="25" t="n">
        <v>0.1999999311524969</v>
      </c>
      <c r="H2320" s="26">
        <f>VLOOKUP(D2320,upahbahan,3,FALSE)</f>
        <v/>
      </c>
      <c r="J2320" s="26">
        <f>G2320*H2320</f>
        <v/>
      </c>
    </row>
    <row r="2321">
      <c r="C2321" s="5" t="n">
        <v>3</v>
      </c>
      <c r="D2321" s="5" t="inlineStr">
        <is>
          <t>Mandor</t>
        </is>
      </c>
      <c r="E2321" s="5" t="inlineStr">
        <is>
          <t>L03</t>
        </is>
      </c>
      <c r="F2321" s="5" t="inlineStr">
        <is>
          <t>jam</t>
        </is>
      </c>
      <c r="G2321" s="25" t="n">
        <v>0.09999993996269281</v>
      </c>
      <c r="H2321" s="26">
        <f>VLOOKUP(D2321,upahbahan,3,FALSE)</f>
        <v/>
      </c>
      <c r="J2321" s="26">
        <f>G2321*H2321</f>
        <v/>
      </c>
    </row>
    <row r="2322">
      <c r="C2322" s="27" t="inlineStr">
        <is>
          <t>JUMLAH HARGA TENAGA KERJA</t>
        </is>
      </c>
      <c r="D2322" s="28" t="n"/>
      <c r="E2322" s="28" t="n"/>
      <c r="F2322" s="28" t="n"/>
      <c r="G2322" s="28" t="n"/>
      <c r="H2322" s="28" t="n"/>
      <c r="I2322" s="28" t="n"/>
      <c r="J2322" s="29">
        <f>SUM(J2319:J2321)</f>
        <v/>
      </c>
    </row>
    <row r="2323">
      <c r="C2323" s="24" t="inlineStr">
        <is>
          <t>B</t>
        </is>
      </c>
      <c r="D2323" s="24" t="inlineStr">
        <is>
          <t>BAHAN</t>
        </is>
      </c>
      <c r="E2323" s="12" t="n"/>
      <c r="F2323" s="12" t="n"/>
      <c r="G2323" s="12" t="n"/>
      <c r="H2323" s="12" t="n"/>
      <c r="I2323" s="12" t="n"/>
      <c r="J2323" s="12" t="n"/>
    </row>
    <row r="2324">
      <c r="C2324" s="5" t="n">
        <v>1</v>
      </c>
      <c r="D2324" s="5" t="inlineStr">
        <is>
          <t>Beton Fc' 15 MPa</t>
        </is>
      </c>
      <c r="E2324" s="5" t="inlineStr">
        <is>
          <t>M60</t>
        </is>
      </c>
      <c r="F2324" s="5" t="inlineStr">
        <is>
          <t>M3</t>
        </is>
      </c>
      <c r="G2324" s="25" t="n">
        <v>0.06299999627870105</v>
      </c>
      <c r="H2324" s="26">
        <f>VLOOKUP(D2324,upahbahan,3,FALSE)</f>
        <v/>
      </c>
      <c r="J2324" s="26">
        <f>G2324*H2324</f>
        <v/>
      </c>
    </row>
    <row r="2325">
      <c r="C2325" s="5" t="n">
        <v>2</v>
      </c>
      <c r="D2325" s="5" t="inlineStr">
        <is>
          <t>Paku Jalan Memantul Bulat</t>
        </is>
      </c>
      <c r="E2325" s="5" t="inlineStr">
        <is>
          <t>M64</t>
        </is>
      </c>
      <c r="F2325" s="5" t="inlineStr">
        <is>
          <t>Buah</t>
        </is>
      </c>
      <c r="G2325" s="25" t="n">
        <v>1</v>
      </c>
      <c r="H2325" s="26">
        <f>VLOOKUP(D2325,upahbahan,3,FALSE)</f>
        <v/>
      </c>
      <c r="J2325" s="26">
        <f>G2325*H2325</f>
        <v/>
      </c>
    </row>
    <row r="2326">
      <c r="C2326" s="27" t="inlineStr">
        <is>
          <t>JUMLAH HARGA BAHAN</t>
        </is>
      </c>
      <c r="D2326" s="28" t="n"/>
      <c r="E2326" s="28" t="n"/>
      <c r="F2326" s="28" t="n"/>
      <c r="G2326" s="28" t="n"/>
      <c r="H2326" s="28" t="n"/>
      <c r="I2326" s="28" t="n"/>
      <c r="J2326" s="29">
        <f>SUM(J2324:J2325)</f>
        <v/>
      </c>
    </row>
    <row r="2327">
      <c r="C2327" s="24" t="inlineStr">
        <is>
          <t>C</t>
        </is>
      </c>
      <c r="D2327" s="24" t="inlineStr">
        <is>
          <t>PERALATAN</t>
        </is>
      </c>
      <c r="E2327" s="12" t="n"/>
      <c r="F2327" s="12" t="n"/>
      <c r="G2327" s="12" t="n"/>
      <c r="H2327" s="12" t="n"/>
      <c r="I2327" s="12" t="n"/>
      <c r="J2327" s="12" t="n"/>
    </row>
    <row r="2328">
      <c r="C2328" s="5" t="n">
        <v>1</v>
      </c>
      <c r="D2328" s="5" t="inlineStr">
        <is>
          <t>Alat Bantu</t>
        </is>
      </c>
      <c r="F2328" s="5" t="inlineStr">
        <is>
          <t>Ls</t>
        </is>
      </c>
      <c r="G2328" s="25" t="n">
        <v>1</v>
      </c>
      <c r="H2328" s="26">
        <f>VLOOKUP(D2328,upahbahan,3,FALSE)</f>
        <v/>
      </c>
      <c r="J2328" s="26">
        <f>G2328*H2328</f>
        <v/>
      </c>
    </row>
    <row r="2329">
      <c r="C2329" s="27" t="inlineStr">
        <is>
          <t>JUMLAH HARGA PERALATAN</t>
        </is>
      </c>
      <c r="D2329" s="28" t="n"/>
      <c r="E2329" s="28" t="n"/>
      <c r="F2329" s="28" t="n"/>
      <c r="G2329" s="28" t="n"/>
      <c r="H2329" s="28" t="n"/>
      <c r="I2329" s="28" t="n"/>
      <c r="J2329" s="29">
        <f>SUM(J2328:J2328)</f>
        <v/>
      </c>
    </row>
    <row r="2330">
      <c r="C2330" s="31" t="inlineStr">
        <is>
          <t>D</t>
        </is>
      </c>
      <c r="D2330" s="31" t="inlineStr">
        <is>
          <t>Jumlah (A+B+C)</t>
        </is>
      </c>
      <c r="E2330" s="32" t="n"/>
      <c r="F2330" s="32" t="n"/>
      <c r="G2330" s="32" t="n"/>
      <c r="H2330" s="32" t="n"/>
      <c r="I2330" s="32" t="n"/>
      <c r="J2330" s="33">
        <f>J2322+J2326+J2329</f>
        <v/>
      </c>
    </row>
    <row r="2331">
      <c r="C2331" s="18" t="inlineStr">
        <is>
          <t>E</t>
        </is>
      </c>
      <c r="D2331" s="18" t="inlineStr">
        <is>
          <t>Biaya Umum dan Keuntungan 10.0% x D</t>
        </is>
      </c>
      <c r="H2331" s="21">
        <f>$Q$8</f>
        <v/>
      </c>
      <c r="J2331" s="34">
        <f>J2330*H2331</f>
        <v/>
      </c>
    </row>
    <row r="2332">
      <c r="C2332" s="31" t="inlineStr">
        <is>
          <t>F</t>
        </is>
      </c>
      <c r="D2332" s="31" t="inlineStr">
        <is>
          <t>Harga Satuan Pekerjaan (D+E)</t>
        </is>
      </c>
      <c r="E2332" s="32" t="n"/>
      <c r="F2332" s="32" t="n"/>
      <c r="G2332" s="32" t="n"/>
      <c r="H2332" s="32" t="n"/>
      <c r="I2332" s="32" t="n"/>
      <c r="J2332" s="33">
        <f>SUM(J2330:J2331)</f>
        <v/>
      </c>
    </row>
    <row r="2334">
      <c r="C2334" s="16" t="inlineStr">
        <is>
          <t>I.124</t>
        </is>
      </c>
      <c r="D2334" s="17" t="inlineStr">
        <is>
          <t>Delineator Tipe A (Tiang Baja)</t>
        </is>
      </c>
      <c r="F2334" s="18" t="inlineStr">
        <is>
          <t>Buah</t>
        </is>
      </c>
      <c r="K2334" s="22">
        <f>ROUNDDOWN(J2361,0)</f>
        <v/>
      </c>
      <c r="M2334" s="19" t="inlineStr">
        <is>
          <t>9.2.(21a)</t>
        </is>
      </c>
    </row>
    <row r="2335">
      <c r="C2335" s="23" t="inlineStr">
        <is>
          <t>No</t>
        </is>
      </c>
      <c r="D2335" s="23" t="inlineStr">
        <is>
          <t>Uraian</t>
        </is>
      </c>
      <c r="E2335" s="23" t="inlineStr">
        <is>
          <t>Kode</t>
        </is>
      </c>
      <c r="F2335" s="23" t="inlineStr">
        <is>
          <t>Sat.</t>
        </is>
      </c>
      <c r="G2335" s="23" t="inlineStr">
        <is>
          <t>Koefisien</t>
        </is>
      </c>
      <c r="H2335" s="23" t="inlineStr">
        <is>
          <t>Harga  Satuan (Rp)</t>
        </is>
      </c>
      <c r="J2335" s="23" t="inlineStr">
        <is>
          <t>Jumlah Harga (Rp)</t>
        </is>
      </c>
    </row>
    <row r="2336">
      <c r="C2336" s="24" t="inlineStr">
        <is>
          <t>A</t>
        </is>
      </c>
      <c r="D2336" s="24" t="inlineStr">
        <is>
          <t>TENAGA KERJA</t>
        </is>
      </c>
      <c r="E2336" s="12" t="n"/>
      <c r="F2336" s="12" t="n"/>
      <c r="G2336" s="12" t="n"/>
      <c r="H2336" s="12" t="n"/>
      <c r="I2336" s="12" t="n"/>
      <c r="J2336" s="12" t="n"/>
    </row>
    <row r="2337">
      <c r="C2337" s="5" t="n">
        <v>1</v>
      </c>
      <c r="D2337" s="5" t="inlineStr">
        <is>
          <t>Pekerja</t>
        </is>
      </c>
      <c r="E2337" s="5" t="inlineStr">
        <is>
          <t>L01</t>
        </is>
      </c>
      <c r="F2337" s="5" t="inlineStr">
        <is>
          <t>jam</t>
        </is>
      </c>
      <c r="G2337" s="25" t="n">
        <v>0.04216862239785498</v>
      </c>
      <c r="H2337" s="26">
        <f>VLOOKUP(D2337,upahbahan,3,FALSE)</f>
        <v/>
      </c>
      <c r="J2337" s="26">
        <f>G2337*H2337</f>
        <v/>
      </c>
    </row>
    <row r="2338">
      <c r="C2338" s="5" t="n">
        <v>2</v>
      </c>
      <c r="D2338" s="5" t="inlineStr">
        <is>
          <t>Tukang</t>
        </is>
      </c>
      <c r="E2338" s="5" t="inlineStr">
        <is>
          <t>L02</t>
        </is>
      </c>
      <c r="F2338" s="5" t="inlineStr">
        <is>
          <t>jam</t>
        </is>
      </c>
      <c r="G2338" s="25" t="n">
        <v>0.008433819132789967</v>
      </c>
      <c r="H2338" s="26">
        <f>VLOOKUP(D2338,upahbahan,3,FALSE)</f>
        <v/>
      </c>
      <c r="J2338" s="26">
        <f>G2338*H2338</f>
        <v/>
      </c>
    </row>
    <row r="2339">
      <c r="C2339" s="5" t="n">
        <v>3</v>
      </c>
      <c r="D2339" s="5" t="inlineStr">
        <is>
          <t>Mandor</t>
        </is>
      </c>
      <c r="E2339" s="5" t="inlineStr">
        <is>
          <t>L03</t>
        </is>
      </c>
      <c r="F2339" s="5" t="inlineStr">
        <is>
          <t>jam</t>
        </is>
      </c>
      <c r="G2339" s="25" t="n">
        <v>0.008433740726487438</v>
      </c>
      <c r="H2339" s="26">
        <f>VLOOKUP(D2339,upahbahan,3,FALSE)</f>
        <v/>
      </c>
      <c r="J2339" s="26">
        <f>G2339*H2339</f>
        <v/>
      </c>
    </row>
    <row r="2340">
      <c r="C2340" s="27" t="inlineStr">
        <is>
          <t>JUMLAH HARGA TENAGA KERJA</t>
        </is>
      </c>
      <c r="D2340" s="28" t="n"/>
      <c r="E2340" s="28" t="n"/>
      <c r="F2340" s="28" t="n"/>
      <c r="G2340" s="28" t="n"/>
      <c r="H2340" s="28" t="n"/>
      <c r="I2340" s="28" t="n"/>
      <c r="J2340" s="29">
        <f>SUM(J2337:J2339)</f>
        <v/>
      </c>
    </row>
    <row r="2341">
      <c r="C2341" s="24" t="inlineStr">
        <is>
          <t>B</t>
        </is>
      </c>
      <c r="D2341" s="24" t="inlineStr">
        <is>
          <t>BAHAN</t>
        </is>
      </c>
      <c r="E2341" s="12" t="n"/>
      <c r="F2341" s="12" t="n"/>
      <c r="G2341" s="12" t="n"/>
      <c r="H2341" s="12" t="n"/>
      <c r="I2341" s="12" t="n"/>
      <c r="J2341" s="12" t="n"/>
    </row>
    <row r="2342">
      <c r="C2342" s="5" t="n">
        <v>1</v>
      </c>
      <c r="D2342" s="5" t="inlineStr">
        <is>
          <t>Semen</t>
        </is>
      </c>
      <c r="E2342" s="5" t="inlineStr">
        <is>
          <t>M12</t>
        </is>
      </c>
      <c r="F2342" s="5" t="inlineStr">
        <is>
          <t>Kg</t>
        </is>
      </c>
      <c r="G2342" s="25" t="n">
        <v>13.9468</v>
      </c>
      <c r="H2342" s="26">
        <f>VLOOKUP(D2342,upahbahan,3,FALSE)</f>
        <v/>
      </c>
      <c r="J2342" s="26">
        <f>G2342*H2342</f>
        <v/>
      </c>
    </row>
    <row r="2343">
      <c r="C2343" s="5" t="n">
        <v>2</v>
      </c>
      <c r="D2343" s="5" t="inlineStr">
        <is>
          <t>Pasir Beton</t>
        </is>
      </c>
      <c r="E2343" s="5" t="inlineStr">
        <is>
          <t>M01a</t>
        </is>
      </c>
      <c r="F2343" s="5" t="inlineStr">
        <is>
          <t>M3</t>
        </is>
      </c>
      <c r="G2343" s="25" t="n">
        <v>0.03279526066350711</v>
      </c>
      <c r="H2343" s="26">
        <f>VLOOKUP(D2343,upahbahan,3,FALSE)</f>
        <v/>
      </c>
      <c r="J2343" s="26">
        <f>G2343*H2343</f>
        <v/>
      </c>
    </row>
    <row r="2344">
      <c r="C2344" s="5" t="n">
        <v>3</v>
      </c>
      <c r="D2344" s="5" t="inlineStr">
        <is>
          <t>Aggregat Kasar</t>
        </is>
      </c>
      <c r="E2344" s="5" t="inlineStr">
        <is>
          <t>M03</t>
        </is>
      </c>
      <c r="F2344" s="5" t="inlineStr">
        <is>
          <t>M3</t>
        </is>
      </c>
      <c r="G2344" s="25" t="n">
        <v>0.03581667309603007</v>
      </c>
      <c r="H2344" s="26">
        <f>VLOOKUP(D2344,upahbahan,3,FALSE)</f>
        <v/>
      </c>
      <c r="J2344" s="26">
        <f>G2344*H2344</f>
        <v/>
      </c>
    </row>
    <row r="2345">
      <c r="C2345" s="5" t="n">
        <v>4</v>
      </c>
      <c r="D2345" s="5" t="inlineStr">
        <is>
          <t>Kayu Kaso bekisting</t>
        </is>
      </c>
      <c r="E2345" s="5" t="inlineStr">
        <is>
          <t>M19</t>
        </is>
      </c>
      <c r="F2345" s="5" t="inlineStr">
        <is>
          <t>M3</t>
        </is>
      </c>
      <c r="G2345" s="25" t="n">
        <v>0.02479166545454545</v>
      </c>
      <c r="H2345" s="26">
        <f>VLOOKUP(D2345,upahbahan,3,FALSE)</f>
        <v/>
      </c>
      <c r="J2345" s="26">
        <f>G2345*H2345</f>
        <v/>
      </c>
    </row>
    <row r="2346">
      <c r="C2346" s="5" t="n">
        <v>5</v>
      </c>
      <c r="D2346" s="5" t="inlineStr">
        <is>
          <t>Multiplek</t>
        </is>
      </c>
      <c r="E2346" s="5" t="inlineStr">
        <is>
          <t>M73</t>
        </is>
      </c>
      <c r="F2346" s="5" t="inlineStr">
        <is>
          <t>Lbr</t>
        </is>
      </c>
      <c r="G2346" s="25" t="n">
        <v>0.537489890619821</v>
      </c>
      <c r="H2346" s="26">
        <f>VLOOKUP(D2346,upahbahan,3,FALSE)</f>
        <v/>
      </c>
      <c r="J2346" s="26">
        <f>G2346*H2346</f>
        <v/>
      </c>
    </row>
    <row r="2347">
      <c r="C2347" s="5" t="n">
        <v>6</v>
      </c>
      <c r="D2347" s="5" t="inlineStr">
        <is>
          <t>Air</t>
        </is>
      </c>
      <c r="E2347" s="5" t="inlineStr">
        <is>
          <t>M170</t>
        </is>
      </c>
      <c r="F2347" s="5" t="inlineStr">
        <is>
          <t>Liter</t>
        </is>
      </c>
      <c r="G2347" s="25" t="n">
        <v>6.959726962457338</v>
      </c>
      <c r="H2347" s="26">
        <f>VLOOKUP(D2347,upahbahan,3,FALSE)</f>
        <v/>
      </c>
      <c r="J2347" s="26">
        <f>G2347*H2347</f>
        <v/>
      </c>
    </row>
    <row r="2348">
      <c r="C2348" s="5" t="n">
        <v>7</v>
      </c>
      <c r="D2348" s="5" t="inlineStr">
        <is>
          <t>Paku</t>
        </is>
      </c>
      <c r="E2348" s="5" t="inlineStr">
        <is>
          <t>M18</t>
        </is>
      </c>
      <c r="F2348" s="5" t="inlineStr">
        <is>
          <t>Kg</t>
        </is>
      </c>
      <c r="G2348" s="25" t="n">
        <v>0.12</v>
      </c>
      <c r="H2348" s="26">
        <f>VLOOKUP(D2348,upahbahan,3,FALSE)</f>
        <v/>
      </c>
      <c r="J2348" s="26">
        <f>G2348*H2348</f>
        <v/>
      </c>
    </row>
    <row r="2349">
      <c r="C2349" s="5" t="n">
        <v>8</v>
      </c>
      <c r="D2349" s="5" t="inlineStr">
        <is>
          <t>Pipa Baja Galvanis 3"</t>
        </is>
      </c>
      <c r="E2349" s="5" t="inlineStr">
        <is>
          <t>M24a</t>
        </is>
      </c>
      <c r="F2349" s="5" t="inlineStr">
        <is>
          <t>M</t>
        </is>
      </c>
      <c r="G2349" s="25" t="n">
        <v>1.599999977570094</v>
      </c>
      <c r="H2349" s="26">
        <f>VLOOKUP(D2349,upahbahan,3,FALSE)</f>
        <v/>
      </c>
      <c r="J2349" s="26">
        <f>G2349*H2349</f>
        <v/>
      </c>
    </row>
    <row r="2350">
      <c r="C2350" s="5" t="n">
        <v>9</v>
      </c>
      <c r="D2350" s="5" t="inlineStr">
        <is>
          <t>Cat Galvanis</t>
        </is>
      </c>
      <c r="E2350" s="5" t="inlineStr">
        <is>
          <t>M136</t>
        </is>
      </c>
      <c r="F2350" s="5" t="inlineStr">
        <is>
          <t>Kg</t>
        </is>
      </c>
      <c r="G2350" s="25" t="n">
        <v>1.532708586956522</v>
      </c>
      <c r="H2350" s="26">
        <f>VLOOKUP(D2350,upahbahan,3,FALSE)</f>
        <v/>
      </c>
      <c r="J2350" s="26">
        <f>G2350*H2350</f>
        <v/>
      </c>
    </row>
    <row r="2351">
      <c r="C2351" s="27" t="inlineStr">
        <is>
          <t>JUMLAH HARGA BAHAN</t>
        </is>
      </c>
      <c r="D2351" s="28" t="n"/>
      <c r="E2351" s="28" t="n"/>
      <c r="F2351" s="28" t="n"/>
      <c r="G2351" s="28" t="n"/>
      <c r="H2351" s="28" t="n"/>
      <c r="I2351" s="28" t="n"/>
      <c r="J2351" s="29">
        <f>SUM(J2342:J2350)</f>
        <v/>
      </c>
    </row>
    <row r="2352">
      <c r="C2352" s="24" t="inlineStr">
        <is>
          <t>C</t>
        </is>
      </c>
      <c r="D2352" s="24" t="inlineStr">
        <is>
          <t>PERALATAN</t>
        </is>
      </c>
      <c r="E2352" s="12" t="n"/>
      <c r="F2352" s="12" t="n"/>
      <c r="G2352" s="12" t="n"/>
      <c r="H2352" s="12" t="n"/>
      <c r="I2352" s="12" t="n"/>
      <c r="J2352" s="12" t="n"/>
    </row>
    <row r="2353">
      <c r="C2353" s="5" t="n">
        <v>1</v>
      </c>
      <c r="D2353" s="5" t="inlineStr">
        <is>
          <t>Concrete Mixer</t>
        </is>
      </c>
      <c r="E2353" s="5" t="inlineStr">
        <is>
          <t>E06</t>
        </is>
      </c>
      <c r="F2353" s="5" t="inlineStr">
        <is>
          <t>Jam</t>
        </is>
      </c>
      <c r="G2353" s="25" t="n">
        <v>0.008433749259466897</v>
      </c>
      <c r="H2353" s="26">
        <f>VLOOKUP(D2353,upahbahan,3,FALSE)</f>
        <v/>
      </c>
      <c r="J2353" s="26">
        <f>G2353*H2353</f>
        <v/>
      </c>
    </row>
    <row r="2354">
      <c r="C2354" s="5" t="n">
        <v>2</v>
      </c>
      <c r="D2354" s="5" t="inlineStr">
        <is>
          <t>Concrete Vibrator</t>
        </is>
      </c>
      <c r="E2354" s="5" t="inlineStr">
        <is>
          <t>E23</t>
        </is>
      </c>
      <c r="F2354" s="5" t="inlineStr">
        <is>
          <t>Jam</t>
        </is>
      </c>
      <c r="G2354" s="25" t="n">
        <v>0.008433734867600658</v>
      </c>
      <c r="H2354" s="26" t="n">
        <v>500906.19</v>
      </c>
      <c r="I2354" s="30" t="inlineStr">
        <is>
          <t>harga khusus</t>
        </is>
      </c>
      <c r="J2354" s="26">
        <f>G2354*H2354</f>
        <v/>
      </c>
    </row>
    <row r="2355">
      <c r="C2355" s="5" t="n">
        <v>3</v>
      </c>
      <c r="D2355" s="5" t="inlineStr">
        <is>
          <t>Water Tank Truck</t>
        </is>
      </c>
      <c r="E2355" s="5" t="inlineStr">
        <is>
          <t>E20</t>
        </is>
      </c>
      <c r="F2355" s="5" t="inlineStr">
        <is>
          <t>Jam</t>
        </is>
      </c>
      <c r="G2355" s="25" t="n">
        <v>0.00209631801551675</v>
      </c>
      <c r="H2355" s="26" t="n">
        <v>77078</v>
      </c>
      <c r="I2355" s="30" t="inlineStr">
        <is>
          <t>harga khusus</t>
        </is>
      </c>
      <c r="J2355" s="26">
        <f>G2355*H2355</f>
        <v/>
      </c>
    </row>
    <row r="2356">
      <c r="C2356" s="5" t="n">
        <v>4</v>
      </c>
      <c r="D2356" s="5" t="inlineStr">
        <is>
          <t>DUMP TRUCK 4 TON; 134 HP</t>
        </is>
      </c>
      <c r="E2356" s="5" t="inlineStr">
        <is>
          <t>E08</t>
        </is>
      </c>
      <c r="F2356" s="5" t="inlineStr">
        <is>
          <t>Jam</t>
        </is>
      </c>
      <c r="G2356" s="25" t="n">
        <v>0.0009645710676999391</v>
      </c>
      <c r="H2356" s="26">
        <f>VLOOKUP(D2356,upahbahan,3,FALSE)</f>
        <v/>
      </c>
      <c r="J2356" s="26">
        <f>G2356*H2356</f>
        <v/>
      </c>
    </row>
    <row r="2357">
      <c r="C2357" s="5" t="n">
        <v>5</v>
      </c>
      <c r="D2357" s="5" t="inlineStr">
        <is>
          <t>Alat Bantu</t>
        </is>
      </c>
      <c r="F2357" s="5" t="inlineStr">
        <is>
          <t>Ls</t>
        </is>
      </c>
      <c r="G2357" s="25" t="n">
        <v>1</v>
      </c>
      <c r="H2357" s="26">
        <f>VLOOKUP(D2357,upahbahan,3,FALSE)</f>
        <v/>
      </c>
      <c r="J2357" s="26">
        <f>G2357*H2357</f>
        <v/>
      </c>
    </row>
    <row r="2358">
      <c r="C2358" s="27" t="inlineStr">
        <is>
          <t>JUMLAH HARGA PERALATAN</t>
        </is>
      </c>
      <c r="D2358" s="28" t="n"/>
      <c r="E2358" s="28" t="n"/>
      <c r="F2358" s="28" t="n"/>
      <c r="G2358" s="28" t="n"/>
      <c r="H2358" s="28" t="n"/>
      <c r="I2358" s="28" t="n"/>
      <c r="J2358" s="29">
        <f>SUM(J2353:J2357)</f>
        <v/>
      </c>
    </row>
    <row r="2359">
      <c r="C2359" s="31" t="inlineStr">
        <is>
          <t>D</t>
        </is>
      </c>
      <c r="D2359" s="31" t="inlineStr">
        <is>
          <t>Jumlah (A+B+C)</t>
        </is>
      </c>
      <c r="E2359" s="32" t="n"/>
      <c r="F2359" s="32" t="n"/>
      <c r="G2359" s="32" t="n"/>
      <c r="H2359" s="32" t="n"/>
      <c r="I2359" s="32" t="n"/>
      <c r="J2359" s="33">
        <f>J2340+J2351+J2358</f>
        <v/>
      </c>
    </row>
    <row r="2360">
      <c r="C2360" s="18" t="inlineStr">
        <is>
          <t>E</t>
        </is>
      </c>
      <c r="D2360" s="18" t="inlineStr">
        <is>
          <t>Biaya Umum dan Keuntungan 10.0% x D</t>
        </is>
      </c>
      <c r="H2360" s="21">
        <f>$Q$8</f>
        <v/>
      </c>
      <c r="J2360" s="34">
        <f>J2359*H2360</f>
        <v/>
      </c>
    </row>
    <row r="2361">
      <c r="C2361" s="31" t="inlineStr">
        <is>
          <t>F</t>
        </is>
      </c>
      <c r="D2361" s="31" t="inlineStr">
        <is>
          <t>Harga Satuan Pekerjaan (D+E)</t>
        </is>
      </c>
      <c r="E2361" s="32" t="n"/>
      <c r="F2361" s="32" t="n"/>
      <c r="G2361" s="32" t="n"/>
      <c r="H2361" s="32" t="n"/>
      <c r="I2361" s="32" t="n"/>
      <c r="J2361" s="33">
        <f>SUM(J2359:J2360)</f>
        <v/>
      </c>
    </row>
    <row r="2363">
      <c r="C2363" s="16" t="inlineStr">
        <is>
          <t>I.125</t>
        </is>
      </c>
      <c r="D2363" s="17" t="inlineStr">
        <is>
          <t>Delineator Tipe B (Pagar Pengaman Semi Kaku)</t>
        </is>
      </c>
      <c r="F2363" s="18" t="inlineStr">
        <is>
          <t>Buah</t>
        </is>
      </c>
      <c r="K2363" s="22">
        <f>ROUNDDOWN(J2379,0)</f>
        <v/>
      </c>
      <c r="M2363" s="19" t="inlineStr">
        <is>
          <t>9.2.(21b)</t>
        </is>
      </c>
    </row>
    <row r="2364">
      <c r="C2364" s="23" t="inlineStr">
        <is>
          <t>No</t>
        </is>
      </c>
      <c r="D2364" s="23" t="inlineStr">
        <is>
          <t>Uraian</t>
        </is>
      </c>
      <c r="E2364" s="23" t="inlineStr">
        <is>
          <t>Kode</t>
        </is>
      </c>
      <c r="F2364" s="23" t="inlineStr">
        <is>
          <t>Sat.</t>
        </is>
      </c>
      <c r="G2364" s="23" t="inlineStr">
        <is>
          <t>Koefisien</t>
        </is>
      </c>
      <c r="H2364" s="23" t="inlineStr">
        <is>
          <t>Harga  Satuan (Rp)</t>
        </is>
      </c>
      <c r="J2364" s="23" t="inlineStr">
        <is>
          <t>Jumlah Harga (Rp)</t>
        </is>
      </c>
    </row>
    <row r="2365">
      <c r="C2365" s="24" t="inlineStr">
        <is>
          <t>A</t>
        </is>
      </c>
      <c r="D2365" s="24" t="inlineStr">
        <is>
          <t>TENAGA KERJA</t>
        </is>
      </c>
      <c r="E2365" s="12" t="n"/>
      <c r="F2365" s="12" t="n"/>
      <c r="G2365" s="12" t="n"/>
      <c r="H2365" s="12" t="n"/>
      <c r="I2365" s="12" t="n"/>
      <c r="J2365" s="12" t="n"/>
    </row>
    <row r="2366">
      <c r="C2366" s="5" t="n">
        <v>1</v>
      </c>
      <c r="D2366" s="5" t="inlineStr">
        <is>
          <t>Pekerja</t>
        </is>
      </c>
      <c r="E2366" s="5" t="inlineStr">
        <is>
          <t>L01</t>
        </is>
      </c>
      <c r="F2366" s="5" t="inlineStr">
        <is>
          <t>jam</t>
        </is>
      </c>
      <c r="G2366" s="25" t="n">
        <v>0.007710300489734672</v>
      </c>
      <c r="H2366" s="26">
        <f>VLOOKUP(D2366,upahbahan,3,FALSE)</f>
        <v/>
      </c>
      <c r="J2366" s="26">
        <f>G2366*H2366</f>
        <v/>
      </c>
    </row>
    <row r="2367">
      <c r="C2367" s="5" t="n">
        <v>2</v>
      </c>
      <c r="D2367" s="5" t="inlineStr">
        <is>
          <t>Tukang</t>
        </is>
      </c>
      <c r="E2367" s="5" t="inlineStr">
        <is>
          <t>L02</t>
        </is>
      </c>
      <c r="F2367" s="5" t="inlineStr">
        <is>
          <t>jam</t>
        </is>
      </c>
      <c r="G2367" s="25" t="n">
        <v>0.003855115937474075</v>
      </c>
      <c r="H2367" s="26">
        <f>VLOOKUP(D2367,upahbahan,3,FALSE)</f>
        <v/>
      </c>
      <c r="J2367" s="26">
        <f>G2367*H2367</f>
        <v/>
      </c>
    </row>
    <row r="2368">
      <c r="C2368" s="5" t="n">
        <v>3</v>
      </c>
      <c r="D2368" s="5" t="inlineStr">
        <is>
          <t>Mandor</t>
        </is>
      </c>
      <c r="E2368" s="5" t="inlineStr">
        <is>
          <t>L03</t>
        </is>
      </c>
      <c r="F2368" s="5" t="inlineStr">
        <is>
          <t>jam</t>
        </is>
      </c>
      <c r="G2368" s="25" t="n">
        <v>0.003854995494200095</v>
      </c>
      <c r="H2368" s="26">
        <f>VLOOKUP(D2368,upahbahan,3,FALSE)</f>
        <v/>
      </c>
      <c r="J2368" s="26">
        <f>G2368*H2368</f>
        <v/>
      </c>
    </row>
    <row r="2369">
      <c r="C2369" s="27" t="inlineStr">
        <is>
          <t>JUMLAH HARGA TENAGA KERJA</t>
        </is>
      </c>
      <c r="D2369" s="28" t="n"/>
      <c r="E2369" s="28" t="n"/>
      <c r="F2369" s="28" t="n"/>
      <c r="G2369" s="28" t="n"/>
      <c r="H2369" s="28" t="n"/>
      <c r="I2369" s="28" t="n"/>
      <c r="J2369" s="29">
        <f>SUM(J2366:J2368)</f>
        <v/>
      </c>
    </row>
    <row r="2370">
      <c r="C2370" s="24" t="inlineStr">
        <is>
          <t>B</t>
        </is>
      </c>
      <c r="D2370" s="24" t="inlineStr">
        <is>
          <t>BAHAN</t>
        </is>
      </c>
      <c r="E2370" s="12" t="n"/>
      <c r="F2370" s="12" t="n"/>
      <c r="G2370" s="12" t="n"/>
      <c r="H2370" s="12" t="n"/>
      <c r="I2370" s="12" t="n"/>
      <c r="J2370" s="12" t="n"/>
    </row>
    <row r="2371">
      <c r="C2371" s="5" t="n">
        <v>1</v>
      </c>
      <c r="D2371" s="5" t="inlineStr">
        <is>
          <t>Guardrail reflektif (termasuk baut)</t>
        </is>
      </c>
      <c r="E2371" s="5" t="inlineStr">
        <is>
          <t>M36</t>
        </is>
      </c>
      <c r="F2371" s="5" t="inlineStr">
        <is>
          <t>Buah</t>
        </is>
      </c>
      <c r="G2371" s="25" t="n">
        <v>2.04</v>
      </c>
      <c r="H2371" s="26">
        <f>VLOOKUP(D2371,upahbahan,3,FALSE)</f>
        <v/>
      </c>
      <c r="J2371" s="26">
        <f>G2371*H2371</f>
        <v/>
      </c>
    </row>
    <row r="2372">
      <c r="C2372" s="27" t="inlineStr">
        <is>
          <t>JUMLAH HARGA BAHAN</t>
        </is>
      </c>
      <c r="D2372" s="28" t="n"/>
      <c r="E2372" s="28" t="n"/>
      <c r="F2372" s="28" t="n"/>
      <c r="G2372" s="28" t="n"/>
      <c r="H2372" s="28" t="n"/>
      <c r="I2372" s="28" t="n"/>
      <c r="J2372" s="29">
        <f>SUM(J2371:J2371)</f>
        <v/>
      </c>
    </row>
    <row r="2373">
      <c r="C2373" s="24" t="inlineStr">
        <is>
          <t>C</t>
        </is>
      </c>
      <c r="D2373" s="24" t="inlineStr">
        <is>
          <t>PERALATAN</t>
        </is>
      </c>
      <c r="E2373" s="12" t="n"/>
      <c r="F2373" s="12" t="n"/>
      <c r="G2373" s="12" t="n"/>
      <c r="H2373" s="12" t="n"/>
      <c r="I2373" s="12" t="n"/>
      <c r="J2373" s="12" t="n"/>
    </row>
    <row r="2374">
      <c r="C2374" s="5" t="n">
        <v>1</v>
      </c>
      <c r="D2374" s="5" t="inlineStr">
        <is>
          <t>DUMP TRUCK 4 TON; 134 HP</t>
        </is>
      </c>
      <c r="E2374" s="5" t="inlineStr">
        <is>
          <t>E08</t>
        </is>
      </c>
      <c r="F2374" s="5" t="inlineStr">
        <is>
          <t>Jam</t>
        </is>
      </c>
      <c r="G2374" s="25" t="n">
        <v>0.0038550733332718</v>
      </c>
      <c r="H2374" s="26" t="n">
        <v>433364</v>
      </c>
      <c r="I2374" s="30" t="inlineStr">
        <is>
          <t>harga khusus</t>
        </is>
      </c>
      <c r="J2374" s="26">
        <f>G2374*H2374</f>
        <v/>
      </c>
    </row>
    <row r="2375">
      <c r="C2375" s="5" t="n">
        <v>2</v>
      </c>
      <c r="D2375" s="5" t="inlineStr">
        <is>
          <t>Alat Bantu</t>
        </is>
      </c>
      <c r="F2375" s="5" t="inlineStr">
        <is>
          <t>Ls</t>
        </is>
      </c>
      <c r="G2375" s="25" t="n">
        <v>1</v>
      </c>
      <c r="H2375" s="26">
        <f>VLOOKUP(D2375,upahbahan,3,FALSE)</f>
        <v/>
      </c>
      <c r="J2375" s="26">
        <f>G2375*H2375</f>
        <v/>
      </c>
    </row>
    <row r="2376">
      <c r="C2376" s="27" t="inlineStr">
        <is>
          <t>JUMLAH HARGA PERALATAN</t>
        </is>
      </c>
      <c r="D2376" s="28" t="n"/>
      <c r="E2376" s="28" t="n"/>
      <c r="F2376" s="28" t="n"/>
      <c r="G2376" s="28" t="n"/>
      <c r="H2376" s="28" t="n"/>
      <c r="I2376" s="28" t="n"/>
      <c r="J2376" s="29">
        <f>SUM(J2374:J2375)</f>
        <v/>
      </c>
    </row>
    <row r="2377">
      <c r="C2377" s="31" t="inlineStr">
        <is>
          <t>D</t>
        </is>
      </c>
      <c r="D2377" s="31" t="inlineStr">
        <is>
          <t>Jumlah (A+B+C)</t>
        </is>
      </c>
      <c r="E2377" s="32" t="n"/>
      <c r="F2377" s="32" t="n"/>
      <c r="G2377" s="32" t="n"/>
      <c r="H2377" s="32" t="n"/>
      <c r="I2377" s="32" t="n"/>
      <c r="J2377" s="33">
        <f>J2369+J2372+J2376</f>
        <v/>
      </c>
    </row>
    <row r="2378">
      <c r="C2378" s="18" t="inlineStr">
        <is>
          <t>E</t>
        </is>
      </c>
      <c r="D2378" s="18" t="inlineStr">
        <is>
          <t>Biaya Umum dan Keuntungan 10.0% x D</t>
        </is>
      </c>
      <c r="H2378" s="21">
        <f>$Q$8</f>
        <v/>
      </c>
      <c r="J2378" s="34">
        <f>J2377*H2378</f>
        <v/>
      </c>
    </row>
    <row r="2379">
      <c r="C2379" s="31" t="inlineStr">
        <is>
          <t>F</t>
        </is>
      </c>
      <c r="D2379" s="31" t="inlineStr">
        <is>
          <t>Harga Satuan Pekerjaan (D+E)</t>
        </is>
      </c>
      <c r="E2379" s="32" t="n"/>
      <c r="F2379" s="32" t="n"/>
      <c r="G2379" s="32" t="n"/>
      <c r="H2379" s="32" t="n"/>
      <c r="I2379" s="32" t="n"/>
      <c r="J2379" s="33">
        <f>SUM(J2377:J2378)</f>
        <v/>
      </c>
    </row>
    <row r="2381">
      <c r="C2381" s="16" t="inlineStr">
        <is>
          <t>I.126</t>
        </is>
      </c>
      <c r="D2381" s="17" t="inlineStr">
        <is>
          <t>Delineator Tipe C (Permukaan Kereb)</t>
        </is>
      </c>
      <c r="F2381" s="18" t="inlineStr">
        <is>
          <t>Buah</t>
        </is>
      </c>
      <c r="K2381" s="22">
        <f>ROUNDDOWN(J2402,0)</f>
        <v/>
      </c>
      <c r="M2381" s="19" t="inlineStr">
        <is>
          <t>9.2.(21c)</t>
        </is>
      </c>
    </row>
    <row r="2382">
      <c r="C2382" s="23" t="inlineStr">
        <is>
          <t>No</t>
        </is>
      </c>
      <c r="D2382" s="23" t="inlineStr">
        <is>
          <t>Uraian</t>
        </is>
      </c>
      <c r="E2382" s="23" t="inlineStr">
        <is>
          <t>Kode</t>
        </is>
      </c>
      <c r="F2382" s="23" t="inlineStr">
        <is>
          <t>Sat.</t>
        </is>
      </c>
      <c r="G2382" s="23" t="inlineStr">
        <is>
          <t>Koefisien</t>
        </is>
      </c>
      <c r="H2382" s="23" t="inlineStr">
        <is>
          <t>Harga  Satuan (Rp)</t>
        </is>
      </c>
      <c r="J2382" s="23" t="inlineStr">
        <is>
          <t>Jumlah Harga (Rp)</t>
        </is>
      </c>
    </row>
    <row r="2383">
      <c r="C2383" s="24" t="inlineStr">
        <is>
          <t>A</t>
        </is>
      </c>
      <c r="D2383" s="24" t="inlineStr">
        <is>
          <t>TENAGA KERJA</t>
        </is>
      </c>
      <c r="E2383" s="12" t="n"/>
      <c r="F2383" s="12" t="n"/>
      <c r="G2383" s="12" t="n"/>
      <c r="H2383" s="12" t="n"/>
      <c r="I2383" s="12" t="n"/>
      <c r="J2383" s="12" t="n"/>
    </row>
    <row r="2384">
      <c r="C2384" s="5" t="n">
        <v>1</v>
      </c>
      <c r="D2384" s="5" t="inlineStr">
        <is>
          <t>Pekerja</t>
        </is>
      </c>
      <c r="E2384" s="5" t="inlineStr">
        <is>
          <t>L01</t>
        </is>
      </c>
      <c r="F2384" s="5" t="inlineStr">
        <is>
          <t>jam</t>
        </is>
      </c>
      <c r="G2384" s="25" t="n">
        <v>0.7228914965304732</v>
      </c>
      <c r="H2384" s="26">
        <f>VLOOKUP(D2384,upahbahan,3,FALSE)</f>
        <v/>
      </c>
      <c r="J2384" s="26">
        <f>G2384*H2384</f>
        <v/>
      </c>
    </row>
    <row r="2385">
      <c r="C2385" s="5" t="n">
        <v>2</v>
      </c>
      <c r="D2385" s="5" t="inlineStr">
        <is>
          <t>Tukang</t>
        </is>
      </c>
      <c r="E2385" s="5" t="inlineStr">
        <is>
          <t>L02</t>
        </is>
      </c>
      <c r="F2385" s="5" t="inlineStr">
        <is>
          <t>jam</t>
        </is>
      </c>
      <c r="G2385" s="25" t="n">
        <v>0.2409638512742468</v>
      </c>
      <c r="H2385" s="26">
        <f>VLOOKUP(D2385,upahbahan,3,FALSE)</f>
        <v/>
      </c>
      <c r="J2385" s="26">
        <f>G2385*H2385</f>
        <v/>
      </c>
    </row>
    <row r="2386">
      <c r="C2386" s="5" t="n">
        <v>3</v>
      </c>
      <c r="D2386" s="5" t="inlineStr">
        <is>
          <t>Mandor</t>
        </is>
      </c>
      <c r="E2386" s="5" t="inlineStr">
        <is>
          <t>L03</t>
        </is>
      </c>
      <c r="F2386" s="5" t="inlineStr">
        <is>
          <t>jam</t>
        </is>
      </c>
      <c r="G2386" s="25" t="n">
        <v>0.1204819674946011</v>
      </c>
      <c r="H2386" s="26">
        <f>VLOOKUP(D2386,upahbahan,3,FALSE)</f>
        <v/>
      </c>
      <c r="J2386" s="26">
        <f>G2386*H2386</f>
        <v/>
      </c>
    </row>
    <row r="2387">
      <c r="C2387" s="27" t="inlineStr">
        <is>
          <t>JUMLAH HARGA TENAGA KERJA</t>
        </is>
      </c>
      <c r="D2387" s="28" t="n"/>
      <c r="E2387" s="28" t="n"/>
      <c r="F2387" s="28" t="n"/>
      <c r="G2387" s="28" t="n"/>
      <c r="H2387" s="28" t="n"/>
      <c r="I2387" s="28" t="n"/>
      <c r="J2387" s="29">
        <f>SUM(J2384:J2386)</f>
        <v/>
      </c>
    </row>
    <row r="2388">
      <c r="C2388" s="24" t="inlineStr">
        <is>
          <t>B</t>
        </is>
      </c>
      <c r="D2388" s="24" t="inlineStr">
        <is>
          <t>BAHAN</t>
        </is>
      </c>
      <c r="E2388" s="12" t="n"/>
      <c r="F2388" s="12" t="n"/>
      <c r="G2388" s="12" t="n"/>
      <c r="H2388" s="12" t="n"/>
      <c r="I2388" s="12" t="n"/>
      <c r="J2388" s="12" t="n"/>
    </row>
    <row r="2389">
      <c r="C2389" s="5" t="n">
        <v>1</v>
      </c>
      <c r="D2389" s="5" t="inlineStr">
        <is>
          <t>Semen</t>
        </is>
      </c>
      <c r="E2389" s="5" t="inlineStr">
        <is>
          <t>M12</t>
        </is>
      </c>
      <c r="F2389" s="5" t="inlineStr">
        <is>
          <t>Kg</t>
        </is>
      </c>
      <c r="G2389" s="25" t="n">
        <v>12.76938125</v>
      </c>
      <c r="H2389" s="26">
        <f>VLOOKUP(D2389,upahbahan,3,FALSE)</f>
        <v/>
      </c>
      <c r="J2389" s="26">
        <f>G2389*H2389</f>
        <v/>
      </c>
    </row>
    <row r="2390">
      <c r="C2390" s="5" t="n">
        <v>2</v>
      </c>
      <c r="D2390" s="5" t="inlineStr">
        <is>
          <t>Pasir Beton</t>
        </is>
      </c>
      <c r="E2390" s="5" t="inlineStr">
        <is>
          <t>M01a</t>
        </is>
      </c>
      <c r="F2390" s="5" t="inlineStr">
        <is>
          <t>M3</t>
        </is>
      </c>
      <c r="G2390" s="25" t="n">
        <v>0.0168803317535545</v>
      </c>
      <c r="H2390" s="26">
        <f>VLOOKUP(D2390,upahbahan,3,FALSE)</f>
        <v/>
      </c>
      <c r="J2390" s="26">
        <f>G2390*H2390</f>
        <v/>
      </c>
    </row>
    <row r="2391">
      <c r="C2391" s="5" t="n">
        <v>3</v>
      </c>
      <c r="D2391" s="5" t="inlineStr">
        <is>
          <t>Aggregat Kasar</t>
        </is>
      </c>
      <c r="E2391" s="5" t="inlineStr">
        <is>
          <t>M03</t>
        </is>
      </c>
      <c r="F2391" s="5" t="inlineStr">
        <is>
          <t>M3</t>
        </is>
      </c>
      <c r="G2391" s="25" t="n">
        <v>0.02249024950393215</v>
      </c>
      <c r="H2391" s="26">
        <f>VLOOKUP(D2391,upahbahan,3,FALSE)</f>
        <v/>
      </c>
      <c r="J2391" s="26">
        <f>G2391*H2391</f>
        <v/>
      </c>
    </row>
    <row r="2392">
      <c r="C2392" s="5" t="n">
        <v>4</v>
      </c>
      <c r="D2392" s="5" t="inlineStr">
        <is>
          <t>Air</t>
        </is>
      </c>
      <c r="E2392" s="5" t="inlineStr">
        <is>
          <t>M170</t>
        </is>
      </c>
      <c r="F2392" s="5" t="inlineStr">
        <is>
          <t>Liter</t>
        </is>
      </c>
      <c r="G2392" s="25" t="n">
        <v>6.372013651877133</v>
      </c>
      <c r="H2392" s="26">
        <f>VLOOKUP(D2392,upahbahan,3,FALSE)</f>
        <v/>
      </c>
      <c r="J2392" s="26">
        <f>G2392*H2392</f>
        <v/>
      </c>
    </row>
    <row r="2393">
      <c r="C2393" s="5" t="n">
        <v>5</v>
      </c>
      <c r="D2393" s="5" t="inlineStr">
        <is>
          <t>Cetakan Kereb A2nh</t>
        </is>
      </c>
      <c r="F2393" s="5" t="inlineStr">
        <is>
          <t>buah</t>
        </is>
      </c>
      <c r="G2393" s="25" t="n">
        <v>1</v>
      </c>
      <c r="H2393" s="26">
        <f>VLOOKUP(D2393,upahbahan,3,FALSE)</f>
        <v/>
      </c>
      <c r="J2393" s="26">
        <f>G2393*H2393</f>
        <v/>
      </c>
    </row>
    <row r="2394">
      <c r="C2394" s="27" t="inlineStr">
        <is>
          <t>JUMLAH HARGA BAHAN</t>
        </is>
      </c>
      <c r="D2394" s="28" t="n"/>
      <c r="E2394" s="28" t="n"/>
      <c r="F2394" s="28" t="n"/>
      <c r="G2394" s="28" t="n"/>
      <c r="H2394" s="28" t="n"/>
      <c r="I2394" s="28" t="n"/>
      <c r="J2394" s="29">
        <f>SUM(J2389:J2393)</f>
        <v/>
      </c>
    </row>
    <row r="2395">
      <c r="C2395" s="24" t="inlineStr">
        <is>
          <t>C</t>
        </is>
      </c>
      <c r="D2395" s="24" t="inlineStr">
        <is>
          <t>PERALATAN</t>
        </is>
      </c>
      <c r="E2395" s="12" t="n"/>
      <c r="F2395" s="12" t="n"/>
      <c r="G2395" s="12" t="n"/>
      <c r="H2395" s="12" t="n"/>
      <c r="I2395" s="12" t="n"/>
      <c r="J2395" s="12" t="n"/>
    </row>
    <row r="2396">
      <c r="C2396" s="5" t="n">
        <v>1</v>
      </c>
      <c r="D2396" s="5" t="inlineStr">
        <is>
          <t>Concrete Mixer</t>
        </is>
      </c>
      <c r="E2396" s="5" t="inlineStr">
        <is>
          <t>E06</t>
        </is>
      </c>
      <c r="F2396" s="5" t="inlineStr">
        <is>
          <t>jam</t>
        </is>
      </c>
      <c r="G2396" s="25" t="n">
        <v>0.1204819529215966</v>
      </c>
      <c r="H2396" s="26">
        <f>VLOOKUP(D2396,upahbahan,3,FALSE)</f>
        <v/>
      </c>
      <c r="J2396" s="26">
        <f>G2396*H2396</f>
        <v/>
      </c>
    </row>
    <row r="2397">
      <c r="C2397" s="5" t="n">
        <v>2</v>
      </c>
      <c r="D2397" s="5" t="inlineStr">
        <is>
          <t>FLAT BED TRUCK 4 TON</t>
        </is>
      </c>
      <c r="E2397" s="5" t="inlineStr">
        <is>
          <t>E11</t>
        </is>
      </c>
      <c r="F2397" s="5" t="inlineStr">
        <is>
          <t>Jam</t>
        </is>
      </c>
      <c r="G2397" s="25" t="n">
        <v>0.04255735536951576</v>
      </c>
      <c r="H2397" s="26">
        <f>VLOOKUP(D2397,upahbahan,3,FALSE)</f>
        <v/>
      </c>
      <c r="J2397" s="26">
        <f>G2397*H2397</f>
        <v/>
      </c>
    </row>
    <row r="2398">
      <c r="C2398" s="5" t="n">
        <v>3</v>
      </c>
      <c r="D2398" s="5" t="inlineStr">
        <is>
          <t>Alat Bantu</t>
        </is>
      </c>
      <c r="F2398" s="5" t="inlineStr">
        <is>
          <t>Ls</t>
        </is>
      </c>
      <c r="G2398" s="25" t="n">
        <v>1</v>
      </c>
      <c r="H2398" s="26">
        <f>VLOOKUP(D2398,upahbahan,3,FALSE)</f>
        <v/>
      </c>
      <c r="J2398" s="26">
        <f>G2398*H2398</f>
        <v/>
      </c>
    </row>
    <row r="2399">
      <c r="C2399" s="27" t="inlineStr">
        <is>
          <t>JUMLAH HARGA PERALATAN</t>
        </is>
      </c>
      <c r="D2399" s="28" t="n"/>
      <c r="E2399" s="28" t="n"/>
      <c r="F2399" s="28" t="n"/>
      <c r="G2399" s="28" t="n"/>
      <c r="H2399" s="28" t="n"/>
      <c r="I2399" s="28" t="n"/>
      <c r="J2399" s="29">
        <f>SUM(J2396:J2398)</f>
        <v/>
      </c>
    </row>
    <row r="2400">
      <c r="C2400" s="31" t="inlineStr">
        <is>
          <t>D</t>
        </is>
      </c>
      <c r="D2400" s="31" t="inlineStr">
        <is>
          <t>Jumlah (A+B+C)</t>
        </is>
      </c>
      <c r="E2400" s="32" t="n"/>
      <c r="F2400" s="32" t="n"/>
      <c r="G2400" s="32" t="n"/>
      <c r="H2400" s="32" t="n"/>
      <c r="I2400" s="32" t="n"/>
      <c r="J2400" s="33">
        <f>J2387+J2394+J2399</f>
        <v/>
      </c>
    </row>
    <row r="2401">
      <c r="C2401" s="18" t="inlineStr">
        <is>
          <t>E</t>
        </is>
      </c>
      <c r="D2401" s="18" t="inlineStr">
        <is>
          <t>Biaya Umum dan Keuntungan 10.0% x D</t>
        </is>
      </c>
      <c r="H2401" s="21">
        <f>$Q$8</f>
        <v/>
      </c>
      <c r="J2401" s="34">
        <f>J2400*H2401</f>
        <v/>
      </c>
    </row>
    <row r="2402">
      <c r="C2402" s="31" t="inlineStr">
        <is>
          <t>F</t>
        </is>
      </c>
      <c r="D2402" s="31" t="inlineStr">
        <is>
          <t>Harga Satuan Pekerjaan (D+E)</t>
        </is>
      </c>
      <c r="E2402" s="32" t="n"/>
      <c r="F2402" s="32" t="n"/>
      <c r="G2402" s="32" t="n"/>
      <c r="H2402" s="32" t="n"/>
      <c r="I2402" s="32" t="n"/>
      <c r="J2402" s="33">
        <f>SUM(J2400:J2401)</f>
        <v/>
      </c>
    </row>
    <row r="2404">
      <c r="C2404" s="16" t="inlineStr">
        <is>
          <t>I.127</t>
        </is>
      </c>
      <c r="D2404" s="17" t="inlineStr">
        <is>
          <t>Kereb Tegak Dengan Komponen Horizontal (Tipe A1h)</t>
        </is>
      </c>
      <c r="F2404" s="18" t="inlineStr">
        <is>
          <t>Buah</t>
        </is>
      </c>
      <c r="K2404" s="22">
        <f>ROUNDDOWN(J2425,0)</f>
        <v/>
      </c>
      <c r="M2404" s="19" t="inlineStr">
        <is>
          <t>9.2.(22a)</t>
        </is>
      </c>
    </row>
    <row r="2405">
      <c r="C2405" s="23" t="inlineStr">
        <is>
          <t>No</t>
        </is>
      </c>
      <c r="D2405" s="23" t="inlineStr">
        <is>
          <t>Uraian</t>
        </is>
      </c>
      <c r="E2405" s="23" t="inlineStr">
        <is>
          <t>Kode</t>
        </is>
      </c>
      <c r="F2405" s="23" t="inlineStr">
        <is>
          <t>Sat.</t>
        </is>
      </c>
      <c r="G2405" s="23" t="inlineStr">
        <is>
          <t>Koefisien</t>
        </is>
      </c>
      <c r="H2405" s="23" t="inlineStr">
        <is>
          <t>Harga  Satuan (Rp)</t>
        </is>
      </c>
      <c r="J2405" s="23" t="inlineStr">
        <is>
          <t>Jumlah Harga (Rp)</t>
        </is>
      </c>
    </row>
    <row r="2406">
      <c r="C2406" s="24" t="inlineStr">
        <is>
          <t>A</t>
        </is>
      </c>
      <c r="D2406" s="24" t="inlineStr">
        <is>
          <t>TENAGA KERJA</t>
        </is>
      </c>
      <c r="E2406" s="12" t="n"/>
      <c r="F2406" s="12" t="n"/>
      <c r="G2406" s="12" t="n"/>
      <c r="H2406" s="12" t="n"/>
      <c r="I2406" s="12" t="n"/>
      <c r="J2406" s="12" t="n"/>
    </row>
    <row r="2407">
      <c r="C2407" s="5" t="n">
        <v>1</v>
      </c>
      <c r="D2407" s="5" t="inlineStr">
        <is>
          <t>Pekerja</t>
        </is>
      </c>
      <c r="E2407" s="5" t="inlineStr">
        <is>
          <t>L01</t>
        </is>
      </c>
      <c r="F2407" s="5" t="inlineStr">
        <is>
          <t>jam</t>
        </is>
      </c>
      <c r="G2407" s="25" t="n">
        <v>0.7228914965304732</v>
      </c>
      <c r="H2407" s="26">
        <f>VLOOKUP(D2407,upahbahan,3,FALSE)</f>
        <v/>
      </c>
      <c r="J2407" s="26">
        <f>G2407*H2407</f>
        <v/>
      </c>
    </row>
    <row r="2408">
      <c r="C2408" s="5" t="n">
        <v>2</v>
      </c>
      <c r="D2408" s="5" t="inlineStr">
        <is>
          <t>Tukang</t>
        </is>
      </c>
      <c r="E2408" s="5" t="inlineStr">
        <is>
          <t>L02</t>
        </is>
      </c>
      <c r="F2408" s="5" t="inlineStr">
        <is>
          <t>jam</t>
        </is>
      </c>
      <c r="G2408" s="25" t="n">
        <v>0.2409638512742468</v>
      </c>
      <c r="H2408" s="26">
        <f>VLOOKUP(D2408,upahbahan,3,FALSE)</f>
        <v/>
      </c>
      <c r="J2408" s="26">
        <f>G2408*H2408</f>
        <v/>
      </c>
    </row>
    <row r="2409">
      <c r="C2409" s="5" t="n">
        <v>3</v>
      </c>
      <c r="D2409" s="5" t="inlineStr">
        <is>
          <t>Mandor</t>
        </is>
      </c>
      <c r="E2409" s="5" t="inlineStr">
        <is>
          <t>L03</t>
        </is>
      </c>
      <c r="F2409" s="5" t="inlineStr">
        <is>
          <t>jam</t>
        </is>
      </c>
      <c r="G2409" s="25" t="n">
        <v>0.1204819674946011</v>
      </c>
      <c r="H2409" s="26">
        <f>VLOOKUP(D2409,upahbahan,3,FALSE)</f>
        <v/>
      </c>
      <c r="J2409" s="26">
        <f>G2409*H2409</f>
        <v/>
      </c>
    </row>
    <row r="2410">
      <c r="C2410" s="27" t="inlineStr">
        <is>
          <t>JUMLAH HARGA TENAGA KERJA</t>
        </is>
      </c>
      <c r="D2410" s="28" t="n"/>
      <c r="E2410" s="28" t="n"/>
      <c r="F2410" s="28" t="n"/>
      <c r="G2410" s="28" t="n"/>
      <c r="H2410" s="28" t="n"/>
      <c r="I2410" s="28" t="n"/>
      <c r="J2410" s="29">
        <f>SUM(J2407:J2409)</f>
        <v/>
      </c>
    </row>
    <row r="2411">
      <c r="C2411" s="24" t="inlineStr">
        <is>
          <t>B</t>
        </is>
      </c>
      <c r="D2411" s="24" t="inlineStr">
        <is>
          <t>BAHAN</t>
        </is>
      </c>
      <c r="E2411" s="12" t="n"/>
      <c r="F2411" s="12" t="n"/>
      <c r="G2411" s="12" t="n"/>
      <c r="H2411" s="12" t="n"/>
      <c r="I2411" s="12" t="n"/>
      <c r="J2411" s="12" t="n"/>
    </row>
    <row r="2412">
      <c r="C2412" s="5" t="n">
        <v>1</v>
      </c>
      <c r="D2412" s="5" t="inlineStr">
        <is>
          <t>Semen</t>
        </is>
      </c>
      <c r="E2412" s="5" t="inlineStr">
        <is>
          <t>M12</t>
        </is>
      </c>
      <c r="F2412" s="5" t="inlineStr">
        <is>
          <t>Kg</t>
        </is>
      </c>
      <c r="G2412" s="25" t="n">
        <v>24.8184375</v>
      </c>
      <c r="H2412" s="26">
        <f>VLOOKUP(D2412,upahbahan,3,FALSE)</f>
        <v/>
      </c>
      <c r="J2412" s="26">
        <f>G2412*H2412</f>
        <v/>
      </c>
    </row>
    <row r="2413">
      <c r="C2413" s="5" t="n">
        <v>2</v>
      </c>
      <c r="D2413" s="5" t="inlineStr">
        <is>
          <t>Pasir Beton</t>
        </is>
      </c>
      <c r="E2413" s="5" t="inlineStr">
        <is>
          <t>M01a</t>
        </is>
      </c>
      <c r="F2413" s="5" t="inlineStr">
        <is>
          <t>M3</t>
        </is>
      </c>
      <c r="G2413" s="25" t="n">
        <v>0.03280841232227488</v>
      </c>
      <c r="H2413" s="26">
        <f>VLOOKUP(D2413,upahbahan,3,FALSE)</f>
        <v/>
      </c>
      <c r="J2413" s="26">
        <f>G2413*H2413</f>
        <v/>
      </c>
    </row>
    <row r="2414">
      <c r="C2414" s="5" t="n">
        <v>3</v>
      </c>
      <c r="D2414" s="5" t="inlineStr">
        <is>
          <t>Aggregat Kasar</t>
        </is>
      </c>
      <c r="E2414" s="5" t="inlineStr">
        <is>
          <t>M03</t>
        </is>
      </c>
      <c r="F2414" s="5" t="inlineStr">
        <is>
          <t>M3</t>
        </is>
      </c>
      <c r="G2414" s="25" t="n">
        <v>0.04371184462613627</v>
      </c>
      <c r="H2414" s="26">
        <f>VLOOKUP(D2414,upahbahan,3,FALSE)</f>
        <v/>
      </c>
      <c r="J2414" s="26">
        <f>G2414*H2414</f>
        <v/>
      </c>
    </row>
    <row r="2415">
      <c r="C2415" s="5" t="n">
        <v>4</v>
      </c>
      <c r="D2415" s="5" t="inlineStr">
        <is>
          <t>Air</t>
        </is>
      </c>
      <c r="E2415" s="5" t="inlineStr">
        <is>
          <t>M170</t>
        </is>
      </c>
      <c r="F2415" s="5" t="inlineStr">
        <is>
          <t>Liter</t>
        </is>
      </c>
      <c r="G2415" s="25" t="n">
        <v>12.38498293515358</v>
      </c>
      <c r="H2415" s="26">
        <f>VLOOKUP(D2415,upahbahan,3,FALSE)</f>
        <v/>
      </c>
      <c r="J2415" s="26">
        <f>G2415*H2415</f>
        <v/>
      </c>
    </row>
    <row r="2416">
      <c r="C2416" s="5" t="n">
        <v>5</v>
      </c>
      <c r="D2416" s="5" t="inlineStr">
        <is>
          <t>Cetakan Kereb</t>
        </is>
      </c>
      <c r="E2416" s="5" t="inlineStr">
        <is>
          <t>A1h</t>
        </is>
      </c>
      <c r="F2416" s="5" t="inlineStr">
        <is>
          <t>buah</t>
        </is>
      </c>
      <c r="G2416" s="25" t="n">
        <v>2</v>
      </c>
      <c r="H2416" s="26">
        <f>VLOOKUP(D2416,upahbahan,3,FALSE)</f>
        <v/>
      </c>
      <c r="J2416" s="26">
        <f>G2416*H2416</f>
        <v/>
      </c>
    </row>
    <row r="2417">
      <c r="C2417" s="27" t="inlineStr">
        <is>
          <t>JUMLAH HARGA BAHAN</t>
        </is>
      </c>
      <c r="D2417" s="28" t="n"/>
      <c r="E2417" s="28" t="n"/>
      <c r="F2417" s="28" t="n"/>
      <c r="G2417" s="28" t="n"/>
      <c r="H2417" s="28" t="n"/>
      <c r="I2417" s="28" t="n"/>
      <c r="J2417" s="29">
        <f>SUM(J2412:J2416)</f>
        <v/>
      </c>
    </row>
    <row r="2418">
      <c r="C2418" s="24" t="inlineStr">
        <is>
          <t>C</t>
        </is>
      </c>
      <c r="D2418" s="24" t="inlineStr">
        <is>
          <t>PERALATAN</t>
        </is>
      </c>
      <c r="E2418" s="12" t="n"/>
      <c r="F2418" s="12" t="n"/>
      <c r="G2418" s="12" t="n"/>
      <c r="H2418" s="12" t="n"/>
      <c r="I2418" s="12" t="n"/>
      <c r="J2418" s="12" t="n"/>
    </row>
    <row r="2419">
      <c r="C2419" s="5" t="n">
        <v>1</v>
      </c>
      <c r="D2419" s="5" t="inlineStr">
        <is>
          <t>Concrete Mixer</t>
        </is>
      </c>
      <c r="E2419" s="5" t="inlineStr">
        <is>
          <t>E06</t>
        </is>
      </c>
      <c r="F2419" s="5" t="inlineStr">
        <is>
          <t>jam</t>
        </is>
      </c>
      <c r="G2419" s="25" t="n">
        <v>0.1204819529215966</v>
      </c>
      <c r="H2419" s="26">
        <f>VLOOKUP(D2419,upahbahan,3,FALSE)</f>
        <v/>
      </c>
      <c r="J2419" s="26">
        <f>G2419*H2419</f>
        <v/>
      </c>
    </row>
    <row r="2420">
      <c r="C2420" s="5" t="n">
        <v>2</v>
      </c>
      <c r="D2420" s="5" t="inlineStr">
        <is>
          <t>FLAT BED TRUCK 4 TON</t>
        </is>
      </c>
      <c r="E2420" s="5" t="inlineStr">
        <is>
          <t>E11</t>
        </is>
      </c>
      <c r="F2420" s="5" t="inlineStr">
        <is>
          <t>Jam</t>
        </is>
      </c>
      <c r="G2420" s="25" t="n">
        <v>0.05834094993914434</v>
      </c>
      <c r="H2420" s="26">
        <f>VLOOKUP(D2420,upahbahan,3,FALSE)</f>
        <v/>
      </c>
      <c r="J2420" s="26">
        <f>G2420*H2420</f>
        <v/>
      </c>
    </row>
    <row r="2421">
      <c r="C2421" s="5" t="n">
        <v>3</v>
      </c>
      <c r="D2421" s="5" t="inlineStr">
        <is>
          <t>Alat Bantu</t>
        </is>
      </c>
      <c r="F2421" s="5" t="inlineStr">
        <is>
          <t>Ls</t>
        </is>
      </c>
      <c r="G2421" s="25" t="n">
        <v>1</v>
      </c>
      <c r="H2421" s="26">
        <f>VLOOKUP(D2421,upahbahan,3,FALSE)</f>
        <v/>
      </c>
      <c r="J2421" s="26">
        <f>G2421*H2421</f>
        <v/>
      </c>
    </row>
    <row r="2422">
      <c r="C2422" s="27" t="inlineStr">
        <is>
          <t>JUMLAH HARGA PERALATAN</t>
        </is>
      </c>
      <c r="D2422" s="28" t="n"/>
      <c r="E2422" s="28" t="n"/>
      <c r="F2422" s="28" t="n"/>
      <c r="G2422" s="28" t="n"/>
      <c r="H2422" s="28" t="n"/>
      <c r="I2422" s="28" t="n"/>
      <c r="J2422" s="29">
        <f>SUM(J2419:J2421)</f>
        <v/>
      </c>
    </row>
    <row r="2423">
      <c r="C2423" s="31" t="inlineStr">
        <is>
          <t>D</t>
        </is>
      </c>
      <c r="D2423" s="31" t="inlineStr">
        <is>
          <t>Jumlah (A+B+C)</t>
        </is>
      </c>
      <c r="E2423" s="32" t="n"/>
      <c r="F2423" s="32" t="n"/>
      <c r="G2423" s="32" t="n"/>
      <c r="H2423" s="32" t="n"/>
      <c r="I2423" s="32" t="n"/>
      <c r="J2423" s="33">
        <f>J2410+J2417+J2422</f>
        <v/>
      </c>
    </row>
    <row r="2424">
      <c r="C2424" s="18" t="inlineStr">
        <is>
          <t>E</t>
        </is>
      </c>
      <c r="D2424" s="18" t="inlineStr">
        <is>
          <t>Biaya Umum dan Keuntungan 10.0% x D</t>
        </is>
      </c>
      <c r="H2424" s="21">
        <f>$Q$8</f>
        <v/>
      </c>
      <c r="J2424" s="34">
        <f>J2423*H2424</f>
        <v/>
      </c>
    </row>
    <row r="2425">
      <c r="C2425" s="31" t="inlineStr">
        <is>
          <t>F</t>
        </is>
      </c>
      <c r="D2425" s="31" t="inlineStr">
        <is>
          <t>Harga Satuan Pekerjaan (D+E)</t>
        </is>
      </c>
      <c r="E2425" s="32" t="n"/>
      <c r="F2425" s="32" t="n"/>
      <c r="G2425" s="32" t="n"/>
      <c r="H2425" s="32" t="n"/>
      <c r="I2425" s="32" t="n"/>
      <c r="J2425" s="33">
        <f>SUM(J2423:J2424)</f>
        <v/>
      </c>
    </row>
    <row r="2427">
      <c r="C2427" s="16" t="inlineStr">
        <is>
          <t>I.128</t>
        </is>
      </c>
      <c r="D2427" s="17" t="inlineStr">
        <is>
          <t>Kereb Tegak Tanpa Komponen Horizontal (Tipe A1nh)</t>
        </is>
      </c>
      <c r="F2427" s="18" t="inlineStr">
        <is>
          <t>Buah</t>
        </is>
      </c>
      <c r="K2427" s="22">
        <f>ROUNDDOWN(J2448,0)</f>
        <v/>
      </c>
      <c r="M2427" s="19" t="inlineStr">
        <is>
          <t>9.2.(22b)</t>
        </is>
      </c>
    </row>
    <row r="2428">
      <c r="C2428" s="23" t="inlineStr">
        <is>
          <t>No</t>
        </is>
      </c>
      <c r="D2428" s="23" t="inlineStr">
        <is>
          <t>Uraian</t>
        </is>
      </c>
      <c r="E2428" s="23" t="inlineStr">
        <is>
          <t>Kode</t>
        </is>
      </c>
      <c r="F2428" s="23" t="inlineStr">
        <is>
          <t>Sat.</t>
        </is>
      </c>
      <c r="G2428" s="23" t="inlineStr">
        <is>
          <t>Koefisien</t>
        </is>
      </c>
      <c r="H2428" s="23" t="inlineStr">
        <is>
          <t>Harga  Satuan (Rp)</t>
        </is>
      </c>
      <c r="J2428" s="23" t="inlineStr">
        <is>
          <t>Jumlah Harga (Rp)</t>
        </is>
      </c>
    </row>
    <row r="2429">
      <c r="C2429" s="24" t="inlineStr">
        <is>
          <t>A</t>
        </is>
      </c>
      <c r="D2429" s="24" t="inlineStr">
        <is>
          <t>TENAGA KERJA</t>
        </is>
      </c>
      <c r="E2429" s="12" t="n"/>
      <c r="F2429" s="12" t="n"/>
      <c r="G2429" s="12" t="n"/>
      <c r="H2429" s="12" t="n"/>
      <c r="I2429" s="12" t="n"/>
      <c r="J2429" s="12" t="n"/>
    </row>
    <row r="2430">
      <c r="C2430" s="5" t="n">
        <v>1</v>
      </c>
      <c r="D2430" s="5" t="inlineStr">
        <is>
          <t>Pekerja</t>
        </is>
      </c>
      <c r="E2430" s="5" t="inlineStr">
        <is>
          <t>L01</t>
        </is>
      </c>
      <c r="F2430" s="5" t="inlineStr">
        <is>
          <t>jam</t>
        </is>
      </c>
      <c r="G2430" s="25" t="n">
        <v>0.7228914965304732</v>
      </c>
      <c r="H2430" s="26">
        <f>VLOOKUP(D2430,upahbahan,3,FALSE)</f>
        <v/>
      </c>
      <c r="J2430" s="26">
        <f>G2430*H2430</f>
        <v/>
      </c>
    </row>
    <row r="2431">
      <c r="C2431" s="5" t="n">
        <v>2</v>
      </c>
      <c r="D2431" s="5" t="inlineStr">
        <is>
          <t>Tukang</t>
        </is>
      </c>
      <c r="E2431" s="5" t="inlineStr">
        <is>
          <t>L02</t>
        </is>
      </c>
      <c r="F2431" s="5" t="inlineStr">
        <is>
          <t>jam</t>
        </is>
      </c>
      <c r="G2431" s="25" t="n">
        <v>0.2409638512742468</v>
      </c>
      <c r="H2431" s="26">
        <f>VLOOKUP(D2431,upahbahan,3,FALSE)</f>
        <v/>
      </c>
      <c r="J2431" s="26">
        <f>G2431*H2431</f>
        <v/>
      </c>
    </row>
    <row r="2432">
      <c r="C2432" s="5" t="n">
        <v>3</v>
      </c>
      <c r="D2432" s="5" t="inlineStr">
        <is>
          <t>Mandor</t>
        </is>
      </c>
      <c r="E2432" s="5" t="inlineStr">
        <is>
          <t>L03</t>
        </is>
      </c>
      <c r="F2432" s="5" t="inlineStr">
        <is>
          <t>jam</t>
        </is>
      </c>
      <c r="G2432" s="25" t="n">
        <v>0.1204819674946011</v>
      </c>
      <c r="H2432" s="26">
        <f>VLOOKUP(D2432,upahbahan,3,FALSE)</f>
        <v/>
      </c>
      <c r="J2432" s="26">
        <f>G2432*H2432</f>
        <v/>
      </c>
    </row>
    <row r="2433">
      <c r="C2433" s="27" t="inlineStr">
        <is>
          <t>JUMLAH HARGA TENAGA KERJA</t>
        </is>
      </c>
      <c r="D2433" s="28" t="n"/>
      <c r="E2433" s="28" t="n"/>
      <c r="F2433" s="28" t="n"/>
      <c r="G2433" s="28" t="n"/>
      <c r="H2433" s="28" t="n"/>
      <c r="I2433" s="28" t="n"/>
      <c r="J2433" s="29">
        <f>SUM(J2430:J2432)</f>
        <v/>
      </c>
    </row>
    <row r="2434">
      <c r="C2434" s="24" t="inlineStr">
        <is>
          <t>B</t>
        </is>
      </c>
      <c r="D2434" s="24" t="inlineStr">
        <is>
          <t>BAHAN</t>
        </is>
      </c>
      <c r="E2434" s="12" t="n"/>
      <c r="F2434" s="12" t="n"/>
      <c r="G2434" s="12" t="n"/>
      <c r="H2434" s="12" t="n"/>
      <c r="I2434" s="12" t="n"/>
      <c r="J2434" s="12" t="n"/>
    </row>
    <row r="2435">
      <c r="C2435" s="5" t="n">
        <v>1</v>
      </c>
      <c r="D2435" s="5" t="inlineStr">
        <is>
          <t>Semen</t>
        </is>
      </c>
      <c r="E2435" s="5" t="inlineStr">
        <is>
          <t>M12</t>
        </is>
      </c>
      <c r="F2435" s="5" t="inlineStr">
        <is>
          <t>Kg</t>
        </is>
      </c>
      <c r="G2435" s="25" t="n">
        <v>12.76938125</v>
      </c>
      <c r="H2435" s="26">
        <f>VLOOKUP(D2435,upahbahan,3,FALSE)</f>
        <v/>
      </c>
      <c r="J2435" s="26">
        <f>G2435*H2435</f>
        <v/>
      </c>
    </row>
    <row r="2436">
      <c r="C2436" s="5" t="n">
        <v>2</v>
      </c>
      <c r="D2436" s="5" t="inlineStr">
        <is>
          <t>Pasir Beton</t>
        </is>
      </c>
      <c r="E2436" s="5" t="inlineStr">
        <is>
          <t>M01a</t>
        </is>
      </c>
      <c r="F2436" s="5" t="inlineStr">
        <is>
          <t>M3</t>
        </is>
      </c>
      <c r="G2436" s="25" t="n">
        <v>0.0168803317535545</v>
      </c>
      <c r="H2436" s="26">
        <f>VLOOKUP(D2436,upahbahan,3,FALSE)</f>
        <v/>
      </c>
      <c r="J2436" s="26">
        <f>G2436*H2436</f>
        <v/>
      </c>
    </row>
    <row r="2437">
      <c r="C2437" s="5" t="n">
        <v>3</v>
      </c>
      <c r="D2437" s="5" t="inlineStr">
        <is>
          <t>Aggregat Kasar</t>
        </is>
      </c>
      <c r="E2437" s="5" t="inlineStr">
        <is>
          <t>M03</t>
        </is>
      </c>
      <c r="F2437" s="5" t="inlineStr">
        <is>
          <t>M3</t>
        </is>
      </c>
      <c r="G2437" s="25" t="n">
        <v>0.02249024950393215</v>
      </c>
      <c r="H2437" s="26">
        <f>VLOOKUP(D2437,upahbahan,3,FALSE)</f>
        <v/>
      </c>
      <c r="J2437" s="26">
        <f>G2437*H2437</f>
        <v/>
      </c>
    </row>
    <row r="2438">
      <c r="C2438" s="5" t="n">
        <v>4</v>
      </c>
      <c r="D2438" s="5" t="inlineStr">
        <is>
          <t>Air</t>
        </is>
      </c>
      <c r="E2438" s="5" t="inlineStr">
        <is>
          <t>M170</t>
        </is>
      </c>
      <c r="F2438" s="5" t="inlineStr">
        <is>
          <t>Liter</t>
        </is>
      </c>
      <c r="G2438" s="25" t="n">
        <v>6.372013651877133</v>
      </c>
      <c r="H2438" s="26">
        <f>VLOOKUP(D2438,upahbahan,3,FALSE)</f>
        <v/>
      </c>
      <c r="J2438" s="26">
        <f>G2438*H2438</f>
        <v/>
      </c>
    </row>
    <row r="2439">
      <c r="C2439" s="5" t="n">
        <v>5</v>
      </c>
      <c r="D2439" s="5" t="inlineStr">
        <is>
          <t>Cetakan Kereb A1nh</t>
        </is>
      </c>
      <c r="F2439" s="5" t="inlineStr">
        <is>
          <t>buah</t>
        </is>
      </c>
      <c r="G2439" s="25" t="n">
        <v>2</v>
      </c>
      <c r="H2439" s="26">
        <f>VLOOKUP(D2439,upahbahan,3,FALSE)</f>
        <v/>
      </c>
      <c r="J2439" s="26">
        <f>G2439*H2439</f>
        <v/>
      </c>
    </row>
    <row r="2440">
      <c r="C2440" s="27" t="inlineStr">
        <is>
          <t>JUMLAH HARGA BAHAN</t>
        </is>
      </c>
      <c r="D2440" s="28" t="n"/>
      <c r="E2440" s="28" t="n"/>
      <c r="F2440" s="28" t="n"/>
      <c r="G2440" s="28" t="n"/>
      <c r="H2440" s="28" t="n"/>
      <c r="I2440" s="28" t="n"/>
      <c r="J2440" s="29">
        <f>SUM(J2435:J2439)</f>
        <v/>
      </c>
    </row>
    <row r="2441">
      <c r="C2441" s="24" t="inlineStr">
        <is>
          <t>C</t>
        </is>
      </c>
      <c r="D2441" s="24" t="inlineStr">
        <is>
          <t>PERALATAN</t>
        </is>
      </c>
      <c r="E2441" s="12" t="n"/>
      <c r="F2441" s="12" t="n"/>
      <c r="G2441" s="12" t="n"/>
      <c r="H2441" s="12" t="n"/>
      <c r="I2441" s="12" t="n"/>
      <c r="J2441" s="12" t="n"/>
    </row>
    <row r="2442">
      <c r="C2442" s="5" t="n">
        <v>1</v>
      </c>
      <c r="D2442" s="5" t="inlineStr">
        <is>
          <t>Concrete Mixer</t>
        </is>
      </c>
      <c r="E2442" s="5" t="inlineStr">
        <is>
          <t>E06</t>
        </is>
      </c>
      <c r="F2442" s="5" t="inlineStr">
        <is>
          <t>jam</t>
        </is>
      </c>
      <c r="G2442" s="25" t="n">
        <v>0.1204819529215966</v>
      </c>
      <c r="H2442" s="26">
        <f>VLOOKUP(D2442,upahbahan,3,FALSE)</f>
        <v/>
      </c>
      <c r="J2442" s="26">
        <f>G2442*H2442</f>
        <v/>
      </c>
    </row>
    <row r="2443">
      <c r="C2443" s="5" t="n">
        <v>2</v>
      </c>
      <c r="D2443" s="5" t="inlineStr">
        <is>
          <t>FLAT BED TRUCK 4 TON</t>
        </is>
      </c>
      <c r="E2443" s="5" t="inlineStr">
        <is>
          <t>E11</t>
        </is>
      </c>
      <c r="F2443" s="5" t="inlineStr">
        <is>
          <t>Jam</t>
        </is>
      </c>
      <c r="G2443" s="25" t="n">
        <v>0.04255735536951576</v>
      </c>
      <c r="H2443" s="26">
        <f>VLOOKUP(D2443,upahbahan,3,FALSE)</f>
        <v/>
      </c>
      <c r="J2443" s="26">
        <f>G2443*H2443</f>
        <v/>
      </c>
    </row>
    <row r="2444">
      <c r="C2444" s="5" t="n">
        <v>3</v>
      </c>
      <c r="D2444" s="5" t="inlineStr">
        <is>
          <t>Alat Bantu</t>
        </is>
      </c>
      <c r="F2444" s="5" t="inlineStr">
        <is>
          <t>Ls</t>
        </is>
      </c>
      <c r="G2444" s="25" t="n">
        <v>1</v>
      </c>
      <c r="H2444" s="26">
        <f>VLOOKUP(D2444,upahbahan,3,FALSE)</f>
        <v/>
      </c>
      <c r="J2444" s="26">
        <f>G2444*H2444</f>
        <v/>
      </c>
    </row>
    <row r="2445">
      <c r="C2445" s="27" t="inlineStr">
        <is>
          <t>JUMLAH HARGA PERALATAN</t>
        </is>
      </c>
      <c r="D2445" s="28" t="n"/>
      <c r="E2445" s="28" t="n"/>
      <c r="F2445" s="28" t="n"/>
      <c r="G2445" s="28" t="n"/>
      <c r="H2445" s="28" t="n"/>
      <c r="I2445" s="28" t="n"/>
      <c r="J2445" s="29">
        <f>SUM(J2442:J2444)</f>
        <v/>
      </c>
    </row>
    <row r="2446">
      <c r="C2446" s="31" t="inlineStr">
        <is>
          <t>D</t>
        </is>
      </c>
      <c r="D2446" s="31" t="inlineStr">
        <is>
          <t>Jumlah (A+B+C)</t>
        </is>
      </c>
      <c r="E2446" s="32" t="n"/>
      <c r="F2446" s="32" t="n"/>
      <c r="G2446" s="32" t="n"/>
      <c r="H2446" s="32" t="n"/>
      <c r="I2446" s="32" t="n"/>
      <c r="J2446" s="33">
        <f>J2433+J2440+J2445</f>
        <v/>
      </c>
    </row>
    <row r="2447">
      <c r="C2447" s="18" t="inlineStr">
        <is>
          <t>E</t>
        </is>
      </c>
      <c r="D2447" s="18" t="inlineStr">
        <is>
          <t>Biaya Umum dan Keuntungan 10.0% x D</t>
        </is>
      </c>
      <c r="H2447" s="21">
        <f>$Q$8</f>
        <v/>
      </c>
      <c r="J2447" s="34">
        <f>J2446*H2447</f>
        <v/>
      </c>
    </row>
    <row r="2448">
      <c r="C2448" s="31" t="inlineStr">
        <is>
          <t>F</t>
        </is>
      </c>
      <c r="D2448" s="31" t="inlineStr">
        <is>
          <t>Harga Satuan Pekerjaan (D+E)</t>
        </is>
      </c>
      <c r="E2448" s="32" t="n"/>
      <c r="F2448" s="32" t="n"/>
      <c r="G2448" s="32" t="n"/>
      <c r="H2448" s="32" t="n"/>
      <c r="I2448" s="32" t="n"/>
      <c r="J2448" s="33">
        <f>SUM(J2446:J2447)</f>
        <v/>
      </c>
    </row>
    <row r="2450">
      <c r="C2450" s="16" t="inlineStr">
        <is>
          <t>I.129</t>
        </is>
      </c>
      <c r="D2450" s="17" t="inlineStr">
        <is>
          <t>Kereb Tegak Dengan Bukaan dan Komponen Horizontal (Tipe A2h)</t>
        </is>
      </c>
      <c r="F2450" s="18" t="inlineStr">
        <is>
          <t>Buah</t>
        </is>
      </c>
      <c r="K2450" s="22">
        <f>ROUNDDOWN(J2471,0)</f>
        <v/>
      </c>
      <c r="M2450" s="19" t="inlineStr">
        <is>
          <t>9.2.(22c)</t>
        </is>
      </c>
    </row>
    <row r="2451">
      <c r="C2451" s="23" t="inlineStr">
        <is>
          <t>No</t>
        </is>
      </c>
      <c r="D2451" s="23" t="inlineStr">
        <is>
          <t>Uraian</t>
        </is>
      </c>
      <c r="E2451" s="23" t="inlineStr">
        <is>
          <t>Kode</t>
        </is>
      </c>
      <c r="F2451" s="23" t="inlineStr">
        <is>
          <t>Sat.</t>
        </is>
      </c>
      <c r="G2451" s="23" t="inlineStr">
        <is>
          <t>Koefisien</t>
        </is>
      </c>
      <c r="H2451" s="23" t="inlineStr">
        <is>
          <t>Harga  Satuan (Rp)</t>
        </is>
      </c>
      <c r="J2451" s="23" t="inlineStr">
        <is>
          <t>Jumlah Harga (Rp)</t>
        </is>
      </c>
    </row>
    <row r="2452">
      <c r="C2452" s="24" t="inlineStr">
        <is>
          <t>A</t>
        </is>
      </c>
      <c r="D2452" s="24" t="inlineStr">
        <is>
          <t>TENAGA KERJA</t>
        </is>
      </c>
      <c r="E2452" s="12" t="n"/>
      <c r="F2452" s="12" t="n"/>
      <c r="G2452" s="12" t="n"/>
      <c r="H2452" s="12" t="n"/>
      <c r="I2452" s="12" t="n"/>
      <c r="J2452" s="12" t="n"/>
    </row>
    <row r="2453">
      <c r="C2453" s="5" t="n">
        <v>1</v>
      </c>
      <c r="D2453" s="5" t="inlineStr">
        <is>
          <t>Pekerja</t>
        </is>
      </c>
      <c r="E2453" s="5" t="inlineStr">
        <is>
          <t>L01</t>
        </is>
      </c>
      <c r="F2453" s="5" t="inlineStr">
        <is>
          <t>jam</t>
        </is>
      </c>
      <c r="G2453" s="25" t="n">
        <v>0.7228914965304732</v>
      </c>
      <c r="H2453" s="26">
        <f>VLOOKUP(D2453,upahbahan,3,FALSE)</f>
        <v/>
      </c>
      <c r="J2453" s="26">
        <f>G2453*H2453</f>
        <v/>
      </c>
    </row>
    <row r="2454">
      <c r="C2454" s="5" t="n">
        <v>2</v>
      </c>
      <c r="D2454" s="5" t="inlineStr">
        <is>
          <t>Tukang</t>
        </is>
      </c>
      <c r="E2454" s="5" t="inlineStr">
        <is>
          <t>L02</t>
        </is>
      </c>
      <c r="F2454" s="5" t="inlineStr">
        <is>
          <t>jam</t>
        </is>
      </c>
      <c r="G2454" s="25" t="n">
        <v>0.2409638512742468</v>
      </c>
      <c r="H2454" s="26">
        <f>VLOOKUP(D2454,upahbahan,3,FALSE)</f>
        <v/>
      </c>
      <c r="J2454" s="26">
        <f>G2454*H2454</f>
        <v/>
      </c>
    </row>
    <row r="2455">
      <c r="C2455" s="5" t="n">
        <v>3</v>
      </c>
      <c r="D2455" s="5" t="inlineStr">
        <is>
          <t>Mandor</t>
        </is>
      </c>
      <c r="E2455" s="5" t="inlineStr">
        <is>
          <t>L03</t>
        </is>
      </c>
      <c r="F2455" s="5" t="inlineStr">
        <is>
          <t>jam</t>
        </is>
      </c>
      <c r="G2455" s="25" t="n">
        <v>0.1204819674946011</v>
      </c>
      <c r="H2455" s="26">
        <f>VLOOKUP(D2455,upahbahan,3,FALSE)</f>
        <v/>
      </c>
      <c r="J2455" s="26">
        <f>G2455*H2455</f>
        <v/>
      </c>
    </row>
    <row r="2456">
      <c r="C2456" s="27" t="inlineStr">
        <is>
          <t>JUMLAH HARGA TENAGA KERJA</t>
        </is>
      </c>
      <c r="D2456" s="28" t="n"/>
      <c r="E2456" s="28" t="n"/>
      <c r="F2456" s="28" t="n"/>
      <c r="G2456" s="28" t="n"/>
      <c r="H2456" s="28" t="n"/>
      <c r="I2456" s="28" t="n"/>
      <c r="J2456" s="29">
        <f>SUM(J2453:J2455)</f>
        <v/>
      </c>
    </row>
    <row r="2457">
      <c r="C2457" s="24" t="inlineStr">
        <is>
          <t>B</t>
        </is>
      </c>
      <c r="D2457" s="24" t="inlineStr">
        <is>
          <t>BAHAN</t>
        </is>
      </c>
      <c r="E2457" s="12" t="n"/>
      <c r="F2457" s="12" t="n"/>
      <c r="G2457" s="12" t="n"/>
      <c r="H2457" s="12" t="n"/>
      <c r="I2457" s="12" t="n"/>
      <c r="J2457" s="12" t="n"/>
    </row>
    <row r="2458">
      <c r="C2458" s="5" t="n">
        <v>1</v>
      </c>
      <c r="D2458" s="5" t="inlineStr">
        <is>
          <t>Semen</t>
        </is>
      </c>
      <c r="E2458" s="5" t="inlineStr">
        <is>
          <t>M12</t>
        </is>
      </c>
      <c r="F2458" s="5" t="inlineStr">
        <is>
          <t>Kg</t>
        </is>
      </c>
      <c r="G2458" s="25" t="n">
        <v>26.52101875</v>
      </c>
      <c r="H2458" s="26">
        <f>VLOOKUP(D2458,upahbahan,3,FALSE)</f>
        <v/>
      </c>
      <c r="J2458" s="26">
        <f>G2458*H2458</f>
        <v/>
      </c>
    </row>
    <row r="2459">
      <c r="C2459" s="5" t="n">
        <v>2</v>
      </c>
      <c r="D2459" s="5" t="inlineStr">
        <is>
          <t>Pasir Beton</t>
        </is>
      </c>
      <c r="E2459" s="5" t="inlineStr">
        <is>
          <t>M01a</t>
        </is>
      </c>
      <c r="F2459" s="5" t="inlineStr">
        <is>
          <t>M3</t>
        </is>
      </c>
      <c r="G2459" s="25" t="n">
        <v>0.03505912322274881</v>
      </c>
      <c r="H2459" s="26">
        <f>VLOOKUP(D2459,upahbahan,3,FALSE)</f>
        <v/>
      </c>
      <c r="J2459" s="26">
        <f>G2459*H2459</f>
        <v/>
      </c>
    </row>
    <row r="2460">
      <c r="C2460" s="5" t="n">
        <v>3</v>
      </c>
      <c r="D2460" s="5" t="inlineStr">
        <is>
          <t>Aggregat Kasar</t>
        </is>
      </c>
      <c r="E2460" s="5" t="inlineStr">
        <is>
          <t>M03</t>
        </is>
      </c>
      <c r="F2460" s="5" t="inlineStr">
        <is>
          <t>M3</t>
        </is>
      </c>
      <c r="G2460" s="25" t="n">
        <v>0.0467105255225632</v>
      </c>
      <c r="H2460" s="26">
        <f>VLOOKUP(D2460,upahbahan,3,FALSE)</f>
        <v/>
      </c>
      <c r="J2460" s="26">
        <f>G2460*H2460</f>
        <v/>
      </c>
    </row>
    <row r="2461">
      <c r="C2461" s="5" t="n">
        <v>4</v>
      </c>
      <c r="D2461" s="5" t="inlineStr">
        <is>
          <t>Air</t>
        </is>
      </c>
      <c r="E2461" s="5" t="inlineStr">
        <is>
          <t>M170</t>
        </is>
      </c>
      <c r="F2461" s="5" t="inlineStr">
        <is>
          <t>Liter</t>
        </is>
      </c>
      <c r="G2461" s="25" t="n">
        <v>13.23481228668942</v>
      </c>
      <c r="H2461" s="26">
        <f>VLOOKUP(D2461,upahbahan,3,FALSE)</f>
        <v/>
      </c>
      <c r="J2461" s="26">
        <f>G2461*H2461</f>
        <v/>
      </c>
    </row>
    <row r="2462">
      <c r="C2462" s="5" t="n">
        <v>5</v>
      </c>
      <c r="D2462" s="5" t="inlineStr">
        <is>
          <t>Cetakan Kereb</t>
        </is>
      </c>
      <c r="E2462" s="5" t="inlineStr">
        <is>
          <t>A2h</t>
        </is>
      </c>
      <c r="F2462" s="5" t="inlineStr">
        <is>
          <t>buah</t>
        </is>
      </c>
      <c r="G2462" s="25" t="n">
        <v>2</v>
      </c>
      <c r="H2462" s="26">
        <f>VLOOKUP(D2462,upahbahan,3,FALSE)</f>
        <v/>
      </c>
      <c r="J2462" s="26">
        <f>G2462*H2462</f>
        <v/>
      </c>
    </row>
    <row r="2463">
      <c r="C2463" s="27" t="inlineStr">
        <is>
          <t>JUMLAH HARGA BAHAN</t>
        </is>
      </c>
      <c r="D2463" s="28" t="n"/>
      <c r="E2463" s="28" t="n"/>
      <c r="F2463" s="28" t="n"/>
      <c r="G2463" s="28" t="n"/>
      <c r="H2463" s="28" t="n"/>
      <c r="I2463" s="28" t="n"/>
      <c r="J2463" s="29">
        <f>SUM(J2458:J2462)</f>
        <v/>
      </c>
    </row>
    <row r="2464">
      <c r="C2464" s="24" t="inlineStr">
        <is>
          <t>C</t>
        </is>
      </c>
      <c r="D2464" s="24" t="inlineStr">
        <is>
          <t>PERALATAN</t>
        </is>
      </c>
      <c r="E2464" s="12" t="n"/>
      <c r="F2464" s="12" t="n"/>
      <c r="G2464" s="12" t="n"/>
      <c r="H2464" s="12" t="n"/>
      <c r="I2464" s="12" t="n"/>
      <c r="J2464" s="12" t="n"/>
    </row>
    <row r="2465">
      <c r="C2465" s="5" t="n">
        <v>1</v>
      </c>
      <c r="D2465" s="5" t="inlineStr">
        <is>
          <t>Concrete Mixer</t>
        </is>
      </c>
      <c r="E2465" s="5" t="inlineStr">
        <is>
          <t>E06</t>
        </is>
      </c>
      <c r="F2465" s="5" t="inlineStr">
        <is>
          <t>jam</t>
        </is>
      </c>
      <c r="G2465" s="25" t="n">
        <v>0.1204819529215966</v>
      </c>
      <c r="H2465" s="26">
        <f>VLOOKUP(D2465,upahbahan,3,FALSE)</f>
        <v/>
      </c>
      <c r="J2465" s="26">
        <f>G2465*H2465</f>
        <v/>
      </c>
    </row>
    <row r="2466">
      <c r="C2466" s="5" t="n">
        <v>2</v>
      </c>
      <c r="D2466" s="5" t="inlineStr">
        <is>
          <t>FLAT BED TRUCK 4 TON</t>
        </is>
      </c>
      <c r="E2466" s="5" t="inlineStr">
        <is>
          <t>E11</t>
        </is>
      </c>
      <c r="F2466" s="5" t="inlineStr">
        <is>
          <t>Jam</t>
        </is>
      </c>
      <c r="G2466" s="25" t="n">
        <v>0.06051800166847907</v>
      </c>
      <c r="H2466" s="26">
        <f>VLOOKUP(D2466,upahbahan,3,FALSE)</f>
        <v/>
      </c>
      <c r="J2466" s="26">
        <f>G2466*H2466</f>
        <v/>
      </c>
    </row>
    <row r="2467">
      <c r="C2467" s="5" t="n">
        <v>3</v>
      </c>
      <c r="D2467" s="5" t="inlineStr">
        <is>
          <t>Alat Bantu</t>
        </is>
      </c>
      <c r="F2467" s="5" t="inlineStr">
        <is>
          <t>Ls</t>
        </is>
      </c>
      <c r="G2467" s="25" t="n">
        <v>1</v>
      </c>
      <c r="H2467" s="26">
        <f>VLOOKUP(D2467,upahbahan,3,FALSE)</f>
        <v/>
      </c>
      <c r="J2467" s="26">
        <f>G2467*H2467</f>
        <v/>
      </c>
    </row>
    <row r="2468">
      <c r="C2468" s="27" t="inlineStr">
        <is>
          <t>JUMLAH HARGA PERALATAN</t>
        </is>
      </c>
      <c r="D2468" s="28" t="n"/>
      <c r="E2468" s="28" t="n"/>
      <c r="F2468" s="28" t="n"/>
      <c r="G2468" s="28" t="n"/>
      <c r="H2468" s="28" t="n"/>
      <c r="I2468" s="28" t="n"/>
      <c r="J2468" s="29">
        <f>SUM(J2465:J2467)</f>
        <v/>
      </c>
    </row>
    <row r="2469">
      <c r="C2469" s="31" t="inlineStr">
        <is>
          <t>D</t>
        </is>
      </c>
      <c r="D2469" s="31" t="inlineStr">
        <is>
          <t>Jumlah (A+B+C)</t>
        </is>
      </c>
      <c r="E2469" s="32" t="n"/>
      <c r="F2469" s="32" t="n"/>
      <c r="G2469" s="32" t="n"/>
      <c r="H2469" s="32" t="n"/>
      <c r="I2469" s="32" t="n"/>
      <c r="J2469" s="33">
        <f>J2456+J2463+J2468</f>
        <v/>
      </c>
    </row>
    <row r="2470">
      <c r="C2470" s="18" t="inlineStr">
        <is>
          <t>E</t>
        </is>
      </c>
      <c r="D2470" s="18" t="inlineStr">
        <is>
          <t>Biaya Umum dan Keuntungan 10.0% x D</t>
        </is>
      </c>
      <c r="H2470" s="21">
        <f>$Q$8</f>
        <v/>
      </c>
      <c r="J2470" s="34">
        <f>J2469*H2470</f>
        <v/>
      </c>
    </row>
    <row r="2471">
      <c r="C2471" s="31" t="inlineStr">
        <is>
          <t>F</t>
        </is>
      </c>
      <c r="D2471" s="31" t="inlineStr">
        <is>
          <t>Harga Satuan Pekerjaan (D+E)</t>
        </is>
      </c>
      <c r="E2471" s="32" t="n"/>
      <c r="F2471" s="32" t="n"/>
      <c r="G2471" s="32" t="n"/>
      <c r="H2471" s="32" t="n"/>
      <c r="I2471" s="32" t="n"/>
      <c r="J2471" s="33">
        <f>SUM(J2469:J2470)</f>
        <v/>
      </c>
    </row>
    <row r="2473">
      <c r="C2473" s="16" t="inlineStr">
        <is>
          <t>I.130</t>
        </is>
      </c>
      <c r="D2473" s="17" t="inlineStr">
        <is>
          <t>Kereb Tegak Tanpa Komponen Horizontal Dengan Bukaan (Tipe A2nh)</t>
        </is>
      </c>
      <c r="F2473" s="18" t="inlineStr">
        <is>
          <t>Buah</t>
        </is>
      </c>
      <c r="K2473" s="22">
        <f>ROUNDDOWN(J2494,0)</f>
        <v/>
      </c>
      <c r="M2473" s="19" t="inlineStr">
        <is>
          <t>9.2.(22d)</t>
        </is>
      </c>
    </row>
    <row r="2474">
      <c r="C2474" s="23" t="inlineStr">
        <is>
          <t>No</t>
        </is>
      </c>
      <c r="D2474" s="23" t="inlineStr">
        <is>
          <t>Uraian</t>
        </is>
      </c>
      <c r="E2474" s="23" t="inlineStr">
        <is>
          <t>Kode</t>
        </is>
      </c>
      <c r="F2474" s="23" t="inlineStr">
        <is>
          <t>Sat.</t>
        </is>
      </c>
      <c r="G2474" s="23" t="inlineStr">
        <is>
          <t>Koefisien</t>
        </is>
      </c>
      <c r="H2474" s="23" t="inlineStr">
        <is>
          <t>Harga  Satuan (Rp)</t>
        </is>
      </c>
      <c r="J2474" s="23" t="inlineStr">
        <is>
          <t>Jumlah Harga (Rp)</t>
        </is>
      </c>
    </row>
    <row r="2475">
      <c r="C2475" s="24" t="inlineStr">
        <is>
          <t>A</t>
        </is>
      </c>
      <c r="D2475" s="24" t="inlineStr">
        <is>
          <t>TENAGA KERJA</t>
        </is>
      </c>
      <c r="E2475" s="12" t="n"/>
      <c r="F2475" s="12" t="n"/>
      <c r="G2475" s="12" t="n"/>
      <c r="H2475" s="12" t="n"/>
      <c r="I2475" s="12" t="n"/>
      <c r="J2475" s="12" t="n"/>
    </row>
    <row r="2476">
      <c r="C2476" s="5" t="n">
        <v>1</v>
      </c>
      <c r="D2476" s="5" t="inlineStr">
        <is>
          <t>Pekerja</t>
        </is>
      </c>
      <c r="E2476" s="5" t="inlineStr">
        <is>
          <t>L01</t>
        </is>
      </c>
      <c r="F2476" s="5" t="inlineStr">
        <is>
          <t>jam</t>
        </is>
      </c>
      <c r="G2476" s="25" t="n">
        <v>0.7228914965304732</v>
      </c>
      <c r="H2476" s="26">
        <f>VLOOKUP(D2476,upahbahan,3,FALSE)</f>
        <v/>
      </c>
      <c r="J2476" s="26">
        <f>G2476*H2476</f>
        <v/>
      </c>
    </row>
    <row r="2477">
      <c r="C2477" s="5" t="n">
        <v>2</v>
      </c>
      <c r="D2477" s="5" t="inlineStr">
        <is>
          <t>Tukang</t>
        </is>
      </c>
      <c r="E2477" s="5" t="inlineStr">
        <is>
          <t>L02</t>
        </is>
      </c>
      <c r="F2477" s="5" t="inlineStr">
        <is>
          <t>jam</t>
        </is>
      </c>
      <c r="G2477" s="25" t="n">
        <v>0.2409638512742468</v>
      </c>
      <c r="H2477" s="26">
        <f>VLOOKUP(D2477,upahbahan,3,FALSE)</f>
        <v/>
      </c>
      <c r="J2477" s="26">
        <f>G2477*H2477</f>
        <v/>
      </c>
    </row>
    <row r="2478">
      <c r="C2478" s="5" t="n">
        <v>3</v>
      </c>
      <c r="D2478" s="5" t="inlineStr">
        <is>
          <t>Mandor</t>
        </is>
      </c>
      <c r="E2478" s="5" t="inlineStr">
        <is>
          <t>L03</t>
        </is>
      </c>
      <c r="F2478" s="5" t="inlineStr">
        <is>
          <t>jam</t>
        </is>
      </c>
      <c r="G2478" s="25" t="n">
        <v>0.1204819674946011</v>
      </c>
      <c r="H2478" s="26">
        <f>VLOOKUP(D2478,upahbahan,3,FALSE)</f>
        <v/>
      </c>
      <c r="J2478" s="26">
        <f>G2478*H2478</f>
        <v/>
      </c>
    </row>
    <row r="2479">
      <c r="C2479" s="27" t="inlineStr">
        <is>
          <t>JUMLAH HARGA TENAGA KERJA</t>
        </is>
      </c>
      <c r="D2479" s="28" t="n"/>
      <c r="E2479" s="28" t="n"/>
      <c r="F2479" s="28" t="n"/>
      <c r="G2479" s="28" t="n"/>
      <c r="H2479" s="28" t="n"/>
      <c r="I2479" s="28" t="n"/>
      <c r="J2479" s="29">
        <f>SUM(J2476:J2478)</f>
        <v/>
      </c>
    </row>
    <row r="2480">
      <c r="C2480" s="24" t="inlineStr">
        <is>
          <t>B</t>
        </is>
      </c>
      <c r="D2480" s="24" t="inlineStr">
        <is>
          <t>BAHAN</t>
        </is>
      </c>
      <c r="E2480" s="12" t="n"/>
      <c r="F2480" s="12" t="n"/>
      <c r="G2480" s="12" t="n"/>
      <c r="H2480" s="12" t="n"/>
      <c r="I2480" s="12" t="n"/>
      <c r="J2480" s="12" t="n"/>
    </row>
    <row r="2481">
      <c r="C2481" s="5" t="n">
        <v>1</v>
      </c>
      <c r="D2481" s="5" t="inlineStr">
        <is>
          <t>Semen</t>
        </is>
      </c>
      <c r="E2481" s="5" t="inlineStr">
        <is>
          <t>M12</t>
        </is>
      </c>
      <c r="F2481" s="5" t="inlineStr">
        <is>
          <t>Kg</t>
        </is>
      </c>
      <c r="G2481" s="25" t="n">
        <v>8.6438875</v>
      </c>
      <c r="H2481" s="26">
        <f>VLOOKUP(D2481,upahbahan,3,FALSE)</f>
        <v/>
      </c>
      <c r="J2481" s="26">
        <f>G2481*H2481</f>
        <v/>
      </c>
    </row>
    <row r="2482">
      <c r="C2482" s="5" t="n">
        <v>2</v>
      </c>
      <c r="D2482" s="5" t="inlineStr">
        <is>
          <t>Pasir Beton</t>
        </is>
      </c>
      <c r="E2482" s="5" t="inlineStr">
        <is>
          <t>M01a</t>
        </is>
      </c>
      <c r="F2482" s="5" t="inlineStr">
        <is>
          <t>M3</t>
        </is>
      </c>
      <c r="G2482" s="25" t="n">
        <v>0.01142665876777251</v>
      </c>
      <c r="H2482" s="26">
        <f>VLOOKUP(D2482,upahbahan,3,FALSE)</f>
        <v/>
      </c>
      <c r="J2482" s="26">
        <f>G2482*H2482</f>
        <v/>
      </c>
    </row>
    <row r="2483">
      <c r="C2483" s="5" t="n">
        <v>3</v>
      </c>
      <c r="D2483" s="5" t="inlineStr">
        <is>
          <t>Aggregat Kasar</t>
        </is>
      </c>
      <c r="E2483" s="5" t="inlineStr">
        <is>
          <t>M03</t>
        </is>
      </c>
      <c r="F2483" s="5" t="inlineStr">
        <is>
          <t>M3</t>
        </is>
      </c>
      <c r="G2483" s="25" t="n">
        <v>0.01522416987124795</v>
      </c>
      <c r="H2483" s="26">
        <f>VLOOKUP(D2483,upahbahan,3,FALSE)</f>
        <v/>
      </c>
      <c r="J2483" s="26">
        <f>G2483*H2483</f>
        <v/>
      </c>
    </row>
    <row r="2484">
      <c r="C2484" s="5" t="n">
        <v>4</v>
      </c>
      <c r="D2484" s="5" t="inlineStr">
        <is>
          <t>Air</t>
        </is>
      </c>
      <c r="E2484" s="5" t="inlineStr">
        <is>
          <t>M170</t>
        </is>
      </c>
      <c r="F2484" s="5" t="inlineStr">
        <is>
          <t>Liter</t>
        </is>
      </c>
      <c r="G2484" s="25" t="n">
        <v>4.313310580204778</v>
      </c>
      <c r="H2484" s="26">
        <f>VLOOKUP(D2484,upahbahan,3,FALSE)</f>
        <v/>
      </c>
      <c r="J2484" s="26">
        <f>G2484*H2484</f>
        <v/>
      </c>
    </row>
    <row r="2485">
      <c r="C2485" s="5" t="n">
        <v>5</v>
      </c>
      <c r="D2485" s="5" t="inlineStr">
        <is>
          <t>Cetakan Kereb A2nh</t>
        </is>
      </c>
      <c r="F2485" s="5" t="inlineStr">
        <is>
          <t>buah</t>
        </is>
      </c>
      <c r="G2485" s="25" t="n">
        <v>2</v>
      </c>
      <c r="H2485" s="26">
        <f>VLOOKUP(D2485,upahbahan,3,FALSE)</f>
        <v/>
      </c>
      <c r="J2485" s="26">
        <f>G2485*H2485</f>
        <v/>
      </c>
    </row>
    <row r="2486">
      <c r="C2486" s="27" t="inlineStr">
        <is>
          <t>JUMLAH HARGA BAHAN</t>
        </is>
      </c>
      <c r="D2486" s="28" t="n"/>
      <c r="E2486" s="28" t="n"/>
      <c r="F2486" s="28" t="n"/>
      <c r="G2486" s="28" t="n"/>
      <c r="H2486" s="28" t="n"/>
      <c r="I2486" s="28" t="n"/>
      <c r="J2486" s="29">
        <f>SUM(J2481:J2485)</f>
        <v/>
      </c>
    </row>
    <row r="2487">
      <c r="C2487" s="24" t="inlineStr">
        <is>
          <t>C</t>
        </is>
      </c>
      <c r="D2487" s="24" t="inlineStr">
        <is>
          <t>PERALATAN</t>
        </is>
      </c>
      <c r="E2487" s="12" t="n"/>
      <c r="F2487" s="12" t="n"/>
      <c r="G2487" s="12" t="n"/>
      <c r="H2487" s="12" t="n"/>
      <c r="I2487" s="12" t="n"/>
      <c r="J2487" s="12" t="n"/>
    </row>
    <row r="2488">
      <c r="C2488" s="5" t="n">
        <v>1</v>
      </c>
      <c r="D2488" s="5" t="inlineStr">
        <is>
          <t>Concrete Mixer</t>
        </is>
      </c>
      <c r="E2488" s="5" t="inlineStr">
        <is>
          <t>E06</t>
        </is>
      </c>
      <c r="F2488" s="5" t="inlineStr">
        <is>
          <t>jam</t>
        </is>
      </c>
      <c r="G2488" s="25" t="n">
        <v>0.1204819529215966</v>
      </c>
      <c r="H2488" s="26">
        <f>VLOOKUP(D2488,upahbahan,3,FALSE)</f>
        <v/>
      </c>
      <c r="J2488" s="26">
        <f>G2488*H2488</f>
        <v/>
      </c>
    </row>
    <row r="2489">
      <c r="C2489" s="5" t="n">
        <v>2</v>
      </c>
      <c r="D2489" s="5" t="inlineStr">
        <is>
          <t>FLAT BED TRUCK 4 TON</t>
        </is>
      </c>
      <c r="E2489" s="5" t="inlineStr">
        <is>
          <t>E11</t>
        </is>
      </c>
      <c r="F2489" s="5" t="inlineStr">
        <is>
          <t>Jam</t>
        </is>
      </c>
      <c r="G2489" s="25" t="n">
        <v>0.0375274218527469</v>
      </c>
      <c r="H2489" s="26">
        <f>VLOOKUP(D2489,upahbahan,3,FALSE)</f>
        <v/>
      </c>
      <c r="J2489" s="26">
        <f>G2489*H2489</f>
        <v/>
      </c>
    </row>
    <row r="2490">
      <c r="C2490" s="5" t="n">
        <v>3</v>
      </c>
      <c r="D2490" s="5" t="inlineStr">
        <is>
          <t>Alat Bantu</t>
        </is>
      </c>
      <c r="F2490" s="5" t="inlineStr">
        <is>
          <t>Ls</t>
        </is>
      </c>
      <c r="G2490" s="25" t="n">
        <v>1</v>
      </c>
      <c r="H2490" s="26">
        <f>VLOOKUP(D2490,upahbahan,3,FALSE)</f>
        <v/>
      </c>
      <c r="J2490" s="26">
        <f>G2490*H2490</f>
        <v/>
      </c>
    </row>
    <row r="2491">
      <c r="C2491" s="27" t="inlineStr">
        <is>
          <t>JUMLAH HARGA PERALATAN</t>
        </is>
      </c>
      <c r="D2491" s="28" t="n"/>
      <c r="E2491" s="28" t="n"/>
      <c r="F2491" s="28" t="n"/>
      <c r="G2491" s="28" t="n"/>
      <c r="H2491" s="28" t="n"/>
      <c r="I2491" s="28" t="n"/>
      <c r="J2491" s="29">
        <f>SUM(J2488:J2490)</f>
        <v/>
      </c>
    </row>
    <row r="2492">
      <c r="C2492" s="31" t="inlineStr">
        <is>
          <t>D</t>
        </is>
      </c>
      <c r="D2492" s="31" t="inlineStr">
        <is>
          <t>Jumlah (A+B+C)</t>
        </is>
      </c>
      <c r="E2492" s="32" t="n"/>
      <c r="F2492" s="32" t="n"/>
      <c r="G2492" s="32" t="n"/>
      <c r="H2492" s="32" t="n"/>
      <c r="I2492" s="32" t="n"/>
      <c r="J2492" s="33">
        <f>J2479+J2486+J2491</f>
        <v/>
      </c>
    </row>
    <row r="2493">
      <c r="C2493" s="18" t="inlineStr">
        <is>
          <t>E</t>
        </is>
      </c>
      <c r="D2493" s="18" t="inlineStr">
        <is>
          <t>Biaya Umum dan Keuntungan 10.0% x D</t>
        </is>
      </c>
      <c r="H2493" s="21">
        <f>$Q$8</f>
        <v/>
      </c>
      <c r="J2493" s="34">
        <f>J2492*H2493</f>
        <v/>
      </c>
    </row>
    <row r="2494">
      <c r="C2494" s="31" t="inlineStr">
        <is>
          <t>F</t>
        </is>
      </c>
      <c r="D2494" s="31" t="inlineStr">
        <is>
          <t>Harga Satuan Pekerjaan (D+E)</t>
        </is>
      </c>
      <c r="E2494" s="32" t="n"/>
      <c r="F2494" s="32" t="n"/>
      <c r="G2494" s="32" t="n"/>
      <c r="H2494" s="32" t="n"/>
      <c r="I2494" s="32" t="n"/>
      <c r="J2494" s="33">
        <f>SUM(J2492:J2493)</f>
        <v/>
      </c>
    </row>
    <row r="2496">
      <c r="C2496" s="16" t="inlineStr">
        <is>
          <t>I.131</t>
        </is>
      </c>
      <c r="D2496" s="17" t="inlineStr">
        <is>
          <t>Kereb Miring Dengan Komponen Horizontal (Tipe B1h)</t>
        </is>
      </c>
      <c r="F2496" s="18" t="inlineStr">
        <is>
          <t>Buah</t>
        </is>
      </c>
      <c r="K2496" s="22">
        <f>ROUNDDOWN(J2517,0)</f>
        <v/>
      </c>
      <c r="M2496" s="19" t="inlineStr">
        <is>
          <t>9.2.(22e)</t>
        </is>
      </c>
    </row>
    <row r="2497">
      <c r="C2497" s="23" t="inlineStr">
        <is>
          <t>No</t>
        </is>
      </c>
      <c r="D2497" s="23" t="inlineStr">
        <is>
          <t>Uraian</t>
        </is>
      </c>
      <c r="E2497" s="23" t="inlineStr">
        <is>
          <t>Kode</t>
        </is>
      </c>
      <c r="F2497" s="23" t="inlineStr">
        <is>
          <t>Sat.</t>
        </is>
      </c>
      <c r="G2497" s="23" t="inlineStr">
        <is>
          <t>Koefisien</t>
        </is>
      </c>
      <c r="H2497" s="23" t="inlineStr">
        <is>
          <t>Harga  Satuan (Rp)</t>
        </is>
      </c>
      <c r="J2497" s="23" t="inlineStr">
        <is>
          <t>Jumlah Harga (Rp)</t>
        </is>
      </c>
    </row>
    <row r="2498">
      <c r="C2498" s="24" t="inlineStr">
        <is>
          <t>A</t>
        </is>
      </c>
      <c r="D2498" s="24" t="inlineStr">
        <is>
          <t>TENAGA KERJA</t>
        </is>
      </c>
      <c r="E2498" s="12" t="n"/>
      <c r="F2498" s="12" t="n"/>
      <c r="G2498" s="12" t="n"/>
      <c r="H2498" s="12" t="n"/>
      <c r="I2498" s="12" t="n"/>
      <c r="J2498" s="12" t="n"/>
    </row>
    <row r="2499">
      <c r="C2499" s="5" t="n">
        <v>1</v>
      </c>
      <c r="D2499" s="5" t="inlineStr">
        <is>
          <t>Pekerja</t>
        </is>
      </c>
      <c r="E2499" s="5" t="inlineStr">
        <is>
          <t>L01</t>
        </is>
      </c>
      <c r="F2499" s="5" t="inlineStr">
        <is>
          <t>jam</t>
        </is>
      </c>
      <c r="G2499" s="25" t="n">
        <v>0.7228914965304732</v>
      </c>
      <c r="H2499" s="26">
        <f>VLOOKUP(D2499,upahbahan,3,FALSE)</f>
        <v/>
      </c>
      <c r="J2499" s="26">
        <f>G2499*H2499</f>
        <v/>
      </c>
    </row>
    <row r="2500">
      <c r="C2500" s="5" t="n">
        <v>2</v>
      </c>
      <c r="D2500" s="5" t="inlineStr">
        <is>
          <t>Tukang</t>
        </is>
      </c>
      <c r="E2500" s="5" t="inlineStr">
        <is>
          <t>L02</t>
        </is>
      </c>
      <c r="F2500" s="5" t="inlineStr">
        <is>
          <t>jam</t>
        </is>
      </c>
      <c r="G2500" s="25" t="n">
        <v>0.2409638512742468</v>
      </c>
      <c r="H2500" s="26">
        <f>VLOOKUP(D2500,upahbahan,3,FALSE)</f>
        <v/>
      </c>
      <c r="J2500" s="26">
        <f>G2500*H2500</f>
        <v/>
      </c>
    </row>
    <row r="2501">
      <c r="C2501" s="5" t="n">
        <v>3</v>
      </c>
      <c r="D2501" s="5" t="inlineStr">
        <is>
          <t>Mandor</t>
        </is>
      </c>
      <c r="E2501" s="5" t="inlineStr">
        <is>
          <t>L03</t>
        </is>
      </c>
      <c r="F2501" s="5" t="inlineStr">
        <is>
          <t>jam</t>
        </is>
      </c>
      <c r="G2501" s="25" t="n">
        <v>0.1204819674946011</v>
      </c>
      <c r="H2501" s="26">
        <f>VLOOKUP(D2501,upahbahan,3,FALSE)</f>
        <v/>
      </c>
      <c r="J2501" s="26">
        <f>G2501*H2501</f>
        <v/>
      </c>
    </row>
    <row r="2502">
      <c r="C2502" s="27" t="inlineStr">
        <is>
          <t>JUMLAH HARGA TENAGA KERJA</t>
        </is>
      </c>
      <c r="D2502" s="28" t="n"/>
      <c r="E2502" s="28" t="n"/>
      <c r="F2502" s="28" t="n"/>
      <c r="G2502" s="28" t="n"/>
      <c r="H2502" s="28" t="n"/>
      <c r="I2502" s="28" t="n"/>
      <c r="J2502" s="29">
        <f>SUM(J2499:J2501)</f>
        <v/>
      </c>
    </row>
    <row r="2503">
      <c r="C2503" s="24" t="inlineStr">
        <is>
          <t>B</t>
        </is>
      </c>
      <c r="D2503" s="24" t="inlineStr">
        <is>
          <t>BAHAN</t>
        </is>
      </c>
      <c r="E2503" s="12" t="n"/>
      <c r="F2503" s="12" t="n"/>
      <c r="G2503" s="12" t="n"/>
      <c r="H2503" s="12" t="n"/>
      <c r="I2503" s="12" t="n"/>
      <c r="J2503" s="12" t="n"/>
    </row>
    <row r="2504">
      <c r="C2504" s="5" t="n">
        <v>1</v>
      </c>
      <c r="D2504" s="5" t="inlineStr">
        <is>
          <t>Semen</t>
        </is>
      </c>
      <c r="E2504" s="5" t="inlineStr">
        <is>
          <t>M12</t>
        </is>
      </c>
      <c r="F2504" s="5" t="inlineStr">
        <is>
          <t>Kg</t>
        </is>
      </c>
      <c r="G2504" s="25" t="n">
        <v>17.15680625</v>
      </c>
      <c r="H2504" s="26">
        <f>VLOOKUP(D2504,upahbahan,3,FALSE)</f>
        <v/>
      </c>
      <c r="J2504" s="26">
        <f>G2504*H2504</f>
        <v/>
      </c>
    </row>
    <row r="2505">
      <c r="C2505" s="5" t="n">
        <v>2</v>
      </c>
      <c r="D2505" s="5" t="inlineStr">
        <is>
          <t>Pasir Beton</t>
        </is>
      </c>
      <c r="E2505" s="5" t="inlineStr">
        <is>
          <t>M01a</t>
        </is>
      </c>
      <c r="F2505" s="5" t="inlineStr">
        <is>
          <t>M3</t>
        </is>
      </c>
      <c r="G2505" s="25" t="n">
        <v>0.02268021327014218</v>
      </c>
      <c r="H2505" s="26">
        <f>VLOOKUP(D2505,upahbahan,3,FALSE)</f>
        <v/>
      </c>
      <c r="J2505" s="26">
        <f>G2505*H2505</f>
        <v/>
      </c>
    </row>
    <row r="2506">
      <c r="C2506" s="5" t="n">
        <v>3</v>
      </c>
      <c r="D2506" s="5" t="inlineStr">
        <is>
          <t>Aggregat Kasar</t>
        </is>
      </c>
      <c r="E2506" s="5" t="inlineStr">
        <is>
          <t>M03</t>
        </is>
      </c>
      <c r="F2506" s="5" t="inlineStr">
        <is>
          <t>M3</t>
        </is>
      </c>
      <c r="G2506" s="25" t="n">
        <v>0.03021766954053605</v>
      </c>
      <c r="H2506" s="26">
        <f>VLOOKUP(D2506,upahbahan,3,FALSE)</f>
        <v/>
      </c>
      <c r="J2506" s="26">
        <f>G2506*H2506</f>
        <v/>
      </c>
    </row>
    <row r="2507">
      <c r="C2507" s="5" t="n">
        <v>4</v>
      </c>
      <c r="D2507" s="5" t="inlineStr">
        <is>
          <t>Air</t>
        </is>
      </c>
      <c r="E2507" s="5" t="inlineStr">
        <is>
          <t>M170</t>
        </is>
      </c>
      <c r="F2507" s="5" t="inlineStr">
        <is>
          <t>Liter</t>
        </is>
      </c>
      <c r="G2507" s="25" t="n">
        <v>8.561774744027304</v>
      </c>
      <c r="H2507" s="26">
        <f>VLOOKUP(D2507,upahbahan,3,FALSE)</f>
        <v/>
      </c>
      <c r="J2507" s="26">
        <f>G2507*H2507</f>
        <v/>
      </c>
    </row>
    <row r="2508">
      <c r="C2508" s="5" t="n">
        <v>5</v>
      </c>
      <c r="D2508" s="5" t="inlineStr">
        <is>
          <t>Cetakan Kereb</t>
        </is>
      </c>
      <c r="E2508" s="5" t="inlineStr">
        <is>
          <t>B1h</t>
        </is>
      </c>
      <c r="F2508" s="5" t="inlineStr">
        <is>
          <t>buah</t>
        </is>
      </c>
      <c r="G2508" s="25" t="n">
        <v>2</v>
      </c>
      <c r="H2508" s="26">
        <f>VLOOKUP(D2508,upahbahan,3,FALSE)</f>
        <v/>
      </c>
      <c r="J2508" s="26">
        <f>G2508*H2508</f>
        <v/>
      </c>
    </row>
    <row r="2509">
      <c r="C2509" s="27" t="inlineStr">
        <is>
          <t>JUMLAH HARGA BAHAN</t>
        </is>
      </c>
      <c r="D2509" s="28" t="n"/>
      <c r="E2509" s="28" t="n"/>
      <c r="F2509" s="28" t="n"/>
      <c r="G2509" s="28" t="n"/>
      <c r="H2509" s="28" t="n"/>
      <c r="I2509" s="28" t="n"/>
      <c r="J2509" s="29">
        <f>SUM(J2504:J2508)</f>
        <v/>
      </c>
    </row>
    <row r="2510">
      <c r="C2510" s="24" t="inlineStr">
        <is>
          <t>C</t>
        </is>
      </c>
      <c r="D2510" s="24" t="inlineStr">
        <is>
          <t>PERALATAN</t>
        </is>
      </c>
      <c r="E2510" s="12" t="n"/>
      <c r="F2510" s="12" t="n"/>
      <c r="G2510" s="12" t="n"/>
      <c r="H2510" s="12" t="n"/>
      <c r="I2510" s="12" t="n"/>
      <c r="J2510" s="12" t="n"/>
    </row>
    <row r="2511">
      <c r="C2511" s="5" t="n">
        <v>1</v>
      </c>
      <c r="D2511" s="5" t="inlineStr">
        <is>
          <t>Concrete Mixer</t>
        </is>
      </c>
      <c r="E2511" s="5" t="inlineStr">
        <is>
          <t>E06</t>
        </is>
      </c>
      <c r="F2511" s="5" t="inlineStr">
        <is>
          <t>jam</t>
        </is>
      </c>
      <c r="G2511" s="25" t="n">
        <v>0.1204819529215966</v>
      </c>
      <c r="H2511" s="26">
        <f>VLOOKUP(D2511,upahbahan,3,FALSE)</f>
        <v/>
      </c>
      <c r="J2511" s="26">
        <f>G2511*H2511</f>
        <v/>
      </c>
    </row>
    <row r="2512">
      <c r="C2512" s="5" t="n">
        <v>2</v>
      </c>
      <c r="D2512" s="5" t="inlineStr">
        <is>
          <t>FLAT BED TRUCK 4 TON</t>
        </is>
      </c>
      <c r="E2512" s="5" t="inlineStr">
        <is>
          <t>E11</t>
        </is>
      </c>
      <c r="F2512" s="5" t="inlineStr">
        <is>
          <t>Jam</t>
        </is>
      </c>
      <c r="G2512" s="25" t="n">
        <v>0.04804730766532706</v>
      </c>
      <c r="H2512" s="26">
        <f>VLOOKUP(D2512,upahbahan,3,FALSE)</f>
        <v/>
      </c>
      <c r="J2512" s="26">
        <f>G2512*H2512</f>
        <v/>
      </c>
    </row>
    <row r="2513">
      <c r="C2513" s="5" t="n">
        <v>3</v>
      </c>
      <c r="D2513" s="5" t="inlineStr">
        <is>
          <t>Alat Bantu</t>
        </is>
      </c>
      <c r="F2513" s="5" t="inlineStr">
        <is>
          <t>Ls</t>
        </is>
      </c>
      <c r="G2513" s="25" t="n">
        <v>1</v>
      </c>
      <c r="H2513" s="26">
        <f>VLOOKUP(D2513,upahbahan,3,FALSE)</f>
        <v/>
      </c>
      <c r="J2513" s="26">
        <f>G2513*H2513</f>
        <v/>
      </c>
    </row>
    <row r="2514">
      <c r="C2514" s="27" t="inlineStr">
        <is>
          <t>JUMLAH HARGA PERALATAN</t>
        </is>
      </c>
      <c r="D2514" s="28" t="n"/>
      <c r="E2514" s="28" t="n"/>
      <c r="F2514" s="28" t="n"/>
      <c r="G2514" s="28" t="n"/>
      <c r="H2514" s="28" t="n"/>
      <c r="I2514" s="28" t="n"/>
      <c r="J2514" s="29">
        <f>SUM(J2511:J2513)</f>
        <v/>
      </c>
    </row>
    <row r="2515">
      <c r="C2515" s="31" t="inlineStr">
        <is>
          <t>D</t>
        </is>
      </c>
      <c r="D2515" s="31" t="inlineStr">
        <is>
          <t>Jumlah (A+B+C)</t>
        </is>
      </c>
      <c r="E2515" s="32" t="n"/>
      <c r="F2515" s="32" t="n"/>
      <c r="G2515" s="32" t="n"/>
      <c r="H2515" s="32" t="n"/>
      <c r="I2515" s="32" t="n"/>
      <c r="J2515" s="33">
        <f>J2502+J2509+J2514</f>
        <v/>
      </c>
    </row>
    <row r="2516">
      <c r="C2516" s="18" t="inlineStr">
        <is>
          <t>E</t>
        </is>
      </c>
      <c r="D2516" s="18" t="inlineStr">
        <is>
          <t>Biaya Umum dan Keuntungan 10.0% x D</t>
        </is>
      </c>
      <c r="H2516" s="21">
        <f>$Q$8</f>
        <v/>
      </c>
      <c r="J2516" s="34">
        <f>J2515*H2516</f>
        <v/>
      </c>
    </row>
    <row r="2517">
      <c r="C2517" s="31" t="inlineStr">
        <is>
          <t>F</t>
        </is>
      </c>
      <c r="D2517" s="31" t="inlineStr">
        <is>
          <t>Harga Satuan Pekerjaan (D+E)</t>
        </is>
      </c>
      <c r="E2517" s="32" t="n"/>
      <c r="F2517" s="32" t="n"/>
      <c r="G2517" s="32" t="n"/>
      <c r="H2517" s="32" t="n"/>
      <c r="I2517" s="32" t="n"/>
      <c r="J2517" s="33">
        <f>SUM(J2515:J2516)</f>
        <v/>
      </c>
    </row>
    <row r="2519">
      <c r="C2519" s="16" t="inlineStr">
        <is>
          <t>I.132</t>
        </is>
      </c>
      <c r="D2519" s="17" t="inlineStr">
        <is>
          <t>Kereb Miring Tanpa Komponen Horizontal (Tipe B1nh)</t>
        </is>
      </c>
      <c r="F2519" s="18" t="inlineStr">
        <is>
          <t>Buah</t>
        </is>
      </c>
      <c r="K2519" s="22">
        <f>ROUNDDOWN(J2540,0)</f>
        <v/>
      </c>
      <c r="M2519" s="19" t="inlineStr">
        <is>
          <t>9.2.(22f)</t>
        </is>
      </c>
    </row>
    <row r="2520">
      <c r="C2520" s="23" t="inlineStr">
        <is>
          <t>No</t>
        </is>
      </c>
      <c r="D2520" s="23" t="inlineStr">
        <is>
          <t>Uraian</t>
        </is>
      </c>
      <c r="E2520" s="23" t="inlineStr">
        <is>
          <t>Kode</t>
        </is>
      </c>
      <c r="F2520" s="23" t="inlineStr">
        <is>
          <t>Sat.</t>
        </is>
      </c>
      <c r="G2520" s="23" t="inlineStr">
        <is>
          <t>Koefisien</t>
        </is>
      </c>
      <c r="H2520" s="23" t="inlineStr">
        <is>
          <t>Harga  Satuan (Rp)</t>
        </is>
      </c>
      <c r="J2520" s="23" t="inlineStr">
        <is>
          <t>Jumlah Harga (Rp)</t>
        </is>
      </c>
    </row>
    <row r="2521">
      <c r="C2521" s="24" t="inlineStr">
        <is>
          <t>A</t>
        </is>
      </c>
      <c r="D2521" s="24" t="inlineStr">
        <is>
          <t>TENAGA KERJA</t>
        </is>
      </c>
      <c r="E2521" s="12" t="n"/>
      <c r="F2521" s="12" t="n"/>
      <c r="G2521" s="12" t="n"/>
      <c r="H2521" s="12" t="n"/>
      <c r="I2521" s="12" t="n"/>
      <c r="J2521" s="12" t="n"/>
    </row>
    <row r="2522">
      <c r="C2522" s="5" t="n">
        <v>1</v>
      </c>
      <c r="D2522" s="5" t="inlineStr">
        <is>
          <t>Pekerja</t>
        </is>
      </c>
      <c r="E2522" s="5" t="inlineStr">
        <is>
          <t>L01</t>
        </is>
      </c>
      <c r="F2522" s="5" t="inlineStr">
        <is>
          <t>jam</t>
        </is>
      </c>
      <c r="G2522" s="25" t="n">
        <v>0.7228914965304732</v>
      </c>
      <c r="H2522" s="26">
        <f>VLOOKUP(D2522,upahbahan,3,FALSE)</f>
        <v/>
      </c>
      <c r="J2522" s="26">
        <f>G2522*H2522</f>
        <v/>
      </c>
    </row>
    <row r="2523">
      <c r="C2523" s="5" t="n">
        <v>2</v>
      </c>
      <c r="D2523" s="5" t="inlineStr">
        <is>
          <t>Tukang</t>
        </is>
      </c>
      <c r="E2523" s="5" t="inlineStr">
        <is>
          <t>L02</t>
        </is>
      </c>
      <c r="F2523" s="5" t="inlineStr">
        <is>
          <t>jam</t>
        </is>
      </c>
      <c r="G2523" s="25" t="n">
        <v>0.2409638512742468</v>
      </c>
      <c r="H2523" s="26">
        <f>VLOOKUP(D2523,upahbahan,3,FALSE)</f>
        <v/>
      </c>
      <c r="J2523" s="26">
        <f>G2523*H2523</f>
        <v/>
      </c>
    </row>
    <row r="2524">
      <c r="C2524" s="5" t="n">
        <v>3</v>
      </c>
      <c r="D2524" s="5" t="inlineStr">
        <is>
          <t>Mandor</t>
        </is>
      </c>
      <c r="E2524" s="5" t="inlineStr">
        <is>
          <t>L03</t>
        </is>
      </c>
      <c r="F2524" s="5" t="inlineStr">
        <is>
          <t>jam</t>
        </is>
      </c>
      <c r="G2524" s="25" t="n">
        <v>0.1204819674946011</v>
      </c>
      <c r="H2524" s="26">
        <f>VLOOKUP(D2524,upahbahan,3,FALSE)</f>
        <v/>
      </c>
      <c r="J2524" s="26">
        <f>G2524*H2524</f>
        <v/>
      </c>
    </row>
    <row r="2525">
      <c r="C2525" s="27" t="inlineStr">
        <is>
          <t>JUMLAH HARGA TENAGA KERJA</t>
        </is>
      </c>
      <c r="D2525" s="28" t="n"/>
      <c r="E2525" s="28" t="n"/>
      <c r="F2525" s="28" t="n"/>
      <c r="G2525" s="28" t="n"/>
      <c r="H2525" s="28" t="n"/>
      <c r="I2525" s="28" t="n"/>
      <c r="J2525" s="29">
        <f>SUM(J2522:J2524)</f>
        <v/>
      </c>
    </row>
    <row r="2526">
      <c r="C2526" s="24" t="inlineStr">
        <is>
          <t>B</t>
        </is>
      </c>
      <c r="D2526" s="24" t="inlineStr">
        <is>
          <t>BAHAN</t>
        </is>
      </c>
      <c r="E2526" s="12" t="n"/>
      <c r="F2526" s="12" t="n"/>
      <c r="G2526" s="12" t="n"/>
      <c r="H2526" s="12" t="n"/>
      <c r="I2526" s="12" t="n"/>
      <c r="J2526" s="12" t="n"/>
    </row>
    <row r="2527">
      <c r="C2527" s="5" t="n">
        <v>1</v>
      </c>
      <c r="D2527" s="5" t="inlineStr">
        <is>
          <t>Semen</t>
        </is>
      </c>
      <c r="E2527" s="5" t="inlineStr">
        <is>
          <t>M12</t>
        </is>
      </c>
      <c r="F2527" s="5" t="inlineStr">
        <is>
          <t>Kg</t>
        </is>
      </c>
      <c r="G2527" s="25" t="n">
        <v>13.16228125</v>
      </c>
      <c r="H2527" s="26">
        <f>VLOOKUP(D2527,upahbahan,3,FALSE)</f>
        <v/>
      </c>
      <c r="J2527" s="26">
        <f>G2527*H2527</f>
        <v/>
      </c>
    </row>
    <row r="2528">
      <c r="C2528" s="5" t="n">
        <v>2</v>
      </c>
      <c r="D2528" s="5" t="inlineStr">
        <is>
          <t>Pasir Beton</t>
        </is>
      </c>
      <c r="E2528" s="5" t="inlineStr">
        <is>
          <t>M01a</t>
        </is>
      </c>
      <c r="F2528" s="5" t="inlineStr">
        <is>
          <t>M3</t>
        </is>
      </c>
      <c r="G2528" s="25" t="n">
        <v>0.01739970379146919</v>
      </c>
      <c r="H2528" s="26">
        <f>VLOOKUP(D2528,upahbahan,3,FALSE)</f>
        <v/>
      </c>
      <c r="J2528" s="26">
        <f>G2528*H2528</f>
        <v/>
      </c>
    </row>
    <row r="2529">
      <c r="C2529" s="5" t="n">
        <v>3</v>
      </c>
      <c r="D2529" s="5" t="inlineStr">
        <is>
          <t>Aggregat Kasar</t>
        </is>
      </c>
      <c r="E2529" s="5" t="inlineStr">
        <is>
          <t>M03</t>
        </is>
      </c>
      <c r="F2529" s="5" t="inlineStr">
        <is>
          <t>M3</t>
        </is>
      </c>
      <c r="G2529" s="25" t="n">
        <v>0.0231822601098117</v>
      </c>
      <c r="H2529" s="26">
        <f>VLOOKUP(D2529,upahbahan,3,FALSE)</f>
        <v/>
      </c>
      <c r="J2529" s="26">
        <f>G2529*H2529</f>
        <v/>
      </c>
    </row>
    <row r="2530">
      <c r="C2530" s="5" t="n">
        <v>4</v>
      </c>
      <c r="D2530" s="5" t="inlineStr">
        <is>
          <t>Air</t>
        </is>
      </c>
      <c r="E2530" s="5" t="inlineStr">
        <is>
          <t>M170</t>
        </is>
      </c>
      <c r="F2530" s="5" t="inlineStr">
        <is>
          <t>Liter</t>
        </is>
      </c>
      <c r="G2530" s="25" t="n">
        <v>6.567918088737201</v>
      </c>
      <c r="H2530" s="26">
        <f>VLOOKUP(D2530,upahbahan,3,FALSE)</f>
        <v/>
      </c>
      <c r="J2530" s="26">
        <f>G2530*H2530</f>
        <v/>
      </c>
    </row>
    <row r="2531">
      <c r="C2531" s="5" t="n">
        <v>5</v>
      </c>
      <c r="D2531" s="5" t="inlineStr">
        <is>
          <t>Cetakan Kereb B1nh</t>
        </is>
      </c>
      <c r="F2531" s="5" t="inlineStr">
        <is>
          <t>buah</t>
        </is>
      </c>
      <c r="G2531" s="25" t="n">
        <v>2</v>
      </c>
      <c r="H2531" s="26">
        <f>VLOOKUP(D2531,upahbahan,3,FALSE)</f>
        <v/>
      </c>
      <c r="J2531" s="26">
        <f>G2531*H2531</f>
        <v/>
      </c>
    </row>
    <row r="2532">
      <c r="C2532" s="27" t="inlineStr">
        <is>
          <t>JUMLAH HARGA BAHAN</t>
        </is>
      </c>
      <c r="D2532" s="28" t="n"/>
      <c r="E2532" s="28" t="n"/>
      <c r="F2532" s="28" t="n"/>
      <c r="G2532" s="28" t="n"/>
      <c r="H2532" s="28" t="n"/>
      <c r="I2532" s="28" t="n"/>
      <c r="J2532" s="29">
        <f>SUM(J2527:J2531)</f>
        <v/>
      </c>
    </row>
    <row r="2533">
      <c r="C2533" s="24" t="inlineStr">
        <is>
          <t>C</t>
        </is>
      </c>
      <c r="D2533" s="24" t="inlineStr">
        <is>
          <t>PERALATAN</t>
        </is>
      </c>
      <c r="E2533" s="12" t="n"/>
      <c r="F2533" s="12" t="n"/>
      <c r="G2533" s="12" t="n"/>
      <c r="H2533" s="12" t="n"/>
      <c r="I2533" s="12" t="n"/>
      <c r="J2533" s="12" t="n"/>
    </row>
    <row r="2534">
      <c r="C2534" s="5" t="n">
        <v>1</v>
      </c>
      <c r="D2534" s="5" t="inlineStr">
        <is>
          <t>Concrete Mixer</t>
        </is>
      </c>
      <c r="E2534" s="5" t="inlineStr">
        <is>
          <t>E06</t>
        </is>
      </c>
      <c r="F2534" s="5" t="inlineStr">
        <is>
          <t>jam</t>
        </is>
      </c>
      <c r="G2534" s="25" t="n">
        <v>0.1204819529215966</v>
      </c>
      <c r="H2534" s="26">
        <f>VLOOKUP(D2534,upahbahan,3,FALSE)</f>
        <v/>
      </c>
      <c r="J2534" s="26">
        <f>G2534*H2534</f>
        <v/>
      </c>
    </row>
    <row r="2535">
      <c r="C2535" s="5" t="n">
        <v>2</v>
      </c>
      <c r="D2535" s="5" t="inlineStr">
        <is>
          <t>FLAT BED TRUCK 4 TON</t>
        </is>
      </c>
      <c r="E2535" s="5" t="inlineStr">
        <is>
          <t>E11</t>
        </is>
      </c>
      <c r="F2535" s="5" t="inlineStr">
        <is>
          <t>Jam</t>
        </is>
      </c>
      <c r="G2535" s="25" t="n">
        <v>0.04308347762594723</v>
      </c>
      <c r="H2535" s="26">
        <f>VLOOKUP(D2535,upahbahan,3,FALSE)</f>
        <v/>
      </c>
      <c r="J2535" s="26">
        <f>G2535*H2535</f>
        <v/>
      </c>
    </row>
    <row r="2536">
      <c r="C2536" s="5" t="n">
        <v>3</v>
      </c>
      <c r="D2536" s="5" t="inlineStr">
        <is>
          <t>Alat Bantu</t>
        </is>
      </c>
      <c r="F2536" s="5" t="inlineStr">
        <is>
          <t>Ls</t>
        </is>
      </c>
      <c r="G2536" s="25" t="n">
        <v>1</v>
      </c>
      <c r="H2536" s="26">
        <f>VLOOKUP(D2536,upahbahan,3,FALSE)</f>
        <v/>
      </c>
      <c r="J2536" s="26">
        <f>G2536*H2536</f>
        <v/>
      </c>
    </row>
    <row r="2537">
      <c r="C2537" s="27" t="inlineStr">
        <is>
          <t>JUMLAH HARGA PERALATAN</t>
        </is>
      </c>
      <c r="D2537" s="28" t="n"/>
      <c r="E2537" s="28" t="n"/>
      <c r="F2537" s="28" t="n"/>
      <c r="G2537" s="28" t="n"/>
      <c r="H2537" s="28" t="n"/>
      <c r="I2537" s="28" t="n"/>
      <c r="J2537" s="29">
        <f>SUM(J2534:J2536)</f>
        <v/>
      </c>
    </row>
    <row r="2538">
      <c r="C2538" s="31" t="inlineStr">
        <is>
          <t>D</t>
        </is>
      </c>
      <c r="D2538" s="31" t="inlineStr">
        <is>
          <t>Jumlah (A+B+C)</t>
        </is>
      </c>
      <c r="E2538" s="32" t="n"/>
      <c r="F2538" s="32" t="n"/>
      <c r="G2538" s="32" t="n"/>
      <c r="H2538" s="32" t="n"/>
      <c r="I2538" s="32" t="n"/>
      <c r="J2538" s="33">
        <f>J2525+J2532+J2537</f>
        <v/>
      </c>
    </row>
    <row r="2539">
      <c r="C2539" s="18" t="inlineStr">
        <is>
          <t>E</t>
        </is>
      </c>
      <c r="D2539" s="18" t="inlineStr">
        <is>
          <t>Biaya Umum dan Keuntungan 10.0% x D</t>
        </is>
      </c>
      <c r="H2539" s="21">
        <f>$Q$8</f>
        <v/>
      </c>
      <c r="J2539" s="34">
        <f>J2538*H2539</f>
        <v/>
      </c>
    </row>
    <row r="2540">
      <c r="C2540" s="31" t="inlineStr">
        <is>
          <t>F</t>
        </is>
      </c>
      <c r="D2540" s="31" t="inlineStr">
        <is>
          <t>Harga Satuan Pekerjaan (D+E)</t>
        </is>
      </c>
      <c r="E2540" s="32" t="n"/>
      <c r="F2540" s="32" t="n"/>
      <c r="G2540" s="32" t="n"/>
      <c r="H2540" s="32" t="n"/>
      <c r="I2540" s="32" t="n"/>
      <c r="J2540" s="33">
        <f>SUM(J2538:J2539)</f>
        <v/>
      </c>
    </row>
    <row r="2542">
      <c r="C2542" s="16" t="inlineStr">
        <is>
          <t>I.133</t>
        </is>
      </c>
      <c r="D2542" s="17" t="inlineStr">
        <is>
          <t>Kereb Miring Dengan Bukaan dan Komponen Horizontal (Tipe B2h)</t>
        </is>
      </c>
      <c r="F2542" s="18" t="inlineStr">
        <is>
          <t>Buah</t>
        </is>
      </c>
      <c r="K2542" s="22">
        <f>ROUNDDOWN(J2563,0)</f>
        <v/>
      </c>
      <c r="M2542" s="19" t="inlineStr">
        <is>
          <t>9.2.(22g)</t>
        </is>
      </c>
    </row>
    <row r="2543">
      <c r="C2543" s="23" t="inlineStr">
        <is>
          <t>No</t>
        </is>
      </c>
      <c r="D2543" s="23" t="inlineStr">
        <is>
          <t>Uraian</t>
        </is>
      </c>
      <c r="E2543" s="23" t="inlineStr">
        <is>
          <t>Kode</t>
        </is>
      </c>
      <c r="F2543" s="23" t="inlineStr">
        <is>
          <t>Sat.</t>
        </is>
      </c>
      <c r="G2543" s="23" t="inlineStr">
        <is>
          <t>Koefisien</t>
        </is>
      </c>
      <c r="H2543" s="23" t="inlineStr">
        <is>
          <t>Harga  Satuan (Rp)</t>
        </is>
      </c>
      <c r="J2543" s="23" t="inlineStr">
        <is>
          <t>Jumlah Harga (Rp)</t>
        </is>
      </c>
    </row>
    <row r="2544">
      <c r="C2544" s="24" t="inlineStr">
        <is>
          <t>A</t>
        </is>
      </c>
      <c r="D2544" s="24" t="inlineStr">
        <is>
          <t>TENAGA KERJA</t>
        </is>
      </c>
      <c r="E2544" s="12" t="n"/>
      <c r="F2544" s="12" t="n"/>
      <c r="G2544" s="12" t="n"/>
      <c r="H2544" s="12" t="n"/>
      <c r="I2544" s="12" t="n"/>
      <c r="J2544" s="12" t="n"/>
    </row>
    <row r="2545">
      <c r="C2545" s="5" t="n">
        <v>1</v>
      </c>
      <c r="D2545" s="5" t="inlineStr">
        <is>
          <t>Pekerja</t>
        </is>
      </c>
      <c r="E2545" s="5" t="inlineStr">
        <is>
          <t>L01</t>
        </is>
      </c>
      <c r="F2545" s="5" t="inlineStr">
        <is>
          <t>jam</t>
        </is>
      </c>
      <c r="G2545" s="25" t="n">
        <v>0.7228914965304732</v>
      </c>
      <c r="H2545" s="26">
        <f>VLOOKUP(D2545,upahbahan,3,FALSE)</f>
        <v/>
      </c>
      <c r="J2545" s="26">
        <f>G2545*H2545</f>
        <v/>
      </c>
    </row>
    <row r="2546">
      <c r="C2546" s="5" t="n">
        <v>2</v>
      </c>
      <c r="D2546" s="5" t="inlineStr">
        <is>
          <t>Tukang</t>
        </is>
      </c>
      <c r="E2546" s="5" t="inlineStr">
        <is>
          <t>L02</t>
        </is>
      </c>
      <c r="F2546" s="5" t="inlineStr">
        <is>
          <t>jam</t>
        </is>
      </c>
      <c r="G2546" s="25" t="n">
        <v>0.2409638512742468</v>
      </c>
      <c r="H2546" s="26">
        <f>VLOOKUP(D2546,upahbahan,3,FALSE)</f>
        <v/>
      </c>
      <c r="J2546" s="26">
        <f>G2546*H2546</f>
        <v/>
      </c>
    </row>
    <row r="2547">
      <c r="C2547" s="5" t="n">
        <v>3</v>
      </c>
      <c r="D2547" s="5" t="inlineStr">
        <is>
          <t>Mandor</t>
        </is>
      </c>
      <c r="E2547" s="5" t="inlineStr">
        <is>
          <t>L03</t>
        </is>
      </c>
      <c r="F2547" s="5" t="inlineStr">
        <is>
          <t>jam</t>
        </is>
      </c>
      <c r="G2547" s="25" t="n">
        <v>0.1204819674946011</v>
      </c>
      <c r="H2547" s="26">
        <f>VLOOKUP(D2547,upahbahan,3,FALSE)</f>
        <v/>
      </c>
      <c r="J2547" s="26">
        <f>G2547*H2547</f>
        <v/>
      </c>
    </row>
    <row r="2548">
      <c r="C2548" s="27" t="inlineStr">
        <is>
          <t>JUMLAH HARGA TENAGA KERJA</t>
        </is>
      </c>
      <c r="D2548" s="28" t="n"/>
      <c r="E2548" s="28" t="n"/>
      <c r="F2548" s="28" t="n"/>
      <c r="G2548" s="28" t="n"/>
      <c r="H2548" s="28" t="n"/>
      <c r="I2548" s="28" t="n"/>
      <c r="J2548" s="29">
        <f>SUM(J2545:J2547)</f>
        <v/>
      </c>
    </row>
    <row r="2549">
      <c r="C2549" s="24" t="inlineStr">
        <is>
          <t>B</t>
        </is>
      </c>
      <c r="D2549" s="24" t="inlineStr">
        <is>
          <t>BAHAN</t>
        </is>
      </c>
      <c r="E2549" s="12" t="n"/>
      <c r="F2549" s="12" t="n"/>
      <c r="G2549" s="12" t="n"/>
      <c r="H2549" s="12" t="n"/>
      <c r="I2549" s="12" t="n"/>
      <c r="J2549" s="12" t="n"/>
    </row>
    <row r="2550">
      <c r="C2550" s="5" t="n">
        <v>1</v>
      </c>
      <c r="D2550" s="5" t="inlineStr">
        <is>
          <t>Semen</t>
        </is>
      </c>
      <c r="E2550" s="5" t="inlineStr">
        <is>
          <t>M12</t>
        </is>
      </c>
      <c r="F2550" s="5" t="inlineStr">
        <is>
          <t>Kg</t>
        </is>
      </c>
      <c r="G2550" s="25" t="n">
        <v>17.94261875</v>
      </c>
      <c r="H2550" s="26">
        <f>VLOOKUP(D2550,upahbahan,3,FALSE)</f>
        <v/>
      </c>
      <c r="J2550" s="26">
        <f>G2550*H2550</f>
        <v/>
      </c>
    </row>
    <row r="2551">
      <c r="C2551" s="5" t="n">
        <v>2</v>
      </c>
      <c r="D2551" s="5" t="inlineStr">
        <is>
          <t>Pasir Beton</t>
        </is>
      </c>
      <c r="E2551" s="5" t="inlineStr">
        <is>
          <t>M01a</t>
        </is>
      </c>
      <c r="F2551" s="5" t="inlineStr">
        <is>
          <t>M3</t>
        </is>
      </c>
      <c r="G2551" s="25" t="n">
        <v>0.02371901658767772</v>
      </c>
      <c r="H2551" s="26">
        <f>VLOOKUP(D2551,upahbahan,3,FALSE)</f>
        <v/>
      </c>
      <c r="J2551" s="26">
        <f>G2551*H2551</f>
        <v/>
      </c>
    </row>
    <row r="2552">
      <c r="C2552" s="5" t="n">
        <v>3</v>
      </c>
      <c r="D2552" s="5" t="inlineStr">
        <is>
          <t>Aggregat Kasar</t>
        </is>
      </c>
      <c r="E2552" s="5" t="inlineStr">
        <is>
          <t>M03</t>
        </is>
      </c>
      <c r="F2552" s="5" t="inlineStr">
        <is>
          <t>M3</t>
        </is>
      </c>
      <c r="G2552" s="25" t="n">
        <v>0.03160169075229517</v>
      </c>
      <c r="H2552" s="26">
        <f>VLOOKUP(D2552,upahbahan,3,FALSE)</f>
        <v/>
      </c>
      <c r="J2552" s="26">
        <f>G2552*H2552</f>
        <v/>
      </c>
    </row>
    <row r="2553">
      <c r="C2553" s="5" t="n">
        <v>4</v>
      </c>
      <c r="D2553" s="5" t="inlineStr">
        <is>
          <t>Air</t>
        </is>
      </c>
      <c r="E2553" s="5" t="inlineStr">
        <is>
          <t>M170</t>
        </is>
      </c>
      <c r="F2553" s="5" t="inlineStr">
        <is>
          <t>Liter</t>
        </is>
      </c>
      <c r="G2553" s="25" t="n">
        <v>8.953583617747439</v>
      </c>
      <c r="H2553" s="26">
        <f>VLOOKUP(D2553,upahbahan,3,FALSE)</f>
        <v/>
      </c>
      <c r="J2553" s="26">
        <f>G2553*H2553</f>
        <v/>
      </c>
    </row>
    <row r="2554">
      <c r="C2554" s="5" t="n">
        <v>5</v>
      </c>
      <c r="D2554" s="5" t="inlineStr">
        <is>
          <t>Cetakan Kereb</t>
        </is>
      </c>
      <c r="E2554" s="5" t="inlineStr">
        <is>
          <t>B2h</t>
        </is>
      </c>
      <c r="F2554" s="5" t="inlineStr">
        <is>
          <t>buah</t>
        </is>
      </c>
      <c r="G2554" s="25" t="n">
        <v>2</v>
      </c>
      <c r="H2554" s="26">
        <f>VLOOKUP(D2554,upahbahan,3,FALSE)</f>
        <v/>
      </c>
      <c r="J2554" s="26">
        <f>G2554*H2554</f>
        <v/>
      </c>
    </row>
    <row r="2555">
      <c r="C2555" s="27" t="inlineStr">
        <is>
          <t>JUMLAH HARGA BAHAN</t>
        </is>
      </c>
      <c r="D2555" s="28" t="n"/>
      <c r="E2555" s="28" t="n"/>
      <c r="F2555" s="28" t="n"/>
      <c r="G2555" s="28" t="n"/>
      <c r="H2555" s="28" t="n"/>
      <c r="I2555" s="28" t="n"/>
      <c r="J2555" s="29">
        <f>SUM(J2550:J2554)</f>
        <v/>
      </c>
    </row>
    <row r="2556">
      <c r="C2556" s="24" t="inlineStr">
        <is>
          <t>C</t>
        </is>
      </c>
      <c r="D2556" s="24" t="inlineStr">
        <is>
          <t>PERALATAN</t>
        </is>
      </c>
      <c r="E2556" s="12" t="n"/>
      <c r="F2556" s="12" t="n"/>
      <c r="G2556" s="12" t="n"/>
      <c r="H2556" s="12" t="n"/>
      <c r="I2556" s="12" t="n"/>
      <c r="J2556" s="12" t="n"/>
    </row>
    <row r="2557">
      <c r="C2557" s="5" t="n">
        <v>1</v>
      </c>
      <c r="D2557" s="5" t="inlineStr">
        <is>
          <t>Concrete Mixer</t>
        </is>
      </c>
      <c r="E2557" s="5" t="inlineStr">
        <is>
          <t>E06</t>
        </is>
      </c>
      <c r="F2557" s="5" t="inlineStr">
        <is>
          <t>jam</t>
        </is>
      </c>
      <c r="G2557" s="25" t="n">
        <v>0.1204819529215966</v>
      </c>
      <c r="H2557" s="26">
        <f>VLOOKUP(D2557,upahbahan,3,FALSE)</f>
        <v/>
      </c>
      <c r="J2557" s="26">
        <f>G2557*H2557</f>
        <v/>
      </c>
    </row>
    <row r="2558">
      <c r="C2558" s="5" t="n">
        <v>2</v>
      </c>
      <c r="D2558" s="5" t="inlineStr">
        <is>
          <t>FLAT BED TRUCK 4 TON</t>
        </is>
      </c>
      <c r="E2558" s="5" t="inlineStr">
        <is>
          <t>E11</t>
        </is>
      </c>
      <c r="F2558" s="5" t="inlineStr">
        <is>
          <t>Jam</t>
        </is>
      </c>
      <c r="G2558" s="25" t="n">
        <v>0.04901429039208868</v>
      </c>
      <c r="H2558" s="26">
        <f>VLOOKUP(D2558,upahbahan,3,FALSE)</f>
        <v/>
      </c>
      <c r="J2558" s="26">
        <f>G2558*H2558</f>
        <v/>
      </c>
    </row>
    <row r="2559">
      <c r="C2559" s="5" t="n">
        <v>3</v>
      </c>
      <c r="D2559" s="5" t="inlineStr">
        <is>
          <t>Alat Bantu</t>
        </is>
      </c>
      <c r="F2559" s="5" t="inlineStr">
        <is>
          <t>Ls</t>
        </is>
      </c>
      <c r="G2559" s="25" t="n">
        <v>1</v>
      </c>
      <c r="H2559" s="26">
        <f>VLOOKUP(D2559,upahbahan,3,FALSE)</f>
        <v/>
      </c>
      <c r="J2559" s="26">
        <f>G2559*H2559</f>
        <v/>
      </c>
    </row>
    <row r="2560">
      <c r="C2560" s="27" t="inlineStr">
        <is>
          <t>JUMLAH HARGA PERALATAN</t>
        </is>
      </c>
      <c r="D2560" s="28" t="n"/>
      <c r="E2560" s="28" t="n"/>
      <c r="F2560" s="28" t="n"/>
      <c r="G2560" s="28" t="n"/>
      <c r="H2560" s="28" t="n"/>
      <c r="I2560" s="28" t="n"/>
      <c r="J2560" s="29">
        <f>SUM(J2557:J2559)</f>
        <v/>
      </c>
    </row>
    <row r="2561">
      <c r="C2561" s="31" t="inlineStr">
        <is>
          <t>D</t>
        </is>
      </c>
      <c r="D2561" s="31" t="inlineStr">
        <is>
          <t>Jumlah (A+B+C)</t>
        </is>
      </c>
      <c r="E2561" s="32" t="n"/>
      <c r="F2561" s="32" t="n"/>
      <c r="G2561" s="32" t="n"/>
      <c r="H2561" s="32" t="n"/>
      <c r="I2561" s="32" t="n"/>
      <c r="J2561" s="33">
        <f>J2548+J2555+J2560</f>
        <v/>
      </c>
    </row>
    <row r="2562">
      <c r="C2562" s="18" t="inlineStr">
        <is>
          <t>E</t>
        </is>
      </c>
      <c r="D2562" s="18" t="inlineStr">
        <is>
          <t>Biaya Umum dan Keuntungan 10.0% x D</t>
        </is>
      </c>
      <c r="H2562" s="21">
        <f>$Q$8</f>
        <v/>
      </c>
      <c r="J2562" s="34">
        <f>J2561*H2562</f>
        <v/>
      </c>
    </row>
    <row r="2563">
      <c r="C2563" s="31" t="inlineStr">
        <is>
          <t>F</t>
        </is>
      </c>
      <c r="D2563" s="31" t="inlineStr">
        <is>
          <t>Harga Satuan Pekerjaan (D+E)</t>
        </is>
      </c>
      <c r="E2563" s="32" t="n"/>
      <c r="F2563" s="32" t="n"/>
      <c r="G2563" s="32" t="n"/>
      <c r="H2563" s="32" t="n"/>
      <c r="I2563" s="32" t="n"/>
      <c r="J2563" s="33">
        <f>SUM(J2561:J2562)</f>
        <v/>
      </c>
    </row>
    <row r="2565">
      <c r="C2565" s="16" t="inlineStr">
        <is>
          <t>I.134</t>
        </is>
      </c>
      <c r="D2565" s="17" t="inlineStr">
        <is>
          <t>Kereb Miring Tanpa Komponen Horizontal Dengan Bukaan (tipe B2nh)</t>
        </is>
      </c>
      <c r="F2565" s="18" t="inlineStr">
        <is>
          <t>Buah</t>
        </is>
      </c>
      <c r="K2565" s="22">
        <f>ROUNDDOWN(J2586,0)</f>
        <v/>
      </c>
      <c r="M2565" s="19" t="inlineStr">
        <is>
          <t>9.2.(22h)</t>
        </is>
      </c>
    </row>
    <row r="2566">
      <c r="C2566" s="23" t="inlineStr">
        <is>
          <t>No</t>
        </is>
      </c>
      <c r="D2566" s="23" t="inlineStr">
        <is>
          <t>Uraian</t>
        </is>
      </c>
      <c r="E2566" s="23" t="inlineStr">
        <is>
          <t>Kode</t>
        </is>
      </c>
      <c r="F2566" s="23" t="inlineStr">
        <is>
          <t>Sat.</t>
        </is>
      </c>
      <c r="G2566" s="23" t="inlineStr">
        <is>
          <t>Koefisien</t>
        </is>
      </c>
      <c r="H2566" s="23" t="inlineStr">
        <is>
          <t>Harga  Satuan (Rp)</t>
        </is>
      </c>
      <c r="J2566" s="23" t="inlineStr">
        <is>
          <t>Jumlah Harga (Rp)</t>
        </is>
      </c>
    </row>
    <row r="2567">
      <c r="C2567" s="24" t="inlineStr">
        <is>
          <t>A</t>
        </is>
      </c>
      <c r="D2567" s="24" t="inlineStr">
        <is>
          <t>TENAGA KERJA</t>
        </is>
      </c>
      <c r="E2567" s="12" t="n"/>
      <c r="F2567" s="12" t="n"/>
      <c r="G2567" s="12" t="n"/>
      <c r="H2567" s="12" t="n"/>
      <c r="I2567" s="12" t="n"/>
      <c r="J2567" s="12" t="n"/>
    </row>
    <row r="2568">
      <c r="C2568" s="5" t="n">
        <v>1</v>
      </c>
      <c r="D2568" s="5" t="inlineStr">
        <is>
          <t>Pekerja</t>
        </is>
      </c>
      <c r="E2568" s="5" t="inlineStr">
        <is>
          <t>L01</t>
        </is>
      </c>
      <c r="F2568" s="5" t="inlineStr">
        <is>
          <t>jam</t>
        </is>
      </c>
      <c r="G2568" s="25" t="n">
        <v>0.7228914965304732</v>
      </c>
      <c r="H2568" s="26">
        <f>VLOOKUP(D2568,upahbahan,3,FALSE)</f>
        <v/>
      </c>
      <c r="J2568" s="26">
        <f>G2568*H2568</f>
        <v/>
      </c>
    </row>
    <row r="2569">
      <c r="C2569" s="5" t="n">
        <v>2</v>
      </c>
      <c r="D2569" s="5" t="inlineStr">
        <is>
          <t>Tukang</t>
        </is>
      </c>
      <c r="E2569" s="5" t="inlineStr">
        <is>
          <t>L02</t>
        </is>
      </c>
      <c r="F2569" s="5" t="inlineStr">
        <is>
          <t>jam</t>
        </is>
      </c>
      <c r="G2569" s="25" t="n">
        <v>0.2409638512742468</v>
      </c>
      <c r="H2569" s="26">
        <f>VLOOKUP(D2569,upahbahan,3,FALSE)</f>
        <v/>
      </c>
      <c r="J2569" s="26">
        <f>G2569*H2569</f>
        <v/>
      </c>
    </row>
    <row r="2570">
      <c r="C2570" s="5" t="n">
        <v>3</v>
      </c>
      <c r="D2570" s="5" t="inlineStr">
        <is>
          <t>Mandor</t>
        </is>
      </c>
      <c r="E2570" s="5" t="inlineStr">
        <is>
          <t>L03</t>
        </is>
      </c>
      <c r="F2570" s="5" t="inlineStr">
        <is>
          <t>jam</t>
        </is>
      </c>
      <c r="G2570" s="25" t="n">
        <v>0.1204819674946011</v>
      </c>
      <c r="H2570" s="26">
        <f>VLOOKUP(D2570,upahbahan,3,FALSE)</f>
        <v/>
      </c>
      <c r="J2570" s="26">
        <f>G2570*H2570</f>
        <v/>
      </c>
    </row>
    <row r="2571">
      <c r="C2571" s="27" t="inlineStr">
        <is>
          <t>JUMLAH HARGA TENAGA KERJA</t>
        </is>
      </c>
      <c r="D2571" s="28" t="n"/>
      <c r="E2571" s="28" t="n"/>
      <c r="F2571" s="28" t="n"/>
      <c r="G2571" s="28" t="n"/>
      <c r="H2571" s="28" t="n"/>
      <c r="I2571" s="28" t="n"/>
      <c r="J2571" s="29">
        <f>SUM(J2568:J2570)</f>
        <v/>
      </c>
    </row>
    <row r="2572">
      <c r="C2572" s="24" t="inlineStr">
        <is>
          <t>B</t>
        </is>
      </c>
      <c r="D2572" s="24" t="inlineStr">
        <is>
          <t>BAHAN</t>
        </is>
      </c>
      <c r="E2572" s="12" t="n"/>
      <c r="F2572" s="12" t="n"/>
      <c r="G2572" s="12" t="n"/>
      <c r="H2572" s="12" t="n"/>
      <c r="I2572" s="12" t="n"/>
      <c r="J2572" s="12" t="n"/>
    </row>
    <row r="2573">
      <c r="C2573" s="5" t="n">
        <v>1</v>
      </c>
      <c r="D2573" s="5" t="inlineStr">
        <is>
          <t>Semen</t>
        </is>
      </c>
      <c r="E2573" s="5" t="inlineStr">
        <is>
          <t>M12</t>
        </is>
      </c>
      <c r="F2573" s="5" t="inlineStr">
        <is>
          <t>Kg</t>
        </is>
      </c>
      <c r="G2573" s="25" t="n">
        <v>6.48291875</v>
      </c>
      <c r="H2573" s="26">
        <f>VLOOKUP(D2573,upahbahan,3,FALSE)</f>
        <v/>
      </c>
      <c r="J2573" s="26">
        <f>G2573*H2573</f>
        <v/>
      </c>
    </row>
    <row r="2574">
      <c r="C2574" s="5" t="n">
        <v>2</v>
      </c>
      <c r="D2574" s="5" t="inlineStr">
        <is>
          <t>Pasir Beton</t>
        </is>
      </c>
      <c r="E2574" s="5" t="inlineStr">
        <is>
          <t>M01a</t>
        </is>
      </c>
      <c r="F2574" s="5" t="inlineStr">
        <is>
          <t>M3</t>
        </is>
      </c>
      <c r="G2574" s="25" t="n">
        <v>0.008570023696682463</v>
      </c>
      <c r="H2574" s="26">
        <f>VLOOKUP(D2574,upahbahan,3,FALSE)</f>
        <v/>
      </c>
      <c r="J2574" s="26">
        <f>G2574*H2574</f>
        <v/>
      </c>
    </row>
    <row r="2575">
      <c r="C2575" s="5" t="n">
        <v>3</v>
      </c>
      <c r="D2575" s="5" t="inlineStr">
        <is>
          <t>Aggregat Kasar</t>
        </is>
      </c>
      <c r="E2575" s="5" t="inlineStr">
        <is>
          <t>M03</t>
        </is>
      </c>
      <c r="F2575" s="5" t="inlineStr">
        <is>
          <t>M3</t>
        </is>
      </c>
      <c r="G2575" s="25" t="n">
        <v>0.01141814326796155</v>
      </c>
      <c r="H2575" s="26">
        <f>VLOOKUP(D2575,upahbahan,3,FALSE)</f>
        <v/>
      </c>
      <c r="J2575" s="26">
        <f>G2575*H2575</f>
        <v/>
      </c>
    </row>
    <row r="2576">
      <c r="C2576" s="5" t="n">
        <v>4</v>
      </c>
      <c r="D2576" s="5" t="inlineStr">
        <is>
          <t>Air</t>
        </is>
      </c>
      <c r="E2576" s="5" t="inlineStr">
        <is>
          <t>M170</t>
        </is>
      </c>
      <c r="F2576" s="5" t="inlineStr">
        <is>
          <t>Liter</t>
        </is>
      </c>
      <c r="G2576" s="25" t="n">
        <v>3.23481228668942</v>
      </c>
      <c r="H2576" s="26">
        <f>VLOOKUP(D2576,upahbahan,3,FALSE)</f>
        <v/>
      </c>
      <c r="J2576" s="26">
        <f>G2576*H2576</f>
        <v/>
      </c>
    </row>
    <row r="2577">
      <c r="C2577" s="5" t="n">
        <v>5</v>
      </c>
      <c r="D2577" s="5" t="inlineStr">
        <is>
          <t>Cetakan Kereb B2nh</t>
        </is>
      </c>
      <c r="F2577" s="5" t="inlineStr">
        <is>
          <t>buah</t>
        </is>
      </c>
      <c r="G2577" s="25" t="n">
        <v>2</v>
      </c>
      <c r="H2577" s="26">
        <f>VLOOKUP(D2577,upahbahan,3,FALSE)</f>
        <v/>
      </c>
      <c r="J2577" s="26">
        <f>G2577*H2577</f>
        <v/>
      </c>
    </row>
    <row r="2578">
      <c r="C2578" s="27" t="inlineStr">
        <is>
          <t>JUMLAH HARGA BAHAN</t>
        </is>
      </c>
      <c r="D2578" s="28" t="n"/>
      <c r="E2578" s="28" t="n"/>
      <c r="F2578" s="28" t="n"/>
      <c r="G2578" s="28" t="n"/>
      <c r="H2578" s="28" t="n"/>
      <c r="I2578" s="28" t="n"/>
      <c r="J2578" s="29">
        <f>SUM(J2573:J2577)</f>
        <v/>
      </c>
    </row>
    <row r="2579">
      <c r="C2579" s="24" t="inlineStr">
        <is>
          <t>C</t>
        </is>
      </c>
      <c r="D2579" s="24" t="inlineStr">
        <is>
          <t>PERALATAN</t>
        </is>
      </c>
      <c r="E2579" s="12" t="n"/>
      <c r="F2579" s="12" t="n"/>
      <c r="G2579" s="12" t="n"/>
      <c r="H2579" s="12" t="n"/>
      <c r="I2579" s="12" t="n"/>
      <c r="J2579" s="12" t="n"/>
    </row>
    <row r="2580">
      <c r="C2580" s="5" t="n">
        <v>1</v>
      </c>
      <c r="D2580" s="5" t="inlineStr">
        <is>
          <t>Concrete Mixer</t>
        </is>
      </c>
      <c r="E2580" s="5" t="inlineStr">
        <is>
          <t>E06</t>
        </is>
      </c>
      <c r="F2580" s="5" t="inlineStr">
        <is>
          <t>jam</t>
        </is>
      </c>
      <c r="G2580" s="25" t="n">
        <v>0.1204819529215966</v>
      </c>
      <c r="H2580" s="26">
        <f>VLOOKUP(D2580,upahbahan,3,FALSE)</f>
        <v/>
      </c>
      <c r="J2580" s="26">
        <f>G2580*H2580</f>
        <v/>
      </c>
    </row>
    <row r="2581">
      <c r="C2581" s="5" t="n">
        <v>2</v>
      </c>
      <c r="D2581" s="5" t="inlineStr">
        <is>
          <t>FLAT BED TRUCK 4 TON</t>
        </is>
      </c>
      <c r="E2581" s="5" t="inlineStr">
        <is>
          <t>E11</t>
        </is>
      </c>
      <c r="F2581" s="5" t="inlineStr">
        <is>
          <t>Jam</t>
        </is>
      </c>
      <c r="G2581" s="25" t="n">
        <v>0.03479492541738667</v>
      </c>
      <c r="H2581" s="26">
        <f>VLOOKUP(D2581,upahbahan,3,FALSE)</f>
        <v/>
      </c>
      <c r="J2581" s="26">
        <f>G2581*H2581</f>
        <v/>
      </c>
    </row>
    <row r="2582">
      <c r="C2582" s="5" t="n">
        <v>3</v>
      </c>
      <c r="D2582" s="5" t="inlineStr">
        <is>
          <t>Alat Bantu</t>
        </is>
      </c>
      <c r="F2582" s="5" t="inlineStr">
        <is>
          <t>Ls</t>
        </is>
      </c>
      <c r="G2582" s="25" t="n">
        <v>1</v>
      </c>
      <c r="H2582" s="26">
        <f>VLOOKUP(D2582,upahbahan,3,FALSE)</f>
        <v/>
      </c>
      <c r="J2582" s="26">
        <f>G2582*H2582</f>
        <v/>
      </c>
    </row>
    <row r="2583">
      <c r="C2583" s="27" t="inlineStr">
        <is>
          <t>JUMLAH HARGA PERALATAN</t>
        </is>
      </c>
      <c r="D2583" s="28" t="n"/>
      <c r="E2583" s="28" t="n"/>
      <c r="F2583" s="28" t="n"/>
      <c r="G2583" s="28" t="n"/>
      <c r="H2583" s="28" t="n"/>
      <c r="I2583" s="28" t="n"/>
      <c r="J2583" s="29">
        <f>SUM(J2580:J2582)</f>
        <v/>
      </c>
    </row>
    <row r="2584">
      <c r="C2584" s="31" t="inlineStr">
        <is>
          <t>D</t>
        </is>
      </c>
      <c r="D2584" s="31" t="inlineStr">
        <is>
          <t>Jumlah (A+B+C)</t>
        </is>
      </c>
      <c r="E2584" s="32" t="n"/>
      <c r="F2584" s="32" t="n"/>
      <c r="G2584" s="32" t="n"/>
      <c r="H2584" s="32" t="n"/>
      <c r="I2584" s="32" t="n"/>
      <c r="J2584" s="33">
        <f>J2571+J2578+J2583</f>
        <v/>
      </c>
    </row>
    <row r="2585">
      <c r="C2585" s="18" t="inlineStr">
        <is>
          <t>E</t>
        </is>
      </c>
      <c r="D2585" s="18" t="inlineStr">
        <is>
          <t>Biaya Umum dan Keuntungan 10.0% x D</t>
        </is>
      </c>
      <c r="H2585" s="21">
        <f>$Q$8</f>
        <v/>
      </c>
      <c r="J2585" s="34">
        <f>J2584*H2585</f>
        <v/>
      </c>
    </row>
    <row r="2586">
      <c r="C2586" s="31" t="inlineStr">
        <is>
          <t>F</t>
        </is>
      </c>
      <c r="D2586" s="31" t="inlineStr">
        <is>
          <t>Harga Satuan Pekerjaan (D+E)</t>
        </is>
      </c>
      <c r="E2586" s="32" t="n"/>
      <c r="F2586" s="32" t="n"/>
      <c r="G2586" s="32" t="n"/>
      <c r="H2586" s="32" t="n"/>
      <c r="I2586" s="32" t="n"/>
      <c r="J2586" s="33">
        <f>SUM(J2584:J2585)</f>
        <v/>
      </c>
    </row>
    <row r="2588">
      <c r="C2588" s="16" t="inlineStr">
        <is>
          <t>I.135</t>
        </is>
      </c>
      <c r="D2588" s="17" t="inlineStr">
        <is>
          <t>Kereb Peninggi Tegak Dengan Komponen Horizontal (Tipe C1h)</t>
        </is>
      </c>
      <c r="F2588" s="18" t="inlineStr">
        <is>
          <t>Buah</t>
        </is>
      </c>
      <c r="K2588" s="22">
        <f>ROUNDDOWN(J2609,0)</f>
        <v/>
      </c>
      <c r="M2588" s="19" t="inlineStr">
        <is>
          <t>9.2.(22i)</t>
        </is>
      </c>
    </row>
    <row r="2589">
      <c r="C2589" s="23" t="inlineStr">
        <is>
          <t>No</t>
        </is>
      </c>
      <c r="D2589" s="23" t="inlineStr">
        <is>
          <t>Uraian</t>
        </is>
      </c>
      <c r="E2589" s="23" t="inlineStr">
        <is>
          <t>Kode</t>
        </is>
      </c>
      <c r="F2589" s="23" t="inlineStr">
        <is>
          <t>Sat.</t>
        </is>
      </c>
      <c r="G2589" s="23" t="inlineStr">
        <is>
          <t>Koefisien</t>
        </is>
      </c>
      <c r="H2589" s="23" t="inlineStr">
        <is>
          <t>Harga  Satuan (Rp)</t>
        </is>
      </c>
      <c r="J2589" s="23" t="inlineStr">
        <is>
          <t>Jumlah Harga (Rp)</t>
        </is>
      </c>
    </row>
    <row r="2590">
      <c r="C2590" s="24" t="inlineStr">
        <is>
          <t>A</t>
        </is>
      </c>
      <c r="D2590" s="24" t="inlineStr">
        <is>
          <t>TENAGA KERJA</t>
        </is>
      </c>
      <c r="E2590" s="12" t="n"/>
      <c r="F2590" s="12" t="n"/>
      <c r="G2590" s="12" t="n"/>
      <c r="H2590" s="12" t="n"/>
      <c r="I2590" s="12" t="n"/>
      <c r="J2590" s="12" t="n"/>
    </row>
    <row r="2591">
      <c r="C2591" s="5" t="n">
        <v>1</v>
      </c>
      <c r="D2591" s="5" t="inlineStr">
        <is>
          <t>Pekerja</t>
        </is>
      </c>
      <c r="E2591" s="5" t="inlineStr">
        <is>
          <t>L01</t>
        </is>
      </c>
      <c r="F2591" s="5" t="inlineStr">
        <is>
          <t>jam</t>
        </is>
      </c>
      <c r="G2591" s="25" t="n">
        <v>0.7228914965304732</v>
      </c>
      <c r="H2591" s="26">
        <f>VLOOKUP(D2591,upahbahan,3,FALSE)</f>
        <v/>
      </c>
      <c r="J2591" s="26">
        <f>G2591*H2591</f>
        <v/>
      </c>
    </row>
    <row r="2592">
      <c r="C2592" s="5" t="n">
        <v>2</v>
      </c>
      <c r="D2592" s="5" t="inlineStr">
        <is>
          <t>Tukang</t>
        </is>
      </c>
      <c r="E2592" s="5" t="inlineStr">
        <is>
          <t>L02</t>
        </is>
      </c>
      <c r="F2592" s="5" t="inlineStr">
        <is>
          <t>jam</t>
        </is>
      </c>
      <c r="G2592" s="25" t="n">
        <v>0.2409638512742468</v>
      </c>
      <c r="H2592" s="26">
        <f>VLOOKUP(D2592,upahbahan,3,FALSE)</f>
        <v/>
      </c>
      <c r="J2592" s="26">
        <f>G2592*H2592</f>
        <v/>
      </c>
    </row>
    <row r="2593">
      <c r="C2593" s="5" t="n">
        <v>3</v>
      </c>
      <c r="D2593" s="5" t="inlineStr">
        <is>
          <t>Mandor</t>
        </is>
      </c>
      <c r="E2593" s="5" t="inlineStr">
        <is>
          <t>L03</t>
        </is>
      </c>
      <c r="F2593" s="5" t="inlineStr">
        <is>
          <t>jam</t>
        </is>
      </c>
      <c r="G2593" s="25" t="n">
        <v>0.1204819674946011</v>
      </c>
      <c r="H2593" s="26">
        <f>VLOOKUP(D2593,upahbahan,3,FALSE)</f>
        <v/>
      </c>
      <c r="J2593" s="26">
        <f>G2593*H2593</f>
        <v/>
      </c>
    </row>
    <row r="2594">
      <c r="C2594" s="27" t="inlineStr">
        <is>
          <t>JUMLAH HARGA TENAGA KERJA</t>
        </is>
      </c>
      <c r="D2594" s="28" t="n"/>
      <c r="E2594" s="28" t="n"/>
      <c r="F2594" s="28" t="n"/>
      <c r="G2594" s="28" t="n"/>
      <c r="H2594" s="28" t="n"/>
      <c r="I2594" s="28" t="n"/>
      <c r="J2594" s="29">
        <f>SUM(J2591:J2593)</f>
        <v/>
      </c>
    </row>
    <row r="2595">
      <c r="C2595" s="24" t="inlineStr">
        <is>
          <t>B</t>
        </is>
      </c>
      <c r="D2595" s="24" t="inlineStr">
        <is>
          <t>BAHAN</t>
        </is>
      </c>
      <c r="E2595" s="12" t="n"/>
      <c r="F2595" s="12" t="n"/>
      <c r="G2595" s="12" t="n"/>
      <c r="H2595" s="12" t="n"/>
      <c r="I2595" s="12" t="n"/>
      <c r="J2595" s="12" t="n"/>
    </row>
    <row r="2596">
      <c r="C2596" s="5" t="n">
        <v>1</v>
      </c>
      <c r="D2596" s="5" t="inlineStr">
        <is>
          <t>Semen</t>
        </is>
      </c>
      <c r="E2596" s="5" t="inlineStr">
        <is>
          <t>M12</t>
        </is>
      </c>
      <c r="F2596" s="5" t="inlineStr">
        <is>
          <t>Kg</t>
        </is>
      </c>
      <c r="G2596" s="25" t="n">
        <v>22.2645625</v>
      </c>
      <c r="H2596" s="26">
        <f>VLOOKUP(D2596,upahbahan,3,FALSE)</f>
        <v/>
      </c>
      <c r="J2596" s="26">
        <f>G2596*H2596</f>
        <v/>
      </c>
    </row>
    <row r="2597">
      <c r="C2597" s="5" t="n">
        <v>2</v>
      </c>
      <c r="D2597" s="5" t="inlineStr">
        <is>
          <t>Pasir Beton</t>
        </is>
      </c>
      <c r="E2597" s="5" t="inlineStr">
        <is>
          <t>M01a</t>
        </is>
      </c>
      <c r="F2597" s="5" t="inlineStr">
        <is>
          <t>M3</t>
        </is>
      </c>
      <c r="G2597" s="25" t="n">
        <v>0.02943234597156398</v>
      </c>
      <c r="H2597" s="26">
        <f>VLOOKUP(D2597,upahbahan,3,FALSE)</f>
        <v/>
      </c>
      <c r="J2597" s="26">
        <f>G2597*H2597</f>
        <v/>
      </c>
    </row>
    <row r="2598">
      <c r="C2598" s="5" t="n">
        <v>3</v>
      </c>
      <c r="D2598" s="5" t="inlineStr">
        <is>
          <t>Aggregat Kasar</t>
        </is>
      </c>
      <c r="E2598" s="5" t="inlineStr">
        <is>
          <t>M03</t>
        </is>
      </c>
      <c r="F2598" s="5" t="inlineStr">
        <is>
          <t>M3</t>
        </is>
      </c>
      <c r="G2598" s="25" t="n">
        <v>0.03921377568791914</v>
      </c>
      <c r="H2598" s="26">
        <f>VLOOKUP(D2598,upahbahan,3,FALSE)</f>
        <v/>
      </c>
      <c r="J2598" s="26">
        <f>G2598*H2598</f>
        <v/>
      </c>
    </row>
    <row r="2599">
      <c r="C2599" s="5" t="n">
        <v>4</v>
      </c>
      <c r="D2599" s="5" t="inlineStr">
        <is>
          <t>Air</t>
        </is>
      </c>
      <c r="E2599" s="5" t="inlineStr">
        <is>
          <t>M170</t>
        </is>
      </c>
      <c r="F2599" s="5" t="inlineStr">
        <is>
          <t>Liter</t>
        </is>
      </c>
      <c r="G2599" s="25" t="n">
        <v>11.11058020477816</v>
      </c>
      <c r="H2599" s="26">
        <f>VLOOKUP(D2599,upahbahan,3,FALSE)</f>
        <v/>
      </c>
      <c r="J2599" s="26">
        <f>G2599*H2599</f>
        <v/>
      </c>
    </row>
    <row r="2600">
      <c r="C2600" s="5" t="n">
        <v>5</v>
      </c>
      <c r="D2600" s="5" t="inlineStr">
        <is>
          <t>Cetakan Kereb</t>
        </is>
      </c>
      <c r="E2600" s="5" t="inlineStr">
        <is>
          <t>C1h</t>
        </is>
      </c>
      <c r="F2600" s="5" t="inlineStr">
        <is>
          <t>buah</t>
        </is>
      </c>
      <c r="G2600" s="25" t="n">
        <v>2</v>
      </c>
      <c r="H2600" s="26">
        <f>VLOOKUP(D2600,upahbahan,3,FALSE)</f>
        <v/>
      </c>
      <c r="J2600" s="26">
        <f>G2600*H2600</f>
        <v/>
      </c>
    </row>
    <row r="2601">
      <c r="C2601" s="27" t="inlineStr">
        <is>
          <t>JUMLAH HARGA BAHAN</t>
        </is>
      </c>
      <c r="D2601" s="28" t="n"/>
      <c r="E2601" s="28" t="n"/>
      <c r="F2601" s="28" t="n"/>
      <c r="G2601" s="28" t="n"/>
      <c r="H2601" s="28" t="n"/>
      <c r="I2601" s="28" t="n"/>
      <c r="J2601" s="29">
        <f>SUM(J2596:J2600)</f>
        <v/>
      </c>
    </row>
    <row r="2602">
      <c r="C2602" s="24" t="inlineStr">
        <is>
          <t>C</t>
        </is>
      </c>
      <c r="D2602" s="24" t="inlineStr">
        <is>
          <t>PERALATAN</t>
        </is>
      </c>
      <c r="E2602" s="12" t="n"/>
      <c r="F2602" s="12" t="n"/>
      <c r="G2602" s="12" t="n"/>
      <c r="H2602" s="12" t="n"/>
      <c r="I2602" s="12" t="n"/>
      <c r="J2602" s="12" t="n"/>
    </row>
    <row r="2603">
      <c r="C2603" s="5" t="n">
        <v>1</v>
      </c>
      <c r="D2603" s="5" t="inlineStr">
        <is>
          <t>Concrete Mixer</t>
        </is>
      </c>
      <c r="E2603" s="5" t="inlineStr">
        <is>
          <t>E06</t>
        </is>
      </c>
      <c r="F2603" s="5" t="inlineStr">
        <is>
          <t>jam</t>
        </is>
      </c>
      <c r="G2603" s="25" t="n">
        <v>0.1204819529215966</v>
      </c>
      <c r="H2603" s="26">
        <f>VLOOKUP(D2603,upahbahan,3,FALSE)</f>
        <v/>
      </c>
      <c r="J2603" s="26">
        <f>G2603*H2603</f>
        <v/>
      </c>
    </row>
    <row r="2604">
      <c r="C2604" s="5" t="n">
        <v>2</v>
      </c>
      <c r="D2604" s="5" t="inlineStr">
        <is>
          <t>FLAT BED TRUCK 4 TON</t>
        </is>
      </c>
      <c r="E2604" s="5" t="inlineStr">
        <is>
          <t>E11</t>
        </is>
      </c>
      <c r="F2604" s="5" t="inlineStr">
        <is>
          <t>Jam</t>
        </is>
      </c>
      <c r="G2604" s="25" t="n">
        <v>0.05473326491265932</v>
      </c>
      <c r="H2604" s="26">
        <f>VLOOKUP(D2604,upahbahan,3,FALSE)</f>
        <v/>
      </c>
      <c r="J2604" s="26">
        <f>G2604*H2604</f>
        <v/>
      </c>
    </row>
    <row r="2605">
      <c r="C2605" s="5" t="n">
        <v>3</v>
      </c>
      <c r="D2605" s="5" t="inlineStr">
        <is>
          <t>Alat Bantu</t>
        </is>
      </c>
      <c r="F2605" s="5" t="inlineStr">
        <is>
          <t>Ls</t>
        </is>
      </c>
      <c r="G2605" s="25" t="n">
        <v>1</v>
      </c>
      <c r="H2605" s="26">
        <f>VLOOKUP(D2605,upahbahan,3,FALSE)</f>
        <v/>
      </c>
      <c r="J2605" s="26">
        <f>G2605*H2605</f>
        <v/>
      </c>
    </row>
    <row r="2606">
      <c r="C2606" s="27" t="inlineStr">
        <is>
          <t>JUMLAH HARGA PERALATAN</t>
        </is>
      </c>
      <c r="D2606" s="28" t="n"/>
      <c r="E2606" s="28" t="n"/>
      <c r="F2606" s="28" t="n"/>
      <c r="G2606" s="28" t="n"/>
      <c r="H2606" s="28" t="n"/>
      <c r="I2606" s="28" t="n"/>
      <c r="J2606" s="29">
        <f>SUM(J2603:J2605)</f>
        <v/>
      </c>
    </row>
    <row r="2607">
      <c r="C2607" s="31" t="inlineStr">
        <is>
          <t>D</t>
        </is>
      </c>
      <c r="D2607" s="31" t="inlineStr">
        <is>
          <t>Jumlah (A+B+C)</t>
        </is>
      </c>
      <c r="E2607" s="32" t="n"/>
      <c r="F2607" s="32" t="n"/>
      <c r="G2607" s="32" t="n"/>
      <c r="H2607" s="32" t="n"/>
      <c r="I2607" s="32" t="n"/>
      <c r="J2607" s="33">
        <f>J2594+J2601+J2606</f>
        <v/>
      </c>
    </row>
    <row r="2608">
      <c r="C2608" s="18" t="inlineStr">
        <is>
          <t>E</t>
        </is>
      </c>
      <c r="D2608" s="18" t="inlineStr">
        <is>
          <t>Biaya Umum dan Keuntungan 10.0% x D</t>
        </is>
      </c>
      <c r="H2608" s="21">
        <f>$Q$8</f>
        <v/>
      </c>
      <c r="J2608" s="34">
        <f>J2607*H2608</f>
        <v/>
      </c>
    </row>
    <row r="2609">
      <c r="C2609" s="31" t="inlineStr">
        <is>
          <t>F</t>
        </is>
      </c>
      <c r="D2609" s="31" t="inlineStr">
        <is>
          <t>Harga Satuan Pekerjaan (D+E)</t>
        </is>
      </c>
      <c r="E2609" s="32" t="n"/>
      <c r="F2609" s="32" t="n"/>
      <c r="G2609" s="32" t="n"/>
      <c r="H2609" s="32" t="n"/>
      <c r="I2609" s="32" t="n"/>
      <c r="J2609" s="33">
        <f>SUM(J2607:J2608)</f>
        <v/>
      </c>
    </row>
    <row r="2611">
      <c r="C2611" s="16" t="inlineStr">
        <is>
          <t>I.136</t>
        </is>
      </c>
      <c r="D2611" s="17" t="inlineStr">
        <is>
          <t>Kereb Peninggi Tegak Tanpa Komponen Horizontal (Tipe C1nh)</t>
        </is>
      </c>
      <c r="F2611" s="18" t="inlineStr">
        <is>
          <t>Buah</t>
        </is>
      </c>
      <c r="K2611" s="22">
        <f>ROUNDDOWN(J2632,0)</f>
        <v/>
      </c>
      <c r="M2611" s="19" t="inlineStr">
        <is>
          <t>9.2.(22j)</t>
        </is>
      </c>
    </row>
    <row r="2612">
      <c r="C2612" s="23" t="inlineStr">
        <is>
          <t>No</t>
        </is>
      </c>
      <c r="D2612" s="23" t="inlineStr">
        <is>
          <t>Uraian</t>
        </is>
      </c>
      <c r="E2612" s="23" t="inlineStr">
        <is>
          <t>Kode</t>
        </is>
      </c>
      <c r="F2612" s="23" t="inlineStr">
        <is>
          <t>Sat.</t>
        </is>
      </c>
      <c r="G2612" s="23" t="inlineStr">
        <is>
          <t>Koefisien</t>
        </is>
      </c>
      <c r="H2612" s="23" t="inlineStr">
        <is>
          <t>Harga  Satuan (Rp)</t>
        </is>
      </c>
      <c r="J2612" s="23" t="inlineStr">
        <is>
          <t>Jumlah Harga (Rp)</t>
        </is>
      </c>
    </row>
    <row r="2613">
      <c r="C2613" s="24" t="inlineStr">
        <is>
          <t>A</t>
        </is>
      </c>
      <c r="D2613" s="24" t="inlineStr">
        <is>
          <t>TENAGA KERJA</t>
        </is>
      </c>
      <c r="E2613" s="12" t="n"/>
      <c r="F2613" s="12" t="n"/>
      <c r="G2613" s="12" t="n"/>
      <c r="H2613" s="12" t="n"/>
      <c r="I2613" s="12" t="n"/>
      <c r="J2613" s="12" t="n"/>
    </row>
    <row r="2614">
      <c r="C2614" s="5" t="n">
        <v>1</v>
      </c>
      <c r="D2614" s="5" t="inlineStr">
        <is>
          <t>Pekerja</t>
        </is>
      </c>
      <c r="E2614" s="5" t="inlineStr">
        <is>
          <t>L01</t>
        </is>
      </c>
      <c r="F2614" s="5" t="inlineStr">
        <is>
          <t>jam</t>
        </is>
      </c>
      <c r="G2614" s="25" t="n">
        <v>0.7228914965304732</v>
      </c>
      <c r="H2614" s="26">
        <f>VLOOKUP(D2614,upahbahan,3,FALSE)</f>
        <v/>
      </c>
      <c r="J2614" s="26">
        <f>G2614*H2614</f>
        <v/>
      </c>
    </row>
    <row r="2615">
      <c r="C2615" s="5" t="n">
        <v>2</v>
      </c>
      <c r="D2615" s="5" t="inlineStr">
        <is>
          <t>Tukang</t>
        </is>
      </c>
      <c r="E2615" s="5" t="inlineStr">
        <is>
          <t>L02</t>
        </is>
      </c>
      <c r="F2615" s="5" t="inlineStr">
        <is>
          <t>jam</t>
        </is>
      </c>
      <c r="G2615" s="25" t="n">
        <v>0.2409638512742468</v>
      </c>
      <c r="H2615" s="26">
        <f>VLOOKUP(D2615,upahbahan,3,FALSE)</f>
        <v/>
      </c>
      <c r="J2615" s="26">
        <f>G2615*H2615</f>
        <v/>
      </c>
    </row>
    <row r="2616">
      <c r="C2616" s="5" t="n">
        <v>3</v>
      </c>
      <c r="D2616" s="5" t="inlineStr">
        <is>
          <t>Mandor</t>
        </is>
      </c>
      <c r="E2616" s="5" t="inlineStr">
        <is>
          <t>L03</t>
        </is>
      </c>
      <c r="F2616" s="5" t="inlineStr">
        <is>
          <t>jam</t>
        </is>
      </c>
      <c r="G2616" s="25" t="n">
        <v>0.1204819674946011</v>
      </c>
      <c r="H2616" s="26">
        <f>VLOOKUP(D2616,upahbahan,3,FALSE)</f>
        <v/>
      </c>
      <c r="J2616" s="26">
        <f>G2616*H2616</f>
        <v/>
      </c>
    </row>
    <row r="2617">
      <c r="C2617" s="27" t="inlineStr">
        <is>
          <t>JUMLAH HARGA TENAGA KERJA</t>
        </is>
      </c>
      <c r="D2617" s="28" t="n"/>
      <c r="E2617" s="28" t="n"/>
      <c r="F2617" s="28" t="n"/>
      <c r="G2617" s="28" t="n"/>
      <c r="H2617" s="28" t="n"/>
      <c r="I2617" s="28" t="n"/>
      <c r="J2617" s="29">
        <f>SUM(J2614:J2616)</f>
        <v/>
      </c>
    </row>
    <row r="2618">
      <c r="C2618" s="24" t="inlineStr">
        <is>
          <t>B</t>
        </is>
      </c>
      <c r="D2618" s="24" t="inlineStr">
        <is>
          <t>BAHAN</t>
        </is>
      </c>
      <c r="E2618" s="12" t="n"/>
      <c r="F2618" s="12" t="n"/>
      <c r="G2618" s="12" t="n"/>
      <c r="H2618" s="12" t="n"/>
      <c r="I2618" s="12" t="n"/>
      <c r="J2618" s="12" t="n"/>
    </row>
    <row r="2619">
      <c r="C2619" s="5" t="n">
        <v>1</v>
      </c>
      <c r="D2619" s="5" t="inlineStr">
        <is>
          <t>Semen</t>
        </is>
      </c>
      <c r="E2619" s="5" t="inlineStr">
        <is>
          <t>M12</t>
        </is>
      </c>
      <c r="F2619" s="5" t="inlineStr">
        <is>
          <t>Kg</t>
        </is>
      </c>
      <c r="G2619" s="25" t="n">
        <v>10.21550625</v>
      </c>
      <c r="H2619" s="26">
        <f>VLOOKUP(D2619,upahbahan,3,FALSE)</f>
        <v/>
      </c>
      <c r="J2619" s="26">
        <f>G2619*H2619</f>
        <v/>
      </c>
    </row>
    <row r="2620">
      <c r="C2620" s="5" t="n">
        <v>2</v>
      </c>
      <c r="D2620" s="5" t="inlineStr">
        <is>
          <t>Pasir Beton</t>
        </is>
      </c>
      <c r="E2620" s="5" t="inlineStr">
        <is>
          <t>M01a</t>
        </is>
      </c>
      <c r="F2620" s="5" t="inlineStr">
        <is>
          <t>M3</t>
        </is>
      </c>
      <c r="G2620" s="25" t="n">
        <v>0.0135042654028436</v>
      </c>
      <c r="H2620" s="26">
        <f>VLOOKUP(D2620,upahbahan,3,FALSE)</f>
        <v/>
      </c>
      <c r="J2620" s="26">
        <f>G2620*H2620</f>
        <v/>
      </c>
    </row>
    <row r="2621">
      <c r="C2621" s="5" t="n">
        <v>3</v>
      </c>
      <c r="D2621" s="5" t="inlineStr">
        <is>
          <t>Aggregat Kasar</t>
        </is>
      </c>
      <c r="E2621" s="5" t="inlineStr">
        <is>
          <t>M03</t>
        </is>
      </c>
      <c r="F2621" s="5" t="inlineStr">
        <is>
          <t>M3</t>
        </is>
      </c>
      <c r="G2621" s="25" t="n">
        <v>0.01799221229476618</v>
      </c>
      <c r="H2621" s="26">
        <f>VLOOKUP(D2621,upahbahan,3,FALSE)</f>
        <v/>
      </c>
      <c r="J2621" s="26">
        <f>G2621*H2621</f>
        <v/>
      </c>
    </row>
    <row r="2622">
      <c r="C2622" s="5" t="n">
        <v>4</v>
      </c>
      <c r="D2622" s="5" t="inlineStr">
        <is>
          <t>Air</t>
        </is>
      </c>
      <c r="E2622" s="5" t="inlineStr">
        <is>
          <t>M170</t>
        </is>
      </c>
      <c r="F2622" s="5" t="inlineStr">
        <is>
          <t>Liter</t>
        </is>
      </c>
      <c r="G2622" s="25" t="n">
        <v>5.097610921501706</v>
      </c>
      <c r="H2622" s="26">
        <f>VLOOKUP(D2622,upahbahan,3,FALSE)</f>
        <v/>
      </c>
      <c r="J2622" s="26">
        <f>G2622*H2622</f>
        <v/>
      </c>
    </row>
    <row r="2623">
      <c r="C2623" s="5" t="n">
        <v>5</v>
      </c>
      <c r="D2623" s="5" t="inlineStr">
        <is>
          <t>Cetakan Kereb C1nh</t>
        </is>
      </c>
      <c r="F2623" s="5" t="inlineStr">
        <is>
          <t>buah</t>
        </is>
      </c>
      <c r="G2623" s="25" t="n">
        <v>2</v>
      </c>
      <c r="H2623" s="26">
        <f>VLOOKUP(D2623,upahbahan,3,FALSE)</f>
        <v/>
      </c>
      <c r="J2623" s="26">
        <f>G2623*H2623</f>
        <v/>
      </c>
    </row>
    <row r="2624">
      <c r="C2624" s="27" t="inlineStr">
        <is>
          <t>JUMLAH HARGA BAHAN</t>
        </is>
      </c>
      <c r="D2624" s="28" t="n"/>
      <c r="E2624" s="28" t="n"/>
      <c r="F2624" s="28" t="n"/>
      <c r="G2624" s="28" t="n"/>
      <c r="H2624" s="28" t="n"/>
      <c r="I2624" s="28" t="n"/>
      <c r="J2624" s="29">
        <f>SUM(J2619:J2623)</f>
        <v/>
      </c>
    </row>
    <row r="2625">
      <c r="C2625" s="24" t="inlineStr">
        <is>
          <t>C</t>
        </is>
      </c>
      <c r="D2625" s="24" t="inlineStr">
        <is>
          <t>PERALATAN</t>
        </is>
      </c>
      <c r="E2625" s="12" t="n"/>
      <c r="F2625" s="12" t="n"/>
      <c r="G2625" s="12" t="n"/>
      <c r="H2625" s="12" t="n"/>
      <c r="I2625" s="12" t="n"/>
      <c r="J2625" s="12" t="n"/>
    </row>
    <row r="2626">
      <c r="C2626" s="5" t="n">
        <v>1</v>
      </c>
      <c r="D2626" s="5" t="inlineStr">
        <is>
          <t>Concrete Mixer</t>
        </is>
      </c>
      <c r="E2626" s="5" t="inlineStr">
        <is>
          <t>E06</t>
        </is>
      </c>
      <c r="F2626" s="5" t="inlineStr">
        <is>
          <t>jam</t>
        </is>
      </c>
      <c r="G2626" s="25" t="n">
        <v>0.1204819529215966</v>
      </c>
      <c r="H2626" s="26">
        <f>VLOOKUP(D2626,upahbahan,3,FALSE)</f>
        <v/>
      </c>
      <c r="J2626" s="26">
        <f>G2626*H2626</f>
        <v/>
      </c>
    </row>
    <row r="2627">
      <c r="C2627" s="5" t="n">
        <v>2</v>
      </c>
      <c r="D2627" s="5" t="inlineStr">
        <is>
          <t>FLAT BED TRUCK 4 TON</t>
        </is>
      </c>
      <c r="E2627" s="5" t="inlineStr">
        <is>
          <t>E11</t>
        </is>
      </c>
      <c r="F2627" s="5" t="inlineStr">
        <is>
          <t>Jam</t>
        </is>
      </c>
      <c r="G2627" s="25" t="n">
        <v>0.03948264181669905</v>
      </c>
      <c r="H2627" s="26">
        <f>VLOOKUP(D2627,upahbahan,3,FALSE)</f>
        <v/>
      </c>
      <c r="J2627" s="26">
        <f>G2627*H2627</f>
        <v/>
      </c>
    </row>
    <row r="2628">
      <c r="C2628" s="5" t="n">
        <v>3</v>
      </c>
      <c r="D2628" s="5" t="inlineStr">
        <is>
          <t>Alat Bantu</t>
        </is>
      </c>
      <c r="F2628" s="5" t="inlineStr">
        <is>
          <t>Ls</t>
        </is>
      </c>
      <c r="G2628" s="25" t="n">
        <v>1</v>
      </c>
      <c r="H2628" s="26">
        <f>VLOOKUP(D2628,upahbahan,3,FALSE)</f>
        <v/>
      </c>
      <c r="J2628" s="26">
        <f>G2628*H2628</f>
        <v/>
      </c>
    </row>
    <row r="2629">
      <c r="C2629" s="27" t="inlineStr">
        <is>
          <t>JUMLAH HARGA PERALATAN</t>
        </is>
      </c>
      <c r="D2629" s="28" t="n"/>
      <c r="E2629" s="28" t="n"/>
      <c r="F2629" s="28" t="n"/>
      <c r="G2629" s="28" t="n"/>
      <c r="H2629" s="28" t="n"/>
      <c r="I2629" s="28" t="n"/>
      <c r="J2629" s="29">
        <f>SUM(J2626:J2628)</f>
        <v/>
      </c>
    </row>
    <row r="2630">
      <c r="C2630" s="31" t="inlineStr">
        <is>
          <t>D</t>
        </is>
      </c>
      <c r="D2630" s="31" t="inlineStr">
        <is>
          <t>Jumlah (A+B+C)</t>
        </is>
      </c>
      <c r="E2630" s="32" t="n"/>
      <c r="F2630" s="32" t="n"/>
      <c r="G2630" s="32" t="n"/>
      <c r="H2630" s="32" t="n"/>
      <c r="I2630" s="32" t="n"/>
      <c r="J2630" s="33">
        <f>J2617+J2624+J2629</f>
        <v/>
      </c>
    </row>
    <row r="2631">
      <c r="C2631" s="18" t="inlineStr">
        <is>
          <t>E</t>
        </is>
      </c>
      <c r="D2631" s="18" t="inlineStr">
        <is>
          <t>Biaya Umum dan Keuntungan 10.0% x D</t>
        </is>
      </c>
      <c r="H2631" s="21">
        <f>$Q$8</f>
        <v/>
      </c>
      <c r="J2631" s="34">
        <f>J2630*H2631</f>
        <v/>
      </c>
    </row>
    <row r="2632">
      <c r="C2632" s="31" t="inlineStr">
        <is>
          <t>F</t>
        </is>
      </c>
      <c r="D2632" s="31" t="inlineStr">
        <is>
          <t>Harga Satuan Pekerjaan (D+E)</t>
        </is>
      </c>
      <c r="E2632" s="32" t="n"/>
      <c r="F2632" s="32" t="n"/>
      <c r="G2632" s="32" t="n"/>
      <c r="H2632" s="32" t="n"/>
      <c r="I2632" s="32" t="n"/>
      <c r="J2632" s="33">
        <f>SUM(J2630:J2631)</f>
        <v/>
      </c>
    </row>
    <row r="2634">
      <c r="C2634" s="16" t="inlineStr">
        <is>
          <t>I.137</t>
        </is>
      </c>
      <c r="D2634" s="17" t="inlineStr">
        <is>
          <t>Kereb Peninggi Miring Dengan Komponen Horizontal (Tipe C2h)</t>
        </is>
      </c>
      <c r="F2634" s="18" t="inlineStr">
        <is>
          <t>Buah</t>
        </is>
      </c>
      <c r="K2634" s="22">
        <f>ROUNDDOWN(J2655,0)</f>
        <v/>
      </c>
      <c r="M2634" s="19" t="inlineStr">
        <is>
          <t>9.2.(22k)</t>
        </is>
      </c>
    </row>
    <row r="2635">
      <c r="C2635" s="23" t="inlineStr">
        <is>
          <t>No</t>
        </is>
      </c>
      <c r="D2635" s="23" t="inlineStr">
        <is>
          <t>Uraian</t>
        </is>
      </c>
      <c r="E2635" s="23" t="inlineStr">
        <is>
          <t>Kode</t>
        </is>
      </c>
      <c r="F2635" s="23" t="inlineStr">
        <is>
          <t>Sat.</t>
        </is>
      </c>
      <c r="G2635" s="23" t="inlineStr">
        <is>
          <t>Koefisien</t>
        </is>
      </c>
      <c r="H2635" s="23" t="inlineStr">
        <is>
          <t>Harga  Satuan (Rp)</t>
        </is>
      </c>
      <c r="J2635" s="23" t="inlineStr">
        <is>
          <t>Jumlah Harga (Rp)</t>
        </is>
      </c>
    </row>
    <row r="2636">
      <c r="C2636" s="24" t="inlineStr">
        <is>
          <t>A</t>
        </is>
      </c>
      <c r="D2636" s="24" t="inlineStr">
        <is>
          <t>TENAGA KERJA</t>
        </is>
      </c>
      <c r="E2636" s="12" t="n"/>
      <c r="F2636" s="12" t="n"/>
      <c r="G2636" s="12" t="n"/>
      <c r="H2636" s="12" t="n"/>
      <c r="I2636" s="12" t="n"/>
      <c r="J2636" s="12" t="n"/>
    </row>
    <row r="2637">
      <c r="C2637" s="5" t="n">
        <v>1</v>
      </c>
      <c r="D2637" s="5" t="inlineStr">
        <is>
          <t>Pekerja</t>
        </is>
      </c>
      <c r="E2637" s="5" t="inlineStr">
        <is>
          <t>L01</t>
        </is>
      </c>
      <c r="F2637" s="5" t="inlineStr">
        <is>
          <t>jam</t>
        </is>
      </c>
      <c r="G2637" s="25" t="n">
        <v>0.7228914965304732</v>
      </c>
      <c r="H2637" s="26">
        <f>VLOOKUP(D2637,upahbahan,3,FALSE)</f>
        <v/>
      </c>
      <c r="J2637" s="26">
        <f>G2637*H2637</f>
        <v/>
      </c>
    </row>
    <row r="2638">
      <c r="C2638" s="5" t="n">
        <v>2</v>
      </c>
      <c r="D2638" s="5" t="inlineStr">
        <is>
          <t>Tukang</t>
        </is>
      </c>
      <c r="E2638" s="5" t="inlineStr">
        <is>
          <t>L02</t>
        </is>
      </c>
      <c r="F2638" s="5" t="inlineStr">
        <is>
          <t>jam</t>
        </is>
      </c>
      <c r="G2638" s="25" t="n">
        <v>0.2409638512742468</v>
      </c>
      <c r="H2638" s="26">
        <f>VLOOKUP(D2638,upahbahan,3,FALSE)</f>
        <v/>
      </c>
      <c r="J2638" s="26">
        <f>G2638*H2638</f>
        <v/>
      </c>
    </row>
    <row r="2639">
      <c r="C2639" s="5" t="n">
        <v>3</v>
      </c>
      <c r="D2639" s="5" t="inlineStr">
        <is>
          <t>Mandor</t>
        </is>
      </c>
      <c r="E2639" s="5" t="inlineStr">
        <is>
          <t>L03</t>
        </is>
      </c>
      <c r="F2639" s="5" t="inlineStr">
        <is>
          <t>jam</t>
        </is>
      </c>
      <c r="G2639" s="25" t="n">
        <v>0.1204819674946011</v>
      </c>
      <c r="H2639" s="26">
        <f>VLOOKUP(D2639,upahbahan,3,FALSE)</f>
        <v/>
      </c>
      <c r="J2639" s="26">
        <f>G2639*H2639</f>
        <v/>
      </c>
    </row>
    <row r="2640">
      <c r="C2640" s="27" t="inlineStr">
        <is>
          <t>JUMLAH HARGA TENAGA KERJA</t>
        </is>
      </c>
      <c r="D2640" s="28" t="n"/>
      <c r="E2640" s="28" t="n"/>
      <c r="F2640" s="28" t="n"/>
      <c r="G2640" s="28" t="n"/>
      <c r="H2640" s="28" t="n"/>
      <c r="I2640" s="28" t="n"/>
      <c r="J2640" s="29">
        <f>SUM(J2637:J2639)</f>
        <v/>
      </c>
    </row>
    <row r="2641">
      <c r="C2641" s="24" t="inlineStr">
        <is>
          <t>B</t>
        </is>
      </c>
      <c r="D2641" s="24" t="inlineStr">
        <is>
          <t>BAHAN</t>
        </is>
      </c>
      <c r="E2641" s="12" t="n"/>
      <c r="F2641" s="12" t="n"/>
      <c r="G2641" s="12" t="n"/>
      <c r="H2641" s="12" t="n"/>
      <c r="I2641" s="12" t="n"/>
      <c r="J2641" s="12" t="n"/>
    </row>
    <row r="2642">
      <c r="C2642" s="5" t="n">
        <v>1</v>
      </c>
      <c r="D2642" s="5" t="inlineStr">
        <is>
          <t>Semen</t>
        </is>
      </c>
      <c r="E2642" s="5" t="inlineStr">
        <is>
          <t>M12</t>
        </is>
      </c>
      <c r="F2642" s="5" t="inlineStr">
        <is>
          <t>Kg</t>
        </is>
      </c>
      <c r="G2642" s="25" t="n">
        <v>17.15680625</v>
      </c>
      <c r="H2642" s="26">
        <f>VLOOKUP(D2642,upahbahan,3,FALSE)</f>
        <v/>
      </c>
      <c r="J2642" s="26">
        <f>G2642*H2642</f>
        <v/>
      </c>
    </row>
    <row r="2643">
      <c r="C2643" s="5" t="n">
        <v>2</v>
      </c>
      <c r="D2643" s="5" t="inlineStr">
        <is>
          <t>Pasir Beton</t>
        </is>
      </c>
      <c r="E2643" s="5" t="inlineStr">
        <is>
          <t>M01a</t>
        </is>
      </c>
      <c r="F2643" s="5" t="inlineStr">
        <is>
          <t>M3</t>
        </is>
      </c>
      <c r="G2643" s="25" t="n">
        <v>0.02268021327014218</v>
      </c>
      <c r="H2643" s="26">
        <f>VLOOKUP(D2643,upahbahan,3,FALSE)</f>
        <v/>
      </c>
      <c r="J2643" s="26">
        <f>G2643*H2643</f>
        <v/>
      </c>
    </row>
    <row r="2644">
      <c r="C2644" s="5" t="n">
        <v>3</v>
      </c>
      <c r="D2644" s="5" t="inlineStr">
        <is>
          <t>Aggregat Kasar</t>
        </is>
      </c>
      <c r="E2644" s="5" t="inlineStr">
        <is>
          <t>M03</t>
        </is>
      </c>
      <c r="F2644" s="5" t="inlineStr">
        <is>
          <t>M3</t>
        </is>
      </c>
      <c r="G2644" s="25" t="n">
        <v>0.03021766954053605</v>
      </c>
      <c r="H2644" s="26">
        <f>VLOOKUP(D2644,upahbahan,3,FALSE)</f>
        <v/>
      </c>
      <c r="J2644" s="26">
        <f>G2644*H2644</f>
        <v/>
      </c>
    </row>
    <row r="2645">
      <c r="C2645" s="5" t="n">
        <v>4</v>
      </c>
      <c r="D2645" s="5" t="inlineStr">
        <is>
          <t>Air</t>
        </is>
      </c>
      <c r="E2645" s="5" t="inlineStr">
        <is>
          <t>M170</t>
        </is>
      </c>
      <c r="F2645" s="5" t="inlineStr">
        <is>
          <t>Liter</t>
        </is>
      </c>
      <c r="G2645" s="25" t="n">
        <v>8.561774744027304</v>
      </c>
      <c r="H2645" s="26">
        <f>VLOOKUP(D2645,upahbahan,3,FALSE)</f>
        <v/>
      </c>
      <c r="J2645" s="26">
        <f>G2645*H2645</f>
        <v/>
      </c>
    </row>
    <row r="2646">
      <c r="C2646" s="5" t="n">
        <v>5</v>
      </c>
      <c r="D2646" s="5" t="inlineStr">
        <is>
          <t>Cetakan Kereb</t>
        </is>
      </c>
      <c r="E2646" s="5" t="inlineStr">
        <is>
          <t>C2h</t>
        </is>
      </c>
      <c r="F2646" s="5" t="inlineStr">
        <is>
          <t>buah</t>
        </is>
      </c>
      <c r="G2646" s="25" t="n">
        <v>2</v>
      </c>
      <c r="H2646" s="26">
        <f>VLOOKUP(D2646,upahbahan,3,FALSE)</f>
        <v/>
      </c>
      <c r="J2646" s="26">
        <f>G2646*H2646</f>
        <v/>
      </c>
    </row>
    <row r="2647">
      <c r="C2647" s="27" t="inlineStr">
        <is>
          <t>JUMLAH HARGA BAHAN</t>
        </is>
      </c>
      <c r="D2647" s="28" t="n"/>
      <c r="E2647" s="28" t="n"/>
      <c r="F2647" s="28" t="n"/>
      <c r="G2647" s="28" t="n"/>
      <c r="H2647" s="28" t="n"/>
      <c r="I2647" s="28" t="n"/>
      <c r="J2647" s="29">
        <f>SUM(J2642:J2646)</f>
        <v/>
      </c>
    </row>
    <row r="2648">
      <c r="C2648" s="24" t="inlineStr">
        <is>
          <t>C</t>
        </is>
      </c>
      <c r="D2648" s="24" t="inlineStr">
        <is>
          <t>PERALATAN</t>
        </is>
      </c>
      <c r="E2648" s="12" t="n"/>
      <c r="F2648" s="12" t="n"/>
      <c r="G2648" s="12" t="n"/>
      <c r="H2648" s="12" t="n"/>
      <c r="I2648" s="12" t="n"/>
      <c r="J2648" s="12" t="n"/>
    </row>
    <row r="2649">
      <c r="C2649" s="5" t="n">
        <v>1</v>
      </c>
      <c r="D2649" s="5" t="inlineStr">
        <is>
          <t>Concrete Mixer</t>
        </is>
      </c>
      <c r="E2649" s="5" t="inlineStr">
        <is>
          <t>E06</t>
        </is>
      </c>
      <c r="F2649" s="5" t="inlineStr">
        <is>
          <t>jam</t>
        </is>
      </c>
      <c r="G2649" s="25" t="n">
        <v>0.1204819529215966</v>
      </c>
      <c r="H2649" s="26">
        <f>VLOOKUP(D2649,upahbahan,3,FALSE)</f>
        <v/>
      </c>
      <c r="J2649" s="26">
        <f>G2649*H2649</f>
        <v/>
      </c>
    </row>
    <row r="2650">
      <c r="C2650" s="5" t="n">
        <v>2</v>
      </c>
      <c r="D2650" s="5" t="inlineStr">
        <is>
          <t>FLAT BED TRUCK 4 TON</t>
        </is>
      </c>
      <c r="E2650" s="5" t="inlineStr">
        <is>
          <t>E11</t>
        </is>
      </c>
      <c r="F2650" s="5" t="inlineStr">
        <is>
          <t>Jam</t>
        </is>
      </c>
      <c r="G2650" s="25" t="n">
        <v>0.04804730766532706</v>
      </c>
      <c r="H2650" s="26">
        <f>VLOOKUP(D2650,upahbahan,3,FALSE)</f>
        <v/>
      </c>
      <c r="J2650" s="26">
        <f>G2650*H2650</f>
        <v/>
      </c>
    </row>
    <row r="2651">
      <c r="C2651" s="5" t="n">
        <v>3</v>
      </c>
      <c r="D2651" s="5" t="inlineStr">
        <is>
          <t>Alat Bantu</t>
        </is>
      </c>
      <c r="F2651" s="5" t="inlineStr">
        <is>
          <t>Ls</t>
        </is>
      </c>
      <c r="G2651" s="25" t="n">
        <v>1</v>
      </c>
      <c r="H2651" s="26">
        <f>VLOOKUP(D2651,upahbahan,3,FALSE)</f>
        <v/>
      </c>
      <c r="J2651" s="26">
        <f>G2651*H2651</f>
        <v/>
      </c>
    </row>
    <row r="2652">
      <c r="C2652" s="27" t="inlineStr">
        <is>
          <t>JUMLAH HARGA PERALATAN</t>
        </is>
      </c>
      <c r="D2652" s="28" t="n"/>
      <c r="E2652" s="28" t="n"/>
      <c r="F2652" s="28" t="n"/>
      <c r="G2652" s="28" t="n"/>
      <c r="H2652" s="28" t="n"/>
      <c r="I2652" s="28" t="n"/>
      <c r="J2652" s="29">
        <f>SUM(J2649:J2651)</f>
        <v/>
      </c>
    </row>
    <row r="2653">
      <c r="C2653" s="31" t="inlineStr">
        <is>
          <t>D</t>
        </is>
      </c>
      <c r="D2653" s="31" t="inlineStr">
        <is>
          <t>Jumlah (A+B+C)</t>
        </is>
      </c>
      <c r="E2653" s="32" t="n"/>
      <c r="F2653" s="32" t="n"/>
      <c r="G2653" s="32" t="n"/>
      <c r="H2653" s="32" t="n"/>
      <c r="I2653" s="32" t="n"/>
      <c r="J2653" s="33">
        <f>J2640+J2647+J2652</f>
        <v/>
      </c>
    </row>
    <row r="2654">
      <c r="C2654" s="18" t="inlineStr">
        <is>
          <t>E</t>
        </is>
      </c>
      <c r="D2654" s="18" t="inlineStr">
        <is>
          <t>Biaya Umum dan Keuntungan 10.0% x D</t>
        </is>
      </c>
      <c r="H2654" s="21">
        <f>$Q$8</f>
        <v/>
      </c>
      <c r="J2654" s="34">
        <f>J2653*H2654</f>
        <v/>
      </c>
    </row>
    <row r="2655">
      <c r="C2655" s="31" t="inlineStr">
        <is>
          <t>F</t>
        </is>
      </c>
      <c r="D2655" s="31" t="inlineStr">
        <is>
          <t>Harga Satuan Pekerjaan (D+E)</t>
        </is>
      </c>
      <c r="E2655" s="32" t="n"/>
      <c r="F2655" s="32" t="n"/>
      <c r="G2655" s="32" t="n"/>
      <c r="H2655" s="32" t="n"/>
      <c r="I2655" s="32" t="n"/>
      <c r="J2655" s="33">
        <f>SUM(J2653:J2654)</f>
        <v/>
      </c>
    </row>
    <row r="2657">
      <c r="C2657" s="16" t="inlineStr">
        <is>
          <t>I.138</t>
        </is>
      </c>
      <c r="D2657" s="17" t="inlineStr">
        <is>
          <t>Kereb Peninggi Miring Tanpa Komponen Horizontal (Tipe C2nh) Kereb Penghubung Tegak Menurun Dengan Komponen</t>
        </is>
      </c>
      <c r="F2657" s="18" t="inlineStr">
        <is>
          <t>Buah</t>
        </is>
      </c>
      <c r="K2657" s="22">
        <f>ROUNDDOWN(J2678,0)</f>
        <v/>
      </c>
      <c r="M2657" s="19" t="inlineStr">
        <is>
          <t>9.2.(22l)</t>
        </is>
      </c>
    </row>
    <row r="2658">
      <c r="C2658" s="23" t="inlineStr">
        <is>
          <t>No</t>
        </is>
      </c>
      <c r="D2658" s="23" t="inlineStr">
        <is>
          <t>Uraian</t>
        </is>
      </c>
      <c r="E2658" s="23" t="inlineStr">
        <is>
          <t>Kode</t>
        </is>
      </c>
      <c r="F2658" s="23" t="inlineStr">
        <is>
          <t>Sat.</t>
        </is>
      </c>
      <c r="G2658" s="23" t="inlineStr">
        <is>
          <t>Koefisien</t>
        </is>
      </c>
      <c r="H2658" s="23" t="inlineStr">
        <is>
          <t>Harga  Satuan (Rp)</t>
        </is>
      </c>
      <c r="J2658" s="23" t="inlineStr">
        <is>
          <t>Jumlah Harga (Rp)</t>
        </is>
      </c>
    </row>
    <row r="2659">
      <c r="C2659" s="24" t="inlineStr">
        <is>
          <t>A</t>
        </is>
      </c>
      <c r="D2659" s="24" t="inlineStr">
        <is>
          <t>TENAGA KERJA</t>
        </is>
      </c>
      <c r="E2659" s="12" t="n"/>
      <c r="F2659" s="12" t="n"/>
      <c r="G2659" s="12" t="n"/>
      <c r="H2659" s="12" t="n"/>
      <c r="I2659" s="12" t="n"/>
      <c r="J2659" s="12" t="n"/>
    </row>
    <row r="2660">
      <c r="C2660" s="5" t="n">
        <v>1</v>
      </c>
      <c r="D2660" s="5" t="inlineStr">
        <is>
          <t>Pekerja</t>
        </is>
      </c>
      <c r="E2660" s="5" t="inlineStr">
        <is>
          <t>L01</t>
        </is>
      </c>
      <c r="F2660" s="5" t="inlineStr">
        <is>
          <t>jam</t>
        </is>
      </c>
      <c r="G2660" s="25" t="n">
        <v>0.7228914965304732</v>
      </c>
      <c r="H2660" s="26">
        <f>VLOOKUP(D2660,upahbahan,3,FALSE)</f>
        <v/>
      </c>
      <c r="J2660" s="26">
        <f>G2660*H2660</f>
        <v/>
      </c>
    </row>
    <row r="2661">
      <c r="C2661" s="5" t="n">
        <v>2</v>
      </c>
      <c r="D2661" s="5" t="inlineStr">
        <is>
          <t>Tukang</t>
        </is>
      </c>
      <c r="E2661" s="5" t="inlineStr">
        <is>
          <t>L02</t>
        </is>
      </c>
      <c r="F2661" s="5" t="inlineStr">
        <is>
          <t>jam</t>
        </is>
      </c>
      <c r="G2661" s="25" t="n">
        <v>0.2409638512742468</v>
      </c>
      <c r="H2661" s="26">
        <f>VLOOKUP(D2661,upahbahan,3,FALSE)</f>
        <v/>
      </c>
      <c r="J2661" s="26">
        <f>G2661*H2661</f>
        <v/>
      </c>
    </row>
    <row r="2662">
      <c r="C2662" s="5" t="n">
        <v>3</v>
      </c>
      <c r="D2662" s="5" t="inlineStr">
        <is>
          <t>Mandor</t>
        </is>
      </c>
      <c r="E2662" s="5" t="inlineStr">
        <is>
          <t>L03</t>
        </is>
      </c>
      <c r="F2662" s="5" t="inlineStr">
        <is>
          <t>jam</t>
        </is>
      </c>
      <c r="G2662" s="25" t="n">
        <v>0.1204819674946011</v>
      </c>
      <c r="H2662" s="26">
        <f>VLOOKUP(D2662,upahbahan,3,FALSE)</f>
        <v/>
      </c>
      <c r="J2662" s="26">
        <f>G2662*H2662</f>
        <v/>
      </c>
    </row>
    <row r="2663">
      <c r="C2663" s="27" t="inlineStr">
        <is>
          <t>JUMLAH HARGA TENAGA KERJA</t>
        </is>
      </c>
      <c r="D2663" s="28" t="n"/>
      <c r="E2663" s="28" t="n"/>
      <c r="F2663" s="28" t="n"/>
      <c r="G2663" s="28" t="n"/>
      <c r="H2663" s="28" t="n"/>
      <c r="I2663" s="28" t="n"/>
      <c r="J2663" s="29">
        <f>SUM(J2660:J2662)</f>
        <v/>
      </c>
    </row>
    <row r="2664">
      <c r="C2664" s="24" t="inlineStr">
        <is>
          <t>B</t>
        </is>
      </c>
      <c r="D2664" s="24" t="inlineStr">
        <is>
          <t>BAHAN</t>
        </is>
      </c>
      <c r="E2664" s="12" t="n"/>
      <c r="F2664" s="12" t="n"/>
      <c r="G2664" s="12" t="n"/>
      <c r="H2664" s="12" t="n"/>
      <c r="I2664" s="12" t="n"/>
      <c r="J2664" s="12" t="n"/>
    </row>
    <row r="2665">
      <c r="C2665" s="5" t="n">
        <v>1</v>
      </c>
      <c r="D2665" s="5" t="inlineStr">
        <is>
          <t>Semen</t>
        </is>
      </c>
      <c r="E2665" s="5" t="inlineStr">
        <is>
          <t>M12</t>
        </is>
      </c>
      <c r="F2665" s="5" t="inlineStr">
        <is>
          <t>Kg</t>
        </is>
      </c>
      <c r="G2665" s="25" t="n">
        <v>8.905825</v>
      </c>
      <c r="H2665" s="26">
        <f>VLOOKUP(D2665,upahbahan,3,FALSE)</f>
        <v/>
      </c>
      <c r="J2665" s="26">
        <f>G2665*H2665</f>
        <v/>
      </c>
    </row>
    <row r="2666">
      <c r="C2666" s="5" t="n">
        <v>2</v>
      </c>
      <c r="D2666" s="5" t="inlineStr">
        <is>
          <t>Pasir Beton</t>
        </is>
      </c>
      <c r="E2666" s="5" t="inlineStr">
        <is>
          <t>M01a</t>
        </is>
      </c>
      <c r="F2666" s="5" t="inlineStr">
        <is>
          <t>M3</t>
        </is>
      </c>
      <c r="G2666" s="25" t="n">
        <v>0.01177292654028436</v>
      </c>
      <c r="H2666" s="26">
        <f>VLOOKUP(D2666,upahbahan,3,FALSE)</f>
        <v/>
      </c>
      <c r="J2666" s="26">
        <f>G2666*H2666</f>
        <v/>
      </c>
    </row>
    <row r="2667">
      <c r="C2667" s="5" t="n">
        <v>3</v>
      </c>
      <c r="D2667" s="5" t="inlineStr">
        <is>
          <t>Aggregat Kasar</t>
        </is>
      </c>
      <c r="E2667" s="5" t="inlineStr">
        <is>
          <t>M03</t>
        </is>
      </c>
      <c r="F2667" s="5" t="inlineStr">
        <is>
          <t>M3</t>
        </is>
      </c>
      <c r="G2667" s="25" t="n">
        <v>0.01568551027516766</v>
      </c>
      <c r="H2667" s="26">
        <f>VLOOKUP(D2667,upahbahan,3,FALSE)</f>
        <v/>
      </c>
      <c r="J2667" s="26">
        <f>G2667*H2667</f>
        <v/>
      </c>
    </row>
    <row r="2668">
      <c r="C2668" s="5" t="n">
        <v>4</v>
      </c>
      <c r="D2668" s="5" t="inlineStr">
        <is>
          <t>Air</t>
        </is>
      </c>
      <c r="E2668" s="5" t="inlineStr">
        <is>
          <t>M170</t>
        </is>
      </c>
      <c r="F2668" s="5" t="inlineStr">
        <is>
          <t>Liter</t>
        </is>
      </c>
      <c r="G2668" s="25" t="n">
        <v>4.444368600682593</v>
      </c>
      <c r="H2668" s="26">
        <f>VLOOKUP(D2668,upahbahan,3,FALSE)</f>
        <v/>
      </c>
      <c r="J2668" s="26">
        <f>G2668*H2668</f>
        <v/>
      </c>
    </row>
    <row r="2669">
      <c r="C2669" s="5" t="n">
        <v>5</v>
      </c>
      <c r="D2669" s="5" t="inlineStr">
        <is>
          <t>Cetakan Kereb C2nh</t>
        </is>
      </c>
      <c r="F2669" s="5" t="inlineStr">
        <is>
          <t>buah</t>
        </is>
      </c>
      <c r="G2669" s="25" t="n">
        <v>2</v>
      </c>
      <c r="H2669" s="26">
        <f>VLOOKUP(D2669,upahbahan,3,FALSE)</f>
        <v/>
      </c>
      <c r="J2669" s="26">
        <f>G2669*H2669</f>
        <v/>
      </c>
    </row>
    <row r="2670">
      <c r="C2670" s="27" t="inlineStr">
        <is>
          <t>JUMLAH HARGA BAHAN</t>
        </is>
      </c>
      <c r="D2670" s="28" t="n"/>
      <c r="E2670" s="28" t="n"/>
      <c r="F2670" s="28" t="n"/>
      <c r="G2670" s="28" t="n"/>
      <c r="H2670" s="28" t="n"/>
      <c r="I2670" s="28" t="n"/>
      <c r="J2670" s="29">
        <f>SUM(J2665:J2669)</f>
        <v/>
      </c>
    </row>
    <row r="2671">
      <c r="C2671" s="24" t="inlineStr">
        <is>
          <t>C</t>
        </is>
      </c>
      <c r="D2671" s="24" t="inlineStr">
        <is>
          <t>PERALATAN</t>
        </is>
      </c>
      <c r="E2671" s="12" t="n"/>
      <c r="F2671" s="12" t="n"/>
      <c r="G2671" s="12" t="n"/>
      <c r="H2671" s="12" t="n"/>
      <c r="I2671" s="12" t="n"/>
      <c r="J2671" s="12" t="n"/>
    </row>
    <row r="2672">
      <c r="C2672" s="5" t="n">
        <v>1</v>
      </c>
      <c r="D2672" s="5" t="inlineStr">
        <is>
          <t>Concrete Mixer</t>
        </is>
      </c>
      <c r="E2672" s="5" t="inlineStr">
        <is>
          <t>E06</t>
        </is>
      </c>
      <c r="F2672" s="5" t="inlineStr">
        <is>
          <t>jam</t>
        </is>
      </c>
      <c r="G2672" s="25" t="n">
        <v>0.1204819529215966</v>
      </c>
      <c r="H2672" s="26">
        <f>VLOOKUP(D2672,upahbahan,3,FALSE)</f>
        <v/>
      </c>
      <c r="J2672" s="26">
        <f>G2672*H2672</f>
        <v/>
      </c>
    </row>
    <row r="2673">
      <c r="C2673" s="5" t="n">
        <v>2</v>
      </c>
      <c r="D2673" s="5" t="inlineStr">
        <is>
          <t>FLAT BED TRUCK 4 TON</t>
        </is>
      </c>
      <c r="E2673" s="5" t="inlineStr">
        <is>
          <t>E11</t>
        </is>
      </c>
      <c r="F2673" s="5" t="inlineStr">
        <is>
          <t>Jam</t>
        </is>
      </c>
      <c r="G2673" s="25" t="n">
        <v>0.03776907003668305</v>
      </c>
      <c r="H2673" s="26">
        <f>VLOOKUP(D2673,upahbahan,3,FALSE)</f>
        <v/>
      </c>
      <c r="J2673" s="26">
        <f>G2673*H2673</f>
        <v/>
      </c>
    </row>
    <row r="2674">
      <c r="C2674" s="5" t="n">
        <v>3</v>
      </c>
      <c r="D2674" s="5" t="inlineStr">
        <is>
          <t>Alat Bantu</t>
        </is>
      </c>
      <c r="F2674" s="5" t="inlineStr">
        <is>
          <t>Ls</t>
        </is>
      </c>
      <c r="G2674" s="25" t="n">
        <v>1</v>
      </c>
      <c r="H2674" s="26">
        <f>VLOOKUP(D2674,upahbahan,3,FALSE)</f>
        <v/>
      </c>
      <c r="J2674" s="26">
        <f>G2674*H2674</f>
        <v/>
      </c>
    </row>
    <row r="2675">
      <c r="C2675" s="27" t="inlineStr">
        <is>
          <t>JUMLAH HARGA PERALATAN</t>
        </is>
      </c>
      <c r="D2675" s="28" t="n"/>
      <c r="E2675" s="28" t="n"/>
      <c r="F2675" s="28" t="n"/>
      <c r="G2675" s="28" t="n"/>
      <c r="H2675" s="28" t="n"/>
      <c r="I2675" s="28" t="n"/>
      <c r="J2675" s="29">
        <f>SUM(J2672:J2674)</f>
        <v/>
      </c>
    </row>
    <row r="2676">
      <c r="C2676" s="31" t="inlineStr">
        <is>
          <t>D</t>
        </is>
      </c>
      <c r="D2676" s="31" t="inlineStr">
        <is>
          <t>Jumlah (A+B+C)</t>
        </is>
      </c>
      <c r="E2676" s="32" t="n"/>
      <c r="F2676" s="32" t="n"/>
      <c r="G2676" s="32" t="n"/>
      <c r="H2676" s="32" t="n"/>
      <c r="I2676" s="32" t="n"/>
      <c r="J2676" s="33">
        <f>J2663+J2670+J2675</f>
        <v/>
      </c>
    </row>
    <row r="2677">
      <c r="C2677" s="18" t="inlineStr">
        <is>
          <t>E</t>
        </is>
      </c>
      <c r="D2677" s="18" t="inlineStr">
        <is>
          <t>Biaya Umum dan Keuntungan 10.0% x D</t>
        </is>
      </c>
      <c r="H2677" s="21">
        <f>$Q$8</f>
        <v/>
      </c>
      <c r="J2677" s="34">
        <f>J2676*H2677</f>
        <v/>
      </c>
    </row>
    <row r="2678">
      <c r="C2678" s="31" t="inlineStr">
        <is>
          <t>F</t>
        </is>
      </c>
      <c r="D2678" s="31" t="inlineStr">
        <is>
          <t>Harga Satuan Pekerjaan (D+E)</t>
        </is>
      </c>
      <c r="E2678" s="32" t="n"/>
      <c r="F2678" s="32" t="n"/>
      <c r="G2678" s="32" t="n"/>
      <c r="H2678" s="32" t="n"/>
      <c r="I2678" s="32" t="n"/>
      <c r="J2678" s="33">
        <f>SUM(J2676:J2677)</f>
        <v/>
      </c>
    </row>
    <row r="2680">
      <c r="C2680" s="16" t="inlineStr">
        <is>
          <t>I.139</t>
        </is>
      </c>
      <c r="D2680" s="17" t="inlineStr">
        <is>
          <t>Horizontal, menghubungkan A1h dengan D12hT (Tipe D11hT) Kereb Penghubung Tegak Menurun Dengan Komponen</t>
        </is>
      </c>
      <c r="F2680" s="18" t="inlineStr">
        <is>
          <t>Buah</t>
        </is>
      </c>
      <c r="K2680" s="22">
        <f>ROUNDDOWN(J2701,0)</f>
        <v/>
      </c>
      <c r="M2680" s="19" t="inlineStr">
        <is>
          <t>9.2.(22m)</t>
        </is>
      </c>
    </row>
    <row r="2681">
      <c r="C2681" s="23" t="inlineStr">
        <is>
          <t>No</t>
        </is>
      </c>
      <c r="D2681" s="23" t="inlineStr">
        <is>
          <t>Uraian</t>
        </is>
      </c>
      <c r="E2681" s="23" t="inlineStr">
        <is>
          <t>Kode</t>
        </is>
      </c>
      <c r="F2681" s="23" t="inlineStr">
        <is>
          <t>Sat.</t>
        </is>
      </c>
      <c r="G2681" s="23" t="inlineStr">
        <is>
          <t>Koefisien</t>
        </is>
      </c>
      <c r="H2681" s="23" t="inlineStr">
        <is>
          <t>Harga  Satuan (Rp)</t>
        </is>
      </c>
      <c r="J2681" s="23" t="inlineStr">
        <is>
          <t>Jumlah Harga (Rp)</t>
        </is>
      </c>
    </row>
    <row r="2682">
      <c r="C2682" s="24" t="inlineStr">
        <is>
          <t>A</t>
        </is>
      </c>
      <c r="D2682" s="24" t="inlineStr">
        <is>
          <t>TENAGA KERJA</t>
        </is>
      </c>
      <c r="E2682" s="12" t="n"/>
      <c r="F2682" s="12" t="n"/>
      <c r="G2682" s="12" t="n"/>
      <c r="H2682" s="12" t="n"/>
      <c r="I2682" s="12" t="n"/>
      <c r="J2682" s="12" t="n"/>
    </row>
    <row r="2683">
      <c r="C2683" s="5" t="n">
        <v>1</v>
      </c>
      <c r="D2683" s="5" t="inlineStr">
        <is>
          <t>Pekerja</t>
        </is>
      </c>
      <c r="E2683" s="5" t="inlineStr">
        <is>
          <t>L01</t>
        </is>
      </c>
      <c r="F2683" s="5" t="inlineStr">
        <is>
          <t>jam</t>
        </is>
      </c>
      <c r="G2683" s="25" t="n">
        <v>0.7228914965304732</v>
      </c>
      <c r="H2683" s="26">
        <f>VLOOKUP(D2683,upahbahan,3,FALSE)</f>
        <v/>
      </c>
      <c r="J2683" s="26">
        <f>G2683*H2683</f>
        <v/>
      </c>
    </row>
    <row r="2684">
      <c r="C2684" s="5" t="n">
        <v>2</v>
      </c>
      <c r="D2684" s="5" t="inlineStr">
        <is>
          <t>Tukang</t>
        </is>
      </c>
      <c r="E2684" s="5" t="inlineStr">
        <is>
          <t>L02</t>
        </is>
      </c>
      <c r="F2684" s="5" t="inlineStr">
        <is>
          <t>jam</t>
        </is>
      </c>
      <c r="G2684" s="25" t="n">
        <v>0.2409638512742468</v>
      </c>
      <c r="H2684" s="26">
        <f>VLOOKUP(D2684,upahbahan,3,FALSE)</f>
        <v/>
      </c>
      <c r="J2684" s="26">
        <f>G2684*H2684</f>
        <v/>
      </c>
    </row>
    <row r="2685">
      <c r="C2685" s="5" t="n">
        <v>3</v>
      </c>
      <c r="D2685" s="5" t="inlineStr">
        <is>
          <t>Mandor</t>
        </is>
      </c>
      <c r="E2685" s="5" t="inlineStr">
        <is>
          <t>L03</t>
        </is>
      </c>
      <c r="F2685" s="5" t="inlineStr">
        <is>
          <t>jam</t>
        </is>
      </c>
      <c r="G2685" s="25" t="n">
        <v>0.1204819674946011</v>
      </c>
      <c r="H2685" s="26">
        <f>VLOOKUP(D2685,upahbahan,3,FALSE)</f>
        <v/>
      </c>
      <c r="J2685" s="26">
        <f>G2685*H2685</f>
        <v/>
      </c>
    </row>
    <row r="2686">
      <c r="C2686" s="27" t="inlineStr">
        <is>
          <t>JUMLAH HARGA TENAGA KERJA</t>
        </is>
      </c>
      <c r="D2686" s="28" t="n"/>
      <c r="E2686" s="28" t="n"/>
      <c r="F2686" s="28" t="n"/>
      <c r="G2686" s="28" t="n"/>
      <c r="H2686" s="28" t="n"/>
      <c r="I2686" s="28" t="n"/>
      <c r="J2686" s="29">
        <f>SUM(J2683:J2685)</f>
        <v/>
      </c>
    </row>
    <row r="2687">
      <c r="C2687" s="24" t="inlineStr">
        <is>
          <t>B</t>
        </is>
      </c>
      <c r="D2687" s="24" t="inlineStr">
        <is>
          <t>BAHAN</t>
        </is>
      </c>
      <c r="E2687" s="12" t="n"/>
      <c r="F2687" s="12" t="n"/>
      <c r="G2687" s="12" t="n"/>
      <c r="H2687" s="12" t="n"/>
      <c r="I2687" s="12" t="n"/>
      <c r="J2687" s="12" t="n"/>
    </row>
    <row r="2688">
      <c r="C2688" s="5" t="n">
        <v>1</v>
      </c>
      <c r="D2688" s="5" t="inlineStr">
        <is>
          <t>Semen</t>
        </is>
      </c>
      <c r="E2688" s="5" t="inlineStr">
        <is>
          <t>M12</t>
        </is>
      </c>
      <c r="F2688" s="5" t="inlineStr">
        <is>
          <t>Kg</t>
        </is>
      </c>
      <c r="G2688" s="25" t="n">
        <v>13.0975625</v>
      </c>
      <c r="H2688" s="26">
        <f>VLOOKUP(D2688,upahbahan,3,FALSE)</f>
        <v/>
      </c>
      <c r="J2688" s="26">
        <f>G2688*H2688</f>
        <v/>
      </c>
    </row>
    <row r="2689">
      <c r="C2689" s="5" t="n">
        <v>2</v>
      </c>
      <c r="D2689" s="5" t="inlineStr">
        <is>
          <t>Pasir Beton</t>
        </is>
      </c>
      <c r="E2689" s="5" t="inlineStr">
        <is>
          <t>M01a</t>
        </is>
      </c>
      <c r="F2689" s="5" t="inlineStr">
        <is>
          <t>M3</t>
        </is>
      </c>
      <c r="G2689" s="25" t="n">
        <v>0.01731415876777251</v>
      </c>
      <c r="H2689" s="26">
        <f>VLOOKUP(D2689,upahbahan,3,FALSE)</f>
        <v/>
      </c>
      <c r="J2689" s="26">
        <f>G2689*H2689</f>
        <v/>
      </c>
    </row>
    <row r="2690">
      <c r="C2690" s="5" t="n">
        <v>3</v>
      </c>
      <c r="D2690" s="5" t="inlineStr">
        <is>
          <t>Aggregat Kasar</t>
        </is>
      </c>
      <c r="E2690" s="5" t="inlineStr">
        <is>
          <t>M03</t>
        </is>
      </c>
      <c r="F2690" s="5" t="inlineStr">
        <is>
          <t>M3</t>
        </is>
      </c>
      <c r="G2690" s="25" t="n">
        <v>0.02306828935803182</v>
      </c>
      <c r="H2690" s="26">
        <f>VLOOKUP(D2690,upahbahan,3,FALSE)</f>
        <v/>
      </c>
      <c r="J2690" s="26">
        <f>G2690*H2690</f>
        <v/>
      </c>
    </row>
    <row r="2691">
      <c r="C2691" s="5" t="n">
        <v>4</v>
      </c>
      <c r="D2691" s="5" t="inlineStr">
        <is>
          <t>Air</t>
        </is>
      </c>
      <c r="E2691" s="5" t="inlineStr">
        <is>
          <t>M170</t>
        </is>
      </c>
      <c r="F2691" s="5" t="inlineStr">
        <is>
          <t>Liter</t>
        </is>
      </c>
      <c r="G2691" s="25" t="n">
        <v>6.535836177474403</v>
      </c>
      <c r="H2691" s="26">
        <f>VLOOKUP(D2691,upahbahan,3,FALSE)</f>
        <v/>
      </c>
      <c r="J2691" s="26">
        <f>G2691*H2691</f>
        <v/>
      </c>
    </row>
    <row r="2692">
      <c r="C2692" s="5" t="n">
        <v>5</v>
      </c>
      <c r="D2692" s="5" t="inlineStr">
        <is>
          <t>Cetakan Kereb D11hT</t>
        </is>
      </c>
      <c r="F2692" s="5" t="inlineStr">
        <is>
          <t>buah</t>
        </is>
      </c>
      <c r="G2692" s="25" t="n">
        <v>2</v>
      </c>
      <c r="H2692" s="26">
        <f>VLOOKUP(D2692,upahbahan,3,FALSE)</f>
        <v/>
      </c>
      <c r="J2692" s="26">
        <f>G2692*H2692</f>
        <v/>
      </c>
    </row>
    <row r="2693">
      <c r="C2693" s="27" t="inlineStr">
        <is>
          <t>JUMLAH HARGA BAHAN</t>
        </is>
      </c>
      <c r="D2693" s="28" t="n"/>
      <c r="E2693" s="28" t="n"/>
      <c r="F2693" s="28" t="n"/>
      <c r="G2693" s="28" t="n"/>
      <c r="H2693" s="28" t="n"/>
      <c r="I2693" s="28" t="n"/>
      <c r="J2693" s="29">
        <f>SUM(J2688:J2692)</f>
        <v/>
      </c>
    </row>
    <row r="2694">
      <c r="C2694" s="24" t="inlineStr">
        <is>
          <t>C</t>
        </is>
      </c>
      <c r="D2694" s="24" t="inlineStr">
        <is>
          <t>PERALATAN</t>
        </is>
      </c>
      <c r="E2694" s="12" t="n"/>
      <c r="F2694" s="12" t="n"/>
      <c r="G2694" s="12" t="n"/>
      <c r="H2694" s="12" t="n"/>
      <c r="I2694" s="12" t="n"/>
      <c r="J2694" s="12" t="n"/>
    </row>
    <row r="2695">
      <c r="C2695" s="5" t="n">
        <v>1</v>
      </c>
      <c r="D2695" s="5" t="inlineStr">
        <is>
          <t>Concrete Mixer</t>
        </is>
      </c>
      <c r="E2695" s="5" t="inlineStr">
        <is>
          <t>E06</t>
        </is>
      </c>
      <c r="F2695" s="5" t="inlineStr">
        <is>
          <t>jam</t>
        </is>
      </c>
      <c r="G2695" s="25" t="n">
        <v>0.1204819529215966</v>
      </c>
      <c r="H2695" s="26">
        <f>VLOOKUP(D2695,upahbahan,3,FALSE)</f>
        <v/>
      </c>
      <c r="J2695" s="26">
        <f>G2695*H2695</f>
        <v/>
      </c>
    </row>
    <row r="2696">
      <c r="C2696" s="5" t="n">
        <v>2</v>
      </c>
      <c r="D2696" s="5" t="inlineStr">
        <is>
          <t>FLAT BED TRUCK 4 TON</t>
        </is>
      </c>
      <c r="E2696" s="5" t="inlineStr">
        <is>
          <t>E11</t>
        </is>
      </c>
      <c r="F2696" s="5" t="inlineStr">
        <is>
          <t>Jam</t>
        </is>
      </c>
      <c r="G2696" s="25" t="n">
        <v>0.04308347762594723</v>
      </c>
      <c r="H2696" s="26">
        <f>VLOOKUP(D2696,upahbahan,3,FALSE)</f>
        <v/>
      </c>
      <c r="J2696" s="26">
        <f>G2696*H2696</f>
        <v/>
      </c>
    </row>
    <row r="2697">
      <c r="C2697" s="5" t="n">
        <v>3</v>
      </c>
      <c r="D2697" s="5" t="inlineStr">
        <is>
          <t>Alat Bantu</t>
        </is>
      </c>
      <c r="F2697" s="5" t="inlineStr">
        <is>
          <t>Ls</t>
        </is>
      </c>
      <c r="G2697" s="25" t="n">
        <v>1</v>
      </c>
      <c r="H2697" s="26">
        <f>VLOOKUP(D2697,upahbahan,3,FALSE)</f>
        <v/>
      </c>
      <c r="J2697" s="26">
        <f>G2697*H2697</f>
        <v/>
      </c>
    </row>
    <row r="2698">
      <c r="C2698" s="27" t="inlineStr">
        <is>
          <t>JUMLAH HARGA PERALATAN</t>
        </is>
      </c>
      <c r="D2698" s="28" t="n"/>
      <c r="E2698" s="28" t="n"/>
      <c r="F2698" s="28" t="n"/>
      <c r="G2698" s="28" t="n"/>
      <c r="H2698" s="28" t="n"/>
      <c r="I2698" s="28" t="n"/>
      <c r="J2698" s="29">
        <f>SUM(J2695:J2697)</f>
        <v/>
      </c>
    </row>
    <row r="2699">
      <c r="C2699" s="31" t="inlineStr">
        <is>
          <t>D</t>
        </is>
      </c>
      <c r="D2699" s="31" t="inlineStr">
        <is>
          <t>Jumlah (A+B+C)</t>
        </is>
      </c>
      <c r="E2699" s="32" t="n"/>
      <c r="F2699" s="32" t="n"/>
      <c r="G2699" s="32" t="n"/>
      <c r="H2699" s="32" t="n"/>
      <c r="I2699" s="32" t="n"/>
      <c r="J2699" s="33">
        <f>J2686+J2693+J2698</f>
        <v/>
      </c>
    </row>
    <row r="2700">
      <c r="C2700" s="18" t="inlineStr">
        <is>
          <t>E</t>
        </is>
      </c>
      <c r="D2700" s="18" t="inlineStr">
        <is>
          <t>Biaya Umum dan Keuntungan 10.0% x D</t>
        </is>
      </c>
      <c r="H2700" s="21">
        <f>$Q$8</f>
        <v/>
      </c>
      <c r="J2700" s="34">
        <f>J2699*H2700</f>
        <v/>
      </c>
    </row>
    <row r="2701">
      <c r="C2701" s="31" t="inlineStr">
        <is>
          <t>F</t>
        </is>
      </c>
      <c r="D2701" s="31" t="inlineStr">
        <is>
          <t>Harga Satuan Pekerjaan (D+E)</t>
        </is>
      </c>
      <c r="E2701" s="32" t="n"/>
      <c r="F2701" s="32" t="n"/>
      <c r="G2701" s="32" t="n"/>
      <c r="H2701" s="32" t="n"/>
      <c r="I2701" s="32" t="n"/>
      <c r="J2701" s="33">
        <f>SUM(J2699:J2700)</f>
        <v/>
      </c>
    </row>
    <row r="2703">
      <c r="C2703" s="16" t="inlineStr">
        <is>
          <t>I.140</t>
        </is>
      </c>
      <c r="D2703" s="17" t="inlineStr">
        <is>
          <t>Horizontal, menghubungkan D11hT dengan C1h (Tipe D12hT) Kereb Penghubung Tegak Meninggi Dengan Komponen</t>
        </is>
      </c>
      <c r="F2703" s="18" t="inlineStr">
        <is>
          <t>Buah</t>
        </is>
      </c>
      <c r="K2703" s="22">
        <f>ROUNDDOWN(J2724,0)</f>
        <v/>
      </c>
      <c r="M2703" s="19" t="inlineStr">
        <is>
          <t>9.2.(22n)</t>
        </is>
      </c>
    </row>
    <row r="2704">
      <c r="C2704" s="23" t="inlineStr">
        <is>
          <t>No</t>
        </is>
      </c>
      <c r="D2704" s="23" t="inlineStr">
        <is>
          <t>Uraian</t>
        </is>
      </c>
      <c r="E2704" s="23" t="inlineStr">
        <is>
          <t>Kode</t>
        </is>
      </c>
      <c r="F2704" s="23" t="inlineStr">
        <is>
          <t>Sat.</t>
        </is>
      </c>
      <c r="G2704" s="23" t="inlineStr">
        <is>
          <t>Koefisien</t>
        </is>
      </c>
      <c r="H2704" s="23" t="inlineStr">
        <is>
          <t>Harga  Satuan (Rp)</t>
        </is>
      </c>
      <c r="J2704" s="23" t="inlineStr">
        <is>
          <t>Jumlah Harga (Rp)</t>
        </is>
      </c>
    </row>
    <row r="2705">
      <c r="C2705" s="24" t="inlineStr">
        <is>
          <t>A</t>
        </is>
      </c>
      <c r="D2705" s="24" t="inlineStr">
        <is>
          <t>TENAGA KERJA</t>
        </is>
      </c>
      <c r="E2705" s="12" t="n"/>
      <c r="F2705" s="12" t="n"/>
      <c r="G2705" s="12" t="n"/>
      <c r="H2705" s="12" t="n"/>
      <c r="I2705" s="12" t="n"/>
      <c r="J2705" s="12" t="n"/>
    </row>
    <row r="2706">
      <c r="C2706" s="5" t="n">
        <v>1</v>
      </c>
      <c r="D2706" s="5" t="inlineStr">
        <is>
          <t>Pekerja</t>
        </is>
      </c>
      <c r="E2706" s="5" t="inlineStr">
        <is>
          <t>L01</t>
        </is>
      </c>
      <c r="F2706" s="5" t="inlineStr">
        <is>
          <t>jam</t>
        </is>
      </c>
      <c r="G2706" s="25" t="n">
        <v>0.7228914965304732</v>
      </c>
      <c r="H2706" s="26">
        <f>VLOOKUP(D2706,upahbahan,3,FALSE)</f>
        <v/>
      </c>
      <c r="J2706" s="26">
        <f>G2706*H2706</f>
        <v/>
      </c>
    </row>
    <row r="2707">
      <c r="C2707" s="5" t="n">
        <v>2</v>
      </c>
      <c r="D2707" s="5" t="inlineStr">
        <is>
          <t>Tukang</t>
        </is>
      </c>
      <c r="E2707" s="5" t="inlineStr">
        <is>
          <t>L02</t>
        </is>
      </c>
      <c r="F2707" s="5" t="inlineStr">
        <is>
          <t>jam</t>
        </is>
      </c>
      <c r="G2707" s="25" t="n">
        <v>0.2409638512742468</v>
      </c>
      <c r="H2707" s="26">
        <f>VLOOKUP(D2707,upahbahan,3,FALSE)</f>
        <v/>
      </c>
      <c r="J2707" s="26">
        <f>G2707*H2707</f>
        <v/>
      </c>
    </row>
    <row r="2708">
      <c r="C2708" s="5" t="n">
        <v>3</v>
      </c>
      <c r="D2708" s="5" t="inlineStr">
        <is>
          <t>Mandor</t>
        </is>
      </c>
      <c r="E2708" s="5" t="inlineStr">
        <is>
          <t>L03</t>
        </is>
      </c>
      <c r="F2708" s="5" t="inlineStr">
        <is>
          <t>jam</t>
        </is>
      </c>
      <c r="G2708" s="25" t="n">
        <v>0.1204819674946011</v>
      </c>
      <c r="H2708" s="26">
        <f>VLOOKUP(D2708,upahbahan,3,FALSE)</f>
        <v/>
      </c>
      <c r="J2708" s="26">
        <f>G2708*H2708</f>
        <v/>
      </c>
    </row>
    <row r="2709">
      <c r="C2709" s="27" t="inlineStr">
        <is>
          <t>JUMLAH HARGA TENAGA KERJA</t>
        </is>
      </c>
      <c r="D2709" s="28" t="n"/>
      <c r="E2709" s="28" t="n"/>
      <c r="F2709" s="28" t="n"/>
      <c r="G2709" s="28" t="n"/>
      <c r="H2709" s="28" t="n"/>
      <c r="I2709" s="28" t="n"/>
      <c r="J2709" s="29">
        <f>SUM(J2706:J2708)</f>
        <v/>
      </c>
    </row>
    <row r="2710">
      <c r="C2710" s="24" t="inlineStr">
        <is>
          <t>B</t>
        </is>
      </c>
      <c r="D2710" s="24" t="inlineStr">
        <is>
          <t>BAHAN</t>
        </is>
      </c>
      <c r="E2710" s="12" t="n"/>
      <c r="F2710" s="12" t="n"/>
      <c r="G2710" s="12" t="n"/>
      <c r="H2710" s="12" t="n"/>
      <c r="I2710" s="12" t="n"/>
      <c r="J2710" s="12" t="n"/>
    </row>
    <row r="2711">
      <c r="C2711" s="5" t="n">
        <v>1</v>
      </c>
      <c r="D2711" s="5" t="inlineStr">
        <is>
          <t>Semen</t>
        </is>
      </c>
      <c r="E2711" s="5" t="inlineStr">
        <is>
          <t>M12</t>
        </is>
      </c>
      <c r="F2711" s="5" t="inlineStr">
        <is>
          <t>Kg</t>
        </is>
      </c>
      <c r="G2711" s="25" t="n">
        <v>11.175775</v>
      </c>
      <c r="H2711" s="26">
        <f>VLOOKUP(D2711,upahbahan,3,FALSE)</f>
        <v/>
      </c>
      <c r="J2711" s="26">
        <f>G2711*H2711</f>
        <v/>
      </c>
    </row>
    <row r="2712">
      <c r="C2712" s="5" t="n">
        <v>2</v>
      </c>
      <c r="D2712" s="5" t="inlineStr">
        <is>
          <t>Pasir Beton</t>
        </is>
      </c>
      <c r="E2712" s="5" t="inlineStr">
        <is>
          <t>M01a</t>
        </is>
      </c>
      <c r="F2712" s="5" t="inlineStr">
        <is>
          <t>M3</t>
        </is>
      </c>
      <c r="G2712" s="25" t="n">
        <v>0.01477369668246446</v>
      </c>
      <c r="H2712" s="26">
        <f>VLOOKUP(D2712,upahbahan,3,FALSE)</f>
        <v/>
      </c>
      <c r="J2712" s="26">
        <f>G2712*H2712</f>
        <v/>
      </c>
    </row>
    <row r="2713">
      <c r="C2713" s="5" t="n">
        <v>3</v>
      </c>
      <c r="D2713" s="5" t="inlineStr">
        <is>
          <t>Aggregat Kasar</t>
        </is>
      </c>
      <c r="E2713" s="5" t="inlineStr">
        <is>
          <t>M03</t>
        </is>
      </c>
      <c r="F2713" s="5" t="inlineStr">
        <is>
          <t>M3</t>
        </is>
      </c>
      <c r="G2713" s="25" t="n">
        <v>0.01968349763799424</v>
      </c>
      <c r="H2713" s="26">
        <f>VLOOKUP(D2713,upahbahan,3,FALSE)</f>
        <v/>
      </c>
      <c r="J2713" s="26">
        <f>G2713*H2713</f>
        <v/>
      </c>
    </row>
    <row r="2714">
      <c r="C2714" s="5" t="n">
        <v>4</v>
      </c>
      <c r="D2714" s="5" t="inlineStr">
        <is>
          <t>Air</t>
        </is>
      </c>
      <c r="E2714" s="5" t="inlineStr">
        <is>
          <t>M170</t>
        </is>
      </c>
      <c r="F2714" s="5" t="inlineStr">
        <is>
          <t>Liter</t>
        </is>
      </c>
      <c r="G2714" s="25" t="n">
        <v>5.57679180887372</v>
      </c>
      <c r="H2714" s="26">
        <f>VLOOKUP(D2714,upahbahan,3,FALSE)</f>
        <v/>
      </c>
      <c r="J2714" s="26">
        <f>G2714*H2714</f>
        <v/>
      </c>
    </row>
    <row r="2715">
      <c r="C2715" s="5" t="n">
        <v>5</v>
      </c>
      <c r="D2715" s="5" t="inlineStr">
        <is>
          <t>Cetakan Kereb D12hT</t>
        </is>
      </c>
      <c r="F2715" s="5" t="inlineStr">
        <is>
          <t>buah</t>
        </is>
      </c>
      <c r="G2715" s="25" t="n">
        <v>2</v>
      </c>
      <c r="H2715" s="26">
        <f>VLOOKUP(D2715,upahbahan,3,FALSE)</f>
        <v/>
      </c>
      <c r="J2715" s="26">
        <f>G2715*H2715</f>
        <v/>
      </c>
    </row>
    <row r="2716">
      <c r="C2716" s="27" t="inlineStr">
        <is>
          <t>JUMLAH HARGA BAHAN</t>
        </is>
      </c>
      <c r="D2716" s="28" t="n"/>
      <c r="E2716" s="28" t="n"/>
      <c r="F2716" s="28" t="n"/>
      <c r="G2716" s="28" t="n"/>
      <c r="H2716" s="28" t="n"/>
      <c r="I2716" s="28" t="n"/>
      <c r="J2716" s="29">
        <f>SUM(J2711:J2715)</f>
        <v/>
      </c>
    </row>
    <row r="2717">
      <c r="C2717" s="24" t="inlineStr">
        <is>
          <t>C</t>
        </is>
      </c>
      <c r="D2717" s="24" t="inlineStr">
        <is>
          <t>PERALATAN</t>
        </is>
      </c>
      <c r="E2717" s="12" t="n"/>
      <c r="F2717" s="12" t="n"/>
      <c r="G2717" s="12" t="n"/>
      <c r="H2717" s="12" t="n"/>
      <c r="I2717" s="12" t="n"/>
      <c r="J2717" s="12" t="n"/>
    </row>
    <row r="2718">
      <c r="C2718" s="5" t="n">
        <v>1</v>
      </c>
      <c r="D2718" s="5" t="inlineStr">
        <is>
          <t>Concrete Mixer</t>
        </is>
      </c>
      <c r="E2718" s="5" t="inlineStr">
        <is>
          <t>E06</t>
        </is>
      </c>
      <c r="F2718" s="5" t="inlineStr">
        <is>
          <t>jam</t>
        </is>
      </c>
      <c r="G2718" s="25" t="n">
        <v>0.1204819529215966</v>
      </c>
      <c r="H2718" s="26">
        <f>VLOOKUP(D2718,upahbahan,3,FALSE)</f>
        <v/>
      </c>
      <c r="J2718" s="26">
        <f>G2718*H2718</f>
        <v/>
      </c>
    </row>
    <row r="2719">
      <c r="C2719" s="5" t="n">
        <v>2</v>
      </c>
      <c r="D2719" s="5" t="inlineStr">
        <is>
          <t>FLAT BED TRUCK 4 TON</t>
        </is>
      </c>
      <c r="E2719" s="5" t="inlineStr">
        <is>
          <t>E11</t>
        </is>
      </c>
      <c r="F2719" s="5" t="inlineStr">
        <is>
          <t>Jam</t>
        </is>
      </c>
      <c r="G2719" s="25" t="n">
        <v>0.04055662832876224</v>
      </c>
      <c r="H2719" s="26">
        <f>VLOOKUP(D2719,upahbahan,3,FALSE)</f>
        <v/>
      </c>
      <c r="J2719" s="26">
        <f>G2719*H2719</f>
        <v/>
      </c>
    </row>
    <row r="2720">
      <c r="C2720" s="5" t="n">
        <v>3</v>
      </c>
      <c r="D2720" s="5" t="inlineStr">
        <is>
          <t>Alat Bantu</t>
        </is>
      </c>
      <c r="F2720" s="5" t="inlineStr">
        <is>
          <t>Ls</t>
        </is>
      </c>
      <c r="G2720" s="25" t="n">
        <v>1</v>
      </c>
      <c r="H2720" s="26">
        <f>VLOOKUP(D2720,upahbahan,3,FALSE)</f>
        <v/>
      </c>
      <c r="J2720" s="26">
        <f>G2720*H2720</f>
        <v/>
      </c>
    </row>
    <row r="2721">
      <c r="C2721" s="27" t="inlineStr">
        <is>
          <t>JUMLAH HARGA PERALATAN</t>
        </is>
      </c>
      <c r="D2721" s="28" t="n"/>
      <c r="E2721" s="28" t="n"/>
      <c r="F2721" s="28" t="n"/>
      <c r="G2721" s="28" t="n"/>
      <c r="H2721" s="28" t="n"/>
      <c r="I2721" s="28" t="n"/>
      <c r="J2721" s="29">
        <f>SUM(J2718:J2720)</f>
        <v/>
      </c>
    </row>
    <row r="2722">
      <c r="C2722" s="31" t="inlineStr">
        <is>
          <t>D</t>
        </is>
      </c>
      <c r="D2722" s="31" t="inlineStr">
        <is>
          <t>Jumlah (A+B+C)</t>
        </is>
      </c>
      <c r="E2722" s="32" t="n"/>
      <c r="F2722" s="32" t="n"/>
      <c r="G2722" s="32" t="n"/>
      <c r="H2722" s="32" t="n"/>
      <c r="I2722" s="32" t="n"/>
      <c r="J2722" s="33">
        <f>J2709+J2716+J2721</f>
        <v/>
      </c>
    </row>
    <row r="2723">
      <c r="C2723" s="18" t="inlineStr">
        <is>
          <t>E</t>
        </is>
      </c>
      <c r="D2723" s="18" t="inlineStr">
        <is>
          <t>Biaya Umum dan Keuntungan 10.0% x D</t>
        </is>
      </c>
      <c r="H2723" s="21">
        <f>$Q$8</f>
        <v/>
      </c>
      <c r="J2723" s="34">
        <f>J2722*H2723</f>
        <v/>
      </c>
    </row>
    <row r="2724">
      <c r="C2724" s="31" t="inlineStr">
        <is>
          <t>F</t>
        </is>
      </c>
      <c r="D2724" s="31" t="inlineStr">
        <is>
          <t>Harga Satuan Pekerjaan (D+E)</t>
        </is>
      </c>
      <c r="E2724" s="32" t="n"/>
      <c r="F2724" s="32" t="n"/>
      <c r="G2724" s="32" t="n"/>
      <c r="H2724" s="32" t="n"/>
      <c r="I2724" s="32" t="n"/>
      <c r="J2724" s="33">
        <f>SUM(J2722:J2723)</f>
        <v/>
      </c>
    </row>
    <row r="2726">
      <c r="C2726" s="16" t="inlineStr">
        <is>
          <t>I.141</t>
        </is>
      </c>
      <c r="D2726" s="17" t="inlineStr">
        <is>
          <t>Horizontal, menghubungkan A1h dengan D12hN (Tipe D11hN) Kereb Penghubung Tegak Meninggi dengan Komponen</t>
        </is>
      </c>
      <c r="F2726" s="18" t="inlineStr">
        <is>
          <t>Buah</t>
        </is>
      </c>
      <c r="K2726" s="22">
        <f>ROUNDDOWN(J2747,0)</f>
        <v/>
      </c>
      <c r="M2726" s="19" t="inlineStr">
        <is>
          <t>9.2.(22o)</t>
        </is>
      </c>
    </row>
    <row r="2727">
      <c r="C2727" s="23" t="inlineStr">
        <is>
          <t>No</t>
        </is>
      </c>
      <c r="D2727" s="23" t="inlineStr">
        <is>
          <t>Uraian</t>
        </is>
      </c>
      <c r="E2727" s="23" t="inlineStr">
        <is>
          <t>Kode</t>
        </is>
      </c>
      <c r="F2727" s="23" t="inlineStr">
        <is>
          <t>Sat.</t>
        </is>
      </c>
      <c r="G2727" s="23" t="inlineStr">
        <is>
          <t>Koefisien</t>
        </is>
      </c>
      <c r="H2727" s="23" t="inlineStr">
        <is>
          <t>Harga  Satuan (Rp)</t>
        </is>
      </c>
      <c r="J2727" s="23" t="inlineStr">
        <is>
          <t>Jumlah Harga (Rp)</t>
        </is>
      </c>
    </row>
    <row r="2728">
      <c r="C2728" s="24" t="inlineStr">
        <is>
          <t>A</t>
        </is>
      </c>
      <c r="D2728" s="24" t="inlineStr">
        <is>
          <t>TENAGA KERJA</t>
        </is>
      </c>
      <c r="E2728" s="12" t="n"/>
      <c r="F2728" s="12" t="n"/>
      <c r="G2728" s="12" t="n"/>
      <c r="H2728" s="12" t="n"/>
      <c r="I2728" s="12" t="n"/>
      <c r="J2728" s="12" t="n"/>
    </row>
    <row r="2729">
      <c r="C2729" s="5" t="n">
        <v>1</v>
      </c>
      <c r="D2729" s="5" t="inlineStr">
        <is>
          <t>Pekerja</t>
        </is>
      </c>
      <c r="E2729" s="5" t="inlineStr">
        <is>
          <t>L01</t>
        </is>
      </c>
      <c r="F2729" s="5" t="inlineStr">
        <is>
          <t>jam</t>
        </is>
      </c>
      <c r="G2729" s="25" t="n">
        <v>0.7228914965304732</v>
      </c>
      <c r="H2729" s="26">
        <f>VLOOKUP(D2729,upahbahan,3,FALSE)</f>
        <v/>
      </c>
      <c r="J2729" s="26">
        <f>G2729*H2729</f>
        <v/>
      </c>
    </row>
    <row r="2730">
      <c r="C2730" s="5" t="n">
        <v>2</v>
      </c>
      <c r="D2730" s="5" t="inlineStr">
        <is>
          <t>Tukang</t>
        </is>
      </c>
      <c r="E2730" s="5" t="inlineStr">
        <is>
          <t>L02</t>
        </is>
      </c>
      <c r="F2730" s="5" t="inlineStr">
        <is>
          <t>jam</t>
        </is>
      </c>
      <c r="G2730" s="25" t="n">
        <v>0.2409638512742468</v>
      </c>
      <c r="H2730" s="26">
        <f>VLOOKUP(D2730,upahbahan,3,FALSE)</f>
        <v/>
      </c>
      <c r="J2730" s="26">
        <f>G2730*H2730</f>
        <v/>
      </c>
    </row>
    <row r="2731">
      <c r="C2731" s="5" t="n">
        <v>3</v>
      </c>
      <c r="D2731" s="5" t="inlineStr">
        <is>
          <t>Mandor</t>
        </is>
      </c>
      <c r="E2731" s="5" t="inlineStr">
        <is>
          <t>L03</t>
        </is>
      </c>
      <c r="F2731" s="5" t="inlineStr">
        <is>
          <t>jam</t>
        </is>
      </c>
      <c r="G2731" s="25" t="n">
        <v>0.1204819674946011</v>
      </c>
      <c r="H2731" s="26">
        <f>VLOOKUP(D2731,upahbahan,3,FALSE)</f>
        <v/>
      </c>
      <c r="J2731" s="26">
        <f>G2731*H2731</f>
        <v/>
      </c>
    </row>
    <row r="2732">
      <c r="C2732" s="27" t="inlineStr">
        <is>
          <t>JUMLAH HARGA TENAGA KERJA</t>
        </is>
      </c>
      <c r="D2732" s="28" t="n"/>
      <c r="E2732" s="28" t="n"/>
      <c r="F2732" s="28" t="n"/>
      <c r="G2732" s="28" t="n"/>
      <c r="H2732" s="28" t="n"/>
      <c r="I2732" s="28" t="n"/>
      <c r="J2732" s="29">
        <f>SUM(J2729:J2731)</f>
        <v/>
      </c>
    </row>
    <row r="2733">
      <c r="C2733" s="24" t="inlineStr">
        <is>
          <t>B</t>
        </is>
      </c>
      <c r="D2733" s="24" t="inlineStr">
        <is>
          <t>BAHAN</t>
        </is>
      </c>
      <c r="E2733" s="12" t="n"/>
      <c r="F2733" s="12" t="n"/>
      <c r="G2733" s="12" t="n"/>
      <c r="H2733" s="12" t="n"/>
      <c r="I2733" s="12" t="n"/>
      <c r="J2733" s="12" t="n"/>
    </row>
    <row r="2734">
      <c r="C2734" s="5" t="n">
        <v>1</v>
      </c>
      <c r="D2734" s="5" t="inlineStr">
        <is>
          <t>Semen</t>
        </is>
      </c>
      <c r="E2734" s="5" t="inlineStr">
        <is>
          <t>M12</t>
        </is>
      </c>
      <c r="F2734" s="5" t="inlineStr">
        <is>
          <t>Kg</t>
        </is>
      </c>
      <c r="G2734" s="25" t="n">
        <v>15.0065875</v>
      </c>
      <c r="H2734" s="26">
        <f>VLOOKUP(D2734,upahbahan,3,FALSE)</f>
        <v/>
      </c>
      <c r="J2734" s="26">
        <f>G2734*H2734</f>
        <v/>
      </c>
    </row>
    <row r="2735">
      <c r="C2735" s="5" t="n">
        <v>2</v>
      </c>
      <c r="D2735" s="5" t="inlineStr">
        <is>
          <t>Pasir Beton</t>
        </is>
      </c>
      <c r="E2735" s="5" t="inlineStr">
        <is>
          <t>M01a</t>
        </is>
      </c>
      <c r="F2735" s="5" t="inlineStr">
        <is>
          <t>M3</t>
        </is>
      </c>
      <c r="G2735" s="25" t="n">
        <v>0.01983779620853081</v>
      </c>
      <c r="H2735" s="26">
        <f>VLOOKUP(D2735,upahbahan,3,FALSE)</f>
        <v/>
      </c>
      <c r="J2735" s="26">
        <f>G2735*H2735</f>
        <v/>
      </c>
    </row>
    <row r="2736">
      <c r="C2736" s="5" t="n">
        <v>3</v>
      </c>
      <c r="D2736" s="5" t="inlineStr">
        <is>
          <t>Aggregat Kasar</t>
        </is>
      </c>
      <c r="E2736" s="5" t="inlineStr">
        <is>
          <t>M03</t>
        </is>
      </c>
      <c r="F2736" s="5" t="inlineStr">
        <is>
          <t>M3</t>
        </is>
      </c>
      <c r="G2736" s="25" t="n">
        <v>0.02643055345174319</v>
      </c>
      <c r="H2736" s="26">
        <f>VLOOKUP(D2736,upahbahan,3,FALSE)</f>
        <v/>
      </c>
      <c r="J2736" s="26">
        <f>G2736*H2736</f>
        <v/>
      </c>
    </row>
    <row r="2737">
      <c r="C2737" s="5" t="n">
        <v>4</v>
      </c>
      <c r="D2737" s="5" t="inlineStr">
        <is>
          <t>Air</t>
        </is>
      </c>
      <c r="E2737" s="5" t="inlineStr">
        <is>
          <t>M170</t>
        </is>
      </c>
      <c r="F2737" s="5" t="inlineStr">
        <is>
          <t>Ltr</t>
        </is>
      </c>
      <c r="G2737" s="25" t="n">
        <v>7.488737201365187</v>
      </c>
      <c r="H2737" s="26">
        <f>VLOOKUP(D2737,upahbahan,3,FALSE)</f>
        <v/>
      </c>
      <c r="J2737" s="26">
        <f>G2737*H2737</f>
        <v/>
      </c>
    </row>
    <row r="2738">
      <c r="C2738" s="5" t="n">
        <v>5</v>
      </c>
      <c r="D2738" s="5" t="inlineStr">
        <is>
          <t>Cetakan Kereb D11hN</t>
        </is>
      </c>
      <c r="E2738" s="5" t="inlineStr">
        <is>
          <t>M291</t>
        </is>
      </c>
      <c r="F2738" s="5" t="inlineStr">
        <is>
          <t>Buah</t>
        </is>
      </c>
      <c r="G2738" s="25" t="n">
        <v>2</v>
      </c>
      <c r="H2738" s="26">
        <f>VLOOKUP(D2738,upahbahan,3,FALSE)</f>
        <v/>
      </c>
      <c r="J2738" s="26">
        <f>G2738*H2738</f>
        <v/>
      </c>
    </row>
    <row r="2739">
      <c r="C2739" s="27" t="inlineStr">
        <is>
          <t>JUMLAH HARGA BAHAN</t>
        </is>
      </c>
      <c r="D2739" s="28" t="n"/>
      <c r="E2739" s="28" t="n"/>
      <c r="F2739" s="28" t="n"/>
      <c r="G2739" s="28" t="n"/>
      <c r="H2739" s="28" t="n"/>
      <c r="I2739" s="28" t="n"/>
      <c r="J2739" s="29">
        <f>SUM(J2734:J2738)</f>
        <v/>
      </c>
    </row>
    <row r="2740">
      <c r="C2740" s="24" t="inlineStr">
        <is>
          <t>C</t>
        </is>
      </c>
      <c r="D2740" s="24" t="inlineStr">
        <is>
          <t>PERALATAN</t>
        </is>
      </c>
      <c r="E2740" s="12" t="n"/>
      <c r="F2740" s="12" t="n"/>
      <c r="G2740" s="12" t="n"/>
      <c r="H2740" s="12" t="n"/>
      <c r="I2740" s="12" t="n"/>
      <c r="J2740" s="12" t="n"/>
    </row>
    <row r="2741">
      <c r="C2741" s="5" t="n">
        <v>1</v>
      </c>
      <c r="D2741" s="5" t="inlineStr">
        <is>
          <t>Concrete Mixer</t>
        </is>
      </c>
      <c r="E2741" s="5" t="inlineStr">
        <is>
          <t>E06</t>
        </is>
      </c>
      <c r="F2741" s="5" t="inlineStr">
        <is>
          <t>jam</t>
        </is>
      </c>
      <c r="G2741" s="25" t="n">
        <v>0.1204819529215966</v>
      </c>
      <c r="H2741" s="26">
        <f>VLOOKUP(D2741,upahbahan,3,FALSE)</f>
        <v/>
      </c>
      <c r="J2741" s="26">
        <f>G2741*H2741</f>
        <v/>
      </c>
    </row>
    <row r="2742">
      <c r="C2742" s="5" t="n">
        <v>2</v>
      </c>
      <c r="D2742" s="5" t="inlineStr">
        <is>
          <t>FLAT BED TRUCK 4 TON</t>
        </is>
      </c>
      <c r="E2742" s="5" t="inlineStr">
        <is>
          <t>E11</t>
        </is>
      </c>
      <c r="F2742" s="5" t="inlineStr">
        <is>
          <t>Jam</t>
        </is>
      </c>
      <c r="G2742" s="25" t="n">
        <v>0.04559265545517241</v>
      </c>
      <c r="H2742" s="26">
        <f>VLOOKUP(D2742,upahbahan,3,FALSE)</f>
        <v/>
      </c>
      <c r="J2742" s="26">
        <f>G2742*H2742</f>
        <v/>
      </c>
    </row>
    <row r="2743">
      <c r="C2743" s="5" t="n">
        <v>3</v>
      </c>
      <c r="D2743" s="5" t="inlineStr">
        <is>
          <t>Alat Bantu</t>
        </is>
      </c>
      <c r="F2743" s="5" t="inlineStr">
        <is>
          <t>Ls</t>
        </is>
      </c>
      <c r="G2743" s="25" t="n">
        <v>1</v>
      </c>
      <c r="H2743" s="26">
        <f>VLOOKUP(D2743,upahbahan,3,FALSE)</f>
        <v/>
      </c>
      <c r="J2743" s="26">
        <f>G2743*H2743</f>
        <v/>
      </c>
    </row>
    <row r="2744">
      <c r="C2744" s="27" t="inlineStr">
        <is>
          <t>JUMLAH HARGA PERALATAN</t>
        </is>
      </c>
      <c r="D2744" s="28" t="n"/>
      <c r="E2744" s="28" t="n"/>
      <c r="F2744" s="28" t="n"/>
      <c r="G2744" s="28" t="n"/>
      <c r="H2744" s="28" t="n"/>
      <c r="I2744" s="28" t="n"/>
      <c r="J2744" s="29">
        <f>SUM(J2741:J2743)</f>
        <v/>
      </c>
    </row>
    <row r="2745">
      <c r="C2745" s="31" t="inlineStr">
        <is>
          <t>D</t>
        </is>
      </c>
      <c r="D2745" s="31" t="inlineStr">
        <is>
          <t>Jumlah (A+B+C)</t>
        </is>
      </c>
      <c r="E2745" s="32" t="n"/>
      <c r="F2745" s="32" t="n"/>
      <c r="G2745" s="32" t="n"/>
      <c r="H2745" s="32" t="n"/>
      <c r="I2745" s="32" t="n"/>
      <c r="J2745" s="33">
        <f>J2732+J2739+J2744</f>
        <v/>
      </c>
    </row>
    <row r="2746">
      <c r="C2746" s="18" t="inlineStr">
        <is>
          <t>E</t>
        </is>
      </c>
      <c r="D2746" s="18" t="inlineStr">
        <is>
          <t>Biaya Umum dan Keuntungan 10.0% x D</t>
        </is>
      </c>
      <c r="H2746" s="21">
        <f>$Q$8</f>
        <v/>
      </c>
      <c r="J2746" s="34">
        <f>J2745*H2746</f>
        <v/>
      </c>
    </row>
    <row r="2747">
      <c r="C2747" s="31" t="inlineStr">
        <is>
          <t>F</t>
        </is>
      </c>
      <c r="D2747" s="31" t="inlineStr">
        <is>
          <t>Harga Satuan Pekerjaan (D+E)</t>
        </is>
      </c>
      <c r="E2747" s="32" t="n"/>
      <c r="F2747" s="32" t="n"/>
      <c r="G2747" s="32" t="n"/>
      <c r="H2747" s="32" t="n"/>
      <c r="I2747" s="32" t="n"/>
      <c r="J2747" s="33">
        <f>SUM(J2745:J2746)</f>
        <v/>
      </c>
    </row>
    <row r="2749">
      <c r="C2749" s="16" t="inlineStr">
        <is>
          <t>I.142</t>
        </is>
      </c>
      <c r="D2749" s="17" t="inlineStr">
        <is>
          <t>Horizontal, menghubungkan D11hN dengan C1h (Tipe D12hN) Kereb Penghubung Tegak Menurun Tanpa Komponen</t>
        </is>
      </c>
      <c r="F2749" s="18" t="inlineStr">
        <is>
          <t>Buah</t>
        </is>
      </c>
      <c r="K2749" s="22">
        <f>ROUNDDOWN(J2770,0)</f>
        <v/>
      </c>
      <c r="M2749" s="19" t="inlineStr">
        <is>
          <t>9.2.(22p)</t>
        </is>
      </c>
    </row>
    <row r="2750">
      <c r="C2750" s="23" t="inlineStr">
        <is>
          <t>No</t>
        </is>
      </c>
      <c r="D2750" s="23" t="inlineStr">
        <is>
          <t>Uraian</t>
        </is>
      </c>
      <c r="E2750" s="23" t="inlineStr">
        <is>
          <t>Kode</t>
        </is>
      </c>
      <c r="F2750" s="23" t="inlineStr">
        <is>
          <t>Sat.</t>
        </is>
      </c>
      <c r="G2750" s="23" t="inlineStr">
        <is>
          <t>Koefisien</t>
        </is>
      </c>
      <c r="H2750" s="23" t="inlineStr">
        <is>
          <t>Harga  Satuan (Rp)</t>
        </is>
      </c>
      <c r="J2750" s="23" t="inlineStr">
        <is>
          <t>Jumlah Harga (Rp)</t>
        </is>
      </c>
    </row>
    <row r="2751">
      <c r="C2751" s="24" t="inlineStr">
        <is>
          <t>A</t>
        </is>
      </c>
      <c r="D2751" s="24" t="inlineStr">
        <is>
          <t>TENAGA KERJA</t>
        </is>
      </c>
      <c r="E2751" s="12" t="n"/>
      <c r="F2751" s="12" t="n"/>
      <c r="G2751" s="12" t="n"/>
      <c r="H2751" s="12" t="n"/>
      <c r="I2751" s="12" t="n"/>
      <c r="J2751" s="12" t="n"/>
    </row>
    <row r="2752">
      <c r="C2752" s="5" t="n">
        <v>1</v>
      </c>
      <c r="D2752" s="5" t="inlineStr">
        <is>
          <t>Pekerja</t>
        </is>
      </c>
      <c r="E2752" s="5" t="inlineStr">
        <is>
          <t>L01</t>
        </is>
      </c>
      <c r="F2752" s="5" t="inlineStr">
        <is>
          <t>jam</t>
        </is>
      </c>
      <c r="G2752" s="25" t="n">
        <v>0.7228914965304732</v>
      </c>
      <c r="H2752" s="26">
        <f>VLOOKUP(D2752,upahbahan,3,FALSE)</f>
        <v/>
      </c>
      <c r="J2752" s="26">
        <f>G2752*H2752</f>
        <v/>
      </c>
    </row>
    <row r="2753">
      <c r="C2753" s="5" t="n">
        <v>2</v>
      </c>
      <c r="D2753" s="5" t="inlineStr">
        <is>
          <t>Tukang</t>
        </is>
      </c>
      <c r="E2753" s="5" t="inlineStr">
        <is>
          <t>L02</t>
        </is>
      </c>
      <c r="F2753" s="5" t="inlineStr">
        <is>
          <t>jam</t>
        </is>
      </c>
      <c r="G2753" s="25" t="n">
        <v>0.2409638512742468</v>
      </c>
      <c r="H2753" s="26">
        <f>VLOOKUP(D2753,upahbahan,3,FALSE)</f>
        <v/>
      </c>
      <c r="J2753" s="26">
        <f>G2753*H2753</f>
        <v/>
      </c>
    </row>
    <row r="2754">
      <c r="C2754" s="5" t="n">
        <v>3</v>
      </c>
      <c r="D2754" s="5" t="inlineStr">
        <is>
          <t>Mandor</t>
        </is>
      </c>
      <c r="E2754" s="5" t="inlineStr">
        <is>
          <t>L03</t>
        </is>
      </c>
      <c r="F2754" s="5" t="inlineStr">
        <is>
          <t>jam</t>
        </is>
      </c>
      <c r="G2754" s="25" t="n">
        <v>0.1204819674946011</v>
      </c>
      <c r="H2754" s="26">
        <f>VLOOKUP(D2754,upahbahan,3,FALSE)</f>
        <v/>
      </c>
      <c r="J2754" s="26">
        <f>G2754*H2754</f>
        <v/>
      </c>
    </row>
    <row r="2755">
      <c r="C2755" s="27" t="inlineStr">
        <is>
          <t>JUMLAH HARGA TENAGA KERJA</t>
        </is>
      </c>
      <c r="D2755" s="28" t="n"/>
      <c r="E2755" s="28" t="n"/>
      <c r="F2755" s="28" t="n"/>
      <c r="G2755" s="28" t="n"/>
      <c r="H2755" s="28" t="n"/>
      <c r="I2755" s="28" t="n"/>
      <c r="J2755" s="29">
        <f>SUM(J2752:J2754)</f>
        <v/>
      </c>
    </row>
    <row r="2756">
      <c r="C2756" s="24" t="inlineStr">
        <is>
          <t>B</t>
        </is>
      </c>
      <c r="D2756" s="24" t="inlineStr">
        <is>
          <t>BAHAN</t>
        </is>
      </c>
      <c r="E2756" s="12" t="n"/>
      <c r="F2756" s="12" t="n"/>
      <c r="G2756" s="12" t="n"/>
      <c r="H2756" s="12" t="n"/>
      <c r="I2756" s="12" t="n"/>
      <c r="J2756" s="12" t="n"/>
    </row>
    <row r="2757">
      <c r="C2757" s="5" t="n">
        <v>1</v>
      </c>
      <c r="D2757" s="5" t="inlineStr">
        <is>
          <t>Semen</t>
        </is>
      </c>
      <c r="E2757" s="5" t="inlineStr">
        <is>
          <t>M12</t>
        </is>
      </c>
      <c r="F2757" s="5" t="inlineStr">
        <is>
          <t>Kg</t>
        </is>
      </c>
      <c r="G2757" s="25" t="n">
        <v>13.08479375</v>
      </c>
      <c r="H2757" s="26">
        <f>VLOOKUP(D2757,upahbahan,3,FALSE)</f>
        <v/>
      </c>
      <c r="J2757" s="26">
        <f>G2757*H2757</f>
        <v/>
      </c>
    </row>
    <row r="2758">
      <c r="C2758" s="5" t="n">
        <v>2</v>
      </c>
      <c r="D2758" s="5" t="inlineStr">
        <is>
          <t>Pasir Beton</t>
        </is>
      </c>
      <c r="E2758" s="5" t="inlineStr">
        <is>
          <t>M01a</t>
        </is>
      </c>
      <c r="F2758" s="5" t="inlineStr">
        <is>
          <t>M3</t>
        </is>
      </c>
      <c r="G2758" s="25" t="n">
        <v>0.01729727488151659</v>
      </c>
      <c r="H2758" s="26">
        <f>VLOOKUP(D2758,upahbahan,3,FALSE)</f>
        <v/>
      </c>
      <c r="J2758" s="26">
        <f>G2758*H2758</f>
        <v/>
      </c>
    </row>
    <row r="2759">
      <c r="C2759" s="5" t="n">
        <v>3</v>
      </c>
      <c r="D2759" s="5" t="inlineStr">
        <is>
          <t>Aggregat Kasar</t>
        </is>
      </c>
      <c r="E2759" s="5" t="inlineStr">
        <is>
          <t>M03</t>
        </is>
      </c>
      <c r="F2759" s="5" t="inlineStr">
        <is>
          <t>M3</t>
        </is>
      </c>
      <c r="G2759" s="25" t="n">
        <v>0.02304579346075678</v>
      </c>
      <c r="H2759" s="26">
        <f>VLOOKUP(D2759,upahbahan,3,FALSE)</f>
        <v/>
      </c>
      <c r="J2759" s="26">
        <f>G2759*H2759</f>
        <v/>
      </c>
    </row>
    <row r="2760">
      <c r="C2760" s="5" t="n">
        <v>4</v>
      </c>
      <c r="D2760" s="5" t="inlineStr">
        <is>
          <t>Air</t>
        </is>
      </c>
      <c r="E2760" s="5" t="inlineStr">
        <is>
          <t>M170</t>
        </is>
      </c>
      <c r="F2760" s="5" t="inlineStr">
        <is>
          <t>Ltr</t>
        </is>
      </c>
      <c r="G2760" s="25" t="n">
        <v>6.529692832764504</v>
      </c>
      <c r="H2760" s="26">
        <f>VLOOKUP(D2760,upahbahan,3,FALSE)</f>
        <v/>
      </c>
      <c r="J2760" s="26">
        <f>G2760*H2760</f>
        <v/>
      </c>
    </row>
    <row r="2761">
      <c r="C2761" s="5" t="n">
        <v>5</v>
      </c>
      <c r="D2761" s="5" t="inlineStr">
        <is>
          <t>Cetakan Kereb D12hN</t>
        </is>
      </c>
      <c r="E2761" s="5" t="inlineStr">
        <is>
          <t>M291</t>
        </is>
      </c>
      <c r="F2761" s="5" t="inlineStr">
        <is>
          <t>Buah</t>
        </is>
      </c>
      <c r="G2761" s="25" t="n">
        <v>2</v>
      </c>
      <c r="H2761" s="26">
        <f>VLOOKUP(D2761,upahbahan,3,FALSE)</f>
        <v/>
      </c>
      <c r="J2761" s="26">
        <f>G2761*H2761</f>
        <v/>
      </c>
    </row>
    <row r="2762">
      <c r="C2762" s="27" t="inlineStr">
        <is>
          <t>JUMLAH HARGA BAHAN</t>
        </is>
      </c>
      <c r="D2762" s="28" t="n"/>
      <c r="E2762" s="28" t="n"/>
      <c r="F2762" s="28" t="n"/>
      <c r="G2762" s="28" t="n"/>
      <c r="H2762" s="28" t="n"/>
      <c r="I2762" s="28" t="n"/>
      <c r="J2762" s="29">
        <f>SUM(J2757:J2761)</f>
        <v/>
      </c>
    </row>
    <row r="2763">
      <c r="C2763" s="24" t="inlineStr">
        <is>
          <t>C</t>
        </is>
      </c>
      <c r="D2763" s="24" t="inlineStr">
        <is>
          <t>PERALATAN</t>
        </is>
      </c>
      <c r="E2763" s="12" t="n"/>
      <c r="F2763" s="12" t="n"/>
      <c r="G2763" s="12" t="n"/>
      <c r="H2763" s="12" t="n"/>
      <c r="I2763" s="12" t="n"/>
      <c r="J2763" s="12" t="n"/>
    </row>
    <row r="2764">
      <c r="C2764" s="5" t="n">
        <v>1</v>
      </c>
      <c r="D2764" s="5" t="inlineStr">
        <is>
          <t>Concrete Mixer</t>
        </is>
      </c>
      <c r="E2764" s="5" t="inlineStr">
        <is>
          <t>E06</t>
        </is>
      </c>
      <c r="F2764" s="5" t="inlineStr">
        <is>
          <t>jam</t>
        </is>
      </c>
      <c r="G2764" s="25" t="n">
        <v>0.1204819529215966</v>
      </c>
      <c r="H2764" s="26">
        <f>VLOOKUP(D2764,upahbahan,3,FALSE)</f>
        <v/>
      </c>
      <c r="J2764" s="26">
        <f>G2764*H2764</f>
        <v/>
      </c>
    </row>
    <row r="2765">
      <c r="C2765" s="5" t="n">
        <v>2</v>
      </c>
      <c r="D2765" s="5" t="inlineStr">
        <is>
          <t>FLAT BED TRUCK 4 TON</t>
        </is>
      </c>
      <c r="E2765" s="5" t="inlineStr">
        <is>
          <t>E11</t>
        </is>
      </c>
      <c r="F2765" s="5" t="inlineStr">
        <is>
          <t>Jam</t>
        </is>
      </c>
      <c r="G2765" s="25" t="n">
        <v>0.04308347762594723</v>
      </c>
      <c r="H2765" s="26">
        <f>VLOOKUP(D2765,upahbahan,3,FALSE)</f>
        <v/>
      </c>
      <c r="J2765" s="26">
        <f>G2765*H2765</f>
        <v/>
      </c>
    </row>
    <row r="2766">
      <c r="C2766" s="5" t="n">
        <v>3</v>
      </c>
      <c r="D2766" s="5" t="inlineStr">
        <is>
          <t>Alat Bantu</t>
        </is>
      </c>
      <c r="F2766" s="5" t="inlineStr">
        <is>
          <t>Ls</t>
        </is>
      </c>
      <c r="G2766" s="25" t="n">
        <v>1</v>
      </c>
      <c r="H2766" s="26">
        <f>VLOOKUP(D2766,upahbahan,3,FALSE)</f>
        <v/>
      </c>
      <c r="J2766" s="26">
        <f>G2766*H2766</f>
        <v/>
      </c>
    </row>
    <row r="2767">
      <c r="C2767" s="27" t="inlineStr">
        <is>
          <t>JUMLAH HARGA PERALATAN</t>
        </is>
      </c>
      <c r="D2767" s="28" t="n"/>
      <c r="E2767" s="28" t="n"/>
      <c r="F2767" s="28" t="n"/>
      <c r="G2767" s="28" t="n"/>
      <c r="H2767" s="28" t="n"/>
      <c r="I2767" s="28" t="n"/>
      <c r="J2767" s="29">
        <f>SUM(J2764:J2766)</f>
        <v/>
      </c>
    </row>
    <row r="2768">
      <c r="C2768" s="31" t="inlineStr">
        <is>
          <t>D</t>
        </is>
      </c>
      <c r="D2768" s="31" t="inlineStr">
        <is>
          <t>Jumlah (A+B+C)</t>
        </is>
      </c>
      <c r="E2768" s="32" t="n"/>
      <c r="F2768" s="32" t="n"/>
      <c r="G2768" s="32" t="n"/>
      <c r="H2768" s="32" t="n"/>
      <c r="I2768" s="32" t="n"/>
      <c r="J2768" s="33">
        <f>J2755+J2762+J2767</f>
        <v/>
      </c>
    </row>
    <row r="2769">
      <c r="C2769" s="18" t="inlineStr">
        <is>
          <t>E</t>
        </is>
      </c>
      <c r="D2769" s="18" t="inlineStr">
        <is>
          <t>Biaya Umum dan Keuntungan 10.0% x D</t>
        </is>
      </c>
      <c r="H2769" s="21">
        <f>$Q$8</f>
        <v/>
      </c>
      <c r="J2769" s="34">
        <f>J2768*H2769</f>
        <v/>
      </c>
    </row>
    <row r="2770">
      <c r="C2770" s="31" t="inlineStr">
        <is>
          <t>F</t>
        </is>
      </c>
      <c r="D2770" s="31" t="inlineStr">
        <is>
          <t>Harga Satuan Pekerjaan (D+E)</t>
        </is>
      </c>
      <c r="E2770" s="32" t="n"/>
      <c r="F2770" s="32" t="n"/>
      <c r="G2770" s="32" t="n"/>
      <c r="H2770" s="32" t="n"/>
      <c r="I2770" s="32" t="n"/>
      <c r="J2770" s="33">
        <f>SUM(J2768:J2769)</f>
        <v/>
      </c>
    </row>
    <row r="2772">
      <c r="C2772" s="16" t="inlineStr">
        <is>
          <t>I.143</t>
        </is>
      </c>
      <c r="D2772" s="17" t="inlineStr">
        <is>
          <t>Horizontal, menghubungkan A1nh dengan D12nhT (Tipe D11nhT) Kereb Penghubung Tegak Menurun Tanpa Komponen</t>
        </is>
      </c>
      <c r="F2772" s="18" t="inlineStr">
        <is>
          <t>Buah</t>
        </is>
      </c>
      <c r="K2772" s="22">
        <f>ROUNDDOWN(J2793,0)</f>
        <v/>
      </c>
      <c r="M2772" s="19" t="inlineStr">
        <is>
          <t>9.2.(22q)</t>
        </is>
      </c>
    </row>
    <row r="2773">
      <c r="C2773" s="23" t="inlineStr">
        <is>
          <t>No</t>
        </is>
      </c>
      <c r="D2773" s="23" t="inlineStr">
        <is>
          <t>Uraian</t>
        </is>
      </c>
      <c r="E2773" s="23" t="inlineStr">
        <is>
          <t>Kode</t>
        </is>
      </c>
      <c r="F2773" s="23" t="inlineStr">
        <is>
          <t>Sat.</t>
        </is>
      </c>
      <c r="G2773" s="23" t="inlineStr">
        <is>
          <t>Koefisien</t>
        </is>
      </c>
      <c r="H2773" s="23" t="inlineStr">
        <is>
          <t>Harga  Satuan (Rp)</t>
        </is>
      </c>
      <c r="J2773" s="23" t="inlineStr">
        <is>
          <t>Jumlah Harga (Rp)</t>
        </is>
      </c>
    </row>
    <row r="2774">
      <c r="C2774" s="24" t="inlineStr">
        <is>
          <t>A</t>
        </is>
      </c>
      <c r="D2774" s="24" t="inlineStr">
        <is>
          <t>TENAGA KERJA</t>
        </is>
      </c>
      <c r="E2774" s="12" t="n"/>
      <c r="F2774" s="12" t="n"/>
      <c r="G2774" s="12" t="n"/>
      <c r="H2774" s="12" t="n"/>
      <c r="I2774" s="12" t="n"/>
      <c r="J2774" s="12" t="n"/>
    </row>
    <row r="2775">
      <c r="C2775" s="5" t="n">
        <v>1</v>
      </c>
      <c r="D2775" s="5" t="inlineStr">
        <is>
          <t>Pekerja</t>
        </is>
      </c>
      <c r="E2775" s="5" t="inlineStr">
        <is>
          <t>L01</t>
        </is>
      </c>
      <c r="F2775" s="5" t="inlineStr">
        <is>
          <t>jam</t>
        </is>
      </c>
      <c r="G2775" s="25" t="n">
        <v>0.7228914965304732</v>
      </c>
      <c r="H2775" s="26">
        <f>VLOOKUP(D2775,upahbahan,3,FALSE)</f>
        <v/>
      </c>
      <c r="J2775" s="26">
        <f>G2775*H2775</f>
        <v/>
      </c>
    </row>
    <row r="2776">
      <c r="C2776" s="5" t="n">
        <v>2</v>
      </c>
      <c r="D2776" s="5" t="inlineStr">
        <is>
          <t>Tukang</t>
        </is>
      </c>
      <c r="E2776" s="5" t="inlineStr">
        <is>
          <t>L02</t>
        </is>
      </c>
      <c r="F2776" s="5" t="inlineStr">
        <is>
          <t>jam</t>
        </is>
      </c>
      <c r="G2776" s="25" t="n">
        <v>0.2409638512742468</v>
      </c>
      <c r="H2776" s="26">
        <f>VLOOKUP(D2776,upahbahan,3,FALSE)</f>
        <v/>
      </c>
      <c r="J2776" s="26">
        <f>G2776*H2776</f>
        <v/>
      </c>
    </row>
    <row r="2777">
      <c r="C2777" s="5" t="n">
        <v>3</v>
      </c>
      <c r="D2777" s="5" t="inlineStr">
        <is>
          <t>Mandor</t>
        </is>
      </c>
      <c r="E2777" s="5" t="inlineStr">
        <is>
          <t>L03</t>
        </is>
      </c>
      <c r="F2777" s="5" t="inlineStr">
        <is>
          <t>jam</t>
        </is>
      </c>
      <c r="G2777" s="25" t="n">
        <v>0.1204819674946011</v>
      </c>
      <c r="H2777" s="26">
        <f>VLOOKUP(D2777,upahbahan,3,FALSE)</f>
        <v/>
      </c>
      <c r="J2777" s="26">
        <f>G2777*H2777</f>
        <v/>
      </c>
    </row>
    <row r="2778">
      <c r="C2778" s="27" t="inlineStr">
        <is>
          <t>JUMLAH HARGA TENAGA KERJA</t>
        </is>
      </c>
      <c r="D2778" s="28" t="n"/>
      <c r="E2778" s="28" t="n"/>
      <c r="F2778" s="28" t="n"/>
      <c r="G2778" s="28" t="n"/>
      <c r="H2778" s="28" t="n"/>
      <c r="I2778" s="28" t="n"/>
      <c r="J2778" s="29">
        <f>SUM(J2775:J2777)</f>
        <v/>
      </c>
    </row>
    <row r="2779">
      <c r="C2779" s="24" t="inlineStr">
        <is>
          <t>B</t>
        </is>
      </c>
      <c r="D2779" s="24" t="inlineStr">
        <is>
          <t>BAHAN</t>
        </is>
      </c>
      <c r="E2779" s="12" t="n"/>
      <c r="F2779" s="12" t="n"/>
      <c r="G2779" s="12" t="n"/>
      <c r="H2779" s="12" t="n"/>
      <c r="I2779" s="12" t="n"/>
      <c r="J2779" s="12" t="n"/>
    </row>
    <row r="2780">
      <c r="C2780" s="5" t="n">
        <v>1</v>
      </c>
      <c r="D2780" s="5" t="inlineStr">
        <is>
          <t>Semen</t>
        </is>
      </c>
      <c r="E2780" s="5" t="inlineStr">
        <is>
          <t>M12</t>
        </is>
      </c>
      <c r="F2780" s="5" t="inlineStr">
        <is>
          <t>Kg</t>
        </is>
      </c>
      <c r="G2780" s="25" t="n">
        <v>15.961725</v>
      </c>
      <c r="H2780" s="26">
        <f>VLOOKUP(D2780,upahbahan,3,FALSE)</f>
        <v/>
      </c>
      <c r="J2780" s="26">
        <f>G2780*H2780</f>
        <v/>
      </c>
    </row>
    <row r="2781">
      <c r="C2781" s="5" t="n">
        <v>2</v>
      </c>
      <c r="D2781" s="5" t="inlineStr">
        <is>
          <t>Pasir Beton</t>
        </is>
      </c>
      <c r="E2781" s="5" t="inlineStr">
        <is>
          <t>M01a</t>
        </is>
      </c>
      <c r="F2781" s="5" t="inlineStr">
        <is>
          <t>M3</t>
        </is>
      </c>
      <c r="G2781" s="25" t="n">
        <v>0.02110041469194313</v>
      </c>
      <c r="H2781" s="26">
        <f>VLOOKUP(D2781,upahbahan,3,FALSE)</f>
        <v/>
      </c>
      <c r="J2781" s="26">
        <f>G2781*H2781</f>
        <v/>
      </c>
    </row>
    <row r="2782">
      <c r="C2782" s="5" t="n">
        <v>3</v>
      </c>
      <c r="D2782" s="5" t="inlineStr">
        <is>
          <t>Aggregat Kasar</t>
        </is>
      </c>
      <c r="E2782" s="5" t="inlineStr">
        <is>
          <t>M03</t>
        </is>
      </c>
      <c r="F2782" s="5" t="inlineStr">
        <is>
          <t>M3</t>
        </is>
      </c>
      <c r="G2782" s="25" t="n">
        <v>0.02811282774444077</v>
      </c>
      <c r="H2782" s="26">
        <f>VLOOKUP(D2782,upahbahan,3,FALSE)</f>
        <v/>
      </c>
      <c r="J2782" s="26">
        <f>G2782*H2782</f>
        <v/>
      </c>
    </row>
    <row r="2783">
      <c r="C2783" s="5" t="n">
        <v>4</v>
      </c>
      <c r="D2783" s="5" t="inlineStr">
        <is>
          <t>Air</t>
        </is>
      </c>
      <c r="E2783" s="5" t="inlineStr">
        <is>
          <t>M170</t>
        </is>
      </c>
      <c r="F2783" s="5" t="inlineStr">
        <is>
          <t>Ltr</t>
        </is>
      </c>
      <c r="G2783" s="25" t="n">
        <v>7.96518771331058</v>
      </c>
      <c r="H2783" s="26">
        <f>VLOOKUP(D2783,upahbahan,3,FALSE)</f>
        <v/>
      </c>
      <c r="J2783" s="26">
        <f>G2783*H2783</f>
        <v/>
      </c>
    </row>
    <row r="2784">
      <c r="C2784" s="5" t="n">
        <v>5</v>
      </c>
      <c r="D2784" s="5" t="inlineStr">
        <is>
          <t>Cetakan Kereb D11hT</t>
        </is>
      </c>
      <c r="E2784" s="5" t="inlineStr">
        <is>
          <t>M291</t>
        </is>
      </c>
      <c r="F2784" s="5" t="inlineStr">
        <is>
          <t>Buah</t>
        </is>
      </c>
      <c r="G2784" s="25" t="n">
        <v>2</v>
      </c>
      <c r="H2784" s="26">
        <f>VLOOKUP(D2784,upahbahan,3,FALSE)</f>
        <v/>
      </c>
      <c r="J2784" s="26">
        <f>G2784*H2784</f>
        <v/>
      </c>
    </row>
    <row r="2785">
      <c r="C2785" s="27" t="inlineStr">
        <is>
          <t>JUMLAH HARGA BAHAN</t>
        </is>
      </c>
      <c r="D2785" s="28" t="n"/>
      <c r="E2785" s="28" t="n"/>
      <c r="F2785" s="28" t="n"/>
      <c r="G2785" s="28" t="n"/>
      <c r="H2785" s="28" t="n"/>
      <c r="I2785" s="28" t="n"/>
      <c r="J2785" s="29">
        <f>SUM(J2780:J2784)</f>
        <v/>
      </c>
    </row>
    <row r="2786">
      <c r="C2786" s="24" t="inlineStr">
        <is>
          <t>C</t>
        </is>
      </c>
      <c r="D2786" s="24" t="inlineStr">
        <is>
          <t>PERALATAN</t>
        </is>
      </c>
      <c r="E2786" s="12" t="n"/>
      <c r="F2786" s="12" t="n"/>
      <c r="G2786" s="12" t="n"/>
      <c r="H2786" s="12" t="n"/>
      <c r="I2786" s="12" t="n"/>
      <c r="J2786" s="12" t="n"/>
    </row>
    <row r="2787">
      <c r="C2787" s="5" t="n">
        <v>1</v>
      </c>
      <c r="D2787" s="5" t="inlineStr">
        <is>
          <t>Concrete Mixer</t>
        </is>
      </c>
      <c r="E2787" s="5" t="inlineStr">
        <is>
          <t>E06</t>
        </is>
      </c>
      <c r="F2787" s="5" t="inlineStr">
        <is>
          <t>jam</t>
        </is>
      </c>
      <c r="G2787" s="25" t="n">
        <v>0.1204819529215966</v>
      </c>
      <c r="H2787" s="26">
        <f>VLOOKUP(D2787,upahbahan,3,FALSE)</f>
        <v/>
      </c>
      <c r="J2787" s="26">
        <f>G2787*H2787</f>
        <v/>
      </c>
    </row>
    <row r="2788">
      <c r="C2788" s="5" t="n">
        <v>2</v>
      </c>
      <c r="D2788" s="5" t="inlineStr">
        <is>
          <t>FLAT BED TRUCK 4 TON</t>
        </is>
      </c>
      <c r="E2788" s="5" t="inlineStr">
        <is>
          <t>E11</t>
        </is>
      </c>
      <c r="F2788" s="5" t="inlineStr">
        <is>
          <t>Jam</t>
        </is>
      </c>
      <c r="G2788" s="25" t="n">
        <v>0.046744835166153</v>
      </c>
      <c r="H2788" s="26">
        <f>VLOOKUP(D2788,upahbahan,3,FALSE)</f>
        <v/>
      </c>
      <c r="J2788" s="26">
        <f>G2788*H2788</f>
        <v/>
      </c>
    </row>
    <row r="2789">
      <c r="C2789" s="5" t="n">
        <v>3</v>
      </c>
      <c r="D2789" s="5" t="inlineStr">
        <is>
          <t>Alat Bantu</t>
        </is>
      </c>
      <c r="F2789" s="5" t="inlineStr">
        <is>
          <t>Ls</t>
        </is>
      </c>
      <c r="G2789" s="25" t="n">
        <v>1</v>
      </c>
      <c r="H2789" s="26">
        <f>VLOOKUP(D2789,upahbahan,3,FALSE)</f>
        <v/>
      </c>
      <c r="J2789" s="26">
        <f>G2789*H2789</f>
        <v/>
      </c>
    </row>
    <row r="2790">
      <c r="C2790" s="27" t="inlineStr">
        <is>
          <t>JUMLAH HARGA PERALATAN</t>
        </is>
      </c>
      <c r="D2790" s="28" t="n"/>
      <c r="E2790" s="28" t="n"/>
      <c r="F2790" s="28" t="n"/>
      <c r="G2790" s="28" t="n"/>
      <c r="H2790" s="28" t="n"/>
      <c r="I2790" s="28" t="n"/>
      <c r="J2790" s="29">
        <f>SUM(J2787:J2789)</f>
        <v/>
      </c>
    </row>
    <row r="2791">
      <c r="C2791" s="31" t="inlineStr">
        <is>
          <t>D</t>
        </is>
      </c>
      <c r="D2791" s="31" t="inlineStr">
        <is>
          <t>Jumlah (A+B+C)</t>
        </is>
      </c>
      <c r="E2791" s="32" t="n"/>
      <c r="F2791" s="32" t="n"/>
      <c r="G2791" s="32" t="n"/>
      <c r="H2791" s="32" t="n"/>
      <c r="I2791" s="32" t="n"/>
      <c r="J2791" s="33">
        <f>J2778+J2785+J2790</f>
        <v/>
      </c>
    </row>
    <row r="2792">
      <c r="C2792" s="18" t="inlineStr">
        <is>
          <t>E</t>
        </is>
      </c>
      <c r="D2792" s="18" t="inlineStr">
        <is>
          <t>Biaya Umum dan Keuntungan 10.0% x D</t>
        </is>
      </c>
      <c r="H2792" s="21">
        <f>$Q$8</f>
        <v/>
      </c>
      <c r="J2792" s="34">
        <f>J2791*H2792</f>
        <v/>
      </c>
    </row>
    <row r="2793">
      <c r="C2793" s="31" t="inlineStr">
        <is>
          <t>F</t>
        </is>
      </c>
      <c r="D2793" s="31" t="inlineStr">
        <is>
          <t>Harga Satuan Pekerjaan (D+E)</t>
        </is>
      </c>
      <c r="E2793" s="32" t="n"/>
      <c r="F2793" s="32" t="n"/>
      <c r="G2793" s="32" t="n"/>
      <c r="H2793" s="32" t="n"/>
      <c r="I2793" s="32" t="n"/>
      <c r="J2793" s="33">
        <f>SUM(J2791:J2792)</f>
        <v/>
      </c>
    </row>
    <row r="2795">
      <c r="C2795" s="16" t="inlineStr">
        <is>
          <t>I.144</t>
        </is>
      </c>
      <c r="D2795" s="17" t="inlineStr">
        <is>
          <t>Horizontal, menghubungkan D11nhT dengan C1nh (Tipe D12nhT) Kereb Penghubung Tegak Meninggi Tanpa Komponen</t>
        </is>
      </c>
      <c r="F2795" s="18" t="inlineStr">
        <is>
          <t>Buah</t>
        </is>
      </c>
      <c r="K2795" s="22">
        <f>ROUNDDOWN(J2816,0)</f>
        <v/>
      </c>
      <c r="M2795" s="19" t="inlineStr">
        <is>
          <t>9.2.(22r)</t>
        </is>
      </c>
    </row>
    <row r="2796">
      <c r="C2796" s="23" t="inlineStr">
        <is>
          <t>No</t>
        </is>
      </c>
      <c r="D2796" s="23" t="inlineStr">
        <is>
          <t>Uraian</t>
        </is>
      </c>
      <c r="E2796" s="23" t="inlineStr">
        <is>
          <t>Kode</t>
        </is>
      </c>
      <c r="F2796" s="23" t="inlineStr">
        <is>
          <t>Sat.</t>
        </is>
      </c>
      <c r="G2796" s="23" t="inlineStr">
        <is>
          <t>Koefisien</t>
        </is>
      </c>
      <c r="H2796" s="23" t="inlineStr">
        <is>
          <t>Harga  Satuan (Rp)</t>
        </is>
      </c>
      <c r="J2796" s="23" t="inlineStr">
        <is>
          <t>Jumlah Harga (Rp)</t>
        </is>
      </c>
    </row>
    <row r="2797">
      <c r="C2797" s="24" t="inlineStr">
        <is>
          <t>A</t>
        </is>
      </c>
      <c r="D2797" s="24" t="inlineStr">
        <is>
          <t>TENAGA KERJA</t>
        </is>
      </c>
      <c r="E2797" s="12" t="n"/>
      <c r="F2797" s="12" t="n"/>
      <c r="G2797" s="12" t="n"/>
      <c r="H2797" s="12" t="n"/>
      <c r="I2797" s="12" t="n"/>
      <c r="J2797" s="12" t="n"/>
    </row>
    <row r="2798">
      <c r="C2798" s="5" t="n">
        <v>1</v>
      </c>
      <c r="D2798" s="5" t="inlineStr">
        <is>
          <t>Pekerja</t>
        </is>
      </c>
      <c r="E2798" s="5" t="inlineStr">
        <is>
          <t>L01</t>
        </is>
      </c>
      <c r="F2798" s="5" t="inlineStr">
        <is>
          <t>jam</t>
        </is>
      </c>
      <c r="G2798" s="25" t="n">
        <v>0.2509732834506724</v>
      </c>
      <c r="H2798" s="26">
        <f>VLOOKUP(D2798,upahbahan,3,FALSE)</f>
        <v/>
      </c>
      <c r="J2798" s="26">
        <f>G2798*H2798</f>
        <v/>
      </c>
    </row>
    <row r="2799">
      <c r="C2799" s="5" t="n">
        <v>2</v>
      </c>
      <c r="D2799" s="5" t="inlineStr">
        <is>
          <t>Tukang</t>
        </is>
      </c>
      <c r="E2799" s="5" t="inlineStr">
        <is>
          <t>L02</t>
        </is>
      </c>
      <c r="F2799" s="5" t="inlineStr">
        <is>
          <t>jam</t>
        </is>
      </c>
      <c r="G2799" s="25" t="n">
        <v>0.08365763375951085</v>
      </c>
      <c r="H2799" s="26">
        <f>VLOOKUP(D2799,upahbahan,3,FALSE)</f>
        <v/>
      </c>
      <c r="J2799" s="26">
        <f>G2799*H2799</f>
        <v/>
      </c>
    </row>
    <row r="2800">
      <c r="C2800" s="5" t="n">
        <v>3</v>
      </c>
      <c r="D2800" s="5" t="inlineStr">
        <is>
          <t>Mandor</t>
        </is>
      </c>
      <c r="E2800" s="5" t="inlineStr">
        <is>
          <t>L03</t>
        </is>
      </c>
      <c r="F2800" s="5" t="inlineStr">
        <is>
          <t>jam</t>
        </is>
      </c>
      <c r="G2800" s="25" t="n">
        <v>0.04182889247378321</v>
      </c>
      <c r="H2800" s="26">
        <f>VLOOKUP(D2800,upahbahan,3,FALSE)</f>
        <v/>
      </c>
      <c r="J2800" s="26">
        <f>G2800*H2800</f>
        <v/>
      </c>
    </row>
    <row r="2801">
      <c r="C2801" s="27" t="inlineStr">
        <is>
          <t>JUMLAH HARGA TENAGA KERJA</t>
        </is>
      </c>
      <c r="D2801" s="28" t="n"/>
      <c r="E2801" s="28" t="n"/>
      <c r="F2801" s="28" t="n"/>
      <c r="G2801" s="28" t="n"/>
      <c r="H2801" s="28" t="n"/>
      <c r="I2801" s="28" t="n"/>
      <c r="J2801" s="29">
        <f>SUM(J2798:J2800)</f>
        <v/>
      </c>
    </row>
    <row r="2802">
      <c r="C2802" s="24" t="inlineStr">
        <is>
          <t>B</t>
        </is>
      </c>
      <c r="D2802" s="24" t="inlineStr">
        <is>
          <t>BAHAN</t>
        </is>
      </c>
      <c r="E2802" s="12" t="n"/>
      <c r="F2802" s="12" t="n"/>
      <c r="G2802" s="12" t="n"/>
      <c r="H2802" s="12" t="n"/>
      <c r="I2802" s="12" t="n"/>
      <c r="J2802" s="12" t="n"/>
    </row>
    <row r="2803">
      <c r="C2803" s="5" t="n">
        <v>1</v>
      </c>
      <c r="D2803" s="5" t="inlineStr">
        <is>
          <t>Semen</t>
        </is>
      </c>
      <c r="E2803" s="5" t="inlineStr">
        <is>
          <t>M12</t>
        </is>
      </c>
      <c r="F2803" s="5" t="inlineStr">
        <is>
          <t>Kg</t>
        </is>
      </c>
      <c r="G2803" s="25" t="n">
        <v>12.1309125</v>
      </c>
      <c r="H2803" s="26">
        <f>VLOOKUP(D2803,upahbahan,3,FALSE)</f>
        <v/>
      </c>
      <c r="J2803" s="26">
        <f>G2803*H2803</f>
        <v/>
      </c>
    </row>
    <row r="2804">
      <c r="C2804" s="5" t="n">
        <v>2</v>
      </c>
      <c r="D2804" s="5" t="inlineStr">
        <is>
          <t>Pasir Beton</t>
        </is>
      </c>
      <c r="E2804" s="5" t="inlineStr">
        <is>
          <t>M01a</t>
        </is>
      </c>
      <c r="F2804" s="5" t="inlineStr">
        <is>
          <t>M3</t>
        </is>
      </c>
      <c r="G2804" s="25" t="n">
        <v>0.01603631516587678</v>
      </c>
      <c r="H2804" s="26">
        <f>VLOOKUP(D2804,upahbahan,3,FALSE)</f>
        <v/>
      </c>
      <c r="J2804" s="26">
        <f>G2804*H2804</f>
        <v/>
      </c>
    </row>
    <row r="2805">
      <c r="C2805" s="5" t="n">
        <v>3</v>
      </c>
      <c r="D2805" s="5" t="inlineStr">
        <is>
          <t>Aggregat Kasar</t>
        </is>
      </c>
      <c r="E2805" s="5" t="inlineStr">
        <is>
          <t>M03</t>
        </is>
      </c>
      <c r="F2805" s="5" t="inlineStr">
        <is>
          <t>M3</t>
        </is>
      </c>
      <c r="G2805" s="25" t="n">
        <v>0.02136574020164066</v>
      </c>
      <c r="H2805" s="26">
        <f>VLOOKUP(D2805,upahbahan,3,FALSE)</f>
        <v/>
      </c>
      <c r="J2805" s="26">
        <f>G2805*H2805</f>
        <v/>
      </c>
    </row>
    <row r="2806">
      <c r="C2806" s="5" t="n">
        <v>4</v>
      </c>
      <c r="D2806" s="5" t="inlineStr">
        <is>
          <t>Air</t>
        </is>
      </c>
      <c r="E2806" s="5" t="inlineStr">
        <is>
          <t>M170</t>
        </is>
      </c>
      <c r="F2806" s="5" t="inlineStr">
        <is>
          <t>Ltr</t>
        </is>
      </c>
      <c r="G2806" s="25" t="n">
        <v>6.053242320819113</v>
      </c>
      <c r="H2806" s="26">
        <f>VLOOKUP(D2806,upahbahan,3,FALSE)</f>
        <v/>
      </c>
      <c r="J2806" s="26">
        <f>G2806*H2806</f>
        <v/>
      </c>
    </row>
    <row r="2807">
      <c r="C2807" s="5" t="n">
        <v>5</v>
      </c>
      <c r="D2807" s="5" t="inlineStr">
        <is>
          <t>Cetakan Kereb D12hT</t>
        </is>
      </c>
      <c r="E2807" s="5" t="inlineStr">
        <is>
          <t>M291</t>
        </is>
      </c>
      <c r="F2807" s="5" t="inlineStr">
        <is>
          <t>Buah</t>
        </is>
      </c>
      <c r="G2807" s="25" t="n">
        <v>2</v>
      </c>
      <c r="H2807" s="26">
        <f>VLOOKUP(D2807,upahbahan,3,FALSE)</f>
        <v/>
      </c>
      <c r="J2807" s="26">
        <f>G2807*H2807</f>
        <v/>
      </c>
    </row>
    <row r="2808">
      <c r="C2808" s="27" t="inlineStr">
        <is>
          <t>JUMLAH HARGA BAHAN</t>
        </is>
      </c>
      <c r="D2808" s="28" t="n"/>
      <c r="E2808" s="28" t="n"/>
      <c r="F2808" s="28" t="n"/>
      <c r="G2808" s="28" t="n"/>
      <c r="H2808" s="28" t="n"/>
      <c r="I2808" s="28" t="n"/>
      <c r="J2808" s="29">
        <f>SUM(J2803:J2807)</f>
        <v/>
      </c>
    </row>
    <row r="2809">
      <c r="C2809" s="24" t="inlineStr">
        <is>
          <t>C</t>
        </is>
      </c>
      <c r="D2809" s="24" t="inlineStr">
        <is>
          <t>PERALATAN</t>
        </is>
      </c>
      <c r="E2809" s="12" t="n"/>
      <c r="F2809" s="12" t="n"/>
      <c r="G2809" s="12" t="n"/>
      <c r="H2809" s="12" t="n"/>
      <c r="I2809" s="12" t="n"/>
      <c r="J2809" s="12" t="n"/>
    </row>
    <row r="2810">
      <c r="C2810" s="5" t="n">
        <v>1</v>
      </c>
      <c r="D2810" s="5" t="inlineStr">
        <is>
          <t>Concrete Mixer</t>
        </is>
      </c>
      <c r="E2810" s="5" t="inlineStr">
        <is>
          <t>E06</t>
        </is>
      </c>
      <c r="F2810" s="5" t="inlineStr">
        <is>
          <t>jam</t>
        </is>
      </c>
      <c r="G2810" s="25" t="n">
        <v>0.1204819529215966</v>
      </c>
      <c r="H2810" s="26">
        <f>VLOOKUP(D2810,upahbahan,3,FALSE)</f>
        <v/>
      </c>
      <c r="J2810" s="26">
        <f>G2810*H2810</f>
        <v/>
      </c>
    </row>
    <row r="2811">
      <c r="C2811" s="5" t="n">
        <v>2</v>
      </c>
      <c r="D2811" s="5" t="inlineStr">
        <is>
          <t>FLAT BED TRUCK 4 TON</t>
        </is>
      </c>
      <c r="E2811" s="5" t="inlineStr">
        <is>
          <t>E11</t>
        </is>
      </c>
      <c r="F2811" s="5" t="inlineStr">
        <is>
          <t>Jam</t>
        </is>
      </c>
      <c r="G2811" s="25" t="n">
        <v>0.04182887652411536</v>
      </c>
      <c r="H2811" s="26">
        <f>VLOOKUP(D2811,upahbahan,3,FALSE)</f>
        <v/>
      </c>
      <c r="J2811" s="26">
        <f>G2811*H2811</f>
        <v/>
      </c>
    </row>
    <row r="2812">
      <c r="C2812" s="5" t="n">
        <v>3</v>
      </c>
      <c r="D2812" s="5" t="inlineStr">
        <is>
          <t>Alat Bantu</t>
        </is>
      </c>
      <c r="F2812" s="5" t="inlineStr">
        <is>
          <t>Ls</t>
        </is>
      </c>
      <c r="G2812" s="25" t="n">
        <v>1</v>
      </c>
      <c r="H2812" s="26">
        <f>VLOOKUP(D2812,upahbahan,3,FALSE)</f>
        <v/>
      </c>
      <c r="J2812" s="26">
        <f>G2812*H2812</f>
        <v/>
      </c>
    </row>
    <row r="2813">
      <c r="C2813" s="27" t="inlineStr">
        <is>
          <t>JUMLAH HARGA PERALATAN</t>
        </is>
      </c>
      <c r="D2813" s="28" t="n"/>
      <c r="E2813" s="28" t="n"/>
      <c r="F2813" s="28" t="n"/>
      <c r="G2813" s="28" t="n"/>
      <c r="H2813" s="28" t="n"/>
      <c r="I2813" s="28" t="n"/>
      <c r="J2813" s="29">
        <f>SUM(J2810:J2812)</f>
        <v/>
      </c>
    </row>
    <row r="2814">
      <c r="C2814" s="31" t="inlineStr">
        <is>
          <t>D</t>
        </is>
      </c>
      <c r="D2814" s="31" t="inlineStr">
        <is>
          <t>Jumlah (A+B+C)</t>
        </is>
      </c>
      <c r="E2814" s="32" t="n"/>
      <c r="F2814" s="32" t="n"/>
      <c r="G2814" s="32" t="n"/>
      <c r="H2814" s="32" t="n"/>
      <c r="I2814" s="32" t="n"/>
      <c r="J2814" s="33">
        <f>J2801+J2808+J2813</f>
        <v/>
      </c>
    </row>
    <row r="2815">
      <c r="C2815" s="18" t="inlineStr">
        <is>
          <t>E</t>
        </is>
      </c>
      <c r="D2815" s="18" t="inlineStr">
        <is>
          <t>Biaya Umum dan Keuntungan 10.0% x D</t>
        </is>
      </c>
      <c r="H2815" s="21">
        <f>$Q$8</f>
        <v/>
      </c>
      <c r="J2815" s="34">
        <f>J2814*H2815</f>
        <v/>
      </c>
    </row>
    <row r="2816">
      <c r="C2816" s="31" t="inlineStr">
        <is>
          <t>F</t>
        </is>
      </c>
      <c r="D2816" s="31" t="inlineStr">
        <is>
          <t>Harga Satuan Pekerjaan (D+E)</t>
        </is>
      </c>
      <c r="E2816" s="32" t="n"/>
      <c r="F2816" s="32" t="n"/>
      <c r="G2816" s="32" t="n"/>
      <c r="H2816" s="32" t="n"/>
      <c r="I2816" s="32" t="n"/>
      <c r="J2816" s="33">
        <f>SUM(J2814:J2815)</f>
        <v/>
      </c>
    </row>
    <row r="2818">
      <c r="C2818" s="16" t="inlineStr">
        <is>
          <t>I.145</t>
        </is>
      </c>
      <c r="D2818" s="17" t="inlineStr">
        <is>
          <t>Horizontal, menghubungkan A1nh dengan D12nhN (Tipe D11nhN) Kereb Penghubung Tegak Meninggi Tanpa Komponen</t>
        </is>
      </c>
      <c r="F2818" s="18" t="inlineStr">
        <is>
          <t>Buah</t>
        </is>
      </c>
      <c r="K2818" s="22">
        <f>ROUNDDOWN(J2839,0)</f>
        <v/>
      </c>
      <c r="M2818" s="19" t="inlineStr">
        <is>
          <t>9.2.(22s)</t>
        </is>
      </c>
    </row>
    <row r="2819">
      <c r="C2819" s="23" t="inlineStr">
        <is>
          <t>No</t>
        </is>
      </c>
      <c r="D2819" s="23" t="inlineStr">
        <is>
          <t>Uraian</t>
        </is>
      </c>
      <c r="E2819" s="23" t="inlineStr">
        <is>
          <t>Kode</t>
        </is>
      </c>
      <c r="F2819" s="23" t="inlineStr">
        <is>
          <t>Sat.</t>
        </is>
      </c>
      <c r="G2819" s="23" t="inlineStr">
        <is>
          <t>Koefisien</t>
        </is>
      </c>
      <c r="H2819" s="23" t="inlineStr">
        <is>
          <t>Harga  Satuan (Rp)</t>
        </is>
      </c>
      <c r="J2819" s="23" t="inlineStr">
        <is>
          <t>Jumlah Harga (Rp)</t>
        </is>
      </c>
    </row>
    <row r="2820">
      <c r="C2820" s="24" t="inlineStr">
        <is>
          <t>A</t>
        </is>
      </c>
      <c r="D2820" s="24" t="inlineStr">
        <is>
          <t>TENAGA KERJA</t>
        </is>
      </c>
      <c r="E2820" s="12" t="n"/>
      <c r="F2820" s="12" t="n"/>
      <c r="G2820" s="12" t="n"/>
      <c r="H2820" s="12" t="n"/>
      <c r="I2820" s="12" t="n"/>
      <c r="J2820" s="12" t="n"/>
    </row>
    <row r="2821">
      <c r="C2821" s="5" t="n">
        <v>1</v>
      </c>
      <c r="D2821" s="5" t="inlineStr">
        <is>
          <t>Pekerja</t>
        </is>
      </c>
      <c r="E2821" s="5" t="inlineStr">
        <is>
          <t>L01</t>
        </is>
      </c>
      <c r="F2821" s="5" t="inlineStr">
        <is>
          <t>jam</t>
        </is>
      </c>
      <c r="G2821" s="25" t="n">
        <v>0.7228914965304732</v>
      </c>
      <c r="H2821" s="26">
        <f>VLOOKUP(D2821,upahbahan,3,FALSE)</f>
        <v/>
      </c>
      <c r="J2821" s="26">
        <f>G2821*H2821</f>
        <v/>
      </c>
    </row>
    <row r="2822">
      <c r="C2822" s="5" t="n">
        <v>2</v>
      </c>
      <c r="D2822" s="5" t="inlineStr">
        <is>
          <t>Tukang</t>
        </is>
      </c>
      <c r="E2822" s="5" t="inlineStr">
        <is>
          <t>L02</t>
        </is>
      </c>
      <c r="F2822" s="5" t="inlineStr">
        <is>
          <t>jam</t>
        </is>
      </c>
      <c r="G2822" s="25" t="n">
        <v>0.2409638512742468</v>
      </c>
      <c r="H2822" s="26">
        <f>VLOOKUP(D2822,upahbahan,3,FALSE)</f>
        <v/>
      </c>
      <c r="J2822" s="26">
        <f>G2822*H2822</f>
        <v/>
      </c>
    </row>
    <row r="2823">
      <c r="C2823" s="5" t="n">
        <v>3</v>
      </c>
      <c r="D2823" s="5" t="inlineStr">
        <is>
          <t>Mandor</t>
        </is>
      </c>
      <c r="E2823" s="5" t="inlineStr">
        <is>
          <t>L03</t>
        </is>
      </c>
      <c r="F2823" s="5" t="inlineStr">
        <is>
          <t>jam</t>
        </is>
      </c>
      <c r="G2823" s="25" t="n">
        <v>0.1204819674946011</v>
      </c>
      <c r="H2823" s="26">
        <f>VLOOKUP(D2823,upahbahan,3,FALSE)</f>
        <v/>
      </c>
      <c r="J2823" s="26">
        <f>G2823*H2823</f>
        <v/>
      </c>
    </row>
    <row r="2824">
      <c r="C2824" s="27" t="inlineStr">
        <is>
          <t>JUMLAH HARGA TENAGA KERJA</t>
        </is>
      </c>
      <c r="D2824" s="28" t="n"/>
      <c r="E2824" s="28" t="n"/>
      <c r="F2824" s="28" t="n"/>
      <c r="G2824" s="28" t="n"/>
      <c r="H2824" s="28" t="n"/>
      <c r="I2824" s="28" t="n"/>
      <c r="J2824" s="29">
        <f>SUM(J2821:J2823)</f>
        <v/>
      </c>
    </row>
    <row r="2825">
      <c r="C2825" s="24" t="inlineStr">
        <is>
          <t>B</t>
        </is>
      </c>
      <c r="D2825" s="24" t="inlineStr">
        <is>
          <t>BAHAN</t>
        </is>
      </c>
      <c r="E2825" s="12" t="n"/>
      <c r="F2825" s="12" t="n"/>
      <c r="G2825" s="12" t="n"/>
      <c r="H2825" s="12" t="n"/>
      <c r="I2825" s="12" t="n"/>
      <c r="J2825" s="12" t="n"/>
    </row>
    <row r="2826">
      <c r="C2826" s="5" t="n">
        <v>1</v>
      </c>
      <c r="D2826" s="5" t="inlineStr">
        <is>
          <t>Semen</t>
        </is>
      </c>
      <c r="E2826" s="5" t="inlineStr">
        <is>
          <t>M12</t>
        </is>
      </c>
      <c r="F2826" s="5" t="inlineStr">
        <is>
          <t>Kg</t>
        </is>
      </c>
      <c r="G2826" s="25" t="n">
        <v>15.961725</v>
      </c>
      <c r="H2826" s="26">
        <f>VLOOKUP(D2826,upahbahan,3,FALSE)</f>
        <v/>
      </c>
      <c r="J2826" s="26">
        <f>G2826*H2826</f>
        <v/>
      </c>
    </row>
    <row r="2827">
      <c r="C2827" s="5" t="n">
        <v>2</v>
      </c>
      <c r="D2827" s="5" t="inlineStr">
        <is>
          <t>Pasir Beton</t>
        </is>
      </c>
      <c r="E2827" s="5" t="inlineStr">
        <is>
          <t>M01a</t>
        </is>
      </c>
      <c r="F2827" s="5" t="inlineStr">
        <is>
          <t>M3</t>
        </is>
      </c>
      <c r="G2827" s="25" t="n">
        <v>0.02110041469194313</v>
      </c>
      <c r="H2827" s="26">
        <f>VLOOKUP(D2827,upahbahan,3,FALSE)</f>
        <v/>
      </c>
      <c r="J2827" s="26">
        <f>G2827*H2827</f>
        <v/>
      </c>
    </row>
    <row r="2828">
      <c r="C2828" s="5" t="n">
        <v>3</v>
      </c>
      <c r="D2828" s="5" t="inlineStr">
        <is>
          <t>Aggregat Kasar</t>
        </is>
      </c>
      <c r="E2828" s="5" t="inlineStr">
        <is>
          <t>M03</t>
        </is>
      </c>
      <c r="F2828" s="5" t="inlineStr">
        <is>
          <t>M3</t>
        </is>
      </c>
      <c r="G2828" s="25" t="n">
        <v>0.02811282774444077</v>
      </c>
      <c r="H2828" s="26">
        <f>VLOOKUP(D2828,upahbahan,3,FALSE)</f>
        <v/>
      </c>
      <c r="J2828" s="26">
        <f>G2828*H2828</f>
        <v/>
      </c>
    </row>
    <row r="2829">
      <c r="C2829" s="5" t="n">
        <v>4</v>
      </c>
      <c r="D2829" s="5" t="inlineStr">
        <is>
          <t>Air</t>
        </is>
      </c>
      <c r="E2829" s="5" t="inlineStr">
        <is>
          <t>M170</t>
        </is>
      </c>
      <c r="F2829" s="5" t="inlineStr">
        <is>
          <t>Ltr</t>
        </is>
      </c>
      <c r="G2829" s="25" t="n">
        <v>7.96518771331058</v>
      </c>
      <c r="H2829" s="26">
        <f>VLOOKUP(D2829,upahbahan,3,FALSE)</f>
        <v/>
      </c>
      <c r="J2829" s="26">
        <f>G2829*H2829</f>
        <v/>
      </c>
    </row>
    <row r="2830">
      <c r="C2830" s="5" t="n">
        <v>5</v>
      </c>
      <c r="D2830" s="5" t="inlineStr">
        <is>
          <t>Cetakan Kereb D11nhN</t>
        </is>
      </c>
      <c r="E2830" s="5" t="inlineStr">
        <is>
          <t>M291</t>
        </is>
      </c>
      <c r="F2830" s="5" t="inlineStr">
        <is>
          <t>Buah</t>
        </is>
      </c>
      <c r="G2830" s="25" t="n">
        <v>2</v>
      </c>
      <c r="H2830" s="26">
        <f>VLOOKUP(D2830,upahbahan,3,FALSE)</f>
        <v/>
      </c>
      <c r="J2830" s="26">
        <f>G2830*H2830</f>
        <v/>
      </c>
    </row>
    <row r="2831">
      <c r="C2831" s="27" t="inlineStr">
        <is>
          <t>JUMLAH HARGA BAHAN</t>
        </is>
      </c>
      <c r="D2831" s="28" t="n"/>
      <c r="E2831" s="28" t="n"/>
      <c r="F2831" s="28" t="n"/>
      <c r="G2831" s="28" t="n"/>
      <c r="H2831" s="28" t="n"/>
      <c r="I2831" s="28" t="n"/>
      <c r="J2831" s="29">
        <f>SUM(J2826:J2830)</f>
        <v/>
      </c>
    </row>
    <row r="2832">
      <c r="C2832" s="24" t="inlineStr">
        <is>
          <t>C</t>
        </is>
      </c>
      <c r="D2832" s="24" t="inlineStr">
        <is>
          <t>PERALATAN</t>
        </is>
      </c>
      <c r="E2832" s="12" t="n"/>
      <c r="F2832" s="12" t="n"/>
      <c r="G2832" s="12" t="n"/>
      <c r="H2832" s="12" t="n"/>
      <c r="I2832" s="12" t="n"/>
      <c r="J2832" s="12" t="n"/>
    </row>
    <row r="2833">
      <c r="C2833" s="5" t="n">
        <v>1</v>
      </c>
      <c r="D2833" s="5" t="inlineStr">
        <is>
          <t>Concrete Mixer</t>
        </is>
      </c>
      <c r="E2833" s="5" t="inlineStr">
        <is>
          <t>E06</t>
        </is>
      </c>
      <c r="F2833" s="5" t="inlineStr">
        <is>
          <t>jam</t>
        </is>
      </c>
      <c r="G2833" s="25" t="n">
        <v>0.1204819529215966</v>
      </c>
      <c r="H2833" s="26">
        <f>VLOOKUP(D2833,upahbahan,3,FALSE)</f>
        <v/>
      </c>
      <c r="J2833" s="26">
        <f>G2833*H2833</f>
        <v/>
      </c>
    </row>
    <row r="2834">
      <c r="C2834" s="5" t="n">
        <v>2</v>
      </c>
      <c r="D2834" s="5" t="inlineStr">
        <is>
          <t>FLAT BED TRUCK 4 TON</t>
        </is>
      </c>
      <c r="E2834" s="5" t="inlineStr">
        <is>
          <t>E11</t>
        </is>
      </c>
      <c r="F2834" s="5" t="inlineStr">
        <is>
          <t>Jam</t>
        </is>
      </c>
      <c r="G2834" s="25" t="n">
        <v>0.046744835166153</v>
      </c>
      <c r="H2834" s="26">
        <f>VLOOKUP(D2834,upahbahan,3,FALSE)</f>
        <v/>
      </c>
      <c r="J2834" s="26">
        <f>G2834*H2834</f>
        <v/>
      </c>
    </row>
    <row r="2835">
      <c r="C2835" s="5" t="n">
        <v>3</v>
      </c>
      <c r="D2835" s="5" t="inlineStr">
        <is>
          <t>Alat Bantu</t>
        </is>
      </c>
      <c r="F2835" s="5" t="inlineStr">
        <is>
          <t>Ls</t>
        </is>
      </c>
      <c r="G2835" s="25" t="n">
        <v>1</v>
      </c>
      <c r="H2835" s="26">
        <f>VLOOKUP(D2835,upahbahan,3,FALSE)</f>
        <v/>
      </c>
      <c r="J2835" s="26">
        <f>G2835*H2835</f>
        <v/>
      </c>
    </row>
    <row r="2836">
      <c r="C2836" s="27" t="inlineStr">
        <is>
          <t>JUMLAH HARGA PERALATAN</t>
        </is>
      </c>
      <c r="D2836" s="28" t="n"/>
      <c r="E2836" s="28" t="n"/>
      <c r="F2836" s="28" t="n"/>
      <c r="G2836" s="28" t="n"/>
      <c r="H2836" s="28" t="n"/>
      <c r="I2836" s="28" t="n"/>
      <c r="J2836" s="29">
        <f>SUM(J2833:J2835)</f>
        <v/>
      </c>
    </row>
    <row r="2837">
      <c r="C2837" s="31" t="inlineStr">
        <is>
          <t>D</t>
        </is>
      </c>
      <c r="D2837" s="31" t="inlineStr">
        <is>
          <t>Jumlah (A+B+C)</t>
        </is>
      </c>
      <c r="E2837" s="32" t="n"/>
      <c r="F2837" s="32" t="n"/>
      <c r="G2837" s="32" t="n"/>
      <c r="H2837" s="32" t="n"/>
      <c r="I2837" s="32" t="n"/>
      <c r="J2837" s="33">
        <f>J2824+J2831+J2836</f>
        <v/>
      </c>
    </row>
    <row r="2838">
      <c r="C2838" s="18" t="inlineStr">
        <is>
          <t>E</t>
        </is>
      </c>
      <c r="D2838" s="18" t="inlineStr">
        <is>
          <t>Biaya Umum dan Keuntungan 10.0% x D</t>
        </is>
      </c>
      <c r="H2838" s="21">
        <f>$Q$8</f>
        <v/>
      </c>
      <c r="J2838" s="34">
        <f>J2837*H2838</f>
        <v/>
      </c>
    </row>
    <row r="2839">
      <c r="C2839" s="31" t="inlineStr">
        <is>
          <t>F</t>
        </is>
      </c>
      <c r="D2839" s="31" t="inlineStr">
        <is>
          <t>Harga Satuan Pekerjaan (D+E)</t>
        </is>
      </c>
      <c r="E2839" s="32" t="n"/>
      <c r="F2839" s="32" t="n"/>
      <c r="G2839" s="32" t="n"/>
      <c r="H2839" s="32" t="n"/>
      <c r="I2839" s="32" t="n"/>
      <c r="J2839" s="33">
        <f>SUM(J2837:J2838)</f>
        <v/>
      </c>
    </row>
    <row r="2841">
      <c r="C2841" s="16" t="inlineStr">
        <is>
          <t>I.146</t>
        </is>
      </c>
      <c r="D2841" s="17" t="inlineStr">
        <is>
          <t>Horizontal, menghubungkan D11hnN dengan C1nh (Tipe D12nhN) Kereb Penghubung Miring Menurun dengan Komponen</t>
        </is>
      </c>
      <c r="F2841" s="18" t="inlineStr">
        <is>
          <t>Buah</t>
        </is>
      </c>
      <c r="K2841" s="22">
        <f>ROUNDDOWN(J2862,0)</f>
        <v/>
      </c>
      <c r="M2841" s="19" t="inlineStr">
        <is>
          <t>9.2.(22t)</t>
        </is>
      </c>
    </row>
    <row r="2842">
      <c r="C2842" s="23" t="inlineStr">
        <is>
          <t>No</t>
        </is>
      </c>
      <c r="D2842" s="23" t="inlineStr">
        <is>
          <t>Uraian</t>
        </is>
      </c>
      <c r="E2842" s="23" t="inlineStr">
        <is>
          <t>Kode</t>
        </is>
      </c>
      <c r="F2842" s="23" t="inlineStr">
        <is>
          <t>Sat.</t>
        </is>
      </c>
      <c r="G2842" s="23" t="inlineStr">
        <is>
          <t>Koefisien</t>
        </is>
      </c>
      <c r="H2842" s="23" t="inlineStr">
        <is>
          <t>Harga  Satuan (Rp)</t>
        </is>
      </c>
      <c r="J2842" s="23" t="inlineStr">
        <is>
          <t>Jumlah Harga (Rp)</t>
        </is>
      </c>
    </row>
    <row r="2843">
      <c r="C2843" s="24" t="inlineStr">
        <is>
          <t>A</t>
        </is>
      </c>
      <c r="D2843" s="24" t="inlineStr">
        <is>
          <t>TENAGA KERJA</t>
        </is>
      </c>
      <c r="E2843" s="12" t="n"/>
      <c r="F2843" s="12" t="n"/>
      <c r="G2843" s="12" t="n"/>
      <c r="H2843" s="12" t="n"/>
      <c r="I2843" s="12" t="n"/>
      <c r="J2843" s="12" t="n"/>
    </row>
    <row r="2844">
      <c r="C2844" s="5" t="n">
        <v>1</v>
      </c>
      <c r="D2844" s="5" t="inlineStr">
        <is>
          <t>Pekerja</t>
        </is>
      </c>
      <c r="E2844" s="5" t="inlineStr">
        <is>
          <t>L01</t>
        </is>
      </c>
      <c r="F2844" s="5" t="inlineStr">
        <is>
          <t>jam</t>
        </is>
      </c>
      <c r="G2844" s="25" t="n">
        <v>0.7228914965304732</v>
      </c>
      <c r="H2844" s="26">
        <f>VLOOKUP(D2844,upahbahan,3,FALSE)</f>
        <v/>
      </c>
      <c r="J2844" s="26">
        <f>G2844*H2844</f>
        <v/>
      </c>
    </row>
    <row r="2845">
      <c r="C2845" s="5" t="n">
        <v>2</v>
      </c>
      <c r="D2845" s="5" t="inlineStr">
        <is>
          <t>Tukang</t>
        </is>
      </c>
      <c r="E2845" s="5" t="inlineStr">
        <is>
          <t>L02</t>
        </is>
      </c>
      <c r="F2845" s="5" t="inlineStr">
        <is>
          <t>jam</t>
        </is>
      </c>
      <c r="G2845" s="25" t="n">
        <v>0.2409638512742468</v>
      </c>
      <c r="H2845" s="26">
        <f>VLOOKUP(D2845,upahbahan,3,FALSE)</f>
        <v/>
      </c>
      <c r="J2845" s="26">
        <f>G2845*H2845</f>
        <v/>
      </c>
    </row>
    <row r="2846">
      <c r="C2846" s="5" t="n">
        <v>3</v>
      </c>
      <c r="D2846" s="5" t="inlineStr">
        <is>
          <t>Mandor</t>
        </is>
      </c>
      <c r="E2846" s="5" t="inlineStr">
        <is>
          <t>L03</t>
        </is>
      </c>
      <c r="F2846" s="5" t="inlineStr">
        <is>
          <t>jam</t>
        </is>
      </c>
      <c r="G2846" s="25" t="n">
        <v>0.1204819674946011</v>
      </c>
      <c r="H2846" s="26">
        <f>VLOOKUP(D2846,upahbahan,3,FALSE)</f>
        <v/>
      </c>
      <c r="J2846" s="26">
        <f>G2846*H2846</f>
        <v/>
      </c>
    </row>
    <row r="2847">
      <c r="C2847" s="27" t="inlineStr">
        <is>
          <t>JUMLAH HARGA TENAGA KERJA</t>
        </is>
      </c>
      <c r="D2847" s="28" t="n"/>
      <c r="E2847" s="28" t="n"/>
      <c r="F2847" s="28" t="n"/>
      <c r="G2847" s="28" t="n"/>
      <c r="H2847" s="28" t="n"/>
      <c r="I2847" s="28" t="n"/>
      <c r="J2847" s="29">
        <f>SUM(J2844:J2846)</f>
        <v/>
      </c>
    </row>
    <row r="2848">
      <c r="C2848" s="24" t="inlineStr">
        <is>
          <t>B</t>
        </is>
      </c>
      <c r="D2848" s="24" t="inlineStr">
        <is>
          <t>BAHAN</t>
        </is>
      </c>
      <c r="E2848" s="12" t="n"/>
      <c r="F2848" s="12" t="n"/>
      <c r="G2848" s="12" t="n"/>
      <c r="H2848" s="12" t="n"/>
      <c r="I2848" s="12" t="n"/>
      <c r="J2848" s="12" t="n"/>
    </row>
    <row r="2849">
      <c r="C2849" s="5" t="n">
        <v>1</v>
      </c>
      <c r="D2849" s="5" t="inlineStr">
        <is>
          <t>Semen</t>
        </is>
      </c>
      <c r="E2849" s="5" t="inlineStr">
        <is>
          <t>M12</t>
        </is>
      </c>
      <c r="F2849" s="5" t="inlineStr">
        <is>
          <t>Kg</t>
        </is>
      </c>
      <c r="G2849" s="25" t="n">
        <v>12.1309125</v>
      </c>
      <c r="H2849" s="26">
        <f>VLOOKUP(D2849,upahbahan,3,FALSE)</f>
        <v/>
      </c>
      <c r="J2849" s="26">
        <f>G2849*H2849</f>
        <v/>
      </c>
    </row>
    <row r="2850">
      <c r="C2850" s="5" t="n">
        <v>2</v>
      </c>
      <c r="D2850" s="5" t="inlineStr">
        <is>
          <t>Pasir Beton</t>
        </is>
      </c>
      <c r="E2850" s="5" t="inlineStr">
        <is>
          <t>M01a</t>
        </is>
      </c>
      <c r="F2850" s="5" t="inlineStr">
        <is>
          <t>M3</t>
        </is>
      </c>
      <c r="G2850" s="25" t="n">
        <v>0.01603631516587678</v>
      </c>
      <c r="H2850" s="26">
        <f>VLOOKUP(D2850,upahbahan,3,FALSE)</f>
        <v/>
      </c>
      <c r="J2850" s="26">
        <f>G2850*H2850</f>
        <v/>
      </c>
    </row>
    <row r="2851">
      <c r="C2851" s="5" t="n">
        <v>3</v>
      </c>
      <c r="D2851" s="5" t="inlineStr">
        <is>
          <t>Aggregat Kasar</t>
        </is>
      </c>
      <c r="E2851" s="5" t="inlineStr">
        <is>
          <t>M03</t>
        </is>
      </c>
      <c r="F2851" s="5" t="inlineStr">
        <is>
          <t>M3</t>
        </is>
      </c>
      <c r="G2851" s="25" t="n">
        <v>0.02136574020164066</v>
      </c>
      <c r="H2851" s="26">
        <f>VLOOKUP(D2851,upahbahan,3,FALSE)</f>
        <v/>
      </c>
      <c r="J2851" s="26">
        <f>G2851*H2851</f>
        <v/>
      </c>
    </row>
    <row r="2852">
      <c r="C2852" s="5" t="n">
        <v>4</v>
      </c>
      <c r="D2852" s="5" t="inlineStr">
        <is>
          <t>Air</t>
        </is>
      </c>
      <c r="E2852" s="5" t="inlineStr">
        <is>
          <t>M170</t>
        </is>
      </c>
      <c r="F2852" s="5" t="inlineStr">
        <is>
          <t>Ltr</t>
        </is>
      </c>
      <c r="G2852" s="25" t="n">
        <v>6.053242320819113</v>
      </c>
      <c r="H2852" s="26">
        <f>VLOOKUP(D2852,upahbahan,3,FALSE)</f>
        <v/>
      </c>
      <c r="J2852" s="26">
        <f>G2852*H2852</f>
        <v/>
      </c>
    </row>
    <row r="2853">
      <c r="C2853" s="5" t="n">
        <v>5</v>
      </c>
      <c r="D2853" s="5" t="inlineStr">
        <is>
          <t>Cetakan Kereb D12nhN</t>
        </is>
      </c>
      <c r="E2853" s="5" t="inlineStr">
        <is>
          <t>M291</t>
        </is>
      </c>
      <c r="F2853" s="5" t="inlineStr">
        <is>
          <t>Buah</t>
        </is>
      </c>
      <c r="G2853" s="25" t="n">
        <v>2</v>
      </c>
      <c r="H2853" s="26">
        <f>VLOOKUP(D2853,upahbahan,3,FALSE)</f>
        <v/>
      </c>
      <c r="J2853" s="26">
        <f>G2853*H2853</f>
        <v/>
      </c>
    </row>
    <row r="2854">
      <c r="C2854" s="27" t="inlineStr">
        <is>
          <t>JUMLAH HARGA BAHAN</t>
        </is>
      </c>
      <c r="D2854" s="28" t="n"/>
      <c r="E2854" s="28" t="n"/>
      <c r="F2854" s="28" t="n"/>
      <c r="G2854" s="28" t="n"/>
      <c r="H2854" s="28" t="n"/>
      <c r="I2854" s="28" t="n"/>
      <c r="J2854" s="29">
        <f>SUM(J2849:J2853)</f>
        <v/>
      </c>
    </row>
    <row r="2855">
      <c r="C2855" s="24" t="inlineStr">
        <is>
          <t>C</t>
        </is>
      </c>
      <c r="D2855" s="24" t="inlineStr">
        <is>
          <t>PERALATAN</t>
        </is>
      </c>
      <c r="E2855" s="12" t="n"/>
      <c r="F2855" s="12" t="n"/>
      <c r="G2855" s="12" t="n"/>
      <c r="H2855" s="12" t="n"/>
      <c r="I2855" s="12" t="n"/>
      <c r="J2855" s="12" t="n"/>
    </row>
    <row r="2856">
      <c r="C2856" s="5" t="n">
        <v>1</v>
      </c>
      <c r="D2856" s="5" t="inlineStr">
        <is>
          <t>Concrete Mixer</t>
        </is>
      </c>
      <c r="E2856" s="5" t="inlineStr">
        <is>
          <t>E06</t>
        </is>
      </c>
      <c r="F2856" s="5" t="inlineStr">
        <is>
          <t>jam</t>
        </is>
      </c>
      <c r="G2856" s="25" t="n">
        <v>0.1204819529215966</v>
      </c>
      <c r="H2856" s="26">
        <f>VLOOKUP(D2856,upahbahan,3,FALSE)</f>
        <v/>
      </c>
      <c r="J2856" s="26">
        <f>G2856*H2856</f>
        <v/>
      </c>
    </row>
    <row r="2857">
      <c r="C2857" s="5" t="n">
        <v>2</v>
      </c>
      <c r="D2857" s="5" t="inlineStr">
        <is>
          <t>FLAT BED TRUCK 4 TON</t>
        </is>
      </c>
      <c r="E2857" s="5" t="inlineStr">
        <is>
          <t>E11</t>
        </is>
      </c>
      <c r="F2857" s="5" t="inlineStr">
        <is>
          <t>Jam</t>
        </is>
      </c>
      <c r="G2857" s="25" t="n">
        <v>0.04182887652411536</v>
      </c>
      <c r="H2857" s="26">
        <f>VLOOKUP(D2857,upahbahan,3,FALSE)</f>
        <v/>
      </c>
      <c r="J2857" s="26">
        <f>G2857*H2857</f>
        <v/>
      </c>
    </row>
    <row r="2858">
      <c r="C2858" s="5" t="n">
        <v>3</v>
      </c>
      <c r="D2858" s="5" t="inlineStr">
        <is>
          <t>Alat Bantu</t>
        </is>
      </c>
      <c r="F2858" s="5" t="inlineStr">
        <is>
          <t>Ls</t>
        </is>
      </c>
      <c r="G2858" s="25" t="n">
        <v>1</v>
      </c>
      <c r="H2858" s="26">
        <f>VLOOKUP(D2858,upahbahan,3,FALSE)</f>
        <v/>
      </c>
      <c r="J2858" s="26">
        <f>G2858*H2858</f>
        <v/>
      </c>
    </row>
    <row r="2859">
      <c r="C2859" s="27" t="inlineStr">
        <is>
          <t>JUMLAH HARGA PERALATAN</t>
        </is>
      </c>
      <c r="D2859" s="28" t="n"/>
      <c r="E2859" s="28" t="n"/>
      <c r="F2859" s="28" t="n"/>
      <c r="G2859" s="28" t="n"/>
      <c r="H2859" s="28" t="n"/>
      <c r="I2859" s="28" t="n"/>
      <c r="J2859" s="29">
        <f>SUM(J2856:J2858)</f>
        <v/>
      </c>
    </row>
    <row r="2860">
      <c r="C2860" s="31" t="inlineStr">
        <is>
          <t>D</t>
        </is>
      </c>
      <c r="D2860" s="31" t="inlineStr">
        <is>
          <t>Jumlah (A+B+C)</t>
        </is>
      </c>
      <c r="E2860" s="32" t="n"/>
      <c r="F2860" s="32" t="n"/>
      <c r="G2860" s="32" t="n"/>
      <c r="H2860" s="32" t="n"/>
      <c r="I2860" s="32" t="n"/>
      <c r="J2860" s="33">
        <f>J2847+J2854+J2859</f>
        <v/>
      </c>
    </row>
    <row r="2861">
      <c r="C2861" s="18" t="inlineStr">
        <is>
          <t>E</t>
        </is>
      </c>
      <c r="D2861" s="18" t="inlineStr">
        <is>
          <t>Biaya Umum dan Keuntungan 10.0% x D</t>
        </is>
      </c>
      <c r="H2861" s="21">
        <f>$Q$8</f>
        <v/>
      </c>
      <c r="J2861" s="34">
        <f>J2860*H2861</f>
        <v/>
      </c>
    </row>
    <row r="2862">
      <c r="C2862" s="31" t="inlineStr">
        <is>
          <t>F</t>
        </is>
      </c>
      <c r="D2862" s="31" t="inlineStr">
        <is>
          <t>Harga Satuan Pekerjaan (D+E)</t>
        </is>
      </c>
      <c r="E2862" s="32" t="n"/>
      <c r="F2862" s="32" t="n"/>
      <c r="G2862" s="32" t="n"/>
      <c r="H2862" s="32" t="n"/>
      <c r="I2862" s="32" t="n"/>
      <c r="J2862" s="33">
        <f>SUM(J2860:J2861)</f>
        <v/>
      </c>
    </row>
    <row r="2864">
      <c r="C2864" s="16" t="inlineStr">
        <is>
          <t>I.147</t>
        </is>
      </c>
      <c r="D2864" s="17" t="inlineStr">
        <is>
          <t>Horizontal, menghubungkan B1h dengan D22hT (Tipe D21hT) Kereb Penghubung Miring Menurun Dengan Komponen</t>
        </is>
      </c>
      <c r="F2864" s="18" t="inlineStr">
        <is>
          <t>Buah</t>
        </is>
      </c>
      <c r="K2864" s="22">
        <f>ROUNDDOWN(J2885,0)</f>
        <v/>
      </c>
      <c r="M2864" s="19" t="inlineStr">
        <is>
          <t>9.2.(22u)</t>
        </is>
      </c>
    </row>
    <row r="2865">
      <c r="C2865" s="23" t="inlineStr">
        <is>
          <t>No</t>
        </is>
      </c>
      <c r="D2865" s="23" t="inlineStr">
        <is>
          <t>Uraian</t>
        </is>
      </c>
      <c r="E2865" s="23" t="inlineStr">
        <is>
          <t>Kode</t>
        </is>
      </c>
      <c r="F2865" s="23" t="inlineStr">
        <is>
          <t>Sat.</t>
        </is>
      </c>
      <c r="G2865" s="23" t="inlineStr">
        <is>
          <t>Koefisien</t>
        </is>
      </c>
      <c r="H2865" s="23" t="inlineStr">
        <is>
          <t>Harga  Satuan (Rp)</t>
        </is>
      </c>
      <c r="J2865" s="23" t="inlineStr">
        <is>
          <t>Jumlah Harga (Rp)</t>
        </is>
      </c>
    </row>
    <row r="2866">
      <c r="C2866" s="24" t="inlineStr">
        <is>
          <t>A</t>
        </is>
      </c>
      <c r="D2866" s="24" t="inlineStr">
        <is>
          <t>TENAGA KERJA</t>
        </is>
      </c>
      <c r="E2866" s="12" t="n"/>
      <c r="F2866" s="12" t="n"/>
      <c r="G2866" s="12" t="n"/>
      <c r="H2866" s="12" t="n"/>
      <c r="I2866" s="12" t="n"/>
      <c r="J2866" s="12" t="n"/>
    </row>
    <row r="2867">
      <c r="C2867" s="5" t="n">
        <v>1</v>
      </c>
      <c r="D2867" s="5" t="inlineStr">
        <is>
          <t>Pekerja</t>
        </is>
      </c>
      <c r="E2867" s="5" t="inlineStr">
        <is>
          <t>L01</t>
        </is>
      </c>
      <c r="F2867" s="5" t="inlineStr">
        <is>
          <t>jam</t>
        </is>
      </c>
      <c r="G2867" s="25" t="n">
        <v>0.7228914965304732</v>
      </c>
      <c r="H2867" s="26">
        <f>VLOOKUP(D2867,upahbahan,3,FALSE)</f>
        <v/>
      </c>
      <c r="J2867" s="26">
        <f>G2867*H2867</f>
        <v/>
      </c>
    </row>
    <row r="2868">
      <c r="C2868" s="5" t="n">
        <v>2</v>
      </c>
      <c r="D2868" s="5" t="inlineStr">
        <is>
          <t>Tukang</t>
        </is>
      </c>
      <c r="E2868" s="5" t="inlineStr">
        <is>
          <t>L02</t>
        </is>
      </c>
      <c r="F2868" s="5" t="inlineStr">
        <is>
          <t>jam</t>
        </is>
      </c>
      <c r="G2868" s="25" t="n">
        <v>0.2409638512742468</v>
      </c>
      <c r="H2868" s="26">
        <f>VLOOKUP(D2868,upahbahan,3,FALSE)</f>
        <v/>
      </c>
      <c r="J2868" s="26">
        <f>G2868*H2868</f>
        <v/>
      </c>
    </row>
    <row r="2869">
      <c r="C2869" s="5" t="n">
        <v>3</v>
      </c>
      <c r="D2869" s="5" t="inlineStr">
        <is>
          <t>Mandor</t>
        </is>
      </c>
      <c r="E2869" s="5" t="inlineStr">
        <is>
          <t>L03</t>
        </is>
      </c>
      <c r="F2869" s="5" t="inlineStr">
        <is>
          <t>jam</t>
        </is>
      </c>
      <c r="G2869" s="25" t="n">
        <v>0.1204819674946011</v>
      </c>
      <c r="H2869" s="26">
        <f>VLOOKUP(D2869,upahbahan,3,FALSE)</f>
        <v/>
      </c>
      <c r="J2869" s="26">
        <f>G2869*H2869</f>
        <v/>
      </c>
    </row>
    <row r="2870">
      <c r="C2870" s="27" t="inlineStr">
        <is>
          <t>JUMLAH HARGA TENAGA KERJA</t>
        </is>
      </c>
      <c r="D2870" s="28" t="n"/>
      <c r="E2870" s="28" t="n"/>
      <c r="F2870" s="28" t="n"/>
      <c r="G2870" s="28" t="n"/>
      <c r="H2870" s="28" t="n"/>
      <c r="I2870" s="28" t="n"/>
      <c r="J2870" s="29">
        <f>SUM(J2867:J2869)</f>
        <v/>
      </c>
    </row>
    <row r="2871">
      <c r="C2871" s="24" t="inlineStr">
        <is>
          <t>B</t>
        </is>
      </c>
      <c r="D2871" s="24" t="inlineStr">
        <is>
          <t>BAHAN</t>
        </is>
      </c>
      <c r="E2871" s="12" t="n"/>
      <c r="F2871" s="12" t="n"/>
      <c r="G2871" s="12" t="n"/>
      <c r="H2871" s="12" t="n"/>
      <c r="I2871" s="12" t="n"/>
      <c r="J2871" s="12" t="n"/>
    </row>
    <row r="2872">
      <c r="C2872" s="5" t="n">
        <v>1</v>
      </c>
      <c r="D2872" s="5" t="inlineStr">
        <is>
          <t>Semen</t>
        </is>
      </c>
      <c r="E2872" s="5" t="inlineStr">
        <is>
          <t>M12</t>
        </is>
      </c>
      <c r="F2872" s="5" t="inlineStr">
        <is>
          <t>Kg</t>
        </is>
      </c>
      <c r="G2872" s="25" t="n">
        <v>9.03831875</v>
      </c>
      <c r="H2872" s="26">
        <f>VLOOKUP(D2872,upahbahan,3,FALSE)</f>
        <v/>
      </c>
      <c r="J2872" s="26">
        <f>G2872*H2872</f>
        <v/>
      </c>
    </row>
    <row r="2873">
      <c r="C2873" s="5" t="n">
        <v>2</v>
      </c>
      <c r="D2873" s="5" t="inlineStr">
        <is>
          <t>Pasir Beton</t>
        </is>
      </c>
      <c r="E2873" s="5" t="inlineStr">
        <is>
          <t>M01a</t>
        </is>
      </c>
      <c r="F2873" s="5" t="inlineStr">
        <is>
          <t>M3</t>
        </is>
      </c>
      <c r="G2873" s="25" t="n">
        <v>0.01194810426540284</v>
      </c>
      <c r="H2873" s="26">
        <f>VLOOKUP(D2873,upahbahan,3,FALSE)</f>
        <v/>
      </c>
      <c r="J2873" s="26">
        <f>G2873*H2873</f>
        <v/>
      </c>
    </row>
    <row r="2874">
      <c r="C2874" s="5" t="n">
        <v>3</v>
      </c>
      <c r="D2874" s="5" t="inlineStr">
        <is>
          <t>Aggregat Kasar</t>
        </is>
      </c>
      <c r="E2874" s="5" t="inlineStr">
        <is>
          <t>M03</t>
        </is>
      </c>
      <c r="F2874" s="5" t="inlineStr">
        <is>
          <t>M3</t>
        </is>
      </c>
      <c r="G2874" s="25" t="n">
        <v>0.01591887744647642</v>
      </c>
      <c r="H2874" s="26">
        <f>VLOOKUP(D2874,upahbahan,3,FALSE)</f>
        <v/>
      </c>
      <c r="J2874" s="26">
        <f>G2874*H2874</f>
        <v/>
      </c>
    </row>
    <row r="2875">
      <c r="C2875" s="5" t="n">
        <v>4</v>
      </c>
      <c r="D2875" s="5" t="inlineStr">
        <is>
          <t>Air</t>
        </is>
      </c>
      <c r="E2875" s="5" t="inlineStr">
        <is>
          <t>M170</t>
        </is>
      </c>
      <c r="F2875" s="5" t="inlineStr">
        <is>
          <t>Ltr</t>
        </is>
      </c>
      <c r="G2875" s="25" t="n">
        <v>4.510580204778157</v>
      </c>
      <c r="H2875" s="26">
        <f>VLOOKUP(D2875,upahbahan,3,FALSE)</f>
        <v/>
      </c>
      <c r="J2875" s="26">
        <f>G2875*H2875</f>
        <v/>
      </c>
    </row>
    <row r="2876">
      <c r="C2876" s="5" t="n">
        <v>5</v>
      </c>
      <c r="D2876" s="5" t="inlineStr">
        <is>
          <t>Cetakan Kereb D21hT</t>
        </is>
      </c>
      <c r="E2876" s="5" t="inlineStr">
        <is>
          <t>M291</t>
        </is>
      </c>
      <c r="F2876" s="5" t="inlineStr">
        <is>
          <t>Buah</t>
        </is>
      </c>
      <c r="G2876" s="25" t="n">
        <v>2</v>
      </c>
      <c r="H2876" s="26">
        <f>VLOOKUP(D2876,upahbahan,3,FALSE)</f>
        <v/>
      </c>
      <c r="J2876" s="26">
        <f>G2876*H2876</f>
        <v/>
      </c>
    </row>
    <row r="2877">
      <c r="C2877" s="27" t="inlineStr">
        <is>
          <t>JUMLAH HARGA BAHAN</t>
        </is>
      </c>
      <c r="D2877" s="28" t="n"/>
      <c r="E2877" s="28" t="n"/>
      <c r="F2877" s="28" t="n"/>
      <c r="G2877" s="28" t="n"/>
      <c r="H2877" s="28" t="n"/>
      <c r="I2877" s="28" t="n"/>
      <c r="J2877" s="29">
        <f>SUM(J2872:J2876)</f>
        <v/>
      </c>
    </row>
    <row r="2878">
      <c r="C2878" s="24" t="inlineStr">
        <is>
          <t>C</t>
        </is>
      </c>
      <c r="D2878" s="24" t="inlineStr">
        <is>
          <t>PERALATAN</t>
        </is>
      </c>
      <c r="E2878" s="12" t="n"/>
      <c r="F2878" s="12" t="n"/>
      <c r="G2878" s="12" t="n"/>
      <c r="H2878" s="12" t="n"/>
      <c r="I2878" s="12" t="n"/>
      <c r="J2878" s="12" t="n"/>
    </row>
    <row r="2879">
      <c r="C2879" s="5" t="n">
        <v>1</v>
      </c>
      <c r="D2879" s="5" t="inlineStr">
        <is>
          <t>Concrete Mixer</t>
        </is>
      </c>
      <c r="E2879" s="5" t="inlineStr">
        <is>
          <t>E06</t>
        </is>
      </c>
      <c r="F2879" s="5" t="inlineStr">
        <is>
          <t>jam</t>
        </is>
      </c>
      <c r="G2879" s="25" t="n">
        <v>0.1204819529215966</v>
      </c>
      <c r="H2879" s="26">
        <f>VLOOKUP(D2879,upahbahan,3,FALSE)</f>
        <v/>
      </c>
      <c r="J2879" s="26">
        <f>G2879*H2879</f>
        <v/>
      </c>
    </row>
    <row r="2880">
      <c r="C2880" s="5" t="n">
        <v>2</v>
      </c>
      <c r="D2880" s="5" t="inlineStr">
        <is>
          <t>FLAT BED TRUCK 4 TON</t>
        </is>
      </c>
      <c r="E2880" s="5" t="inlineStr">
        <is>
          <t>E11</t>
        </is>
      </c>
      <c r="F2880" s="5" t="inlineStr">
        <is>
          <t>Jam</t>
        </is>
      </c>
      <c r="G2880" s="25" t="n">
        <v>0.03802183296460495</v>
      </c>
      <c r="H2880" s="26">
        <f>VLOOKUP(D2880,upahbahan,3,FALSE)</f>
        <v/>
      </c>
      <c r="J2880" s="26">
        <f>G2880*H2880</f>
        <v/>
      </c>
    </row>
    <row r="2881">
      <c r="C2881" s="5" t="n">
        <v>3</v>
      </c>
      <c r="D2881" s="5" t="inlineStr">
        <is>
          <t>Alat Bantu</t>
        </is>
      </c>
      <c r="F2881" s="5" t="inlineStr">
        <is>
          <t>Ls</t>
        </is>
      </c>
      <c r="G2881" s="25" t="n">
        <v>1</v>
      </c>
      <c r="H2881" s="26">
        <f>VLOOKUP(D2881,upahbahan,3,FALSE)</f>
        <v/>
      </c>
      <c r="J2881" s="26">
        <f>G2881*H2881</f>
        <v/>
      </c>
    </row>
    <row r="2882">
      <c r="C2882" s="27" t="inlineStr">
        <is>
          <t>JUMLAH HARGA PERALATAN</t>
        </is>
      </c>
      <c r="D2882" s="28" t="n"/>
      <c r="E2882" s="28" t="n"/>
      <c r="F2882" s="28" t="n"/>
      <c r="G2882" s="28" t="n"/>
      <c r="H2882" s="28" t="n"/>
      <c r="I2882" s="28" t="n"/>
      <c r="J2882" s="29">
        <f>SUM(J2879:J2881)</f>
        <v/>
      </c>
    </row>
    <row r="2883">
      <c r="C2883" s="31" t="inlineStr">
        <is>
          <t>D</t>
        </is>
      </c>
      <c r="D2883" s="31" t="inlineStr">
        <is>
          <t>Jumlah (A+B+C)</t>
        </is>
      </c>
      <c r="E2883" s="32" t="n"/>
      <c r="F2883" s="32" t="n"/>
      <c r="G2883" s="32" t="n"/>
      <c r="H2883" s="32" t="n"/>
      <c r="I2883" s="32" t="n"/>
      <c r="J2883" s="33">
        <f>J2870+J2877+J2882</f>
        <v/>
      </c>
    </row>
    <row r="2884">
      <c r="C2884" s="18" t="inlineStr">
        <is>
          <t>E</t>
        </is>
      </c>
      <c r="D2884" s="18" t="inlineStr">
        <is>
          <t>Biaya Umum dan Keuntungan 10.0% x D</t>
        </is>
      </c>
      <c r="H2884" s="21">
        <f>$Q$8</f>
        <v/>
      </c>
      <c r="J2884" s="34">
        <f>J2883*H2884</f>
        <v/>
      </c>
    </row>
    <row r="2885">
      <c r="C2885" s="31" t="inlineStr">
        <is>
          <t>F</t>
        </is>
      </c>
      <c r="D2885" s="31" t="inlineStr">
        <is>
          <t>Harga Satuan Pekerjaan (D+E)</t>
        </is>
      </c>
      <c r="E2885" s="32" t="n"/>
      <c r="F2885" s="32" t="n"/>
      <c r="G2885" s="32" t="n"/>
      <c r="H2885" s="32" t="n"/>
      <c r="I2885" s="32" t="n"/>
      <c r="J2885" s="33">
        <f>SUM(J2883:J2884)</f>
        <v/>
      </c>
    </row>
    <row r="2887">
      <c r="C2887" s="16" t="inlineStr">
        <is>
          <t>I.148</t>
        </is>
      </c>
      <c r="D2887" s="17" t="inlineStr">
        <is>
          <t>Horizontal, menghubungkan D21hT dengan C2h (Tipe D22hT) Kereb Penghubung Miring Meninggi Dengan Komponen</t>
        </is>
      </c>
      <c r="F2887" s="18" t="inlineStr">
        <is>
          <t>Buah</t>
        </is>
      </c>
      <c r="K2887" s="22">
        <f>ROUNDDOWN(J2908,0)</f>
        <v/>
      </c>
      <c r="M2887" s="19" t="inlineStr">
        <is>
          <t>9.2.(22v)</t>
        </is>
      </c>
    </row>
    <row r="2888">
      <c r="C2888" s="23" t="inlineStr">
        <is>
          <t>No</t>
        </is>
      </c>
      <c r="D2888" s="23" t="inlineStr">
        <is>
          <t>Uraian</t>
        </is>
      </c>
      <c r="E2888" s="23" t="inlineStr">
        <is>
          <t>Kode</t>
        </is>
      </c>
      <c r="F2888" s="23" t="inlineStr">
        <is>
          <t>Sat.</t>
        </is>
      </c>
      <c r="G2888" s="23" t="inlineStr">
        <is>
          <t>Koefisien</t>
        </is>
      </c>
      <c r="H2888" s="23" t="inlineStr">
        <is>
          <t>Harga  Satuan (Rp)</t>
        </is>
      </c>
      <c r="J2888" s="23" t="inlineStr">
        <is>
          <t>Jumlah Harga (Rp)</t>
        </is>
      </c>
    </row>
    <row r="2889">
      <c r="C2889" s="24" t="inlineStr">
        <is>
          <t>A</t>
        </is>
      </c>
      <c r="D2889" s="24" t="inlineStr">
        <is>
          <t>TENAGA KERJA</t>
        </is>
      </c>
      <c r="E2889" s="12" t="n"/>
      <c r="F2889" s="12" t="n"/>
      <c r="G2889" s="12" t="n"/>
      <c r="H2889" s="12" t="n"/>
      <c r="I2889" s="12" t="n"/>
      <c r="J2889" s="12" t="n"/>
    </row>
    <row r="2890">
      <c r="C2890" s="5" t="n">
        <v>1</v>
      </c>
      <c r="D2890" s="5" t="inlineStr">
        <is>
          <t>Pekerja</t>
        </is>
      </c>
      <c r="E2890" s="5" t="inlineStr">
        <is>
          <t>L01</t>
        </is>
      </c>
      <c r="F2890" s="5" t="inlineStr">
        <is>
          <t>jam</t>
        </is>
      </c>
      <c r="G2890" s="25" t="n">
        <v>0.7228914965304732</v>
      </c>
      <c r="H2890" s="26">
        <f>VLOOKUP(D2890,upahbahan,3,FALSE)</f>
        <v/>
      </c>
      <c r="J2890" s="26">
        <f>G2890*H2890</f>
        <v/>
      </c>
    </row>
    <row r="2891">
      <c r="C2891" s="5" t="n">
        <v>2</v>
      </c>
      <c r="D2891" s="5" t="inlineStr">
        <is>
          <t>Tukang</t>
        </is>
      </c>
      <c r="E2891" s="5" t="inlineStr">
        <is>
          <t>L02</t>
        </is>
      </c>
      <c r="F2891" s="5" t="inlineStr">
        <is>
          <t>jam</t>
        </is>
      </c>
      <c r="G2891" s="25" t="n">
        <v>0.2409638512742468</v>
      </c>
      <c r="H2891" s="26">
        <f>VLOOKUP(D2891,upahbahan,3,FALSE)</f>
        <v/>
      </c>
      <c r="J2891" s="26">
        <f>G2891*H2891</f>
        <v/>
      </c>
    </row>
    <row r="2892">
      <c r="C2892" s="5" t="n">
        <v>3</v>
      </c>
      <c r="D2892" s="5" t="inlineStr">
        <is>
          <t>Mandor</t>
        </is>
      </c>
      <c r="E2892" s="5" t="inlineStr">
        <is>
          <t>L03</t>
        </is>
      </c>
      <c r="F2892" s="5" t="inlineStr">
        <is>
          <t>jam</t>
        </is>
      </c>
      <c r="G2892" s="25" t="n">
        <v>0.1204819674946011</v>
      </c>
      <c r="H2892" s="26">
        <f>VLOOKUP(D2892,upahbahan,3,FALSE)</f>
        <v/>
      </c>
      <c r="J2892" s="26">
        <f>G2892*H2892</f>
        <v/>
      </c>
    </row>
    <row r="2893">
      <c r="C2893" s="27" t="inlineStr">
        <is>
          <t>JUMLAH HARGA TENAGA KERJA</t>
        </is>
      </c>
      <c r="D2893" s="28" t="n"/>
      <c r="E2893" s="28" t="n"/>
      <c r="F2893" s="28" t="n"/>
      <c r="G2893" s="28" t="n"/>
      <c r="H2893" s="28" t="n"/>
      <c r="I2893" s="28" t="n"/>
      <c r="J2893" s="29">
        <f>SUM(J2890:J2892)</f>
        <v/>
      </c>
    </row>
    <row r="2894">
      <c r="C2894" s="24" t="inlineStr">
        <is>
          <t>B</t>
        </is>
      </c>
      <c r="D2894" s="24" t="inlineStr">
        <is>
          <t>BAHAN</t>
        </is>
      </c>
      <c r="E2894" s="12" t="n"/>
      <c r="F2894" s="12" t="n"/>
      <c r="G2894" s="12" t="n"/>
      <c r="H2894" s="12" t="n"/>
      <c r="I2894" s="12" t="n"/>
      <c r="J2894" s="12" t="n"/>
    </row>
    <row r="2895">
      <c r="C2895" s="5" t="n">
        <v>1</v>
      </c>
      <c r="D2895" s="5" t="inlineStr">
        <is>
          <t>Semen</t>
        </is>
      </c>
      <c r="E2895" s="5" t="inlineStr">
        <is>
          <t>M12</t>
        </is>
      </c>
      <c r="F2895" s="5" t="inlineStr">
        <is>
          <t>Kg</t>
        </is>
      </c>
      <c r="G2895" s="25" t="n">
        <v>7.757124999999999</v>
      </c>
      <c r="H2895" s="26">
        <f>VLOOKUP(D2895,upahbahan,3,FALSE)</f>
        <v/>
      </c>
      <c r="J2895" s="26">
        <f>G2895*H2895</f>
        <v/>
      </c>
    </row>
    <row r="2896">
      <c r="C2896" s="5" t="n">
        <v>2</v>
      </c>
      <c r="D2896" s="5" t="inlineStr">
        <is>
          <t>Pasir Beton</t>
        </is>
      </c>
      <c r="E2896" s="5" t="inlineStr">
        <is>
          <t>M01a</t>
        </is>
      </c>
      <c r="F2896" s="5" t="inlineStr">
        <is>
          <t>M3</t>
        </is>
      </c>
      <c r="G2896" s="25" t="n">
        <v>0.01025444312796209</v>
      </c>
      <c r="H2896" s="26">
        <f>VLOOKUP(D2896,upahbahan,3,FALSE)</f>
        <v/>
      </c>
      <c r="J2896" s="26">
        <f>G2896*H2896</f>
        <v/>
      </c>
    </row>
    <row r="2897">
      <c r="C2897" s="5" t="n">
        <v>3</v>
      </c>
      <c r="D2897" s="5" t="inlineStr">
        <is>
          <t>Aggregat Kasar</t>
        </is>
      </c>
      <c r="E2897" s="5" t="inlineStr">
        <is>
          <t>M03</t>
        </is>
      </c>
      <c r="F2897" s="5" t="inlineStr">
        <is>
          <t>M3</t>
        </is>
      </c>
      <c r="G2897" s="25" t="n">
        <v>0.01366233905676765</v>
      </c>
      <c r="H2897" s="26">
        <f>VLOOKUP(D2897,upahbahan,3,FALSE)</f>
        <v/>
      </c>
      <c r="J2897" s="26">
        <f>G2897*H2897</f>
        <v/>
      </c>
    </row>
    <row r="2898">
      <c r="C2898" s="5" t="n">
        <v>4</v>
      </c>
      <c r="D2898" s="5" t="inlineStr">
        <is>
          <t>Air</t>
        </is>
      </c>
      <c r="E2898" s="5" t="inlineStr">
        <is>
          <t>M170</t>
        </is>
      </c>
      <c r="F2898" s="5" t="inlineStr">
        <is>
          <t>Ltr</t>
        </is>
      </c>
      <c r="G2898" s="25" t="n">
        <v>3.87098976109215</v>
      </c>
      <c r="H2898" s="26">
        <f>VLOOKUP(D2898,upahbahan,3,FALSE)</f>
        <v/>
      </c>
      <c r="J2898" s="26">
        <f>G2898*H2898</f>
        <v/>
      </c>
    </row>
    <row r="2899">
      <c r="C2899" s="5" t="n">
        <v>5</v>
      </c>
      <c r="D2899" s="5" t="inlineStr">
        <is>
          <t>Cetakan Kereb D22hT</t>
        </is>
      </c>
      <c r="E2899" s="5" t="inlineStr">
        <is>
          <t>M291</t>
        </is>
      </c>
      <c r="F2899" s="5" t="inlineStr">
        <is>
          <t>Buah</t>
        </is>
      </c>
      <c r="G2899" s="25" t="n">
        <v>2</v>
      </c>
      <c r="H2899" s="26">
        <f>VLOOKUP(D2899,upahbahan,3,FALSE)</f>
        <v/>
      </c>
      <c r="J2899" s="26">
        <f>G2899*H2899</f>
        <v/>
      </c>
    </row>
    <row r="2900">
      <c r="C2900" s="27" t="inlineStr">
        <is>
          <t>JUMLAH HARGA BAHAN</t>
        </is>
      </c>
      <c r="D2900" s="28" t="n"/>
      <c r="E2900" s="28" t="n"/>
      <c r="F2900" s="28" t="n"/>
      <c r="G2900" s="28" t="n"/>
      <c r="H2900" s="28" t="n"/>
      <c r="I2900" s="28" t="n"/>
      <c r="J2900" s="29">
        <f>SUM(J2895:J2899)</f>
        <v/>
      </c>
    </row>
    <row r="2901">
      <c r="C2901" s="24" t="inlineStr">
        <is>
          <t>C</t>
        </is>
      </c>
      <c r="D2901" s="24" t="inlineStr">
        <is>
          <t>PERALATAN</t>
        </is>
      </c>
      <c r="E2901" s="12" t="n"/>
      <c r="F2901" s="12" t="n"/>
      <c r="G2901" s="12" t="n"/>
      <c r="H2901" s="12" t="n"/>
      <c r="I2901" s="12" t="n"/>
      <c r="J2901" s="12" t="n"/>
    </row>
    <row r="2902">
      <c r="C2902" s="5" t="n">
        <v>1</v>
      </c>
      <c r="D2902" s="5" t="inlineStr">
        <is>
          <t>Concrete Mixer</t>
        </is>
      </c>
      <c r="E2902" s="5" t="inlineStr">
        <is>
          <t>E06</t>
        </is>
      </c>
      <c r="F2902" s="5" t="inlineStr">
        <is>
          <t>jam</t>
        </is>
      </c>
      <c r="G2902" s="25" t="n">
        <v>0.1204819529215966</v>
      </c>
      <c r="H2902" s="26">
        <f>VLOOKUP(D2902,upahbahan,3,FALSE)</f>
        <v/>
      </c>
      <c r="J2902" s="26">
        <f>G2902*H2902</f>
        <v/>
      </c>
    </row>
    <row r="2903">
      <c r="C2903" s="5" t="n">
        <v>2</v>
      </c>
      <c r="D2903" s="5" t="inlineStr">
        <is>
          <t>FLAT BED TRUCK 4 TON</t>
        </is>
      </c>
      <c r="E2903" s="5" t="inlineStr">
        <is>
          <t>E11</t>
        </is>
      </c>
      <c r="F2903" s="5" t="inlineStr">
        <is>
          <t>Jam</t>
        </is>
      </c>
      <c r="G2903" s="25" t="n">
        <v>0.03636771044024965</v>
      </c>
      <c r="H2903" s="26">
        <f>VLOOKUP(D2903,upahbahan,3,FALSE)</f>
        <v/>
      </c>
      <c r="J2903" s="26">
        <f>G2903*H2903</f>
        <v/>
      </c>
    </row>
    <row r="2904">
      <c r="C2904" s="5" t="n">
        <v>3</v>
      </c>
      <c r="D2904" s="5" t="inlineStr">
        <is>
          <t>Alat Bantu</t>
        </is>
      </c>
      <c r="F2904" s="5" t="inlineStr">
        <is>
          <t>Ls</t>
        </is>
      </c>
      <c r="G2904" s="25" t="n">
        <v>1</v>
      </c>
      <c r="H2904" s="26">
        <f>VLOOKUP(D2904,upahbahan,3,FALSE)</f>
        <v/>
      </c>
      <c r="J2904" s="26">
        <f>G2904*H2904</f>
        <v/>
      </c>
    </row>
    <row r="2905">
      <c r="C2905" s="27" t="inlineStr">
        <is>
          <t>JUMLAH HARGA PERALATAN</t>
        </is>
      </c>
      <c r="D2905" s="28" t="n"/>
      <c r="E2905" s="28" t="n"/>
      <c r="F2905" s="28" t="n"/>
      <c r="G2905" s="28" t="n"/>
      <c r="H2905" s="28" t="n"/>
      <c r="I2905" s="28" t="n"/>
      <c r="J2905" s="29">
        <f>SUM(J2902:J2904)</f>
        <v/>
      </c>
    </row>
    <row r="2906">
      <c r="C2906" s="31" t="inlineStr">
        <is>
          <t>D</t>
        </is>
      </c>
      <c r="D2906" s="31" t="inlineStr">
        <is>
          <t>Jumlah (A+B+C)</t>
        </is>
      </c>
      <c r="E2906" s="32" t="n"/>
      <c r="F2906" s="32" t="n"/>
      <c r="G2906" s="32" t="n"/>
      <c r="H2906" s="32" t="n"/>
      <c r="I2906" s="32" t="n"/>
      <c r="J2906" s="33">
        <f>J2893+J2900+J2905</f>
        <v/>
      </c>
    </row>
    <row r="2907">
      <c r="C2907" s="18" t="inlineStr">
        <is>
          <t>E</t>
        </is>
      </c>
      <c r="D2907" s="18" t="inlineStr">
        <is>
          <t>Biaya Umum dan Keuntungan 10.0% x D</t>
        </is>
      </c>
      <c r="H2907" s="21">
        <f>$Q$8</f>
        <v/>
      </c>
      <c r="J2907" s="34">
        <f>J2906*H2907</f>
        <v/>
      </c>
    </row>
    <row r="2908">
      <c r="C2908" s="31" t="inlineStr">
        <is>
          <t>F</t>
        </is>
      </c>
      <c r="D2908" s="31" t="inlineStr">
        <is>
          <t>Harga Satuan Pekerjaan (D+E)</t>
        </is>
      </c>
      <c r="E2908" s="32" t="n"/>
      <c r="F2908" s="32" t="n"/>
      <c r="G2908" s="32" t="n"/>
      <c r="H2908" s="32" t="n"/>
      <c r="I2908" s="32" t="n"/>
      <c r="J2908" s="33">
        <f>SUM(J2906:J2907)</f>
        <v/>
      </c>
    </row>
    <row r="2910">
      <c r="C2910" s="16" t="inlineStr">
        <is>
          <t>I.149</t>
        </is>
      </c>
      <c r="D2910" s="17" t="inlineStr">
        <is>
          <t>Horizontal, menghubungkan B1h dengan D22hN (Tipe D21hN) Kereb Penghubung Miring Meninggi Dengan Komponen</t>
        </is>
      </c>
      <c r="F2910" s="18" t="inlineStr">
        <is>
          <t>Buah</t>
        </is>
      </c>
      <c r="K2910" s="22">
        <f>ROUNDDOWN(J2931,0)</f>
        <v/>
      </c>
      <c r="M2910" s="19" t="inlineStr">
        <is>
          <t>9.2.(22w)</t>
        </is>
      </c>
    </row>
    <row r="2911">
      <c r="C2911" s="23" t="inlineStr">
        <is>
          <t>No</t>
        </is>
      </c>
      <c r="D2911" s="23" t="inlineStr">
        <is>
          <t>Uraian</t>
        </is>
      </c>
      <c r="E2911" s="23" t="inlineStr">
        <is>
          <t>Kode</t>
        </is>
      </c>
      <c r="F2911" s="23" t="inlineStr">
        <is>
          <t>Sat.</t>
        </is>
      </c>
      <c r="G2911" s="23" t="inlineStr">
        <is>
          <t>Koefisien</t>
        </is>
      </c>
      <c r="H2911" s="23" t="inlineStr">
        <is>
          <t>Harga  Satuan (Rp)</t>
        </is>
      </c>
      <c r="J2911" s="23" t="inlineStr">
        <is>
          <t>Jumlah Harga (Rp)</t>
        </is>
      </c>
    </row>
    <row r="2912">
      <c r="C2912" s="24" t="inlineStr">
        <is>
          <t>A</t>
        </is>
      </c>
      <c r="D2912" s="24" t="inlineStr">
        <is>
          <t>TENAGA KERJA</t>
        </is>
      </c>
      <c r="E2912" s="12" t="n"/>
      <c r="F2912" s="12" t="n"/>
      <c r="G2912" s="12" t="n"/>
      <c r="H2912" s="12" t="n"/>
      <c r="I2912" s="12" t="n"/>
      <c r="J2912" s="12" t="n"/>
    </row>
    <row r="2913">
      <c r="C2913" s="5" t="n">
        <v>1</v>
      </c>
      <c r="D2913" s="5" t="inlineStr">
        <is>
          <t>Pekerja</t>
        </is>
      </c>
      <c r="E2913" s="5" t="inlineStr">
        <is>
          <t>L01</t>
        </is>
      </c>
      <c r="F2913" s="5" t="inlineStr">
        <is>
          <t>jam</t>
        </is>
      </c>
      <c r="G2913" s="25" t="n">
        <v>0.7228914965304732</v>
      </c>
      <c r="H2913" s="26">
        <f>VLOOKUP(D2913,upahbahan,3,FALSE)</f>
        <v/>
      </c>
      <c r="J2913" s="26">
        <f>G2913*H2913</f>
        <v/>
      </c>
    </row>
    <row r="2914">
      <c r="C2914" s="5" t="n">
        <v>2</v>
      </c>
      <c r="D2914" s="5" t="inlineStr">
        <is>
          <t>Tukang</t>
        </is>
      </c>
      <c r="E2914" s="5" t="inlineStr">
        <is>
          <t>L02</t>
        </is>
      </c>
      <c r="F2914" s="5" t="inlineStr">
        <is>
          <t>jam</t>
        </is>
      </c>
      <c r="G2914" s="25" t="n">
        <v>0.2409638512742468</v>
      </c>
      <c r="H2914" s="26">
        <f>VLOOKUP(D2914,upahbahan,3,FALSE)</f>
        <v/>
      </c>
      <c r="J2914" s="26">
        <f>G2914*H2914</f>
        <v/>
      </c>
    </row>
    <row r="2915">
      <c r="C2915" s="5" t="n">
        <v>3</v>
      </c>
      <c r="D2915" s="5" t="inlineStr">
        <is>
          <t>Mandor</t>
        </is>
      </c>
      <c r="E2915" s="5" t="inlineStr">
        <is>
          <t>L03</t>
        </is>
      </c>
      <c r="F2915" s="5" t="inlineStr">
        <is>
          <t>jam</t>
        </is>
      </c>
      <c r="G2915" s="25" t="n">
        <v>0.1204819674946011</v>
      </c>
      <c r="H2915" s="26">
        <f>VLOOKUP(D2915,upahbahan,3,FALSE)</f>
        <v/>
      </c>
      <c r="J2915" s="26">
        <f>G2915*H2915</f>
        <v/>
      </c>
    </row>
    <row r="2916">
      <c r="C2916" s="27" t="inlineStr">
        <is>
          <t>JUMLAH HARGA TENAGA KERJA</t>
        </is>
      </c>
      <c r="D2916" s="28" t="n"/>
      <c r="E2916" s="28" t="n"/>
      <c r="F2916" s="28" t="n"/>
      <c r="G2916" s="28" t="n"/>
      <c r="H2916" s="28" t="n"/>
      <c r="I2916" s="28" t="n"/>
      <c r="J2916" s="29">
        <f>SUM(J2913:J2915)</f>
        <v/>
      </c>
    </row>
    <row r="2917">
      <c r="C2917" s="24" t="inlineStr">
        <is>
          <t>B</t>
        </is>
      </c>
      <c r="D2917" s="24" t="inlineStr">
        <is>
          <t>BAHAN</t>
        </is>
      </c>
      <c r="E2917" s="12" t="n"/>
      <c r="F2917" s="12" t="n"/>
      <c r="G2917" s="12" t="n"/>
      <c r="H2917" s="12" t="n"/>
      <c r="I2917" s="12" t="n"/>
      <c r="J2917" s="12" t="n"/>
    </row>
    <row r="2918">
      <c r="C2918" s="5" t="n">
        <v>1</v>
      </c>
      <c r="D2918" s="5" t="inlineStr">
        <is>
          <t>Semen</t>
        </is>
      </c>
      <c r="E2918" s="5" t="inlineStr">
        <is>
          <t>M12</t>
        </is>
      </c>
      <c r="F2918" s="5" t="inlineStr">
        <is>
          <t>Kg</t>
        </is>
      </c>
      <c r="G2918" s="25" t="n">
        <v>12.4442</v>
      </c>
      <c r="H2918" s="26">
        <f>VLOOKUP(D2918,upahbahan,3,FALSE)</f>
        <v/>
      </c>
      <c r="J2918" s="26">
        <f>G2918*H2918</f>
        <v/>
      </c>
    </row>
    <row r="2919">
      <c r="C2919" s="5" t="n">
        <v>2</v>
      </c>
      <c r="D2919" s="5" t="inlineStr">
        <is>
          <t>Pasir Beton</t>
        </is>
      </c>
      <c r="E2919" s="5" t="inlineStr">
        <is>
          <t>M01a</t>
        </is>
      </c>
      <c r="F2919" s="5" t="inlineStr">
        <is>
          <t>M3</t>
        </is>
      </c>
      <c r="G2919" s="25" t="n">
        <v>0.01645047393364929</v>
      </c>
      <c r="H2919" s="26">
        <f>VLOOKUP(D2919,upahbahan,3,FALSE)</f>
        <v/>
      </c>
      <c r="J2919" s="26">
        <f>G2919*H2919</f>
        <v/>
      </c>
    </row>
    <row r="2920">
      <c r="C2920" s="5" t="n">
        <v>3</v>
      </c>
      <c r="D2920" s="5" t="inlineStr">
        <is>
          <t>Aggregat Kasar</t>
        </is>
      </c>
      <c r="E2920" s="5" t="inlineStr">
        <is>
          <t>M03</t>
        </is>
      </c>
      <c r="F2920" s="5" t="inlineStr">
        <is>
          <t>M3</t>
        </is>
      </c>
      <c r="G2920" s="25" t="n">
        <v>0.02191750840137681</v>
      </c>
      <c r="H2920" s="26">
        <f>VLOOKUP(D2920,upahbahan,3,FALSE)</f>
        <v/>
      </c>
      <c r="J2920" s="26">
        <f>G2920*H2920</f>
        <v/>
      </c>
    </row>
    <row r="2921">
      <c r="C2921" s="5" t="n">
        <v>4</v>
      </c>
      <c r="D2921" s="5" t="inlineStr">
        <is>
          <t>Air</t>
        </is>
      </c>
      <c r="E2921" s="5" t="inlineStr">
        <is>
          <t>M170</t>
        </is>
      </c>
      <c r="F2921" s="5" t="inlineStr">
        <is>
          <t>Ltr</t>
        </is>
      </c>
      <c r="G2921" s="25" t="n">
        <v>6.210238907849829</v>
      </c>
      <c r="H2921" s="26">
        <f>VLOOKUP(D2921,upahbahan,3,FALSE)</f>
        <v/>
      </c>
      <c r="J2921" s="26">
        <f>G2921*H2921</f>
        <v/>
      </c>
    </row>
    <row r="2922">
      <c r="C2922" s="5" t="n">
        <v>5</v>
      </c>
      <c r="D2922" s="5" t="inlineStr">
        <is>
          <t>Cetakan Kereb D21hN</t>
        </is>
      </c>
      <c r="E2922" s="5" t="inlineStr">
        <is>
          <t>M291</t>
        </is>
      </c>
      <c r="F2922" s="5" t="inlineStr">
        <is>
          <t>Buah</t>
        </is>
      </c>
      <c r="G2922" s="25" t="n">
        <v>2</v>
      </c>
      <c r="H2922" s="26">
        <f>VLOOKUP(D2922,upahbahan,3,FALSE)</f>
        <v/>
      </c>
      <c r="J2922" s="26">
        <f>G2922*H2922</f>
        <v/>
      </c>
    </row>
    <row r="2923">
      <c r="C2923" s="27" t="inlineStr">
        <is>
          <t>JUMLAH HARGA BAHAN</t>
        </is>
      </c>
      <c r="D2923" s="28" t="n"/>
      <c r="E2923" s="28" t="n"/>
      <c r="F2923" s="28" t="n"/>
      <c r="G2923" s="28" t="n"/>
      <c r="H2923" s="28" t="n"/>
      <c r="I2923" s="28" t="n"/>
      <c r="J2923" s="29">
        <f>SUM(J2918:J2922)</f>
        <v/>
      </c>
    </row>
    <row r="2924">
      <c r="C2924" s="24" t="inlineStr">
        <is>
          <t>C</t>
        </is>
      </c>
      <c r="D2924" s="24" t="inlineStr">
        <is>
          <t>PERALATAN</t>
        </is>
      </c>
      <c r="E2924" s="12" t="n"/>
      <c r="F2924" s="12" t="n"/>
      <c r="G2924" s="12" t="n"/>
      <c r="H2924" s="12" t="n"/>
      <c r="I2924" s="12" t="n"/>
      <c r="J2924" s="12" t="n"/>
    </row>
    <row r="2925">
      <c r="C2925" s="5" t="n">
        <v>1</v>
      </c>
      <c r="D2925" s="5" t="inlineStr">
        <is>
          <t>Concrete Mixer</t>
        </is>
      </c>
      <c r="E2925" s="5" t="inlineStr">
        <is>
          <t>E06</t>
        </is>
      </c>
      <c r="F2925" s="5" t="inlineStr">
        <is>
          <t>jam</t>
        </is>
      </c>
      <c r="G2925" s="25" t="n">
        <v>0.1204819529215966</v>
      </c>
      <c r="H2925" s="26">
        <f>VLOOKUP(D2925,upahbahan,3,FALSE)</f>
        <v/>
      </c>
      <c r="J2925" s="26">
        <f>G2925*H2925</f>
        <v/>
      </c>
    </row>
    <row r="2926">
      <c r="C2926" s="5" t="n">
        <v>2</v>
      </c>
      <c r="D2926" s="5" t="inlineStr">
        <is>
          <t>FLAT BED TRUCK 4 TON</t>
        </is>
      </c>
      <c r="E2926" s="5" t="inlineStr">
        <is>
          <t>E11</t>
        </is>
      </c>
      <c r="F2926" s="5" t="inlineStr">
        <is>
          <t>Jam</t>
        </is>
      </c>
      <c r="G2926" s="25" t="n">
        <v>0.04230683488994185</v>
      </c>
      <c r="H2926" s="26">
        <f>VLOOKUP(D2926,upahbahan,3,FALSE)</f>
        <v/>
      </c>
      <c r="J2926" s="26">
        <f>G2926*H2926</f>
        <v/>
      </c>
    </row>
    <row r="2927">
      <c r="C2927" s="5" t="n">
        <v>3</v>
      </c>
      <c r="D2927" s="5" t="inlineStr">
        <is>
          <t>Alat Bantu</t>
        </is>
      </c>
      <c r="F2927" s="5" t="inlineStr">
        <is>
          <t>Ls</t>
        </is>
      </c>
      <c r="G2927" s="25" t="n">
        <v>1</v>
      </c>
      <c r="H2927" s="26">
        <f>VLOOKUP(D2927,upahbahan,3,FALSE)</f>
        <v/>
      </c>
      <c r="J2927" s="26">
        <f>G2927*H2927</f>
        <v/>
      </c>
    </row>
    <row r="2928">
      <c r="C2928" s="27" t="inlineStr">
        <is>
          <t>JUMLAH HARGA PERALATAN</t>
        </is>
      </c>
      <c r="D2928" s="28" t="n"/>
      <c r="E2928" s="28" t="n"/>
      <c r="F2928" s="28" t="n"/>
      <c r="G2928" s="28" t="n"/>
      <c r="H2928" s="28" t="n"/>
      <c r="I2928" s="28" t="n"/>
      <c r="J2928" s="29">
        <f>SUM(J2925:J2927)</f>
        <v/>
      </c>
    </row>
    <row r="2929">
      <c r="C2929" s="31" t="inlineStr">
        <is>
          <t>D</t>
        </is>
      </c>
      <c r="D2929" s="31" t="inlineStr">
        <is>
          <t>Jumlah (A+B+C)</t>
        </is>
      </c>
      <c r="E2929" s="32" t="n"/>
      <c r="F2929" s="32" t="n"/>
      <c r="G2929" s="32" t="n"/>
      <c r="H2929" s="32" t="n"/>
      <c r="I2929" s="32" t="n"/>
      <c r="J2929" s="33">
        <f>J2916+J2923+J2928</f>
        <v/>
      </c>
    </row>
    <row r="2930">
      <c r="C2930" s="18" t="inlineStr">
        <is>
          <t>E</t>
        </is>
      </c>
      <c r="D2930" s="18" t="inlineStr">
        <is>
          <t>Biaya Umum dan Keuntungan 10.0% x D</t>
        </is>
      </c>
      <c r="H2930" s="21">
        <f>$Q$8</f>
        <v/>
      </c>
      <c r="J2930" s="34">
        <f>J2929*H2930</f>
        <v/>
      </c>
    </row>
    <row r="2931">
      <c r="C2931" s="31" t="inlineStr">
        <is>
          <t>F</t>
        </is>
      </c>
      <c r="D2931" s="31" t="inlineStr">
        <is>
          <t>Harga Satuan Pekerjaan (D+E)</t>
        </is>
      </c>
      <c r="E2931" s="32" t="n"/>
      <c r="F2931" s="32" t="n"/>
      <c r="G2931" s="32" t="n"/>
      <c r="H2931" s="32" t="n"/>
      <c r="I2931" s="32" t="n"/>
      <c r="J2931" s="33">
        <f>SUM(J2929:J2930)</f>
        <v/>
      </c>
    </row>
    <row r="2933">
      <c r="C2933" s="16" t="inlineStr">
        <is>
          <t>I.150</t>
        </is>
      </c>
      <c r="D2933" s="17" t="inlineStr">
        <is>
          <t>Horizontal, menghubungkan D21hN dengan C2h (Tipe D22hN) Kereb Penghubung Miring Menurun Tanpa Komponen</t>
        </is>
      </c>
      <c r="F2933" s="18" t="inlineStr">
        <is>
          <t>Buah</t>
        </is>
      </c>
      <c r="K2933" s="22">
        <f>ROUNDDOWN(J2954,0)</f>
        <v/>
      </c>
      <c r="M2933" s="19" t="inlineStr">
        <is>
          <t>9.2.(22x)</t>
        </is>
      </c>
    </row>
    <row r="2934">
      <c r="C2934" s="23" t="inlineStr">
        <is>
          <t>No</t>
        </is>
      </c>
      <c r="D2934" s="23" t="inlineStr">
        <is>
          <t>Uraian</t>
        </is>
      </c>
      <c r="E2934" s="23" t="inlineStr">
        <is>
          <t>Kode</t>
        </is>
      </c>
      <c r="F2934" s="23" t="inlineStr">
        <is>
          <t>Sat.</t>
        </is>
      </c>
      <c r="G2934" s="23" t="inlineStr">
        <is>
          <t>Koefisien</t>
        </is>
      </c>
      <c r="H2934" s="23" t="inlineStr">
        <is>
          <t>Harga  Satuan (Rp)</t>
        </is>
      </c>
      <c r="J2934" s="23" t="inlineStr">
        <is>
          <t>Jumlah Harga (Rp)</t>
        </is>
      </c>
    </row>
    <row r="2935">
      <c r="C2935" s="24" t="inlineStr">
        <is>
          <t>A</t>
        </is>
      </c>
      <c r="D2935" s="24" t="inlineStr">
        <is>
          <t>TENAGA KERJA</t>
        </is>
      </c>
      <c r="E2935" s="12" t="n"/>
      <c r="F2935" s="12" t="n"/>
      <c r="G2935" s="12" t="n"/>
      <c r="H2935" s="12" t="n"/>
      <c r="I2935" s="12" t="n"/>
      <c r="J2935" s="12" t="n"/>
    </row>
    <row r="2936">
      <c r="C2936" s="5" t="n">
        <v>1</v>
      </c>
      <c r="D2936" s="5" t="inlineStr">
        <is>
          <t>Pekerja</t>
        </is>
      </c>
      <c r="E2936" s="5" t="inlineStr">
        <is>
          <t>L01</t>
        </is>
      </c>
      <c r="F2936" s="5" t="inlineStr">
        <is>
          <t>jam</t>
        </is>
      </c>
      <c r="G2936" s="25" t="n">
        <v>0.7228914965304732</v>
      </c>
      <c r="H2936" s="26">
        <f>VLOOKUP(D2936,upahbahan,3,FALSE)</f>
        <v/>
      </c>
      <c r="J2936" s="26">
        <f>G2936*H2936</f>
        <v/>
      </c>
    </row>
    <row r="2937">
      <c r="C2937" s="5" t="n">
        <v>2</v>
      </c>
      <c r="D2937" s="5" t="inlineStr">
        <is>
          <t>Tukang</t>
        </is>
      </c>
      <c r="E2937" s="5" t="inlineStr">
        <is>
          <t>L02</t>
        </is>
      </c>
      <c r="F2937" s="5" t="inlineStr">
        <is>
          <t>jam</t>
        </is>
      </c>
      <c r="G2937" s="25" t="n">
        <v>0.2409638512742468</v>
      </c>
      <c r="H2937" s="26">
        <f>VLOOKUP(D2937,upahbahan,3,FALSE)</f>
        <v/>
      </c>
      <c r="J2937" s="26">
        <f>G2937*H2937</f>
        <v/>
      </c>
    </row>
    <row r="2938">
      <c r="C2938" s="5" t="n">
        <v>3</v>
      </c>
      <c r="D2938" s="5" t="inlineStr">
        <is>
          <t>Mandor</t>
        </is>
      </c>
      <c r="E2938" s="5" t="inlineStr">
        <is>
          <t>L03</t>
        </is>
      </c>
      <c r="F2938" s="5" t="inlineStr">
        <is>
          <t>jam</t>
        </is>
      </c>
      <c r="G2938" s="25" t="n">
        <v>0.1204819674946011</v>
      </c>
      <c r="H2938" s="26">
        <f>VLOOKUP(D2938,upahbahan,3,FALSE)</f>
        <v/>
      </c>
      <c r="J2938" s="26">
        <f>G2938*H2938</f>
        <v/>
      </c>
    </row>
    <row r="2939">
      <c r="C2939" s="27" t="inlineStr">
        <is>
          <t>JUMLAH HARGA TENAGA KERJA</t>
        </is>
      </c>
      <c r="D2939" s="28" t="n"/>
      <c r="E2939" s="28" t="n"/>
      <c r="F2939" s="28" t="n"/>
      <c r="G2939" s="28" t="n"/>
      <c r="H2939" s="28" t="n"/>
      <c r="I2939" s="28" t="n"/>
      <c r="J2939" s="29">
        <f>SUM(J2936:J2938)</f>
        <v/>
      </c>
    </row>
    <row r="2940">
      <c r="C2940" s="24" t="inlineStr">
        <is>
          <t>B</t>
        </is>
      </c>
      <c r="D2940" s="24" t="inlineStr">
        <is>
          <t>BAHAN</t>
        </is>
      </c>
      <c r="E2940" s="12" t="n"/>
      <c r="F2940" s="12" t="n"/>
      <c r="G2940" s="12" t="n"/>
      <c r="H2940" s="12" t="n"/>
      <c r="I2940" s="12" t="n"/>
      <c r="J2940" s="12" t="n"/>
    </row>
    <row r="2941">
      <c r="C2941" s="5" t="n">
        <v>1</v>
      </c>
      <c r="D2941" s="5" t="inlineStr">
        <is>
          <t>Semen</t>
        </is>
      </c>
      <c r="E2941" s="5" t="inlineStr">
        <is>
          <t>M12</t>
        </is>
      </c>
      <c r="F2941" s="5" t="inlineStr">
        <is>
          <t>Kg</t>
        </is>
      </c>
      <c r="G2941" s="25" t="n">
        <v>10.52240625</v>
      </c>
      <c r="H2941" s="26">
        <f>VLOOKUP(D2941,upahbahan,3,FALSE)</f>
        <v/>
      </c>
      <c r="J2941" s="26">
        <f>G2941*H2941</f>
        <v/>
      </c>
    </row>
    <row r="2942">
      <c r="C2942" s="5" t="n">
        <v>2</v>
      </c>
      <c r="D2942" s="5" t="inlineStr">
        <is>
          <t>Pasir Beton</t>
        </is>
      </c>
      <c r="E2942" s="5" t="inlineStr">
        <is>
          <t>M01a</t>
        </is>
      </c>
      <c r="F2942" s="5" t="inlineStr">
        <is>
          <t>M3</t>
        </is>
      </c>
      <c r="G2942" s="25" t="n">
        <v>0.01390995260663507</v>
      </c>
      <c r="H2942" s="26">
        <f>VLOOKUP(D2942,upahbahan,3,FALSE)</f>
        <v/>
      </c>
      <c r="J2942" s="26">
        <f>G2942*H2942</f>
        <v/>
      </c>
    </row>
    <row r="2943">
      <c r="C2943" s="5" t="n">
        <v>3</v>
      </c>
      <c r="D2943" s="5" t="inlineStr">
        <is>
          <t>Aggregat Kasar</t>
        </is>
      </c>
      <c r="E2943" s="5" t="inlineStr">
        <is>
          <t>M03</t>
        </is>
      </c>
      <c r="F2943" s="5" t="inlineStr">
        <is>
          <t>M3</t>
        </is>
      </c>
      <c r="G2943" s="25" t="n">
        <v>0.0185327484103904</v>
      </c>
      <c r="H2943" s="26">
        <f>VLOOKUP(D2943,upahbahan,3,FALSE)</f>
        <v/>
      </c>
      <c r="J2943" s="26">
        <f>G2943*H2943</f>
        <v/>
      </c>
    </row>
    <row r="2944">
      <c r="C2944" s="5" t="n">
        <v>4</v>
      </c>
      <c r="D2944" s="5" t="inlineStr">
        <is>
          <t>Air</t>
        </is>
      </c>
      <c r="E2944" s="5" t="inlineStr">
        <is>
          <t>M170</t>
        </is>
      </c>
      <c r="F2944" s="5" t="inlineStr">
        <is>
          <t>Ltr</t>
        </is>
      </c>
      <c r="G2944" s="25" t="n">
        <v>5.251194539249147</v>
      </c>
      <c r="H2944" s="26">
        <f>VLOOKUP(D2944,upahbahan,3,FALSE)</f>
        <v/>
      </c>
      <c r="J2944" s="26">
        <f>G2944*H2944</f>
        <v/>
      </c>
    </row>
    <row r="2945">
      <c r="C2945" s="5" t="n">
        <v>5</v>
      </c>
      <c r="D2945" s="5" t="inlineStr">
        <is>
          <t>Cetakan Kereb D22hN</t>
        </is>
      </c>
      <c r="E2945" s="5" t="inlineStr">
        <is>
          <t>M291</t>
        </is>
      </c>
      <c r="F2945" s="5" t="inlineStr">
        <is>
          <t>Buah</t>
        </is>
      </c>
      <c r="G2945" s="25" t="n">
        <v>2</v>
      </c>
      <c r="H2945" s="26">
        <f>VLOOKUP(D2945,upahbahan,3,FALSE)</f>
        <v/>
      </c>
      <c r="J2945" s="26">
        <f>G2945*H2945</f>
        <v/>
      </c>
    </row>
    <row r="2946">
      <c r="C2946" s="27" t="inlineStr">
        <is>
          <t>JUMLAH HARGA BAHAN</t>
        </is>
      </c>
      <c r="D2946" s="28" t="n"/>
      <c r="E2946" s="28" t="n"/>
      <c r="F2946" s="28" t="n"/>
      <c r="G2946" s="28" t="n"/>
      <c r="H2946" s="28" t="n"/>
      <c r="I2946" s="28" t="n"/>
      <c r="J2946" s="29">
        <f>SUM(J2941:J2945)</f>
        <v/>
      </c>
    </row>
    <row r="2947">
      <c r="C2947" s="24" t="inlineStr">
        <is>
          <t>C</t>
        </is>
      </c>
      <c r="D2947" s="24" t="inlineStr">
        <is>
          <t>PERALATAN</t>
        </is>
      </c>
      <c r="E2947" s="12" t="n"/>
      <c r="F2947" s="12" t="n"/>
      <c r="G2947" s="12" t="n"/>
      <c r="H2947" s="12" t="n"/>
      <c r="I2947" s="12" t="n"/>
      <c r="J2947" s="12" t="n"/>
    </row>
    <row r="2948">
      <c r="C2948" s="5" t="n">
        <v>1</v>
      </c>
      <c r="D2948" s="5" t="inlineStr">
        <is>
          <t>Concrete Mixer</t>
        </is>
      </c>
      <c r="E2948" s="5" t="inlineStr">
        <is>
          <t>E06</t>
        </is>
      </c>
      <c r="F2948" s="5" t="inlineStr">
        <is>
          <t>jam</t>
        </is>
      </c>
      <c r="G2948" s="25" t="n">
        <v>0.1204819529215966</v>
      </c>
      <c r="H2948" s="26">
        <f>VLOOKUP(D2948,upahbahan,3,FALSE)</f>
        <v/>
      </c>
      <c r="J2948" s="26">
        <f>G2948*H2948</f>
        <v/>
      </c>
    </row>
    <row r="2949">
      <c r="C2949" s="5" t="n">
        <v>2</v>
      </c>
      <c r="D2949" s="5" t="inlineStr">
        <is>
          <t>FLAT BED TRUCK 4 TON</t>
        </is>
      </c>
      <c r="E2949" s="5" t="inlineStr">
        <is>
          <t>E11</t>
        </is>
      </c>
      <c r="F2949" s="5" t="inlineStr">
        <is>
          <t>Jam</t>
        </is>
      </c>
      <c r="G2949" s="25" t="n">
        <v>0.03982154401051065</v>
      </c>
      <c r="H2949" s="26">
        <f>VLOOKUP(D2949,upahbahan,3,FALSE)</f>
        <v/>
      </c>
      <c r="J2949" s="26">
        <f>G2949*H2949</f>
        <v/>
      </c>
    </row>
    <row r="2950">
      <c r="C2950" s="5" t="n">
        <v>3</v>
      </c>
      <c r="D2950" s="5" t="inlineStr">
        <is>
          <t>Alat Bantu</t>
        </is>
      </c>
      <c r="F2950" s="5" t="inlineStr">
        <is>
          <t>Ls</t>
        </is>
      </c>
      <c r="G2950" s="25" t="n">
        <v>1</v>
      </c>
      <c r="H2950" s="26">
        <f>VLOOKUP(D2950,upahbahan,3,FALSE)</f>
        <v/>
      </c>
      <c r="J2950" s="26">
        <f>G2950*H2950</f>
        <v/>
      </c>
    </row>
    <row r="2951">
      <c r="C2951" s="27" t="inlineStr">
        <is>
          <t>JUMLAH HARGA PERALATAN</t>
        </is>
      </c>
      <c r="D2951" s="28" t="n"/>
      <c r="E2951" s="28" t="n"/>
      <c r="F2951" s="28" t="n"/>
      <c r="G2951" s="28" t="n"/>
      <c r="H2951" s="28" t="n"/>
      <c r="I2951" s="28" t="n"/>
      <c r="J2951" s="29">
        <f>SUM(J2948:J2950)</f>
        <v/>
      </c>
    </row>
    <row r="2952">
      <c r="C2952" s="31" t="inlineStr">
        <is>
          <t>D</t>
        </is>
      </c>
      <c r="D2952" s="31" t="inlineStr">
        <is>
          <t>Jumlah (A+B+C)</t>
        </is>
      </c>
      <c r="E2952" s="32" t="n"/>
      <c r="F2952" s="32" t="n"/>
      <c r="G2952" s="32" t="n"/>
      <c r="H2952" s="32" t="n"/>
      <c r="I2952" s="32" t="n"/>
      <c r="J2952" s="33">
        <f>J2939+J2946+J2951</f>
        <v/>
      </c>
    </row>
    <row r="2953">
      <c r="C2953" s="18" t="inlineStr">
        <is>
          <t>E</t>
        </is>
      </c>
      <c r="D2953" s="18" t="inlineStr">
        <is>
          <t>Biaya Umum dan Keuntungan 10.0% x D</t>
        </is>
      </c>
      <c r="H2953" s="21">
        <f>$Q$8</f>
        <v/>
      </c>
      <c r="J2953" s="34">
        <f>J2952*H2953</f>
        <v/>
      </c>
    </row>
    <row r="2954">
      <c r="C2954" s="31" t="inlineStr">
        <is>
          <t>F</t>
        </is>
      </c>
      <c r="D2954" s="31" t="inlineStr">
        <is>
          <t>Harga Satuan Pekerjaan (D+E)</t>
        </is>
      </c>
      <c r="E2954" s="32" t="n"/>
      <c r="F2954" s="32" t="n"/>
      <c r="G2954" s="32" t="n"/>
      <c r="H2954" s="32" t="n"/>
      <c r="I2954" s="32" t="n"/>
      <c r="J2954" s="33">
        <f>SUM(J2952:J2953)</f>
        <v/>
      </c>
    </row>
    <row r="2956">
      <c r="C2956" s="16" t="inlineStr">
        <is>
          <t>I.151</t>
        </is>
      </c>
      <c r="D2956" s="17" t="inlineStr">
        <is>
          <t>Horizontal, menghubungkan B1nh dengan D22nhT (Tipe D21nhT) Kereb Penghubung Miring Menurun Tanpa Komponen</t>
        </is>
      </c>
      <c r="F2956" s="18" t="inlineStr">
        <is>
          <t>Buah</t>
        </is>
      </c>
      <c r="K2956" s="22">
        <f>ROUNDDOWN(J2977,0)</f>
        <v/>
      </c>
      <c r="M2956" s="19" t="inlineStr">
        <is>
          <t>9.2.(22y)</t>
        </is>
      </c>
    </row>
    <row r="2957">
      <c r="C2957" s="23" t="inlineStr">
        <is>
          <t>No</t>
        </is>
      </c>
      <c r="D2957" s="23" t="inlineStr">
        <is>
          <t>Uraian</t>
        </is>
      </c>
      <c r="E2957" s="23" t="inlineStr">
        <is>
          <t>Kode</t>
        </is>
      </c>
      <c r="F2957" s="23" t="inlineStr">
        <is>
          <t>Sat.</t>
        </is>
      </c>
      <c r="G2957" s="23" t="inlineStr">
        <is>
          <t>Koefisien</t>
        </is>
      </c>
      <c r="H2957" s="23" t="inlineStr">
        <is>
          <t>Harga  Satuan (Rp)</t>
        </is>
      </c>
      <c r="J2957" s="23" t="inlineStr">
        <is>
          <t>Jumlah Harga (Rp)</t>
        </is>
      </c>
    </row>
    <row r="2958">
      <c r="C2958" s="24" t="inlineStr">
        <is>
          <t>A</t>
        </is>
      </c>
      <c r="D2958" s="24" t="inlineStr">
        <is>
          <t>TENAGA KERJA</t>
        </is>
      </c>
      <c r="E2958" s="12" t="n"/>
      <c r="F2958" s="12" t="n"/>
      <c r="G2958" s="12" t="n"/>
      <c r="H2958" s="12" t="n"/>
      <c r="I2958" s="12" t="n"/>
      <c r="J2958" s="12" t="n"/>
    </row>
    <row r="2959">
      <c r="C2959" s="5" t="n">
        <v>1</v>
      </c>
      <c r="D2959" s="5" t="inlineStr">
        <is>
          <t>Pekerja</t>
        </is>
      </c>
      <c r="E2959" s="5" t="inlineStr">
        <is>
          <t>L01</t>
        </is>
      </c>
      <c r="F2959" s="5" t="inlineStr">
        <is>
          <t>jam</t>
        </is>
      </c>
      <c r="G2959" s="25" t="n">
        <v>0.7228914965304732</v>
      </c>
      <c r="H2959" s="26">
        <f>VLOOKUP(D2959,upahbahan,3,FALSE)</f>
        <v/>
      </c>
      <c r="J2959" s="26">
        <f>G2959*H2959</f>
        <v/>
      </c>
    </row>
    <row r="2960">
      <c r="C2960" s="5" t="n">
        <v>2</v>
      </c>
      <c r="D2960" s="5" t="inlineStr">
        <is>
          <t>Tukang</t>
        </is>
      </c>
      <c r="E2960" s="5" t="inlineStr">
        <is>
          <t>L02</t>
        </is>
      </c>
      <c r="F2960" s="5" t="inlineStr">
        <is>
          <t>jam</t>
        </is>
      </c>
      <c r="G2960" s="25" t="n">
        <v>0.2409638512742468</v>
      </c>
      <c r="H2960" s="26">
        <f>VLOOKUP(D2960,upahbahan,3,FALSE)</f>
        <v/>
      </c>
      <c r="J2960" s="26">
        <f>G2960*H2960</f>
        <v/>
      </c>
    </row>
    <row r="2961">
      <c r="C2961" s="5" t="n">
        <v>3</v>
      </c>
      <c r="D2961" s="5" t="inlineStr">
        <is>
          <t>Mandor</t>
        </is>
      </c>
      <c r="E2961" s="5" t="inlineStr">
        <is>
          <t>L03</t>
        </is>
      </c>
      <c r="F2961" s="5" t="inlineStr">
        <is>
          <t>jam</t>
        </is>
      </c>
      <c r="G2961" s="25" t="n">
        <v>0.1204819674946011</v>
      </c>
      <c r="H2961" s="26">
        <f>VLOOKUP(D2961,upahbahan,3,FALSE)</f>
        <v/>
      </c>
      <c r="J2961" s="26">
        <f>G2961*H2961</f>
        <v/>
      </c>
    </row>
    <row r="2962">
      <c r="C2962" s="27" t="inlineStr">
        <is>
          <t>JUMLAH HARGA TENAGA KERJA</t>
        </is>
      </c>
      <c r="D2962" s="28" t="n"/>
      <c r="E2962" s="28" t="n"/>
      <c r="F2962" s="28" t="n"/>
      <c r="G2962" s="28" t="n"/>
      <c r="H2962" s="28" t="n"/>
      <c r="I2962" s="28" t="n"/>
      <c r="J2962" s="29">
        <f>SUM(J2959:J2961)</f>
        <v/>
      </c>
    </row>
    <row r="2963">
      <c r="C2963" s="24" t="inlineStr">
        <is>
          <t>B</t>
        </is>
      </c>
      <c r="D2963" s="24" t="inlineStr">
        <is>
          <t>BAHAN</t>
        </is>
      </c>
      <c r="E2963" s="12" t="n"/>
      <c r="F2963" s="12" t="n"/>
      <c r="G2963" s="12" t="n"/>
      <c r="H2963" s="12" t="n"/>
      <c r="I2963" s="12" t="n"/>
      <c r="J2963" s="12" t="n"/>
    </row>
    <row r="2964">
      <c r="C2964" s="5" t="n">
        <v>1</v>
      </c>
      <c r="D2964" s="5" t="inlineStr">
        <is>
          <t>Semen</t>
        </is>
      </c>
      <c r="E2964" s="5" t="inlineStr">
        <is>
          <t>M12</t>
        </is>
      </c>
      <c r="F2964" s="5" t="inlineStr">
        <is>
          <t>Kg</t>
        </is>
      </c>
      <c r="G2964" s="25" t="n">
        <v>5.75320625</v>
      </c>
      <c r="H2964" s="26">
        <f>VLOOKUP(D2964,upahbahan,3,FALSE)</f>
        <v/>
      </c>
      <c r="J2964" s="26">
        <f>G2964*H2964</f>
        <v/>
      </c>
    </row>
    <row r="2965">
      <c r="C2965" s="5" t="n">
        <v>2</v>
      </c>
      <c r="D2965" s="5" t="inlineStr">
        <is>
          <t>Pasir Beton</t>
        </is>
      </c>
      <c r="E2965" s="5" t="inlineStr">
        <is>
          <t>M01a</t>
        </is>
      </c>
      <c r="F2965" s="5" t="inlineStr">
        <is>
          <t>M3</t>
        </is>
      </c>
      <c r="G2965" s="25" t="n">
        <v>0.007605390995260663</v>
      </c>
      <c r="H2965" s="26">
        <f>VLOOKUP(D2965,upahbahan,3,FALSE)</f>
        <v/>
      </c>
      <c r="J2965" s="26">
        <f>G2965*H2965</f>
        <v/>
      </c>
    </row>
    <row r="2966">
      <c r="C2966" s="5" t="n">
        <v>3</v>
      </c>
      <c r="D2966" s="5" t="inlineStr">
        <is>
          <t>Aggregat Kasar</t>
        </is>
      </c>
      <c r="E2966" s="5" t="inlineStr">
        <is>
          <t>M03</t>
        </is>
      </c>
      <c r="F2966" s="5" t="inlineStr">
        <is>
          <t>M3</t>
        </is>
      </c>
      <c r="G2966" s="25" t="n">
        <v>0.01013292632152609</v>
      </c>
      <c r="H2966" s="26">
        <f>VLOOKUP(D2966,upahbahan,3,FALSE)</f>
        <v/>
      </c>
      <c r="J2966" s="26">
        <f>G2966*H2966</f>
        <v/>
      </c>
    </row>
    <row r="2967">
      <c r="C2967" s="5" t="n">
        <v>4</v>
      </c>
      <c r="D2967" s="5" t="inlineStr">
        <is>
          <t>Air</t>
        </is>
      </c>
      <c r="E2967" s="5" t="inlineStr">
        <is>
          <t>M170</t>
        </is>
      </c>
      <c r="F2967" s="5" t="inlineStr">
        <is>
          <t>Ltr</t>
        </is>
      </c>
      <c r="G2967" s="25" t="n">
        <v>2.87098976109215</v>
      </c>
      <c r="H2967" s="26">
        <f>VLOOKUP(D2967,upahbahan,3,FALSE)</f>
        <v/>
      </c>
      <c r="J2967" s="26">
        <f>G2967*H2967</f>
        <v/>
      </c>
    </row>
    <row r="2968">
      <c r="C2968" s="5" t="n">
        <v>5</v>
      </c>
      <c r="D2968" s="5" t="inlineStr">
        <is>
          <t>Cetakan Kereb D21nhT</t>
        </is>
      </c>
      <c r="E2968" s="5" t="inlineStr">
        <is>
          <t>M291</t>
        </is>
      </c>
      <c r="F2968" s="5" t="inlineStr">
        <is>
          <t>Buah</t>
        </is>
      </c>
      <c r="G2968" s="25" t="n">
        <v>2</v>
      </c>
      <c r="H2968" s="26">
        <f>VLOOKUP(D2968,upahbahan,3,FALSE)</f>
        <v/>
      </c>
      <c r="J2968" s="26">
        <f>G2968*H2968</f>
        <v/>
      </c>
    </row>
    <row r="2969">
      <c r="C2969" s="27" t="inlineStr">
        <is>
          <t>JUMLAH HARGA BAHAN</t>
        </is>
      </c>
      <c r="D2969" s="28" t="n"/>
      <c r="E2969" s="28" t="n"/>
      <c r="F2969" s="28" t="n"/>
      <c r="G2969" s="28" t="n"/>
      <c r="H2969" s="28" t="n"/>
      <c r="I2969" s="28" t="n"/>
      <c r="J2969" s="29">
        <f>SUM(J2964:J2968)</f>
        <v/>
      </c>
    </row>
    <row r="2970">
      <c r="C2970" s="24" t="inlineStr">
        <is>
          <t>C</t>
        </is>
      </c>
      <c r="D2970" s="24" t="inlineStr">
        <is>
          <t>PERALATAN</t>
        </is>
      </c>
      <c r="E2970" s="12" t="n"/>
      <c r="F2970" s="12" t="n"/>
      <c r="G2970" s="12" t="n"/>
      <c r="H2970" s="12" t="n"/>
      <c r="I2970" s="12" t="n"/>
      <c r="J2970" s="12" t="n"/>
    </row>
    <row r="2971">
      <c r="C2971" s="5" t="n">
        <v>1</v>
      </c>
      <c r="D2971" s="5" t="inlineStr">
        <is>
          <t>Concrete Mixer</t>
        </is>
      </c>
      <c r="E2971" s="5" t="inlineStr">
        <is>
          <t>E06</t>
        </is>
      </c>
      <c r="F2971" s="5" t="inlineStr">
        <is>
          <t>jam</t>
        </is>
      </c>
      <c r="G2971" s="25" t="n">
        <v>0.1204819529215966</v>
      </c>
      <c r="H2971" s="26">
        <f>VLOOKUP(D2971,upahbahan,3,FALSE)</f>
        <v/>
      </c>
      <c r="J2971" s="26">
        <f>G2971*H2971</f>
        <v/>
      </c>
    </row>
    <row r="2972">
      <c r="C2972" s="5" t="n">
        <v>2</v>
      </c>
      <c r="D2972" s="5" t="inlineStr">
        <is>
          <t>FLAT BED TRUCK 4 TON</t>
        </is>
      </c>
      <c r="E2972" s="5" t="inlineStr">
        <is>
          <t>E11</t>
        </is>
      </c>
      <c r="F2972" s="5" t="inlineStr">
        <is>
          <t>Jam</t>
        </is>
      </c>
      <c r="G2972" s="25" t="n">
        <v>0.03391671439587979</v>
      </c>
      <c r="H2972" s="26">
        <f>VLOOKUP(D2972,upahbahan,3,FALSE)</f>
        <v/>
      </c>
      <c r="J2972" s="26">
        <f>G2972*H2972</f>
        <v/>
      </c>
    </row>
    <row r="2973">
      <c r="C2973" s="5" t="n">
        <v>3</v>
      </c>
      <c r="D2973" s="5" t="inlineStr">
        <is>
          <t>Alat Bantu</t>
        </is>
      </c>
      <c r="F2973" s="5" t="inlineStr">
        <is>
          <t>Ls</t>
        </is>
      </c>
      <c r="G2973" s="25" t="n">
        <v>1</v>
      </c>
      <c r="H2973" s="26">
        <f>VLOOKUP(D2973,upahbahan,3,FALSE)</f>
        <v/>
      </c>
      <c r="J2973" s="26">
        <f>G2973*H2973</f>
        <v/>
      </c>
    </row>
    <row r="2974">
      <c r="C2974" s="27" t="inlineStr">
        <is>
          <t>JUMLAH HARGA PERALATAN</t>
        </is>
      </c>
      <c r="D2974" s="28" t="n"/>
      <c r="E2974" s="28" t="n"/>
      <c r="F2974" s="28" t="n"/>
      <c r="G2974" s="28" t="n"/>
      <c r="H2974" s="28" t="n"/>
      <c r="I2974" s="28" t="n"/>
      <c r="J2974" s="29">
        <f>SUM(J2971:J2973)</f>
        <v/>
      </c>
    </row>
    <row r="2975">
      <c r="C2975" s="31" t="inlineStr">
        <is>
          <t>D</t>
        </is>
      </c>
      <c r="D2975" s="31" t="inlineStr">
        <is>
          <t>Jumlah (A+B+C)</t>
        </is>
      </c>
      <c r="E2975" s="32" t="n"/>
      <c r="F2975" s="32" t="n"/>
      <c r="G2975" s="32" t="n"/>
      <c r="H2975" s="32" t="n"/>
      <c r="I2975" s="32" t="n"/>
      <c r="J2975" s="33">
        <f>J2962+J2969+J2974</f>
        <v/>
      </c>
    </row>
    <row r="2976">
      <c r="C2976" s="18" t="inlineStr">
        <is>
          <t>E</t>
        </is>
      </c>
      <c r="D2976" s="18" t="inlineStr">
        <is>
          <t>Biaya Umum dan Keuntungan 10.0% x D</t>
        </is>
      </c>
      <c r="H2976" s="21">
        <f>$Q$8</f>
        <v/>
      </c>
      <c r="J2976" s="34">
        <f>J2975*H2976</f>
        <v/>
      </c>
    </row>
    <row r="2977">
      <c r="C2977" s="31" t="inlineStr">
        <is>
          <t>F</t>
        </is>
      </c>
      <c r="D2977" s="31" t="inlineStr">
        <is>
          <t>Harga Satuan Pekerjaan (D+E)</t>
        </is>
      </c>
      <c r="E2977" s="32" t="n"/>
      <c r="F2977" s="32" t="n"/>
      <c r="G2977" s="32" t="n"/>
      <c r="H2977" s="32" t="n"/>
      <c r="I2977" s="32" t="n"/>
      <c r="J2977" s="33">
        <f>SUM(J2975:J2976)</f>
        <v/>
      </c>
    </row>
    <row r="2979">
      <c r="C2979" s="16" t="inlineStr">
        <is>
          <t>I.152</t>
        </is>
      </c>
      <c r="D2979" s="17" t="inlineStr">
        <is>
          <t>Horizontal, menghubungkan D21nhT dengan C2nh (Tipe D22nhT) Kereb Penghubung Miring Meninggi Tanpa Komponen</t>
        </is>
      </c>
      <c r="F2979" s="18" t="inlineStr">
        <is>
          <t>Buah</t>
        </is>
      </c>
      <c r="K2979" s="22">
        <f>ROUNDDOWN(J3000,0)</f>
        <v/>
      </c>
      <c r="M2979" s="19" t="inlineStr">
        <is>
          <t>9.2.(22z)</t>
        </is>
      </c>
    </row>
    <row r="2980">
      <c r="C2980" s="23" t="inlineStr">
        <is>
          <t>No</t>
        </is>
      </c>
      <c r="D2980" s="23" t="inlineStr">
        <is>
          <t>Uraian</t>
        </is>
      </c>
      <c r="E2980" s="23" t="inlineStr">
        <is>
          <t>Kode</t>
        </is>
      </c>
      <c r="F2980" s="23" t="inlineStr">
        <is>
          <t>Sat.</t>
        </is>
      </c>
      <c r="G2980" s="23" t="inlineStr">
        <is>
          <t>Koefisien</t>
        </is>
      </c>
      <c r="H2980" s="23" t="inlineStr">
        <is>
          <t>Harga  Satuan (Rp)</t>
        </is>
      </c>
      <c r="J2980" s="23" t="inlineStr">
        <is>
          <t>Jumlah Harga (Rp)</t>
        </is>
      </c>
    </row>
    <row r="2981">
      <c r="C2981" s="24" t="inlineStr">
        <is>
          <t>A</t>
        </is>
      </c>
      <c r="D2981" s="24" t="inlineStr">
        <is>
          <t>TENAGA KERJA</t>
        </is>
      </c>
      <c r="E2981" s="12" t="n"/>
      <c r="F2981" s="12" t="n"/>
      <c r="G2981" s="12" t="n"/>
      <c r="H2981" s="12" t="n"/>
      <c r="I2981" s="12" t="n"/>
      <c r="J2981" s="12" t="n"/>
    </row>
    <row r="2982">
      <c r="C2982" s="5" t="n">
        <v>1</v>
      </c>
      <c r="D2982" s="5" t="inlineStr">
        <is>
          <t>Pekerja</t>
        </is>
      </c>
      <c r="E2982" s="5" t="inlineStr">
        <is>
          <t>L01</t>
        </is>
      </c>
      <c r="F2982" s="5" t="inlineStr">
        <is>
          <t>jam</t>
        </is>
      </c>
      <c r="G2982" s="25" t="n">
        <v>0.7228914965304732</v>
      </c>
      <c r="H2982" s="26">
        <f>VLOOKUP(D2982,upahbahan,3,FALSE)</f>
        <v/>
      </c>
      <c r="J2982" s="26">
        <f>G2982*H2982</f>
        <v/>
      </c>
    </row>
    <row r="2983">
      <c r="C2983" s="5" t="n">
        <v>2</v>
      </c>
      <c r="D2983" s="5" t="inlineStr">
        <is>
          <t>Tukang</t>
        </is>
      </c>
      <c r="E2983" s="5" t="inlineStr">
        <is>
          <t>L02</t>
        </is>
      </c>
      <c r="F2983" s="5" t="inlineStr">
        <is>
          <t>jam</t>
        </is>
      </c>
      <c r="G2983" s="25" t="n">
        <v>0.2409638512742468</v>
      </c>
      <c r="H2983" s="26">
        <f>VLOOKUP(D2983,upahbahan,3,FALSE)</f>
        <v/>
      </c>
      <c r="J2983" s="26">
        <f>G2983*H2983</f>
        <v/>
      </c>
    </row>
    <row r="2984">
      <c r="C2984" s="5" t="n">
        <v>3</v>
      </c>
      <c r="D2984" s="5" t="inlineStr">
        <is>
          <t>Mandor</t>
        </is>
      </c>
      <c r="E2984" s="5" t="inlineStr">
        <is>
          <t>L03</t>
        </is>
      </c>
      <c r="F2984" s="5" t="inlineStr">
        <is>
          <t>jam</t>
        </is>
      </c>
      <c r="G2984" s="25" t="n">
        <v>0.1204819674946011</v>
      </c>
      <c r="H2984" s="26">
        <f>VLOOKUP(D2984,upahbahan,3,FALSE)</f>
        <v/>
      </c>
      <c r="J2984" s="26">
        <f>G2984*H2984</f>
        <v/>
      </c>
    </row>
    <row r="2985">
      <c r="C2985" s="27" t="inlineStr">
        <is>
          <t>JUMLAH HARGA TENAGA KERJA</t>
        </is>
      </c>
      <c r="D2985" s="28" t="n"/>
      <c r="E2985" s="28" t="n"/>
      <c r="F2985" s="28" t="n"/>
      <c r="G2985" s="28" t="n"/>
      <c r="H2985" s="28" t="n"/>
      <c r="I2985" s="28" t="n"/>
      <c r="J2985" s="29">
        <f>SUM(J2982:J2984)</f>
        <v/>
      </c>
    </row>
    <row r="2986">
      <c r="C2986" s="24" t="inlineStr">
        <is>
          <t>B</t>
        </is>
      </c>
      <c r="D2986" s="24" t="inlineStr">
        <is>
          <t>BAHAN</t>
        </is>
      </c>
      <c r="E2986" s="12" t="n"/>
      <c r="F2986" s="12" t="n"/>
      <c r="G2986" s="12" t="n"/>
      <c r="H2986" s="12" t="n"/>
      <c r="I2986" s="12" t="n"/>
      <c r="J2986" s="12" t="n"/>
    </row>
    <row r="2987">
      <c r="C2987" s="5" t="n">
        <v>1</v>
      </c>
      <c r="D2987" s="5" t="inlineStr">
        <is>
          <t>Semen</t>
        </is>
      </c>
      <c r="E2987" s="5" t="inlineStr">
        <is>
          <t>M12</t>
        </is>
      </c>
      <c r="F2987" s="5" t="inlineStr">
        <is>
          <t>Kg</t>
        </is>
      </c>
      <c r="G2987" s="25" t="n">
        <v>4.4720125</v>
      </c>
      <c r="H2987" s="26">
        <f>VLOOKUP(D2987,upahbahan,3,FALSE)</f>
        <v/>
      </c>
      <c r="J2987" s="26">
        <f>G2987*H2987</f>
        <v/>
      </c>
    </row>
    <row r="2988">
      <c r="C2988" s="5" t="n">
        <v>2</v>
      </c>
      <c r="D2988" s="5" t="inlineStr">
        <is>
          <t>Pasir Beton</t>
        </is>
      </c>
      <c r="E2988" s="5" t="inlineStr">
        <is>
          <t>M01a</t>
        </is>
      </c>
      <c r="F2988" s="5" t="inlineStr">
        <is>
          <t>M3</t>
        </is>
      </c>
      <c r="G2988" s="25" t="n">
        <v>0.005911729857819906</v>
      </c>
      <c r="H2988" s="26">
        <f>VLOOKUP(D2988,upahbahan,3,FALSE)</f>
        <v/>
      </c>
      <c r="J2988" s="26">
        <f>G2988*H2988</f>
        <v/>
      </c>
    </row>
    <row r="2989">
      <c r="C2989" s="5" t="n">
        <v>3</v>
      </c>
      <c r="D2989" s="5" t="inlineStr">
        <is>
          <t>Aggregat Kasar</t>
        </is>
      </c>
      <c r="E2989" s="5" t="inlineStr">
        <is>
          <t>M03</t>
        </is>
      </c>
      <c r="F2989" s="5" t="inlineStr">
        <is>
          <t>M3</t>
        </is>
      </c>
      <c r="G2989" s="25" t="n">
        <v>0.007876387931817315</v>
      </c>
      <c r="H2989" s="26">
        <f>VLOOKUP(D2989,upahbahan,3,FALSE)</f>
        <v/>
      </c>
      <c r="J2989" s="26">
        <f>G2989*H2989</f>
        <v/>
      </c>
    </row>
    <row r="2990">
      <c r="C2990" s="5" t="n">
        <v>4</v>
      </c>
      <c r="D2990" s="5" t="inlineStr">
        <is>
          <t>Air</t>
        </is>
      </c>
      <c r="E2990" s="5" t="inlineStr">
        <is>
          <t>M170</t>
        </is>
      </c>
      <c r="F2990" s="5" t="inlineStr">
        <is>
          <t>Ltr</t>
        </is>
      </c>
      <c r="G2990" s="25" t="n">
        <v>2.231399317406143</v>
      </c>
      <c r="H2990" s="26">
        <f>VLOOKUP(D2990,upahbahan,3,FALSE)</f>
        <v/>
      </c>
      <c r="J2990" s="26">
        <f>G2990*H2990</f>
        <v/>
      </c>
    </row>
    <row r="2991">
      <c r="C2991" s="5" t="n">
        <v>5</v>
      </c>
      <c r="D2991" s="5" t="inlineStr">
        <is>
          <t>Cetakan Kereb D22nhT</t>
        </is>
      </c>
      <c r="E2991" s="5" t="inlineStr">
        <is>
          <t>M291</t>
        </is>
      </c>
      <c r="F2991" s="5" t="inlineStr">
        <is>
          <t>Buah</t>
        </is>
      </c>
      <c r="G2991" s="25" t="n">
        <v>2</v>
      </c>
      <c r="H2991" s="26">
        <f>VLOOKUP(D2991,upahbahan,3,FALSE)</f>
        <v/>
      </c>
      <c r="J2991" s="26">
        <f>G2991*H2991</f>
        <v/>
      </c>
    </row>
    <row r="2992">
      <c r="C2992" s="27" t="inlineStr">
        <is>
          <t>JUMLAH HARGA BAHAN</t>
        </is>
      </c>
      <c r="D2992" s="28" t="n"/>
      <c r="E2992" s="28" t="n"/>
      <c r="F2992" s="28" t="n"/>
      <c r="G2992" s="28" t="n"/>
      <c r="H2992" s="28" t="n"/>
      <c r="I2992" s="28" t="n"/>
      <c r="J2992" s="29">
        <f>SUM(J2987:J2991)</f>
        <v/>
      </c>
    </row>
    <row r="2993">
      <c r="C2993" s="24" t="inlineStr">
        <is>
          <t>C</t>
        </is>
      </c>
      <c r="D2993" s="24" t="inlineStr">
        <is>
          <t>PERALATAN</t>
        </is>
      </c>
      <c r="E2993" s="12" t="n"/>
      <c r="F2993" s="12" t="n"/>
      <c r="G2993" s="12" t="n"/>
      <c r="H2993" s="12" t="n"/>
      <c r="I2993" s="12" t="n"/>
      <c r="J2993" s="12" t="n"/>
    </row>
    <row r="2994">
      <c r="C2994" s="5" t="n">
        <v>1</v>
      </c>
      <c r="D2994" s="5" t="inlineStr">
        <is>
          <t>Concrete Mixer</t>
        </is>
      </c>
      <c r="E2994" s="5" t="inlineStr">
        <is>
          <t>E06</t>
        </is>
      </c>
      <c r="F2994" s="5" t="inlineStr">
        <is>
          <t>jam</t>
        </is>
      </c>
      <c r="G2994" s="25" t="n">
        <v>0.1204819529215966</v>
      </c>
      <c r="H2994" s="26">
        <f>VLOOKUP(D2994,upahbahan,3,FALSE)</f>
        <v/>
      </c>
      <c r="J2994" s="26">
        <f>G2994*H2994</f>
        <v/>
      </c>
    </row>
    <row r="2995">
      <c r="C2995" s="5" t="n">
        <v>2</v>
      </c>
      <c r="D2995" s="5" t="inlineStr">
        <is>
          <t>FLAT BED TRUCK 4 TON</t>
        </is>
      </c>
      <c r="E2995" s="5" t="inlineStr">
        <is>
          <t>E11</t>
        </is>
      </c>
      <c r="F2995" s="5" t="inlineStr">
        <is>
          <t>Jam</t>
        </is>
      </c>
      <c r="G2995" s="25" t="n">
        <v>0.03230246845301727</v>
      </c>
      <c r="H2995" s="26">
        <f>VLOOKUP(D2995,upahbahan,3,FALSE)</f>
        <v/>
      </c>
      <c r="J2995" s="26">
        <f>G2995*H2995</f>
        <v/>
      </c>
    </row>
    <row r="2996">
      <c r="C2996" s="5" t="n">
        <v>3</v>
      </c>
      <c r="D2996" s="5" t="inlineStr">
        <is>
          <t>Alat Bantu</t>
        </is>
      </c>
      <c r="F2996" s="5" t="inlineStr">
        <is>
          <t>Ls</t>
        </is>
      </c>
      <c r="G2996" s="25" t="n">
        <v>1</v>
      </c>
      <c r="H2996" s="26">
        <f>VLOOKUP(D2996,upahbahan,3,FALSE)</f>
        <v/>
      </c>
      <c r="J2996" s="26">
        <f>G2996*H2996</f>
        <v/>
      </c>
    </row>
    <row r="2997">
      <c r="C2997" s="27" t="inlineStr">
        <is>
          <t>JUMLAH HARGA PERALATAN</t>
        </is>
      </c>
      <c r="D2997" s="28" t="n"/>
      <c r="E2997" s="28" t="n"/>
      <c r="F2997" s="28" t="n"/>
      <c r="G2997" s="28" t="n"/>
      <c r="H2997" s="28" t="n"/>
      <c r="I2997" s="28" t="n"/>
      <c r="J2997" s="29">
        <f>SUM(J2994:J2996)</f>
        <v/>
      </c>
    </row>
    <row r="2998">
      <c r="C2998" s="31" t="inlineStr">
        <is>
          <t>D</t>
        </is>
      </c>
      <c r="D2998" s="31" t="inlineStr">
        <is>
          <t>Jumlah (A+B+C)</t>
        </is>
      </c>
      <c r="E2998" s="32" t="n"/>
      <c r="F2998" s="32" t="n"/>
      <c r="G2998" s="32" t="n"/>
      <c r="H2998" s="32" t="n"/>
      <c r="I2998" s="32" t="n"/>
      <c r="J2998" s="33">
        <f>J2985+J2992+J2997</f>
        <v/>
      </c>
    </row>
    <row r="2999">
      <c r="C2999" s="18" t="inlineStr">
        <is>
          <t>E</t>
        </is>
      </c>
      <c r="D2999" s="18" t="inlineStr">
        <is>
          <t>Biaya Umum dan Keuntungan 10.0% x D</t>
        </is>
      </c>
      <c r="H2999" s="21">
        <f>$Q$8</f>
        <v/>
      </c>
      <c r="J2999" s="34">
        <f>J2998*H2999</f>
        <v/>
      </c>
    </row>
    <row r="3000">
      <c r="C3000" s="31" t="inlineStr">
        <is>
          <t>F</t>
        </is>
      </c>
      <c r="D3000" s="31" t="inlineStr">
        <is>
          <t>Harga Satuan Pekerjaan (D+E)</t>
        </is>
      </c>
      <c r="E3000" s="32" t="n"/>
      <c r="F3000" s="32" t="n"/>
      <c r="G3000" s="32" t="n"/>
      <c r="H3000" s="32" t="n"/>
      <c r="I3000" s="32" t="n"/>
      <c r="J3000" s="33">
        <f>SUM(J2998:J2999)</f>
        <v/>
      </c>
    </row>
    <row r="3002">
      <c r="C3002" s="16" t="inlineStr">
        <is>
          <t>I.153</t>
        </is>
      </c>
      <c r="D3002" s="17" t="inlineStr">
        <is>
          <t>Horizontal, menghubungkan B1nh dengan D22nhN (Tipe D21nhN) Kereb Penghubung Miring Meninggi Tanpa Komponen</t>
        </is>
      </c>
      <c r="F3002" s="18" t="inlineStr">
        <is>
          <t>Buah</t>
        </is>
      </c>
      <c r="K3002" s="22">
        <f>ROUNDDOWN(J3023,0)</f>
        <v/>
      </c>
      <c r="M3002" s="19" t="inlineStr">
        <is>
          <t>9.2.(22aa)</t>
        </is>
      </c>
    </row>
    <row r="3003">
      <c r="C3003" s="23" t="inlineStr">
        <is>
          <t>No</t>
        </is>
      </c>
      <c r="D3003" s="23" t="inlineStr">
        <is>
          <t>Uraian</t>
        </is>
      </c>
      <c r="E3003" s="23" t="inlineStr">
        <is>
          <t>Kode</t>
        </is>
      </c>
      <c r="F3003" s="23" t="inlineStr">
        <is>
          <t>Sat.</t>
        </is>
      </c>
      <c r="G3003" s="23" t="inlineStr">
        <is>
          <t>Koefisien</t>
        </is>
      </c>
      <c r="H3003" s="23" t="inlineStr">
        <is>
          <t>Harga  Satuan (Rp)</t>
        </is>
      </c>
      <c r="J3003" s="23" t="inlineStr">
        <is>
          <t>Jumlah Harga (Rp)</t>
        </is>
      </c>
    </row>
    <row r="3004">
      <c r="C3004" s="24" t="inlineStr">
        <is>
          <t>A</t>
        </is>
      </c>
      <c r="D3004" s="24" t="inlineStr">
        <is>
          <t>TENAGA KERJA</t>
        </is>
      </c>
      <c r="E3004" s="12" t="n"/>
      <c r="F3004" s="12" t="n"/>
      <c r="G3004" s="12" t="n"/>
      <c r="H3004" s="12" t="n"/>
      <c r="I3004" s="12" t="n"/>
      <c r="J3004" s="12" t="n"/>
    </row>
    <row r="3005">
      <c r="C3005" s="5" t="n">
        <v>1</v>
      </c>
      <c r="D3005" s="5" t="inlineStr">
        <is>
          <t>Pekerja</t>
        </is>
      </c>
      <c r="E3005" s="5" t="inlineStr">
        <is>
          <t>L01</t>
        </is>
      </c>
      <c r="F3005" s="5" t="inlineStr">
        <is>
          <t>jam</t>
        </is>
      </c>
      <c r="G3005" s="25" t="n">
        <v>0.7228914965304732</v>
      </c>
      <c r="H3005" s="26">
        <f>VLOOKUP(D3005,upahbahan,3,FALSE)</f>
        <v/>
      </c>
      <c r="J3005" s="26">
        <f>G3005*H3005</f>
        <v/>
      </c>
    </row>
    <row r="3006">
      <c r="C3006" s="5" t="n">
        <v>2</v>
      </c>
      <c r="D3006" s="5" t="inlineStr">
        <is>
          <t>Tukang</t>
        </is>
      </c>
      <c r="E3006" s="5" t="inlineStr">
        <is>
          <t>L02</t>
        </is>
      </c>
      <c r="F3006" s="5" t="inlineStr">
        <is>
          <t>jam</t>
        </is>
      </c>
      <c r="G3006" s="25" t="n">
        <v>0.2409638512742468</v>
      </c>
      <c r="H3006" s="26">
        <f>VLOOKUP(D3006,upahbahan,3,FALSE)</f>
        <v/>
      </c>
      <c r="J3006" s="26">
        <f>G3006*H3006</f>
        <v/>
      </c>
    </row>
    <row r="3007">
      <c r="C3007" s="5" t="n">
        <v>3</v>
      </c>
      <c r="D3007" s="5" t="inlineStr">
        <is>
          <t>Mandor</t>
        </is>
      </c>
      <c r="E3007" s="5" t="inlineStr">
        <is>
          <t>L03</t>
        </is>
      </c>
      <c r="F3007" s="5" t="inlineStr">
        <is>
          <t>jam</t>
        </is>
      </c>
      <c r="G3007" s="25" t="n">
        <v>0.1204819674946011</v>
      </c>
      <c r="H3007" s="26">
        <f>VLOOKUP(D3007,upahbahan,3,FALSE)</f>
        <v/>
      </c>
      <c r="J3007" s="26">
        <f>G3007*H3007</f>
        <v/>
      </c>
    </row>
    <row r="3008">
      <c r="C3008" s="27" t="inlineStr">
        <is>
          <t>JUMLAH HARGA TENAGA KERJA</t>
        </is>
      </c>
      <c r="D3008" s="28" t="n"/>
      <c r="E3008" s="28" t="n"/>
      <c r="F3008" s="28" t="n"/>
      <c r="G3008" s="28" t="n"/>
      <c r="H3008" s="28" t="n"/>
      <c r="I3008" s="28" t="n"/>
      <c r="J3008" s="29">
        <f>SUM(J3005:J3007)</f>
        <v/>
      </c>
    </row>
    <row r="3009">
      <c r="C3009" s="24" t="inlineStr">
        <is>
          <t>B</t>
        </is>
      </c>
      <c r="D3009" s="24" t="inlineStr">
        <is>
          <t>BAHAN</t>
        </is>
      </c>
      <c r="E3009" s="12" t="n"/>
      <c r="F3009" s="12" t="n"/>
      <c r="G3009" s="12" t="n"/>
      <c r="H3009" s="12" t="n"/>
      <c r="I3009" s="12" t="n"/>
      <c r="J3009" s="12" t="n"/>
    </row>
    <row r="3010">
      <c r="C3010" s="5" t="n">
        <v>1</v>
      </c>
      <c r="D3010" s="5" t="inlineStr">
        <is>
          <t>Semen</t>
        </is>
      </c>
      <c r="E3010" s="5" t="inlineStr">
        <is>
          <t>M12</t>
        </is>
      </c>
      <c r="F3010" s="5" t="inlineStr">
        <is>
          <t>Kg</t>
        </is>
      </c>
      <c r="G3010" s="25" t="n">
        <v>7.0258875</v>
      </c>
      <c r="H3010" s="26">
        <f>VLOOKUP(D3010,upahbahan,3,FALSE)</f>
        <v/>
      </c>
      <c r="J3010" s="26">
        <f>G3010*H3010</f>
        <v/>
      </c>
    </row>
    <row r="3011">
      <c r="C3011" s="5" t="n">
        <v>2</v>
      </c>
      <c r="D3011" s="5" t="inlineStr">
        <is>
          <t>Pasir Beton</t>
        </is>
      </c>
      <c r="E3011" s="5" t="inlineStr">
        <is>
          <t>M01a</t>
        </is>
      </c>
      <c r="F3011" s="5" t="inlineStr">
        <is>
          <t>M3</t>
        </is>
      </c>
      <c r="G3011" s="25" t="n">
        <v>0.009287796208530805</v>
      </c>
      <c r="H3011" s="26">
        <f>VLOOKUP(D3011,upahbahan,3,FALSE)</f>
        <v/>
      </c>
      <c r="J3011" s="26">
        <f>G3011*H3011</f>
        <v/>
      </c>
    </row>
    <row r="3012">
      <c r="C3012" s="5" t="n">
        <v>3</v>
      </c>
      <c r="D3012" s="5" t="inlineStr">
        <is>
          <t>Aggregat Kasar</t>
        </is>
      </c>
      <c r="E3012" s="5" t="inlineStr">
        <is>
          <t>M03</t>
        </is>
      </c>
      <c r="F3012" s="5" t="inlineStr">
        <is>
          <t>M3</t>
        </is>
      </c>
      <c r="G3012" s="25" t="n">
        <v>0.01237445687003444</v>
      </c>
      <c r="H3012" s="26">
        <f>VLOOKUP(D3012,upahbahan,3,FALSE)</f>
        <v/>
      </c>
      <c r="J3012" s="26">
        <f>G3012*H3012</f>
        <v/>
      </c>
    </row>
    <row r="3013">
      <c r="C3013" s="5" t="n">
        <v>4</v>
      </c>
      <c r="D3013" s="5" t="inlineStr">
        <is>
          <t>Air</t>
        </is>
      </c>
      <c r="E3013" s="5" t="inlineStr">
        <is>
          <t>M170</t>
        </is>
      </c>
      <c r="F3013" s="5" t="inlineStr">
        <is>
          <t>Ltr</t>
        </is>
      </c>
      <c r="G3013" s="25" t="n">
        <v>3.50580204778157</v>
      </c>
      <c r="H3013" s="26">
        <f>VLOOKUP(D3013,upahbahan,3,FALSE)</f>
        <v/>
      </c>
      <c r="J3013" s="26">
        <f>G3013*H3013</f>
        <v/>
      </c>
    </row>
    <row r="3014">
      <c r="C3014" s="5" t="n">
        <v>5</v>
      </c>
      <c r="D3014" s="5" t="inlineStr">
        <is>
          <t>Cetakan Kereb D21nhN</t>
        </is>
      </c>
      <c r="E3014" s="5" t="inlineStr">
        <is>
          <t>M291</t>
        </is>
      </c>
      <c r="F3014" s="5" t="inlineStr">
        <is>
          <t>Buah</t>
        </is>
      </c>
      <c r="G3014" s="25" t="n">
        <v>2</v>
      </c>
      <c r="H3014" s="26">
        <f>VLOOKUP(D3014,upahbahan,3,FALSE)</f>
        <v/>
      </c>
      <c r="J3014" s="26">
        <f>G3014*H3014</f>
        <v/>
      </c>
    </row>
    <row r="3015">
      <c r="C3015" s="27" t="inlineStr">
        <is>
          <t>JUMLAH HARGA BAHAN</t>
        </is>
      </c>
      <c r="D3015" s="28" t="n"/>
      <c r="E3015" s="28" t="n"/>
      <c r="F3015" s="28" t="n"/>
      <c r="G3015" s="28" t="n"/>
      <c r="H3015" s="28" t="n"/>
      <c r="I3015" s="28" t="n"/>
      <c r="J3015" s="29">
        <f>SUM(J3010:J3014)</f>
        <v/>
      </c>
    </row>
    <row r="3016">
      <c r="C3016" s="24" t="inlineStr">
        <is>
          <t>C</t>
        </is>
      </c>
      <c r="D3016" s="24" t="inlineStr">
        <is>
          <t>PERALATAN</t>
        </is>
      </c>
      <c r="E3016" s="12" t="n"/>
      <c r="F3016" s="12" t="n"/>
      <c r="G3016" s="12" t="n"/>
      <c r="H3016" s="12" t="n"/>
      <c r="I3016" s="12" t="n"/>
      <c r="J3016" s="12" t="n"/>
    </row>
    <row r="3017">
      <c r="C3017" s="5" t="n">
        <v>1</v>
      </c>
      <c r="D3017" s="5" t="inlineStr">
        <is>
          <t>Concrete Mixer</t>
        </is>
      </c>
      <c r="E3017" s="5" t="inlineStr">
        <is>
          <t>E06</t>
        </is>
      </c>
      <c r="F3017" s="5" t="inlineStr">
        <is>
          <t>jam</t>
        </is>
      </c>
      <c r="G3017" s="25" t="n">
        <v>0.1204819529215966</v>
      </c>
      <c r="H3017" s="26">
        <f>VLOOKUP(D3017,upahbahan,3,FALSE)</f>
        <v/>
      </c>
      <c r="J3017" s="26">
        <f>G3017*H3017</f>
        <v/>
      </c>
    </row>
    <row r="3018">
      <c r="C3018" s="5" t="n">
        <v>2</v>
      </c>
      <c r="D3018" s="5" t="inlineStr">
        <is>
          <t>FLAT BED TRUCK 4 TON</t>
        </is>
      </c>
      <c r="E3018" s="5" t="inlineStr">
        <is>
          <t>E11</t>
        </is>
      </c>
      <c r="F3018" s="5" t="inlineStr">
        <is>
          <t>Jam</t>
        </is>
      </c>
      <c r="G3018" s="25" t="n">
        <v>0.03551111954575016</v>
      </c>
      <c r="H3018" s="26">
        <f>VLOOKUP(D3018,upahbahan,3,FALSE)</f>
        <v/>
      </c>
      <c r="J3018" s="26">
        <f>G3018*H3018</f>
        <v/>
      </c>
    </row>
    <row r="3019">
      <c r="C3019" s="5" t="n">
        <v>3</v>
      </c>
      <c r="D3019" s="5" t="inlineStr">
        <is>
          <t>Alat Bantu</t>
        </is>
      </c>
      <c r="F3019" s="5" t="inlineStr">
        <is>
          <t>Ls</t>
        </is>
      </c>
      <c r="G3019" s="25" t="n">
        <v>1</v>
      </c>
      <c r="H3019" s="26">
        <f>VLOOKUP(D3019,upahbahan,3,FALSE)</f>
        <v/>
      </c>
      <c r="J3019" s="26">
        <f>G3019*H3019</f>
        <v/>
      </c>
    </row>
    <row r="3020">
      <c r="C3020" s="27" t="inlineStr">
        <is>
          <t>JUMLAH HARGA PERALATAN</t>
        </is>
      </c>
      <c r="D3020" s="28" t="n"/>
      <c r="E3020" s="28" t="n"/>
      <c r="F3020" s="28" t="n"/>
      <c r="G3020" s="28" t="n"/>
      <c r="H3020" s="28" t="n"/>
      <c r="I3020" s="28" t="n"/>
      <c r="J3020" s="29">
        <f>SUM(J3017:J3019)</f>
        <v/>
      </c>
    </row>
    <row r="3021">
      <c r="C3021" s="31" t="inlineStr">
        <is>
          <t>D</t>
        </is>
      </c>
      <c r="D3021" s="31" t="inlineStr">
        <is>
          <t>Jumlah (A+B+C)</t>
        </is>
      </c>
      <c r="E3021" s="32" t="n"/>
      <c r="F3021" s="32" t="n"/>
      <c r="G3021" s="32" t="n"/>
      <c r="H3021" s="32" t="n"/>
      <c r="I3021" s="32" t="n"/>
      <c r="J3021" s="33">
        <f>J3008+J3015+J3020</f>
        <v/>
      </c>
    </row>
    <row r="3022">
      <c r="C3022" s="18" t="inlineStr">
        <is>
          <t>E</t>
        </is>
      </c>
      <c r="D3022" s="18" t="inlineStr">
        <is>
          <t>Biaya Umum dan Keuntungan 10.0% x D</t>
        </is>
      </c>
      <c r="H3022" s="21">
        <f>$Q$8</f>
        <v/>
      </c>
      <c r="J3022" s="34">
        <f>J3021*H3022</f>
        <v/>
      </c>
    </row>
    <row r="3023">
      <c r="C3023" s="31" t="inlineStr">
        <is>
          <t>F</t>
        </is>
      </c>
      <c r="D3023" s="31" t="inlineStr">
        <is>
          <t>Harga Satuan Pekerjaan (D+E)</t>
        </is>
      </c>
      <c r="E3023" s="32" t="n"/>
      <c r="F3023" s="32" t="n"/>
      <c r="G3023" s="32" t="n"/>
      <c r="H3023" s="32" t="n"/>
      <c r="I3023" s="32" t="n"/>
      <c r="J3023" s="33">
        <f>SUM(J3021:J3022)</f>
        <v/>
      </c>
    </row>
    <row r="3025">
      <c r="C3025" s="16" t="inlineStr">
        <is>
          <t>I.154</t>
        </is>
      </c>
      <c r="D3025" s="17" t="inlineStr">
        <is>
          <t>Horizontal, menghubungkan D21nhN dengan C2nh (Tipe D22nhN)</t>
        </is>
      </c>
      <c r="F3025" s="18" t="inlineStr">
        <is>
          <t>Buah</t>
        </is>
      </c>
      <c r="K3025" s="22">
        <f>ROUNDDOWN(J3046,0)</f>
        <v/>
      </c>
      <c r="M3025" s="19" t="inlineStr">
        <is>
          <t>9.2.(22ab)</t>
        </is>
      </c>
    </row>
    <row r="3026">
      <c r="C3026" s="23" t="inlineStr">
        <is>
          <t>No</t>
        </is>
      </c>
      <c r="D3026" s="23" t="inlineStr">
        <is>
          <t>Uraian</t>
        </is>
      </c>
      <c r="E3026" s="23" t="inlineStr">
        <is>
          <t>Kode</t>
        </is>
      </c>
      <c r="F3026" s="23" t="inlineStr">
        <is>
          <t>Sat.</t>
        </is>
      </c>
      <c r="G3026" s="23" t="inlineStr">
        <is>
          <t>Koefisien</t>
        </is>
      </c>
      <c r="H3026" s="23" t="inlineStr">
        <is>
          <t>Harga  Satuan (Rp)</t>
        </is>
      </c>
      <c r="J3026" s="23" t="inlineStr">
        <is>
          <t>Jumlah Harga (Rp)</t>
        </is>
      </c>
    </row>
    <row r="3027">
      <c r="C3027" s="24" t="inlineStr">
        <is>
          <t>A</t>
        </is>
      </c>
      <c r="D3027" s="24" t="inlineStr">
        <is>
          <t>TENAGA KERJA</t>
        </is>
      </c>
      <c r="E3027" s="12" t="n"/>
      <c r="F3027" s="12" t="n"/>
      <c r="G3027" s="12" t="n"/>
      <c r="H3027" s="12" t="n"/>
      <c r="I3027" s="12" t="n"/>
      <c r="J3027" s="12" t="n"/>
    </row>
    <row r="3028">
      <c r="C3028" s="5" t="n">
        <v>1</v>
      </c>
      <c r="D3028" s="5" t="inlineStr">
        <is>
          <t>Pekerja</t>
        </is>
      </c>
      <c r="E3028" s="5" t="inlineStr">
        <is>
          <t>L01</t>
        </is>
      </c>
      <c r="F3028" s="5" t="inlineStr">
        <is>
          <t>jam</t>
        </is>
      </c>
      <c r="G3028" s="25" t="n">
        <v>0.7228914965304732</v>
      </c>
      <c r="H3028" s="26">
        <f>VLOOKUP(D3028,upahbahan,3,FALSE)</f>
        <v/>
      </c>
      <c r="J3028" s="26">
        <f>G3028*H3028</f>
        <v/>
      </c>
    </row>
    <row r="3029">
      <c r="C3029" s="5" t="n">
        <v>2</v>
      </c>
      <c r="D3029" s="5" t="inlineStr">
        <is>
          <t>Tukang</t>
        </is>
      </c>
      <c r="E3029" s="5" t="inlineStr">
        <is>
          <t>L02</t>
        </is>
      </c>
      <c r="F3029" s="5" t="inlineStr">
        <is>
          <t>jam</t>
        </is>
      </c>
      <c r="G3029" s="25" t="n">
        <v>0.2409638512742468</v>
      </c>
      <c r="H3029" s="26">
        <f>VLOOKUP(D3029,upahbahan,3,FALSE)</f>
        <v/>
      </c>
      <c r="J3029" s="26">
        <f>G3029*H3029</f>
        <v/>
      </c>
    </row>
    <row r="3030">
      <c r="C3030" s="5" t="n">
        <v>3</v>
      </c>
      <c r="D3030" s="5" t="inlineStr">
        <is>
          <t>Mandor</t>
        </is>
      </c>
      <c r="E3030" s="5" t="inlineStr">
        <is>
          <t>L03</t>
        </is>
      </c>
      <c r="F3030" s="5" t="inlineStr">
        <is>
          <t>jam</t>
        </is>
      </c>
      <c r="G3030" s="25" t="n">
        <v>0.1204819674946011</v>
      </c>
      <c r="H3030" s="26">
        <f>VLOOKUP(D3030,upahbahan,3,FALSE)</f>
        <v/>
      </c>
      <c r="J3030" s="26">
        <f>G3030*H3030</f>
        <v/>
      </c>
    </row>
    <row r="3031">
      <c r="C3031" s="27" t="inlineStr">
        <is>
          <t>JUMLAH HARGA TENAGA KERJA</t>
        </is>
      </c>
      <c r="D3031" s="28" t="n"/>
      <c r="E3031" s="28" t="n"/>
      <c r="F3031" s="28" t="n"/>
      <c r="G3031" s="28" t="n"/>
      <c r="H3031" s="28" t="n"/>
      <c r="I3031" s="28" t="n"/>
      <c r="J3031" s="29">
        <f>SUM(J3028:J3030)</f>
        <v/>
      </c>
    </row>
    <row r="3032">
      <c r="C3032" s="24" t="inlineStr">
        <is>
          <t>B</t>
        </is>
      </c>
      <c r="D3032" s="24" t="inlineStr">
        <is>
          <t>BAHAN</t>
        </is>
      </c>
      <c r="E3032" s="12" t="n"/>
      <c r="F3032" s="12" t="n"/>
      <c r="G3032" s="12" t="n"/>
      <c r="H3032" s="12" t="n"/>
      <c r="I3032" s="12" t="n"/>
      <c r="J3032" s="12" t="n"/>
    </row>
    <row r="3033">
      <c r="C3033" s="5" t="n">
        <v>1</v>
      </c>
      <c r="D3033" s="5" t="inlineStr">
        <is>
          <t>Semen</t>
        </is>
      </c>
      <c r="E3033" s="5" t="inlineStr">
        <is>
          <t>M12</t>
        </is>
      </c>
      <c r="F3033" s="5" t="inlineStr">
        <is>
          <t>Kg</t>
        </is>
      </c>
      <c r="G3033" s="25" t="n">
        <v>5.74469375</v>
      </c>
      <c r="H3033" s="26">
        <f>VLOOKUP(D3033,upahbahan,3,FALSE)</f>
        <v/>
      </c>
      <c r="J3033" s="26">
        <f>G3033*H3033</f>
        <v/>
      </c>
    </row>
    <row r="3034">
      <c r="C3034" s="5" t="n">
        <v>2</v>
      </c>
      <c r="D3034" s="5" t="inlineStr">
        <is>
          <t>Pasir Beton</t>
        </is>
      </c>
      <c r="E3034" s="5" t="inlineStr">
        <is>
          <t>M01a</t>
        </is>
      </c>
      <c r="F3034" s="5" t="inlineStr">
        <is>
          <t>M3</t>
        </is>
      </c>
      <c r="G3034" s="25" t="n">
        <v>0.007594135071090048</v>
      </c>
      <c r="H3034" s="26">
        <f>VLOOKUP(D3034,upahbahan,3,FALSE)</f>
        <v/>
      </c>
      <c r="J3034" s="26">
        <f>G3034*H3034</f>
        <v/>
      </c>
    </row>
    <row r="3035">
      <c r="C3035" s="5" t="n">
        <v>3</v>
      </c>
      <c r="D3035" s="5" t="inlineStr">
        <is>
          <t>Aggregat Kasar</t>
        </is>
      </c>
      <c r="E3035" s="5" t="inlineStr">
        <is>
          <t>M03</t>
        </is>
      </c>
      <c r="F3035" s="5" t="inlineStr">
        <is>
          <t>M3</t>
        </is>
      </c>
      <c r="G3035" s="25" t="n">
        <v>0.01011791848032567</v>
      </c>
      <c r="H3035" s="26">
        <f>VLOOKUP(D3035,upahbahan,3,FALSE)</f>
        <v/>
      </c>
      <c r="J3035" s="26">
        <f>G3035*H3035</f>
        <v/>
      </c>
    </row>
    <row r="3036">
      <c r="C3036" s="5" t="n">
        <v>4</v>
      </c>
      <c r="D3036" s="5" t="inlineStr">
        <is>
          <t>Air</t>
        </is>
      </c>
      <c r="E3036" s="5" t="inlineStr">
        <is>
          <t>M170</t>
        </is>
      </c>
      <c r="F3036" s="5" t="inlineStr">
        <is>
          <t>Ltr</t>
        </is>
      </c>
      <c r="G3036" s="25" t="n">
        <v>2.866894197952218</v>
      </c>
      <c r="H3036" s="26">
        <f>VLOOKUP(D3036,upahbahan,3,FALSE)</f>
        <v/>
      </c>
      <c r="J3036" s="26">
        <f>G3036*H3036</f>
        <v/>
      </c>
    </row>
    <row r="3037">
      <c r="C3037" s="5" t="n">
        <v>5</v>
      </c>
      <c r="D3037" s="5" t="inlineStr">
        <is>
          <t>Cetakan Kereb D22nhN</t>
        </is>
      </c>
      <c r="E3037" s="5" t="inlineStr">
        <is>
          <t>M291</t>
        </is>
      </c>
      <c r="F3037" s="5" t="inlineStr">
        <is>
          <t>Buah</t>
        </is>
      </c>
      <c r="G3037" s="25" t="n">
        <v>2</v>
      </c>
      <c r="H3037" s="26">
        <f>VLOOKUP(D3037,upahbahan,3,FALSE)</f>
        <v/>
      </c>
      <c r="J3037" s="26">
        <f>G3037*H3037</f>
        <v/>
      </c>
    </row>
    <row r="3038">
      <c r="C3038" s="27" t="inlineStr">
        <is>
          <t>JUMLAH HARGA BAHAN</t>
        </is>
      </c>
      <c r="D3038" s="28" t="n"/>
      <c r="E3038" s="28" t="n"/>
      <c r="F3038" s="28" t="n"/>
      <c r="G3038" s="28" t="n"/>
      <c r="H3038" s="28" t="n"/>
      <c r="I3038" s="28" t="n"/>
      <c r="J3038" s="29">
        <f>SUM(J3033:J3037)</f>
        <v/>
      </c>
    </row>
    <row r="3039">
      <c r="C3039" s="24" t="inlineStr">
        <is>
          <t>C</t>
        </is>
      </c>
      <c r="D3039" s="24" t="inlineStr">
        <is>
          <t>PERALATAN</t>
        </is>
      </c>
      <c r="E3039" s="12" t="n"/>
      <c r="F3039" s="12" t="n"/>
      <c r="G3039" s="12" t="n"/>
      <c r="H3039" s="12" t="n"/>
      <c r="I3039" s="12" t="n"/>
      <c r="J3039" s="12" t="n"/>
    </row>
    <row r="3040">
      <c r="C3040" s="5" t="n">
        <v>1</v>
      </c>
      <c r="D3040" s="5" t="inlineStr">
        <is>
          <t>Concrete Mixer</t>
        </is>
      </c>
      <c r="E3040" s="5" t="inlineStr">
        <is>
          <t>E06</t>
        </is>
      </c>
      <c r="F3040" s="5" t="inlineStr">
        <is>
          <t>jam</t>
        </is>
      </c>
      <c r="G3040" s="25" t="n">
        <v>0.1204819529215966</v>
      </c>
      <c r="H3040" s="26">
        <f>VLOOKUP(D3040,upahbahan,3,FALSE)</f>
        <v/>
      </c>
      <c r="J3040" s="26">
        <f>G3040*H3040</f>
        <v/>
      </c>
    </row>
    <row r="3041">
      <c r="C3041" s="5" t="n">
        <v>2</v>
      </c>
      <c r="D3041" s="5" t="inlineStr">
        <is>
          <t>FLAT BED TRUCK 4 TON</t>
        </is>
      </c>
      <c r="E3041" s="5" t="inlineStr">
        <is>
          <t>E11</t>
        </is>
      </c>
      <c r="F3041" s="5" t="inlineStr">
        <is>
          <t>Jam</t>
        </is>
      </c>
      <c r="G3041" s="25" t="n">
        <v>0.03386494308836713</v>
      </c>
      <c r="H3041" s="26">
        <f>VLOOKUP(D3041,upahbahan,3,FALSE)</f>
        <v/>
      </c>
      <c r="J3041" s="26">
        <f>G3041*H3041</f>
        <v/>
      </c>
    </row>
    <row r="3042">
      <c r="C3042" s="5" t="n">
        <v>3</v>
      </c>
      <c r="D3042" s="5" t="inlineStr">
        <is>
          <t>Alat Bantu</t>
        </is>
      </c>
      <c r="F3042" s="5" t="inlineStr">
        <is>
          <t>Ls</t>
        </is>
      </c>
      <c r="G3042" s="25" t="n">
        <v>1</v>
      </c>
      <c r="H3042" s="26">
        <f>VLOOKUP(D3042,upahbahan,3,FALSE)</f>
        <v/>
      </c>
      <c r="J3042" s="26">
        <f>G3042*H3042</f>
        <v/>
      </c>
    </row>
    <row r="3043">
      <c r="C3043" s="27" t="inlineStr">
        <is>
          <t>JUMLAH HARGA PERALATAN</t>
        </is>
      </c>
      <c r="D3043" s="28" t="n"/>
      <c r="E3043" s="28" t="n"/>
      <c r="F3043" s="28" t="n"/>
      <c r="G3043" s="28" t="n"/>
      <c r="H3043" s="28" t="n"/>
      <c r="I3043" s="28" t="n"/>
      <c r="J3043" s="29">
        <f>SUM(J3040:J3042)</f>
        <v/>
      </c>
    </row>
    <row r="3044">
      <c r="C3044" s="31" t="inlineStr">
        <is>
          <t>D</t>
        </is>
      </c>
      <c r="D3044" s="31" t="inlineStr">
        <is>
          <t>Jumlah (A+B+C)</t>
        </is>
      </c>
      <c r="E3044" s="32" t="n"/>
      <c r="F3044" s="32" t="n"/>
      <c r="G3044" s="32" t="n"/>
      <c r="H3044" s="32" t="n"/>
      <c r="I3044" s="32" t="n"/>
      <c r="J3044" s="33">
        <f>J3031+J3038+J3043</f>
        <v/>
      </c>
    </row>
    <row r="3045">
      <c r="C3045" s="18" t="inlineStr">
        <is>
          <t>E</t>
        </is>
      </c>
      <c r="D3045" s="18" t="inlineStr">
        <is>
          <t>Biaya Umum dan Keuntungan 10.0% x D</t>
        </is>
      </c>
      <c r="H3045" s="21">
        <f>$Q$8</f>
        <v/>
      </c>
      <c r="J3045" s="34">
        <f>J3044*H3045</f>
        <v/>
      </c>
    </row>
    <row r="3046">
      <c r="C3046" s="31" t="inlineStr">
        <is>
          <t>F</t>
        </is>
      </c>
      <c r="D3046" s="31" t="inlineStr">
        <is>
          <t>Harga Satuan Pekerjaan (D+E)</t>
        </is>
      </c>
      <c r="E3046" s="32" t="n"/>
      <c r="F3046" s="32" t="n"/>
      <c r="G3046" s="32" t="n"/>
      <c r="H3046" s="32" t="n"/>
      <c r="I3046" s="32" t="n"/>
      <c r="J3046" s="33">
        <f>SUM(J3044:J3045)</f>
        <v/>
      </c>
    </row>
    <row r="3048">
      <c r="C3048" s="16" t="inlineStr">
        <is>
          <t>I.155</t>
        </is>
      </c>
      <c r="D3048" s="17" t="inlineStr">
        <is>
          <t>Kereb Lengkung Tegak Dengan Komponen Horizontal (Tipe E1h)</t>
        </is>
      </c>
      <c r="F3048" s="18" t="inlineStr">
        <is>
          <t>Buah</t>
        </is>
      </c>
      <c r="K3048" s="22">
        <f>ROUNDDOWN(J3069,0)</f>
        <v/>
      </c>
      <c r="M3048" s="19" t="inlineStr">
        <is>
          <t>9.2.(22ac)</t>
        </is>
      </c>
    </row>
    <row r="3049">
      <c r="C3049" s="23" t="inlineStr">
        <is>
          <t>No</t>
        </is>
      </c>
      <c r="D3049" s="23" t="inlineStr">
        <is>
          <t>Uraian</t>
        </is>
      </c>
      <c r="E3049" s="23" t="inlineStr">
        <is>
          <t>Kode</t>
        </is>
      </c>
      <c r="F3049" s="23" t="inlineStr">
        <is>
          <t>Sat.</t>
        </is>
      </c>
      <c r="G3049" s="23" t="inlineStr">
        <is>
          <t>Koefisien</t>
        </is>
      </c>
      <c r="H3049" s="23" t="inlineStr">
        <is>
          <t>Harga  Satuan (Rp)</t>
        </is>
      </c>
      <c r="J3049" s="23" t="inlineStr">
        <is>
          <t>Jumlah Harga (Rp)</t>
        </is>
      </c>
    </row>
    <row r="3050">
      <c r="C3050" s="24" t="inlineStr">
        <is>
          <t>A</t>
        </is>
      </c>
      <c r="D3050" s="24" t="inlineStr">
        <is>
          <t>TENAGA KERJA</t>
        </is>
      </c>
      <c r="E3050" s="12" t="n"/>
      <c r="F3050" s="12" t="n"/>
      <c r="G3050" s="12" t="n"/>
      <c r="H3050" s="12" t="n"/>
      <c r="I3050" s="12" t="n"/>
      <c r="J3050" s="12" t="n"/>
    </row>
    <row r="3051">
      <c r="C3051" s="5" t="n">
        <v>1</v>
      </c>
      <c r="D3051" s="5" t="inlineStr">
        <is>
          <t>Pekerja</t>
        </is>
      </c>
      <c r="E3051" s="5" t="inlineStr">
        <is>
          <t>L01</t>
        </is>
      </c>
      <c r="F3051" s="5" t="inlineStr">
        <is>
          <t>jam</t>
        </is>
      </c>
      <c r="G3051" s="25" t="n">
        <v>0.7228914965304732</v>
      </c>
      <c r="H3051" s="26">
        <f>VLOOKUP(D3051,upahbahan,3,FALSE)</f>
        <v/>
      </c>
      <c r="J3051" s="26">
        <f>G3051*H3051</f>
        <v/>
      </c>
    </row>
    <row r="3052">
      <c r="C3052" s="5" t="n">
        <v>2</v>
      </c>
      <c r="D3052" s="5" t="inlineStr">
        <is>
          <t>Tukang</t>
        </is>
      </c>
      <c r="E3052" s="5" t="inlineStr">
        <is>
          <t>L02</t>
        </is>
      </c>
      <c r="F3052" s="5" t="inlineStr">
        <is>
          <t>jam</t>
        </is>
      </c>
      <c r="G3052" s="25" t="n">
        <v>0.2409638512742468</v>
      </c>
      <c r="H3052" s="26">
        <f>VLOOKUP(D3052,upahbahan,3,FALSE)</f>
        <v/>
      </c>
      <c r="J3052" s="26">
        <f>G3052*H3052</f>
        <v/>
      </c>
    </row>
    <row r="3053">
      <c r="C3053" s="5" t="n">
        <v>3</v>
      </c>
      <c r="D3053" s="5" t="inlineStr">
        <is>
          <t>Mandor</t>
        </is>
      </c>
      <c r="E3053" s="5" t="inlineStr">
        <is>
          <t>L03</t>
        </is>
      </c>
      <c r="F3053" s="5" t="inlineStr">
        <is>
          <t>jam</t>
        </is>
      </c>
      <c r="G3053" s="25" t="n">
        <v>0.1204819674946011</v>
      </c>
      <c r="H3053" s="26">
        <f>VLOOKUP(D3053,upahbahan,3,FALSE)</f>
        <v/>
      </c>
      <c r="J3053" s="26">
        <f>G3053*H3053</f>
        <v/>
      </c>
    </row>
    <row r="3054">
      <c r="C3054" s="27" t="inlineStr">
        <is>
          <t>JUMLAH HARGA TENAGA KERJA</t>
        </is>
      </c>
      <c r="D3054" s="28" t="n"/>
      <c r="E3054" s="28" t="n"/>
      <c r="F3054" s="28" t="n"/>
      <c r="G3054" s="28" t="n"/>
      <c r="H3054" s="28" t="n"/>
      <c r="I3054" s="28" t="n"/>
      <c r="J3054" s="29">
        <f>SUM(J3051:J3053)</f>
        <v/>
      </c>
    </row>
    <row r="3055">
      <c r="C3055" s="24" t="inlineStr">
        <is>
          <t>B</t>
        </is>
      </c>
      <c r="D3055" s="24" t="inlineStr">
        <is>
          <t>BAHAN</t>
        </is>
      </c>
      <c r="E3055" s="12" t="n"/>
      <c r="F3055" s="12" t="n"/>
      <c r="G3055" s="12" t="n"/>
      <c r="H3055" s="12" t="n"/>
      <c r="I3055" s="12" t="n"/>
      <c r="J3055" s="12" t="n"/>
    </row>
    <row r="3056">
      <c r="C3056" s="5" t="n">
        <v>1</v>
      </c>
      <c r="D3056" s="5" t="inlineStr">
        <is>
          <t>Semen</t>
        </is>
      </c>
      <c r="E3056" s="5" t="inlineStr">
        <is>
          <t>M12</t>
        </is>
      </c>
      <c r="F3056" s="5" t="inlineStr">
        <is>
          <t>Kg</t>
        </is>
      </c>
      <c r="G3056" s="25" t="n">
        <v>29.9261875</v>
      </c>
      <c r="H3056" s="26">
        <f>VLOOKUP(D3056,upahbahan,3,FALSE)</f>
        <v/>
      </c>
      <c r="J3056" s="26">
        <f>G3056*H3056</f>
        <v/>
      </c>
    </row>
    <row r="3057">
      <c r="C3057" s="5" t="n">
        <v>2</v>
      </c>
      <c r="D3057" s="5" t="inlineStr">
        <is>
          <t>Pasir Beton</t>
        </is>
      </c>
      <c r="E3057" s="5" t="inlineStr">
        <is>
          <t>M01a</t>
        </is>
      </c>
      <c r="F3057" s="5" t="inlineStr">
        <is>
          <t>M3</t>
        </is>
      </c>
      <c r="G3057" s="25" t="n">
        <v>0.03956054502369668</v>
      </c>
      <c r="H3057" s="26">
        <f>VLOOKUP(D3057,upahbahan,3,FALSE)</f>
        <v/>
      </c>
      <c r="J3057" s="26">
        <f>G3057*H3057</f>
        <v/>
      </c>
    </row>
    <row r="3058">
      <c r="C3058" s="5" t="n">
        <v>3</v>
      </c>
      <c r="D3058" s="5" t="inlineStr">
        <is>
          <t>Aggregat Kasar</t>
        </is>
      </c>
      <c r="E3058" s="5" t="inlineStr">
        <is>
          <t>M03</t>
        </is>
      </c>
      <c r="F3058" s="5" t="inlineStr">
        <is>
          <t>M3</t>
        </is>
      </c>
      <c r="G3058" s="25" t="n">
        <v>0.0527079190444682</v>
      </c>
      <c r="H3058" s="26">
        <f>VLOOKUP(D3058,upahbahan,3,FALSE)</f>
        <v/>
      </c>
      <c r="J3058" s="26">
        <f>G3058*H3058</f>
        <v/>
      </c>
    </row>
    <row r="3059">
      <c r="C3059" s="5" t="n">
        <v>4</v>
      </c>
      <c r="D3059" s="5" t="inlineStr">
        <is>
          <t>Air</t>
        </is>
      </c>
      <c r="E3059" s="5" t="inlineStr">
        <is>
          <t>M170</t>
        </is>
      </c>
      <c r="F3059" s="5" t="inlineStr">
        <is>
          <t>Ltr</t>
        </is>
      </c>
      <c r="G3059" s="25" t="n">
        <v>14.93378839590444</v>
      </c>
      <c r="H3059" s="26">
        <f>VLOOKUP(D3059,upahbahan,3,FALSE)</f>
        <v/>
      </c>
      <c r="J3059" s="26">
        <f>G3059*H3059</f>
        <v/>
      </c>
    </row>
    <row r="3060">
      <c r="C3060" s="5" t="n">
        <v>5</v>
      </c>
      <c r="D3060" s="5" t="inlineStr">
        <is>
          <t>Cetakan Kereb E1h</t>
        </is>
      </c>
      <c r="E3060" s="5" t="inlineStr">
        <is>
          <t>M291</t>
        </is>
      </c>
      <c r="F3060" s="5" t="inlineStr">
        <is>
          <t>Buah</t>
        </is>
      </c>
      <c r="G3060" s="25" t="n">
        <v>2</v>
      </c>
      <c r="H3060" s="26">
        <f>VLOOKUP(D3060,upahbahan,3,FALSE)</f>
        <v/>
      </c>
      <c r="J3060" s="26">
        <f>G3060*H3060</f>
        <v/>
      </c>
    </row>
    <row r="3061">
      <c r="C3061" s="27" t="inlineStr">
        <is>
          <t>JUMLAH HARGA BAHAN</t>
        </is>
      </c>
      <c r="D3061" s="28" t="n"/>
      <c r="E3061" s="28" t="n"/>
      <c r="F3061" s="28" t="n"/>
      <c r="G3061" s="28" t="n"/>
      <c r="H3061" s="28" t="n"/>
      <c r="I3061" s="28" t="n"/>
      <c r="J3061" s="29">
        <f>SUM(J3056:J3060)</f>
        <v/>
      </c>
    </row>
    <row r="3062">
      <c r="C3062" s="24" t="inlineStr">
        <is>
          <t>C</t>
        </is>
      </c>
      <c r="D3062" s="24" t="inlineStr">
        <is>
          <t>PERALATAN</t>
        </is>
      </c>
      <c r="E3062" s="12" t="n"/>
      <c r="F3062" s="12" t="n"/>
      <c r="G3062" s="12" t="n"/>
      <c r="H3062" s="12" t="n"/>
      <c r="I3062" s="12" t="n"/>
      <c r="J3062" s="12" t="n"/>
    </row>
    <row r="3063">
      <c r="C3063" s="5" t="n">
        <v>1</v>
      </c>
      <c r="D3063" s="5" t="inlineStr">
        <is>
          <t>Concrete Mixer</t>
        </is>
      </c>
      <c r="E3063" s="5" t="inlineStr">
        <is>
          <t>E06</t>
        </is>
      </c>
      <c r="F3063" s="5" t="inlineStr">
        <is>
          <t>Jam</t>
        </is>
      </c>
      <c r="G3063" s="25" t="n">
        <v>0.1204819529215966</v>
      </c>
      <c r="H3063" s="26">
        <f>VLOOKUP(D3063,upahbahan,3,FALSE)</f>
        <v/>
      </c>
      <c r="J3063" s="26">
        <f>G3063*H3063</f>
        <v/>
      </c>
    </row>
    <row r="3064">
      <c r="C3064" s="5" t="n">
        <v>2</v>
      </c>
      <c r="D3064" s="5" t="inlineStr">
        <is>
          <t>FLAT BED TRUCK 4 TON</t>
        </is>
      </c>
      <c r="E3064" s="5" t="inlineStr">
        <is>
          <t>E11</t>
        </is>
      </c>
      <c r="F3064" s="5" t="inlineStr">
        <is>
          <t>Jam</t>
        </is>
      </c>
      <c r="G3064" s="25" t="n">
        <v>0.06441157448489621</v>
      </c>
      <c r="H3064" s="26">
        <f>VLOOKUP(D3064,upahbahan,3,FALSE)</f>
        <v/>
      </c>
      <c r="J3064" s="26">
        <f>G3064*H3064</f>
        <v/>
      </c>
    </row>
    <row r="3065">
      <c r="C3065" s="5" t="n">
        <v>3</v>
      </c>
      <c r="D3065" s="5" t="inlineStr">
        <is>
          <t>Alat Bantu</t>
        </is>
      </c>
      <c r="F3065" s="5" t="inlineStr">
        <is>
          <t>Ls</t>
        </is>
      </c>
      <c r="G3065" s="25" t="n">
        <v>1</v>
      </c>
      <c r="H3065" s="26">
        <f>VLOOKUP(D3065,upahbahan,3,FALSE)</f>
        <v/>
      </c>
      <c r="J3065" s="26">
        <f>G3065*H3065</f>
        <v/>
      </c>
    </row>
    <row r="3066">
      <c r="C3066" s="27" t="inlineStr">
        <is>
          <t>JUMLAH HARGA PERALATAN</t>
        </is>
      </c>
      <c r="D3066" s="28" t="n"/>
      <c r="E3066" s="28" t="n"/>
      <c r="F3066" s="28" t="n"/>
      <c r="G3066" s="28" t="n"/>
      <c r="H3066" s="28" t="n"/>
      <c r="I3066" s="28" t="n"/>
      <c r="J3066" s="29">
        <f>SUM(J3063:J3065)</f>
        <v/>
      </c>
    </row>
    <row r="3067">
      <c r="C3067" s="31" t="inlineStr">
        <is>
          <t>D</t>
        </is>
      </c>
      <c r="D3067" s="31" t="inlineStr">
        <is>
          <t>Jumlah (A+B+C)</t>
        </is>
      </c>
      <c r="E3067" s="32" t="n"/>
      <c r="F3067" s="32" t="n"/>
      <c r="G3067" s="32" t="n"/>
      <c r="H3067" s="32" t="n"/>
      <c r="I3067" s="32" t="n"/>
      <c r="J3067" s="33">
        <f>J3054+J3061+J3066</f>
        <v/>
      </c>
    </row>
    <row r="3068">
      <c r="C3068" s="18" t="inlineStr">
        <is>
          <t>E</t>
        </is>
      </c>
      <c r="D3068" s="18" t="inlineStr">
        <is>
          <t>Biaya Umum dan Keuntungan 10.0% x D</t>
        </is>
      </c>
      <c r="H3068" s="21">
        <f>$Q$8</f>
        <v/>
      </c>
      <c r="J3068" s="34">
        <f>J3067*H3068</f>
        <v/>
      </c>
    </row>
    <row r="3069">
      <c r="C3069" s="31" t="inlineStr">
        <is>
          <t>F</t>
        </is>
      </c>
      <c r="D3069" s="31" t="inlineStr">
        <is>
          <t>Harga Satuan Pekerjaan (D+E)</t>
        </is>
      </c>
      <c r="E3069" s="32" t="n"/>
      <c r="F3069" s="32" t="n"/>
      <c r="G3069" s="32" t="n"/>
      <c r="H3069" s="32" t="n"/>
      <c r="I3069" s="32" t="n"/>
      <c r="J3069" s="33">
        <f>SUM(J3067:J3068)</f>
        <v/>
      </c>
    </row>
    <row r="3071">
      <c r="C3071" s="16" t="inlineStr">
        <is>
          <t>I.156</t>
        </is>
      </c>
      <c r="D3071" s="17" t="inlineStr">
        <is>
          <t>Kereb Lengkung Tegak Tanpa Komponen Horizontal (E1nh)</t>
        </is>
      </c>
      <c r="F3071" s="18" t="inlineStr">
        <is>
          <t>Buah</t>
        </is>
      </c>
      <c r="K3071" s="22">
        <f>ROUNDDOWN(J3092,0)</f>
        <v/>
      </c>
      <c r="M3071" s="19" t="inlineStr">
        <is>
          <t>9.2.(22ad)</t>
        </is>
      </c>
    </row>
    <row r="3072">
      <c r="C3072" s="23" t="inlineStr">
        <is>
          <t>No</t>
        </is>
      </c>
      <c r="D3072" s="23" t="inlineStr">
        <is>
          <t>Uraian</t>
        </is>
      </c>
      <c r="E3072" s="23" t="inlineStr">
        <is>
          <t>Kode</t>
        </is>
      </c>
      <c r="F3072" s="23" t="inlineStr">
        <is>
          <t>Sat.</t>
        </is>
      </c>
      <c r="G3072" s="23" t="inlineStr">
        <is>
          <t>Koefisien</t>
        </is>
      </c>
      <c r="H3072" s="23" t="inlineStr">
        <is>
          <t>Harga  Satuan (Rp)</t>
        </is>
      </c>
      <c r="J3072" s="23" t="inlineStr">
        <is>
          <t>Jumlah Harga (Rp)</t>
        </is>
      </c>
    </row>
    <row r="3073">
      <c r="C3073" s="24" t="inlineStr">
        <is>
          <t>A</t>
        </is>
      </c>
      <c r="D3073" s="24" t="inlineStr">
        <is>
          <t>TENAGA KERJA</t>
        </is>
      </c>
      <c r="E3073" s="12" t="n"/>
      <c r="F3073" s="12" t="n"/>
      <c r="G3073" s="12" t="n"/>
      <c r="H3073" s="12" t="n"/>
      <c r="I3073" s="12" t="n"/>
      <c r="J3073" s="12" t="n"/>
    </row>
    <row r="3074">
      <c r="C3074" s="5" t="n">
        <v>1</v>
      </c>
      <c r="D3074" s="5" t="inlineStr">
        <is>
          <t>Pekerja</t>
        </is>
      </c>
      <c r="E3074" s="5" t="inlineStr">
        <is>
          <t>L01</t>
        </is>
      </c>
      <c r="F3074" s="5" t="inlineStr">
        <is>
          <t>jam</t>
        </is>
      </c>
      <c r="G3074" s="25" t="n">
        <v>0.7228914965304732</v>
      </c>
      <c r="H3074" s="26">
        <f>VLOOKUP(D3074,upahbahan,3,FALSE)</f>
        <v/>
      </c>
      <c r="J3074" s="26">
        <f>G3074*H3074</f>
        <v/>
      </c>
    </row>
    <row r="3075">
      <c r="C3075" s="5" t="n">
        <v>2</v>
      </c>
      <c r="D3075" s="5" t="inlineStr">
        <is>
          <t>Tukang</t>
        </is>
      </c>
      <c r="E3075" s="5" t="inlineStr">
        <is>
          <t>L02</t>
        </is>
      </c>
      <c r="F3075" s="5" t="inlineStr">
        <is>
          <t>jam</t>
        </is>
      </c>
      <c r="G3075" s="25" t="n">
        <v>0.2409638512742468</v>
      </c>
      <c r="H3075" s="26">
        <f>VLOOKUP(D3075,upahbahan,3,FALSE)</f>
        <v/>
      </c>
      <c r="J3075" s="26">
        <f>G3075*H3075</f>
        <v/>
      </c>
    </row>
    <row r="3076">
      <c r="C3076" s="5" t="n">
        <v>3</v>
      </c>
      <c r="D3076" s="5" t="inlineStr">
        <is>
          <t>Mandor</t>
        </is>
      </c>
      <c r="E3076" s="5" t="inlineStr">
        <is>
          <t>L03</t>
        </is>
      </c>
      <c r="F3076" s="5" t="inlineStr">
        <is>
          <t>jam</t>
        </is>
      </c>
      <c r="G3076" s="25" t="n">
        <v>0.1204819674946011</v>
      </c>
      <c r="H3076" s="26">
        <f>VLOOKUP(D3076,upahbahan,3,FALSE)</f>
        <v/>
      </c>
      <c r="J3076" s="26">
        <f>G3076*H3076</f>
        <v/>
      </c>
    </row>
    <row r="3077">
      <c r="C3077" s="27" t="inlineStr">
        <is>
          <t>JUMLAH HARGA TENAGA KERJA</t>
        </is>
      </c>
      <c r="D3077" s="28" t="n"/>
      <c r="E3077" s="28" t="n"/>
      <c r="F3077" s="28" t="n"/>
      <c r="G3077" s="28" t="n"/>
      <c r="H3077" s="28" t="n"/>
      <c r="I3077" s="28" t="n"/>
      <c r="J3077" s="29">
        <f>SUM(J3074:J3076)</f>
        <v/>
      </c>
    </row>
    <row r="3078">
      <c r="C3078" s="24" t="inlineStr">
        <is>
          <t>B</t>
        </is>
      </c>
      <c r="D3078" s="24" t="inlineStr">
        <is>
          <t>BAHAN</t>
        </is>
      </c>
      <c r="E3078" s="12" t="n"/>
      <c r="F3078" s="12" t="n"/>
      <c r="G3078" s="12" t="n"/>
      <c r="H3078" s="12" t="n"/>
      <c r="I3078" s="12" t="n"/>
      <c r="J3078" s="12" t="n"/>
    </row>
    <row r="3079">
      <c r="C3079" s="5" t="n">
        <v>1</v>
      </c>
      <c r="D3079" s="5" t="inlineStr">
        <is>
          <t>Semen</t>
        </is>
      </c>
      <c r="E3079" s="5" t="inlineStr">
        <is>
          <t>M12</t>
        </is>
      </c>
      <c r="F3079" s="5" t="inlineStr">
        <is>
          <t>Kg</t>
        </is>
      </c>
      <c r="G3079" s="25" t="n">
        <v>17.87713125</v>
      </c>
      <c r="H3079" s="26">
        <f>VLOOKUP(D3079,upahbahan,3,FALSE)</f>
        <v/>
      </c>
      <c r="J3079" s="26">
        <f>G3079*H3079</f>
        <v/>
      </c>
    </row>
    <row r="3080">
      <c r="C3080" s="5" t="n">
        <v>2</v>
      </c>
      <c r="D3080" s="5" t="inlineStr">
        <is>
          <t>Pasir Beton</t>
        </is>
      </c>
      <c r="E3080" s="5" t="inlineStr">
        <is>
          <t>M01a</t>
        </is>
      </c>
      <c r="F3080" s="5" t="inlineStr">
        <is>
          <t>M3</t>
        </is>
      </c>
      <c r="G3080" s="25" t="n">
        <v>0.0236324644549763</v>
      </c>
      <c r="H3080" s="26">
        <f>VLOOKUP(D3080,upahbahan,3,FALSE)</f>
        <v/>
      </c>
      <c r="J3080" s="26">
        <f>G3080*H3080</f>
        <v/>
      </c>
    </row>
    <row r="3081">
      <c r="C3081" s="5" t="n">
        <v>3</v>
      </c>
      <c r="D3081" s="5" t="inlineStr">
        <is>
          <t>Aggregat Kasar</t>
        </is>
      </c>
      <c r="E3081" s="5" t="inlineStr">
        <is>
          <t>M03</t>
        </is>
      </c>
      <c r="F3081" s="5" t="inlineStr">
        <is>
          <t>M3</t>
        </is>
      </c>
      <c r="G3081" s="25" t="n">
        <v>0.03148635565131524</v>
      </c>
      <c r="H3081" s="26">
        <f>VLOOKUP(D3081,upahbahan,3,FALSE)</f>
        <v/>
      </c>
      <c r="J3081" s="26">
        <f>G3081*H3081</f>
        <v/>
      </c>
    </row>
    <row r="3082">
      <c r="C3082" s="5" t="n">
        <v>4</v>
      </c>
      <c r="D3082" s="5" t="inlineStr">
        <is>
          <t>Air</t>
        </is>
      </c>
      <c r="E3082" s="5" t="inlineStr">
        <is>
          <t>M170</t>
        </is>
      </c>
      <c r="F3082" s="5" t="inlineStr">
        <is>
          <t>Ltr</t>
        </is>
      </c>
      <c r="G3082" s="25" t="n">
        <v>8.920819112627987</v>
      </c>
      <c r="H3082" s="26">
        <f>VLOOKUP(D3082,upahbahan,3,FALSE)</f>
        <v/>
      </c>
      <c r="J3082" s="26">
        <f>G3082*H3082</f>
        <v/>
      </c>
    </row>
    <row r="3083">
      <c r="C3083" s="5" t="n">
        <v>5</v>
      </c>
      <c r="D3083" s="5" t="inlineStr">
        <is>
          <t>Cetakan Kereb E1nh</t>
        </is>
      </c>
      <c r="E3083" s="5" t="inlineStr">
        <is>
          <t>M291</t>
        </is>
      </c>
      <c r="F3083" s="5" t="inlineStr">
        <is>
          <t>Buah</t>
        </is>
      </c>
      <c r="G3083" s="25" t="n">
        <v>2</v>
      </c>
      <c r="H3083" s="26">
        <f>VLOOKUP(D3083,upahbahan,3,FALSE)</f>
        <v/>
      </c>
      <c r="J3083" s="26">
        <f>G3083*H3083</f>
        <v/>
      </c>
    </row>
    <row r="3084">
      <c r="C3084" s="27" t="inlineStr">
        <is>
          <t>JUMLAH HARGA BAHAN</t>
        </is>
      </c>
      <c r="D3084" s="28" t="n"/>
      <c r="E3084" s="28" t="n"/>
      <c r="F3084" s="28" t="n"/>
      <c r="G3084" s="28" t="n"/>
      <c r="H3084" s="28" t="n"/>
      <c r="I3084" s="28" t="n"/>
      <c r="J3084" s="29">
        <f>SUM(J3079:J3083)</f>
        <v/>
      </c>
    </row>
    <row r="3085">
      <c r="C3085" s="24" t="inlineStr">
        <is>
          <t>C</t>
        </is>
      </c>
      <c r="D3085" s="24" t="inlineStr">
        <is>
          <t>PERALATAN</t>
        </is>
      </c>
      <c r="E3085" s="12" t="n"/>
      <c r="F3085" s="12" t="n"/>
      <c r="G3085" s="12" t="n"/>
      <c r="H3085" s="12" t="n"/>
      <c r="I3085" s="12" t="n"/>
      <c r="J3085" s="12" t="n"/>
    </row>
    <row r="3086">
      <c r="C3086" s="5" t="n">
        <v>1</v>
      </c>
      <c r="D3086" s="5" t="inlineStr">
        <is>
          <t>Concrete Mixer</t>
        </is>
      </c>
      <c r="E3086" s="5" t="inlineStr">
        <is>
          <t>E06</t>
        </is>
      </c>
      <c r="F3086" s="5" t="inlineStr">
        <is>
          <t>jam</t>
        </is>
      </c>
      <c r="G3086" s="25" t="n">
        <v>0.1204819529215966</v>
      </c>
      <c r="H3086" s="26">
        <f>VLOOKUP(D3086,upahbahan,3,FALSE)</f>
        <v/>
      </c>
      <c r="J3086" s="26">
        <f>G3086*H3086</f>
        <v/>
      </c>
    </row>
    <row r="3087">
      <c r="C3087" s="5" t="n">
        <v>2</v>
      </c>
      <c r="D3087" s="5" t="inlineStr">
        <is>
          <t>FLAT BED TRUCK 4 TON</t>
        </is>
      </c>
      <c r="E3087" s="5" t="inlineStr">
        <is>
          <t>E11</t>
        </is>
      </c>
      <c r="F3087" s="5" t="inlineStr">
        <is>
          <t>Jam</t>
        </is>
      </c>
      <c r="G3087" s="25" t="n">
        <v>0.04901429039208868</v>
      </c>
      <c r="H3087" s="26">
        <f>VLOOKUP(D3087,upahbahan,3,FALSE)</f>
        <v/>
      </c>
      <c r="J3087" s="26">
        <f>G3087*H3087</f>
        <v/>
      </c>
    </row>
    <row r="3088">
      <c r="C3088" s="5" t="n">
        <v>3</v>
      </c>
      <c r="D3088" s="5" t="inlineStr">
        <is>
          <t>Alat Bantu</t>
        </is>
      </c>
      <c r="F3088" s="5" t="inlineStr">
        <is>
          <t>Ls</t>
        </is>
      </c>
      <c r="G3088" s="25" t="n">
        <v>1</v>
      </c>
      <c r="H3088" s="26">
        <f>VLOOKUP(D3088,upahbahan,3,FALSE)</f>
        <v/>
      </c>
      <c r="J3088" s="26">
        <f>G3088*H3088</f>
        <v/>
      </c>
    </row>
    <row r="3089">
      <c r="C3089" s="27" t="inlineStr">
        <is>
          <t>JUMLAH HARGA PERALATAN</t>
        </is>
      </c>
      <c r="D3089" s="28" t="n"/>
      <c r="E3089" s="28" t="n"/>
      <c r="F3089" s="28" t="n"/>
      <c r="G3089" s="28" t="n"/>
      <c r="H3089" s="28" t="n"/>
      <c r="I3089" s="28" t="n"/>
      <c r="J3089" s="29">
        <f>SUM(J3086:J3088)</f>
        <v/>
      </c>
    </row>
    <row r="3090">
      <c r="C3090" s="31" t="inlineStr">
        <is>
          <t>D</t>
        </is>
      </c>
      <c r="D3090" s="31" t="inlineStr">
        <is>
          <t>Jumlah (A+B+C)</t>
        </is>
      </c>
      <c r="E3090" s="32" t="n"/>
      <c r="F3090" s="32" t="n"/>
      <c r="G3090" s="32" t="n"/>
      <c r="H3090" s="32" t="n"/>
      <c r="I3090" s="32" t="n"/>
      <c r="J3090" s="33">
        <f>J3077+J3084+J3089</f>
        <v/>
      </c>
    </row>
    <row r="3091">
      <c r="C3091" s="18" t="inlineStr">
        <is>
          <t>E</t>
        </is>
      </c>
      <c r="D3091" s="18" t="inlineStr">
        <is>
          <t>Biaya Umum dan Keuntungan 10.0% x D</t>
        </is>
      </c>
      <c r="H3091" s="21">
        <f>$Q$8</f>
        <v/>
      </c>
      <c r="J3091" s="34">
        <f>J3090*H3091</f>
        <v/>
      </c>
    </row>
    <row r="3092">
      <c r="C3092" s="31" t="inlineStr">
        <is>
          <t>F</t>
        </is>
      </c>
      <c r="D3092" s="31" t="inlineStr">
        <is>
          <t>Harga Satuan Pekerjaan (D+E)</t>
        </is>
      </c>
      <c r="E3092" s="32" t="n"/>
      <c r="F3092" s="32" t="n"/>
      <c r="G3092" s="32" t="n"/>
      <c r="H3092" s="32" t="n"/>
      <c r="I3092" s="32" t="n"/>
      <c r="J3092" s="33">
        <f>SUM(J3090:J3091)</f>
        <v/>
      </c>
    </row>
    <row r="3094">
      <c r="C3094" s="16" t="inlineStr">
        <is>
          <t>I.157</t>
        </is>
      </c>
      <c r="D3094" s="17" t="inlineStr">
        <is>
          <t>Kereb Lengkung Tegak Dengan Bukaan dan Komponen Horizontal (Tipe E2h)</t>
        </is>
      </c>
      <c r="F3094" s="18" t="inlineStr">
        <is>
          <t>Buah</t>
        </is>
      </c>
      <c r="K3094" s="22">
        <f>ROUNDDOWN(J3115,0)</f>
        <v/>
      </c>
      <c r="M3094" s="19" t="inlineStr">
        <is>
          <t>9.2.(22ae)</t>
        </is>
      </c>
    </row>
    <row r="3095">
      <c r="C3095" s="23" t="inlineStr">
        <is>
          <t>No</t>
        </is>
      </c>
      <c r="D3095" s="23" t="inlineStr">
        <is>
          <t>Uraian</t>
        </is>
      </c>
      <c r="E3095" s="23" t="inlineStr">
        <is>
          <t>Kode</t>
        </is>
      </c>
      <c r="F3095" s="23" t="inlineStr">
        <is>
          <t>Sat.</t>
        </is>
      </c>
      <c r="G3095" s="23" t="inlineStr">
        <is>
          <t>Koefisien</t>
        </is>
      </c>
      <c r="H3095" s="23" t="inlineStr">
        <is>
          <t>Harga  Satuan (Rp)</t>
        </is>
      </c>
      <c r="J3095" s="23" t="inlineStr">
        <is>
          <t>Jumlah Harga (Rp)</t>
        </is>
      </c>
    </row>
    <row r="3096">
      <c r="C3096" s="24" t="inlineStr">
        <is>
          <t>A</t>
        </is>
      </c>
      <c r="D3096" s="24" t="inlineStr">
        <is>
          <t>TENAGA KERJA</t>
        </is>
      </c>
      <c r="E3096" s="12" t="n"/>
      <c r="F3096" s="12" t="n"/>
      <c r="G3096" s="12" t="n"/>
      <c r="H3096" s="12" t="n"/>
      <c r="I3096" s="12" t="n"/>
      <c r="J3096" s="12" t="n"/>
    </row>
    <row r="3097">
      <c r="C3097" s="5" t="n">
        <v>1</v>
      </c>
      <c r="D3097" s="5" t="inlineStr">
        <is>
          <t>Pekerja</t>
        </is>
      </c>
      <c r="E3097" s="5" t="inlineStr">
        <is>
          <t>L01</t>
        </is>
      </c>
      <c r="F3097" s="5" t="inlineStr">
        <is>
          <t>jam</t>
        </is>
      </c>
      <c r="G3097" s="25" t="n">
        <v>0.7228914965304732</v>
      </c>
      <c r="H3097" s="26">
        <f>VLOOKUP(D3097,upahbahan,3,FALSE)</f>
        <v/>
      </c>
      <c r="J3097" s="26">
        <f>G3097*H3097</f>
        <v/>
      </c>
    </row>
    <row r="3098">
      <c r="C3098" s="5" t="n">
        <v>2</v>
      </c>
      <c r="D3098" s="5" t="inlineStr">
        <is>
          <t>Tukang</t>
        </is>
      </c>
      <c r="E3098" s="5" t="inlineStr">
        <is>
          <t>L02</t>
        </is>
      </c>
      <c r="F3098" s="5" t="inlineStr">
        <is>
          <t>jam</t>
        </is>
      </c>
      <c r="G3098" s="25" t="n">
        <v>0.2409638512742468</v>
      </c>
      <c r="H3098" s="26">
        <f>VLOOKUP(D3098,upahbahan,3,FALSE)</f>
        <v/>
      </c>
      <c r="J3098" s="26">
        <f>G3098*H3098</f>
        <v/>
      </c>
    </row>
    <row r="3099">
      <c r="C3099" s="5" t="n">
        <v>3</v>
      </c>
      <c r="D3099" s="5" t="inlineStr">
        <is>
          <t>Mandor</t>
        </is>
      </c>
      <c r="E3099" s="5" t="inlineStr">
        <is>
          <t>L03</t>
        </is>
      </c>
      <c r="F3099" s="5" t="inlineStr">
        <is>
          <t>jam</t>
        </is>
      </c>
      <c r="G3099" s="25" t="n">
        <v>0.1204819674946011</v>
      </c>
      <c r="H3099" s="26">
        <f>VLOOKUP(D3099,upahbahan,3,FALSE)</f>
        <v/>
      </c>
      <c r="J3099" s="26">
        <f>G3099*H3099</f>
        <v/>
      </c>
    </row>
    <row r="3100">
      <c r="C3100" s="27" t="inlineStr">
        <is>
          <t>JUMLAH HARGA TENAGA KERJA</t>
        </is>
      </c>
      <c r="D3100" s="28" t="n"/>
      <c r="E3100" s="28" t="n"/>
      <c r="F3100" s="28" t="n"/>
      <c r="G3100" s="28" t="n"/>
      <c r="H3100" s="28" t="n"/>
      <c r="I3100" s="28" t="n"/>
      <c r="J3100" s="29">
        <f>SUM(J3097:J3099)</f>
        <v/>
      </c>
    </row>
    <row r="3101">
      <c r="C3101" s="24" t="inlineStr">
        <is>
          <t>B</t>
        </is>
      </c>
      <c r="D3101" s="24" t="inlineStr">
        <is>
          <t>BAHAN</t>
        </is>
      </c>
      <c r="E3101" s="12" t="n"/>
      <c r="F3101" s="12" t="n"/>
      <c r="G3101" s="12" t="n"/>
      <c r="H3101" s="12" t="n"/>
      <c r="I3101" s="12" t="n"/>
      <c r="J3101" s="12" t="n"/>
    </row>
    <row r="3102">
      <c r="C3102" s="5" t="n">
        <v>1</v>
      </c>
      <c r="D3102" s="5" t="inlineStr">
        <is>
          <t>Semen</t>
        </is>
      </c>
      <c r="E3102" s="5" t="inlineStr">
        <is>
          <t>M12</t>
        </is>
      </c>
      <c r="F3102" s="5" t="inlineStr">
        <is>
          <t>Kg</t>
        </is>
      </c>
      <c r="G3102" s="25" t="n">
        <v>34.902975</v>
      </c>
      <c r="H3102" s="26">
        <f>VLOOKUP(D3102,upahbahan,3,FALSE)</f>
        <v/>
      </c>
      <c r="J3102" s="26">
        <f>G3102*H3102</f>
        <v/>
      </c>
    </row>
    <row r="3103">
      <c r="C3103" s="5" t="n">
        <v>2</v>
      </c>
      <c r="D3103" s="5" t="inlineStr">
        <is>
          <t>Pasir Beton</t>
        </is>
      </c>
      <c r="E3103" s="5" t="inlineStr">
        <is>
          <t>M01a</t>
        </is>
      </c>
      <c r="F3103" s="5" t="inlineStr">
        <is>
          <t>M3</t>
        </is>
      </c>
      <c r="G3103" s="25" t="n">
        <v>0.04613957345971564</v>
      </c>
      <c r="H3103" s="26">
        <f>VLOOKUP(D3103,upahbahan,3,FALSE)</f>
        <v/>
      </c>
      <c r="J3103" s="26">
        <f>G3103*H3103</f>
        <v/>
      </c>
    </row>
    <row r="3104">
      <c r="C3104" s="5" t="n">
        <v>3</v>
      </c>
      <c r="D3104" s="5" t="inlineStr">
        <is>
          <t>Aggregat Kasar</t>
        </is>
      </c>
      <c r="E3104" s="5" t="inlineStr">
        <is>
          <t>M03</t>
        </is>
      </c>
      <c r="F3104" s="5" t="inlineStr">
        <is>
          <t>M3</t>
        </is>
      </c>
      <c r="G3104" s="25" t="n">
        <v>0.06147335498989144</v>
      </c>
      <c r="H3104" s="26">
        <f>VLOOKUP(D3104,upahbahan,3,FALSE)</f>
        <v/>
      </c>
      <c r="J3104" s="26">
        <f>G3104*H3104</f>
        <v/>
      </c>
    </row>
    <row r="3105">
      <c r="C3105" s="5" t="n">
        <v>4</v>
      </c>
      <c r="D3105" s="5" t="inlineStr">
        <is>
          <t>Air</t>
        </is>
      </c>
      <c r="E3105" s="5" t="inlineStr">
        <is>
          <t>M170</t>
        </is>
      </c>
      <c r="F3105" s="5" t="inlineStr">
        <is>
          <t>Ltr</t>
        </is>
      </c>
      <c r="G3105" s="25" t="n">
        <v>17.41706484641638</v>
      </c>
      <c r="H3105" s="26">
        <f>VLOOKUP(D3105,upahbahan,3,FALSE)</f>
        <v/>
      </c>
      <c r="J3105" s="26">
        <f>G3105*H3105</f>
        <v/>
      </c>
    </row>
    <row r="3106">
      <c r="C3106" s="5" t="n">
        <v>5</v>
      </c>
      <c r="D3106" s="5" t="inlineStr">
        <is>
          <t>Cetakan Kereb E2h</t>
        </is>
      </c>
      <c r="E3106" s="5" t="inlineStr">
        <is>
          <t>M291</t>
        </is>
      </c>
      <c r="F3106" s="5" t="inlineStr">
        <is>
          <t>Buah</t>
        </is>
      </c>
      <c r="G3106" s="25" t="n">
        <v>2</v>
      </c>
      <c r="H3106" s="26">
        <f>VLOOKUP(D3106,upahbahan,3,FALSE)</f>
        <v/>
      </c>
      <c r="J3106" s="26">
        <f>G3106*H3106</f>
        <v/>
      </c>
    </row>
    <row r="3107">
      <c r="C3107" s="27" t="inlineStr">
        <is>
          <t>JUMLAH HARGA BAHAN</t>
        </is>
      </c>
      <c r="D3107" s="28" t="n"/>
      <c r="E3107" s="28" t="n"/>
      <c r="F3107" s="28" t="n"/>
      <c r="G3107" s="28" t="n"/>
      <c r="H3107" s="28" t="n"/>
      <c r="I3107" s="28" t="n"/>
      <c r="J3107" s="29">
        <f>SUM(J3102:J3106)</f>
        <v/>
      </c>
    </row>
    <row r="3108">
      <c r="C3108" s="24" t="inlineStr">
        <is>
          <t>C</t>
        </is>
      </c>
      <c r="D3108" s="24" t="inlineStr">
        <is>
          <t>PERALATAN</t>
        </is>
      </c>
      <c r="E3108" s="12" t="n"/>
      <c r="F3108" s="12" t="n"/>
      <c r="G3108" s="12" t="n"/>
      <c r="H3108" s="12" t="n"/>
      <c r="I3108" s="12" t="n"/>
      <c r="J3108" s="12" t="n"/>
    </row>
    <row r="3109">
      <c r="C3109" s="5" t="n">
        <v>1</v>
      </c>
      <c r="D3109" s="5" t="inlineStr">
        <is>
          <t>Concrete Mixer</t>
        </is>
      </c>
      <c r="E3109" s="5" t="inlineStr">
        <is>
          <t>E06</t>
        </is>
      </c>
      <c r="F3109" s="5" t="inlineStr">
        <is>
          <t>jam</t>
        </is>
      </c>
      <c r="G3109" s="25" t="n">
        <v>0.1204819529215966</v>
      </c>
      <c r="H3109" s="26">
        <f>VLOOKUP(D3109,upahbahan,3,FALSE)</f>
        <v/>
      </c>
      <c r="J3109" s="26">
        <f>G3109*H3109</f>
        <v/>
      </c>
    </row>
    <row r="3110">
      <c r="C3110" s="5" t="n">
        <v>2</v>
      </c>
      <c r="D3110" s="5" t="inlineStr">
        <is>
          <t>FLAT BED TRUCK 4 TON</t>
        </is>
      </c>
      <c r="E3110" s="5" t="inlineStr">
        <is>
          <t>E11</t>
        </is>
      </c>
      <c r="F3110" s="5" t="inlineStr">
        <is>
          <t>Jam</t>
        </is>
      </c>
      <c r="G3110" s="25" t="n">
        <v>0.07125479560985162</v>
      </c>
      <c r="H3110" s="26">
        <f>VLOOKUP(D3110,upahbahan,3,FALSE)</f>
        <v/>
      </c>
      <c r="J3110" s="26">
        <f>G3110*H3110</f>
        <v/>
      </c>
    </row>
    <row r="3111">
      <c r="C3111" s="5" t="n">
        <v>3</v>
      </c>
      <c r="D3111" s="5" t="inlineStr">
        <is>
          <t>Alat Bantu</t>
        </is>
      </c>
      <c r="F3111" s="5" t="inlineStr">
        <is>
          <t>Ls</t>
        </is>
      </c>
      <c r="G3111" s="25" t="n">
        <v>1</v>
      </c>
      <c r="H3111" s="26">
        <f>VLOOKUP(D3111,upahbahan,3,FALSE)</f>
        <v/>
      </c>
      <c r="J3111" s="26">
        <f>G3111*H3111</f>
        <v/>
      </c>
    </row>
    <row r="3112">
      <c r="C3112" s="27" t="inlineStr">
        <is>
          <t>JUMLAH HARGA PERALATAN</t>
        </is>
      </c>
      <c r="D3112" s="28" t="n"/>
      <c r="E3112" s="28" t="n"/>
      <c r="F3112" s="28" t="n"/>
      <c r="G3112" s="28" t="n"/>
      <c r="H3112" s="28" t="n"/>
      <c r="I3112" s="28" t="n"/>
      <c r="J3112" s="29">
        <f>SUM(J3109:J3111)</f>
        <v/>
      </c>
    </row>
    <row r="3113">
      <c r="C3113" s="31" t="inlineStr">
        <is>
          <t>D</t>
        </is>
      </c>
      <c r="D3113" s="31" t="inlineStr">
        <is>
          <t>Jumlah (A+B+C)</t>
        </is>
      </c>
      <c r="E3113" s="32" t="n"/>
      <c r="F3113" s="32" t="n"/>
      <c r="G3113" s="32" t="n"/>
      <c r="H3113" s="32" t="n"/>
      <c r="I3113" s="32" t="n"/>
      <c r="J3113" s="33">
        <f>J3100+J3107+J3112</f>
        <v/>
      </c>
    </row>
    <row r="3114">
      <c r="C3114" s="18" t="inlineStr">
        <is>
          <t>E</t>
        </is>
      </c>
      <c r="D3114" s="18" t="inlineStr">
        <is>
          <t>Biaya Umum dan Keuntungan 10.0% x D</t>
        </is>
      </c>
      <c r="H3114" s="21">
        <f>$Q$8</f>
        <v/>
      </c>
      <c r="J3114" s="34">
        <f>J3113*H3114</f>
        <v/>
      </c>
    </row>
    <row r="3115">
      <c r="C3115" s="31" t="inlineStr">
        <is>
          <t>F</t>
        </is>
      </c>
      <c r="D3115" s="31" t="inlineStr">
        <is>
          <t>Harga Satuan Pekerjaan (D+E)</t>
        </is>
      </c>
      <c r="E3115" s="32" t="n"/>
      <c r="F3115" s="32" t="n"/>
      <c r="G3115" s="32" t="n"/>
      <c r="H3115" s="32" t="n"/>
      <c r="I3115" s="32" t="n"/>
      <c r="J3115" s="33">
        <f>SUM(J3113:J3114)</f>
        <v/>
      </c>
    </row>
    <row r="3117">
      <c r="C3117" s="16" t="inlineStr">
        <is>
          <t>I.158</t>
        </is>
      </c>
      <c r="D3117" s="17" t="inlineStr">
        <is>
          <t>Kereb Lengkung Tegak Dengan Bukaan Tanpa Komponen Horizontal (E2nh)</t>
        </is>
      </c>
      <c r="F3117" s="18" t="inlineStr">
        <is>
          <t>Buah</t>
        </is>
      </c>
      <c r="K3117" s="22">
        <f>ROUNDDOWN(J3138,0)</f>
        <v/>
      </c>
      <c r="M3117" s="19" t="inlineStr">
        <is>
          <t>9.2.(22af)</t>
        </is>
      </c>
    </row>
    <row r="3118">
      <c r="C3118" s="23" t="inlineStr">
        <is>
          <t>No</t>
        </is>
      </c>
      <c r="D3118" s="23" t="inlineStr">
        <is>
          <t>Uraian</t>
        </is>
      </c>
      <c r="E3118" s="23" t="inlineStr">
        <is>
          <t>Kode</t>
        </is>
      </c>
      <c r="F3118" s="23" t="inlineStr">
        <is>
          <t>Sat.</t>
        </is>
      </c>
      <c r="G3118" s="23" t="inlineStr">
        <is>
          <t>Koefisien</t>
        </is>
      </c>
      <c r="H3118" s="23" t="inlineStr">
        <is>
          <t>Harga  Satuan (Rp)</t>
        </is>
      </c>
      <c r="J3118" s="23" t="inlineStr">
        <is>
          <t>Jumlah Harga (Rp)</t>
        </is>
      </c>
    </row>
    <row r="3119">
      <c r="C3119" s="24" t="inlineStr">
        <is>
          <t>A</t>
        </is>
      </c>
      <c r="D3119" s="24" t="inlineStr">
        <is>
          <t>TENAGA KERJA</t>
        </is>
      </c>
      <c r="E3119" s="12" t="n"/>
      <c r="F3119" s="12" t="n"/>
      <c r="G3119" s="12" t="n"/>
      <c r="H3119" s="12" t="n"/>
      <c r="I3119" s="12" t="n"/>
      <c r="J3119" s="12" t="n"/>
    </row>
    <row r="3120">
      <c r="C3120" s="5" t="n">
        <v>1</v>
      </c>
      <c r="D3120" s="5" t="inlineStr">
        <is>
          <t>Pekerja</t>
        </is>
      </c>
      <c r="E3120" s="5" t="inlineStr">
        <is>
          <t>L01</t>
        </is>
      </c>
      <c r="F3120" s="5" t="inlineStr">
        <is>
          <t>jam</t>
        </is>
      </c>
      <c r="G3120" s="25" t="n">
        <v>0.7228914965304732</v>
      </c>
      <c r="H3120" s="26">
        <f>VLOOKUP(D3120,upahbahan,3,FALSE)</f>
        <v/>
      </c>
      <c r="J3120" s="26">
        <f>G3120*H3120</f>
        <v/>
      </c>
    </row>
    <row r="3121">
      <c r="C3121" s="5" t="n">
        <v>2</v>
      </c>
      <c r="D3121" s="5" t="inlineStr">
        <is>
          <t>Tukang</t>
        </is>
      </c>
      <c r="E3121" s="5" t="inlineStr">
        <is>
          <t>L02</t>
        </is>
      </c>
      <c r="F3121" s="5" t="inlineStr">
        <is>
          <t>jam</t>
        </is>
      </c>
      <c r="G3121" s="25" t="n">
        <v>0.2409638512742468</v>
      </c>
      <c r="H3121" s="26">
        <f>VLOOKUP(D3121,upahbahan,3,FALSE)</f>
        <v/>
      </c>
      <c r="J3121" s="26">
        <f>G3121*H3121</f>
        <v/>
      </c>
    </row>
    <row r="3122">
      <c r="C3122" s="5" t="n">
        <v>3</v>
      </c>
      <c r="D3122" s="5" t="inlineStr">
        <is>
          <t>Mandor</t>
        </is>
      </c>
      <c r="E3122" s="5" t="inlineStr">
        <is>
          <t>L03</t>
        </is>
      </c>
      <c r="F3122" s="5" t="inlineStr">
        <is>
          <t>jam</t>
        </is>
      </c>
      <c r="G3122" s="25" t="n">
        <v>0.1204819674946011</v>
      </c>
      <c r="H3122" s="26">
        <f>VLOOKUP(D3122,upahbahan,3,FALSE)</f>
        <v/>
      </c>
      <c r="J3122" s="26">
        <f>G3122*H3122</f>
        <v/>
      </c>
    </row>
    <row r="3123">
      <c r="C3123" s="27" t="inlineStr">
        <is>
          <t>JUMLAH HARGA TENAGA KERJA</t>
        </is>
      </c>
      <c r="D3123" s="28" t="n"/>
      <c r="E3123" s="28" t="n"/>
      <c r="F3123" s="28" t="n"/>
      <c r="G3123" s="28" t="n"/>
      <c r="H3123" s="28" t="n"/>
      <c r="I3123" s="28" t="n"/>
      <c r="J3123" s="29">
        <f>SUM(J3120:J3122)</f>
        <v/>
      </c>
    </row>
    <row r="3124">
      <c r="C3124" s="24" t="inlineStr">
        <is>
          <t>B</t>
        </is>
      </c>
      <c r="D3124" s="24" t="inlineStr">
        <is>
          <t>BAHAN</t>
        </is>
      </c>
      <c r="E3124" s="12" t="n"/>
      <c r="F3124" s="12" t="n"/>
      <c r="G3124" s="12" t="n"/>
      <c r="H3124" s="12" t="n"/>
      <c r="I3124" s="12" t="n"/>
      <c r="J3124" s="12" t="n"/>
    </row>
    <row r="3125">
      <c r="C3125" s="5" t="n">
        <v>1</v>
      </c>
      <c r="D3125" s="5" t="inlineStr">
        <is>
          <t>Semen</t>
        </is>
      </c>
      <c r="E3125" s="5" t="inlineStr">
        <is>
          <t>M12</t>
        </is>
      </c>
      <c r="F3125" s="5" t="inlineStr">
        <is>
          <t>Kg</t>
        </is>
      </c>
      <c r="G3125" s="25" t="n">
        <v>13.7516375</v>
      </c>
      <c r="H3125" s="26">
        <f>VLOOKUP(D3125,upahbahan,3,FALSE)</f>
        <v/>
      </c>
      <c r="J3125" s="26">
        <f>G3125*H3125</f>
        <v/>
      </c>
    </row>
    <row r="3126">
      <c r="C3126" s="5" t="n">
        <v>2</v>
      </c>
      <c r="D3126" s="5" t="inlineStr">
        <is>
          <t>Pasir Beton</t>
        </is>
      </c>
      <c r="E3126" s="5" t="inlineStr">
        <is>
          <t>M01a</t>
        </is>
      </c>
      <c r="F3126" s="5" t="inlineStr">
        <is>
          <t>M3</t>
        </is>
      </c>
      <c r="G3126" s="25" t="n">
        <v>0.01817879146919431</v>
      </c>
      <c r="H3126" s="26">
        <f>VLOOKUP(D3126,upahbahan,3,FALSE)</f>
        <v/>
      </c>
      <c r="J3126" s="26">
        <f>G3126*H3126</f>
        <v/>
      </c>
    </row>
    <row r="3127">
      <c r="C3127" s="5" t="n">
        <v>3</v>
      </c>
      <c r="D3127" s="5" t="inlineStr">
        <is>
          <t>Aggregat Kasar</t>
        </is>
      </c>
      <c r="E3127" s="5" t="inlineStr">
        <is>
          <t>M03</t>
        </is>
      </c>
      <c r="F3127" s="5" t="inlineStr">
        <is>
          <t>M3</t>
        </is>
      </c>
      <c r="G3127" s="25" t="n">
        <v>0.02422027601863104</v>
      </c>
      <c r="H3127" s="26">
        <f>VLOOKUP(D3127,upahbahan,3,FALSE)</f>
        <v/>
      </c>
      <c r="J3127" s="26">
        <f>G3127*H3127</f>
        <v/>
      </c>
    </row>
    <row r="3128">
      <c r="C3128" s="5" t="n">
        <v>4</v>
      </c>
      <c r="D3128" s="5" t="inlineStr">
        <is>
          <t>Air</t>
        </is>
      </c>
      <c r="E3128" s="5" t="inlineStr">
        <is>
          <t>M170</t>
        </is>
      </c>
      <c r="F3128" s="5" t="inlineStr">
        <is>
          <t>Ltr</t>
        </is>
      </c>
      <c r="G3128" s="25" t="n">
        <v>6.862116040955631</v>
      </c>
      <c r="H3128" s="26">
        <f>VLOOKUP(D3128,upahbahan,3,FALSE)</f>
        <v/>
      </c>
      <c r="J3128" s="26">
        <f>G3128*H3128</f>
        <v/>
      </c>
    </row>
    <row r="3129">
      <c r="C3129" s="5" t="n">
        <v>5</v>
      </c>
      <c r="D3129" s="5" t="inlineStr">
        <is>
          <t>Cetakan Kereb E2nh</t>
        </is>
      </c>
      <c r="E3129" s="5" t="inlineStr">
        <is>
          <t>M291</t>
        </is>
      </c>
      <c r="F3129" s="5" t="inlineStr">
        <is>
          <t>Buah</t>
        </is>
      </c>
      <c r="G3129" s="25" t="n">
        <v>2</v>
      </c>
      <c r="H3129" s="26">
        <f>VLOOKUP(D3129,upahbahan,3,FALSE)</f>
        <v/>
      </c>
      <c r="J3129" s="26">
        <f>G3129*H3129</f>
        <v/>
      </c>
    </row>
    <row r="3130">
      <c r="C3130" s="27" t="inlineStr">
        <is>
          <t>JUMLAH HARGA BAHAN</t>
        </is>
      </c>
      <c r="D3130" s="28" t="n"/>
      <c r="E3130" s="28" t="n"/>
      <c r="F3130" s="28" t="n"/>
      <c r="G3130" s="28" t="n"/>
      <c r="H3130" s="28" t="n"/>
      <c r="I3130" s="28" t="n"/>
      <c r="J3130" s="29">
        <f>SUM(J3125:J3129)</f>
        <v/>
      </c>
    </row>
    <row r="3131">
      <c r="C3131" s="24" t="inlineStr">
        <is>
          <t>C</t>
        </is>
      </c>
      <c r="D3131" s="24" t="inlineStr">
        <is>
          <t>PERALATAN</t>
        </is>
      </c>
      <c r="E3131" s="12" t="n"/>
      <c r="F3131" s="12" t="n"/>
      <c r="G3131" s="12" t="n"/>
      <c r="H3131" s="12" t="n"/>
      <c r="I3131" s="12" t="n"/>
      <c r="J3131" s="12" t="n"/>
    </row>
    <row r="3132">
      <c r="C3132" s="5" t="n">
        <v>1</v>
      </c>
      <c r="D3132" s="5" t="inlineStr">
        <is>
          <t>Concrete Mixer</t>
        </is>
      </c>
      <c r="E3132" s="5" t="inlineStr">
        <is>
          <t>E06</t>
        </is>
      </c>
      <c r="F3132" s="5" t="inlineStr">
        <is>
          <t>jam</t>
        </is>
      </c>
      <c r="G3132" s="25" t="n">
        <v>0.1204819529215966</v>
      </c>
      <c r="H3132" s="26">
        <f>VLOOKUP(D3132,upahbahan,3,FALSE)</f>
        <v/>
      </c>
      <c r="J3132" s="26">
        <f>G3132*H3132</f>
        <v/>
      </c>
    </row>
    <row r="3133">
      <c r="C3133" s="5" t="n">
        <v>2</v>
      </c>
      <c r="D3133" s="5" t="inlineStr">
        <is>
          <t>FLAT BED TRUCK 4 TON</t>
        </is>
      </c>
      <c r="E3133" s="5" t="inlineStr">
        <is>
          <t>E11</t>
        </is>
      </c>
      <c r="F3133" s="5" t="inlineStr">
        <is>
          <t>Jam</t>
        </is>
      </c>
      <c r="G3133" s="25" t="n">
        <v>0.04394187222890054</v>
      </c>
      <c r="H3133" s="26">
        <f>VLOOKUP(D3133,upahbahan,3,FALSE)</f>
        <v/>
      </c>
      <c r="J3133" s="26">
        <f>G3133*H3133</f>
        <v/>
      </c>
    </row>
    <row r="3134">
      <c r="C3134" s="5" t="n">
        <v>3</v>
      </c>
      <c r="D3134" s="5" t="inlineStr">
        <is>
          <t>Alat Bantu</t>
        </is>
      </c>
      <c r="F3134" s="5" t="inlineStr">
        <is>
          <t>Ls</t>
        </is>
      </c>
      <c r="G3134" s="25" t="n">
        <v>1</v>
      </c>
      <c r="H3134" s="26">
        <f>VLOOKUP(D3134,upahbahan,3,FALSE)</f>
        <v/>
      </c>
      <c r="J3134" s="26">
        <f>G3134*H3134</f>
        <v/>
      </c>
    </row>
    <row r="3135">
      <c r="C3135" s="27" t="inlineStr">
        <is>
          <t>JUMLAH HARGA PERALATAN</t>
        </is>
      </c>
      <c r="D3135" s="28" t="n"/>
      <c r="E3135" s="28" t="n"/>
      <c r="F3135" s="28" t="n"/>
      <c r="G3135" s="28" t="n"/>
      <c r="H3135" s="28" t="n"/>
      <c r="I3135" s="28" t="n"/>
      <c r="J3135" s="29">
        <f>SUM(J3132:J3134)</f>
        <v/>
      </c>
    </row>
    <row r="3136">
      <c r="C3136" s="31" t="inlineStr">
        <is>
          <t>D</t>
        </is>
      </c>
      <c r="D3136" s="31" t="inlineStr">
        <is>
          <t>Jumlah (A+B+C)</t>
        </is>
      </c>
      <c r="E3136" s="32" t="n"/>
      <c r="F3136" s="32" t="n"/>
      <c r="G3136" s="32" t="n"/>
      <c r="H3136" s="32" t="n"/>
      <c r="I3136" s="32" t="n"/>
      <c r="J3136" s="33">
        <f>J3123+J3130+J3135</f>
        <v/>
      </c>
    </row>
    <row r="3137">
      <c r="C3137" s="18" t="inlineStr">
        <is>
          <t>E</t>
        </is>
      </c>
      <c r="D3137" s="18" t="inlineStr">
        <is>
          <t>Biaya Umum dan Keuntungan 10.0% x D</t>
        </is>
      </c>
      <c r="H3137" s="21">
        <f>$Q$8</f>
        <v/>
      </c>
      <c r="J3137" s="34">
        <f>J3136*H3137</f>
        <v/>
      </c>
    </row>
    <row r="3138">
      <c r="C3138" s="31" t="inlineStr">
        <is>
          <t>F</t>
        </is>
      </c>
      <c r="D3138" s="31" t="inlineStr">
        <is>
          <t>Harga Satuan Pekerjaan (D+E)</t>
        </is>
      </c>
      <c r="E3138" s="32" t="n"/>
      <c r="F3138" s="32" t="n"/>
      <c r="G3138" s="32" t="n"/>
      <c r="H3138" s="32" t="n"/>
      <c r="I3138" s="32" t="n"/>
      <c r="J3138" s="33">
        <f>SUM(J3136:J3137)</f>
        <v/>
      </c>
    </row>
    <row r="3140">
      <c r="C3140" s="16" t="inlineStr">
        <is>
          <t>I.159</t>
        </is>
      </c>
      <c r="D3140" s="17" t="inlineStr">
        <is>
          <t>Kereb Lengkung Miring Dengan Komponen Horizontal (Tipe E3h)</t>
        </is>
      </c>
      <c r="F3140" s="18" t="inlineStr">
        <is>
          <t>Buah</t>
        </is>
      </c>
      <c r="K3140" s="22">
        <f>ROUNDDOWN(J3161,0)</f>
        <v/>
      </c>
      <c r="M3140" s="19" t="inlineStr">
        <is>
          <t>9.2.(22ag)</t>
        </is>
      </c>
    </row>
    <row r="3141">
      <c r="C3141" s="23" t="inlineStr">
        <is>
          <t>No</t>
        </is>
      </c>
      <c r="D3141" s="23" t="inlineStr">
        <is>
          <t>Uraian</t>
        </is>
      </c>
      <c r="E3141" s="23" t="inlineStr">
        <is>
          <t>Kode</t>
        </is>
      </c>
      <c r="F3141" s="23" t="inlineStr">
        <is>
          <t>Sat.</t>
        </is>
      </c>
      <c r="G3141" s="23" t="inlineStr">
        <is>
          <t>Koefisien</t>
        </is>
      </c>
      <c r="H3141" s="23" t="inlineStr">
        <is>
          <t>Harga  Satuan (Rp)</t>
        </is>
      </c>
      <c r="J3141" s="23" t="inlineStr">
        <is>
          <t>Jumlah Harga (Rp)</t>
        </is>
      </c>
    </row>
    <row r="3142">
      <c r="C3142" s="24" t="inlineStr">
        <is>
          <t>A</t>
        </is>
      </c>
      <c r="D3142" s="24" t="inlineStr">
        <is>
          <t>TENAGA KERJA</t>
        </is>
      </c>
      <c r="E3142" s="12" t="n"/>
      <c r="F3142" s="12" t="n"/>
      <c r="G3142" s="12" t="n"/>
      <c r="H3142" s="12" t="n"/>
      <c r="I3142" s="12" t="n"/>
      <c r="J3142" s="12" t="n"/>
    </row>
    <row r="3143">
      <c r="C3143" s="5" t="n">
        <v>1</v>
      </c>
      <c r="D3143" s="5" t="inlineStr">
        <is>
          <t>Pekerja</t>
        </is>
      </c>
      <c r="E3143" s="5" t="inlineStr">
        <is>
          <t>L01</t>
        </is>
      </c>
      <c r="F3143" s="5" t="inlineStr">
        <is>
          <t>jam</t>
        </is>
      </c>
      <c r="G3143" s="25" t="n">
        <v>0.7228914965304732</v>
      </c>
      <c r="H3143" s="26">
        <f>VLOOKUP(D3143,upahbahan,3,FALSE)</f>
        <v/>
      </c>
      <c r="J3143" s="26">
        <f>G3143*H3143</f>
        <v/>
      </c>
    </row>
    <row r="3144">
      <c r="C3144" s="5" t="n">
        <v>2</v>
      </c>
      <c r="D3144" s="5" t="inlineStr">
        <is>
          <t>Tukang</t>
        </is>
      </c>
      <c r="E3144" s="5" t="inlineStr">
        <is>
          <t>L02</t>
        </is>
      </c>
      <c r="F3144" s="5" t="inlineStr">
        <is>
          <t>jam</t>
        </is>
      </c>
      <c r="G3144" s="25" t="n">
        <v>0.2409638512742468</v>
      </c>
      <c r="H3144" s="26">
        <f>VLOOKUP(D3144,upahbahan,3,FALSE)</f>
        <v/>
      </c>
      <c r="J3144" s="26">
        <f>G3144*H3144</f>
        <v/>
      </c>
    </row>
    <row r="3145">
      <c r="C3145" s="5" t="n">
        <v>3</v>
      </c>
      <c r="D3145" s="5" t="inlineStr">
        <is>
          <t>Mandor</t>
        </is>
      </c>
      <c r="E3145" s="5" t="inlineStr">
        <is>
          <t>L03</t>
        </is>
      </c>
      <c r="F3145" s="5" t="inlineStr">
        <is>
          <t>jam</t>
        </is>
      </c>
      <c r="G3145" s="25" t="n">
        <v>0.1204819674946011</v>
      </c>
      <c r="H3145" s="26">
        <f>VLOOKUP(D3145,upahbahan,3,FALSE)</f>
        <v/>
      </c>
      <c r="J3145" s="26">
        <f>G3145*H3145</f>
        <v/>
      </c>
    </row>
    <row r="3146">
      <c r="C3146" s="27" t="inlineStr">
        <is>
          <t>JUMLAH HARGA TENAGA KERJA</t>
        </is>
      </c>
      <c r="D3146" s="28" t="n"/>
      <c r="E3146" s="28" t="n"/>
      <c r="F3146" s="28" t="n"/>
      <c r="G3146" s="28" t="n"/>
      <c r="H3146" s="28" t="n"/>
      <c r="I3146" s="28" t="n"/>
      <c r="J3146" s="29">
        <f>SUM(J3143:J3145)</f>
        <v/>
      </c>
    </row>
    <row r="3147">
      <c r="C3147" s="24" t="inlineStr">
        <is>
          <t>B</t>
        </is>
      </c>
      <c r="D3147" s="24" t="inlineStr">
        <is>
          <t>BAHAN</t>
        </is>
      </c>
      <c r="E3147" s="12" t="n"/>
      <c r="F3147" s="12" t="n"/>
      <c r="G3147" s="12" t="n"/>
      <c r="H3147" s="12" t="n"/>
      <c r="I3147" s="12" t="n"/>
      <c r="J3147" s="12" t="n"/>
    </row>
    <row r="3148">
      <c r="C3148" s="5" t="n">
        <v>1</v>
      </c>
      <c r="D3148" s="5" t="inlineStr">
        <is>
          <t>Semen</t>
        </is>
      </c>
      <c r="E3148" s="5" t="inlineStr">
        <is>
          <t>M12</t>
        </is>
      </c>
      <c r="F3148" s="5" t="inlineStr">
        <is>
          <t>Kg</t>
        </is>
      </c>
      <c r="G3148" s="25" t="n">
        <v>20.561975</v>
      </c>
      <c r="H3148" s="26">
        <f>VLOOKUP(D3148,upahbahan,3,FALSE)</f>
        <v/>
      </c>
      <c r="J3148" s="26">
        <f>G3148*H3148</f>
        <v/>
      </c>
    </row>
    <row r="3149">
      <c r="C3149" s="5" t="n">
        <v>2</v>
      </c>
      <c r="D3149" s="5" t="inlineStr">
        <is>
          <t>Pasir Beton</t>
        </is>
      </c>
      <c r="E3149" s="5" t="inlineStr">
        <is>
          <t>M01a</t>
        </is>
      </c>
      <c r="F3149" s="5" t="inlineStr">
        <is>
          <t>M3</t>
        </is>
      </c>
      <c r="G3149" s="25" t="n">
        <v>0.02718163507109005</v>
      </c>
      <c r="H3149" s="26">
        <f>VLOOKUP(D3149,upahbahan,3,FALSE)</f>
        <v/>
      </c>
      <c r="J3149" s="26">
        <f>G3149*H3149</f>
        <v/>
      </c>
    </row>
    <row r="3150">
      <c r="C3150" s="5" t="n">
        <v>3</v>
      </c>
      <c r="D3150" s="5" t="inlineStr">
        <is>
          <t>Aggregat Kasar</t>
        </is>
      </c>
      <c r="E3150" s="5" t="inlineStr">
        <is>
          <t>M03</t>
        </is>
      </c>
      <c r="F3150" s="5" t="inlineStr">
        <is>
          <t>M3</t>
        </is>
      </c>
      <c r="G3150" s="25" t="n">
        <v>0.03621509479149222</v>
      </c>
      <c r="H3150" s="26">
        <f>VLOOKUP(D3150,upahbahan,3,FALSE)</f>
        <v/>
      </c>
      <c r="J3150" s="26">
        <f>G3150*H3150</f>
        <v/>
      </c>
    </row>
    <row r="3151">
      <c r="C3151" s="5" t="n">
        <v>4</v>
      </c>
      <c r="D3151" s="5" t="inlineStr">
        <is>
          <t>Air</t>
        </is>
      </c>
      <c r="E3151" s="5" t="inlineStr">
        <is>
          <t>M170</t>
        </is>
      </c>
      <c r="F3151" s="5" t="inlineStr">
        <is>
          <t>Ltr</t>
        </is>
      </c>
      <c r="G3151" s="25" t="n">
        <v>10.26075085324232</v>
      </c>
      <c r="H3151" s="26">
        <f>VLOOKUP(D3151,upahbahan,3,FALSE)</f>
        <v/>
      </c>
      <c r="J3151" s="26">
        <f>G3151*H3151</f>
        <v/>
      </c>
    </row>
    <row r="3152">
      <c r="C3152" s="5" t="n">
        <v>5</v>
      </c>
      <c r="D3152" s="5" t="inlineStr">
        <is>
          <t>Cetakan Kereb E3h</t>
        </is>
      </c>
      <c r="E3152" s="5" t="inlineStr">
        <is>
          <t>M291</t>
        </is>
      </c>
      <c r="F3152" s="5" t="inlineStr">
        <is>
          <t>Buah</t>
        </is>
      </c>
      <c r="G3152" s="25" t="n">
        <v>2</v>
      </c>
      <c r="H3152" s="26">
        <f>VLOOKUP(D3152,upahbahan,3,FALSE)</f>
        <v/>
      </c>
      <c r="J3152" s="26">
        <f>G3152*H3152</f>
        <v/>
      </c>
    </row>
    <row r="3153">
      <c r="C3153" s="27" t="inlineStr">
        <is>
          <t>JUMLAH HARGA BAHAN</t>
        </is>
      </c>
      <c r="D3153" s="28" t="n"/>
      <c r="E3153" s="28" t="n"/>
      <c r="F3153" s="28" t="n"/>
      <c r="G3153" s="28" t="n"/>
      <c r="H3153" s="28" t="n"/>
      <c r="I3153" s="28" t="n"/>
      <c r="J3153" s="29">
        <f>SUM(J3148:J3152)</f>
        <v/>
      </c>
    </row>
    <row r="3154">
      <c r="C3154" s="24" t="inlineStr">
        <is>
          <t>C</t>
        </is>
      </c>
      <c r="D3154" s="24" t="inlineStr">
        <is>
          <t>PERALATAN</t>
        </is>
      </c>
      <c r="E3154" s="12" t="n"/>
      <c r="F3154" s="12" t="n"/>
      <c r="G3154" s="12" t="n"/>
      <c r="H3154" s="12" t="n"/>
      <c r="I3154" s="12" t="n"/>
      <c r="J3154" s="12" t="n"/>
    </row>
    <row r="3155">
      <c r="C3155" s="5" t="n">
        <v>1</v>
      </c>
      <c r="D3155" s="5" t="inlineStr">
        <is>
          <t>Concrete Mixer</t>
        </is>
      </c>
      <c r="E3155" s="5" t="inlineStr">
        <is>
          <t>E06</t>
        </is>
      </c>
      <c r="F3155" s="5" t="inlineStr">
        <is>
          <t>jam</t>
        </is>
      </c>
      <c r="G3155" s="25" t="n">
        <v>0.1204819529215966</v>
      </c>
      <c r="H3155" s="26">
        <f>VLOOKUP(D3155,upahbahan,3,FALSE)</f>
        <v/>
      </c>
      <c r="J3155" s="26">
        <f>G3155*H3155</f>
        <v/>
      </c>
    </row>
    <row r="3156">
      <c r="C3156" s="5" t="n">
        <v>2</v>
      </c>
      <c r="D3156" s="5" t="inlineStr">
        <is>
          <t>FLAT BED TRUCK 4 TON</t>
        </is>
      </c>
      <c r="E3156" s="5" t="inlineStr">
        <is>
          <t>E11</t>
        </is>
      </c>
      <c r="F3156" s="5" t="inlineStr">
        <is>
          <t>Jam</t>
        </is>
      </c>
      <c r="G3156" s="25" t="n">
        <v>0.05252594013062652</v>
      </c>
      <c r="H3156" s="26">
        <f>VLOOKUP(D3156,upahbahan,3,FALSE)</f>
        <v/>
      </c>
      <c r="J3156" s="26">
        <f>G3156*H3156</f>
        <v/>
      </c>
    </row>
    <row r="3157">
      <c r="C3157" s="5" t="n">
        <v>3</v>
      </c>
      <c r="D3157" s="5" t="inlineStr">
        <is>
          <t>Alat Bantu</t>
        </is>
      </c>
      <c r="F3157" s="5" t="inlineStr">
        <is>
          <t>Ls</t>
        </is>
      </c>
      <c r="G3157" s="25" t="n">
        <v>1</v>
      </c>
      <c r="H3157" s="26">
        <f>VLOOKUP(D3157,upahbahan,3,FALSE)</f>
        <v/>
      </c>
      <c r="J3157" s="26">
        <f>G3157*H3157</f>
        <v/>
      </c>
    </row>
    <row r="3158">
      <c r="C3158" s="27" t="inlineStr">
        <is>
          <t>JUMLAH HARGA PERALATAN</t>
        </is>
      </c>
      <c r="D3158" s="28" t="n"/>
      <c r="E3158" s="28" t="n"/>
      <c r="F3158" s="28" t="n"/>
      <c r="G3158" s="28" t="n"/>
      <c r="H3158" s="28" t="n"/>
      <c r="I3158" s="28" t="n"/>
      <c r="J3158" s="29">
        <f>SUM(J3155:J3157)</f>
        <v/>
      </c>
    </row>
    <row r="3159">
      <c r="C3159" s="31" t="inlineStr">
        <is>
          <t>D</t>
        </is>
      </c>
      <c r="D3159" s="31" t="inlineStr">
        <is>
          <t>Jumlah (A+B+C)</t>
        </is>
      </c>
      <c r="E3159" s="32" t="n"/>
      <c r="F3159" s="32" t="n"/>
      <c r="G3159" s="32" t="n"/>
      <c r="H3159" s="32" t="n"/>
      <c r="I3159" s="32" t="n"/>
      <c r="J3159" s="33">
        <f>J3146+J3153+J3158</f>
        <v/>
      </c>
    </row>
    <row r="3160">
      <c r="C3160" s="18" t="inlineStr">
        <is>
          <t>E</t>
        </is>
      </c>
      <c r="D3160" s="18" t="inlineStr">
        <is>
          <t>Biaya Umum dan Keuntungan 10.0% x D</t>
        </is>
      </c>
      <c r="H3160" s="21">
        <f>$Q$8</f>
        <v/>
      </c>
      <c r="J3160" s="34">
        <f>J3159*H3160</f>
        <v/>
      </c>
    </row>
    <row r="3161">
      <c r="C3161" s="31" t="inlineStr">
        <is>
          <t>F</t>
        </is>
      </c>
      <c r="D3161" s="31" t="inlineStr">
        <is>
          <t>Harga Satuan Pekerjaan (D+E)</t>
        </is>
      </c>
      <c r="E3161" s="32" t="n"/>
      <c r="F3161" s="32" t="n"/>
      <c r="G3161" s="32" t="n"/>
      <c r="H3161" s="32" t="n"/>
      <c r="I3161" s="32" t="n"/>
      <c r="J3161" s="33">
        <f>SUM(J3159:J3160)</f>
        <v/>
      </c>
    </row>
    <row r="3163">
      <c r="C3163" s="16" t="inlineStr">
        <is>
          <t>I.160</t>
        </is>
      </c>
      <c r="D3163" s="17" t="inlineStr">
        <is>
          <t>Kereb Lengkung Miring Tanpa Komponen Horizontal (Tipe E3nh)</t>
        </is>
      </c>
      <c r="F3163" s="18" t="inlineStr">
        <is>
          <t>Buah</t>
        </is>
      </c>
      <c r="K3163" s="22">
        <f>ROUNDDOWN(J3184,0)</f>
        <v/>
      </c>
      <c r="M3163" s="19" t="inlineStr">
        <is>
          <t>9.2.(22ah)</t>
        </is>
      </c>
    </row>
    <row r="3164">
      <c r="C3164" s="23" t="inlineStr">
        <is>
          <t>No</t>
        </is>
      </c>
      <c r="D3164" s="23" t="inlineStr">
        <is>
          <t>Uraian</t>
        </is>
      </c>
      <c r="E3164" s="23" t="inlineStr">
        <is>
          <t>Kode</t>
        </is>
      </c>
      <c r="F3164" s="23" t="inlineStr">
        <is>
          <t>Sat.</t>
        </is>
      </c>
      <c r="G3164" s="23" t="inlineStr">
        <is>
          <t>Koefisien</t>
        </is>
      </c>
      <c r="H3164" s="23" t="inlineStr">
        <is>
          <t>Harga  Satuan (Rp)</t>
        </is>
      </c>
      <c r="J3164" s="23" t="inlineStr">
        <is>
          <t>Jumlah Harga (Rp)</t>
        </is>
      </c>
    </row>
    <row r="3165">
      <c r="C3165" s="24" t="inlineStr">
        <is>
          <t>A</t>
        </is>
      </c>
      <c r="D3165" s="24" t="inlineStr">
        <is>
          <t>TENAGA KERJA</t>
        </is>
      </c>
      <c r="E3165" s="12" t="n"/>
      <c r="F3165" s="12" t="n"/>
      <c r="G3165" s="12" t="n"/>
      <c r="H3165" s="12" t="n"/>
      <c r="I3165" s="12" t="n"/>
      <c r="J3165" s="12" t="n"/>
    </row>
    <row r="3166">
      <c r="C3166" s="5" t="n">
        <v>1</v>
      </c>
      <c r="D3166" s="5" t="inlineStr">
        <is>
          <t>Pekerja</t>
        </is>
      </c>
      <c r="E3166" s="5" t="inlineStr">
        <is>
          <t>L01</t>
        </is>
      </c>
      <c r="F3166" s="5" t="inlineStr">
        <is>
          <t>jam</t>
        </is>
      </c>
      <c r="G3166" s="25" t="n">
        <v>0.7228914965304732</v>
      </c>
      <c r="H3166" s="26">
        <f>VLOOKUP(D3166,upahbahan,3,FALSE)</f>
        <v/>
      </c>
      <c r="J3166" s="26">
        <f>G3166*H3166</f>
        <v/>
      </c>
    </row>
    <row r="3167">
      <c r="C3167" s="5" t="n">
        <v>2</v>
      </c>
      <c r="D3167" s="5" t="inlineStr">
        <is>
          <t>Tukang</t>
        </is>
      </c>
      <c r="E3167" s="5" t="inlineStr">
        <is>
          <t>L02</t>
        </is>
      </c>
      <c r="F3167" s="5" t="inlineStr">
        <is>
          <t>jam</t>
        </is>
      </c>
      <c r="G3167" s="25" t="n">
        <v>0.2409638512742468</v>
      </c>
      <c r="H3167" s="26">
        <f>VLOOKUP(D3167,upahbahan,3,FALSE)</f>
        <v/>
      </c>
      <c r="J3167" s="26">
        <f>G3167*H3167</f>
        <v/>
      </c>
    </row>
    <row r="3168">
      <c r="C3168" s="5" t="n">
        <v>3</v>
      </c>
      <c r="D3168" s="5" t="inlineStr">
        <is>
          <t>Mandor</t>
        </is>
      </c>
      <c r="E3168" s="5" t="inlineStr">
        <is>
          <t>L03</t>
        </is>
      </c>
      <c r="F3168" s="5" t="inlineStr">
        <is>
          <t>jam</t>
        </is>
      </c>
      <c r="G3168" s="25" t="n">
        <v>0.1204819674946011</v>
      </c>
      <c r="H3168" s="26">
        <f>VLOOKUP(D3168,upahbahan,3,FALSE)</f>
        <v/>
      </c>
      <c r="J3168" s="26">
        <f>G3168*H3168</f>
        <v/>
      </c>
    </row>
    <row r="3169">
      <c r="C3169" s="27" t="inlineStr">
        <is>
          <t>JUMLAH HARGA TENAGA KERJA</t>
        </is>
      </c>
      <c r="D3169" s="28" t="n"/>
      <c r="E3169" s="28" t="n"/>
      <c r="F3169" s="28" t="n"/>
      <c r="G3169" s="28" t="n"/>
      <c r="H3169" s="28" t="n"/>
      <c r="I3169" s="28" t="n"/>
      <c r="J3169" s="29">
        <f>SUM(J3166:J3168)</f>
        <v/>
      </c>
    </row>
    <row r="3170">
      <c r="C3170" s="24" t="inlineStr">
        <is>
          <t>B</t>
        </is>
      </c>
      <c r="D3170" s="24" t="inlineStr">
        <is>
          <t>BAHAN</t>
        </is>
      </c>
      <c r="E3170" s="12" t="n"/>
      <c r="F3170" s="12" t="n"/>
      <c r="G3170" s="12" t="n"/>
      <c r="H3170" s="12" t="n"/>
      <c r="I3170" s="12" t="n"/>
      <c r="J3170" s="12" t="n"/>
    </row>
    <row r="3171">
      <c r="C3171" s="5" t="n">
        <v>1</v>
      </c>
      <c r="D3171" s="5" t="inlineStr">
        <is>
          <t>Semen</t>
        </is>
      </c>
      <c r="E3171" s="5" t="inlineStr">
        <is>
          <t>M12</t>
        </is>
      </c>
      <c r="F3171" s="5" t="inlineStr">
        <is>
          <t>Kg</t>
        </is>
      </c>
      <c r="G3171" s="25" t="n">
        <v>14.013575</v>
      </c>
      <c r="H3171" s="26">
        <f>VLOOKUP(D3171,upahbahan,3,FALSE)</f>
        <v/>
      </c>
      <c r="J3171" s="26">
        <f>G3171*H3171</f>
        <v/>
      </c>
    </row>
    <row r="3172">
      <c r="C3172" s="5" t="n">
        <v>2</v>
      </c>
      <c r="D3172" s="5" t="inlineStr">
        <is>
          <t>Pasir Beton</t>
        </is>
      </c>
      <c r="E3172" s="5" t="inlineStr">
        <is>
          <t>M01a</t>
        </is>
      </c>
      <c r="F3172" s="5" t="inlineStr">
        <is>
          <t>M3</t>
        </is>
      </c>
      <c r="G3172" s="25" t="n">
        <v>0.01852505924170616</v>
      </c>
      <c r="H3172" s="26">
        <f>VLOOKUP(D3172,upahbahan,3,FALSE)</f>
        <v/>
      </c>
      <c r="J3172" s="26">
        <f>G3172*H3172</f>
        <v/>
      </c>
    </row>
    <row r="3173">
      <c r="C3173" s="5" t="n">
        <v>3</v>
      </c>
      <c r="D3173" s="5" t="inlineStr">
        <is>
          <t>Aggregat Kasar</t>
        </is>
      </c>
      <c r="E3173" s="5" t="inlineStr">
        <is>
          <t>M03</t>
        </is>
      </c>
      <c r="F3173" s="5" t="inlineStr">
        <is>
          <t>M3</t>
        </is>
      </c>
      <c r="G3173" s="25" t="n">
        <v>0.02468161642255075</v>
      </c>
      <c r="H3173" s="26">
        <f>VLOOKUP(D3173,upahbahan,3,FALSE)</f>
        <v/>
      </c>
      <c r="J3173" s="26">
        <f>G3173*H3173</f>
        <v/>
      </c>
    </row>
    <row r="3174">
      <c r="C3174" s="5" t="n">
        <v>4</v>
      </c>
      <c r="D3174" s="5" t="inlineStr">
        <is>
          <t>Air</t>
        </is>
      </c>
      <c r="E3174" s="5" t="inlineStr">
        <is>
          <t>M170</t>
        </is>
      </c>
      <c r="F3174" s="5" t="inlineStr">
        <is>
          <t>Ltr</t>
        </is>
      </c>
      <c r="G3174" s="25" t="n">
        <v>6.993174061433447</v>
      </c>
      <c r="H3174" s="26">
        <f>VLOOKUP(D3174,upahbahan,3,FALSE)</f>
        <v/>
      </c>
      <c r="J3174" s="26">
        <f>G3174*H3174</f>
        <v/>
      </c>
    </row>
    <row r="3175">
      <c r="C3175" s="5" t="n">
        <v>5</v>
      </c>
      <c r="D3175" s="5" t="inlineStr">
        <is>
          <t>Cetakan Kereb E3nh</t>
        </is>
      </c>
      <c r="E3175" s="5" t="inlineStr">
        <is>
          <t>M291</t>
        </is>
      </c>
      <c r="F3175" s="5" t="inlineStr">
        <is>
          <t>Buah</t>
        </is>
      </c>
      <c r="G3175" s="25" t="n">
        <v>2</v>
      </c>
      <c r="H3175" s="26">
        <f>VLOOKUP(D3175,upahbahan,3,FALSE)</f>
        <v/>
      </c>
      <c r="J3175" s="26">
        <f>G3175*H3175</f>
        <v/>
      </c>
    </row>
    <row r="3176">
      <c r="C3176" s="27" t="inlineStr">
        <is>
          <t>JUMLAH HARGA BAHAN</t>
        </is>
      </c>
      <c r="D3176" s="28" t="n"/>
      <c r="E3176" s="28" t="n"/>
      <c r="F3176" s="28" t="n"/>
      <c r="G3176" s="28" t="n"/>
      <c r="H3176" s="28" t="n"/>
      <c r="I3176" s="28" t="n"/>
      <c r="J3176" s="29">
        <f>SUM(J3171:J3175)</f>
        <v/>
      </c>
    </row>
    <row r="3177">
      <c r="C3177" s="24" t="inlineStr">
        <is>
          <t>C</t>
        </is>
      </c>
      <c r="D3177" s="24" t="inlineStr">
        <is>
          <t>PERALATAN</t>
        </is>
      </c>
      <c r="E3177" s="12" t="n"/>
      <c r="F3177" s="12" t="n"/>
      <c r="G3177" s="12" t="n"/>
      <c r="H3177" s="12" t="n"/>
      <c r="I3177" s="12" t="n"/>
      <c r="J3177" s="12" t="n"/>
    </row>
    <row r="3178">
      <c r="C3178" s="5" t="n">
        <v>1</v>
      </c>
      <c r="D3178" s="5" t="inlineStr">
        <is>
          <t>Concrete Mixer</t>
        </is>
      </c>
      <c r="E3178" s="5" t="inlineStr">
        <is>
          <t>E06</t>
        </is>
      </c>
      <c r="F3178" s="5" t="inlineStr">
        <is>
          <t>jam</t>
        </is>
      </c>
      <c r="G3178" s="25" t="n">
        <v>0.1204819529215966</v>
      </c>
      <c r="H3178" s="26">
        <f>VLOOKUP(D3178,upahbahan,3,FALSE)</f>
        <v/>
      </c>
      <c r="J3178" s="26">
        <f>G3178*H3178</f>
        <v/>
      </c>
    </row>
    <row r="3179">
      <c r="C3179" s="5" t="n">
        <v>2</v>
      </c>
      <c r="D3179" s="5" t="inlineStr">
        <is>
          <t>FLAT BED TRUCK 4 TON</t>
        </is>
      </c>
      <c r="E3179" s="5" t="inlineStr">
        <is>
          <t>E11</t>
        </is>
      </c>
      <c r="F3179" s="5" t="inlineStr">
        <is>
          <t>Jam</t>
        </is>
      </c>
      <c r="G3179" s="25" t="n">
        <v>0.04424845391717459</v>
      </c>
      <c r="H3179" s="26">
        <f>VLOOKUP(D3179,upahbahan,3,FALSE)</f>
        <v/>
      </c>
      <c r="J3179" s="26">
        <f>G3179*H3179</f>
        <v/>
      </c>
    </row>
    <row r="3180">
      <c r="C3180" s="5" t="n">
        <v>3</v>
      </c>
      <c r="D3180" s="5" t="inlineStr">
        <is>
          <t>Alat Bantu</t>
        </is>
      </c>
      <c r="F3180" s="5" t="inlineStr">
        <is>
          <t>Ls</t>
        </is>
      </c>
      <c r="G3180" s="25" t="n">
        <v>1</v>
      </c>
      <c r="H3180" s="26">
        <f>VLOOKUP(D3180,upahbahan,3,FALSE)</f>
        <v/>
      </c>
      <c r="J3180" s="26">
        <f>G3180*H3180</f>
        <v/>
      </c>
    </row>
    <row r="3181">
      <c r="C3181" s="27" t="inlineStr">
        <is>
          <t>JUMLAH HARGA PERALATAN</t>
        </is>
      </c>
      <c r="D3181" s="28" t="n"/>
      <c r="E3181" s="28" t="n"/>
      <c r="F3181" s="28" t="n"/>
      <c r="G3181" s="28" t="n"/>
      <c r="H3181" s="28" t="n"/>
      <c r="I3181" s="28" t="n"/>
      <c r="J3181" s="29">
        <f>SUM(J3178:J3180)</f>
        <v/>
      </c>
    </row>
    <row r="3182">
      <c r="C3182" s="31" t="inlineStr">
        <is>
          <t>D</t>
        </is>
      </c>
      <c r="D3182" s="31" t="inlineStr">
        <is>
          <t>Jumlah (A+B+C)</t>
        </is>
      </c>
      <c r="E3182" s="32" t="n"/>
      <c r="F3182" s="32" t="n"/>
      <c r="G3182" s="32" t="n"/>
      <c r="H3182" s="32" t="n"/>
      <c r="I3182" s="32" t="n"/>
      <c r="J3182" s="33">
        <f>J3169+J3176+J3181</f>
        <v/>
      </c>
    </row>
    <row r="3183">
      <c r="C3183" s="18" t="inlineStr">
        <is>
          <t>E</t>
        </is>
      </c>
      <c r="D3183" s="18" t="inlineStr">
        <is>
          <t>Biaya Umum dan Keuntungan 10.0% x D</t>
        </is>
      </c>
      <c r="H3183" s="21">
        <f>$Q$8</f>
        <v/>
      </c>
      <c r="J3183" s="34">
        <f>J3182*H3183</f>
        <v/>
      </c>
    </row>
    <row r="3184">
      <c r="C3184" s="31" t="inlineStr">
        <is>
          <t>F</t>
        </is>
      </c>
      <c r="D3184" s="31" t="inlineStr">
        <is>
          <t>Harga Satuan Pekerjaan (D+E)</t>
        </is>
      </c>
      <c r="E3184" s="32" t="n"/>
      <c r="F3184" s="32" t="n"/>
      <c r="G3184" s="32" t="n"/>
      <c r="H3184" s="32" t="n"/>
      <c r="I3184" s="32" t="n"/>
      <c r="J3184" s="33">
        <f>SUM(J3182:J3183)</f>
        <v/>
      </c>
    </row>
    <row r="3186">
      <c r="C3186" s="16" t="inlineStr">
        <is>
          <t>I.161</t>
        </is>
      </c>
      <c r="D3186" s="17" t="inlineStr">
        <is>
          <t>Kereb Lengkung Miring Dengan Bukaan dan Komponen Horizontal (Tipe E4h)</t>
        </is>
      </c>
      <c r="F3186" s="18" t="inlineStr">
        <is>
          <t>Buah</t>
        </is>
      </c>
      <c r="K3186" s="22">
        <f>ROUNDDOWN(J3207,0)</f>
        <v/>
      </c>
      <c r="M3186" s="19" t="inlineStr">
        <is>
          <t>9.2.(22ai)</t>
        </is>
      </c>
    </row>
    <row r="3187">
      <c r="C3187" s="23" t="inlineStr">
        <is>
          <t>No</t>
        </is>
      </c>
      <c r="D3187" s="23" t="inlineStr">
        <is>
          <t>Uraian</t>
        </is>
      </c>
      <c r="E3187" s="23" t="inlineStr">
        <is>
          <t>Kode</t>
        </is>
      </c>
      <c r="F3187" s="23" t="inlineStr">
        <is>
          <t>Sat.</t>
        </is>
      </c>
      <c r="G3187" s="23" t="inlineStr">
        <is>
          <t>Koefisien</t>
        </is>
      </c>
      <c r="H3187" s="23" t="inlineStr">
        <is>
          <t>Harga  Satuan (Rp)</t>
        </is>
      </c>
      <c r="J3187" s="23" t="inlineStr">
        <is>
          <t>Jumlah Harga (Rp)</t>
        </is>
      </c>
    </row>
    <row r="3188">
      <c r="C3188" s="24" t="inlineStr">
        <is>
          <t>A</t>
        </is>
      </c>
      <c r="D3188" s="24" t="inlineStr">
        <is>
          <t>TENAGA KERJA</t>
        </is>
      </c>
      <c r="E3188" s="12" t="n"/>
      <c r="F3188" s="12" t="n"/>
      <c r="G3188" s="12" t="n"/>
      <c r="H3188" s="12" t="n"/>
      <c r="I3188" s="12" t="n"/>
      <c r="J3188" s="12" t="n"/>
    </row>
    <row r="3189">
      <c r="C3189" s="5" t="n">
        <v>1</v>
      </c>
      <c r="D3189" s="5" t="inlineStr">
        <is>
          <t>Pekerja</t>
        </is>
      </c>
      <c r="E3189" s="5" t="inlineStr">
        <is>
          <t>L01</t>
        </is>
      </c>
      <c r="F3189" s="5" t="inlineStr">
        <is>
          <t>jam</t>
        </is>
      </c>
      <c r="G3189" s="25" t="n">
        <v>0.7228914965304732</v>
      </c>
      <c r="H3189" s="26">
        <f>VLOOKUP(D3189,upahbahan,3,FALSE)</f>
        <v/>
      </c>
      <c r="J3189" s="26">
        <f>G3189*H3189</f>
        <v/>
      </c>
    </row>
    <row r="3190">
      <c r="C3190" s="5" t="n">
        <v>2</v>
      </c>
      <c r="D3190" s="5" t="inlineStr">
        <is>
          <t>Tukang</t>
        </is>
      </c>
      <c r="E3190" s="5" t="inlineStr">
        <is>
          <t>L02</t>
        </is>
      </c>
      <c r="F3190" s="5" t="inlineStr">
        <is>
          <t>jam</t>
        </is>
      </c>
      <c r="G3190" s="25" t="n">
        <v>0.2409638512742468</v>
      </c>
      <c r="H3190" s="26">
        <f>VLOOKUP(D3190,upahbahan,3,FALSE)</f>
        <v/>
      </c>
      <c r="J3190" s="26">
        <f>G3190*H3190</f>
        <v/>
      </c>
    </row>
    <row r="3191">
      <c r="C3191" s="5" t="n">
        <v>3</v>
      </c>
      <c r="D3191" s="5" t="inlineStr">
        <is>
          <t>Mandor</t>
        </is>
      </c>
      <c r="E3191" s="5" t="inlineStr">
        <is>
          <t>L03</t>
        </is>
      </c>
      <c r="F3191" s="5" t="inlineStr">
        <is>
          <t>jam</t>
        </is>
      </c>
      <c r="G3191" s="25" t="n">
        <v>0.1204819674946011</v>
      </c>
      <c r="H3191" s="26">
        <f>VLOOKUP(D3191,upahbahan,3,FALSE)</f>
        <v/>
      </c>
      <c r="J3191" s="26">
        <f>G3191*H3191</f>
        <v/>
      </c>
    </row>
    <row r="3192">
      <c r="C3192" s="27" t="inlineStr">
        <is>
          <t>JUMLAH HARGA TENAGA KERJA</t>
        </is>
      </c>
      <c r="D3192" s="28" t="n"/>
      <c r="E3192" s="28" t="n"/>
      <c r="F3192" s="28" t="n"/>
      <c r="G3192" s="28" t="n"/>
      <c r="H3192" s="28" t="n"/>
      <c r="I3192" s="28" t="n"/>
      <c r="J3192" s="29">
        <f>SUM(J3189:J3191)</f>
        <v/>
      </c>
    </row>
    <row r="3193">
      <c r="C3193" s="24" t="inlineStr">
        <is>
          <t>B</t>
        </is>
      </c>
      <c r="D3193" s="24" t="inlineStr">
        <is>
          <t>BAHAN</t>
        </is>
      </c>
      <c r="E3193" s="12" t="n"/>
      <c r="F3193" s="12" t="n"/>
      <c r="G3193" s="12" t="n"/>
      <c r="H3193" s="12" t="n"/>
      <c r="I3193" s="12" t="n"/>
      <c r="J3193" s="12" t="n"/>
    </row>
    <row r="3194">
      <c r="C3194" s="5" t="n">
        <v>1</v>
      </c>
      <c r="D3194" s="5" t="inlineStr">
        <is>
          <t>Semen</t>
        </is>
      </c>
      <c r="E3194" s="5" t="inlineStr">
        <is>
          <t>M12</t>
        </is>
      </c>
      <c r="F3194" s="5" t="inlineStr">
        <is>
          <t>Kg</t>
        </is>
      </c>
      <c r="G3194" s="25" t="n">
        <v>18.79390625</v>
      </c>
      <c r="H3194" s="26">
        <f>VLOOKUP(D3194,upahbahan,3,FALSE)</f>
        <v/>
      </c>
      <c r="J3194" s="26">
        <f>G3194*H3194</f>
        <v/>
      </c>
    </row>
    <row r="3195">
      <c r="C3195" s="5" t="n">
        <v>2</v>
      </c>
      <c r="D3195" s="5" t="inlineStr">
        <is>
          <t>Pasir Beton</t>
        </is>
      </c>
      <c r="E3195" s="5" t="inlineStr">
        <is>
          <t>M01a</t>
        </is>
      </c>
      <c r="F3195" s="5" t="inlineStr">
        <is>
          <t>M3</t>
        </is>
      </c>
      <c r="G3195" s="25" t="n">
        <v>0.02484437203791469</v>
      </c>
      <c r="H3195" s="26">
        <f>VLOOKUP(D3195,upahbahan,3,FALSE)</f>
        <v/>
      </c>
      <c r="J3195" s="26">
        <f>G3195*H3195</f>
        <v/>
      </c>
    </row>
    <row r="3196">
      <c r="C3196" s="5" t="n">
        <v>3</v>
      </c>
      <c r="D3196" s="5" t="inlineStr">
        <is>
          <t>Aggregat Kasar</t>
        </is>
      </c>
      <c r="E3196" s="5" t="inlineStr">
        <is>
          <t>M03</t>
        </is>
      </c>
      <c r="F3196" s="5" t="inlineStr">
        <is>
          <t>M3</t>
        </is>
      </c>
      <c r="G3196" s="25" t="n">
        <v>0.03310104706503421</v>
      </c>
      <c r="H3196" s="26">
        <f>VLOOKUP(D3196,upahbahan,3,FALSE)</f>
        <v/>
      </c>
      <c r="J3196" s="26">
        <f>G3196*H3196</f>
        <v/>
      </c>
    </row>
    <row r="3197">
      <c r="C3197" s="5" t="n">
        <v>4</v>
      </c>
      <c r="D3197" s="5" t="inlineStr">
        <is>
          <t>Air</t>
        </is>
      </c>
      <c r="E3197" s="5" t="inlineStr">
        <is>
          <t>M170</t>
        </is>
      </c>
      <c r="F3197" s="5" t="inlineStr">
        <is>
          <t>Ltr</t>
        </is>
      </c>
      <c r="G3197" s="25" t="n">
        <v>9.378839590443686</v>
      </c>
      <c r="H3197" s="26">
        <f>VLOOKUP(D3197,upahbahan,3,FALSE)</f>
        <v/>
      </c>
      <c r="J3197" s="26">
        <f>G3197*H3197</f>
        <v/>
      </c>
    </row>
    <row r="3198">
      <c r="C3198" s="5" t="n">
        <v>5</v>
      </c>
      <c r="D3198" s="5" t="inlineStr">
        <is>
          <t>Cetakan Kereb E4h</t>
        </is>
      </c>
      <c r="E3198" s="5" t="inlineStr">
        <is>
          <t>M291</t>
        </is>
      </c>
      <c r="F3198" s="5" t="inlineStr">
        <is>
          <t>Buah</t>
        </is>
      </c>
      <c r="G3198" s="25" t="n">
        <v>2</v>
      </c>
      <c r="H3198" s="26">
        <f>VLOOKUP(D3198,upahbahan,3,FALSE)</f>
        <v/>
      </c>
      <c r="J3198" s="26">
        <f>G3198*H3198</f>
        <v/>
      </c>
    </row>
    <row r="3199">
      <c r="C3199" s="27" t="inlineStr">
        <is>
          <t>JUMLAH HARGA BAHAN</t>
        </is>
      </c>
      <c r="D3199" s="28" t="n"/>
      <c r="E3199" s="28" t="n"/>
      <c r="F3199" s="28" t="n"/>
      <c r="G3199" s="28" t="n"/>
      <c r="H3199" s="28" t="n"/>
      <c r="I3199" s="28" t="n"/>
      <c r="J3199" s="29">
        <f>SUM(J3194:J3198)</f>
        <v/>
      </c>
    </row>
    <row r="3200">
      <c r="C3200" s="24" t="inlineStr">
        <is>
          <t>C</t>
        </is>
      </c>
      <c r="D3200" s="24" t="inlineStr">
        <is>
          <t>PERALATAN</t>
        </is>
      </c>
      <c r="E3200" s="12" t="n"/>
      <c r="F3200" s="12" t="n"/>
      <c r="G3200" s="12" t="n"/>
      <c r="H3200" s="12" t="n"/>
      <c r="I3200" s="12" t="n"/>
      <c r="J3200" s="12" t="n"/>
    </row>
    <row r="3201">
      <c r="C3201" s="5" t="n">
        <v>1</v>
      </c>
      <c r="D3201" s="5" t="inlineStr">
        <is>
          <t>Concrete Mixer</t>
        </is>
      </c>
      <c r="E3201" s="5" t="inlineStr">
        <is>
          <t>E06</t>
        </is>
      </c>
      <c r="F3201" s="5" t="inlineStr">
        <is>
          <t>jam</t>
        </is>
      </c>
      <c r="G3201" s="25" t="n">
        <v>0.1204819529215966</v>
      </c>
      <c r="H3201" s="26">
        <f>VLOOKUP(D3201,upahbahan,3,FALSE)</f>
        <v/>
      </c>
      <c r="J3201" s="26">
        <f>G3201*H3201</f>
        <v/>
      </c>
    </row>
    <row r="3202">
      <c r="C3202" s="5" t="n">
        <v>2</v>
      </c>
      <c r="D3202" s="5" t="inlineStr">
        <is>
          <t>FLAT BED TRUCK 4 TON</t>
        </is>
      </c>
      <c r="E3202" s="5" t="inlineStr">
        <is>
          <t>E11</t>
        </is>
      </c>
      <c r="F3202" s="5" t="inlineStr">
        <is>
          <t>Jam</t>
        </is>
      </c>
      <c r="G3202" s="25" t="n">
        <v>0.05007335974774991</v>
      </c>
      <c r="H3202" s="26">
        <f>VLOOKUP(D3202,upahbahan,3,FALSE)</f>
        <v/>
      </c>
      <c r="J3202" s="26">
        <f>G3202*H3202</f>
        <v/>
      </c>
    </row>
    <row r="3203">
      <c r="C3203" s="5" t="n">
        <v>3</v>
      </c>
      <c r="D3203" s="5" t="inlineStr">
        <is>
          <t>Alat Bantu</t>
        </is>
      </c>
      <c r="F3203" s="5" t="inlineStr">
        <is>
          <t>Ls</t>
        </is>
      </c>
      <c r="G3203" s="25" t="n">
        <v>1</v>
      </c>
      <c r="H3203" s="26">
        <f>VLOOKUP(D3203,upahbahan,3,FALSE)</f>
        <v/>
      </c>
      <c r="J3203" s="26">
        <f>G3203*H3203</f>
        <v/>
      </c>
    </row>
    <row r="3204">
      <c r="C3204" s="27" t="inlineStr">
        <is>
          <t>JUMLAH HARGA PERALATAN</t>
        </is>
      </c>
      <c r="D3204" s="28" t="n"/>
      <c r="E3204" s="28" t="n"/>
      <c r="F3204" s="28" t="n"/>
      <c r="G3204" s="28" t="n"/>
      <c r="H3204" s="28" t="n"/>
      <c r="I3204" s="28" t="n"/>
      <c r="J3204" s="29">
        <f>SUM(J3201:J3203)</f>
        <v/>
      </c>
    </row>
    <row r="3205">
      <c r="C3205" s="31" t="inlineStr">
        <is>
          <t>D</t>
        </is>
      </c>
      <c r="D3205" s="31" t="inlineStr">
        <is>
          <t>Jumlah (A+B+C)</t>
        </is>
      </c>
      <c r="E3205" s="32" t="n"/>
      <c r="F3205" s="32" t="n"/>
      <c r="G3205" s="32" t="n"/>
      <c r="H3205" s="32" t="n"/>
      <c r="I3205" s="32" t="n"/>
      <c r="J3205" s="33">
        <f>J3192+J3199+J3204</f>
        <v/>
      </c>
    </row>
    <row r="3206">
      <c r="C3206" s="18" t="inlineStr">
        <is>
          <t>E</t>
        </is>
      </c>
      <c r="D3206" s="18" t="inlineStr">
        <is>
          <t>Biaya Umum dan Keuntungan 10.0% x D</t>
        </is>
      </c>
      <c r="H3206" s="21">
        <f>$Q$8</f>
        <v/>
      </c>
      <c r="J3206" s="34">
        <f>J3205*H3206</f>
        <v/>
      </c>
    </row>
    <row r="3207">
      <c r="C3207" s="31" t="inlineStr">
        <is>
          <t>F</t>
        </is>
      </c>
      <c r="D3207" s="31" t="inlineStr">
        <is>
          <t>Harga Satuan Pekerjaan (D+E)</t>
        </is>
      </c>
      <c r="E3207" s="32" t="n"/>
      <c r="F3207" s="32" t="n"/>
      <c r="G3207" s="32" t="n"/>
      <c r="H3207" s="32" t="n"/>
      <c r="I3207" s="32" t="n"/>
      <c r="J3207" s="33">
        <f>SUM(J3205:J3206)</f>
        <v/>
      </c>
    </row>
    <row r="3209">
      <c r="C3209" s="16" t="inlineStr">
        <is>
          <t>I.162</t>
        </is>
      </c>
      <c r="D3209" s="17" t="inlineStr">
        <is>
          <t>Kereb Lengkung Miring Dengan Bukaan Tanpa Komponen Horizontal (Tipe E4nh)</t>
        </is>
      </c>
      <c r="F3209" s="18" t="inlineStr">
        <is>
          <t>Buah</t>
        </is>
      </c>
      <c r="K3209" s="22">
        <f>ROUNDDOWN(J3230,0)</f>
        <v/>
      </c>
      <c r="M3209" s="19" t="inlineStr">
        <is>
          <t>9.2.(22aj)</t>
        </is>
      </c>
    </row>
    <row r="3210">
      <c r="C3210" s="23" t="inlineStr">
        <is>
          <t>No</t>
        </is>
      </c>
      <c r="D3210" s="23" t="inlineStr">
        <is>
          <t>Uraian</t>
        </is>
      </c>
      <c r="E3210" s="23" t="inlineStr">
        <is>
          <t>Kode</t>
        </is>
      </c>
      <c r="F3210" s="23" t="inlineStr">
        <is>
          <t>Sat.</t>
        </is>
      </c>
      <c r="G3210" s="23" t="inlineStr">
        <is>
          <t>Koefisien</t>
        </is>
      </c>
      <c r="H3210" s="23" t="inlineStr">
        <is>
          <t>Harga  Satuan (Rp)</t>
        </is>
      </c>
      <c r="J3210" s="23" t="inlineStr">
        <is>
          <t>Jumlah Harga (Rp)</t>
        </is>
      </c>
    </row>
    <row r="3211">
      <c r="C3211" s="24" t="inlineStr">
        <is>
          <t>A</t>
        </is>
      </c>
      <c r="D3211" s="24" t="inlineStr">
        <is>
          <t>TENAGA KERJA</t>
        </is>
      </c>
      <c r="E3211" s="12" t="n"/>
      <c r="F3211" s="12" t="n"/>
      <c r="G3211" s="12" t="n"/>
      <c r="H3211" s="12" t="n"/>
      <c r="I3211" s="12" t="n"/>
      <c r="J3211" s="12" t="n"/>
    </row>
    <row r="3212">
      <c r="C3212" s="5" t="n">
        <v>1</v>
      </c>
      <c r="D3212" s="5" t="inlineStr">
        <is>
          <t>Pekerja</t>
        </is>
      </c>
      <c r="E3212" s="5" t="inlineStr">
        <is>
          <t>L01</t>
        </is>
      </c>
      <c r="F3212" s="5" t="inlineStr">
        <is>
          <t>jam</t>
        </is>
      </c>
      <c r="G3212" s="25" t="n">
        <v>0.7228914965304732</v>
      </c>
      <c r="H3212" s="26">
        <f>VLOOKUP(D3212,upahbahan,3,FALSE)</f>
        <v/>
      </c>
      <c r="J3212" s="26">
        <f>G3212*H3212</f>
        <v/>
      </c>
    </row>
    <row r="3213">
      <c r="C3213" s="5" t="n">
        <v>2</v>
      </c>
      <c r="D3213" s="5" t="inlineStr">
        <is>
          <t>Tukang</t>
        </is>
      </c>
      <c r="E3213" s="5" t="inlineStr">
        <is>
          <t>L02</t>
        </is>
      </c>
      <c r="F3213" s="5" t="inlineStr">
        <is>
          <t>jam</t>
        </is>
      </c>
      <c r="G3213" s="25" t="n">
        <v>0.2409638512742468</v>
      </c>
      <c r="H3213" s="26">
        <f>VLOOKUP(D3213,upahbahan,3,FALSE)</f>
        <v/>
      </c>
      <c r="J3213" s="26">
        <f>G3213*H3213</f>
        <v/>
      </c>
    </row>
    <row r="3214">
      <c r="C3214" s="5" t="n">
        <v>3</v>
      </c>
      <c r="D3214" s="5" t="inlineStr">
        <is>
          <t>Mandor</t>
        </is>
      </c>
      <c r="E3214" s="5" t="inlineStr">
        <is>
          <t>L03</t>
        </is>
      </c>
      <c r="F3214" s="5" t="inlineStr">
        <is>
          <t>jam</t>
        </is>
      </c>
      <c r="G3214" s="25" t="n">
        <v>0.1204819674946011</v>
      </c>
      <c r="H3214" s="26">
        <f>VLOOKUP(D3214,upahbahan,3,FALSE)</f>
        <v/>
      </c>
      <c r="J3214" s="26">
        <f>G3214*H3214</f>
        <v/>
      </c>
    </row>
    <row r="3215">
      <c r="C3215" s="27" t="inlineStr">
        <is>
          <t>JUMLAH HARGA TENAGA KERJA</t>
        </is>
      </c>
      <c r="D3215" s="28" t="n"/>
      <c r="E3215" s="28" t="n"/>
      <c r="F3215" s="28" t="n"/>
      <c r="G3215" s="28" t="n"/>
      <c r="H3215" s="28" t="n"/>
      <c r="I3215" s="28" t="n"/>
      <c r="J3215" s="29">
        <f>SUM(J3212:J3214)</f>
        <v/>
      </c>
    </row>
    <row r="3216">
      <c r="C3216" s="24" t="inlineStr">
        <is>
          <t>B</t>
        </is>
      </c>
      <c r="D3216" s="24" t="inlineStr">
        <is>
          <t>BAHAN</t>
        </is>
      </c>
      <c r="E3216" s="12" t="n"/>
      <c r="F3216" s="12" t="n"/>
      <c r="G3216" s="12" t="n"/>
      <c r="H3216" s="12" t="n"/>
      <c r="I3216" s="12" t="n"/>
      <c r="J3216" s="12" t="n"/>
    </row>
    <row r="3217">
      <c r="C3217" s="5" t="n">
        <v>1</v>
      </c>
      <c r="D3217" s="5" t="inlineStr">
        <is>
          <t>Semen</t>
        </is>
      </c>
      <c r="E3217" s="5" t="inlineStr">
        <is>
          <t>M12</t>
        </is>
      </c>
      <c r="F3217" s="5" t="inlineStr">
        <is>
          <t>Kg</t>
        </is>
      </c>
      <c r="G3217" s="25" t="n">
        <v>9.888081250000001</v>
      </c>
      <c r="H3217" s="26">
        <f>VLOOKUP(D3217,upahbahan,3,FALSE)</f>
        <v/>
      </c>
      <c r="J3217" s="26">
        <f>G3217*H3217</f>
        <v/>
      </c>
    </row>
    <row r="3218">
      <c r="C3218" s="5" t="n">
        <v>2</v>
      </c>
      <c r="D3218" s="5" t="inlineStr">
        <is>
          <t>Pasir Beton</t>
        </is>
      </c>
      <c r="E3218" s="5" t="inlineStr">
        <is>
          <t>M01a</t>
        </is>
      </c>
      <c r="F3218" s="5" t="inlineStr">
        <is>
          <t>M3</t>
        </is>
      </c>
      <c r="G3218" s="25" t="n">
        <v>0.01307144549763033</v>
      </c>
      <c r="H3218" s="26">
        <f>VLOOKUP(D3218,upahbahan,3,FALSE)</f>
        <v/>
      </c>
      <c r="J3218" s="26">
        <f>G3218*H3218</f>
        <v/>
      </c>
    </row>
    <row r="3219">
      <c r="C3219" s="5" t="n">
        <v>3</v>
      </c>
      <c r="D3219" s="5" t="inlineStr">
        <is>
          <t>Aggregat Kasar</t>
        </is>
      </c>
      <c r="E3219" s="5" t="inlineStr">
        <is>
          <t>M03</t>
        </is>
      </c>
      <c r="F3219" s="5" t="inlineStr">
        <is>
          <t>M3</t>
        </is>
      </c>
      <c r="G3219" s="25" t="n">
        <v>0.01741553678986655</v>
      </c>
      <c r="H3219" s="26">
        <f>VLOOKUP(D3219,upahbahan,3,FALSE)</f>
        <v/>
      </c>
      <c r="J3219" s="26">
        <f>G3219*H3219</f>
        <v/>
      </c>
    </row>
    <row r="3220">
      <c r="C3220" s="5" t="n">
        <v>4</v>
      </c>
      <c r="D3220" s="5" t="inlineStr">
        <is>
          <t>Air</t>
        </is>
      </c>
      <c r="E3220" s="5" t="inlineStr">
        <is>
          <t>M170</t>
        </is>
      </c>
      <c r="F3220" s="5" t="inlineStr">
        <is>
          <t>Ltr</t>
        </is>
      </c>
      <c r="G3220" s="25" t="n">
        <v>4.934470989761093</v>
      </c>
      <c r="H3220" s="26">
        <f>VLOOKUP(D3220,upahbahan,3,FALSE)</f>
        <v/>
      </c>
      <c r="J3220" s="26">
        <f>G3220*H3220</f>
        <v/>
      </c>
    </row>
    <row r="3221">
      <c r="C3221" s="5" t="n">
        <v>5</v>
      </c>
      <c r="D3221" s="5" t="inlineStr">
        <is>
          <t>Cetakan Kereb E4nh</t>
        </is>
      </c>
      <c r="E3221" s="5" t="inlineStr">
        <is>
          <t>M291</t>
        </is>
      </c>
      <c r="F3221" s="5" t="inlineStr">
        <is>
          <t>Buah</t>
        </is>
      </c>
      <c r="G3221" s="25" t="n">
        <v>2</v>
      </c>
      <c r="H3221" s="26">
        <f>VLOOKUP(D3221,upahbahan,3,FALSE)</f>
        <v/>
      </c>
      <c r="J3221" s="26">
        <f>G3221*H3221</f>
        <v/>
      </c>
    </row>
    <row r="3222">
      <c r="C3222" s="27" t="inlineStr">
        <is>
          <t>JUMLAH HARGA BAHAN</t>
        </is>
      </c>
      <c r="D3222" s="28" t="n"/>
      <c r="E3222" s="28" t="n"/>
      <c r="F3222" s="28" t="n"/>
      <c r="G3222" s="28" t="n"/>
      <c r="H3222" s="28" t="n"/>
      <c r="I3222" s="28" t="n"/>
      <c r="J3222" s="29">
        <f>SUM(J3217:J3221)</f>
        <v/>
      </c>
    </row>
    <row r="3223">
      <c r="C3223" s="24" t="inlineStr">
        <is>
          <t>C</t>
        </is>
      </c>
      <c r="D3223" s="24" t="inlineStr">
        <is>
          <t>PERALATAN</t>
        </is>
      </c>
      <c r="E3223" s="12" t="n"/>
      <c r="F3223" s="12" t="n"/>
      <c r="G3223" s="12" t="n"/>
      <c r="H3223" s="12" t="n"/>
      <c r="I3223" s="12" t="n"/>
      <c r="J3223" s="12" t="n"/>
    </row>
    <row r="3224">
      <c r="C3224" s="5" t="n">
        <v>1</v>
      </c>
      <c r="D3224" s="5" t="inlineStr">
        <is>
          <t>Concrete Mixer</t>
        </is>
      </c>
      <c r="E3224" s="5" t="inlineStr">
        <is>
          <t>E06</t>
        </is>
      </c>
      <c r="F3224" s="5" t="inlineStr">
        <is>
          <t>jam</t>
        </is>
      </c>
      <c r="G3224" s="25" t="n">
        <v>0.1204819529215966</v>
      </c>
      <c r="H3224" s="26">
        <f>VLOOKUP(D3224,upahbahan,3,FALSE)</f>
        <v/>
      </c>
      <c r="J3224" s="26">
        <f>G3224*H3224</f>
        <v/>
      </c>
    </row>
    <row r="3225">
      <c r="C3225" s="5" t="n">
        <v>2</v>
      </c>
      <c r="D3225" s="5" t="inlineStr">
        <is>
          <t>FLAT BED TRUCK 4 TON</t>
        </is>
      </c>
      <c r="E3225" s="5" t="inlineStr">
        <is>
          <t>E11</t>
        </is>
      </c>
      <c r="F3225" s="5" t="inlineStr">
        <is>
          <t>Jam</t>
        </is>
      </c>
      <c r="G3225" s="25" t="n">
        <v>0.03900604841943222</v>
      </c>
      <c r="H3225" s="26">
        <f>VLOOKUP(D3225,upahbahan,3,FALSE)</f>
        <v/>
      </c>
      <c r="J3225" s="26">
        <f>G3225*H3225</f>
        <v/>
      </c>
    </row>
    <row r="3226">
      <c r="C3226" s="5" t="n">
        <v>3</v>
      </c>
      <c r="D3226" s="5" t="inlineStr">
        <is>
          <t>Alat Bantu</t>
        </is>
      </c>
      <c r="F3226" s="5" t="inlineStr">
        <is>
          <t>Ls</t>
        </is>
      </c>
      <c r="G3226" s="25" t="n">
        <v>1</v>
      </c>
      <c r="H3226" s="26">
        <f>VLOOKUP(D3226,upahbahan,3,FALSE)</f>
        <v/>
      </c>
      <c r="J3226" s="26">
        <f>G3226*H3226</f>
        <v/>
      </c>
    </row>
    <row r="3227">
      <c r="C3227" s="27" t="inlineStr">
        <is>
          <t>JUMLAH HARGA PERALATAN</t>
        </is>
      </c>
      <c r="D3227" s="28" t="n"/>
      <c r="E3227" s="28" t="n"/>
      <c r="F3227" s="28" t="n"/>
      <c r="G3227" s="28" t="n"/>
      <c r="H3227" s="28" t="n"/>
      <c r="I3227" s="28" t="n"/>
      <c r="J3227" s="29">
        <f>SUM(J3224:J3226)</f>
        <v/>
      </c>
    </row>
    <row r="3228">
      <c r="C3228" s="31" t="inlineStr">
        <is>
          <t>D</t>
        </is>
      </c>
      <c r="D3228" s="31" t="inlineStr">
        <is>
          <t>Jumlah (A+B+C)</t>
        </is>
      </c>
      <c r="E3228" s="32" t="n"/>
      <c r="F3228" s="32" t="n"/>
      <c r="G3228" s="32" t="n"/>
      <c r="H3228" s="32" t="n"/>
      <c r="I3228" s="32" t="n"/>
      <c r="J3228" s="33">
        <f>J3215+J3222+J3227</f>
        <v/>
      </c>
    </row>
    <row r="3229">
      <c r="C3229" s="18" t="inlineStr">
        <is>
          <t>E</t>
        </is>
      </c>
      <c r="D3229" s="18" t="inlineStr">
        <is>
          <t>Biaya Umum dan Keuntungan 10.0% x D</t>
        </is>
      </c>
      <c r="H3229" s="21">
        <f>$Q$8</f>
        <v/>
      </c>
      <c r="J3229" s="34">
        <f>J3228*H3229</f>
        <v/>
      </c>
    </row>
    <row r="3230">
      <c r="C3230" s="31" t="inlineStr">
        <is>
          <t>F</t>
        </is>
      </c>
      <c r="D3230" s="31" t="inlineStr">
        <is>
          <t>Harga Satuan Pekerjaan (D+E)</t>
        </is>
      </c>
      <c r="E3230" s="32" t="n"/>
      <c r="F3230" s="32" t="n"/>
      <c r="G3230" s="32" t="n"/>
      <c r="H3230" s="32" t="n"/>
      <c r="I3230" s="32" t="n"/>
      <c r="J3230" s="33">
        <f>SUM(J3228:J3229)</f>
        <v/>
      </c>
    </row>
    <row r="3232">
      <c r="C3232" s="16" t="inlineStr">
        <is>
          <t>I.163</t>
        </is>
      </c>
      <c r="D3232" s="17" t="inlineStr">
        <is>
          <t>Kereb Yang Digunakan Kembali</t>
        </is>
      </c>
      <c r="F3232" s="18" t="inlineStr">
        <is>
          <t>Meter Panjang</t>
        </is>
      </c>
      <c r="K3232" s="22">
        <f>ROUNDDOWN(J3247,0)</f>
        <v/>
      </c>
      <c r="M3232" s="19" t="inlineStr">
        <is>
          <t>9.2.(23)</t>
        </is>
      </c>
    </row>
    <row r="3233">
      <c r="C3233" s="23" t="inlineStr">
        <is>
          <t>No</t>
        </is>
      </c>
      <c r="D3233" s="23" t="inlineStr">
        <is>
          <t>Uraian</t>
        </is>
      </c>
      <c r="E3233" s="23" t="inlineStr">
        <is>
          <t>Kode</t>
        </is>
      </c>
      <c r="F3233" s="23" t="inlineStr">
        <is>
          <t>Sat.</t>
        </is>
      </c>
      <c r="G3233" s="23" t="inlineStr">
        <is>
          <t>Koefisien</t>
        </is>
      </c>
      <c r="H3233" s="23" t="inlineStr">
        <is>
          <t>Harga  Satuan (Rp)</t>
        </is>
      </c>
      <c r="J3233" s="23" t="inlineStr">
        <is>
          <t>Jumlah Harga (Rp)</t>
        </is>
      </c>
    </row>
    <row r="3234">
      <c r="C3234" s="24" t="inlineStr">
        <is>
          <t>A</t>
        </is>
      </c>
      <c r="D3234" s="24" t="inlineStr">
        <is>
          <t>TENAGA KERJA</t>
        </is>
      </c>
      <c r="E3234" s="12" t="n"/>
      <c r="F3234" s="12" t="n"/>
      <c r="G3234" s="12" t="n"/>
      <c r="H3234" s="12" t="n"/>
      <c r="I3234" s="12" t="n"/>
      <c r="J3234" s="12" t="n"/>
    </row>
    <row r="3235">
      <c r="C3235" s="5" t="n">
        <v>1</v>
      </c>
      <c r="D3235" s="5" t="inlineStr">
        <is>
          <t>Pekerja</t>
        </is>
      </c>
      <c r="E3235" s="5" t="inlineStr">
        <is>
          <t>L01</t>
        </is>
      </c>
      <c r="F3235" s="5" t="inlineStr">
        <is>
          <t>jam</t>
        </is>
      </c>
      <c r="G3235" s="25" t="n">
        <v>0.5</v>
      </c>
      <c r="H3235" s="26">
        <f>VLOOKUP(D3235,upahbahan,3,FALSE)</f>
        <v/>
      </c>
      <c r="J3235" s="26">
        <f>G3235*H3235</f>
        <v/>
      </c>
    </row>
    <row r="3236">
      <c r="C3236" s="5" t="n">
        <v>2</v>
      </c>
      <c r="D3236" s="5" t="inlineStr">
        <is>
          <t>Tukang</t>
        </is>
      </c>
      <c r="E3236" s="5" t="inlineStr">
        <is>
          <t>L02</t>
        </is>
      </c>
      <c r="F3236" s="5" t="inlineStr">
        <is>
          <t>jam</t>
        </is>
      </c>
      <c r="G3236" s="25" t="n">
        <v>0.1818179940522642</v>
      </c>
      <c r="H3236" s="26">
        <f>VLOOKUP(D3236,upahbahan,3,FALSE)</f>
        <v/>
      </c>
      <c r="J3236" s="26">
        <f>G3236*H3236</f>
        <v/>
      </c>
    </row>
    <row r="3237">
      <c r="C3237" s="5" t="n">
        <v>3</v>
      </c>
      <c r="D3237" s="5" t="inlineStr">
        <is>
          <t>Mandor</t>
        </is>
      </c>
      <c r="E3237" s="5" t="inlineStr">
        <is>
          <t>L03</t>
        </is>
      </c>
      <c r="F3237" s="5" t="inlineStr">
        <is>
          <t>jam</t>
        </is>
      </c>
      <c r="G3237" s="25" t="n">
        <v>0.04545454545454545</v>
      </c>
      <c r="H3237" s="26">
        <f>VLOOKUP(D3237,upahbahan,3,FALSE)</f>
        <v/>
      </c>
      <c r="J3237" s="26">
        <f>G3237*H3237</f>
        <v/>
      </c>
    </row>
    <row r="3238">
      <c r="C3238" s="27" t="inlineStr">
        <is>
          <t>JUMLAH HARGA TENAGA KERJA</t>
        </is>
      </c>
      <c r="D3238" s="28" t="n"/>
      <c r="E3238" s="28" t="n"/>
      <c r="F3238" s="28" t="n"/>
      <c r="G3238" s="28" t="n"/>
      <c r="H3238" s="28" t="n"/>
      <c r="I3238" s="28" t="n"/>
      <c r="J3238" s="29">
        <f>SUM(J3235:J3237)</f>
        <v/>
      </c>
    </row>
    <row r="3239">
      <c r="C3239" s="24" t="inlineStr">
        <is>
          <t>B</t>
        </is>
      </c>
      <c r="D3239" s="24" t="inlineStr">
        <is>
          <t>BAHAN</t>
        </is>
      </c>
      <c r="E3239" s="12" t="n"/>
      <c r="F3239" s="12" t="n"/>
      <c r="G3239" s="12" t="n"/>
      <c r="H3239" s="12" t="n"/>
      <c r="I3239" s="12" t="n"/>
      <c r="J3239" s="12" t="n"/>
    </row>
    <row r="3240">
      <c r="C3240" s="5" t="n">
        <v>1</v>
      </c>
      <c r="D3240" s="5" t="inlineStr">
        <is>
          <t>Mortar</t>
        </is>
      </c>
      <c r="E3240" s="5" t="inlineStr">
        <is>
          <t>M279</t>
        </is>
      </c>
      <c r="F3240" s="5" t="inlineStr">
        <is>
          <t>M3</t>
        </is>
      </c>
      <c r="G3240" s="25" t="n">
        <v>0.01522516835016835</v>
      </c>
      <c r="H3240" s="26">
        <f>VLOOKUP(D3240,upahbahan,3,FALSE)</f>
        <v/>
      </c>
      <c r="J3240" s="26">
        <f>G3240*H3240</f>
        <v/>
      </c>
    </row>
    <row r="3241">
      <c r="C3241" s="27" t="inlineStr">
        <is>
          <t>JUMLAH HARGA BAHAN</t>
        </is>
      </c>
      <c r="D3241" s="28" t="n"/>
      <c r="E3241" s="28" t="n"/>
      <c r="F3241" s="28" t="n"/>
      <c r="G3241" s="28" t="n"/>
      <c r="H3241" s="28" t="n"/>
      <c r="I3241" s="28" t="n"/>
      <c r="J3241" s="29">
        <f>SUM(J3240:J3240)</f>
        <v/>
      </c>
    </row>
    <row r="3242">
      <c r="C3242" s="24" t="inlineStr">
        <is>
          <t>C</t>
        </is>
      </c>
      <c r="D3242" s="24" t="inlineStr">
        <is>
          <t>PERALATAN</t>
        </is>
      </c>
      <c r="E3242" s="12" t="n"/>
      <c r="F3242" s="12" t="n"/>
      <c r="G3242" s="12" t="n"/>
      <c r="H3242" s="12" t="n"/>
      <c r="I3242" s="12" t="n"/>
      <c r="J3242" s="12" t="n"/>
    </row>
    <row r="3243">
      <c r="C3243" s="5" t="n">
        <v>1</v>
      </c>
      <c r="D3243" s="5" t="inlineStr">
        <is>
          <t>Alat Bantu</t>
        </is>
      </c>
      <c r="F3243" s="5" t="inlineStr">
        <is>
          <t>Ls</t>
        </is>
      </c>
      <c r="G3243" s="25" t="n">
        <v>1</v>
      </c>
      <c r="H3243" s="26">
        <f>VLOOKUP(D3243,upahbahan,3,FALSE)</f>
        <v/>
      </c>
      <c r="J3243" s="26">
        <f>G3243*H3243</f>
        <v/>
      </c>
    </row>
    <row r="3244">
      <c r="C3244" s="27" t="inlineStr">
        <is>
          <t>JUMLAH HARGA PERALATAN</t>
        </is>
      </c>
      <c r="D3244" s="28" t="n"/>
      <c r="E3244" s="28" t="n"/>
      <c r="F3244" s="28" t="n"/>
      <c r="G3244" s="28" t="n"/>
      <c r="H3244" s="28" t="n"/>
      <c r="I3244" s="28" t="n"/>
      <c r="J3244" s="29">
        <f>SUM(J3243:J3243)</f>
        <v/>
      </c>
    </row>
    <row r="3245">
      <c r="C3245" s="31" t="inlineStr">
        <is>
          <t>D</t>
        </is>
      </c>
      <c r="D3245" s="31" t="inlineStr">
        <is>
          <t>Jumlah (A+B+C)</t>
        </is>
      </c>
      <c r="E3245" s="32" t="n"/>
      <c r="F3245" s="32" t="n"/>
      <c r="G3245" s="32" t="n"/>
      <c r="H3245" s="32" t="n"/>
      <c r="I3245" s="32" t="n"/>
      <c r="J3245" s="33">
        <f>J3238+J3241+J3244</f>
        <v/>
      </c>
    </row>
    <row r="3246">
      <c r="C3246" s="18" t="inlineStr">
        <is>
          <t>E</t>
        </is>
      </c>
      <c r="D3246" s="18" t="inlineStr">
        <is>
          <t>Biaya Umum dan Keuntungan 10.0% x D</t>
        </is>
      </c>
      <c r="H3246" s="21">
        <f>$Q$8</f>
        <v/>
      </c>
      <c r="J3246" s="34">
        <f>J3245*H3246</f>
        <v/>
      </c>
    </row>
    <row r="3247">
      <c r="C3247" s="31" t="inlineStr">
        <is>
          <t>F</t>
        </is>
      </c>
      <c r="D3247" s="31" t="inlineStr">
        <is>
          <t>Harga Satuan Pekerjaan (D+E)</t>
        </is>
      </c>
      <c r="E3247" s="32" t="n"/>
      <c r="F3247" s="32" t="n"/>
      <c r="G3247" s="32" t="n"/>
      <c r="H3247" s="32" t="n"/>
      <c r="I3247" s="32" t="n"/>
      <c r="J3247" s="33">
        <f>SUM(J3245:J3246)</f>
        <v/>
      </c>
    </row>
    <row r="3249">
      <c r="C3249" s="16" t="inlineStr">
        <is>
          <t>I.164</t>
        </is>
      </c>
      <c r="D3249" s="17" t="inlineStr">
        <is>
          <t>Pembongkaran Kereb Eksisting</t>
        </is>
      </c>
      <c r="F3249" s="18" t="inlineStr">
        <is>
          <t>Meter Panjang</t>
        </is>
      </c>
      <c r="K3249" s="22">
        <f>ROUNDDOWN(J3263,0)</f>
        <v/>
      </c>
      <c r="M3249" s="19" t="inlineStr">
        <is>
          <t>9.2.(24)</t>
        </is>
      </c>
    </row>
    <row r="3250">
      <c r="C3250" s="23" t="inlineStr">
        <is>
          <t>No</t>
        </is>
      </c>
      <c r="D3250" s="23" t="inlineStr">
        <is>
          <t>Uraian</t>
        </is>
      </c>
      <c r="E3250" s="23" t="inlineStr">
        <is>
          <t>Kode</t>
        </is>
      </c>
      <c r="F3250" s="23" t="inlineStr">
        <is>
          <t>Sat.</t>
        </is>
      </c>
      <c r="G3250" s="23" t="inlineStr">
        <is>
          <t>Koefisien</t>
        </is>
      </c>
      <c r="H3250" s="23" t="inlineStr">
        <is>
          <t>Harga  Satuan (Rp)</t>
        </is>
      </c>
      <c r="J3250" s="23" t="inlineStr">
        <is>
          <t>Jumlah Harga (Rp)</t>
        </is>
      </c>
    </row>
    <row r="3251">
      <c r="C3251" s="24" t="inlineStr">
        <is>
          <t>A</t>
        </is>
      </c>
      <c r="D3251" s="24" t="inlineStr">
        <is>
          <t>TENAGA KERJA</t>
        </is>
      </c>
      <c r="E3251" s="12" t="n"/>
      <c r="F3251" s="12" t="n"/>
      <c r="G3251" s="12" t="n"/>
      <c r="H3251" s="12" t="n"/>
      <c r="I3251" s="12" t="n"/>
      <c r="J3251" s="12" t="n"/>
    </row>
    <row r="3252">
      <c r="C3252" s="5" t="n">
        <v>1</v>
      </c>
      <c r="D3252" s="5" t="inlineStr">
        <is>
          <t>Pekerja</t>
        </is>
      </c>
      <c r="E3252" s="5" t="inlineStr">
        <is>
          <t>L01</t>
        </is>
      </c>
      <c r="F3252" s="5" t="inlineStr">
        <is>
          <t>jam</t>
        </is>
      </c>
      <c r="G3252" s="25" t="n">
        <v>0.0999998553007321</v>
      </c>
      <c r="H3252" s="26">
        <f>VLOOKUP(D3252,upahbahan,3,FALSE)</f>
        <v/>
      </c>
      <c r="J3252" s="26">
        <f>G3252*H3252</f>
        <v/>
      </c>
    </row>
    <row r="3253">
      <c r="C3253" s="5" t="n">
        <v>2</v>
      </c>
      <c r="D3253" s="5" t="inlineStr">
        <is>
          <t>Mandor</t>
        </is>
      </c>
      <c r="E3253" s="5" t="inlineStr">
        <is>
          <t>L03</t>
        </is>
      </c>
      <c r="F3253" s="5" t="inlineStr">
        <is>
          <t>jam</t>
        </is>
      </c>
      <c r="G3253" s="25" t="n">
        <v>0.01999992795523138</v>
      </c>
      <c r="H3253" s="26">
        <f>VLOOKUP(D3253,upahbahan,3,FALSE)</f>
        <v/>
      </c>
      <c r="J3253" s="26">
        <f>G3253*H3253</f>
        <v/>
      </c>
    </row>
    <row r="3254">
      <c r="C3254" s="27" t="inlineStr">
        <is>
          <t>JUMLAH HARGA TENAGA KERJA</t>
        </is>
      </c>
      <c r="D3254" s="28" t="n"/>
      <c r="E3254" s="28" t="n"/>
      <c r="F3254" s="28" t="n"/>
      <c r="G3254" s="28" t="n"/>
      <c r="H3254" s="28" t="n"/>
      <c r="I3254" s="28" t="n"/>
      <c r="J3254" s="29">
        <f>SUM(J3252:J3253)</f>
        <v/>
      </c>
    </row>
    <row r="3255">
      <c r="C3255" s="24" t="inlineStr">
        <is>
          <t>B</t>
        </is>
      </c>
      <c r="D3255" s="24" t="inlineStr">
        <is>
          <t>BAHAN</t>
        </is>
      </c>
      <c r="E3255" s="12" t="n"/>
      <c r="F3255" s="12" t="n"/>
      <c r="G3255" s="12" t="n"/>
      <c r="H3255" s="12" t="n"/>
      <c r="I3255" s="12" t="n"/>
      <c r="J3255" s="12" t="n"/>
    </row>
    <row r="3256">
      <c r="C3256" s="27" t="inlineStr">
        <is>
          <t>JUMLAH HARGA BAHAN</t>
        </is>
      </c>
      <c r="D3256" s="28" t="n"/>
      <c r="E3256" s="28" t="n"/>
      <c r="F3256" s="28" t="n"/>
      <c r="G3256" s="28" t="n"/>
      <c r="H3256" s="28" t="n"/>
      <c r="I3256" s="28" t="n"/>
      <c r="J3256" s="29" t="n">
        <v>0</v>
      </c>
    </row>
    <row r="3257">
      <c r="C3257" s="24" t="inlineStr">
        <is>
          <t>C</t>
        </is>
      </c>
      <c r="D3257" s="24" t="inlineStr">
        <is>
          <t>PERALATAN</t>
        </is>
      </c>
      <c r="E3257" s="12" t="n"/>
      <c r="F3257" s="12" t="n"/>
      <c r="G3257" s="12" t="n"/>
      <c r="H3257" s="12" t="n"/>
      <c r="I3257" s="12" t="n"/>
      <c r="J3257" s="12" t="n"/>
    </row>
    <row r="3258">
      <c r="C3258" s="5" t="n">
        <v>1</v>
      </c>
      <c r="D3258" s="5" t="inlineStr">
        <is>
          <t>DUMP TRUCK 4 TON; 134 HP</t>
        </is>
      </c>
      <c r="E3258" s="5" t="inlineStr">
        <is>
          <t>E08</t>
        </is>
      </c>
      <c r="F3258" s="5" t="inlineStr">
        <is>
          <t>Jam</t>
        </is>
      </c>
      <c r="G3258" s="25" t="n">
        <v>0.02258119919205953</v>
      </c>
      <c r="H3258" s="26">
        <f>VLOOKUP(D3258,upahbahan,3,FALSE)</f>
        <v/>
      </c>
      <c r="J3258" s="26">
        <f>G3258*H3258</f>
        <v/>
      </c>
    </row>
    <row r="3259">
      <c r="C3259" s="5" t="n">
        <v>2</v>
      </c>
      <c r="D3259" s="5" t="inlineStr">
        <is>
          <t>Alat Bantu</t>
        </is>
      </c>
      <c r="F3259" s="5" t="inlineStr">
        <is>
          <t>Ls</t>
        </is>
      </c>
      <c r="G3259" s="25" t="n">
        <v>1</v>
      </c>
      <c r="H3259" s="26">
        <f>VLOOKUP(D3259,upahbahan,3,FALSE)</f>
        <v/>
      </c>
      <c r="J3259" s="26">
        <f>G3259*H3259</f>
        <v/>
      </c>
    </row>
    <row r="3260">
      <c r="C3260" s="27" t="inlineStr">
        <is>
          <t>JUMLAH HARGA PERALATAN</t>
        </is>
      </c>
      <c r="D3260" s="28" t="n"/>
      <c r="E3260" s="28" t="n"/>
      <c r="F3260" s="28" t="n"/>
      <c r="G3260" s="28" t="n"/>
      <c r="H3260" s="28" t="n"/>
      <c r="I3260" s="28" t="n"/>
      <c r="J3260" s="29">
        <f>SUM(J3258:J3259)</f>
        <v/>
      </c>
    </row>
    <row r="3261">
      <c r="C3261" s="31" t="inlineStr">
        <is>
          <t>D</t>
        </is>
      </c>
      <c r="D3261" s="31" t="inlineStr">
        <is>
          <t>Jumlah (A+B+C)</t>
        </is>
      </c>
      <c r="E3261" s="32" t="n"/>
      <c r="F3261" s="32" t="n"/>
      <c r="G3261" s="32" t="n"/>
      <c r="H3261" s="32" t="n"/>
      <c r="I3261" s="32" t="n"/>
      <c r="J3261" s="33">
        <f>J3254+J3256+J3260</f>
        <v/>
      </c>
    </row>
    <row r="3262">
      <c r="C3262" s="18" t="inlineStr">
        <is>
          <t>E</t>
        </is>
      </c>
      <c r="D3262" s="18" t="inlineStr">
        <is>
          <t>Biaya Umum dan Keuntungan 10.0% x D</t>
        </is>
      </c>
      <c r="H3262" s="21">
        <f>$Q$8</f>
        <v/>
      </c>
      <c r="J3262" s="34">
        <f>J3261*H3262</f>
        <v/>
      </c>
    </row>
    <row r="3263">
      <c r="C3263" s="31" t="inlineStr">
        <is>
          <t>F</t>
        </is>
      </c>
      <c r="D3263" s="31" t="inlineStr">
        <is>
          <t>Harga Satuan Pekerjaan (D+E)</t>
        </is>
      </c>
      <c r="E3263" s="32" t="n"/>
      <c r="F3263" s="32" t="n"/>
      <c r="G3263" s="32" t="n"/>
      <c r="H3263" s="32" t="n"/>
      <c r="I3263" s="32" t="n"/>
      <c r="J3263" s="33">
        <f>SUM(J3261:J3262)</f>
        <v/>
      </c>
    </row>
    <row r="3265">
      <c r="C3265" s="16" t="inlineStr">
        <is>
          <t>I.165</t>
        </is>
      </c>
      <c r="D3265" s="17" t="inlineStr">
        <is>
          <t>Perkerasan Bata Beton Kuat Tekan 25 MPa</t>
        </is>
      </c>
      <c r="F3265" s="18" t="inlineStr">
        <is>
          <t>Meter Persegi</t>
        </is>
      </c>
      <c r="K3265" s="22">
        <f>ROUNDDOWN(J3282,0)</f>
        <v/>
      </c>
      <c r="M3265" s="19" t="inlineStr">
        <is>
          <t>9.2.(25a)</t>
        </is>
      </c>
    </row>
    <row r="3266">
      <c r="C3266" s="23" t="inlineStr">
        <is>
          <t>No</t>
        </is>
      </c>
      <c r="D3266" s="23" t="inlineStr">
        <is>
          <t>Uraian</t>
        </is>
      </c>
      <c r="E3266" s="23" t="inlineStr">
        <is>
          <t>Kode</t>
        </is>
      </c>
      <c r="F3266" s="23" t="inlineStr">
        <is>
          <t>Sat.</t>
        </is>
      </c>
      <c r="G3266" s="23" t="inlineStr">
        <is>
          <t>Koefisien</t>
        </is>
      </c>
      <c r="H3266" s="23" t="inlineStr">
        <is>
          <t>Harga  Satuan (Rp)</t>
        </is>
      </c>
      <c r="J3266" s="23" t="inlineStr">
        <is>
          <t>Jumlah Harga (Rp)</t>
        </is>
      </c>
    </row>
    <row r="3267">
      <c r="C3267" s="24" t="inlineStr">
        <is>
          <t>A</t>
        </is>
      </c>
      <c r="D3267" s="24" t="inlineStr">
        <is>
          <t>TENAGA KERJA</t>
        </is>
      </c>
      <c r="E3267" s="12" t="n"/>
      <c r="F3267" s="12" t="n"/>
      <c r="G3267" s="12" t="n"/>
      <c r="H3267" s="12" t="n"/>
      <c r="I3267" s="12" t="n"/>
      <c r="J3267" s="12" t="n"/>
    </row>
    <row r="3268">
      <c r="C3268" s="5" t="n">
        <v>1</v>
      </c>
      <c r="D3268" s="5" t="inlineStr">
        <is>
          <t>Pekerja</t>
        </is>
      </c>
      <c r="E3268" s="5" t="inlineStr">
        <is>
          <t>L01</t>
        </is>
      </c>
      <c r="F3268" s="5" t="inlineStr">
        <is>
          <t>jam</t>
        </is>
      </c>
      <c r="G3268" s="25" t="n">
        <v>0.2457832824594824</v>
      </c>
      <c r="H3268" s="26">
        <f>VLOOKUP(D3268,upahbahan,3,FALSE)</f>
        <v/>
      </c>
      <c r="J3268" s="26">
        <f>G3268*H3268</f>
        <v/>
      </c>
    </row>
    <row r="3269">
      <c r="C3269" s="5" t="n">
        <v>2</v>
      </c>
      <c r="D3269" s="5" t="inlineStr">
        <is>
          <t>Tukang</t>
        </is>
      </c>
      <c r="E3269" s="5" t="inlineStr">
        <is>
          <t>L02</t>
        </is>
      </c>
      <c r="F3269" s="5" t="inlineStr">
        <is>
          <t>jam</t>
        </is>
      </c>
      <c r="G3269" s="25" t="n">
        <v>0.4915663529859679</v>
      </c>
      <c r="H3269" s="26">
        <f>VLOOKUP(D3269,upahbahan,3,FALSE)</f>
        <v/>
      </c>
      <c r="J3269" s="26">
        <f>G3269*H3269</f>
        <v/>
      </c>
    </row>
    <row r="3270">
      <c r="C3270" s="5" t="n">
        <v>3</v>
      </c>
      <c r="D3270" s="5" t="inlineStr">
        <is>
          <t>Mandor</t>
        </is>
      </c>
      <c r="E3270" s="5" t="inlineStr">
        <is>
          <t>L03</t>
        </is>
      </c>
      <c r="F3270" s="5" t="inlineStr">
        <is>
          <t>jam</t>
        </is>
      </c>
      <c r="G3270" s="25" t="n">
        <v>0.01445788412919788</v>
      </c>
      <c r="H3270" s="26">
        <f>VLOOKUP(D3270,upahbahan,3,FALSE)</f>
        <v/>
      </c>
      <c r="J3270" s="26">
        <f>G3270*H3270</f>
        <v/>
      </c>
    </row>
    <row r="3271">
      <c r="C3271" s="27" t="inlineStr">
        <is>
          <t>JUMLAH HARGA TENAGA KERJA</t>
        </is>
      </c>
      <c r="D3271" s="28" t="n"/>
      <c r="E3271" s="28" t="n"/>
      <c r="F3271" s="28" t="n"/>
      <c r="G3271" s="28" t="n"/>
      <c r="H3271" s="28" t="n"/>
      <c r="I3271" s="28" t="n"/>
      <c r="J3271" s="29">
        <f>SUM(J3268:J3270)</f>
        <v/>
      </c>
    </row>
    <row r="3272">
      <c r="C3272" s="24" t="inlineStr">
        <is>
          <t>B</t>
        </is>
      </c>
      <c r="D3272" s="24" t="inlineStr">
        <is>
          <t>BAHAN</t>
        </is>
      </c>
      <c r="E3272" s="12" t="n"/>
      <c r="F3272" s="12" t="n"/>
      <c r="G3272" s="12" t="n"/>
      <c r="H3272" s="12" t="n"/>
      <c r="I3272" s="12" t="n"/>
      <c r="J3272" s="12" t="n"/>
    </row>
    <row r="3273">
      <c r="C3273" s="5" t="n">
        <v>1</v>
      </c>
      <c r="D3273" s="5" t="inlineStr">
        <is>
          <t>Paving Blok</t>
        </is>
      </c>
      <c r="E3273" s="5" t="inlineStr">
        <is>
          <t>M78</t>
        </is>
      </c>
      <c r="F3273" s="5" t="inlineStr">
        <is>
          <t>M2</t>
        </is>
      </c>
      <c r="G3273" s="25" t="n">
        <v>1.02</v>
      </c>
      <c r="H3273" s="26">
        <f>VLOOKUP(D3273,upahbahan,3,FALSE)</f>
        <v/>
      </c>
      <c r="J3273" s="26">
        <f>G3273*H3273</f>
        <v/>
      </c>
    </row>
    <row r="3274">
      <c r="C3274" s="5" t="n">
        <v>2</v>
      </c>
      <c r="D3274" s="5" t="inlineStr">
        <is>
          <t>Pasir</t>
        </is>
      </c>
      <c r="E3274" s="5" t="inlineStr">
        <is>
          <t>M01c</t>
        </is>
      </c>
      <c r="F3274" s="5" t="inlineStr">
        <is>
          <t>M3</t>
        </is>
      </c>
      <c r="G3274" s="25" t="n">
        <v>0.05482501015022331</v>
      </c>
      <c r="H3274" s="26">
        <f>VLOOKUP(D3274,upahbahan,3,FALSE)</f>
        <v/>
      </c>
      <c r="J3274" s="26">
        <f>G3274*H3274</f>
        <v/>
      </c>
    </row>
    <row r="3275">
      <c r="C3275" s="27" t="inlineStr">
        <is>
          <t>JUMLAH HARGA BAHAN</t>
        </is>
      </c>
      <c r="D3275" s="28" t="n"/>
      <c r="E3275" s="28" t="n"/>
      <c r="F3275" s="28" t="n"/>
      <c r="G3275" s="28" t="n"/>
      <c r="H3275" s="28" t="n"/>
      <c r="I3275" s="28" t="n"/>
      <c r="J3275" s="29">
        <f>SUM(J3273:J3274)</f>
        <v/>
      </c>
    </row>
    <row r="3276">
      <c r="C3276" s="24" t="inlineStr">
        <is>
          <t>C</t>
        </is>
      </c>
      <c r="D3276" s="24" t="inlineStr">
        <is>
          <t>PERALATAN</t>
        </is>
      </c>
      <c r="E3276" s="12" t="n"/>
      <c r="F3276" s="12" t="n"/>
      <c r="G3276" s="12" t="n"/>
      <c r="H3276" s="12" t="n"/>
      <c r="I3276" s="12" t="n"/>
      <c r="J3276" s="12" t="n"/>
    </row>
    <row r="3277">
      <c r="C3277" s="5" t="n">
        <v>1</v>
      </c>
      <c r="D3277" s="5" t="inlineStr">
        <is>
          <t>Tamper</t>
        </is>
      </c>
      <c r="E3277" s="5" t="inlineStr">
        <is>
          <t>E25</t>
        </is>
      </c>
      <c r="F3277" s="5" t="inlineStr">
        <is>
          <t>Jam</t>
        </is>
      </c>
      <c r="G3277" s="25" t="n">
        <v>0.01445787523278587</v>
      </c>
      <c r="H3277" s="26" t="n">
        <v>103174.22</v>
      </c>
      <c r="I3277" s="30" t="inlineStr">
        <is>
          <t>harga khusus</t>
        </is>
      </c>
      <c r="J3277" s="26">
        <f>G3277*H3277</f>
        <v/>
      </c>
    </row>
    <row r="3278">
      <c r="C3278" s="5" t="n">
        <v>2</v>
      </c>
      <c r="D3278" s="5" t="inlineStr">
        <is>
          <t>Alat Bantu</t>
        </is>
      </c>
      <c r="F3278" s="5" t="inlineStr">
        <is>
          <t>Ls</t>
        </is>
      </c>
      <c r="G3278" s="25" t="n">
        <v>1</v>
      </c>
      <c r="H3278" s="26">
        <f>VLOOKUP(D3278,upahbahan,3,FALSE)</f>
        <v/>
      </c>
      <c r="J3278" s="26">
        <f>G3278*H3278</f>
        <v/>
      </c>
    </row>
    <row r="3279">
      <c r="C3279" s="27" t="inlineStr">
        <is>
          <t>JUMLAH HARGA PERALATAN</t>
        </is>
      </c>
      <c r="D3279" s="28" t="n"/>
      <c r="E3279" s="28" t="n"/>
      <c r="F3279" s="28" t="n"/>
      <c r="G3279" s="28" t="n"/>
      <c r="H3279" s="28" t="n"/>
      <c r="I3279" s="28" t="n"/>
      <c r="J3279" s="29">
        <f>SUM(J3277:J3278)</f>
        <v/>
      </c>
    </row>
    <row r="3280">
      <c r="C3280" s="31" t="inlineStr">
        <is>
          <t>D</t>
        </is>
      </c>
      <c r="D3280" s="31" t="inlineStr">
        <is>
          <t>Jumlah (A+B+C)</t>
        </is>
      </c>
      <c r="E3280" s="32" t="n"/>
      <c r="F3280" s="32" t="n"/>
      <c r="G3280" s="32" t="n"/>
      <c r="H3280" s="32" t="n"/>
      <c r="I3280" s="32" t="n"/>
      <c r="J3280" s="33">
        <f>J3271+J3275+J3279</f>
        <v/>
      </c>
    </row>
    <row r="3281">
      <c r="C3281" s="18" t="inlineStr">
        <is>
          <t>E</t>
        </is>
      </c>
      <c r="D3281" s="18" t="inlineStr">
        <is>
          <t>Biaya Umum dan Keuntungan 10.0% x D</t>
        </is>
      </c>
      <c r="H3281" s="21">
        <f>$Q$8</f>
        <v/>
      </c>
      <c r="J3281" s="34">
        <f>J3280*H3281</f>
        <v/>
      </c>
    </row>
    <row r="3282">
      <c r="C3282" s="31" t="inlineStr">
        <is>
          <t>F</t>
        </is>
      </c>
      <c r="D3282" s="31" t="inlineStr">
        <is>
          <t>Harga Satuan Pekerjaan (D+E)</t>
        </is>
      </c>
      <c r="E3282" s="32" t="n"/>
      <c r="F3282" s="32" t="n"/>
      <c r="G3282" s="32" t="n"/>
      <c r="H3282" s="32" t="n"/>
      <c r="I3282" s="32" t="n"/>
      <c r="J3282" s="33">
        <f>SUM(J3280:J3281)</f>
        <v/>
      </c>
    </row>
    <row r="3284">
      <c r="C3284" s="16" t="inlineStr">
        <is>
          <t>I.166</t>
        </is>
      </c>
      <c r="D3284" s="17" t="inlineStr">
        <is>
          <t>Perkerasan Bata Beton Yang Digunakan Kembali</t>
        </is>
      </c>
      <c r="F3284" s="18" t="inlineStr">
        <is>
          <t>Meter Persegi</t>
        </is>
      </c>
      <c r="K3284" s="22">
        <f>ROUNDDOWN(J3300,0)</f>
        <v/>
      </c>
      <c r="M3284" s="19" t="inlineStr">
        <is>
          <t>9.2.(25b)</t>
        </is>
      </c>
    </row>
    <row r="3285">
      <c r="C3285" s="23" t="inlineStr">
        <is>
          <t>No</t>
        </is>
      </c>
      <c r="D3285" s="23" t="inlineStr">
        <is>
          <t>Uraian</t>
        </is>
      </c>
      <c r="E3285" s="23" t="inlineStr">
        <is>
          <t>Kode</t>
        </is>
      </c>
      <c r="F3285" s="23" t="inlineStr">
        <is>
          <t>Sat.</t>
        </is>
      </c>
      <c r="G3285" s="23" t="inlineStr">
        <is>
          <t>Koefisien</t>
        </is>
      </c>
      <c r="H3285" s="23" t="inlineStr">
        <is>
          <t>Harga  Satuan (Rp)</t>
        </is>
      </c>
      <c r="J3285" s="23" t="inlineStr">
        <is>
          <t>Jumlah Harga (Rp)</t>
        </is>
      </c>
    </row>
    <row r="3286">
      <c r="C3286" s="24" t="inlineStr">
        <is>
          <t>A</t>
        </is>
      </c>
      <c r="D3286" s="24" t="inlineStr">
        <is>
          <t>TENAGA KERJA</t>
        </is>
      </c>
      <c r="E3286" s="12" t="n"/>
      <c r="F3286" s="12" t="n"/>
      <c r="G3286" s="12" t="n"/>
      <c r="H3286" s="12" t="n"/>
      <c r="I3286" s="12" t="n"/>
      <c r="J3286" s="12" t="n"/>
    </row>
    <row r="3287">
      <c r="C3287" s="5" t="n">
        <v>1</v>
      </c>
      <c r="D3287" s="5" t="inlineStr">
        <is>
          <t>Pekerja</t>
        </is>
      </c>
      <c r="E3287" s="5" t="inlineStr">
        <is>
          <t>L01</t>
        </is>
      </c>
      <c r="F3287" s="5" t="inlineStr">
        <is>
          <t>jam</t>
        </is>
      </c>
      <c r="G3287" s="25" t="n">
        <v>0.2457832824594824</v>
      </c>
      <c r="H3287" s="26">
        <f>VLOOKUP(D3287,upahbahan,3,FALSE)</f>
        <v/>
      </c>
      <c r="J3287" s="26">
        <f>G3287*H3287</f>
        <v/>
      </c>
    </row>
    <row r="3288">
      <c r="C3288" s="5" t="n">
        <v>2</v>
      </c>
      <c r="D3288" s="5" t="inlineStr">
        <is>
          <t>Tukang</t>
        </is>
      </c>
      <c r="E3288" s="5" t="inlineStr">
        <is>
          <t>L02</t>
        </is>
      </c>
      <c r="F3288" s="5" t="inlineStr">
        <is>
          <t>jam</t>
        </is>
      </c>
      <c r="G3288" s="25" t="n">
        <v>0.4915663529859679</v>
      </c>
      <c r="H3288" s="26">
        <f>VLOOKUP(D3288,upahbahan,3,FALSE)</f>
        <v/>
      </c>
      <c r="J3288" s="26">
        <f>G3288*H3288</f>
        <v/>
      </c>
    </row>
    <row r="3289">
      <c r="C3289" s="5" t="n">
        <v>3</v>
      </c>
      <c r="D3289" s="5" t="inlineStr">
        <is>
          <t>Mandor</t>
        </is>
      </c>
      <c r="E3289" s="5" t="inlineStr">
        <is>
          <t>L03</t>
        </is>
      </c>
      <c r="F3289" s="5" t="inlineStr">
        <is>
          <t>jam</t>
        </is>
      </c>
      <c r="G3289" s="25" t="n">
        <v>0.01445788412919788</v>
      </c>
      <c r="H3289" s="26">
        <f>VLOOKUP(D3289,upahbahan,3,FALSE)</f>
        <v/>
      </c>
      <c r="J3289" s="26">
        <f>G3289*H3289</f>
        <v/>
      </c>
    </row>
    <row r="3290">
      <c r="C3290" s="27" t="inlineStr">
        <is>
          <t>JUMLAH HARGA TENAGA KERJA</t>
        </is>
      </c>
      <c r="D3290" s="28" t="n"/>
      <c r="E3290" s="28" t="n"/>
      <c r="F3290" s="28" t="n"/>
      <c r="G3290" s="28" t="n"/>
      <c r="H3290" s="28" t="n"/>
      <c r="I3290" s="28" t="n"/>
      <c r="J3290" s="29">
        <f>SUM(J3287:J3289)</f>
        <v/>
      </c>
    </row>
    <row r="3291">
      <c r="C3291" s="24" t="inlineStr">
        <is>
          <t>B</t>
        </is>
      </c>
      <c r="D3291" s="24" t="inlineStr">
        <is>
          <t>BAHAN</t>
        </is>
      </c>
      <c r="E3291" s="12" t="n"/>
      <c r="F3291" s="12" t="n"/>
      <c r="G3291" s="12" t="n"/>
      <c r="H3291" s="12" t="n"/>
      <c r="I3291" s="12" t="n"/>
      <c r="J3291" s="12" t="n"/>
    </row>
    <row r="3292">
      <c r="C3292" s="5" t="n">
        <v>1</v>
      </c>
      <c r="D3292" s="5" t="inlineStr">
        <is>
          <t>Pasir</t>
        </is>
      </c>
      <c r="E3292" s="5" t="inlineStr">
        <is>
          <t>M01c</t>
        </is>
      </c>
      <c r="F3292" s="5" t="inlineStr">
        <is>
          <t>M3</t>
        </is>
      </c>
      <c r="G3292" s="25" t="n">
        <v>0.05375002030044661</v>
      </c>
      <c r="H3292" s="26">
        <f>VLOOKUP(D3292,upahbahan,3,FALSE)</f>
        <v/>
      </c>
      <c r="J3292" s="26">
        <f>G3292*H3292</f>
        <v/>
      </c>
    </row>
    <row r="3293">
      <c r="C3293" s="27" t="inlineStr">
        <is>
          <t>JUMLAH HARGA BAHAN</t>
        </is>
      </c>
      <c r="D3293" s="28" t="n"/>
      <c r="E3293" s="28" t="n"/>
      <c r="F3293" s="28" t="n"/>
      <c r="G3293" s="28" t="n"/>
      <c r="H3293" s="28" t="n"/>
      <c r="I3293" s="28" t="n"/>
      <c r="J3293" s="29">
        <f>SUM(J3292:J3292)</f>
        <v/>
      </c>
    </row>
    <row r="3294">
      <c r="C3294" s="24" t="inlineStr">
        <is>
          <t>C</t>
        </is>
      </c>
      <c r="D3294" s="24" t="inlineStr">
        <is>
          <t>PERALATAN</t>
        </is>
      </c>
      <c r="E3294" s="12" t="n"/>
      <c r="F3294" s="12" t="n"/>
      <c r="G3294" s="12" t="n"/>
      <c r="H3294" s="12" t="n"/>
      <c r="I3294" s="12" t="n"/>
      <c r="J3294" s="12" t="n"/>
    </row>
    <row r="3295">
      <c r="C3295" s="5" t="n">
        <v>1</v>
      </c>
      <c r="D3295" s="5" t="inlineStr">
        <is>
          <t>Tamper</t>
        </is>
      </c>
      <c r="E3295" s="5" t="inlineStr">
        <is>
          <t>E25</t>
        </is>
      </c>
      <c r="F3295" s="5" t="inlineStr">
        <is>
          <t>Jam</t>
        </is>
      </c>
      <c r="G3295" s="25" t="n">
        <v>0.01445787523278587</v>
      </c>
      <c r="H3295" s="26" t="n">
        <v>103174.22</v>
      </c>
      <c r="I3295" s="30" t="inlineStr">
        <is>
          <t>harga khusus</t>
        </is>
      </c>
      <c r="J3295" s="26">
        <f>G3295*H3295</f>
        <v/>
      </c>
    </row>
    <row r="3296">
      <c r="C3296" s="5" t="n">
        <v>2</v>
      </c>
      <c r="D3296" s="5" t="inlineStr">
        <is>
          <t>Alat Bantu</t>
        </is>
      </c>
      <c r="F3296" s="5" t="inlineStr">
        <is>
          <t>Ls</t>
        </is>
      </c>
      <c r="G3296" s="25" t="n">
        <v>1</v>
      </c>
      <c r="H3296" s="26">
        <f>VLOOKUP(D3296,upahbahan,3,FALSE)</f>
        <v/>
      </c>
      <c r="J3296" s="26">
        <f>G3296*H3296</f>
        <v/>
      </c>
    </row>
    <row r="3297">
      <c r="C3297" s="27" t="inlineStr">
        <is>
          <t>JUMLAH HARGA PERALATAN</t>
        </is>
      </c>
      <c r="D3297" s="28" t="n"/>
      <c r="E3297" s="28" t="n"/>
      <c r="F3297" s="28" t="n"/>
      <c r="G3297" s="28" t="n"/>
      <c r="H3297" s="28" t="n"/>
      <c r="I3297" s="28" t="n"/>
      <c r="J3297" s="29">
        <f>SUM(J3295:J3296)</f>
        <v/>
      </c>
    </row>
    <row r="3298">
      <c r="C3298" s="31" t="inlineStr">
        <is>
          <t>D</t>
        </is>
      </c>
      <c r="D3298" s="31" t="inlineStr">
        <is>
          <t>Jumlah (A+B+C)</t>
        </is>
      </c>
      <c r="E3298" s="32" t="n"/>
      <c r="F3298" s="32" t="n"/>
      <c r="G3298" s="32" t="n"/>
      <c r="H3298" s="32" t="n"/>
      <c r="I3298" s="32" t="n"/>
      <c r="J3298" s="33">
        <f>J3290+J3293+J3297</f>
        <v/>
      </c>
    </row>
    <row r="3299">
      <c r="C3299" s="18" t="inlineStr">
        <is>
          <t>E</t>
        </is>
      </c>
      <c r="D3299" s="18" t="inlineStr">
        <is>
          <t>Biaya Umum dan Keuntungan 10.0% x D</t>
        </is>
      </c>
      <c r="H3299" s="21">
        <f>$Q$8</f>
        <v/>
      </c>
      <c r="J3299" s="34">
        <f>J3298*H3299</f>
        <v/>
      </c>
    </row>
    <row r="3300">
      <c r="C3300" s="31" t="inlineStr">
        <is>
          <t>F</t>
        </is>
      </c>
      <c r="D3300" s="31" t="inlineStr">
        <is>
          <t>Harga Satuan Pekerjaan (D+E)</t>
        </is>
      </c>
      <c r="E3300" s="32" t="n"/>
      <c r="F3300" s="32" t="n"/>
      <c r="G3300" s="32" t="n"/>
      <c r="H3300" s="32" t="n"/>
      <c r="I3300" s="32" t="n"/>
      <c r="J3300" s="33">
        <f>SUM(J3298:J3299)</f>
        <v/>
      </c>
    </row>
    <row r="3302">
      <c r="C3302" s="16" t="inlineStr">
        <is>
          <t>I.167</t>
        </is>
      </c>
      <c r="D3302" s="17" t="inlineStr">
        <is>
          <t>Pembongkaran Ubin Eksisting atau Perkerasan Bata Beton Eksisting pada Trotoar atau Median</t>
        </is>
      </c>
      <c r="F3302" s="18" t="inlineStr">
        <is>
          <t>Meter Persegi</t>
        </is>
      </c>
      <c r="K3302" s="22">
        <f>ROUNDDOWN(J3317,0)</f>
        <v/>
      </c>
      <c r="M3302" s="19" t="inlineStr">
        <is>
          <t>9.2.(26)</t>
        </is>
      </c>
    </row>
    <row r="3303">
      <c r="C3303" s="23" t="inlineStr">
        <is>
          <t>No</t>
        </is>
      </c>
      <c r="D3303" s="23" t="inlineStr">
        <is>
          <t>Uraian</t>
        </is>
      </c>
      <c r="E3303" s="23" t="inlineStr">
        <is>
          <t>Kode</t>
        </is>
      </c>
      <c r="F3303" s="23" t="inlineStr">
        <is>
          <t>Sat.</t>
        </is>
      </c>
      <c r="G3303" s="23" t="inlineStr">
        <is>
          <t>Koefisien</t>
        </is>
      </c>
      <c r="H3303" s="23" t="inlineStr">
        <is>
          <t>Harga  Satuan (Rp)</t>
        </is>
      </c>
      <c r="J3303" s="23" t="inlineStr">
        <is>
          <t>Jumlah Harga (Rp)</t>
        </is>
      </c>
    </row>
    <row r="3304">
      <c r="C3304" s="24" t="inlineStr">
        <is>
          <t>A</t>
        </is>
      </c>
      <c r="D3304" s="24" t="inlineStr">
        <is>
          <t>TENAGA KERJA</t>
        </is>
      </c>
      <c r="E3304" s="12" t="n"/>
      <c r="F3304" s="12" t="n"/>
      <c r="G3304" s="12" t="n"/>
      <c r="H3304" s="12" t="n"/>
      <c r="I3304" s="12" t="n"/>
      <c r="J3304" s="12" t="n"/>
    </row>
    <row r="3305">
      <c r="C3305" s="5" t="n">
        <v>1</v>
      </c>
      <c r="D3305" s="5" t="inlineStr">
        <is>
          <t>Pekerja</t>
        </is>
      </c>
      <c r="E3305" s="5" t="inlineStr">
        <is>
          <t>L01</t>
        </is>
      </c>
      <c r="F3305" s="5" t="inlineStr">
        <is>
          <t>jam</t>
        </is>
      </c>
      <c r="G3305" s="25" t="n">
        <v>0.08366801068169996</v>
      </c>
      <c r="H3305" s="26">
        <f>VLOOKUP(D3305,upahbahan,3,FALSE)</f>
        <v/>
      </c>
      <c r="J3305" s="26">
        <f>G3305*H3305</f>
        <v/>
      </c>
    </row>
    <row r="3306">
      <c r="C3306" s="5" t="n">
        <v>2</v>
      </c>
      <c r="D3306" s="5" t="inlineStr">
        <is>
          <t>Mandor</t>
        </is>
      </c>
      <c r="E3306" s="5" t="inlineStr">
        <is>
          <t>L03</t>
        </is>
      </c>
      <c r="F3306" s="5" t="inlineStr">
        <is>
          <t>jam</t>
        </is>
      </c>
      <c r="G3306" s="25" t="n">
        <v>0.01673359825795749</v>
      </c>
      <c r="H3306" s="26">
        <f>VLOOKUP(D3306,upahbahan,3,FALSE)</f>
        <v/>
      </c>
      <c r="J3306" s="26">
        <f>G3306*H3306</f>
        <v/>
      </c>
    </row>
    <row r="3307">
      <c r="C3307" s="27" t="inlineStr">
        <is>
          <t>JUMLAH HARGA TENAGA KERJA</t>
        </is>
      </c>
      <c r="D3307" s="28" t="n"/>
      <c r="E3307" s="28" t="n"/>
      <c r="F3307" s="28" t="n"/>
      <c r="G3307" s="28" t="n"/>
      <c r="H3307" s="28" t="n"/>
      <c r="I3307" s="28" t="n"/>
      <c r="J3307" s="29">
        <f>SUM(J3305:J3306)</f>
        <v/>
      </c>
    </row>
    <row r="3308">
      <c r="C3308" s="24" t="inlineStr">
        <is>
          <t>B</t>
        </is>
      </c>
      <c r="D3308" s="24" t="inlineStr">
        <is>
          <t>BAHAN</t>
        </is>
      </c>
      <c r="E3308" s="12" t="n"/>
      <c r="F3308" s="12" t="n"/>
      <c r="G3308" s="12" t="n"/>
      <c r="H3308" s="12" t="n"/>
      <c r="I3308" s="12" t="n"/>
      <c r="J3308" s="12" t="n"/>
    </row>
    <row r="3309">
      <c r="C3309" s="27" t="inlineStr">
        <is>
          <t>JUMLAH HARGA BAHAN</t>
        </is>
      </c>
      <c r="D3309" s="28" t="n"/>
      <c r="E3309" s="28" t="n"/>
      <c r="F3309" s="28" t="n"/>
      <c r="G3309" s="28" t="n"/>
      <c r="H3309" s="28" t="n"/>
      <c r="I3309" s="28" t="n"/>
      <c r="J3309" s="29" t="n">
        <v>0</v>
      </c>
    </row>
    <row r="3310">
      <c r="C3310" s="24" t="inlineStr">
        <is>
          <t>C</t>
        </is>
      </c>
      <c r="D3310" s="24" t="inlineStr">
        <is>
          <t>PERALATAN</t>
        </is>
      </c>
      <c r="E3310" s="12" t="n"/>
      <c r="F3310" s="12" t="n"/>
      <c r="G3310" s="12" t="n"/>
      <c r="H3310" s="12" t="n"/>
      <c r="I3310" s="12" t="n"/>
      <c r="J3310" s="12" t="n"/>
    </row>
    <row r="3311">
      <c r="C3311" s="5" t="n">
        <v>1</v>
      </c>
      <c r="D3311" s="5" t="inlineStr">
        <is>
          <t>Jack Hammer</t>
        </is>
      </c>
      <c r="E3311" s="5" t="inlineStr">
        <is>
          <t>E25</t>
        </is>
      </c>
      <c r="F3311" s="5" t="inlineStr">
        <is>
          <t>Jam</t>
        </is>
      </c>
      <c r="G3311" s="25" t="n">
        <v>0.01673363753077077</v>
      </c>
      <c r="H3311" s="26" t="n">
        <v>103174.22</v>
      </c>
      <c r="I3311" s="30" t="inlineStr">
        <is>
          <t>harga khusus</t>
        </is>
      </c>
      <c r="J3311" s="26">
        <f>G3311*H3311</f>
        <v/>
      </c>
    </row>
    <row r="3312">
      <c r="C3312" s="5" t="n">
        <v>2</v>
      </c>
      <c r="D3312" s="5" t="inlineStr">
        <is>
          <t>Dump Truck 4 Ton; Bak 3 - 4 m3</t>
        </is>
      </c>
      <c r="E3312" s="5" t="inlineStr">
        <is>
          <t>E08</t>
        </is>
      </c>
      <c r="F3312" s="5" t="inlineStr">
        <is>
          <t>Jam</t>
        </is>
      </c>
      <c r="G3312" s="25" t="n">
        <v>0.02238441294136349</v>
      </c>
      <c r="H3312" s="26">
        <f>VLOOKUP(D3312,upahbahan,3,FALSE)</f>
        <v/>
      </c>
      <c r="J3312" s="26">
        <f>G3312*H3312</f>
        <v/>
      </c>
    </row>
    <row r="3313">
      <c r="C3313" s="5" t="n">
        <v>3</v>
      </c>
      <c r="D3313" s="5" t="inlineStr">
        <is>
          <t>Alat Bantu</t>
        </is>
      </c>
      <c r="F3313" s="5" t="inlineStr">
        <is>
          <t>Ls</t>
        </is>
      </c>
      <c r="G3313" s="25" t="n">
        <v>1</v>
      </c>
      <c r="H3313" s="26">
        <f>VLOOKUP(D3313,upahbahan,3,FALSE)</f>
        <v/>
      </c>
      <c r="J3313" s="26">
        <f>G3313*H3313</f>
        <v/>
      </c>
    </row>
    <row r="3314">
      <c r="C3314" s="27" t="inlineStr">
        <is>
          <t>JUMLAH HARGA PERALATAN</t>
        </is>
      </c>
      <c r="D3314" s="28" t="n"/>
      <c r="E3314" s="28" t="n"/>
      <c r="F3314" s="28" t="n"/>
      <c r="G3314" s="28" t="n"/>
      <c r="H3314" s="28" t="n"/>
      <c r="I3314" s="28" t="n"/>
      <c r="J3314" s="29">
        <f>SUM(J3311:J3313)</f>
        <v/>
      </c>
    </row>
    <row r="3315">
      <c r="C3315" s="31" t="inlineStr">
        <is>
          <t>D</t>
        </is>
      </c>
      <c r="D3315" s="31" t="inlineStr">
        <is>
          <t>Jumlah (A+B+C)</t>
        </is>
      </c>
      <c r="E3315" s="32" t="n"/>
      <c r="F3315" s="32" t="n"/>
      <c r="G3315" s="32" t="n"/>
      <c r="H3315" s="32" t="n"/>
      <c r="I3315" s="32" t="n"/>
      <c r="J3315" s="33">
        <f>J3307+J3309+J3314</f>
        <v/>
      </c>
    </row>
    <row r="3316">
      <c r="C3316" s="18" t="inlineStr">
        <is>
          <t>E</t>
        </is>
      </c>
      <c r="D3316" s="18" t="inlineStr">
        <is>
          <t>Biaya Umum dan Keuntungan 10.0% x D</t>
        </is>
      </c>
      <c r="H3316" s="21">
        <f>$Q$8</f>
        <v/>
      </c>
      <c r="J3316" s="34">
        <f>J3315*H3316</f>
        <v/>
      </c>
    </row>
    <row r="3317">
      <c r="C3317" s="31" t="inlineStr">
        <is>
          <t>F</t>
        </is>
      </c>
      <c r="D3317" s="31" t="inlineStr">
        <is>
          <t>Harga Satuan Pekerjaan (D+E)</t>
        </is>
      </c>
      <c r="E3317" s="32" t="n"/>
      <c r="F3317" s="32" t="n"/>
      <c r="G3317" s="32" t="n"/>
      <c r="H3317" s="32" t="n"/>
      <c r="I3317" s="32" t="n"/>
      <c r="J3317" s="33">
        <f>SUM(J3315:J3316)</f>
        <v/>
      </c>
    </row>
    <row r="3319">
      <c r="C3319" s="16" t="inlineStr">
        <is>
          <t>I.168</t>
        </is>
      </c>
      <c r="D3319" s="17" t="inlineStr">
        <is>
          <t>Beton Pemisah Jalur (Concrete Barrier) Tipe New Jersey</t>
        </is>
      </c>
      <c r="F3319" s="18" t="inlineStr">
        <is>
          <t>Meter Panjang</t>
        </is>
      </c>
      <c r="K3319" s="22">
        <f>ROUNDDOWN(J3345,0)</f>
        <v/>
      </c>
      <c r="M3319" s="19" t="inlineStr">
        <is>
          <t>9.2.(27a1)</t>
        </is>
      </c>
    </row>
    <row r="3320">
      <c r="C3320" s="23" t="inlineStr">
        <is>
          <t>No</t>
        </is>
      </c>
      <c r="D3320" s="23" t="inlineStr">
        <is>
          <t>Uraian</t>
        </is>
      </c>
      <c r="E3320" s="23" t="inlineStr">
        <is>
          <t>Kode</t>
        </is>
      </c>
      <c r="F3320" s="23" t="inlineStr">
        <is>
          <t>Sat.</t>
        </is>
      </c>
      <c r="G3320" s="23" t="inlineStr">
        <is>
          <t>Koefisien</t>
        </is>
      </c>
      <c r="H3320" s="23" t="inlineStr">
        <is>
          <t>Harga  Satuan (Rp)</t>
        </is>
      </c>
      <c r="J3320" s="23" t="inlineStr">
        <is>
          <t>Jumlah Harga (Rp)</t>
        </is>
      </c>
    </row>
    <row r="3321">
      <c r="C3321" s="24" t="inlineStr">
        <is>
          <t>A</t>
        </is>
      </c>
      <c r="D3321" s="24" t="inlineStr">
        <is>
          <t>TENAGA KERJA</t>
        </is>
      </c>
      <c r="E3321" s="12" t="n"/>
      <c r="F3321" s="12" t="n"/>
      <c r="G3321" s="12" t="n"/>
      <c r="H3321" s="12" t="n"/>
      <c r="I3321" s="12" t="n"/>
      <c r="J3321" s="12" t="n"/>
    </row>
    <row r="3322">
      <c r="C3322" s="5" t="n">
        <v>1</v>
      </c>
      <c r="D3322" s="5" t="inlineStr">
        <is>
          <t>Pekerja</t>
        </is>
      </c>
      <c r="E3322" s="5" t="inlineStr">
        <is>
          <t>L01</t>
        </is>
      </c>
      <c r="F3322" s="5" t="inlineStr">
        <is>
          <t>Jam</t>
        </is>
      </c>
      <c r="G3322" s="25" t="n">
        <v>0.1378441400775733</v>
      </c>
      <c r="H3322" s="26">
        <f>VLOOKUP(D3322,upahbahan,3,FALSE)</f>
        <v/>
      </c>
      <c r="J3322" s="26">
        <f>G3322*H3322</f>
        <v/>
      </c>
    </row>
    <row r="3323">
      <c r="C3323" s="5" t="n">
        <v>2</v>
      </c>
      <c r="D3323" s="5" t="inlineStr">
        <is>
          <t>Tukang</t>
        </is>
      </c>
      <c r="E3323" s="5" t="inlineStr">
        <is>
          <t>L02</t>
        </is>
      </c>
      <c r="F3323" s="5" t="inlineStr">
        <is>
          <t>Jam</t>
        </is>
      </c>
      <c r="G3323" s="25" t="n">
        <v>0.06892220266570648</v>
      </c>
      <c r="H3323" s="26">
        <f>VLOOKUP(D3323,upahbahan,3,FALSE)</f>
        <v/>
      </c>
      <c r="J3323" s="26">
        <f>G3323*H3323</f>
        <v/>
      </c>
    </row>
    <row r="3324">
      <c r="C3324" s="5" t="n">
        <v>3</v>
      </c>
      <c r="D3324" s="5" t="inlineStr">
        <is>
          <t>Mandor Sub Total Tenaga 6.960,65</t>
        </is>
      </c>
      <c r="E3324" s="5" t="inlineStr">
        <is>
          <t>L03</t>
        </is>
      </c>
      <c r="F3324" s="5" t="inlineStr">
        <is>
          <t>Jam</t>
        </is>
      </c>
      <c r="G3324" s="25" t="n">
        <v>0.03446111413632431</v>
      </c>
      <c r="H3324" s="26">
        <f>VLOOKUP(D3324,upahbahan,3,FALSE)</f>
        <v/>
      </c>
      <c r="J3324" s="26">
        <f>G3324*H3324</f>
        <v/>
      </c>
    </row>
    <row r="3325">
      <c r="C3325" s="27" t="inlineStr">
        <is>
          <t>JUMLAH HARGA TENAGA KERJA</t>
        </is>
      </c>
      <c r="D3325" s="28" t="n"/>
      <c r="E3325" s="28" t="n"/>
      <c r="F3325" s="28" t="n"/>
      <c r="G3325" s="28" t="n"/>
      <c r="H3325" s="28" t="n"/>
      <c r="I3325" s="28" t="n"/>
      <c r="J3325" s="29">
        <f>SUM(J3322:J3324)</f>
        <v/>
      </c>
    </row>
    <row r="3326">
      <c r="C3326" s="24" t="inlineStr">
        <is>
          <t>B</t>
        </is>
      </c>
      <c r="D3326" s="24" t="inlineStr">
        <is>
          <t>BAHAN</t>
        </is>
      </c>
      <c r="E3326" s="12" t="n"/>
      <c r="F3326" s="12" t="n"/>
      <c r="G3326" s="12" t="n"/>
      <c r="H3326" s="12" t="n"/>
      <c r="I3326" s="12" t="n"/>
      <c r="J3326" s="12" t="n"/>
    </row>
    <row r="3327">
      <c r="C3327" s="5" t="n">
        <v>1</v>
      </c>
      <c r="D3327" s="5" t="inlineStr">
        <is>
          <t>Semen</t>
        </is>
      </c>
      <c r="E3327" s="5" t="inlineStr">
        <is>
          <t>M12</t>
        </is>
      </c>
      <c r="F3327" s="5" t="inlineStr">
        <is>
          <t>Kg</t>
        </is>
      </c>
      <c r="G3327" s="25" t="n">
        <v>124.86779375</v>
      </c>
      <c r="H3327" s="26">
        <f>VLOOKUP(D3327,upahbahan,3,FALSE)</f>
        <v/>
      </c>
      <c r="J3327" s="26">
        <f>G3327*H3327</f>
        <v/>
      </c>
    </row>
    <row r="3328">
      <c r="C3328" s="5" t="n">
        <v>2</v>
      </c>
      <c r="D3328" s="5" t="inlineStr">
        <is>
          <t>Pasir Beton</t>
        </is>
      </c>
      <c r="E3328" s="5" t="inlineStr">
        <is>
          <t>M01a</t>
        </is>
      </c>
      <c r="F3328" s="5" t="inlineStr">
        <is>
          <t>M3</t>
        </is>
      </c>
      <c r="G3328" s="25" t="n">
        <v>0.1728659360189574</v>
      </c>
      <c r="H3328" s="26">
        <f>VLOOKUP(D3328,upahbahan,3,FALSE)</f>
        <v/>
      </c>
      <c r="J3328" s="26">
        <f>G3328*H3328</f>
        <v/>
      </c>
    </row>
    <row r="3329">
      <c r="C3329" s="5" t="n">
        <v>3</v>
      </c>
      <c r="D3329" s="5" t="inlineStr">
        <is>
          <t>Aggregat Kasar</t>
        </is>
      </c>
      <c r="E3329" s="5" t="inlineStr">
        <is>
          <t>M03</t>
        </is>
      </c>
      <c r="F3329" s="5" t="inlineStr">
        <is>
          <t>M3</t>
        </is>
      </c>
      <c r="G3329" s="25" t="n">
        <v>0.221670669074944</v>
      </c>
      <c r="H3329" s="26">
        <f>VLOOKUP(D3329,upahbahan,3,FALSE)</f>
        <v/>
      </c>
      <c r="J3329" s="26">
        <f>G3329*H3329</f>
        <v/>
      </c>
    </row>
    <row r="3330">
      <c r="C3330" s="5" t="n">
        <v>4</v>
      </c>
      <c r="D3330" s="5" t="inlineStr">
        <is>
          <t>Cetakan Tipe New Jersey</t>
        </is>
      </c>
      <c r="E3330" s="5" t="inlineStr">
        <is>
          <t>M379</t>
        </is>
      </c>
      <c r="F3330" s="5" t="inlineStr">
        <is>
          <t>M1</t>
        </is>
      </c>
      <c r="G3330" s="25" t="n">
        <v>1</v>
      </c>
      <c r="H3330" s="26">
        <f>VLOOKUP(D3330,upahbahan,3,FALSE)</f>
        <v/>
      </c>
      <c r="J3330" s="26">
        <f>G3330*H3330</f>
        <v/>
      </c>
    </row>
    <row r="3331">
      <c r="C3331" s="5" t="n">
        <v>5</v>
      </c>
      <c r="D3331" s="5" t="inlineStr">
        <is>
          <t>Air</t>
        </is>
      </c>
      <c r="E3331" s="5" t="inlineStr">
        <is>
          <t>M170</t>
        </is>
      </c>
      <c r="F3331" s="5" t="inlineStr">
        <is>
          <t>Ltr</t>
        </is>
      </c>
      <c r="G3331" s="25" t="n">
        <v>62.31126279863481</v>
      </c>
      <c r="H3331" s="26">
        <f>VLOOKUP(D3331,upahbahan,3,FALSE)</f>
        <v/>
      </c>
      <c r="J3331" s="26">
        <f>G3331*H3331</f>
        <v/>
      </c>
    </row>
    <row r="3332">
      <c r="C3332" s="5" t="n">
        <v>6</v>
      </c>
      <c r="D3332" s="5" t="inlineStr">
        <is>
          <t>Besi Beton</t>
        </is>
      </c>
      <c r="E3332" s="5" t="inlineStr">
        <is>
          <t>M57a</t>
        </is>
      </c>
      <c r="F3332" s="5" t="inlineStr">
        <is>
          <t>Kg</t>
        </is>
      </c>
      <c r="G3332" s="25" t="n">
        <v>13.72927881192147</v>
      </c>
      <c r="H3332" s="26">
        <f>VLOOKUP(D3332,upahbahan,3,FALSE)</f>
        <v/>
      </c>
      <c r="J3332" s="26">
        <f>G3332*H3332</f>
        <v/>
      </c>
    </row>
    <row r="3333">
      <c r="C3333" s="5" t="n">
        <v>7</v>
      </c>
      <c r="D3333" s="5" t="inlineStr">
        <is>
          <t>Kawat beton Sub Total Material 526.919,72</t>
        </is>
      </c>
      <c r="E3333" s="5" t="inlineStr">
        <is>
          <t>M14</t>
        </is>
      </c>
      <c r="F3333" s="5" t="inlineStr">
        <is>
          <t>Kg</t>
        </is>
      </c>
      <c r="G3333" s="25" t="n">
        <v>0.0286028</v>
      </c>
      <c r="H3333" s="26">
        <f>VLOOKUP(D3333,upahbahan,3,FALSE)</f>
        <v/>
      </c>
      <c r="J3333" s="26">
        <f>G3333*H3333</f>
        <v/>
      </c>
    </row>
    <row r="3334">
      <c r="C3334" s="27" t="inlineStr">
        <is>
          <t>JUMLAH HARGA BAHAN</t>
        </is>
      </c>
      <c r="D3334" s="28" t="n"/>
      <c r="E3334" s="28" t="n"/>
      <c r="F3334" s="28" t="n"/>
      <c r="G3334" s="28" t="n"/>
      <c r="H3334" s="28" t="n"/>
      <c r="I3334" s="28" t="n"/>
      <c r="J3334" s="29">
        <f>SUM(J3327:J3333)</f>
        <v/>
      </c>
    </row>
    <row r="3335">
      <c r="C3335" s="24" t="inlineStr">
        <is>
          <t>C</t>
        </is>
      </c>
      <c r="D3335" s="24" t="inlineStr">
        <is>
          <t>PERALATAN</t>
        </is>
      </c>
      <c r="E3335" s="12" t="n"/>
      <c r="F3335" s="12" t="n"/>
      <c r="G3335" s="12" t="n"/>
      <c r="H3335" s="12" t="n"/>
      <c r="I3335" s="12" t="n"/>
      <c r="J3335" s="12" t="n"/>
    </row>
    <row r="3336">
      <c r="C3336" s="5" t="n">
        <v>1</v>
      </c>
      <c r="D3336" s="5" t="inlineStr">
        <is>
          <t>Concrete Mixer</t>
        </is>
      </c>
      <c r="E3336" s="5" t="inlineStr">
        <is>
          <t>E06</t>
        </is>
      </c>
      <c r="F3336" s="5" t="inlineStr">
        <is>
          <t>Jam</t>
        </is>
      </c>
      <c r="G3336" s="25" t="n">
        <v>0.03446100824324874</v>
      </c>
      <c r="H3336" s="26">
        <f>VLOOKUP(D3336,upahbahan,3,FALSE)</f>
        <v/>
      </c>
      <c r="J3336" s="26">
        <f>G3336*H3336</f>
        <v/>
      </c>
    </row>
    <row r="3337">
      <c r="C3337" s="5" t="n">
        <v>2</v>
      </c>
      <c r="D3337" s="5" t="inlineStr">
        <is>
          <t>Water Tank Truck</t>
        </is>
      </c>
      <c r="E3337" s="5" t="inlineStr">
        <is>
          <t>E23</t>
        </is>
      </c>
      <c r="F3337" s="5" t="inlineStr">
        <is>
          <t>Jam</t>
        </is>
      </c>
      <c r="G3337" s="25" t="n">
        <v>0.01251234288001113</v>
      </c>
      <c r="H3337" s="26">
        <f>VLOOKUP(D3337,upahbahan,3,FALSE)</f>
        <v/>
      </c>
      <c r="J3337" s="26">
        <f>G3337*H3337</f>
        <v/>
      </c>
    </row>
    <row r="3338">
      <c r="C3338" s="5" t="n">
        <v>3</v>
      </c>
      <c r="D3338" s="5" t="inlineStr">
        <is>
          <t>Concrete Vibrator</t>
        </is>
      </c>
      <c r="E3338" s="5" t="inlineStr">
        <is>
          <t>E20</t>
        </is>
      </c>
      <c r="F3338" s="5" t="inlineStr">
        <is>
          <t>Jam</t>
        </is>
      </c>
      <c r="G3338" s="25" t="n">
        <v>0.1033830665040608</v>
      </c>
      <c r="H3338" s="26">
        <f>VLOOKUP(D3338,upahbahan,3,FALSE)</f>
        <v/>
      </c>
      <c r="J3338" s="26">
        <f>G3338*H3338</f>
        <v/>
      </c>
    </row>
    <row r="3339">
      <c r="C3339" s="5" t="n">
        <v>4</v>
      </c>
      <c r="D3339" s="5" t="inlineStr">
        <is>
          <t>Mobile Crane 1 Ton</t>
        </is>
      </c>
      <c r="E3339" s="5" t="inlineStr">
        <is>
          <t>E78</t>
        </is>
      </c>
      <c r="F3339" s="5" t="inlineStr">
        <is>
          <t>Jam</t>
        </is>
      </c>
      <c r="G3339" s="25" t="n">
        <v>0.146259111856796</v>
      </c>
      <c r="H3339" s="26">
        <f>VLOOKUP(D3339,upahbahan,3,FALSE)</f>
        <v/>
      </c>
      <c r="J3339" s="26">
        <f>G3339*H3339</f>
        <v/>
      </c>
    </row>
    <row r="3340">
      <c r="C3340" s="5" t="n">
        <v>5</v>
      </c>
      <c r="D3340" s="5" t="inlineStr">
        <is>
          <t>Flat Bet Truck 4 Ton</t>
        </is>
      </c>
      <c r="E3340" s="5" t="inlineStr">
        <is>
          <t>E11</t>
        </is>
      </c>
      <c r="F3340" s="5" t="inlineStr">
        <is>
          <t>Jam</t>
        </is>
      </c>
      <c r="G3340" s="25" t="n">
        <v>0.1971699034377367</v>
      </c>
      <c r="H3340" s="26">
        <f>VLOOKUP(D3340,upahbahan,3,FALSE)</f>
        <v/>
      </c>
      <c r="J3340" s="26">
        <f>G3340*H3340</f>
        <v/>
      </c>
    </row>
    <row r="3341">
      <c r="C3341" s="5" t="n">
        <v>6</v>
      </c>
      <c r="D3341" s="5" t="inlineStr">
        <is>
          <t>Alat Bantu Sub Total Peralatan 197.890,17</t>
        </is>
      </c>
      <c r="F3341" s="5" t="inlineStr">
        <is>
          <t>Ls</t>
        </is>
      </c>
      <c r="G3341" s="25" t="n">
        <v>1</v>
      </c>
      <c r="H3341" s="26">
        <f>VLOOKUP(D3341,upahbahan,3,FALSE)</f>
        <v/>
      </c>
      <c r="J3341" s="26">
        <f>G3341*H3341</f>
        <v/>
      </c>
    </row>
    <row r="3342">
      <c r="C3342" s="27" t="inlineStr">
        <is>
          <t>JUMLAH HARGA PERALATAN</t>
        </is>
      </c>
      <c r="D3342" s="28" t="n"/>
      <c r="E3342" s="28" t="n"/>
      <c r="F3342" s="28" t="n"/>
      <c r="G3342" s="28" t="n"/>
      <c r="H3342" s="28" t="n"/>
      <c r="I3342" s="28" t="n"/>
      <c r="J3342" s="29">
        <f>SUM(J3336:J3341)</f>
        <v/>
      </c>
    </row>
    <row r="3343">
      <c r="C3343" s="31" t="inlineStr">
        <is>
          <t>D</t>
        </is>
      </c>
      <c r="D3343" s="31" t="inlineStr">
        <is>
          <t>Jumlah (A+B+C)</t>
        </is>
      </c>
      <c r="E3343" s="32" t="n"/>
      <c r="F3343" s="32" t="n"/>
      <c r="G3343" s="32" t="n"/>
      <c r="H3343" s="32" t="n"/>
      <c r="I3343" s="32" t="n"/>
      <c r="J3343" s="33">
        <f>J3325+J3334+J3342</f>
        <v/>
      </c>
    </row>
    <row r="3344">
      <c r="C3344" s="18" t="inlineStr">
        <is>
          <t>E</t>
        </is>
      </c>
      <c r="D3344" s="18" t="inlineStr">
        <is>
          <t>Biaya Umum dan Keuntungan 10.0% x D</t>
        </is>
      </c>
      <c r="H3344" s="21">
        <f>$Q$8</f>
        <v/>
      </c>
      <c r="J3344" s="34">
        <f>J3343*H3344</f>
        <v/>
      </c>
    </row>
    <row r="3345">
      <c r="C3345" s="31" t="inlineStr">
        <is>
          <t>F</t>
        </is>
      </c>
      <c r="D3345" s="31" t="inlineStr">
        <is>
          <t>Harga Satuan Pekerjaan (D+E)</t>
        </is>
      </c>
      <c r="E3345" s="32" t="n"/>
      <c r="F3345" s="32" t="n"/>
      <c r="G3345" s="32" t="n"/>
      <c r="H3345" s="32" t="n"/>
      <c r="I3345" s="32" t="n"/>
      <c r="J3345" s="33">
        <f>SUM(J3343:J3344)</f>
        <v/>
      </c>
    </row>
    <row r="3347">
      <c r="C3347" s="16" t="inlineStr">
        <is>
          <t>I.169</t>
        </is>
      </c>
      <c r="D3347" s="17" t="inlineStr">
        <is>
          <t>Beton Pemisah Jalur (Concrete Barrier) Tipe New Jersey dengan penjangkaran untuk tiang</t>
        </is>
      </c>
      <c r="F3347" s="18" t="inlineStr">
        <is>
          <t>Meter Panjang</t>
        </is>
      </c>
      <c r="K3347" s="22">
        <f>ROUNDDOWN(J3374,0)</f>
        <v/>
      </c>
      <c r="M3347" s="19" t="inlineStr">
        <is>
          <t>9.2.(27a2)</t>
        </is>
      </c>
    </row>
    <row r="3348">
      <c r="C3348" s="23" t="inlineStr">
        <is>
          <t>No</t>
        </is>
      </c>
      <c r="D3348" s="23" t="inlineStr">
        <is>
          <t>Uraian</t>
        </is>
      </c>
      <c r="E3348" s="23" t="inlineStr">
        <is>
          <t>Kode</t>
        </is>
      </c>
      <c r="F3348" s="23" t="inlineStr">
        <is>
          <t>Sat.</t>
        </is>
      </c>
      <c r="G3348" s="23" t="inlineStr">
        <is>
          <t>Koefisien</t>
        </is>
      </c>
      <c r="H3348" s="23" t="inlineStr">
        <is>
          <t>Harga  Satuan (Rp)</t>
        </is>
      </c>
      <c r="J3348" s="23" t="inlineStr">
        <is>
          <t>Jumlah Harga (Rp)</t>
        </is>
      </c>
    </row>
    <row r="3349">
      <c r="C3349" s="24" t="inlineStr">
        <is>
          <t>A</t>
        </is>
      </c>
      <c r="D3349" s="24" t="inlineStr">
        <is>
          <t>TENAGA KERJA</t>
        </is>
      </c>
      <c r="E3349" s="12" t="n"/>
      <c r="F3349" s="12" t="n"/>
      <c r="G3349" s="12" t="n"/>
      <c r="H3349" s="12" t="n"/>
      <c r="I3349" s="12" t="n"/>
      <c r="J3349" s="12" t="n"/>
    </row>
    <row r="3350">
      <c r="C3350" s="5" t="n">
        <v>1</v>
      </c>
      <c r="D3350" s="5" t="inlineStr">
        <is>
          <t>Pekerja</t>
        </is>
      </c>
      <c r="E3350" s="5" t="inlineStr">
        <is>
          <t>L01</t>
        </is>
      </c>
      <c r="F3350" s="5" t="inlineStr">
        <is>
          <t>Jam</t>
        </is>
      </c>
      <c r="G3350" s="25" t="n">
        <v>0.1378441400775733</v>
      </c>
      <c r="H3350" s="26">
        <f>VLOOKUP(D3350,upahbahan,3,FALSE)</f>
        <v/>
      </c>
      <c r="J3350" s="26">
        <f>G3350*H3350</f>
        <v/>
      </c>
    </row>
    <row r="3351">
      <c r="C3351" s="5" t="n">
        <v>2</v>
      </c>
      <c r="D3351" s="5" t="inlineStr">
        <is>
          <t>Tukang</t>
        </is>
      </c>
      <c r="E3351" s="5" t="inlineStr">
        <is>
          <t>L02</t>
        </is>
      </c>
      <c r="F3351" s="5" t="inlineStr">
        <is>
          <t>Jam</t>
        </is>
      </c>
      <c r="G3351" s="25" t="n">
        <v>0.06892220266570648</v>
      </c>
      <c r="H3351" s="26">
        <f>VLOOKUP(D3351,upahbahan,3,FALSE)</f>
        <v/>
      </c>
      <c r="J3351" s="26">
        <f>G3351*H3351</f>
        <v/>
      </c>
    </row>
    <row r="3352">
      <c r="C3352" s="5" t="n">
        <v>3</v>
      </c>
      <c r="D3352" s="5" t="inlineStr">
        <is>
          <t>Mandor Sub Total Tenaga 6.960,65</t>
        </is>
      </c>
      <c r="E3352" s="5" t="inlineStr">
        <is>
          <t>L03</t>
        </is>
      </c>
      <c r="F3352" s="5" t="inlineStr">
        <is>
          <t>Jam</t>
        </is>
      </c>
      <c r="G3352" s="25" t="n">
        <v>0.03446111413632431</v>
      </c>
      <c r="H3352" s="26">
        <f>VLOOKUP(D3352,upahbahan,3,FALSE)</f>
        <v/>
      </c>
      <c r="J3352" s="26">
        <f>G3352*H3352</f>
        <v/>
      </c>
    </row>
    <row r="3353">
      <c r="C3353" s="27" t="inlineStr">
        <is>
          <t>JUMLAH HARGA TENAGA KERJA</t>
        </is>
      </c>
      <c r="D3353" s="28" t="n"/>
      <c r="E3353" s="28" t="n"/>
      <c r="F3353" s="28" t="n"/>
      <c r="G3353" s="28" t="n"/>
      <c r="H3353" s="28" t="n"/>
      <c r="I3353" s="28" t="n"/>
      <c r="J3353" s="29">
        <f>SUM(J3350:J3352)</f>
        <v/>
      </c>
    </row>
    <row r="3354">
      <c r="C3354" s="24" t="inlineStr">
        <is>
          <t>B</t>
        </is>
      </c>
      <c r="D3354" s="24" t="inlineStr">
        <is>
          <t>BAHAN</t>
        </is>
      </c>
      <c r="E3354" s="12" t="n"/>
      <c r="F3354" s="12" t="n"/>
      <c r="G3354" s="12" t="n"/>
      <c r="H3354" s="12" t="n"/>
      <c r="I3354" s="12" t="n"/>
      <c r="J3354" s="12" t="n"/>
    </row>
    <row r="3355">
      <c r="C3355" s="5" t="n">
        <v>1</v>
      </c>
      <c r="D3355" s="5" t="inlineStr">
        <is>
          <t>Semen</t>
        </is>
      </c>
      <c r="E3355" s="5" t="inlineStr">
        <is>
          <t>M12</t>
        </is>
      </c>
      <c r="F3355" s="5" t="inlineStr">
        <is>
          <t>Kg</t>
        </is>
      </c>
      <c r="G3355" s="25" t="n">
        <v>124.86779375</v>
      </c>
      <c r="H3355" s="26">
        <f>VLOOKUP(D3355,upahbahan,3,FALSE)</f>
        <v/>
      </c>
      <c r="J3355" s="26">
        <f>G3355*H3355</f>
        <v/>
      </c>
    </row>
    <row r="3356">
      <c r="C3356" s="5" t="n">
        <v>2</v>
      </c>
      <c r="D3356" s="5" t="inlineStr">
        <is>
          <t>Pasir Beton</t>
        </is>
      </c>
      <c r="E3356" s="5" t="inlineStr">
        <is>
          <t>M01a</t>
        </is>
      </c>
      <c r="F3356" s="5" t="inlineStr">
        <is>
          <t>M3</t>
        </is>
      </c>
      <c r="G3356" s="25" t="n">
        <v>0.1728659360189574</v>
      </c>
      <c r="H3356" s="26">
        <f>VLOOKUP(D3356,upahbahan,3,FALSE)</f>
        <v/>
      </c>
      <c r="J3356" s="26">
        <f>G3356*H3356</f>
        <v/>
      </c>
    </row>
    <row r="3357">
      <c r="C3357" s="5" t="n">
        <v>3</v>
      </c>
      <c r="D3357" s="5" t="inlineStr">
        <is>
          <t>Aggregat Kasar</t>
        </is>
      </c>
      <c r="E3357" s="5" t="inlineStr">
        <is>
          <t>M03</t>
        </is>
      </c>
      <c r="F3357" s="5" t="inlineStr">
        <is>
          <t>M3</t>
        </is>
      </c>
      <c r="G3357" s="25" t="n">
        <v>0.221670669074944</v>
      </c>
      <c r="H3357" s="26">
        <f>VLOOKUP(D3357,upahbahan,3,FALSE)</f>
        <v/>
      </c>
      <c r="J3357" s="26">
        <f>G3357*H3357</f>
        <v/>
      </c>
    </row>
    <row r="3358">
      <c r="C3358" s="5" t="n">
        <v>4</v>
      </c>
      <c r="D3358" s="5" t="inlineStr">
        <is>
          <t>Cetakan Tipe New Jersey</t>
        </is>
      </c>
      <c r="E3358" s="5" t="inlineStr">
        <is>
          <t>M379</t>
        </is>
      </c>
      <c r="F3358" s="5" t="inlineStr">
        <is>
          <t>M1</t>
        </is>
      </c>
      <c r="G3358" s="25" t="n">
        <v>1</v>
      </c>
      <c r="H3358" s="26">
        <f>VLOOKUP(D3358,upahbahan,3,FALSE)</f>
        <v/>
      </c>
      <c r="J3358" s="26">
        <f>G3358*H3358</f>
        <v/>
      </c>
    </row>
    <row r="3359">
      <c r="C3359" s="5" t="n">
        <v>5</v>
      </c>
      <c r="D3359" s="5" t="inlineStr">
        <is>
          <t>Air</t>
        </is>
      </c>
      <c r="E3359" s="5" t="inlineStr">
        <is>
          <t>M170</t>
        </is>
      </c>
      <c r="F3359" s="5" t="inlineStr">
        <is>
          <t>Ltr</t>
        </is>
      </c>
      <c r="G3359" s="25" t="n">
        <v>62.31126279863481</v>
      </c>
      <c r="H3359" s="26">
        <f>VLOOKUP(D3359,upahbahan,3,FALSE)</f>
        <v/>
      </c>
      <c r="J3359" s="26">
        <f>G3359*H3359</f>
        <v/>
      </c>
    </row>
    <row r="3360">
      <c r="C3360" s="5" t="n">
        <v>6</v>
      </c>
      <c r="D3360" s="5" t="inlineStr">
        <is>
          <t>Besi Beton</t>
        </is>
      </c>
      <c r="E3360" s="5" t="inlineStr">
        <is>
          <t>M57a</t>
        </is>
      </c>
      <c r="F3360" s="5" t="inlineStr">
        <is>
          <t>Kg</t>
        </is>
      </c>
      <c r="G3360" s="25" t="n">
        <v>13.72927881192147</v>
      </c>
      <c r="H3360" s="26">
        <f>VLOOKUP(D3360,upahbahan,3,FALSE)</f>
        <v/>
      </c>
      <c r="J3360" s="26">
        <f>G3360*H3360</f>
        <v/>
      </c>
    </row>
    <row r="3361">
      <c r="C3361" s="5" t="n">
        <v>7</v>
      </c>
      <c r="D3361" s="5" t="inlineStr">
        <is>
          <t>Kawat beton</t>
        </is>
      </c>
      <c r="E3361" s="5" t="inlineStr">
        <is>
          <t>M14</t>
        </is>
      </c>
      <c r="F3361" s="5" t="inlineStr">
        <is>
          <t>Kg</t>
        </is>
      </c>
      <c r="G3361" s="25" t="n">
        <v>0.0286028</v>
      </c>
      <c r="H3361" s="26">
        <f>VLOOKUP(D3361,upahbahan,3,FALSE)</f>
        <v/>
      </c>
      <c r="J3361" s="26">
        <f>G3361*H3361</f>
        <v/>
      </c>
    </row>
    <row r="3362">
      <c r="C3362" s="5" t="n">
        <v>8</v>
      </c>
      <c r="D3362" s="5" t="inlineStr">
        <is>
          <t>Anchor L Dia. 12 mm Sub Total Material 658.919,72</t>
        </is>
      </c>
      <c r="E3362" s="5" t="inlineStr">
        <is>
          <t>M15</t>
        </is>
      </c>
      <c r="F3362" s="5" t="inlineStr">
        <is>
          <t>Buah</t>
        </is>
      </c>
      <c r="G3362" s="25" t="n">
        <v>6</v>
      </c>
      <c r="H3362" s="26">
        <f>VLOOKUP(D3362,upahbahan,3,FALSE)</f>
        <v/>
      </c>
      <c r="J3362" s="26">
        <f>G3362*H3362</f>
        <v/>
      </c>
    </row>
    <row r="3363">
      <c r="C3363" s="27" t="inlineStr">
        <is>
          <t>JUMLAH HARGA BAHAN</t>
        </is>
      </c>
      <c r="D3363" s="28" t="n"/>
      <c r="E3363" s="28" t="n"/>
      <c r="F3363" s="28" t="n"/>
      <c r="G3363" s="28" t="n"/>
      <c r="H3363" s="28" t="n"/>
      <c r="I3363" s="28" t="n"/>
      <c r="J3363" s="29">
        <f>SUM(J3355:J3362)</f>
        <v/>
      </c>
    </row>
    <row r="3364">
      <c r="C3364" s="24" t="inlineStr">
        <is>
          <t>C</t>
        </is>
      </c>
      <c r="D3364" s="24" t="inlineStr">
        <is>
          <t>PERALATAN</t>
        </is>
      </c>
      <c r="E3364" s="12" t="n"/>
      <c r="F3364" s="12" t="n"/>
      <c r="G3364" s="12" t="n"/>
      <c r="H3364" s="12" t="n"/>
      <c r="I3364" s="12" t="n"/>
      <c r="J3364" s="12" t="n"/>
    </row>
    <row r="3365">
      <c r="C3365" s="5" t="n">
        <v>1</v>
      </c>
      <c r="D3365" s="5" t="inlineStr">
        <is>
          <t>Concrete Mixer</t>
        </is>
      </c>
      <c r="E3365" s="5" t="inlineStr">
        <is>
          <t>E06</t>
        </is>
      </c>
      <c r="F3365" s="5" t="inlineStr">
        <is>
          <t>Jam</t>
        </is>
      </c>
      <c r="G3365" s="25" t="n">
        <v>0.03446100824324874</v>
      </c>
      <c r="H3365" s="26">
        <f>VLOOKUP(D3365,upahbahan,3,FALSE)</f>
        <v/>
      </c>
      <c r="J3365" s="26">
        <f>G3365*H3365</f>
        <v/>
      </c>
    </row>
    <row r="3366">
      <c r="C3366" s="5" t="n">
        <v>2</v>
      </c>
      <c r="D3366" s="5" t="inlineStr">
        <is>
          <t>Water Tank Truck</t>
        </is>
      </c>
      <c r="E3366" s="5" t="inlineStr">
        <is>
          <t>E23</t>
        </is>
      </c>
      <c r="F3366" s="5" t="inlineStr">
        <is>
          <t>Jam</t>
        </is>
      </c>
      <c r="G3366" s="25" t="n">
        <v>0.01251234288001113</v>
      </c>
      <c r="H3366" s="26">
        <f>VLOOKUP(D3366,upahbahan,3,FALSE)</f>
        <v/>
      </c>
      <c r="J3366" s="26">
        <f>G3366*H3366</f>
        <v/>
      </c>
    </row>
    <row r="3367">
      <c r="C3367" s="5" t="n">
        <v>3</v>
      </c>
      <c r="D3367" s="5" t="inlineStr">
        <is>
          <t>Concrete Vibrator</t>
        </is>
      </c>
      <c r="E3367" s="5" t="inlineStr">
        <is>
          <t>E20</t>
        </is>
      </c>
      <c r="F3367" s="5" t="inlineStr">
        <is>
          <t>Jam</t>
        </is>
      </c>
      <c r="G3367" s="25" t="n">
        <v>0.1033830665040608</v>
      </c>
      <c r="H3367" s="26">
        <f>VLOOKUP(D3367,upahbahan,3,FALSE)</f>
        <v/>
      </c>
      <c r="J3367" s="26">
        <f>G3367*H3367</f>
        <v/>
      </c>
    </row>
    <row r="3368">
      <c r="C3368" s="5" t="n">
        <v>4</v>
      </c>
      <c r="D3368" s="5" t="inlineStr">
        <is>
          <t>Mobile Crane 1 Ton</t>
        </is>
      </c>
      <c r="E3368" s="5" t="inlineStr">
        <is>
          <t>E78</t>
        </is>
      </c>
      <c r="F3368" s="5" t="inlineStr">
        <is>
          <t>Jam</t>
        </is>
      </c>
      <c r="G3368" s="25" t="n">
        <v>0.146259111856796</v>
      </c>
      <c r="H3368" s="26">
        <f>VLOOKUP(D3368,upahbahan,3,FALSE)</f>
        <v/>
      </c>
      <c r="J3368" s="26">
        <f>G3368*H3368</f>
        <v/>
      </c>
    </row>
    <row r="3369">
      <c r="C3369" s="5" t="n">
        <v>5</v>
      </c>
      <c r="D3369" s="5" t="inlineStr">
        <is>
          <t>Flat Bet Truck 4 Ton</t>
        </is>
      </c>
      <c r="E3369" s="5" t="inlineStr">
        <is>
          <t>E11</t>
        </is>
      </c>
      <c r="F3369" s="5" t="inlineStr">
        <is>
          <t>Jam</t>
        </is>
      </c>
      <c r="G3369" s="25" t="n">
        <v>0.1971699034377367</v>
      </c>
      <c r="H3369" s="26">
        <f>VLOOKUP(D3369,upahbahan,3,FALSE)</f>
        <v/>
      </c>
      <c r="J3369" s="26">
        <f>G3369*H3369</f>
        <v/>
      </c>
    </row>
    <row r="3370">
      <c r="C3370" s="5" t="n">
        <v>6</v>
      </c>
      <c r="D3370" s="5" t="inlineStr">
        <is>
          <t>Alat Bantu Sub Total Peralatan 197.890,17</t>
        </is>
      </c>
      <c r="F3370" s="5" t="inlineStr">
        <is>
          <t>Ls</t>
        </is>
      </c>
      <c r="G3370" s="25" t="n">
        <v>1</v>
      </c>
      <c r="H3370" s="26">
        <f>VLOOKUP(D3370,upahbahan,3,FALSE)</f>
        <v/>
      </c>
      <c r="J3370" s="26">
        <f>G3370*H3370</f>
        <v/>
      </c>
    </row>
    <row r="3371">
      <c r="C3371" s="27" t="inlineStr">
        <is>
          <t>JUMLAH HARGA PERALATAN</t>
        </is>
      </c>
      <c r="D3371" s="28" t="n"/>
      <c r="E3371" s="28" t="n"/>
      <c r="F3371" s="28" t="n"/>
      <c r="G3371" s="28" t="n"/>
      <c r="H3371" s="28" t="n"/>
      <c r="I3371" s="28" t="n"/>
      <c r="J3371" s="29">
        <f>SUM(J3365:J3370)</f>
        <v/>
      </c>
    </row>
    <row r="3372">
      <c r="C3372" s="31" t="inlineStr">
        <is>
          <t>D</t>
        </is>
      </c>
      <c r="D3372" s="31" t="inlineStr">
        <is>
          <t>Jumlah (A+B+C)</t>
        </is>
      </c>
      <c r="E3372" s="32" t="n"/>
      <c r="F3372" s="32" t="n"/>
      <c r="G3372" s="32" t="n"/>
      <c r="H3372" s="32" t="n"/>
      <c r="I3372" s="32" t="n"/>
      <c r="J3372" s="33">
        <f>J3353+J3363+J3371</f>
        <v/>
      </c>
    </row>
    <row r="3373">
      <c r="C3373" s="18" t="inlineStr">
        <is>
          <t>E</t>
        </is>
      </c>
      <c r="D3373" s="18" t="inlineStr">
        <is>
          <t>Biaya Umum dan Keuntungan 10.0% x D</t>
        </is>
      </c>
      <c r="H3373" s="21">
        <f>$Q$8</f>
        <v/>
      </c>
      <c r="J3373" s="34">
        <f>J3372*H3373</f>
        <v/>
      </c>
    </row>
    <row r="3374">
      <c r="C3374" s="31" t="inlineStr">
        <is>
          <t>F</t>
        </is>
      </c>
      <c r="D3374" s="31" t="inlineStr">
        <is>
          <t>Harga Satuan Pekerjaan (D+E)</t>
        </is>
      </c>
      <c r="E3374" s="32" t="n"/>
      <c r="F3374" s="32" t="n"/>
      <c r="G3374" s="32" t="n"/>
      <c r="H3374" s="32" t="n"/>
      <c r="I3374" s="32" t="n"/>
      <c r="J3374" s="33">
        <f>SUM(J3372:J3373)</f>
        <v/>
      </c>
    </row>
    <row r="3376">
      <c r="C3376" s="16" t="inlineStr">
        <is>
          <t>I.170</t>
        </is>
      </c>
      <c r="D3376" s="17" t="inlineStr">
        <is>
          <t>Beton Pemisah Jalur (Concrete Barrier) Tipe Single Slope</t>
        </is>
      </c>
      <c r="F3376" s="18" t="inlineStr">
        <is>
          <t>Meter Panjang</t>
        </is>
      </c>
      <c r="K3376" s="22">
        <f>ROUNDDOWN(J3402,0)</f>
        <v/>
      </c>
      <c r="M3376" s="19" t="inlineStr">
        <is>
          <t>9.2.(27b1)</t>
        </is>
      </c>
    </row>
    <row r="3377">
      <c r="C3377" s="23" t="inlineStr">
        <is>
          <t>No</t>
        </is>
      </c>
      <c r="D3377" s="23" t="inlineStr">
        <is>
          <t>Uraian</t>
        </is>
      </c>
      <c r="E3377" s="23" t="inlineStr">
        <is>
          <t>Kode</t>
        </is>
      </c>
      <c r="F3377" s="23" t="inlineStr">
        <is>
          <t>Sat.</t>
        </is>
      </c>
      <c r="G3377" s="23" t="inlineStr">
        <is>
          <t>Koefisien</t>
        </is>
      </c>
      <c r="H3377" s="23" t="inlineStr">
        <is>
          <t>Harga  Satuan (Rp)</t>
        </is>
      </c>
      <c r="J3377" s="23" t="inlineStr">
        <is>
          <t>Jumlah Harga (Rp)</t>
        </is>
      </c>
    </row>
    <row r="3378">
      <c r="C3378" s="24" t="inlineStr">
        <is>
          <t>A</t>
        </is>
      </c>
      <c r="D3378" s="24" t="inlineStr">
        <is>
          <t>TENAGA KERJA</t>
        </is>
      </c>
      <c r="E3378" s="12" t="n"/>
      <c r="F3378" s="12" t="n"/>
      <c r="G3378" s="12" t="n"/>
      <c r="H3378" s="12" t="n"/>
      <c r="I3378" s="12" t="n"/>
      <c r="J3378" s="12" t="n"/>
    </row>
    <row r="3379">
      <c r="C3379" s="5" t="n">
        <v>1</v>
      </c>
      <c r="D3379" s="5" t="inlineStr">
        <is>
          <t>Pekerja</t>
        </is>
      </c>
      <c r="E3379" s="5" t="inlineStr">
        <is>
          <t>L01</t>
        </is>
      </c>
      <c r="F3379" s="5" t="inlineStr">
        <is>
          <t>Jam</t>
        </is>
      </c>
      <c r="G3379" s="25" t="n">
        <v>0.1884447505637845</v>
      </c>
      <c r="H3379" s="26">
        <f>VLOOKUP(D3379,upahbahan,3,FALSE)</f>
        <v/>
      </c>
      <c r="J3379" s="26">
        <f>G3379*H3379</f>
        <v/>
      </c>
    </row>
    <row r="3380">
      <c r="C3380" s="5" t="n">
        <v>2</v>
      </c>
      <c r="D3380" s="5" t="inlineStr">
        <is>
          <t>Tukang</t>
        </is>
      </c>
      <c r="E3380" s="5" t="inlineStr">
        <is>
          <t>L02</t>
        </is>
      </c>
      <c r="F3380" s="5" t="inlineStr">
        <is>
          <t>Jam</t>
        </is>
      </c>
      <c r="G3380" s="25" t="n">
        <v>0.09422228311401389</v>
      </c>
      <c r="H3380" s="26">
        <f>VLOOKUP(D3380,upahbahan,3,FALSE)</f>
        <v/>
      </c>
      <c r="J3380" s="26">
        <f>G3380*H3380</f>
        <v/>
      </c>
    </row>
    <row r="3381">
      <c r="C3381" s="5" t="n">
        <v>3</v>
      </c>
      <c r="D3381" s="5" t="inlineStr">
        <is>
          <t>Mandor Sub Total Tenaga 9.515,81</t>
        </is>
      </c>
      <c r="E3381" s="5" t="inlineStr">
        <is>
          <t>L03</t>
        </is>
      </c>
      <c r="F3381" s="5" t="inlineStr">
        <is>
          <t>Jam</t>
        </is>
      </c>
      <c r="G3381" s="25" t="n">
        <v>0.0471112749462516</v>
      </c>
      <c r="H3381" s="26">
        <f>VLOOKUP(D3381,upahbahan,3,FALSE)</f>
        <v/>
      </c>
      <c r="J3381" s="26">
        <f>G3381*H3381</f>
        <v/>
      </c>
    </row>
    <row r="3382">
      <c r="C3382" s="27" t="inlineStr">
        <is>
          <t>JUMLAH HARGA TENAGA KERJA</t>
        </is>
      </c>
      <c r="D3382" s="28" t="n"/>
      <c r="E3382" s="28" t="n"/>
      <c r="F3382" s="28" t="n"/>
      <c r="G3382" s="28" t="n"/>
      <c r="H3382" s="28" t="n"/>
      <c r="I3382" s="28" t="n"/>
      <c r="J3382" s="29">
        <f>SUM(J3379:J3381)</f>
        <v/>
      </c>
    </row>
    <row r="3383">
      <c r="C3383" s="24" t="inlineStr">
        <is>
          <t>B</t>
        </is>
      </c>
      <c r="D3383" s="24" t="inlineStr">
        <is>
          <t>BAHAN</t>
        </is>
      </c>
      <c r="E3383" s="12" t="n"/>
      <c r="F3383" s="12" t="n"/>
      <c r="G3383" s="12" t="n"/>
      <c r="H3383" s="12" t="n"/>
      <c r="I3383" s="12" t="n"/>
      <c r="J3383" s="12" t="n"/>
    </row>
    <row r="3384">
      <c r="C3384" s="5" t="n">
        <v>1</v>
      </c>
      <c r="D3384" s="5" t="inlineStr">
        <is>
          <t>Semen</t>
        </is>
      </c>
      <c r="E3384" s="5" t="inlineStr">
        <is>
          <t>M12</t>
        </is>
      </c>
      <c r="F3384" s="5" t="inlineStr">
        <is>
          <t>Kg</t>
        </is>
      </c>
      <c r="G3384" s="25" t="n">
        <v>170.705</v>
      </c>
      <c r="H3384" s="26">
        <f>VLOOKUP(D3384,upahbahan,3,FALSE)</f>
        <v/>
      </c>
      <c r="J3384" s="26">
        <f>G3384*H3384</f>
        <v/>
      </c>
    </row>
    <row r="3385">
      <c r="C3385" s="5" t="n">
        <v>2</v>
      </c>
      <c r="D3385" s="5" t="inlineStr">
        <is>
          <t>Pasir Beton</t>
        </is>
      </c>
      <c r="E3385" s="5" t="inlineStr">
        <is>
          <t>M01a</t>
        </is>
      </c>
      <c r="F3385" s="5" t="inlineStr">
        <is>
          <t>M3</t>
        </is>
      </c>
      <c r="G3385" s="25" t="n">
        <v>0.2363226303317536</v>
      </c>
      <c r="H3385" s="26">
        <f>VLOOKUP(D3385,upahbahan,3,FALSE)</f>
        <v/>
      </c>
      <c r="J3385" s="26">
        <f>G3385*H3385</f>
        <v/>
      </c>
    </row>
    <row r="3386">
      <c r="C3386" s="5" t="n">
        <v>3</v>
      </c>
      <c r="D3386" s="5" t="inlineStr">
        <is>
          <t>Aggregat Kasar</t>
        </is>
      </c>
      <c r="E3386" s="5" t="inlineStr">
        <is>
          <t>M03</t>
        </is>
      </c>
      <c r="F3386" s="5" t="inlineStr">
        <is>
          <t>M3</t>
        </is>
      </c>
      <c r="G3386" s="25" t="n">
        <v>0.3030428350440263</v>
      </c>
      <c r="H3386" s="26">
        <f>VLOOKUP(D3386,upahbahan,3,FALSE)</f>
        <v/>
      </c>
      <c r="J3386" s="26">
        <f>G3386*H3386</f>
        <v/>
      </c>
    </row>
    <row r="3387">
      <c r="C3387" s="5" t="n">
        <v>4</v>
      </c>
      <c r="D3387" s="5" t="inlineStr">
        <is>
          <t>Cetakan Tipe Single Slope</t>
        </is>
      </c>
      <c r="E3387" s="5" t="inlineStr">
        <is>
          <t>M379a</t>
        </is>
      </c>
      <c r="F3387" s="5" t="inlineStr">
        <is>
          <t>M1</t>
        </is>
      </c>
      <c r="G3387" s="25" t="n">
        <v>1</v>
      </c>
      <c r="H3387" s="26">
        <f>VLOOKUP(D3387,upahbahan,3,FALSE)</f>
        <v/>
      </c>
      <c r="J3387" s="26">
        <f>G3387*H3387</f>
        <v/>
      </c>
    </row>
    <row r="3388">
      <c r="C3388" s="5" t="n">
        <v>5</v>
      </c>
      <c r="D3388" s="5" t="inlineStr">
        <is>
          <t>Air</t>
        </is>
      </c>
      <c r="E3388" s="5" t="inlineStr">
        <is>
          <t>M170</t>
        </is>
      </c>
      <c r="F3388" s="5" t="inlineStr">
        <is>
          <t>Ltr</t>
        </is>
      </c>
      <c r="G3388" s="25" t="n">
        <v>85.18498293515358</v>
      </c>
      <c r="H3388" s="26">
        <f>VLOOKUP(D3388,upahbahan,3,FALSE)</f>
        <v/>
      </c>
      <c r="J3388" s="26">
        <f>G3388*H3388</f>
        <v/>
      </c>
    </row>
    <row r="3389">
      <c r="C3389" s="5" t="n">
        <v>6</v>
      </c>
      <c r="D3389" s="5" t="inlineStr">
        <is>
          <t>Besi Beton</t>
        </is>
      </c>
      <c r="E3389" s="5" t="inlineStr">
        <is>
          <t>M57a</t>
        </is>
      </c>
      <c r="F3389" s="5" t="inlineStr">
        <is>
          <t>Kg</t>
        </is>
      </c>
      <c r="G3389" s="25" t="n">
        <v>18.76910385515207</v>
      </c>
      <c r="H3389" s="26">
        <f>VLOOKUP(D3389,upahbahan,3,FALSE)</f>
        <v/>
      </c>
      <c r="J3389" s="26">
        <f>G3389*H3389</f>
        <v/>
      </c>
    </row>
    <row r="3390">
      <c r="C3390" s="5" t="n">
        <v>7</v>
      </c>
      <c r="D3390" s="5" t="inlineStr">
        <is>
          <t>Kawat beton Sub Total Material 717.281,22</t>
        </is>
      </c>
      <c r="E3390" s="5" t="inlineStr">
        <is>
          <t>M14</t>
        </is>
      </c>
      <c r="F3390" s="5" t="inlineStr">
        <is>
          <t>Kg</t>
        </is>
      </c>
      <c r="G3390" s="25" t="n">
        <v>0.0391024</v>
      </c>
      <c r="H3390" s="26">
        <f>VLOOKUP(D3390,upahbahan,3,FALSE)</f>
        <v/>
      </c>
      <c r="J3390" s="26">
        <f>G3390*H3390</f>
        <v/>
      </c>
    </row>
    <row r="3391">
      <c r="C3391" s="27" t="inlineStr">
        <is>
          <t>JUMLAH HARGA BAHAN</t>
        </is>
      </c>
      <c r="D3391" s="28" t="n"/>
      <c r="E3391" s="28" t="n"/>
      <c r="F3391" s="28" t="n"/>
      <c r="G3391" s="28" t="n"/>
      <c r="H3391" s="28" t="n"/>
      <c r="I3391" s="28" t="n"/>
      <c r="J3391" s="29">
        <f>SUM(J3384:J3390)</f>
        <v/>
      </c>
    </row>
    <row r="3392">
      <c r="C3392" s="24" t="inlineStr">
        <is>
          <t>C</t>
        </is>
      </c>
      <c r="D3392" s="24" t="inlineStr">
        <is>
          <t>PERALATAN</t>
        </is>
      </c>
      <c r="E3392" s="12" t="n"/>
      <c r="F3392" s="12" t="n"/>
      <c r="G3392" s="12" t="n"/>
      <c r="H3392" s="12" t="n"/>
      <c r="I3392" s="12" t="n"/>
      <c r="J3392" s="12" t="n"/>
    </row>
    <row r="3393">
      <c r="C3393" s="5" t="n">
        <v>1</v>
      </c>
      <c r="D3393" s="5" t="inlineStr">
        <is>
          <t>Concrete Mixer</t>
        </is>
      </c>
      <c r="E3393" s="5" t="inlineStr">
        <is>
          <t>E06</t>
        </is>
      </c>
      <c r="F3393" s="5" t="inlineStr">
        <is>
          <t>Jam</t>
        </is>
      </c>
      <c r="G3393" s="25" t="n">
        <v>0.04711121363394472</v>
      </c>
      <c r="H3393" s="26">
        <f>VLOOKUP(D3393,upahbahan,3,FALSE)</f>
        <v/>
      </c>
      <c r="J3393" s="26">
        <f>G3393*H3393</f>
        <v/>
      </c>
    </row>
    <row r="3394">
      <c r="C3394" s="5" t="n">
        <v>2</v>
      </c>
      <c r="D3394" s="5" t="inlineStr">
        <is>
          <t>Water Tank Truck</t>
        </is>
      </c>
      <c r="E3394" s="5" t="inlineStr">
        <is>
          <t>E23</t>
        </is>
      </c>
      <c r="F3394" s="5" t="inlineStr">
        <is>
          <t>Jam</t>
        </is>
      </c>
      <c r="G3394" s="25" t="n">
        <v>0.01710545840928817</v>
      </c>
      <c r="H3394" s="26">
        <f>VLOOKUP(D3394,upahbahan,3,FALSE)</f>
        <v/>
      </c>
      <c r="J3394" s="26">
        <f>G3394*H3394</f>
        <v/>
      </c>
    </row>
    <row r="3395">
      <c r="C3395" s="5" t="n">
        <v>3</v>
      </c>
      <c r="D3395" s="5" t="inlineStr">
        <is>
          <t>Concrete Vibrator</t>
        </is>
      </c>
      <c r="E3395" s="5" t="inlineStr">
        <is>
          <t>E20</t>
        </is>
      </c>
      <c r="F3395" s="5" t="inlineStr">
        <is>
          <t>Jam</t>
        </is>
      </c>
      <c r="G3395" s="25" t="n">
        <v>0.1413335841614987</v>
      </c>
      <c r="H3395" s="26">
        <f>VLOOKUP(D3395,upahbahan,3,FALSE)</f>
        <v/>
      </c>
      <c r="J3395" s="26">
        <f>G3395*H3395</f>
        <v/>
      </c>
    </row>
    <row r="3396">
      <c r="C3396" s="5" t="n">
        <v>4</v>
      </c>
      <c r="D3396" s="5" t="inlineStr">
        <is>
          <t>Mobile Crane 1 Ton</t>
        </is>
      </c>
      <c r="E3396" s="5" t="inlineStr">
        <is>
          <t>E78</t>
        </is>
      </c>
      <c r="F3396" s="5" t="inlineStr">
        <is>
          <t>Jam</t>
        </is>
      </c>
      <c r="G3396" s="25" t="n">
        <v>0.106986043652874</v>
      </c>
      <c r="H3396" s="26">
        <f>VLOOKUP(D3396,upahbahan,3,FALSE)</f>
        <v/>
      </c>
      <c r="J3396" s="26">
        <f>G3396*H3396</f>
        <v/>
      </c>
    </row>
    <row r="3397">
      <c r="C3397" s="5" t="n">
        <v>5</v>
      </c>
      <c r="D3397" s="5" t="inlineStr">
        <is>
          <t>Flat Bet Truck 4 Ton</t>
        </is>
      </c>
      <c r="E3397" s="5" t="inlineStr">
        <is>
          <t>E11</t>
        </is>
      </c>
      <c r="F3397" s="5" t="inlineStr">
        <is>
          <t>Jam</t>
        </is>
      </c>
      <c r="G3397" s="25" t="n">
        <v>0.1971699034377367</v>
      </c>
      <c r="H3397" s="26">
        <f>VLOOKUP(D3397,upahbahan,3,FALSE)</f>
        <v/>
      </c>
      <c r="J3397" s="26">
        <f>G3397*H3397</f>
        <v/>
      </c>
    </row>
    <row r="3398">
      <c r="C3398" s="5" t="n">
        <v>6</v>
      </c>
      <c r="D3398" s="5" t="inlineStr">
        <is>
          <t>Alat Bantu Sub Total Peralatan 178.139,60</t>
        </is>
      </c>
      <c r="F3398" s="5" t="inlineStr">
        <is>
          <t>Ls</t>
        </is>
      </c>
      <c r="G3398" s="25" t="n">
        <v>1</v>
      </c>
      <c r="H3398" s="26">
        <f>VLOOKUP(D3398,upahbahan,3,FALSE)</f>
        <v/>
      </c>
      <c r="J3398" s="26">
        <f>G3398*H3398</f>
        <v/>
      </c>
    </row>
    <row r="3399">
      <c r="C3399" s="27" t="inlineStr">
        <is>
          <t>JUMLAH HARGA PERALATAN</t>
        </is>
      </c>
      <c r="D3399" s="28" t="n"/>
      <c r="E3399" s="28" t="n"/>
      <c r="F3399" s="28" t="n"/>
      <c r="G3399" s="28" t="n"/>
      <c r="H3399" s="28" t="n"/>
      <c r="I3399" s="28" t="n"/>
      <c r="J3399" s="29">
        <f>SUM(J3393:J3398)</f>
        <v/>
      </c>
    </row>
    <row r="3400">
      <c r="C3400" s="31" t="inlineStr">
        <is>
          <t>D</t>
        </is>
      </c>
      <c r="D3400" s="31" t="inlineStr">
        <is>
          <t>Jumlah (A+B+C)</t>
        </is>
      </c>
      <c r="E3400" s="32" t="n"/>
      <c r="F3400" s="32" t="n"/>
      <c r="G3400" s="32" t="n"/>
      <c r="H3400" s="32" t="n"/>
      <c r="I3400" s="32" t="n"/>
      <c r="J3400" s="33">
        <f>J3382+J3391+J3399</f>
        <v/>
      </c>
    </row>
    <row r="3401">
      <c r="C3401" s="18" t="inlineStr">
        <is>
          <t>E</t>
        </is>
      </c>
      <c r="D3401" s="18" t="inlineStr">
        <is>
          <t>Biaya Umum dan Keuntungan 10.0% x D</t>
        </is>
      </c>
      <c r="H3401" s="21">
        <f>$Q$8</f>
        <v/>
      </c>
      <c r="J3401" s="34">
        <f>J3400*H3401</f>
        <v/>
      </c>
    </row>
    <row r="3402">
      <c r="C3402" s="31" t="inlineStr">
        <is>
          <t>F</t>
        </is>
      </c>
      <c r="D3402" s="31" t="inlineStr">
        <is>
          <t>Harga Satuan Pekerjaan (D+E)</t>
        </is>
      </c>
      <c r="E3402" s="32" t="n"/>
      <c r="F3402" s="32" t="n"/>
      <c r="G3402" s="32" t="n"/>
      <c r="H3402" s="32" t="n"/>
      <c r="I3402" s="32" t="n"/>
      <c r="J3402" s="33">
        <f>SUM(J3400:J3401)</f>
        <v/>
      </c>
    </row>
    <row r="3404">
      <c r="C3404" s="16" t="inlineStr">
        <is>
          <t>I.171</t>
        </is>
      </c>
      <c r="D3404" s="17" t="inlineStr">
        <is>
          <t>Beton Pemisah Jalur (Concrete Barrier) Tipe Single Slope dengan penjangkaran untuk tiang</t>
        </is>
      </c>
      <c r="F3404" s="18" t="inlineStr">
        <is>
          <t>Meter Panjang</t>
        </is>
      </c>
      <c r="K3404" s="22">
        <f>ROUNDDOWN(J3431,0)</f>
        <v/>
      </c>
      <c r="M3404" s="19" t="inlineStr">
        <is>
          <t>9.2.(27b2)</t>
        </is>
      </c>
    </row>
    <row r="3405">
      <c r="C3405" s="23" t="inlineStr">
        <is>
          <t>No</t>
        </is>
      </c>
      <c r="D3405" s="23" t="inlineStr">
        <is>
          <t>Uraian</t>
        </is>
      </c>
      <c r="E3405" s="23" t="inlineStr">
        <is>
          <t>Kode</t>
        </is>
      </c>
      <c r="F3405" s="23" t="inlineStr">
        <is>
          <t>Sat.</t>
        </is>
      </c>
      <c r="G3405" s="23" t="inlineStr">
        <is>
          <t>Koefisien</t>
        </is>
      </c>
      <c r="H3405" s="23" t="inlineStr">
        <is>
          <t>Harga  Satuan (Rp)</t>
        </is>
      </c>
      <c r="J3405" s="23" t="inlineStr">
        <is>
          <t>Jumlah Harga (Rp)</t>
        </is>
      </c>
    </row>
    <row r="3406">
      <c r="C3406" s="24" t="inlineStr">
        <is>
          <t>A</t>
        </is>
      </c>
      <c r="D3406" s="24" t="inlineStr">
        <is>
          <t>TENAGA KERJA</t>
        </is>
      </c>
      <c r="E3406" s="12" t="n"/>
      <c r="F3406" s="12" t="n"/>
      <c r="G3406" s="12" t="n"/>
      <c r="H3406" s="12" t="n"/>
      <c r="I3406" s="12" t="n"/>
      <c r="J3406" s="12" t="n"/>
    </row>
    <row r="3407">
      <c r="C3407" s="5" t="n">
        <v>1</v>
      </c>
      <c r="D3407" s="5" t="inlineStr">
        <is>
          <t>Pekerja</t>
        </is>
      </c>
      <c r="E3407" s="5" t="inlineStr">
        <is>
          <t>L01</t>
        </is>
      </c>
      <c r="F3407" s="5" t="inlineStr">
        <is>
          <t>Jam</t>
        </is>
      </c>
      <c r="G3407" s="25" t="n">
        <v>0.1884447505637845</v>
      </c>
      <c r="H3407" s="26">
        <f>VLOOKUP(D3407,upahbahan,3,FALSE)</f>
        <v/>
      </c>
      <c r="J3407" s="26">
        <f>G3407*H3407</f>
        <v/>
      </c>
    </row>
    <row r="3408">
      <c r="C3408" s="5" t="n">
        <v>2</v>
      </c>
      <c r="D3408" s="5" t="inlineStr">
        <is>
          <t>Tukang</t>
        </is>
      </c>
      <c r="E3408" s="5" t="inlineStr">
        <is>
          <t>L02</t>
        </is>
      </c>
      <c r="F3408" s="5" t="inlineStr">
        <is>
          <t>Jam</t>
        </is>
      </c>
      <c r="G3408" s="25" t="n">
        <v>0.09422228311401389</v>
      </c>
      <c r="H3408" s="26">
        <f>VLOOKUP(D3408,upahbahan,3,FALSE)</f>
        <v/>
      </c>
      <c r="J3408" s="26">
        <f>G3408*H3408</f>
        <v/>
      </c>
    </row>
    <row r="3409">
      <c r="C3409" s="5" t="n">
        <v>3</v>
      </c>
      <c r="D3409" s="5" t="inlineStr">
        <is>
          <t>Mandor Sub Total Tenaga 9.515,81</t>
        </is>
      </c>
      <c r="E3409" s="5" t="inlineStr">
        <is>
          <t>L03</t>
        </is>
      </c>
      <c r="F3409" s="5" t="inlineStr">
        <is>
          <t>Jam</t>
        </is>
      </c>
      <c r="G3409" s="25" t="n">
        <v>0.0471112749462516</v>
      </c>
      <c r="H3409" s="26">
        <f>VLOOKUP(D3409,upahbahan,3,FALSE)</f>
        <v/>
      </c>
      <c r="J3409" s="26">
        <f>G3409*H3409</f>
        <v/>
      </c>
    </row>
    <row r="3410">
      <c r="C3410" s="27" t="inlineStr">
        <is>
          <t>JUMLAH HARGA TENAGA KERJA</t>
        </is>
      </c>
      <c r="D3410" s="28" t="n"/>
      <c r="E3410" s="28" t="n"/>
      <c r="F3410" s="28" t="n"/>
      <c r="G3410" s="28" t="n"/>
      <c r="H3410" s="28" t="n"/>
      <c r="I3410" s="28" t="n"/>
      <c r="J3410" s="29">
        <f>SUM(J3407:J3409)</f>
        <v/>
      </c>
    </row>
    <row r="3411">
      <c r="C3411" s="24" t="inlineStr">
        <is>
          <t>B</t>
        </is>
      </c>
      <c r="D3411" s="24" t="inlineStr">
        <is>
          <t>BAHAN</t>
        </is>
      </c>
      <c r="E3411" s="12" t="n"/>
      <c r="F3411" s="12" t="n"/>
      <c r="G3411" s="12" t="n"/>
      <c r="H3411" s="12" t="n"/>
      <c r="I3411" s="12" t="n"/>
      <c r="J3411" s="12" t="n"/>
    </row>
    <row r="3412">
      <c r="C3412" s="5" t="n">
        <v>1</v>
      </c>
      <c r="D3412" s="5" t="inlineStr">
        <is>
          <t>Semen</t>
        </is>
      </c>
      <c r="E3412" s="5" t="inlineStr">
        <is>
          <t>M12</t>
        </is>
      </c>
      <c r="F3412" s="5" t="inlineStr">
        <is>
          <t>Kg</t>
        </is>
      </c>
      <c r="G3412" s="25" t="n">
        <v>170.705</v>
      </c>
      <c r="H3412" s="26">
        <f>VLOOKUP(D3412,upahbahan,3,FALSE)</f>
        <v/>
      </c>
      <c r="J3412" s="26">
        <f>G3412*H3412</f>
        <v/>
      </c>
    </row>
    <row r="3413">
      <c r="C3413" s="5" t="n">
        <v>2</v>
      </c>
      <c r="D3413" s="5" t="inlineStr">
        <is>
          <t>Pasir Beton</t>
        </is>
      </c>
      <c r="E3413" s="5" t="inlineStr">
        <is>
          <t>M01a</t>
        </is>
      </c>
      <c r="F3413" s="5" t="inlineStr">
        <is>
          <t>M3</t>
        </is>
      </c>
      <c r="G3413" s="25" t="n">
        <v>0.2363226303317536</v>
      </c>
      <c r="H3413" s="26">
        <f>VLOOKUP(D3413,upahbahan,3,FALSE)</f>
        <v/>
      </c>
      <c r="J3413" s="26">
        <f>G3413*H3413</f>
        <v/>
      </c>
    </row>
    <row r="3414">
      <c r="C3414" s="5" t="n">
        <v>3</v>
      </c>
      <c r="D3414" s="5" t="inlineStr">
        <is>
          <t>Aggregat Kasar</t>
        </is>
      </c>
      <c r="E3414" s="5" t="inlineStr">
        <is>
          <t>M03</t>
        </is>
      </c>
      <c r="F3414" s="5" t="inlineStr">
        <is>
          <t>M3</t>
        </is>
      </c>
      <c r="G3414" s="25" t="n">
        <v>0.3030428350440263</v>
      </c>
      <c r="H3414" s="26">
        <f>VLOOKUP(D3414,upahbahan,3,FALSE)</f>
        <v/>
      </c>
      <c r="J3414" s="26">
        <f>G3414*H3414</f>
        <v/>
      </c>
    </row>
    <row r="3415">
      <c r="C3415" s="5" t="n">
        <v>4</v>
      </c>
      <c r="D3415" s="5" t="inlineStr">
        <is>
          <t>Cetakan Tipe Single Slope</t>
        </is>
      </c>
      <c r="E3415" s="5" t="inlineStr">
        <is>
          <t>M379a</t>
        </is>
      </c>
      <c r="F3415" s="5" t="inlineStr">
        <is>
          <t>M1</t>
        </is>
      </c>
      <c r="G3415" s="25" t="n">
        <v>1</v>
      </c>
      <c r="H3415" s="26">
        <f>VLOOKUP(D3415,upahbahan,3,FALSE)</f>
        <v/>
      </c>
      <c r="J3415" s="26">
        <f>G3415*H3415</f>
        <v/>
      </c>
    </row>
    <row r="3416">
      <c r="C3416" s="5" t="n">
        <v>5</v>
      </c>
      <c r="D3416" s="5" t="inlineStr">
        <is>
          <t>Air</t>
        </is>
      </c>
      <c r="E3416" s="5" t="inlineStr">
        <is>
          <t>M170</t>
        </is>
      </c>
      <c r="F3416" s="5" t="inlineStr">
        <is>
          <t>Ltr</t>
        </is>
      </c>
      <c r="G3416" s="25" t="n">
        <v>85.18498293515358</v>
      </c>
      <c r="H3416" s="26">
        <f>VLOOKUP(D3416,upahbahan,3,FALSE)</f>
        <v/>
      </c>
      <c r="J3416" s="26">
        <f>G3416*H3416</f>
        <v/>
      </c>
    </row>
    <row r="3417">
      <c r="C3417" s="5" t="n">
        <v>6</v>
      </c>
      <c r="D3417" s="5" t="inlineStr">
        <is>
          <t>Besi Beton</t>
        </is>
      </c>
      <c r="E3417" s="5" t="inlineStr">
        <is>
          <t>M57a</t>
        </is>
      </c>
      <c r="F3417" s="5" t="inlineStr">
        <is>
          <t>Kg</t>
        </is>
      </c>
      <c r="G3417" s="25" t="n">
        <v>18.76910385515207</v>
      </c>
      <c r="H3417" s="26">
        <f>VLOOKUP(D3417,upahbahan,3,FALSE)</f>
        <v/>
      </c>
      <c r="J3417" s="26">
        <f>G3417*H3417</f>
        <v/>
      </c>
    </row>
    <row r="3418">
      <c r="C3418" s="5" t="n">
        <v>7</v>
      </c>
      <c r="D3418" s="5" t="inlineStr">
        <is>
          <t>Kawat beton</t>
        </is>
      </c>
      <c r="E3418" s="5" t="inlineStr">
        <is>
          <t>M14</t>
        </is>
      </c>
      <c r="F3418" s="5" t="inlineStr">
        <is>
          <t>Kg</t>
        </is>
      </c>
      <c r="G3418" s="25" t="n">
        <v>0.0391024</v>
      </c>
      <c r="H3418" s="26">
        <f>VLOOKUP(D3418,upahbahan,3,FALSE)</f>
        <v/>
      </c>
      <c r="J3418" s="26">
        <f>G3418*H3418</f>
        <v/>
      </c>
    </row>
    <row r="3419">
      <c r="C3419" s="5" t="n">
        <v>8</v>
      </c>
      <c r="D3419" s="5" t="inlineStr">
        <is>
          <t>Anchor L Dia. 12 mm Sub Total Material 849.281,22</t>
        </is>
      </c>
      <c r="E3419" s="5" t="inlineStr">
        <is>
          <t>M15</t>
        </is>
      </c>
      <c r="F3419" s="5" t="inlineStr">
        <is>
          <t>Buah</t>
        </is>
      </c>
      <c r="G3419" s="25" t="n">
        <v>6</v>
      </c>
      <c r="H3419" s="26">
        <f>VLOOKUP(D3419,upahbahan,3,FALSE)</f>
        <v/>
      </c>
      <c r="J3419" s="26">
        <f>G3419*H3419</f>
        <v/>
      </c>
    </row>
    <row r="3420">
      <c r="C3420" s="27" t="inlineStr">
        <is>
          <t>JUMLAH HARGA BAHAN</t>
        </is>
      </c>
      <c r="D3420" s="28" t="n"/>
      <c r="E3420" s="28" t="n"/>
      <c r="F3420" s="28" t="n"/>
      <c r="G3420" s="28" t="n"/>
      <c r="H3420" s="28" t="n"/>
      <c r="I3420" s="28" t="n"/>
      <c r="J3420" s="29">
        <f>SUM(J3412:J3419)</f>
        <v/>
      </c>
    </row>
    <row r="3421">
      <c r="C3421" s="24" t="inlineStr">
        <is>
          <t>C</t>
        </is>
      </c>
      <c r="D3421" s="24" t="inlineStr">
        <is>
          <t>PERALATAN</t>
        </is>
      </c>
      <c r="E3421" s="12" t="n"/>
      <c r="F3421" s="12" t="n"/>
      <c r="G3421" s="12" t="n"/>
      <c r="H3421" s="12" t="n"/>
      <c r="I3421" s="12" t="n"/>
      <c r="J3421" s="12" t="n"/>
    </row>
    <row r="3422">
      <c r="C3422" s="5" t="n">
        <v>1</v>
      </c>
      <c r="D3422" s="5" t="inlineStr">
        <is>
          <t>Concrete Mixer</t>
        </is>
      </c>
      <c r="E3422" s="5" t="inlineStr">
        <is>
          <t>E06</t>
        </is>
      </c>
      <c r="F3422" s="5" t="inlineStr">
        <is>
          <t>Jam</t>
        </is>
      </c>
      <c r="G3422" s="25" t="n">
        <v>0.04711121363394472</v>
      </c>
      <c r="H3422" s="26">
        <f>VLOOKUP(D3422,upahbahan,3,FALSE)</f>
        <v/>
      </c>
      <c r="J3422" s="26">
        <f>G3422*H3422</f>
        <v/>
      </c>
    </row>
    <row r="3423">
      <c r="C3423" s="5" t="n">
        <v>2</v>
      </c>
      <c r="D3423" s="5" t="inlineStr">
        <is>
          <t>Water Tank Truck</t>
        </is>
      </c>
      <c r="E3423" s="5" t="inlineStr">
        <is>
          <t>E23</t>
        </is>
      </c>
      <c r="F3423" s="5" t="inlineStr">
        <is>
          <t>Jam</t>
        </is>
      </c>
      <c r="G3423" s="25" t="n">
        <v>0.01710545840928817</v>
      </c>
      <c r="H3423" s="26">
        <f>VLOOKUP(D3423,upahbahan,3,FALSE)</f>
        <v/>
      </c>
      <c r="J3423" s="26">
        <f>G3423*H3423</f>
        <v/>
      </c>
    </row>
    <row r="3424">
      <c r="C3424" s="5" t="n">
        <v>3</v>
      </c>
      <c r="D3424" s="5" t="inlineStr">
        <is>
          <t>Concrete Vibrator</t>
        </is>
      </c>
      <c r="E3424" s="5" t="inlineStr">
        <is>
          <t>E20</t>
        </is>
      </c>
      <c r="F3424" s="5" t="inlineStr">
        <is>
          <t>Jam</t>
        </is>
      </c>
      <c r="G3424" s="25" t="n">
        <v>0.1413335841614987</v>
      </c>
      <c r="H3424" s="26">
        <f>VLOOKUP(D3424,upahbahan,3,FALSE)</f>
        <v/>
      </c>
      <c r="J3424" s="26">
        <f>G3424*H3424</f>
        <v/>
      </c>
    </row>
    <row r="3425">
      <c r="C3425" s="5" t="n">
        <v>4</v>
      </c>
      <c r="D3425" s="5" t="inlineStr">
        <is>
          <t>Mobile Crane 1 Ton</t>
        </is>
      </c>
      <c r="E3425" s="5" t="inlineStr">
        <is>
          <t>E78</t>
        </is>
      </c>
      <c r="F3425" s="5" t="inlineStr">
        <is>
          <t>Jam</t>
        </is>
      </c>
      <c r="G3425" s="25" t="n">
        <v>0.106986043652874</v>
      </c>
      <c r="H3425" s="26">
        <f>VLOOKUP(D3425,upahbahan,3,FALSE)</f>
        <v/>
      </c>
      <c r="J3425" s="26">
        <f>G3425*H3425</f>
        <v/>
      </c>
    </row>
    <row r="3426">
      <c r="C3426" s="5" t="n">
        <v>5</v>
      </c>
      <c r="D3426" s="5" t="inlineStr">
        <is>
          <t>Flat Bet Truck 4 Ton</t>
        </is>
      </c>
      <c r="E3426" s="5" t="inlineStr">
        <is>
          <t>E11</t>
        </is>
      </c>
      <c r="F3426" s="5" t="inlineStr">
        <is>
          <t>Jam</t>
        </is>
      </c>
      <c r="G3426" s="25" t="n">
        <v>0.1971699034377367</v>
      </c>
      <c r="H3426" s="26">
        <f>VLOOKUP(D3426,upahbahan,3,FALSE)</f>
        <v/>
      </c>
      <c r="J3426" s="26">
        <f>G3426*H3426</f>
        <v/>
      </c>
    </row>
    <row r="3427">
      <c r="C3427" s="5" t="n">
        <v>6</v>
      </c>
      <c r="D3427" s="5" t="inlineStr">
        <is>
          <t>Alat Bantu Sub Total Peralatan 178.139,60</t>
        </is>
      </c>
      <c r="F3427" s="5" t="inlineStr">
        <is>
          <t>Ls</t>
        </is>
      </c>
      <c r="G3427" s="25" t="n">
        <v>1</v>
      </c>
      <c r="H3427" s="26">
        <f>VLOOKUP(D3427,upahbahan,3,FALSE)</f>
        <v/>
      </c>
      <c r="J3427" s="26">
        <f>G3427*H3427</f>
        <v/>
      </c>
    </row>
    <row r="3428">
      <c r="C3428" s="27" t="inlineStr">
        <is>
          <t>JUMLAH HARGA PERALATAN</t>
        </is>
      </c>
      <c r="D3428" s="28" t="n"/>
      <c r="E3428" s="28" t="n"/>
      <c r="F3428" s="28" t="n"/>
      <c r="G3428" s="28" t="n"/>
      <c r="H3428" s="28" t="n"/>
      <c r="I3428" s="28" t="n"/>
      <c r="J3428" s="29">
        <f>SUM(J3422:J3427)</f>
        <v/>
      </c>
    </row>
    <row r="3429">
      <c r="C3429" s="31" t="inlineStr">
        <is>
          <t>D</t>
        </is>
      </c>
      <c r="D3429" s="31" t="inlineStr">
        <is>
          <t>Jumlah (A+B+C)</t>
        </is>
      </c>
      <c r="E3429" s="32" t="n"/>
      <c r="F3429" s="32" t="n"/>
      <c r="G3429" s="32" t="n"/>
      <c r="H3429" s="32" t="n"/>
      <c r="I3429" s="32" t="n"/>
      <c r="J3429" s="33">
        <f>J3410+J3420+J3428</f>
        <v/>
      </c>
    </row>
    <row r="3430">
      <c r="C3430" s="18" t="inlineStr">
        <is>
          <t>E</t>
        </is>
      </c>
      <c r="D3430" s="18" t="inlineStr">
        <is>
          <t>Biaya Umum dan Keuntungan 10.0% x D</t>
        </is>
      </c>
      <c r="H3430" s="21">
        <f>$Q$8</f>
        <v/>
      </c>
      <c r="J3430" s="34">
        <f>J3429*H3430</f>
        <v/>
      </c>
    </row>
    <row r="3431">
      <c r="C3431" s="31" t="inlineStr">
        <is>
          <t>F</t>
        </is>
      </c>
      <c r="D3431" s="31" t="inlineStr">
        <is>
          <t>Harga Satuan Pekerjaan (D+E)</t>
        </is>
      </c>
      <c r="E3431" s="32" t="n"/>
      <c r="F3431" s="32" t="n"/>
      <c r="G3431" s="32" t="n"/>
      <c r="H3431" s="32" t="n"/>
      <c r="I3431" s="32" t="n"/>
      <c r="J3431" s="33">
        <f>SUM(J3429:J3430)</f>
        <v/>
      </c>
    </row>
    <row r="3433">
      <c r="C3433" s="16" t="inlineStr">
        <is>
          <t>I.172</t>
        </is>
      </c>
      <c r="D3433" s="17" t="inlineStr">
        <is>
          <t>Beton Pemisah Jalur (Concrete Barrier) Tipe F Shape</t>
        </is>
      </c>
      <c r="F3433" s="18" t="inlineStr">
        <is>
          <t>Meter Panjang</t>
        </is>
      </c>
      <c r="K3433" s="22">
        <f>ROUNDDOWN(J3459,0)</f>
        <v/>
      </c>
      <c r="M3433" s="19" t="inlineStr">
        <is>
          <t>9.2.(27c1)</t>
        </is>
      </c>
    </row>
    <row r="3434">
      <c r="C3434" s="23" t="inlineStr">
        <is>
          <t>No</t>
        </is>
      </c>
      <c r="D3434" s="23" t="inlineStr">
        <is>
          <t>Uraian</t>
        </is>
      </c>
      <c r="E3434" s="23" t="inlineStr">
        <is>
          <t>Kode</t>
        </is>
      </c>
      <c r="F3434" s="23" t="inlineStr">
        <is>
          <t>Sat.</t>
        </is>
      </c>
      <c r="G3434" s="23" t="inlineStr">
        <is>
          <t>Koefisien</t>
        </is>
      </c>
      <c r="H3434" s="23" t="inlineStr">
        <is>
          <t>Harga  Satuan (Rp)</t>
        </is>
      </c>
      <c r="J3434" s="23" t="inlineStr">
        <is>
          <t>Jumlah Harga (Rp)</t>
        </is>
      </c>
    </row>
    <row r="3435">
      <c r="C3435" s="24" t="inlineStr">
        <is>
          <t>A</t>
        </is>
      </c>
      <c r="D3435" s="24" t="inlineStr">
        <is>
          <t>TENAGA KERJA</t>
        </is>
      </c>
      <c r="E3435" s="12" t="n"/>
      <c r="F3435" s="12" t="n"/>
      <c r="G3435" s="12" t="n"/>
      <c r="H3435" s="12" t="n"/>
      <c r="I3435" s="12" t="n"/>
      <c r="J3435" s="12" t="n"/>
    </row>
    <row r="3436">
      <c r="C3436" s="5" t="n">
        <v>1</v>
      </c>
      <c r="D3436" s="5" t="inlineStr">
        <is>
          <t>Pekerja</t>
        </is>
      </c>
      <c r="E3436" s="5" t="inlineStr">
        <is>
          <t>L01</t>
        </is>
      </c>
      <c r="F3436" s="5" t="inlineStr">
        <is>
          <t>Jam</t>
        </is>
      </c>
      <c r="G3436" s="25" t="n">
        <v>0.1733424879736821</v>
      </c>
      <c r="H3436" s="26">
        <f>VLOOKUP(D3436,upahbahan,3,FALSE)</f>
        <v/>
      </c>
      <c r="J3436" s="26">
        <f>G3436*H3436</f>
        <v/>
      </c>
    </row>
    <row r="3437">
      <c r="C3437" s="5" t="n">
        <v>2</v>
      </c>
      <c r="D3437" s="5" t="inlineStr">
        <is>
          <t>Tukang</t>
        </is>
      </c>
      <c r="E3437" s="5" t="inlineStr">
        <is>
          <t>L02</t>
        </is>
      </c>
      <c r="F3437" s="5" t="inlineStr">
        <is>
          <t>Jam</t>
        </is>
      </c>
      <c r="G3437" s="25" t="n">
        <v>0.08667143320879968</v>
      </c>
      <c r="H3437" s="26">
        <f>VLOOKUP(D3437,upahbahan,3,FALSE)</f>
        <v/>
      </c>
      <c r="J3437" s="26">
        <f>G3437*H3437</f>
        <v/>
      </c>
    </row>
    <row r="3438">
      <c r="C3438" s="5" t="n">
        <v>3</v>
      </c>
      <c r="D3438" s="5" t="inlineStr">
        <is>
          <t>Mandor Sub Total Tenaga 8.753,21</t>
        </is>
      </c>
      <c r="E3438" s="5" t="inlineStr">
        <is>
          <t>L03</t>
        </is>
      </c>
      <c r="F3438" s="5" t="inlineStr">
        <is>
          <t>Jam</t>
        </is>
      </c>
      <c r="G3438" s="25" t="n">
        <v>0.04333552869753264</v>
      </c>
      <c r="H3438" s="26">
        <f>VLOOKUP(D3438,upahbahan,3,FALSE)</f>
        <v/>
      </c>
      <c r="J3438" s="26">
        <f>G3438*H3438</f>
        <v/>
      </c>
    </row>
    <row r="3439">
      <c r="C3439" s="27" t="inlineStr">
        <is>
          <t>JUMLAH HARGA TENAGA KERJA</t>
        </is>
      </c>
      <c r="D3439" s="28" t="n"/>
      <c r="E3439" s="28" t="n"/>
      <c r="F3439" s="28" t="n"/>
      <c r="G3439" s="28" t="n"/>
      <c r="H3439" s="28" t="n"/>
      <c r="I3439" s="28" t="n"/>
      <c r="J3439" s="29">
        <f>SUM(J3436:J3438)</f>
        <v/>
      </c>
    </row>
    <row r="3440">
      <c r="C3440" s="24" t="inlineStr">
        <is>
          <t>B</t>
        </is>
      </c>
      <c r="D3440" s="24" t="inlineStr">
        <is>
          <t>BAHAN</t>
        </is>
      </c>
      <c r="E3440" s="12" t="n"/>
      <c r="F3440" s="12" t="n"/>
      <c r="G3440" s="12" t="n"/>
      <c r="H3440" s="12" t="n"/>
      <c r="I3440" s="12" t="n"/>
      <c r="J3440" s="12" t="n"/>
    </row>
    <row r="3441">
      <c r="C3441" s="5" t="n">
        <v>1</v>
      </c>
      <c r="D3441" s="5" t="inlineStr">
        <is>
          <t>Semen</t>
        </is>
      </c>
      <c r="E3441" s="5" t="inlineStr">
        <is>
          <t>M12</t>
        </is>
      </c>
      <c r="F3441" s="5" t="inlineStr">
        <is>
          <t>Kg</t>
        </is>
      </c>
      <c r="G3441" s="25" t="n">
        <v>157.02451875</v>
      </c>
      <c r="H3441" s="26">
        <f>VLOOKUP(D3441,upahbahan,3,FALSE)</f>
        <v/>
      </c>
      <c r="J3441" s="26">
        <f>G3441*H3441</f>
        <v/>
      </c>
    </row>
    <row r="3442">
      <c r="C3442" s="5" t="n">
        <v>2</v>
      </c>
      <c r="D3442" s="5" t="inlineStr">
        <is>
          <t>Pasir Beton</t>
        </is>
      </c>
      <c r="E3442" s="5" t="inlineStr">
        <is>
          <t>M01a</t>
        </is>
      </c>
      <c r="F3442" s="5" t="inlineStr">
        <is>
          <t>M3</t>
        </is>
      </c>
      <c r="G3442" s="25" t="n">
        <v>0.2173834715639811</v>
      </c>
      <c r="H3442" s="26">
        <f>VLOOKUP(D3442,upahbahan,3,FALSE)</f>
        <v/>
      </c>
      <c r="J3442" s="26">
        <f>G3442*H3442</f>
        <v/>
      </c>
    </row>
    <row r="3443">
      <c r="C3443" s="5" t="n">
        <v>3</v>
      </c>
      <c r="D3443" s="5" t="inlineStr">
        <is>
          <t>Aggregat Kasar</t>
        </is>
      </c>
      <c r="E3443" s="5" t="inlineStr">
        <is>
          <t>M03</t>
        </is>
      </c>
      <c r="F3443" s="5" t="inlineStr">
        <is>
          <t>M3</t>
        </is>
      </c>
      <c r="G3443" s="25" t="n">
        <v>0.2787566577861283</v>
      </c>
      <c r="H3443" s="26">
        <f>VLOOKUP(D3443,upahbahan,3,FALSE)</f>
        <v/>
      </c>
      <c r="J3443" s="26">
        <f>G3443*H3443</f>
        <v/>
      </c>
    </row>
    <row r="3444">
      <c r="C3444" s="5" t="n">
        <v>4</v>
      </c>
      <c r="D3444" s="5" t="inlineStr">
        <is>
          <t>Cetakan Tipe F Shape</t>
        </is>
      </c>
      <c r="E3444" s="5" t="inlineStr">
        <is>
          <t>M379b</t>
        </is>
      </c>
      <c r="F3444" s="5" t="inlineStr">
        <is>
          <t>M1</t>
        </is>
      </c>
      <c r="G3444" s="25" t="n">
        <v>1</v>
      </c>
      <c r="H3444" s="26">
        <f>VLOOKUP(D3444,upahbahan,3,FALSE)</f>
        <v/>
      </c>
      <c r="J3444" s="26">
        <f>G3444*H3444</f>
        <v/>
      </c>
    </row>
    <row r="3445">
      <c r="C3445" s="5" t="n">
        <v>5</v>
      </c>
      <c r="D3445" s="5" t="inlineStr">
        <is>
          <t>Air</t>
        </is>
      </c>
      <c r="E3445" s="5" t="inlineStr">
        <is>
          <t>M170</t>
        </is>
      </c>
      <c r="F3445" s="5" t="inlineStr">
        <is>
          <t>Ltr</t>
        </is>
      </c>
      <c r="G3445" s="25" t="n">
        <v>78.35836177474403</v>
      </c>
      <c r="H3445" s="26">
        <f>VLOOKUP(D3445,upahbahan,3,FALSE)</f>
        <v/>
      </c>
      <c r="J3445" s="26">
        <f>G3445*H3445</f>
        <v/>
      </c>
    </row>
    <row r="3446">
      <c r="C3446" s="5" t="n">
        <v>6</v>
      </c>
      <c r="D3446" s="5" t="inlineStr">
        <is>
          <t>Besi Beton</t>
        </is>
      </c>
      <c r="E3446" s="5" t="inlineStr">
        <is>
          <t>M57a</t>
        </is>
      </c>
      <c r="F3446" s="5" t="inlineStr">
        <is>
          <t>Kg</t>
        </is>
      </c>
      <c r="G3446" s="25" t="n">
        <v>17.26492828806836</v>
      </c>
      <c r="H3446" s="26">
        <f>VLOOKUP(D3446,upahbahan,3,FALSE)</f>
        <v/>
      </c>
      <c r="J3446" s="26">
        <f>G3446*H3446</f>
        <v/>
      </c>
    </row>
    <row r="3447">
      <c r="C3447" s="5" t="n">
        <v>7</v>
      </c>
      <c r="D3447" s="5" t="inlineStr">
        <is>
          <t>Kawat beton Sub Total Material 652.029,38</t>
        </is>
      </c>
      <c r="E3447" s="5" t="inlineStr">
        <is>
          <t>M14</t>
        </is>
      </c>
      <c r="F3447" s="5" t="inlineStr">
        <is>
          <t>Kg</t>
        </is>
      </c>
      <c r="G3447" s="25" t="n">
        <v>0.0359688</v>
      </c>
      <c r="H3447" s="26">
        <f>VLOOKUP(D3447,upahbahan,3,FALSE)</f>
        <v/>
      </c>
      <c r="J3447" s="26">
        <f>G3447*H3447</f>
        <v/>
      </c>
    </row>
    <row r="3448">
      <c r="C3448" s="27" t="inlineStr">
        <is>
          <t>JUMLAH HARGA BAHAN</t>
        </is>
      </c>
      <c r="D3448" s="28" t="n"/>
      <c r="E3448" s="28" t="n"/>
      <c r="F3448" s="28" t="n"/>
      <c r="G3448" s="28" t="n"/>
      <c r="H3448" s="28" t="n"/>
      <c r="I3448" s="28" t="n"/>
      <c r="J3448" s="29">
        <f>SUM(J3441:J3447)</f>
        <v/>
      </c>
    </row>
    <row r="3449">
      <c r="C3449" s="24" t="inlineStr">
        <is>
          <t>C</t>
        </is>
      </c>
      <c r="D3449" s="24" t="inlineStr">
        <is>
          <t>PERALATAN</t>
        </is>
      </c>
      <c r="E3449" s="12" t="n"/>
      <c r="F3449" s="12" t="n"/>
      <c r="G3449" s="12" t="n"/>
      <c r="H3449" s="12" t="n"/>
      <c r="I3449" s="12" t="n"/>
      <c r="J3449" s="12" t="n"/>
    </row>
    <row r="3450">
      <c r="C3450" s="5" t="n">
        <v>1</v>
      </c>
      <c r="D3450" s="5" t="inlineStr">
        <is>
          <t>Concrete Mixer</t>
        </is>
      </c>
      <c r="E3450" s="5" t="inlineStr">
        <is>
          <t>E06</t>
        </is>
      </c>
      <c r="F3450" s="5" t="inlineStr">
        <is>
          <t>Jam</t>
        </is>
      </c>
      <c r="G3450" s="25" t="n">
        <v>0.04333568752691992</v>
      </c>
      <c r="H3450" s="26">
        <f>VLOOKUP(D3450,upahbahan,3,FALSE)</f>
        <v/>
      </c>
      <c r="J3450" s="26">
        <f>G3450*H3450</f>
        <v/>
      </c>
    </row>
    <row r="3451">
      <c r="C3451" s="5" t="n">
        <v>2</v>
      </c>
      <c r="D3451" s="5" t="inlineStr">
        <is>
          <t>Water Tank Truck</t>
        </is>
      </c>
      <c r="E3451" s="5" t="inlineStr">
        <is>
          <t>E23</t>
        </is>
      </c>
      <c r="F3451" s="5" t="inlineStr">
        <is>
          <t>Jam</t>
        </is>
      </c>
      <c r="G3451" s="25" t="n">
        <v>0.0157346029203592</v>
      </c>
      <c r="H3451" s="26">
        <f>VLOOKUP(D3451,upahbahan,3,FALSE)</f>
        <v/>
      </c>
      <c r="J3451" s="26">
        <f>G3451*H3451</f>
        <v/>
      </c>
    </row>
    <row r="3452">
      <c r="C3452" s="5" t="n">
        <v>3</v>
      </c>
      <c r="D3452" s="5" t="inlineStr">
        <is>
          <t>Concrete Vibrator</t>
        </is>
      </c>
      <c r="E3452" s="5" t="inlineStr">
        <is>
          <t>E20</t>
        </is>
      </c>
      <c r="F3452" s="5" t="inlineStr">
        <is>
          <t>Jam</t>
        </is>
      </c>
      <c r="G3452" s="25" t="n">
        <v>0.1300070058901373</v>
      </c>
      <c r="H3452" s="26">
        <f>VLOOKUP(D3452,upahbahan,3,FALSE)</f>
        <v/>
      </c>
      <c r="J3452" s="26">
        <f>G3452*H3452</f>
        <v/>
      </c>
    </row>
    <row r="3453">
      <c r="C3453" s="5" t="n">
        <v>4</v>
      </c>
      <c r="D3453" s="5" t="inlineStr">
        <is>
          <t>Mobile Crane 1 Ton</t>
        </is>
      </c>
      <c r="E3453" s="5" t="inlineStr">
        <is>
          <t>E78</t>
        </is>
      </c>
      <c r="F3453" s="5" t="inlineStr">
        <is>
          <t>Jam</t>
        </is>
      </c>
      <c r="G3453" s="25" t="n">
        <v>0.1163070145794008</v>
      </c>
      <c r="H3453" s="26">
        <f>VLOOKUP(D3453,upahbahan,3,FALSE)</f>
        <v/>
      </c>
      <c r="J3453" s="26">
        <f>G3453*H3453</f>
        <v/>
      </c>
    </row>
    <row r="3454">
      <c r="C3454" s="5" t="n">
        <v>5</v>
      </c>
      <c r="D3454" s="5" t="inlineStr">
        <is>
          <t>Flat Bet Truck 4 Ton</t>
        </is>
      </c>
      <c r="E3454" s="5" t="inlineStr">
        <is>
          <t>E11</t>
        </is>
      </c>
      <c r="F3454" s="5" t="inlineStr">
        <is>
          <t>Jam</t>
        </is>
      </c>
      <c r="G3454" s="25" t="n">
        <v>0.1971699034377367</v>
      </c>
      <c r="H3454" s="26">
        <f>VLOOKUP(D3454,upahbahan,3,FALSE)</f>
        <v/>
      </c>
      <c r="J3454" s="26">
        <f>G3454*H3454</f>
        <v/>
      </c>
    </row>
    <row r="3455">
      <c r="C3455" s="5" t="n">
        <v>6</v>
      </c>
      <c r="D3455" s="5" t="inlineStr">
        <is>
          <t>Alat Bantu Sub Total Peralatan 182.415,36</t>
        </is>
      </c>
      <c r="F3455" s="5" t="inlineStr">
        <is>
          <t>Ls</t>
        </is>
      </c>
      <c r="G3455" s="25" t="n">
        <v>1</v>
      </c>
      <c r="H3455" s="26">
        <f>VLOOKUP(D3455,upahbahan,3,FALSE)</f>
        <v/>
      </c>
      <c r="J3455" s="26">
        <f>G3455*H3455</f>
        <v/>
      </c>
    </row>
    <row r="3456">
      <c r="C3456" s="27" t="inlineStr">
        <is>
          <t>JUMLAH HARGA PERALATAN</t>
        </is>
      </c>
      <c r="D3456" s="28" t="n"/>
      <c r="E3456" s="28" t="n"/>
      <c r="F3456" s="28" t="n"/>
      <c r="G3456" s="28" t="n"/>
      <c r="H3456" s="28" t="n"/>
      <c r="I3456" s="28" t="n"/>
      <c r="J3456" s="29">
        <f>SUM(J3450:J3455)</f>
        <v/>
      </c>
    </row>
    <row r="3457">
      <c r="C3457" s="31" t="inlineStr">
        <is>
          <t>D</t>
        </is>
      </c>
      <c r="D3457" s="31" t="inlineStr">
        <is>
          <t>Jumlah (A+B+C)</t>
        </is>
      </c>
      <c r="E3457" s="32" t="n"/>
      <c r="F3457" s="32" t="n"/>
      <c r="G3457" s="32" t="n"/>
      <c r="H3457" s="32" t="n"/>
      <c r="I3457" s="32" t="n"/>
      <c r="J3457" s="33">
        <f>J3439+J3448+J3456</f>
        <v/>
      </c>
    </row>
    <row r="3458">
      <c r="C3458" s="18" t="inlineStr">
        <is>
          <t>E</t>
        </is>
      </c>
      <c r="D3458" s="18" t="inlineStr">
        <is>
          <t>Biaya Umum dan Keuntungan 10.0% x D</t>
        </is>
      </c>
      <c r="H3458" s="21">
        <f>$Q$8</f>
        <v/>
      </c>
      <c r="J3458" s="34">
        <f>J3457*H3458</f>
        <v/>
      </c>
    </row>
    <row r="3459">
      <c r="C3459" s="31" t="inlineStr">
        <is>
          <t>F</t>
        </is>
      </c>
      <c r="D3459" s="31" t="inlineStr">
        <is>
          <t>Harga Satuan Pekerjaan (D+E)</t>
        </is>
      </c>
      <c r="E3459" s="32" t="n"/>
      <c r="F3459" s="32" t="n"/>
      <c r="G3459" s="32" t="n"/>
      <c r="H3459" s="32" t="n"/>
      <c r="I3459" s="32" t="n"/>
      <c r="J3459" s="33">
        <f>SUM(J3457:J3458)</f>
        <v/>
      </c>
    </row>
    <row r="3461">
      <c r="C3461" s="16" t="inlineStr">
        <is>
          <t>I.173</t>
        </is>
      </c>
      <c r="D3461" s="17" t="inlineStr">
        <is>
          <t>Beton Pemisah Jalur (Concrete Barrier) Tipe F Shape dengan penjangkaran untuk tiang</t>
        </is>
      </c>
      <c r="F3461" s="18" t="inlineStr">
        <is>
          <t>Meter Panjang</t>
        </is>
      </c>
      <c r="K3461" s="22">
        <f>ROUNDDOWN(J3488,0)</f>
        <v/>
      </c>
      <c r="M3461" s="19" t="inlineStr">
        <is>
          <t>9.2.(27c2)</t>
        </is>
      </c>
    </row>
    <row r="3462">
      <c r="C3462" s="23" t="inlineStr">
        <is>
          <t>No</t>
        </is>
      </c>
      <c r="D3462" s="23" t="inlineStr">
        <is>
          <t>Uraian</t>
        </is>
      </c>
      <c r="E3462" s="23" t="inlineStr">
        <is>
          <t>Kode</t>
        </is>
      </c>
      <c r="F3462" s="23" t="inlineStr">
        <is>
          <t>Sat.</t>
        </is>
      </c>
      <c r="G3462" s="23" t="inlineStr">
        <is>
          <t>Koefisien</t>
        </is>
      </c>
      <c r="H3462" s="23" t="inlineStr">
        <is>
          <t>Harga  Satuan (Rp)</t>
        </is>
      </c>
      <c r="J3462" s="23" t="inlineStr">
        <is>
          <t>Jumlah Harga (Rp)</t>
        </is>
      </c>
    </row>
    <row r="3463">
      <c r="C3463" s="24" t="inlineStr">
        <is>
          <t>A</t>
        </is>
      </c>
      <c r="D3463" s="24" t="inlineStr">
        <is>
          <t>TENAGA KERJA</t>
        </is>
      </c>
      <c r="E3463" s="12" t="n"/>
      <c r="F3463" s="12" t="n"/>
      <c r="G3463" s="12" t="n"/>
      <c r="H3463" s="12" t="n"/>
      <c r="I3463" s="12" t="n"/>
      <c r="J3463" s="12" t="n"/>
    </row>
    <row r="3464">
      <c r="C3464" s="5" t="n">
        <v>1</v>
      </c>
      <c r="D3464" s="5" t="inlineStr">
        <is>
          <t>Pekerja</t>
        </is>
      </c>
      <c r="E3464" s="5" t="inlineStr">
        <is>
          <t>L01</t>
        </is>
      </c>
      <c r="F3464" s="5" t="inlineStr">
        <is>
          <t>Jam</t>
        </is>
      </c>
      <c r="G3464" s="25" t="n">
        <v>0.1733424879736821</v>
      </c>
      <c r="H3464" s="26">
        <f>VLOOKUP(D3464,upahbahan,3,FALSE)</f>
        <v/>
      </c>
      <c r="J3464" s="26">
        <f>G3464*H3464</f>
        <v/>
      </c>
    </row>
    <row r="3465">
      <c r="C3465" s="5" t="n">
        <v>2</v>
      </c>
      <c r="D3465" s="5" t="inlineStr">
        <is>
          <t>Tukang</t>
        </is>
      </c>
      <c r="E3465" s="5" t="inlineStr">
        <is>
          <t>L02</t>
        </is>
      </c>
      <c r="F3465" s="5" t="inlineStr">
        <is>
          <t>Jam</t>
        </is>
      </c>
      <c r="G3465" s="25" t="n">
        <v>0.08667143320879968</v>
      </c>
      <c r="H3465" s="26">
        <f>VLOOKUP(D3465,upahbahan,3,FALSE)</f>
        <v/>
      </c>
      <c r="J3465" s="26">
        <f>G3465*H3465</f>
        <v/>
      </c>
    </row>
    <row r="3466">
      <c r="C3466" s="5" t="n">
        <v>3</v>
      </c>
      <c r="D3466" s="5" t="inlineStr">
        <is>
          <t>Mandor Sub Total Tenaga 8.753,21</t>
        </is>
      </c>
      <c r="E3466" s="5" t="inlineStr">
        <is>
          <t>L03</t>
        </is>
      </c>
      <c r="F3466" s="5" t="inlineStr">
        <is>
          <t>Jam</t>
        </is>
      </c>
      <c r="G3466" s="25" t="n">
        <v>0.04333552869753264</v>
      </c>
      <c r="H3466" s="26">
        <f>VLOOKUP(D3466,upahbahan,3,FALSE)</f>
        <v/>
      </c>
      <c r="J3466" s="26">
        <f>G3466*H3466</f>
        <v/>
      </c>
    </row>
    <row r="3467">
      <c r="C3467" s="27" t="inlineStr">
        <is>
          <t>JUMLAH HARGA TENAGA KERJA</t>
        </is>
      </c>
      <c r="D3467" s="28" t="n"/>
      <c r="E3467" s="28" t="n"/>
      <c r="F3467" s="28" t="n"/>
      <c r="G3467" s="28" t="n"/>
      <c r="H3467" s="28" t="n"/>
      <c r="I3467" s="28" t="n"/>
      <c r="J3467" s="29">
        <f>SUM(J3464:J3466)</f>
        <v/>
      </c>
    </row>
    <row r="3468">
      <c r="C3468" s="24" t="inlineStr">
        <is>
          <t>B</t>
        </is>
      </c>
      <c r="D3468" s="24" t="inlineStr">
        <is>
          <t>BAHAN</t>
        </is>
      </c>
      <c r="E3468" s="12" t="n"/>
      <c r="F3468" s="12" t="n"/>
      <c r="G3468" s="12" t="n"/>
      <c r="H3468" s="12" t="n"/>
      <c r="I3468" s="12" t="n"/>
      <c r="J3468" s="12" t="n"/>
    </row>
    <row r="3469">
      <c r="C3469" s="5" t="n">
        <v>1</v>
      </c>
      <c r="D3469" s="5" t="inlineStr">
        <is>
          <t>Semen</t>
        </is>
      </c>
      <c r="E3469" s="5" t="inlineStr">
        <is>
          <t>M12</t>
        </is>
      </c>
      <c r="F3469" s="5" t="inlineStr">
        <is>
          <t>Kg</t>
        </is>
      </c>
      <c r="G3469" s="25" t="n">
        <v>157.02451875</v>
      </c>
      <c r="H3469" s="26">
        <f>VLOOKUP(D3469,upahbahan,3,FALSE)</f>
        <v/>
      </c>
      <c r="J3469" s="26">
        <f>G3469*H3469</f>
        <v/>
      </c>
    </row>
    <row r="3470">
      <c r="C3470" s="5" t="n">
        <v>2</v>
      </c>
      <c r="D3470" s="5" t="inlineStr">
        <is>
          <t>Pasir Beton</t>
        </is>
      </c>
      <c r="E3470" s="5" t="inlineStr">
        <is>
          <t>M01a</t>
        </is>
      </c>
      <c r="F3470" s="5" t="inlineStr">
        <is>
          <t>M3</t>
        </is>
      </c>
      <c r="G3470" s="25" t="n">
        <v>0.2173834715639811</v>
      </c>
      <c r="H3470" s="26">
        <f>VLOOKUP(D3470,upahbahan,3,FALSE)</f>
        <v/>
      </c>
      <c r="J3470" s="26">
        <f>G3470*H3470</f>
        <v/>
      </c>
    </row>
    <row r="3471">
      <c r="C3471" s="5" t="n">
        <v>3</v>
      </c>
      <c r="D3471" s="5" t="inlineStr">
        <is>
          <t>Aggregat Kasar</t>
        </is>
      </c>
      <c r="E3471" s="5" t="inlineStr">
        <is>
          <t>M03</t>
        </is>
      </c>
      <c r="F3471" s="5" t="inlineStr">
        <is>
          <t>M3</t>
        </is>
      </c>
      <c r="G3471" s="25" t="n">
        <v>0.2787566577861283</v>
      </c>
      <c r="H3471" s="26">
        <f>VLOOKUP(D3471,upahbahan,3,FALSE)</f>
        <v/>
      </c>
      <c r="J3471" s="26">
        <f>G3471*H3471</f>
        <v/>
      </c>
    </row>
    <row r="3472">
      <c r="C3472" s="5" t="n">
        <v>4</v>
      </c>
      <c r="D3472" s="5" t="inlineStr">
        <is>
          <t>Cetakan Tipe F Shape</t>
        </is>
      </c>
      <c r="E3472" s="5" t="inlineStr">
        <is>
          <t>M379b</t>
        </is>
      </c>
      <c r="F3472" s="5" t="inlineStr">
        <is>
          <t>M1</t>
        </is>
      </c>
      <c r="G3472" s="25" t="n">
        <v>1</v>
      </c>
      <c r="H3472" s="26">
        <f>VLOOKUP(D3472,upahbahan,3,FALSE)</f>
        <v/>
      </c>
      <c r="J3472" s="26">
        <f>G3472*H3472</f>
        <v/>
      </c>
    </row>
    <row r="3473">
      <c r="C3473" s="5" t="n">
        <v>5</v>
      </c>
      <c r="D3473" s="5" t="inlineStr">
        <is>
          <t>Air</t>
        </is>
      </c>
      <c r="E3473" s="5" t="inlineStr">
        <is>
          <t>M170</t>
        </is>
      </c>
      <c r="F3473" s="5" t="inlineStr">
        <is>
          <t>Ltr</t>
        </is>
      </c>
      <c r="G3473" s="25" t="n">
        <v>78.35836177474403</v>
      </c>
      <c r="H3473" s="26">
        <f>VLOOKUP(D3473,upahbahan,3,FALSE)</f>
        <v/>
      </c>
      <c r="J3473" s="26">
        <f>G3473*H3473</f>
        <v/>
      </c>
    </row>
    <row r="3474">
      <c r="C3474" s="5" t="n">
        <v>6</v>
      </c>
      <c r="D3474" s="5" t="inlineStr">
        <is>
          <t>Besi Beton</t>
        </is>
      </c>
      <c r="E3474" s="5" t="inlineStr">
        <is>
          <t>M57a</t>
        </is>
      </c>
      <c r="F3474" s="5" t="inlineStr">
        <is>
          <t>Kg</t>
        </is>
      </c>
      <c r="G3474" s="25" t="n">
        <v>17.26492828806836</v>
      </c>
      <c r="H3474" s="26">
        <f>VLOOKUP(D3474,upahbahan,3,FALSE)</f>
        <v/>
      </c>
      <c r="J3474" s="26">
        <f>G3474*H3474</f>
        <v/>
      </c>
    </row>
    <row r="3475">
      <c r="C3475" s="5" t="n">
        <v>7</v>
      </c>
      <c r="D3475" s="5" t="inlineStr">
        <is>
          <t>Kawat beton</t>
        </is>
      </c>
      <c r="E3475" s="5" t="inlineStr">
        <is>
          <t>M14</t>
        </is>
      </c>
      <c r="F3475" s="5" t="inlineStr">
        <is>
          <t>Kg</t>
        </is>
      </c>
      <c r="G3475" s="25" t="n">
        <v>0.0359688</v>
      </c>
      <c r="H3475" s="26">
        <f>VLOOKUP(D3475,upahbahan,3,FALSE)</f>
        <v/>
      </c>
      <c r="J3475" s="26">
        <f>G3475*H3475</f>
        <v/>
      </c>
    </row>
    <row r="3476">
      <c r="C3476" s="5" t="n">
        <v>8</v>
      </c>
      <c r="D3476" s="5" t="inlineStr">
        <is>
          <t>Anchor L Dia. 12 mm Sub Total Material 784.029,38</t>
        </is>
      </c>
      <c r="E3476" s="5" t="inlineStr">
        <is>
          <t>M15</t>
        </is>
      </c>
      <c r="F3476" s="5" t="inlineStr">
        <is>
          <t>Buah</t>
        </is>
      </c>
      <c r="G3476" s="25" t="n">
        <v>6</v>
      </c>
      <c r="H3476" s="26">
        <f>VLOOKUP(D3476,upahbahan,3,FALSE)</f>
        <v/>
      </c>
      <c r="J3476" s="26">
        <f>G3476*H3476</f>
        <v/>
      </c>
    </row>
    <row r="3477">
      <c r="C3477" s="27" t="inlineStr">
        <is>
          <t>JUMLAH HARGA BAHAN</t>
        </is>
      </c>
      <c r="D3477" s="28" t="n"/>
      <c r="E3477" s="28" t="n"/>
      <c r="F3477" s="28" t="n"/>
      <c r="G3477" s="28" t="n"/>
      <c r="H3477" s="28" t="n"/>
      <c r="I3477" s="28" t="n"/>
      <c r="J3477" s="29">
        <f>SUM(J3469:J3476)</f>
        <v/>
      </c>
    </row>
    <row r="3478">
      <c r="C3478" s="24" t="inlineStr">
        <is>
          <t>C</t>
        </is>
      </c>
      <c r="D3478" s="24" t="inlineStr">
        <is>
          <t>PERALATAN</t>
        </is>
      </c>
      <c r="E3478" s="12" t="n"/>
      <c r="F3478" s="12" t="n"/>
      <c r="G3478" s="12" t="n"/>
      <c r="H3478" s="12" t="n"/>
      <c r="I3478" s="12" t="n"/>
      <c r="J3478" s="12" t="n"/>
    </row>
    <row r="3479">
      <c r="C3479" s="5" t="n">
        <v>1</v>
      </c>
      <c r="D3479" s="5" t="inlineStr">
        <is>
          <t>Concrete Mixer</t>
        </is>
      </c>
      <c r="E3479" s="5" t="inlineStr">
        <is>
          <t>E06</t>
        </is>
      </c>
      <c r="F3479" s="5" t="inlineStr">
        <is>
          <t>Jam</t>
        </is>
      </c>
      <c r="G3479" s="25" t="n">
        <v>0.04333568752691992</v>
      </c>
      <c r="H3479" s="26">
        <f>VLOOKUP(D3479,upahbahan,3,FALSE)</f>
        <v/>
      </c>
      <c r="J3479" s="26">
        <f>G3479*H3479</f>
        <v/>
      </c>
    </row>
    <row r="3480">
      <c r="C3480" s="5" t="n">
        <v>2</v>
      </c>
      <c r="D3480" s="5" t="inlineStr">
        <is>
          <t>Water Tank Truck</t>
        </is>
      </c>
      <c r="E3480" s="5" t="inlineStr">
        <is>
          <t>E23</t>
        </is>
      </c>
      <c r="F3480" s="5" t="inlineStr">
        <is>
          <t>Jam</t>
        </is>
      </c>
      <c r="G3480" s="25" t="n">
        <v>0.0157346029203592</v>
      </c>
      <c r="H3480" s="26">
        <f>VLOOKUP(D3480,upahbahan,3,FALSE)</f>
        <v/>
      </c>
      <c r="J3480" s="26">
        <f>G3480*H3480</f>
        <v/>
      </c>
    </row>
    <row r="3481">
      <c r="C3481" s="5" t="n">
        <v>3</v>
      </c>
      <c r="D3481" s="5" t="inlineStr">
        <is>
          <t>Concrete Vibrator</t>
        </is>
      </c>
      <c r="E3481" s="5" t="inlineStr">
        <is>
          <t>E20</t>
        </is>
      </c>
      <c r="F3481" s="5" t="inlineStr">
        <is>
          <t>Jam</t>
        </is>
      </c>
      <c r="G3481" s="25" t="n">
        <v>0.1300070058901373</v>
      </c>
      <c r="H3481" s="26">
        <f>VLOOKUP(D3481,upahbahan,3,FALSE)</f>
        <v/>
      </c>
      <c r="J3481" s="26">
        <f>G3481*H3481</f>
        <v/>
      </c>
    </row>
    <row r="3482">
      <c r="C3482" s="5" t="n">
        <v>4</v>
      </c>
      <c r="D3482" s="5" t="inlineStr">
        <is>
          <t>Mobile Crane 1 Ton</t>
        </is>
      </c>
      <c r="E3482" s="5" t="inlineStr">
        <is>
          <t>E78</t>
        </is>
      </c>
      <c r="F3482" s="5" t="inlineStr">
        <is>
          <t>Jam</t>
        </is>
      </c>
      <c r="G3482" s="25" t="n">
        <v>0.1163070145794008</v>
      </c>
      <c r="H3482" s="26">
        <f>VLOOKUP(D3482,upahbahan,3,FALSE)</f>
        <v/>
      </c>
      <c r="J3482" s="26">
        <f>G3482*H3482</f>
        <v/>
      </c>
    </row>
    <row r="3483">
      <c r="C3483" s="5" t="n">
        <v>5</v>
      </c>
      <c r="D3483" s="5" t="inlineStr">
        <is>
          <t>Flat Bet Truck 4 Ton</t>
        </is>
      </c>
      <c r="E3483" s="5" t="inlineStr">
        <is>
          <t>E11</t>
        </is>
      </c>
      <c r="F3483" s="5" t="inlineStr">
        <is>
          <t>Jam</t>
        </is>
      </c>
      <c r="G3483" s="25" t="n">
        <v>0.1971699034377367</v>
      </c>
      <c r="H3483" s="26">
        <f>VLOOKUP(D3483,upahbahan,3,FALSE)</f>
        <v/>
      </c>
      <c r="J3483" s="26">
        <f>G3483*H3483</f>
        <v/>
      </c>
    </row>
    <row r="3484">
      <c r="C3484" s="5" t="n">
        <v>6</v>
      </c>
      <c r="D3484" s="5" t="inlineStr">
        <is>
          <t>Alat Bantu Sub Total Peralatan 182.415,36</t>
        </is>
      </c>
      <c r="F3484" s="5" t="inlineStr">
        <is>
          <t>Ls</t>
        </is>
      </c>
      <c r="G3484" s="25" t="n">
        <v>1</v>
      </c>
      <c r="H3484" s="26">
        <f>VLOOKUP(D3484,upahbahan,3,FALSE)</f>
        <v/>
      </c>
      <c r="J3484" s="26">
        <f>G3484*H3484</f>
        <v/>
      </c>
    </row>
    <row r="3485">
      <c r="C3485" s="27" t="inlineStr">
        <is>
          <t>JUMLAH HARGA PERALATAN</t>
        </is>
      </c>
      <c r="D3485" s="28" t="n"/>
      <c r="E3485" s="28" t="n"/>
      <c r="F3485" s="28" t="n"/>
      <c r="G3485" s="28" t="n"/>
      <c r="H3485" s="28" t="n"/>
      <c r="I3485" s="28" t="n"/>
      <c r="J3485" s="29">
        <f>SUM(J3479:J3484)</f>
        <v/>
      </c>
    </row>
    <row r="3486">
      <c r="C3486" s="31" t="inlineStr">
        <is>
          <t>D</t>
        </is>
      </c>
      <c r="D3486" s="31" t="inlineStr">
        <is>
          <t>Jumlah (A+B+C)</t>
        </is>
      </c>
      <c r="E3486" s="32" t="n"/>
      <c r="F3486" s="32" t="n"/>
      <c r="G3486" s="32" t="n"/>
      <c r="H3486" s="32" t="n"/>
      <c r="I3486" s="32" t="n"/>
      <c r="J3486" s="33">
        <f>J3467+J3477+J3485</f>
        <v/>
      </c>
    </row>
    <row r="3487">
      <c r="C3487" s="18" t="inlineStr">
        <is>
          <t>E</t>
        </is>
      </c>
      <c r="D3487" s="18" t="inlineStr">
        <is>
          <t>Biaya Umum dan Keuntungan 10.0% x D</t>
        </is>
      </c>
      <c r="H3487" s="21">
        <f>$Q$8</f>
        <v/>
      </c>
      <c r="J3487" s="34">
        <f>J3486*H3487</f>
        <v/>
      </c>
    </row>
    <row r="3488">
      <c r="C3488" s="31" t="inlineStr">
        <is>
          <t>F</t>
        </is>
      </c>
      <c r="D3488" s="31" t="inlineStr">
        <is>
          <t>Harga Satuan Pekerjaan (D+E)</t>
        </is>
      </c>
      <c r="E3488" s="32" t="n"/>
      <c r="F3488" s="32" t="n"/>
      <c r="G3488" s="32" t="n"/>
      <c r="H3488" s="32" t="n"/>
      <c r="I3488" s="32" t="n"/>
      <c r="J3488" s="33">
        <f>SUM(J3486:J3487)</f>
        <v/>
      </c>
    </row>
    <row r="3490">
      <c r="C3490" s="16" t="inlineStr">
        <is>
          <t>I.174</t>
        </is>
      </c>
      <c r="D3490" s="17" t="inlineStr">
        <is>
          <t>Beton Pemisah Jalur (Concrete Barrier) Tipe Vertical Shape</t>
        </is>
      </c>
      <c r="F3490" s="18" t="inlineStr">
        <is>
          <t>Meter Panjang</t>
        </is>
      </c>
      <c r="K3490" s="22">
        <f>ROUNDDOWN(J3516,0)</f>
        <v/>
      </c>
      <c r="M3490" s="19" t="inlineStr">
        <is>
          <t>9.2.(27d1)</t>
        </is>
      </c>
    </row>
    <row r="3491">
      <c r="C3491" s="23" t="inlineStr">
        <is>
          <t>No</t>
        </is>
      </c>
      <c r="D3491" s="23" t="inlineStr">
        <is>
          <t>Uraian</t>
        </is>
      </c>
      <c r="E3491" s="23" t="inlineStr">
        <is>
          <t>Kode</t>
        </is>
      </c>
      <c r="F3491" s="23" t="inlineStr">
        <is>
          <t>Sat.</t>
        </is>
      </c>
      <c r="G3491" s="23" t="inlineStr">
        <is>
          <t>Koefisien</t>
        </is>
      </c>
      <c r="H3491" s="23" t="inlineStr">
        <is>
          <t>Harga  Satuan (Rp)</t>
        </is>
      </c>
      <c r="J3491" s="23" t="inlineStr">
        <is>
          <t>Jumlah Harga (Rp)</t>
        </is>
      </c>
    </row>
    <row r="3492">
      <c r="C3492" s="24" t="inlineStr">
        <is>
          <t>A</t>
        </is>
      </c>
      <c r="D3492" s="24" t="inlineStr">
        <is>
          <t>TENAGA KERJA</t>
        </is>
      </c>
      <c r="E3492" s="12" t="n"/>
      <c r="F3492" s="12" t="n"/>
      <c r="G3492" s="12" t="n"/>
      <c r="H3492" s="12" t="n"/>
      <c r="I3492" s="12" t="n"/>
      <c r="J3492" s="12" t="n"/>
    </row>
    <row r="3493">
      <c r="C3493" s="5" t="n">
        <v>1</v>
      </c>
      <c r="D3493" s="5" t="inlineStr">
        <is>
          <t>Pekerja</t>
        </is>
      </c>
      <c r="E3493" s="5" t="inlineStr">
        <is>
          <t>L01</t>
        </is>
      </c>
      <c r="F3493" s="5" t="inlineStr">
        <is>
          <t>Jam</t>
        </is>
      </c>
      <c r="G3493" s="25" t="n">
        <v>0.130079939110548</v>
      </c>
      <c r="H3493" s="26">
        <f>VLOOKUP(D3493,upahbahan,3,FALSE)</f>
        <v/>
      </c>
      <c r="J3493" s="26">
        <f>G3493*H3493</f>
        <v/>
      </c>
    </row>
    <row r="3494">
      <c r="C3494" s="5" t="n">
        <v>2</v>
      </c>
      <c r="D3494" s="5" t="inlineStr">
        <is>
          <t>Tukang</t>
        </is>
      </c>
      <c r="E3494" s="5" t="inlineStr">
        <is>
          <t>L02</t>
        </is>
      </c>
      <c r="F3494" s="5" t="inlineStr">
        <is>
          <t>Jam</t>
        </is>
      </c>
      <c r="G3494" s="25" t="n">
        <v>0.06503989196449811</v>
      </c>
      <c r="H3494" s="26">
        <f>VLOOKUP(D3494,upahbahan,3,FALSE)</f>
        <v/>
      </c>
      <c r="J3494" s="26">
        <f>G3494*H3494</f>
        <v/>
      </c>
    </row>
    <row r="3495">
      <c r="C3495" s="5" t="n">
        <v>3</v>
      </c>
      <c r="D3495" s="5" t="inlineStr">
        <is>
          <t>Mandor Sub Total Tenaga 6.568,59</t>
        </is>
      </c>
      <c r="E3495" s="5" t="inlineStr">
        <is>
          <t>L03</t>
        </is>
      </c>
      <c r="F3495" s="5" t="inlineStr">
        <is>
          <t>Jam</t>
        </is>
      </c>
      <c r="G3495" s="25" t="n">
        <v>0.03252010799510816</v>
      </c>
      <c r="H3495" s="26">
        <f>VLOOKUP(D3495,upahbahan,3,FALSE)</f>
        <v/>
      </c>
      <c r="J3495" s="26">
        <f>G3495*H3495</f>
        <v/>
      </c>
    </row>
    <row r="3496">
      <c r="C3496" s="27" t="inlineStr">
        <is>
          <t>JUMLAH HARGA TENAGA KERJA</t>
        </is>
      </c>
      <c r="D3496" s="28" t="n"/>
      <c r="E3496" s="28" t="n"/>
      <c r="F3496" s="28" t="n"/>
      <c r="G3496" s="28" t="n"/>
      <c r="H3496" s="28" t="n"/>
      <c r="I3496" s="28" t="n"/>
      <c r="J3496" s="29">
        <f>SUM(J3493:J3495)</f>
        <v/>
      </c>
    </row>
    <row r="3497">
      <c r="C3497" s="24" t="inlineStr">
        <is>
          <t>B</t>
        </is>
      </c>
      <c r="D3497" s="24" t="inlineStr">
        <is>
          <t>BAHAN</t>
        </is>
      </c>
      <c r="E3497" s="12" t="n"/>
      <c r="F3497" s="12" t="n"/>
      <c r="G3497" s="12" t="n"/>
      <c r="H3497" s="12" t="n"/>
      <c r="I3497" s="12" t="n"/>
      <c r="J3497" s="12" t="n"/>
    </row>
    <row r="3498">
      <c r="C3498" s="5" t="n">
        <v>1</v>
      </c>
      <c r="D3498" s="5" t="inlineStr">
        <is>
          <t>Semen</t>
        </is>
      </c>
      <c r="E3498" s="5" t="inlineStr">
        <is>
          <t>M12</t>
        </is>
      </c>
      <c r="F3498" s="5" t="inlineStr">
        <is>
          <t>Kg</t>
        </is>
      </c>
      <c r="G3498" s="25" t="n">
        <v>117.83453125</v>
      </c>
      <c r="H3498" s="26">
        <f>VLOOKUP(D3498,upahbahan,3,FALSE)</f>
        <v/>
      </c>
      <c r="J3498" s="26">
        <f>G3498*H3498</f>
        <v/>
      </c>
    </row>
    <row r="3499">
      <c r="C3499" s="5" t="n">
        <v>2</v>
      </c>
      <c r="D3499" s="5" t="inlineStr">
        <is>
          <t>Pasir Beton</t>
        </is>
      </c>
      <c r="E3499" s="5" t="inlineStr">
        <is>
          <t>M01a</t>
        </is>
      </c>
      <c r="F3499" s="5" t="inlineStr">
        <is>
          <t>M3</t>
        </is>
      </c>
      <c r="G3499" s="25" t="n">
        <v>0.1631291469194313</v>
      </c>
      <c r="H3499" s="26">
        <f>VLOOKUP(D3499,upahbahan,3,FALSE)</f>
        <v/>
      </c>
      <c r="J3499" s="26">
        <f>G3499*H3499</f>
        <v/>
      </c>
    </row>
    <row r="3500">
      <c r="C3500" s="5" t="n">
        <v>3</v>
      </c>
      <c r="D3500" s="5" t="inlineStr">
        <is>
          <t>Aggregat Kasar</t>
        </is>
      </c>
      <c r="E3500" s="5" t="inlineStr">
        <is>
          <t>M03</t>
        </is>
      </c>
      <c r="F3500" s="5" t="inlineStr">
        <is>
          <t>M3</t>
        </is>
      </c>
      <c r="G3500" s="25" t="n">
        <v>0.2091849066934273</v>
      </c>
      <c r="H3500" s="26">
        <f>VLOOKUP(D3500,upahbahan,3,FALSE)</f>
        <v/>
      </c>
      <c r="J3500" s="26">
        <f>G3500*H3500</f>
        <v/>
      </c>
    </row>
    <row r="3501">
      <c r="C3501" s="5" t="n">
        <v>4</v>
      </c>
      <c r="D3501" s="5" t="inlineStr">
        <is>
          <t>Cetakan Tipe Vertical Shape</t>
        </is>
      </c>
      <c r="E3501" s="5" t="inlineStr">
        <is>
          <t>M379c</t>
        </is>
      </c>
      <c r="F3501" s="5" t="inlineStr">
        <is>
          <t>M1</t>
        </is>
      </c>
      <c r="G3501" s="25" t="n">
        <v>1</v>
      </c>
      <c r="H3501" s="26">
        <f>VLOOKUP(D3501,upahbahan,3,FALSE)</f>
        <v/>
      </c>
      <c r="J3501" s="26">
        <f>G3501*H3501</f>
        <v/>
      </c>
    </row>
    <row r="3502">
      <c r="C3502" s="5" t="n">
        <v>5</v>
      </c>
      <c r="D3502" s="5" t="inlineStr">
        <is>
          <t>Air</t>
        </is>
      </c>
      <c r="E3502" s="5" t="inlineStr">
        <is>
          <t>M170</t>
        </is>
      </c>
      <c r="F3502" s="5" t="inlineStr">
        <is>
          <t>Ltr</t>
        </is>
      </c>
      <c r="G3502" s="25" t="n">
        <v>58.80204778156997</v>
      </c>
      <c r="H3502" s="26">
        <f>VLOOKUP(D3502,upahbahan,3,FALSE)</f>
        <v/>
      </c>
      <c r="J3502" s="26">
        <f>G3502*H3502</f>
        <v/>
      </c>
    </row>
    <row r="3503">
      <c r="C3503" s="5" t="n">
        <v>6</v>
      </c>
      <c r="D3503" s="5" t="inlineStr">
        <is>
          <t>Besi Beton</t>
        </is>
      </c>
      <c r="E3503" s="5" t="inlineStr">
        <is>
          <t>M57a</t>
        </is>
      </c>
      <c r="F3503" s="5" t="inlineStr">
        <is>
          <t>Kg</t>
        </is>
      </c>
      <c r="G3503" s="25" t="n">
        <v>12.95596785677957</v>
      </c>
      <c r="H3503" s="26">
        <f>VLOOKUP(D3503,upahbahan,3,FALSE)</f>
        <v/>
      </c>
      <c r="J3503" s="26">
        <f>G3503*H3503</f>
        <v/>
      </c>
    </row>
    <row r="3504">
      <c r="C3504" s="5" t="n">
        <v>7</v>
      </c>
      <c r="D3504" s="5" t="inlineStr">
        <is>
          <t>Kawat beton Sub Total Material 498.506,12</t>
        </is>
      </c>
      <c r="E3504" s="5" t="inlineStr">
        <is>
          <t>M14</t>
        </is>
      </c>
      <c r="F3504" s="5" t="inlineStr">
        <is>
          <t>Kg</t>
        </is>
      </c>
      <c r="G3504" s="25" t="n">
        <v>0.0269916</v>
      </c>
      <c r="H3504" s="26">
        <f>VLOOKUP(D3504,upahbahan,3,FALSE)</f>
        <v/>
      </c>
      <c r="J3504" s="26">
        <f>G3504*H3504</f>
        <v/>
      </c>
    </row>
    <row r="3505">
      <c r="C3505" s="27" t="inlineStr">
        <is>
          <t>JUMLAH HARGA BAHAN</t>
        </is>
      </c>
      <c r="D3505" s="28" t="n"/>
      <c r="E3505" s="28" t="n"/>
      <c r="F3505" s="28" t="n"/>
      <c r="G3505" s="28" t="n"/>
      <c r="H3505" s="28" t="n"/>
      <c r="I3505" s="28" t="n"/>
      <c r="J3505" s="29">
        <f>SUM(J3498:J3504)</f>
        <v/>
      </c>
    </row>
    <row r="3506">
      <c r="C3506" s="24" t="inlineStr">
        <is>
          <t>C</t>
        </is>
      </c>
      <c r="D3506" s="24" t="inlineStr">
        <is>
          <t>PERALATAN</t>
        </is>
      </c>
      <c r="E3506" s="12" t="n"/>
      <c r="F3506" s="12" t="n"/>
      <c r="G3506" s="12" t="n"/>
      <c r="H3506" s="12" t="n"/>
      <c r="I3506" s="12" t="n"/>
      <c r="J3506" s="12" t="n"/>
    </row>
    <row r="3507">
      <c r="C3507" s="5" t="n">
        <v>1</v>
      </c>
      <c r="D3507" s="5" t="inlineStr">
        <is>
          <t>Concrete Mixer</t>
        </is>
      </c>
      <c r="E3507" s="5" t="inlineStr">
        <is>
          <t>E06</t>
        </is>
      </c>
      <c r="F3507" s="5" t="inlineStr">
        <is>
          <t>Jam</t>
        </is>
      </c>
      <c r="G3507" s="25" t="n">
        <v>0.03252001217998047</v>
      </c>
      <c r="H3507" s="26">
        <f>VLOOKUP(D3507,upahbahan,3,FALSE)</f>
        <v/>
      </c>
      <c r="J3507" s="26">
        <f>G3507*H3507</f>
        <v/>
      </c>
    </row>
    <row r="3508">
      <c r="C3508" s="5" t="n">
        <v>2</v>
      </c>
      <c r="D3508" s="5" t="inlineStr">
        <is>
          <t>Water Tank Truck</t>
        </is>
      </c>
      <c r="E3508" s="5" t="inlineStr">
        <is>
          <t>E23</t>
        </is>
      </c>
      <c r="F3508" s="5" t="inlineStr">
        <is>
          <t>Jam</t>
        </is>
      </c>
      <c r="G3508" s="25" t="n">
        <v>0.01180758017783729</v>
      </c>
      <c r="H3508" s="26">
        <f>VLOOKUP(D3508,upahbahan,3,FALSE)</f>
        <v/>
      </c>
      <c r="J3508" s="26">
        <f>G3508*H3508</f>
        <v/>
      </c>
    </row>
    <row r="3509">
      <c r="C3509" s="5" t="n">
        <v>3</v>
      </c>
      <c r="D3509" s="5" t="inlineStr">
        <is>
          <t>Concrete Vibrator</t>
        </is>
      </c>
      <c r="E3509" s="5" t="inlineStr">
        <is>
          <t>E20</t>
        </is>
      </c>
      <c r="F3509" s="5" t="inlineStr">
        <is>
          <t>Jam</t>
        </is>
      </c>
      <c r="G3509" s="25" t="n">
        <v>0.0975600041516386</v>
      </c>
      <c r="H3509" s="26">
        <f>VLOOKUP(D3509,upahbahan,3,FALSE)</f>
        <v/>
      </c>
      <c r="J3509" s="26">
        <f>G3509*H3509</f>
        <v/>
      </c>
    </row>
    <row r="3510">
      <c r="C3510" s="5" t="n">
        <v>4</v>
      </c>
      <c r="D3510" s="5" t="inlineStr">
        <is>
          <t>Mobile Crane 1 Ton</t>
        </is>
      </c>
      <c r="E3510" s="5" t="inlineStr">
        <is>
          <t>E78</t>
        </is>
      </c>
      <c r="F3510" s="5" t="inlineStr">
        <is>
          <t>Jam</t>
        </is>
      </c>
      <c r="G3510" s="25" t="n">
        <v>0.1549889660835451</v>
      </c>
      <c r="H3510" s="26">
        <f>VLOOKUP(D3510,upahbahan,3,FALSE)</f>
        <v/>
      </c>
      <c r="J3510" s="26">
        <f>G3510*H3510</f>
        <v/>
      </c>
    </row>
    <row r="3511">
      <c r="C3511" s="5" t="n">
        <v>5</v>
      </c>
      <c r="D3511" s="5" t="inlineStr">
        <is>
          <t>Flat Bet Truck 4 Ton</t>
        </is>
      </c>
      <c r="E3511" s="5" t="inlineStr">
        <is>
          <t>E11</t>
        </is>
      </c>
      <c r="F3511" s="5" t="inlineStr">
        <is>
          <t>Jam</t>
        </is>
      </c>
      <c r="G3511" s="25" t="n">
        <v>0.1971699034377367</v>
      </c>
      <c r="H3511" s="26">
        <f>VLOOKUP(D3511,upahbahan,3,FALSE)</f>
        <v/>
      </c>
      <c r="J3511" s="26">
        <f>G3511*H3511</f>
        <v/>
      </c>
    </row>
    <row r="3512">
      <c r="C3512" s="5" t="n">
        <v>6</v>
      </c>
      <c r="D3512" s="5" t="inlineStr">
        <is>
          <t>Alat Bantu Sub Total Peralatan 202.744,28</t>
        </is>
      </c>
      <c r="F3512" s="5" t="inlineStr">
        <is>
          <t>Ls</t>
        </is>
      </c>
      <c r="G3512" s="25" t="n">
        <v>1</v>
      </c>
      <c r="H3512" s="26">
        <f>VLOOKUP(D3512,upahbahan,3,FALSE)</f>
        <v/>
      </c>
      <c r="J3512" s="26">
        <f>G3512*H3512</f>
        <v/>
      </c>
    </row>
    <row r="3513">
      <c r="C3513" s="27" t="inlineStr">
        <is>
          <t>JUMLAH HARGA PERALATAN</t>
        </is>
      </c>
      <c r="D3513" s="28" t="n"/>
      <c r="E3513" s="28" t="n"/>
      <c r="F3513" s="28" t="n"/>
      <c r="G3513" s="28" t="n"/>
      <c r="H3513" s="28" t="n"/>
      <c r="I3513" s="28" t="n"/>
      <c r="J3513" s="29">
        <f>SUM(J3507:J3512)</f>
        <v/>
      </c>
    </row>
    <row r="3514">
      <c r="C3514" s="31" t="inlineStr">
        <is>
          <t>D</t>
        </is>
      </c>
      <c r="D3514" s="31" t="inlineStr">
        <is>
          <t>Jumlah (A+B+C)</t>
        </is>
      </c>
      <c r="E3514" s="32" t="n"/>
      <c r="F3514" s="32" t="n"/>
      <c r="G3514" s="32" t="n"/>
      <c r="H3514" s="32" t="n"/>
      <c r="I3514" s="32" t="n"/>
      <c r="J3514" s="33">
        <f>J3496+J3505+J3513</f>
        <v/>
      </c>
    </row>
    <row r="3515">
      <c r="C3515" s="18" t="inlineStr">
        <is>
          <t>E</t>
        </is>
      </c>
      <c r="D3515" s="18" t="inlineStr">
        <is>
          <t>Biaya Umum dan Keuntungan 10.0% x D</t>
        </is>
      </c>
      <c r="H3515" s="21">
        <f>$Q$8</f>
        <v/>
      </c>
      <c r="J3515" s="34">
        <f>J3514*H3515</f>
        <v/>
      </c>
    </row>
    <row r="3516">
      <c r="C3516" s="31" t="inlineStr">
        <is>
          <t>F</t>
        </is>
      </c>
      <c r="D3516" s="31" t="inlineStr">
        <is>
          <t>Harga Satuan Pekerjaan (D+E)</t>
        </is>
      </c>
      <c r="E3516" s="32" t="n"/>
      <c r="F3516" s="32" t="n"/>
      <c r="G3516" s="32" t="n"/>
      <c r="H3516" s="32" t="n"/>
      <c r="I3516" s="32" t="n"/>
      <c r="J3516" s="33">
        <f>SUM(J3514:J3515)</f>
        <v/>
      </c>
    </row>
    <row r="3518">
      <c r="C3518" s="16" t="inlineStr">
        <is>
          <t>I.175</t>
        </is>
      </c>
      <c r="D3518" s="17" t="inlineStr">
        <is>
          <t>Beton Pemisah Jalur (Concrete Barrier) Tipe Vertical Shape dengan penjangkaran untuk tiang</t>
        </is>
      </c>
      <c r="F3518" s="18" t="inlineStr">
        <is>
          <t>Meter Panjang</t>
        </is>
      </c>
      <c r="K3518" s="22">
        <f>ROUNDDOWN(J3545,0)</f>
        <v/>
      </c>
      <c r="M3518" s="19" t="inlineStr">
        <is>
          <t>9.2.(27d2)</t>
        </is>
      </c>
    </row>
    <row r="3519">
      <c r="C3519" s="23" t="inlineStr">
        <is>
          <t>No</t>
        </is>
      </c>
      <c r="D3519" s="23" t="inlineStr">
        <is>
          <t>Uraian</t>
        </is>
      </c>
      <c r="E3519" s="23" t="inlineStr">
        <is>
          <t>Kode</t>
        </is>
      </c>
      <c r="F3519" s="23" t="inlineStr">
        <is>
          <t>Sat.</t>
        </is>
      </c>
      <c r="G3519" s="23" t="inlineStr">
        <is>
          <t>Koefisien</t>
        </is>
      </c>
      <c r="H3519" s="23" t="inlineStr">
        <is>
          <t>Harga  Satuan (Rp)</t>
        </is>
      </c>
      <c r="J3519" s="23" t="inlineStr">
        <is>
          <t>Jumlah Harga (Rp)</t>
        </is>
      </c>
    </row>
    <row r="3520">
      <c r="C3520" s="24" t="inlineStr">
        <is>
          <t>A</t>
        </is>
      </c>
      <c r="D3520" s="24" t="inlineStr">
        <is>
          <t>TENAGA KERJA</t>
        </is>
      </c>
      <c r="E3520" s="12" t="n"/>
      <c r="F3520" s="12" t="n"/>
      <c r="G3520" s="12" t="n"/>
      <c r="H3520" s="12" t="n"/>
      <c r="I3520" s="12" t="n"/>
      <c r="J3520" s="12" t="n"/>
    </row>
    <row r="3521">
      <c r="C3521" s="5" t="n">
        <v>1</v>
      </c>
      <c r="D3521" s="5" t="inlineStr">
        <is>
          <t>Pekerja</t>
        </is>
      </c>
      <c r="E3521" s="5" t="inlineStr">
        <is>
          <t>L01</t>
        </is>
      </c>
      <c r="F3521" s="5" t="inlineStr">
        <is>
          <t>Jam</t>
        </is>
      </c>
      <c r="G3521" s="25" t="n">
        <v>0.130079939110548</v>
      </c>
      <c r="H3521" s="26">
        <f>VLOOKUP(D3521,upahbahan,3,FALSE)</f>
        <v/>
      </c>
      <c r="J3521" s="26">
        <f>G3521*H3521</f>
        <v/>
      </c>
    </row>
    <row r="3522">
      <c r="C3522" s="5" t="n">
        <v>2</v>
      </c>
      <c r="D3522" s="5" t="inlineStr">
        <is>
          <t>Tukang</t>
        </is>
      </c>
      <c r="E3522" s="5" t="inlineStr">
        <is>
          <t>L02</t>
        </is>
      </c>
      <c r="F3522" s="5" t="inlineStr">
        <is>
          <t>Jam</t>
        </is>
      </c>
      <c r="G3522" s="25" t="n">
        <v>0.06503989196449811</v>
      </c>
      <c r="H3522" s="26">
        <f>VLOOKUP(D3522,upahbahan,3,FALSE)</f>
        <v/>
      </c>
      <c r="J3522" s="26">
        <f>G3522*H3522</f>
        <v/>
      </c>
    </row>
    <row r="3523">
      <c r="C3523" s="5" t="n">
        <v>3</v>
      </c>
      <c r="D3523" s="5" t="inlineStr">
        <is>
          <t>Mandor Sub Total Tenaga 6.568,59</t>
        </is>
      </c>
      <c r="E3523" s="5" t="inlineStr">
        <is>
          <t>L03</t>
        </is>
      </c>
      <c r="F3523" s="5" t="inlineStr">
        <is>
          <t>Jam</t>
        </is>
      </c>
      <c r="G3523" s="25" t="n">
        <v>0.03252010799510816</v>
      </c>
      <c r="H3523" s="26">
        <f>VLOOKUP(D3523,upahbahan,3,FALSE)</f>
        <v/>
      </c>
      <c r="J3523" s="26">
        <f>G3523*H3523</f>
        <v/>
      </c>
    </row>
    <row r="3524">
      <c r="C3524" s="27" t="inlineStr">
        <is>
          <t>JUMLAH HARGA TENAGA KERJA</t>
        </is>
      </c>
      <c r="D3524" s="28" t="n"/>
      <c r="E3524" s="28" t="n"/>
      <c r="F3524" s="28" t="n"/>
      <c r="G3524" s="28" t="n"/>
      <c r="H3524" s="28" t="n"/>
      <c r="I3524" s="28" t="n"/>
      <c r="J3524" s="29">
        <f>SUM(J3521:J3523)</f>
        <v/>
      </c>
    </row>
    <row r="3525">
      <c r="C3525" s="24" t="inlineStr">
        <is>
          <t>B</t>
        </is>
      </c>
      <c r="D3525" s="24" t="inlineStr">
        <is>
          <t>BAHAN</t>
        </is>
      </c>
      <c r="E3525" s="12" t="n"/>
      <c r="F3525" s="12" t="n"/>
      <c r="G3525" s="12" t="n"/>
      <c r="H3525" s="12" t="n"/>
      <c r="I3525" s="12" t="n"/>
      <c r="J3525" s="12" t="n"/>
    </row>
    <row r="3526">
      <c r="C3526" s="5" t="n">
        <v>1</v>
      </c>
      <c r="D3526" s="5" t="inlineStr">
        <is>
          <t>Semen</t>
        </is>
      </c>
      <c r="E3526" s="5" t="inlineStr">
        <is>
          <t>M12</t>
        </is>
      </c>
      <c r="F3526" s="5" t="inlineStr">
        <is>
          <t>Kg</t>
        </is>
      </c>
      <c r="G3526" s="25" t="n">
        <v>117.83453125</v>
      </c>
      <c r="H3526" s="26">
        <f>VLOOKUP(D3526,upahbahan,3,FALSE)</f>
        <v/>
      </c>
      <c r="J3526" s="26">
        <f>G3526*H3526</f>
        <v/>
      </c>
    </row>
    <row r="3527">
      <c r="C3527" s="5" t="n">
        <v>2</v>
      </c>
      <c r="D3527" s="5" t="inlineStr">
        <is>
          <t>Pasir Beton</t>
        </is>
      </c>
      <c r="E3527" s="5" t="inlineStr">
        <is>
          <t>M01a</t>
        </is>
      </c>
      <c r="F3527" s="5" t="inlineStr">
        <is>
          <t>M3</t>
        </is>
      </c>
      <c r="G3527" s="25" t="n">
        <v>0.1631291469194313</v>
      </c>
      <c r="H3527" s="26">
        <f>VLOOKUP(D3527,upahbahan,3,FALSE)</f>
        <v/>
      </c>
      <c r="J3527" s="26">
        <f>G3527*H3527</f>
        <v/>
      </c>
    </row>
    <row r="3528">
      <c r="C3528" s="5" t="n">
        <v>3</v>
      </c>
      <c r="D3528" s="5" t="inlineStr">
        <is>
          <t>Aggregat Kasar</t>
        </is>
      </c>
      <c r="E3528" s="5" t="inlineStr">
        <is>
          <t>M03</t>
        </is>
      </c>
      <c r="F3528" s="5" t="inlineStr">
        <is>
          <t>M3</t>
        </is>
      </c>
      <c r="G3528" s="25" t="n">
        <v>0.2091849066934273</v>
      </c>
      <c r="H3528" s="26">
        <f>VLOOKUP(D3528,upahbahan,3,FALSE)</f>
        <v/>
      </c>
      <c r="J3528" s="26">
        <f>G3528*H3528</f>
        <v/>
      </c>
    </row>
    <row r="3529">
      <c r="C3529" s="5" t="n">
        <v>4</v>
      </c>
      <c r="D3529" s="5" t="inlineStr">
        <is>
          <t>Cetakan Tipe Vertical Shape</t>
        </is>
      </c>
      <c r="E3529" s="5" t="inlineStr">
        <is>
          <t>M379c</t>
        </is>
      </c>
      <c r="F3529" s="5" t="inlineStr">
        <is>
          <t>M1</t>
        </is>
      </c>
      <c r="G3529" s="25" t="n">
        <v>1</v>
      </c>
      <c r="H3529" s="26">
        <f>VLOOKUP(D3529,upahbahan,3,FALSE)</f>
        <v/>
      </c>
      <c r="J3529" s="26">
        <f>G3529*H3529</f>
        <v/>
      </c>
    </row>
    <row r="3530">
      <c r="C3530" s="5" t="n">
        <v>5</v>
      </c>
      <c r="D3530" s="5" t="inlineStr">
        <is>
          <t>Air</t>
        </is>
      </c>
      <c r="E3530" s="5" t="inlineStr">
        <is>
          <t>M170</t>
        </is>
      </c>
      <c r="F3530" s="5" t="inlineStr">
        <is>
          <t>Ltr</t>
        </is>
      </c>
      <c r="G3530" s="25" t="n">
        <v>58.80204778156997</v>
      </c>
      <c r="H3530" s="26">
        <f>VLOOKUP(D3530,upahbahan,3,FALSE)</f>
        <v/>
      </c>
      <c r="J3530" s="26">
        <f>G3530*H3530</f>
        <v/>
      </c>
    </row>
    <row r="3531">
      <c r="C3531" s="5" t="n">
        <v>6</v>
      </c>
      <c r="D3531" s="5" t="inlineStr">
        <is>
          <t>Besi Beton</t>
        </is>
      </c>
      <c r="E3531" s="5" t="inlineStr">
        <is>
          <t>M57a</t>
        </is>
      </c>
      <c r="F3531" s="5" t="inlineStr">
        <is>
          <t>Kg</t>
        </is>
      </c>
      <c r="G3531" s="25" t="n">
        <v>12.95596785677957</v>
      </c>
      <c r="H3531" s="26">
        <f>VLOOKUP(D3531,upahbahan,3,FALSE)</f>
        <v/>
      </c>
      <c r="J3531" s="26">
        <f>G3531*H3531</f>
        <v/>
      </c>
    </row>
    <row r="3532">
      <c r="C3532" s="5" t="n">
        <v>7</v>
      </c>
      <c r="D3532" s="5" t="inlineStr">
        <is>
          <t>Kawat beton</t>
        </is>
      </c>
      <c r="E3532" s="5" t="inlineStr">
        <is>
          <t>M14</t>
        </is>
      </c>
      <c r="F3532" s="5" t="inlineStr">
        <is>
          <t>Kg</t>
        </is>
      </c>
      <c r="G3532" s="25" t="n">
        <v>0.0269916</v>
      </c>
      <c r="H3532" s="26">
        <f>VLOOKUP(D3532,upahbahan,3,FALSE)</f>
        <v/>
      </c>
      <c r="J3532" s="26">
        <f>G3532*H3532</f>
        <v/>
      </c>
    </row>
    <row r="3533">
      <c r="C3533" s="5" t="n">
        <v>8</v>
      </c>
      <c r="D3533" s="5" t="inlineStr">
        <is>
          <t>Anchor L Dia. 12 mm Sub Total Material 630.506,12</t>
        </is>
      </c>
      <c r="E3533" s="5" t="inlineStr">
        <is>
          <t>M15</t>
        </is>
      </c>
      <c r="F3533" s="5" t="inlineStr">
        <is>
          <t>Buah</t>
        </is>
      </c>
      <c r="G3533" s="25" t="n">
        <v>6</v>
      </c>
      <c r="H3533" s="26">
        <f>VLOOKUP(D3533,upahbahan,3,FALSE)</f>
        <v/>
      </c>
      <c r="J3533" s="26">
        <f>G3533*H3533</f>
        <v/>
      </c>
    </row>
    <row r="3534">
      <c r="C3534" s="27" t="inlineStr">
        <is>
          <t>JUMLAH HARGA BAHAN</t>
        </is>
      </c>
      <c r="D3534" s="28" t="n"/>
      <c r="E3534" s="28" t="n"/>
      <c r="F3534" s="28" t="n"/>
      <c r="G3534" s="28" t="n"/>
      <c r="H3534" s="28" t="n"/>
      <c r="I3534" s="28" t="n"/>
      <c r="J3534" s="29">
        <f>SUM(J3526:J3533)</f>
        <v/>
      </c>
    </row>
    <row r="3535">
      <c r="C3535" s="24" t="inlineStr">
        <is>
          <t>C</t>
        </is>
      </c>
      <c r="D3535" s="24" t="inlineStr">
        <is>
          <t>PERALATAN</t>
        </is>
      </c>
      <c r="E3535" s="12" t="n"/>
      <c r="F3535" s="12" t="n"/>
      <c r="G3535" s="12" t="n"/>
      <c r="H3535" s="12" t="n"/>
      <c r="I3535" s="12" t="n"/>
      <c r="J3535" s="12" t="n"/>
    </row>
    <row r="3536">
      <c r="C3536" s="5" t="n">
        <v>1</v>
      </c>
      <c r="D3536" s="5" t="inlineStr">
        <is>
          <t>Concrete Mixer</t>
        </is>
      </c>
      <c r="E3536" s="5" t="inlineStr">
        <is>
          <t>E06</t>
        </is>
      </c>
      <c r="F3536" s="5" t="inlineStr">
        <is>
          <t>Jam</t>
        </is>
      </c>
      <c r="G3536" s="25" t="n">
        <v>0.03252001217998047</v>
      </c>
      <c r="H3536" s="26">
        <f>VLOOKUP(D3536,upahbahan,3,FALSE)</f>
        <v/>
      </c>
      <c r="J3536" s="26">
        <f>G3536*H3536</f>
        <v/>
      </c>
    </row>
    <row r="3537">
      <c r="C3537" s="5" t="n">
        <v>2</v>
      </c>
      <c r="D3537" s="5" t="inlineStr">
        <is>
          <t>Water Tank Truck</t>
        </is>
      </c>
      <c r="E3537" s="5" t="inlineStr">
        <is>
          <t>E23</t>
        </is>
      </c>
      <c r="F3537" s="5" t="inlineStr">
        <is>
          <t>Jam</t>
        </is>
      </c>
      <c r="G3537" s="25" t="n">
        <v>0.01180758017783729</v>
      </c>
      <c r="H3537" s="26">
        <f>VLOOKUP(D3537,upahbahan,3,FALSE)</f>
        <v/>
      </c>
      <c r="J3537" s="26">
        <f>G3537*H3537</f>
        <v/>
      </c>
    </row>
    <row r="3538">
      <c r="C3538" s="5" t="n">
        <v>3</v>
      </c>
      <c r="D3538" s="5" t="inlineStr">
        <is>
          <t>Concrete Vibrator</t>
        </is>
      </c>
      <c r="E3538" s="5" t="inlineStr">
        <is>
          <t>E20</t>
        </is>
      </c>
      <c r="F3538" s="5" t="inlineStr">
        <is>
          <t>Jam</t>
        </is>
      </c>
      <c r="G3538" s="25" t="n">
        <v>0.0975600041516386</v>
      </c>
      <c r="H3538" s="26">
        <f>VLOOKUP(D3538,upahbahan,3,FALSE)</f>
        <v/>
      </c>
      <c r="J3538" s="26">
        <f>G3538*H3538</f>
        <v/>
      </c>
    </row>
    <row r="3539">
      <c r="C3539" s="5" t="n">
        <v>4</v>
      </c>
      <c r="D3539" s="5" t="inlineStr">
        <is>
          <t>Mobile Crane 1 Ton</t>
        </is>
      </c>
      <c r="E3539" s="5" t="inlineStr">
        <is>
          <t>E78</t>
        </is>
      </c>
      <c r="F3539" s="5" t="inlineStr">
        <is>
          <t>Jam</t>
        </is>
      </c>
      <c r="G3539" s="25" t="n">
        <v>0.1549889660835451</v>
      </c>
      <c r="H3539" s="26">
        <f>VLOOKUP(D3539,upahbahan,3,FALSE)</f>
        <v/>
      </c>
      <c r="J3539" s="26">
        <f>G3539*H3539</f>
        <v/>
      </c>
    </row>
    <row r="3540">
      <c r="C3540" s="5" t="n">
        <v>5</v>
      </c>
      <c r="D3540" s="5" t="inlineStr">
        <is>
          <t>Flat Bet Truck 4 Ton</t>
        </is>
      </c>
      <c r="E3540" s="5" t="inlineStr">
        <is>
          <t>E11</t>
        </is>
      </c>
      <c r="F3540" s="5" t="inlineStr">
        <is>
          <t>Jam</t>
        </is>
      </c>
      <c r="G3540" s="25" t="n">
        <v>0.1971699034377367</v>
      </c>
      <c r="H3540" s="26">
        <f>VLOOKUP(D3540,upahbahan,3,FALSE)</f>
        <v/>
      </c>
      <c r="J3540" s="26">
        <f>G3540*H3540</f>
        <v/>
      </c>
    </row>
    <row r="3541">
      <c r="C3541" s="5" t="n">
        <v>6</v>
      </c>
      <c r="D3541" s="5" t="inlineStr">
        <is>
          <t>Alat Bantu Sub Total Peralatan 202.744,28</t>
        </is>
      </c>
      <c r="F3541" s="5" t="inlineStr">
        <is>
          <t>Ls</t>
        </is>
      </c>
      <c r="G3541" s="25" t="n">
        <v>1</v>
      </c>
      <c r="H3541" s="26">
        <f>VLOOKUP(D3541,upahbahan,3,FALSE)</f>
        <v/>
      </c>
      <c r="J3541" s="26">
        <f>G3541*H3541</f>
        <v/>
      </c>
    </row>
    <row r="3542">
      <c r="C3542" s="27" t="inlineStr">
        <is>
          <t>JUMLAH HARGA PERALATAN</t>
        </is>
      </c>
      <c r="D3542" s="28" t="n"/>
      <c r="E3542" s="28" t="n"/>
      <c r="F3542" s="28" t="n"/>
      <c r="G3542" s="28" t="n"/>
      <c r="H3542" s="28" t="n"/>
      <c r="I3542" s="28" t="n"/>
      <c r="J3542" s="29">
        <f>SUM(J3536:J3541)</f>
        <v/>
      </c>
    </row>
    <row r="3543">
      <c r="C3543" s="31" t="inlineStr">
        <is>
          <t>D</t>
        </is>
      </c>
      <c r="D3543" s="31" t="inlineStr">
        <is>
          <t>Jumlah (A+B+C)</t>
        </is>
      </c>
      <c r="E3543" s="32" t="n"/>
      <c r="F3543" s="32" t="n"/>
      <c r="G3543" s="32" t="n"/>
      <c r="H3543" s="32" t="n"/>
      <c r="I3543" s="32" t="n"/>
      <c r="J3543" s="33">
        <f>J3524+J3534+J3542</f>
        <v/>
      </c>
    </row>
    <row r="3544">
      <c r="C3544" s="18" t="inlineStr">
        <is>
          <t>E</t>
        </is>
      </c>
      <c r="D3544" s="18" t="inlineStr">
        <is>
          <t>Biaya Umum dan Keuntungan 10.0% x D</t>
        </is>
      </c>
      <c r="H3544" s="21">
        <f>$Q$8</f>
        <v/>
      </c>
      <c r="J3544" s="34">
        <f>J3543*H3544</f>
        <v/>
      </c>
    </row>
    <row r="3545">
      <c r="C3545" s="31" t="inlineStr">
        <is>
          <t>F</t>
        </is>
      </c>
      <c r="D3545" s="31" t="inlineStr">
        <is>
          <t>Harga Satuan Pekerjaan (D+E)</t>
        </is>
      </c>
      <c r="E3545" s="32" t="n"/>
      <c r="F3545" s="32" t="n"/>
      <c r="G3545" s="32" t="n"/>
      <c r="H3545" s="32" t="n"/>
      <c r="I3545" s="32" t="n"/>
      <c r="J3545" s="33">
        <f>SUM(J3543:J3544)</f>
        <v/>
      </c>
    </row>
    <row r="3547">
      <c r="C3547" s="16" t="inlineStr">
        <is>
          <t>I.176</t>
        </is>
      </c>
      <c r="D3547" s="17" t="inlineStr">
        <is>
          <t>Beton Pemisah Jalur dan Kotak Tanaman (Concrete Barrier and Planter Box)</t>
        </is>
      </c>
      <c r="F3547" s="18" t="inlineStr">
        <is>
          <t>Meter Persegi</t>
        </is>
      </c>
      <c r="K3547" s="22">
        <f>ROUNDDOWN(J3570,0)</f>
        <v/>
      </c>
      <c r="M3547" s="19" t="inlineStr">
        <is>
          <t>9.2.(27e)</t>
        </is>
      </c>
    </row>
    <row r="3548">
      <c r="C3548" s="23" t="inlineStr">
        <is>
          <t>No</t>
        </is>
      </c>
      <c r="D3548" s="23" t="inlineStr">
        <is>
          <t>Uraian</t>
        </is>
      </c>
      <c r="E3548" s="23" t="inlineStr">
        <is>
          <t>Kode</t>
        </is>
      </c>
      <c r="F3548" s="23" t="inlineStr">
        <is>
          <t>Sat.</t>
        </is>
      </c>
      <c r="G3548" s="23" t="inlineStr">
        <is>
          <t>Koefisien</t>
        </is>
      </c>
      <c r="H3548" s="23" t="inlineStr">
        <is>
          <t>Harga  Satuan (Rp)</t>
        </is>
      </c>
      <c r="J3548" s="23" t="inlineStr">
        <is>
          <t>Jumlah Harga (Rp)</t>
        </is>
      </c>
    </row>
    <row r="3549">
      <c r="C3549" s="24" t="inlineStr">
        <is>
          <t>A</t>
        </is>
      </c>
      <c r="D3549" s="24" t="inlineStr">
        <is>
          <t>TENAGA KERJA</t>
        </is>
      </c>
      <c r="E3549" s="12" t="n"/>
      <c r="F3549" s="12" t="n"/>
      <c r="G3549" s="12" t="n"/>
      <c r="H3549" s="12" t="n"/>
      <c r="I3549" s="12" t="n"/>
      <c r="J3549" s="12" t="n"/>
    </row>
    <row r="3550">
      <c r="C3550" s="5" t="n">
        <v>1</v>
      </c>
      <c r="D3550" s="5" t="inlineStr">
        <is>
          <t>Pekerja</t>
        </is>
      </c>
      <c r="E3550" s="5" t="inlineStr">
        <is>
          <t>L01</t>
        </is>
      </c>
      <c r="F3550" s="5" t="inlineStr">
        <is>
          <t>Jam</t>
        </is>
      </c>
      <c r="G3550" s="25" t="n">
        <v>1.16666678724939</v>
      </c>
      <c r="H3550" s="26">
        <f>VLOOKUP(D3550,upahbahan,3,FALSE)</f>
        <v/>
      </c>
      <c r="J3550" s="26">
        <f>G3550*H3550</f>
        <v/>
      </c>
    </row>
    <row r="3551">
      <c r="C3551" s="5" t="n">
        <v>2</v>
      </c>
      <c r="D3551" s="5" t="inlineStr">
        <is>
          <t>Tukang Batu</t>
        </is>
      </c>
      <c r="E3551" s="5" t="inlineStr">
        <is>
          <t>L02</t>
        </is>
      </c>
      <c r="F3551" s="5" t="inlineStr">
        <is>
          <t>Jam</t>
        </is>
      </c>
      <c r="G3551" s="25" t="n">
        <v>0.4666666207683313</v>
      </c>
      <c r="H3551" s="26">
        <f>VLOOKUP(D3551,upahbahan,3,FALSE)</f>
        <v/>
      </c>
      <c r="J3551" s="26">
        <f>G3551*H3551</f>
        <v/>
      </c>
    </row>
    <row r="3552">
      <c r="C3552" s="5" t="n">
        <v>3</v>
      </c>
      <c r="D3552" s="5" t="inlineStr">
        <is>
          <t>Kepala Tukang</t>
        </is>
      </c>
      <c r="E3552" s="5" t="inlineStr">
        <is>
          <t>L10</t>
        </is>
      </c>
      <c r="F3552" s="5" t="inlineStr">
        <is>
          <t>Jam</t>
        </is>
      </c>
      <c r="G3552" s="25" t="n">
        <v>0.2333331746930708</v>
      </c>
      <c r="H3552" s="26">
        <f>VLOOKUP(D3552,upahbahan,3,FALSE)</f>
        <v/>
      </c>
      <c r="J3552" s="26">
        <f>G3552*H3552</f>
        <v/>
      </c>
    </row>
    <row r="3553">
      <c r="C3553" s="5" t="n">
        <v>4</v>
      </c>
      <c r="D3553" s="5" t="inlineStr">
        <is>
          <t>Mandor Sub Total Tenaga 60.934,44</t>
        </is>
      </c>
      <c r="E3553" s="5" t="inlineStr">
        <is>
          <t>L03</t>
        </is>
      </c>
      <c r="F3553" s="5" t="inlineStr">
        <is>
          <t>Jam</t>
        </is>
      </c>
      <c r="G3553" s="25" t="n">
        <v>0.2333334934328191</v>
      </c>
      <c r="H3553" s="26">
        <f>VLOOKUP(D3553,upahbahan,3,FALSE)</f>
        <v/>
      </c>
      <c r="J3553" s="26">
        <f>G3553*H3553</f>
        <v/>
      </c>
    </row>
    <row r="3554">
      <c r="C3554" s="27" t="inlineStr">
        <is>
          <t>JUMLAH HARGA TENAGA KERJA</t>
        </is>
      </c>
      <c r="D3554" s="28" t="n"/>
      <c r="E3554" s="28" t="n"/>
      <c r="F3554" s="28" t="n"/>
      <c r="G3554" s="28" t="n"/>
      <c r="H3554" s="28" t="n"/>
      <c r="I3554" s="28" t="n"/>
      <c r="J3554" s="29">
        <f>SUM(J3550:J3553)</f>
        <v/>
      </c>
    </row>
    <row r="3555">
      <c r="C3555" s="24" t="inlineStr">
        <is>
          <t>B</t>
        </is>
      </c>
      <c r="D3555" s="24" t="inlineStr">
        <is>
          <t>BAHAN</t>
        </is>
      </c>
      <c r="E3555" s="12" t="n"/>
      <c r="F3555" s="12" t="n"/>
      <c r="G3555" s="12" t="n"/>
      <c r="H3555" s="12" t="n"/>
      <c r="I3555" s="12" t="n"/>
      <c r="J3555" s="12" t="n"/>
    </row>
    <row r="3556">
      <c r="C3556" s="5" t="n">
        <v>1</v>
      </c>
      <c r="D3556" s="5" t="inlineStr">
        <is>
          <t>Semen</t>
        </is>
      </c>
      <c r="E3556" s="5" t="inlineStr">
        <is>
          <t>M12</t>
        </is>
      </c>
      <c r="F3556" s="5" t="inlineStr">
        <is>
          <t>Kg</t>
        </is>
      </c>
      <c r="G3556" s="25" t="n">
        <v>36.44</v>
      </c>
      <c r="H3556" s="26">
        <f>VLOOKUP(D3556,upahbahan,3,FALSE)</f>
        <v/>
      </c>
      <c r="J3556" s="26">
        <f>G3556*H3556</f>
        <v/>
      </c>
    </row>
    <row r="3557">
      <c r="C3557" s="5" t="n">
        <v>2</v>
      </c>
      <c r="D3557" s="5" t="inlineStr">
        <is>
          <t>Pasir</t>
        </is>
      </c>
      <c r="E3557" s="5" t="inlineStr">
        <is>
          <t>M01a</t>
        </is>
      </c>
      <c r="F3557" s="5" t="inlineStr">
        <is>
          <t>M3</t>
        </is>
      </c>
      <c r="G3557" s="25" t="n">
        <v>0.08900000000000001</v>
      </c>
      <c r="H3557" s="26" t="n">
        <v>168800</v>
      </c>
      <c r="I3557" s="30" t="inlineStr">
        <is>
          <t>harga khusus</t>
        </is>
      </c>
      <c r="J3557" s="26">
        <f>G3557*H3557</f>
        <v/>
      </c>
    </row>
    <row r="3558">
      <c r="C3558" s="5" t="n">
        <v>3</v>
      </c>
      <c r="D3558" s="5" t="inlineStr">
        <is>
          <t>Air</t>
        </is>
      </c>
      <c r="E3558" s="5" t="inlineStr">
        <is>
          <t>M170</t>
        </is>
      </c>
      <c r="F3558" s="5" t="inlineStr">
        <is>
          <t>Ltr</t>
        </is>
      </c>
      <c r="G3558" s="25" t="n">
        <v>16.9938566552901</v>
      </c>
      <c r="H3558" s="26">
        <f>VLOOKUP(D3558,upahbahan,3,FALSE)</f>
        <v/>
      </c>
      <c r="J3558" s="26">
        <f>G3558*H3558</f>
        <v/>
      </c>
    </row>
    <row r="3559">
      <c r="C3559" s="5" t="n">
        <v>4</v>
      </c>
      <c r="D3559" s="5" t="inlineStr">
        <is>
          <t>Batu Bata</t>
        </is>
      </c>
      <c r="E3559" s="5" t="inlineStr">
        <is>
          <t>M374</t>
        </is>
      </c>
      <c r="F3559" s="5" t="inlineStr">
        <is>
          <t>Buah</t>
        </is>
      </c>
      <c r="G3559" s="25" t="n">
        <v>112</v>
      </c>
      <c r="H3559" s="26">
        <f>VLOOKUP(D3559,upahbahan,3,FALSE)</f>
        <v/>
      </c>
      <c r="J3559" s="26">
        <f>G3559*H3559</f>
        <v/>
      </c>
    </row>
    <row r="3560">
      <c r="C3560" s="5" t="n">
        <v>5</v>
      </c>
      <c r="D3560" s="5" t="inlineStr">
        <is>
          <t>Agregat</t>
        </is>
      </c>
      <c r="E3560" s="5" t="inlineStr">
        <is>
          <t>M03</t>
        </is>
      </c>
      <c r="F3560" s="5" t="inlineStr">
        <is>
          <t>M3</t>
        </is>
      </c>
      <c r="G3560" s="25" t="n">
        <v>0.02430001112420534</v>
      </c>
      <c r="H3560" s="26">
        <f>VLOOKUP(D3560,upahbahan,3,FALSE)</f>
        <v/>
      </c>
      <c r="J3560" s="26">
        <f>G3560*H3560</f>
        <v/>
      </c>
    </row>
    <row r="3561">
      <c r="C3561" s="5" t="n">
        <v>6</v>
      </c>
      <c r="D3561" s="5" t="inlineStr">
        <is>
          <t>Besi Tulangan</t>
        </is>
      </c>
      <c r="E3561" s="5" t="inlineStr">
        <is>
          <t>M39a</t>
        </is>
      </c>
      <c r="F3561" s="5" t="inlineStr">
        <is>
          <t>Kg</t>
        </is>
      </c>
      <c r="G3561" s="25" t="n">
        <v>6.3</v>
      </c>
      <c r="H3561" s="26" t="n">
        <v>8369</v>
      </c>
      <c r="I3561" s="30" t="inlineStr">
        <is>
          <t>harga khusus</t>
        </is>
      </c>
      <c r="J3561" s="26">
        <f>G3561*H3561</f>
        <v/>
      </c>
    </row>
    <row r="3562">
      <c r="C3562" s="5" t="n">
        <v>7</v>
      </c>
      <c r="D3562" s="5" t="inlineStr">
        <is>
          <t>Kayu Bekisting</t>
        </is>
      </c>
      <c r="E3562" s="5" t="inlineStr">
        <is>
          <t>M19</t>
        </is>
      </c>
      <c r="F3562" s="5" t="inlineStr">
        <is>
          <t>M3</t>
        </is>
      </c>
      <c r="G3562" s="25" t="n">
        <v>0.0081</v>
      </c>
      <c r="H3562" s="26">
        <f>VLOOKUP(D3562,upahbahan,3,FALSE)</f>
        <v/>
      </c>
      <c r="J3562" s="26">
        <f>G3562*H3562</f>
        <v/>
      </c>
    </row>
    <row r="3563">
      <c r="C3563" s="5" t="n">
        <v>8</v>
      </c>
      <c r="D3563" s="5" t="inlineStr">
        <is>
          <t>Paku Sub Total Material 247.994,46</t>
        </is>
      </c>
      <c r="E3563" s="5" t="inlineStr">
        <is>
          <t>M18</t>
        </is>
      </c>
      <c r="F3563" s="5" t="inlineStr">
        <is>
          <t>Kg</t>
        </is>
      </c>
      <c r="G3563" s="25" t="n">
        <v>0.06</v>
      </c>
      <c r="H3563" s="26">
        <f>VLOOKUP(D3563,upahbahan,3,FALSE)</f>
        <v/>
      </c>
      <c r="J3563" s="26">
        <f>G3563*H3563</f>
        <v/>
      </c>
    </row>
    <row r="3564">
      <c r="C3564" s="27" t="inlineStr">
        <is>
          <t>JUMLAH HARGA BAHAN</t>
        </is>
      </c>
      <c r="D3564" s="28" t="n"/>
      <c r="E3564" s="28" t="n"/>
      <c r="F3564" s="28" t="n"/>
      <c r="G3564" s="28" t="n"/>
      <c r="H3564" s="28" t="n"/>
      <c r="I3564" s="28" t="n"/>
      <c r="J3564" s="29">
        <f>SUM(J3556:J3563)</f>
        <v/>
      </c>
    </row>
    <row r="3565">
      <c r="C3565" s="24" t="inlineStr">
        <is>
          <t>C</t>
        </is>
      </c>
      <c r="D3565" s="24" t="inlineStr">
        <is>
          <t>PERALATAN</t>
        </is>
      </c>
      <c r="E3565" s="12" t="n"/>
      <c r="F3565" s="12" t="n"/>
      <c r="G3565" s="12" t="n"/>
      <c r="H3565" s="12" t="n"/>
      <c r="I3565" s="12" t="n"/>
      <c r="J3565" s="12" t="n"/>
    </row>
    <row r="3566">
      <c r="C3566" s="5" t="n">
        <v>1</v>
      </c>
      <c r="D3566" s="5" t="inlineStr">
        <is>
          <t>Alat Bantu Sub Total Peralatan 0,00</t>
        </is>
      </c>
      <c r="F3566" s="5" t="inlineStr">
        <is>
          <t>Ls</t>
        </is>
      </c>
      <c r="G3566" s="25" t="n">
        <v>1</v>
      </c>
      <c r="H3566" s="26">
        <f>VLOOKUP(D3566,upahbahan,3,FALSE)</f>
        <v/>
      </c>
      <c r="J3566" s="26">
        <f>G3566*H3566</f>
        <v/>
      </c>
    </row>
    <row r="3567">
      <c r="C3567" s="27" t="inlineStr">
        <is>
          <t>JUMLAH HARGA PERALATAN</t>
        </is>
      </c>
      <c r="D3567" s="28" t="n"/>
      <c r="E3567" s="28" t="n"/>
      <c r="F3567" s="28" t="n"/>
      <c r="G3567" s="28" t="n"/>
      <c r="H3567" s="28" t="n"/>
      <c r="I3567" s="28" t="n"/>
      <c r="J3567" s="29">
        <f>SUM(J3566:J3566)</f>
        <v/>
      </c>
    </row>
    <row r="3568">
      <c r="C3568" s="31" t="inlineStr">
        <is>
          <t>D</t>
        </is>
      </c>
      <c r="D3568" s="31" t="inlineStr">
        <is>
          <t>Jumlah (A+B+C)</t>
        </is>
      </c>
      <c r="E3568" s="32" t="n"/>
      <c r="F3568" s="32" t="n"/>
      <c r="G3568" s="32" t="n"/>
      <c r="H3568" s="32" t="n"/>
      <c r="I3568" s="32" t="n"/>
      <c r="J3568" s="33">
        <f>J3554+J3564+J3567</f>
        <v/>
      </c>
    </row>
    <row r="3569">
      <c r="C3569" s="18" t="inlineStr">
        <is>
          <t>E</t>
        </is>
      </c>
      <c r="D3569" s="18" t="inlineStr">
        <is>
          <t>Biaya Umum dan Keuntungan 10.0% x D</t>
        </is>
      </c>
      <c r="H3569" s="21">
        <f>$Q$8</f>
        <v/>
      </c>
      <c r="J3569" s="34">
        <f>J3568*H3569</f>
        <v/>
      </c>
    </row>
    <row r="3570">
      <c r="C3570" s="31" t="inlineStr">
        <is>
          <t>F</t>
        </is>
      </c>
      <c r="D3570" s="31" t="inlineStr">
        <is>
          <t>Harga Satuan Pekerjaan (D+E)</t>
        </is>
      </c>
      <c r="E3570" s="32" t="n"/>
      <c r="F3570" s="32" t="n"/>
      <c r="G3570" s="32" t="n"/>
      <c r="H3570" s="32" t="n"/>
      <c r="I3570" s="32" t="n"/>
      <c r="J3570" s="33">
        <f>SUM(J3568:J3569)</f>
        <v/>
      </c>
    </row>
    <row r="3572">
      <c r="C3572" s="16" t="inlineStr">
        <is>
          <t>I.177</t>
        </is>
      </c>
      <c r="D3572" s="17" t="inlineStr">
        <is>
          <t>Pagar Pemisah Pedestrian Carbon Steel</t>
        </is>
      </c>
      <c r="F3572" s="18" t="inlineStr">
        <is>
          <t>Meter Panjang</t>
        </is>
      </c>
      <c r="K3572" s="22">
        <f>ROUNDDOWN(J3588,0)</f>
        <v/>
      </c>
      <c r="M3572" s="19" t="inlineStr">
        <is>
          <t>9.2.(28a)</t>
        </is>
      </c>
    </row>
    <row r="3573">
      <c r="C3573" s="23" t="inlineStr">
        <is>
          <t>No</t>
        </is>
      </c>
      <c r="D3573" s="23" t="inlineStr">
        <is>
          <t>Uraian</t>
        </is>
      </c>
      <c r="E3573" s="23" t="inlineStr">
        <is>
          <t>Kode</t>
        </is>
      </c>
      <c r="F3573" s="23" t="inlineStr">
        <is>
          <t>Sat.</t>
        </is>
      </c>
      <c r="G3573" s="23" t="inlineStr">
        <is>
          <t>Koefisien</t>
        </is>
      </c>
      <c r="H3573" s="23" t="inlineStr">
        <is>
          <t>Harga  Satuan (Rp)</t>
        </is>
      </c>
      <c r="J3573" s="23" t="inlineStr">
        <is>
          <t>Jumlah Harga (Rp)</t>
        </is>
      </c>
    </row>
    <row r="3574">
      <c r="C3574" s="24" t="inlineStr">
        <is>
          <t>A</t>
        </is>
      </c>
      <c r="D3574" s="24" t="inlineStr">
        <is>
          <t>TENAGA KERJA</t>
        </is>
      </c>
      <c r="E3574" s="12" t="n"/>
      <c r="F3574" s="12" t="n"/>
      <c r="G3574" s="12" t="n"/>
      <c r="H3574" s="12" t="n"/>
      <c r="I3574" s="12" t="n"/>
      <c r="J3574" s="12" t="n"/>
    </row>
    <row r="3575">
      <c r="C3575" s="5" t="n">
        <v>1</v>
      </c>
      <c r="D3575" s="5" t="inlineStr">
        <is>
          <t>Pekerja</t>
        </is>
      </c>
      <c r="E3575" s="5" t="inlineStr">
        <is>
          <t>L01</t>
        </is>
      </c>
      <c r="F3575" s="5" t="inlineStr">
        <is>
          <t>jam</t>
        </is>
      </c>
      <c r="G3575" s="25" t="n">
        <v>0.1452831294400066</v>
      </c>
      <c r="H3575" s="26">
        <f>VLOOKUP(D3575,upahbahan,3,FALSE)</f>
        <v/>
      </c>
      <c r="J3575" s="26">
        <f>G3575*H3575</f>
        <v/>
      </c>
    </row>
    <row r="3576">
      <c r="C3576" s="5" t="n">
        <v>2</v>
      </c>
      <c r="D3576" s="5" t="inlineStr">
        <is>
          <t>Tukang</t>
        </is>
      </c>
      <c r="E3576" s="5" t="inlineStr">
        <is>
          <t>L02</t>
        </is>
      </c>
      <c r="F3576" s="5" t="inlineStr">
        <is>
          <t>jam</t>
        </is>
      </c>
      <c r="G3576" s="25" t="n">
        <v>0.03632084451101233</v>
      </c>
      <c r="H3576" s="26">
        <f>VLOOKUP(D3576,upahbahan,3,FALSE)</f>
        <v/>
      </c>
      <c r="J3576" s="26">
        <f>G3576*H3576</f>
        <v/>
      </c>
    </row>
    <row r="3577">
      <c r="C3577" s="5" t="n">
        <v>3</v>
      </c>
      <c r="D3577" s="5" t="inlineStr">
        <is>
          <t>Mandor</t>
        </is>
      </c>
      <c r="E3577" s="5" t="inlineStr">
        <is>
          <t>L03</t>
        </is>
      </c>
      <c r="F3577" s="5" t="inlineStr">
        <is>
          <t>jam</t>
        </is>
      </c>
      <c r="G3577" s="25" t="n">
        <v>0.01816038486315396</v>
      </c>
      <c r="H3577" s="26">
        <f>VLOOKUP(D3577,upahbahan,3,FALSE)</f>
        <v/>
      </c>
      <c r="J3577" s="26">
        <f>G3577*H3577</f>
        <v/>
      </c>
    </row>
    <row r="3578">
      <c r="C3578" s="27" t="inlineStr">
        <is>
          <t>JUMLAH HARGA TENAGA KERJA</t>
        </is>
      </c>
      <c r="D3578" s="28" t="n"/>
      <c r="E3578" s="28" t="n"/>
      <c r="F3578" s="28" t="n"/>
      <c r="G3578" s="28" t="n"/>
      <c r="H3578" s="28" t="n"/>
      <c r="I3578" s="28" t="n"/>
      <c r="J3578" s="29">
        <f>SUM(J3575:J3577)</f>
        <v/>
      </c>
    </row>
    <row r="3579">
      <c r="C3579" s="24" t="inlineStr">
        <is>
          <t>B</t>
        </is>
      </c>
      <c r="D3579" s="24" t="inlineStr">
        <is>
          <t>BAHAN</t>
        </is>
      </c>
      <c r="E3579" s="12" t="n"/>
      <c r="F3579" s="12" t="n"/>
      <c r="G3579" s="12" t="n"/>
      <c r="H3579" s="12" t="n"/>
      <c r="I3579" s="12" t="n"/>
      <c r="J3579" s="12" t="n"/>
    </row>
    <row r="3580">
      <c r="C3580" s="5" t="n">
        <v>1</v>
      </c>
      <c r="D3580" s="5" t="inlineStr">
        <is>
          <t>Pagar Pemisah Pedestrian Carbon Steel</t>
        </is>
      </c>
      <c r="E3580" s="5" t="inlineStr">
        <is>
          <t>M285</t>
        </is>
      </c>
      <c r="F3580" s="5" t="inlineStr">
        <is>
          <t>Kg</t>
        </is>
      </c>
      <c r="G3580" s="25" t="n">
        <v>50</v>
      </c>
      <c r="H3580" s="26">
        <f>VLOOKUP(D3580,upahbahan,3,FALSE)</f>
        <v/>
      </c>
      <c r="J3580" s="26">
        <f>G3580*H3580</f>
        <v/>
      </c>
    </row>
    <row r="3581">
      <c r="C3581" s="27" t="inlineStr">
        <is>
          <t>JUMLAH HARGA BAHAN</t>
        </is>
      </c>
      <c r="D3581" s="28" t="n"/>
      <c r="E3581" s="28" t="n"/>
      <c r="F3581" s="28" t="n"/>
      <c r="G3581" s="28" t="n"/>
      <c r="H3581" s="28" t="n"/>
      <c r="I3581" s="28" t="n"/>
      <c r="J3581" s="29">
        <f>SUM(J3580:J3580)</f>
        <v/>
      </c>
    </row>
    <row r="3582">
      <c r="C3582" s="24" t="inlineStr">
        <is>
          <t>C</t>
        </is>
      </c>
      <c r="D3582" s="24" t="inlineStr">
        <is>
          <t>PERALATAN</t>
        </is>
      </c>
      <c r="E3582" s="12" t="n"/>
      <c r="F3582" s="12" t="n"/>
      <c r="G3582" s="12" t="n"/>
      <c r="H3582" s="12" t="n"/>
      <c r="I3582" s="12" t="n"/>
      <c r="J3582" s="12" t="n"/>
    </row>
    <row r="3583">
      <c r="C3583" s="5" t="n">
        <v>1</v>
      </c>
      <c r="D3583" s="5" t="inlineStr">
        <is>
          <t>FLAT BED TRUCK 4 TON</t>
        </is>
      </c>
      <c r="E3583" s="5" t="inlineStr">
        <is>
          <t>E11</t>
        </is>
      </c>
      <c r="F3583" s="5" t="inlineStr">
        <is>
          <t>Jam</t>
        </is>
      </c>
      <c r="G3583" s="25" t="n">
        <v>0.01816039482300575</v>
      </c>
      <c r="H3583" s="26">
        <f>VLOOKUP(D3583,upahbahan,3,FALSE)</f>
        <v/>
      </c>
      <c r="J3583" s="26">
        <f>G3583*H3583</f>
        <v/>
      </c>
    </row>
    <row r="3584">
      <c r="C3584" s="5" t="n">
        <v>2</v>
      </c>
      <c r="D3584" s="5" t="inlineStr">
        <is>
          <t>Alat Bantu</t>
        </is>
      </c>
      <c r="F3584" s="5" t="inlineStr">
        <is>
          <t>Ls</t>
        </is>
      </c>
      <c r="G3584" s="25" t="n">
        <v>1</v>
      </c>
      <c r="H3584" s="26">
        <f>VLOOKUP(D3584,upahbahan,3,FALSE)</f>
        <v/>
      </c>
      <c r="J3584" s="26">
        <f>G3584*H3584</f>
        <v/>
      </c>
    </row>
    <row r="3585">
      <c r="C3585" s="27" t="inlineStr">
        <is>
          <t>JUMLAH HARGA PERALATAN</t>
        </is>
      </c>
      <c r="D3585" s="28" t="n"/>
      <c r="E3585" s="28" t="n"/>
      <c r="F3585" s="28" t="n"/>
      <c r="G3585" s="28" t="n"/>
      <c r="H3585" s="28" t="n"/>
      <c r="I3585" s="28" t="n"/>
      <c r="J3585" s="29">
        <f>SUM(J3583:J3584)</f>
        <v/>
      </c>
    </row>
    <row r="3586">
      <c r="C3586" s="31" t="inlineStr">
        <is>
          <t>D</t>
        </is>
      </c>
      <c r="D3586" s="31" t="inlineStr">
        <is>
          <t>Jumlah (A+B+C)</t>
        </is>
      </c>
      <c r="E3586" s="32" t="n"/>
      <c r="F3586" s="32" t="n"/>
      <c r="G3586" s="32" t="n"/>
      <c r="H3586" s="32" t="n"/>
      <c r="I3586" s="32" t="n"/>
      <c r="J3586" s="33">
        <f>J3578+J3581+J3585</f>
        <v/>
      </c>
    </row>
    <row r="3587">
      <c r="C3587" s="18" t="inlineStr">
        <is>
          <t>E</t>
        </is>
      </c>
      <c r="D3587" s="18" t="inlineStr">
        <is>
          <t>Biaya Umum dan Keuntungan 10.0% x D</t>
        </is>
      </c>
      <c r="H3587" s="21">
        <f>$Q$8</f>
        <v/>
      </c>
      <c r="J3587" s="34">
        <f>J3586*H3587</f>
        <v/>
      </c>
    </row>
    <row r="3588">
      <c r="C3588" s="31" t="inlineStr">
        <is>
          <t>F</t>
        </is>
      </c>
      <c r="D3588" s="31" t="inlineStr">
        <is>
          <t>Harga Satuan Pekerjaan (D+E)</t>
        </is>
      </c>
      <c r="E3588" s="32" t="n"/>
      <c r="F3588" s="32" t="n"/>
      <c r="G3588" s="32" t="n"/>
      <c r="H3588" s="32" t="n"/>
      <c r="I3588" s="32" t="n"/>
      <c r="J3588" s="33">
        <f>SUM(J3586:J3587)</f>
        <v/>
      </c>
    </row>
    <row r="3590">
      <c r="C3590" s="16" t="inlineStr">
        <is>
          <t>I.178</t>
        </is>
      </c>
      <c r="D3590" s="17" t="inlineStr">
        <is>
          <t>Pagar Pemisah Pedestrian Galvanized</t>
        </is>
      </c>
      <c r="F3590" s="18" t="inlineStr">
        <is>
          <t>Meter Panjang</t>
        </is>
      </c>
      <c r="K3590" s="22">
        <f>ROUNDDOWN(J3606,0)</f>
        <v/>
      </c>
      <c r="M3590" s="19" t="inlineStr">
        <is>
          <t>9.2.(28b)</t>
        </is>
      </c>
    </row>
    <row r="3591">
      <c r="C3591" s="23" t="inlineStr">
        <is>
          <t>No</t>
        </is>
      </c>
      <c r="D3591" s="23" t="inlineStr">
        <is>
          <t>Uraian</t>
        </is>
      </c>
      <c r="E3591" s="23" t="inlineStr">
        <is>
          <t>Kode</t>
        </is>
      </c>
      <c r="F3591" s="23" t="inlineStr">
        <is>
          <t>Sat.</t>
        </is>
      </c>
      <c r="G3591" s="23" t="inlineStr">
        <is>
          <t>Koefisien</t>
        </is>
      </c>
      <c r="H3591" s="23" t="inlineStr">
        <is>
          <t>Harga  Satuan (Rp)</t>
        </is>
      </c>
      <c r="J3591" s="23" t="inlineStr">
        <is>
          <t>Jumlah Harga (Rp)</t>
        </is>
      </c>
    </row>
    <row r="3592">
      <c r="C3592" s="24" t="inlineStr">
        <is>
          <t>A</t>
        </is>
      </c>
      <c r="D3592" s="24" t="inlineStr">
        <is>
          <t>TENAGA KERJA</t>
        </is>
      </c>
      <c r="E3592" s="12" t="n"/>
      <c r="F3592" s="12" t="n"/>
      <c r="G3592" s="12" t="n"/>
      <c r="H3592" s="12" t="n"/>
      <c r="I3592" s="12" t="n"/>
      <c r="J3592" s="12" t="n"/>
    </row>
    <row r="3593">
      <c r="C3593" s="5" t="n">
        <v>1</v>
      </c>
      <c r="D3593" s="5" t="inlineStr">
        <is>
          <t>Pekerja</t>
        </is>
      </c>
      <c r="E3593" s="5" t="inlineStr">
        <is>
          <t>L01</t>
        </is>
      </c>
      <c r="F3593" s="5" t="inlineStr">
        <is>
          <t>jam</t>
        </is>
      </c>
      <c r="G3593" s="25" t="n">
        <v>0.1452831294400066</v>
      </c>
      <c r="H3593" s="26">
        <f>VLOOKUP(D3593,upahbahan,3,FALSE)</f>
        <v/>
      </c>
      <c r="J3593" s="26">
        <f>G3593*H3593</f>
        <v/>
      </c>
    </row>
    <row r="3594">
      <c r="C3594" s="5" t="n">
        <v>2</v>
      </c>
      <c r="D3594" s="5" t="inlineStr">
        <is>
          <t>Tukang</t>
        </is>
      </c>
      <c r="E3594" s="5" t="inlineStr">
        <is>
          <t>L02</t>
        </is>
      </c>
      <c r="F3594" s="5" t="inlineStr">
        <is>
          <t>jam</t>
        </is>
      </c>
      <c r="G3594" s="25" t="n">
        <v>0.03632084451101233</v>
      </c>
      <c r="H3594" s="26">
        <f>VLOOKUP(D3594,upahbahan,3,FALSE)</f>
        <v/>
      </c>
      <c r="J3594" s="26">
        <f>G3594*H3594</f>
        <v/>
      </c>
    </row>
    <row r="3595">
      <c r="C3595" s="5" t="n">
        <v>3</v>
      </c>
      <c r="D3595" s="5" t="inlineStr">
        <is>
          <t>Mandor</t>
        </is>
      </c>
      <c r="E3595" s="5" t="inlineStr">
        <is>
          <t>L03</t>
        </is>
      </c>
      <c r="F3595" s="5" t="inlineStr">
        <is>
          <t>jam</t>
        </is>
      </c>
      <c r="G3595" s="25" t="n">
        <v>0.01816038486315396</v>
      </c>
      <c r="H3595" s="26">
        <f>VLOOKUP(D3595,upahbahan,3,FALSE)</f>
        <v/>
      </c>
      <c r="J3595" s="26">
        <f>G3595*H3595</f>
        <v/>
      </c>
    </row>
    <row r="3596">
      <c r="C3596" s="27" t="inlineStr">
        <is>
          <t>JUMLAH HARGA TENAGA KERJA</t>
        </is>
      </c>
      <c r="D3596" s="28" t="n"/>
      <c r="E3596" s="28" t="n"/>
      <c r="F3596" s="28" t="n"/>
      <c r="G3596" s="28" t="n"/>
      <c r="H3596" s="28" t="n"/>
      <c r="I3596" s="28" t="n"/>
      <c r="J3596" s="29">
        <f>SUM(J3593:J3595)</f>
        <v/>
      </c>
    </row>
    <row r="3597">
      <c r="C3597" s="24" t="inlineStr">
        <is>
          <t>B</t>
        </is>
      </c>
      <c r="D3597" s="24" t="inlineStr">
        <is>
          <t>BAHAN</t>
        </is>
      </c>
      <c r="E3597" s="12" t="n"/>
      <c r="F3597" s="12" t="n"/>
      <c r="G3597" s="12" t="n"/>
      <c r="H3597" s="12" t="n"/>
      <c r="I3597" s="12" t="n"/>
      <c r="J3597" s="12" t="n"/>
    </row>
    <row r="3598">
      <c r="C3598" s="5" t="n">
        <v>1</v>
      </c>
      <c r="D3598" s="5" t="inlineStr">
        <is>
          <t>Pagar Pemisah Pedestrian Galvanized</t>
        </is>
      </c>
      <c r="E3598" s="5" t="inlineStr">
        <is>
          <t>M286</t>
        </is>
      </c>
      <c r="F3598" s="5" t="inlineStr">
        <is>
          <t>Kg</t>
        </is>
      </c>
      <c r="G3598" s="25" t="n">
        <v>50</v>
      </c>
      <c r="H3598" s="26">
        <f>VLOOKUP(D3598,upahbahan,3,FALSE)</f>
        <v/>
      </c>
      <c r="J3598" s="26">
        <f>G3598*H3598</f>
        <v/>
      </c>
    </row>
    <row r="3599">
      <c r="C3599" s="27" t="inlineStr">
        <is>
          <t>JUMLAH HARGA BAHAN</t>
        </is>
      </c>
      <c r="D3599" s="28" t="n"/>
      <c r="E3599" s="28" t="n"/>
      <c r="F3599" s="28" t="n"/>
      <c r="G3599" s="28" t="n"/>
      <c r="H3599" s="28" t="n"/>
      <c r="I3599" s="28" t="n"/>
      <c r="J3599" s="29">
        <f>SUM(J3598:J3598)</f>
        <v/>
      </c>
    </row>
    <row r="3600">
      <c r="C3600" s="24" t="inlineStr">
        <is>
          <t>C</t>
        </is>
      </c>
      <c r="D3600" s="24" t="inlineStr">
        <is>
          <t>PERALATAN</t>
        </is>
      </c>
      <c r="E3600" s="12" t="n"/>
      <c r="F3600" s="12" t="n"/>
      <c r="G3600" s="12" t="n"/>
      <c r="H3600" s="12" t="n"/>
      <c r="I3600" s="12" t="n"/>
      <c r="J3600" s="12" t="n"/>
    </row>
    <row r="3601">
      <c r="C3601" s="5" t="n">
        <v>1</v>
      </c>
      <c r="D3601" s="5" t="inlineStr">
        <is>
          <t>FLAT BED TRUCK 4 TON</t>
        </is>
      </c>
      <c r="E3601" s="5" t="inlineStr">
        <is>
          <t>E11</t>
        </is>
      </c>
      <c r="F3601" s="5" t="inlineStr">
        <is>
          <t>Jam</t>
        </is>
      </c>
      <c r="G3601" s="25" t="n">
        <v>0.01816039482300575</v>
      </c>
      <c r="H3601" s="26">
        <f>VLOOKUP(D3601,upahbahan,3,FALSE)</f>
        <v/>
      </c>
      <c r="J3601" s="26">
        <f>G3601*H3601</f>
        <v/>
      </c>
    </row>
    <row r="3602">
      <c r="C3602" s="5" t="n">
        <v>2</v>
      </c>
      <c r="D3602" s="5" t="inlineStr">
        <is>
          <t>Alat Bantu</t>
        </is>
      </c>
      <c r="F3602" s="5" t="inlineStr">
        <is>
          <t>Ls</t>
        </is>
      </c>
      <c r="G3602" s="25" t="n">
        <v>1</v>
      </c>
      <c r="H3602" s="26">
        <f>VLOOKUP(D3602,upahbahan,3,FALSE)</f>
        <v/>
      </c>
      <c r="J3602" s="26">
        <f>G3602*H3602</f>
        <v/>
      </c>
    </row>
    <row r="3603">
      <c r="C3603" s="27" t="inlineStr">
        <is>
          <t>JUMLAH HARGA PERALATAN</t>
        </is>
      </c>
      <c r="D3603" s="28" t="n"/>
      <c r="E3603" s="28" t="n"/>
      <c r="F3603" s="28" t="n"/>
      <c r="G3603" s="28" t="n"/>
      <c r="H3603" s="28" t="n"/>
      <c r="I3603" s="28" t="n"/>
      <c r="J3603" s="29">
        <f>SUM(J3601:J3602)</f>
        <v/>
      </c>
    </row>
    <row r="3604">
      <c r="C3604" s="31" t="inlineStr">
        <is>
          <t>D</t>
        </is>
      </c>
      <c r="D3604" s="31" t="inlineStr">
        <is>
          <t>Jumlah (A+B+C)</t>
        </is>
      </c>
      <c r="E3604" s="32" t="n"/>
      <c r="F3604" s="32" t="n"/>
      <c r="G3604" s="32" t="n"/>
      <c r="H3604" s="32" t="n"/>
      <c r="I3604" s="32" t="n"/>
      <c r="J3604" s="33">
        <f>J3596+J3599+J3603</f>
        <v/>
      </c>
    </row>
    <row r="3605">
      <c r="C3605" s="18" t="inlineStr">
        <is>
          <t>E</t>
        </is>
      </c>
      <c r="D3605" s="18" t="inlineStr">
        <is>
          <t>Biaya Umum dan Keuntungan 10.0% x D</t>
        </is>
      </c>
      <c r="H3605" s="21">
        <f>$Q$8</f>
        <v/>
      </c>
      <c r="J3605" s="34">
        <f>J3604*H3605</f>
        <v/>
      </c>
    </row>
    <row r="3606">
      <c r="C3606" s="31" t="inlineStr">
        <is>
          <t>F</t>
        </is>
      </c>
      <c r="D3606" s="31" t="inlineStr">
        <is>
          <t>Harga Satuan Pekerjaan (D+E)</t>
        </is>
      </c>
      <c r="E3606" s="32" t="n"/>
      <c r="F3606" s="32" t="n"/>
      <c r="G3606" s="32" t="n"/>
      <c r="H3606" s="32" t="n"/>
      <c r="I3606" s="32" t="n"/>
      <c r="J3606" s="33">
        <f>SUM(J3604:J3605)</f>
        <v/>
      </c>
    </row>
    <row r="3608">
      <c r="C3608" s="16" t="inlineStr">
        <is>
          <t>I.179</t>
        </is>
      </c>
      <c r="D3608" s="17" t="inlineStr">
        <is>
          <t>Pagar Separator Tipe A (Panel Beton)</t>
        </is>
      </c>
      <c r="F3608" s="18" t="inlineStr">
        <is>
          <t>Meter Panjang</t>
        </is>
      </c>
      <c r="K3608" s="22">
        <f>ROUNDDOWN(J3627,0)</f>
        <v/>
      </c>
      <c r="M3608" s="19" t="inlineStr">
        <is>
          <t>9.2.(29a)</t>
        </is>
      </c>
    </row>
    <row r="3609">
      <c r="C3609" s="23" t="inlineStr">
        <is>
          <t>No</t>
        </is>
      </c>
      <c r="D3609" s="23" t="inlineStr">
        <is>
          <t>Uraian</t>
        </is>
      </c>
      <c r="E3609" s="23" t="inlineStr">
        <is>
          <t>Kode</t>
        </is>
      </c>
      <c r="F3609" s="23" t="inlineStr">
        <is>
          <t>Sat.</t>
        </is>
      </c>
      <c r="G3609" s="23" t="inlineStr">
        <is>
          <t>Koefisien</t>
        </is>
      </c>
      <c r="H3609" s="23" t="inlineStr">
        <is>
          <t>Harga  Satuan (Rp)</t>
        </is>
      </c>
      <c r="J3609" s="23" t="inlineStr">
        <is>
          <t>Jumlah Harga (Rp)</t>
        </is>
      </c>
    </row>
    <row r="3610">
      <c r="C3610" s="24" t="inlineStr">
        <is>
          <t>A</t>
        </is>
      </c>
      <c r="D3610" s="24" t="inlineStr">
        <is>
          <t>TENAGA KERJA</t>
        </is>
      </c>
      <c r="E3610" s="12" t="n"/>
      <c r="F3610" s="12" t="n"/>
      <c r="G3610" s="12" t="n"/>
      <c r="H3610" s="12" t="n"/>
      <c r="I3610" s="12" t="n"/>
      <c r="J3610" s="12" t="n"/>
    </row>
    <row r="3611">
      <c r="C3611" s="5" t="n">
        <v>1</v>
      </c>
      <c r="D3611" s="5" t="inlineStr">
        <is>
          <t>Pekerja</t>
        </is>
      </c>
      <c r="E3611" s="5" t="inlineStr">
        <is>
          <t>L01</t>
        </is>
      </c>
      <c r="F3611" s="5" t="inlineStr">
        <is>
          <t>jam</t>
        </is>
      </c>
      <c r="G3611" s="25" t="n">
        <v>0.1574009696297942</v>
      </c>
      <c r="H3611" s="26">
        <f>VLOOKUP(D3611,upahbahan,3,FALSE)</f>
        <v/>
      </c>
      <c r="J3611" s="26">
        <f>G3611*H3611</f>
        <v/>
      </c>
    </row>
    <row r="3612">
      <c r="C3612" s="5" t="n">
        <v>2</v>
      </c>
      <c r="D3612" s="5" t="inlineStr">
        <is>
          <t>Tukang</t>
        </is>
      </c>
      <c r="E3612" s="5" t="inlineStr">
        <is>
          <t>L02</t>
        </is>
      </c>
      <c r="F3612" s="5" t="inlineStr">
        <is>
          <t>jam</t>
        </is>
      </c>
      <c r="G3612" s="25" t="n">
        <v>0.02623365259067991</v>
      </c>
      <c r="H3612" s="26">
        <f>VLOOKUP(D3612,upahbahan,3,FALSE)</f>
        <v/>
      </c>
      <c r="J3612" s="26">
        <f>G3612*H3612</f>
        <v/>
      </c>
    </row>
    <row r="3613">
      <c r="C3613" s="5" t="n">
        <v>3</v>
      </c>
      <c r="D3613" s="5" t="inlineStr">
        <is>
          <t>Mandor</t>
        </is>
      </c>
      <c r="E3613" s="5" t="inlineStr">
        <is>
          <t>L03</t>
        </is>
      </c>
      <c r="F3613" s="5" t="inlineStr">
        <is>
          <t>jam</t>
        </is>
      </c>
      <c r="G3613" s="25" t="n">
        <v>0.02623360156000939</v>
      </c>
      <c r="H3613" s="26">
        <f>VLOOKUP(D3613,upahbahan,3,FALSE)</f>
        <v/>
      </c>
      <c r="J3613" s="26">
        <f>G3613*H3613</f>
        <v/>
      </c>
    </row>
    <row r="3614">
      <c r="C3614" s="27" t="inlineStr">
        <is>
          <t>JUMLAH HARGA TENAGA KERJA</t>
        </is>
      </c>
      <c r="D3614" s="28" t="n"/>
      <c r="E3614" s="28" t="n"/>
      <c r="F3614" s="28" t="n"/>
      <c r="G3614" s="28" t="n"/>
      <c r="H3614" s="28" t="n"/>
      <c r="I3614" s="28" t="n"/>
      <c r="J3614" s="29">
        <f>SUM(J3611:J3613)</f>
        <v/>
      </c>
    </row>
    <row r="3615">
      <c r="C3615" s="24" t="inlineStr">
        <is>
          <t>B</t>
        </is>
      </c>
      <c r="D3615" s="24" t="inlineStr">
        <is>
          <t>BAHAN</t>
        </is>
      </c>
      <c r="E3615" s="12" t="n"/>
      <c r="F3615" s="12" t="n"/>
      <c r="G3615" s="12" t="n"/>
      <c r="H3615" s="12" t="n"/>
      <c r="I3615" s="12" t="n"/>
      <c r="J3615" s="12" t="n"/>
    </row>
    <row r="3616">
      <c r="C3616" s="5" t="n">
        <v>1</v>
      </c>
      <c r="D3616" s="5" t="inlineStr">
        <is>
          <t>Panel Beton Pracetak 2.4 x 0.4 x 0.05 K250</t>
        </is>
      </c>
      <c r="E3616" s="5" t="inlineStr">
        <is>
          <t>M382</t>
        </is>
      </c>
      <c r="F3616" s="5" t="inlineStr">
        <is>
          <t>Buah</t>
        </is>
      </c>
      <c r="G3616" s="25" t="n">
        <v>1.041666666666667</v>
      </c>
      <c r="H3616" s="26">
        <f>VLOOKUP(D3616,upahbahan,3,FALSE)</f>
        <v/>
      </c>
      <c r="J3616" s="26">
        <f>G3616*H3616</f>
        <v/>
      </c>
    </row>
    <row r="3617">
      <c r="C3617" s="5" t="n">
        <v>2</v>
      </c>
      <c r="D3617" s="5" t="inlineStr">
        <is>
          <t>Kolom Beton Pracetak 160 x 200 x 2.25 K250 M383 Bauh</t>
        </is>
      </c>
      <c r="F3617" s="5" t="inlineStr"/>
      <c r="G3617" s="25" t="n">
        <v>0.13888888</v>
      </c>
      <c r="H3617" s="26">
        <f>VLOOKUP(D3617,upahbahan,3,FALSE)</f>
        <v/>
      </c>
      <c r="J3617" s="26">
        <f>G3617*H3617</f>
        <v/>
      </c>
    </row>
    <row r="3618">
      <c r="C3618" s="5" t="n">
        <v>3</v>
      </c>
      <c r="D3618" s="5" t="inlineStr">
        <is>
          <t>Pondasi Pasangan Batu 2.2.(1)</t>
        </is>
      </c>
      <c r="F3618" s="5" t="inlineStr">
        <is>
          <t>M3</t>
        </is>
      </c>
      <c r="G3618" s="25" t="n">
        <v>0.4400000035166634</v>
      </c>
      <c r="H3618" s="26">
        <f>VLOOKUP(D3618,upahbahan,3,FALSE)</f>
        <v/>
      </c>
      <c r="J3618" s="26">
        <f>G3618*H3618</f>
        <v/>
      </c>
    </row>
    <row r="3619">
      <c r="C3619" s="5" t="n">
        <v>4</v>
      </c>
      <c r="D3619" s="5" t="inlineStr">
        <is>
          <t>Besi Angkur P6</t>
        </is>
      </c>
      <c r="E3619" s="5" t="inlineStr">
        <is>
          <t>M39a</t>
        </is>
      </c>
      <c r="F3619" s="5" t="inlineStr">
        <is>
          <t>Kg</t>
        </is>
      </c>
      <c r="G3619" s="25" t="n">
        <v>0.4438797944796272</v>
      </c>
      <c r="H3619" s="26">
        <f>VLOOKUP(D3619,upahbahan,3,FALSE)</f>
        <v/>
      </c>
      <c r="J3619" s="26">
        <f>G3619*H3619</f>
        <v/>
      </c>
    </row>
    <row r="3620">
      <c r="C3620" s="27" t="inlineStr">
        <is>
          <t>JUMLAH HARGA BAHAN</t>
        </is>
      </c>
      <c r="D3620" s="28" t="n"/>
      <c r="E3620" s="28" t="n"/>
      <c r="F3620" s="28" t="n"/>
      <c r="G3620" s="28" t="n"/>
      <c r="H3620" s="28" t="n"/>
      <c r="I3620" s="28" t="n"/>
      <c r="J3620" s="29">
        <f>SUM(J3616:J3619)</f>
        <v/>
      </c>
    </row>
    <row r="3621">
      <c r="C3621" s="24" t="inlineStr">
        <is>
          <t>C</t>
        </is>
      </c>
      <c r="D3621" s="24" t="inlineStr">
        <is>
          <t>PERALATAN</t>
        </is>
      </c>
      <c r="E3621" s="12" t="n"/>
      <c r="F3621" s="12" t="n"/>
      <c r="G3621" s="12" t="n"/>
      <c r="H3621" s="12" t="n"/>
      <c r="I3621" s="12" t="n"/>
      <c r="J3621" s="12" t="n"/>
    </row>
    <row r="3622">
      <c r="C3622" s="5" t="n">
        <v>1</v>
      </c>
      <c r="D3622" s="5" t="inlineStr">
        <is>
          <t>FLAT BED TRUCK 4 TON</t>
        </is>
      </c>
      <c r="E3622" s="5" t="inlineStr">
        <is>
          <t>E11</t>
        </is>
      </c>
      <c r="F3622" s="5" t="inlineStr">
        <is>
          <t>Jam</t>
        </is>
      </c>
      <c r="G3622" s="25" t="n">
        <v>0.02623350136908784</v>
      </c>
      <c r="H3622" s="26">
        <f>VLOOKUP(D3622,upahbahan,3,FALSE)</f>
        <v/>
      </c>
      <c r="J3622" s="26">
        <f>G3622*H3622</f>
        <v/>
      </c>
    </row>
    <row r="3623">
      <c r="C3623" s="5" t="n">
        <v>2</v>
      </c>
      <c r="D3623" s="5" t="inlineStr">
        <is>
          <t>Alat Bantu</t>
        </is>
      </c>
      <c r="F3623" s="5" t="inlineStr">
        <is>
          <t>Ls</t>
        </is>
      </c>
      <c r="G3623" s="25" t="n">
        <v>1</v>
      </c>
      <c r="H3623" s="26">
        <f>VLOOKUP(D3623,upahbahan,3,FALSE)</f>
        <v/>
      </c>
      <c r="J3623" s="26">
        <f>G3623*H3623</f>
        <v/>
      </c>
    </row>
    <row r="3624">
      <c r="C3624" s="27" t="inlineStr">
        <is>
          <t>JUMLAH HARGA PERALATAN</t>
        </is>
      </c>
      <c r="D3624" s="28" t="n"/>
      <c r="E3624" s="28" t="n"/>
      <c r="F3624" s="28" t="n"/>
      <c r="G3624" s="28" t="n"/>
      <c r="H3624" s="28" t="n"/>
      <c r="I3624" s="28" t="n"/>
      <c r="J3624" s="29">
        <f>SUM(J3622:J3623)</f>
        <v/>
      </c>
    </row>
    <row r="3625">
      <c r="C3625" s="31" t="inlineStr">
        <is>
          <t>D</t>
        </is>
      </c>
      <c r="D3625" s="31" t="inlineStr">
        <is>
          <t>Jumlah (A+B+C)</t>
        </is>
      </c>
      <c r="E3625" s="32" t="n"/>
      <c r="F3625" s="32" t="n"/>
      <c r="G3625" s="32" t="n"/>
      <c r="H3625" s="32" t="n"/>
      <c r="I3625" s="32" t="n"/>
      <c r="J3625" s="33">
        <f>J3614+J3620+J3624</f>
        <v/>
      </c>
    </row>
    <row r="3626">
      <c r="C3626" s="18" t="inlineStr">
        <is>
          <t>E</t>
        </is>
      </c>
      <c r="D3626" s="18" t="inlineStr">
        <is>
          <t>Biaya Umum dan Keuntungan 10.0% x D</t>
        </is>
      </c>
      <c r="H3626" s="21">
        <f>$Q$8</f>
        <v/>
      </c>
      <c r="J3626" s="34">
        <f>J3625*H3626</f>
        <v/>
      </c>
    </row>
    <row r="3627">
      <c r="C3627" s="31" t="inlineStr">
        <is>
          <t>F</t>
        </is>
      </c>
      <c r="D3627" s="31" t="inlineStr">
        <is>
          <t>Harga Satuan Pekerjaan (D+E)</t>
        </is>
      </c>
      <c r="E3627" s="32" t="n"/>
      <c r="F3627" s="32" t="n"/>
      <c r="G3627" s="32" t="n"/>
      <c r="H3627" s="32" t="n"/>
      <c r="I3627" s="32" t="n"/>
      <c r="J3627" s="33">
        <f>SUM(J3625:J3626)</f>
        <v/>
      </c>
    </row>
    <row r="3629">
      <c r="C3629" s="16" t="inlineStr">
        <is>
          <t>I.180</t>
        </is>
      </c>
      <c r="D3629" s="17" t="inlineStr">
        <is>
          <t>Pagar Separator Tipe B (Spine Wire)</t>
        </is>
      </c>
      <c r="F3629" s="18" t="inlineStr">
        <is>
          <t>Meter Panjang</t>
        </is>
      </c>
      <c r="K3629" s="22">
        <f>ROUNDDOWN(J3648,0)</f>
        <v/>
      </c>
      <c r="M3629" s="19" t="inlineStr">
        <is>
          <t>9.2.(29b)</t>
        </is>
      </c>
    </row>
    <row r="3630">
      <c r="C3630" s="23" t="inlineStr">
        <is>
          <t>No</t>
        </is>
      </c>
      <c r="D3630" s="23" t="inlineStr">
        <is>
          <t>Uraian</t>
        </is>
      </c>
      <c r="E3630" s="23" t="inlineStr">
        <is>
          <t>Kode</t>
        </is>
      </c>
      <c r="F3630" s="23" t="inlineStr">
        <is>
          <t>Sat.</t>
        </is>
      </c>
      <c r="G3630" s="23" t="inlineStr">
        <is>
          <t>Koefisien</t>
        </is>
      </c>
      <c r="H3630" s="23" t="inlineStr">
        <is>
          <t>Harga  Satuan (Rp)</t>
        </is>
      </c>
      <c r="J3630" s="23" t="inlineStr">
        <is>
          <t>Jumlah Harga (Rp)</t>
        </is>
      </c>
    </row>
    <row r="3631">
      <c r="C3631" s="24" t="inlineStr">
        <is>
          <t>A</t>
        </is>
      </c>
      <c r="D3631" s="24" t="inlineStr">
        <is>
          <t>TENAGA KERJA</t>
        </is>
      </c>
      <c r="E3631" s="12" t="n"/>
      <c r="F3631" s="12" t="n"/>
      <c r="G3631" s="12" t="n"/>
      <c r="H3631" s="12" t="n"/>
      <c r="I3631" s="12" t="n"/>
      <c r="J3631" s="12" t="n"/>
    </row>
    <row r="3632">
      <c r="C3632" s="5" t="n">
        <v>1</v>
      </c>
      <c r="D3632" s="5" t="inlineStr">
        <is>
          <t>Pekerja</t>
        </is>
      </c>
      <c r="E3632" s="5" t="inlineStr">
        <is>
          <t>L01</t>
        </is>
      </c>
      <c r="F3632" s="5" t="inlineStr">
        <is>
          <t>jam</t>
        </is>
      </c>
      <c r="G3632" s="25" t="n">
        <v>0.0007922284917199461</v>
      </c>
      <c r="H3632" s="26">
        <f>VLOOKUP(D3632,upahbahan,3,FALSE)</f>
        <v/>
      </c>
      <c r="J3632" s="26">
        <f>G3632*H3632</f>
        <v/>
      </c>
    </row>
    <row r="3633">
      <c r="C3633" s="5" t="n">
        <v>2</v>
      </c>
      <c r="D3633" s="5" t="inlineStr">
        <is>
          <t>Tukang</t>
        </is>
      </c>
      <c r="E3633" s="5" t="inlineStr">
        <is>
          <t>L02</t>
        </is>
      </c>
      <c r="F3633" s="5" t="inlineStr">
        <is>
          <t>jam</t>
        </is>
      </c>
      <c r="G3633" s="25" t="n">
        <v>0.0001979365714838462</v>
      </c>
      <c r="H3633" s="26">
        <f>VLOOKUP(D3633,upahbahan,3,FALSE)</f>
        <v/>
      </c>
      <c r="J3633" s="26">
        <f>G3633*H3633</f>
        <v/>
      </c>
    </row>
    <row r="3634">
      <c r="C3634" s="5" t="n">
        <v>3</v>
      </c>
      <c r="D3634" s="5" t="inlineStr">
        <is>
          <t>Mandor</t>
        </is>
      </c>
      <c r="E3634" s="5" t="inlineStr">
        <is>
          <t>L03</t>
        </is>
      </c>
      <c r="F3634" s="5" t="inlineStr">
        <is>
          <t>jam</t>
        </is>
      </c>
      <c r="G3634" s="25" t="n">
        <v>0.0001981231137028549</v>
      </c>
      <c r="H3634" s="26">
        <f>VLOOKUP(D3634,upahbahan,3,FALSE)</f>
        <v/>
      </c>
      <c r="J3634" s="26">
        <f>G3634*H3634</f>
        <v/>
      </c>
    </row>
    <row r="3635">
      <c r="C3635" s="27" t="inlineStr">
        <is>
          <t>JUMLAH HARGA TENAGA KERJA</t>
        </is>
      </c>
      <c r="D3635" s="28" t="n"/>
      <c r="E3635" s="28" t="n"/>
      <c r="F3635" s="28" t="n"/>
      <c r="G3635" s="28" t="n"/>
      <c r="H3635" s="28" t="n"/>
      <c r="I3635" s="28" t="n"/>
      <c r="J3635" s="29">
        <f>SUM(J3632:J3634)</f>
        <v/>
      </c>
    </row>
    <row r="3636">
      <c r="C3636" s="24" t="inlineStr">
        <is>
          <t>B</t>
        </is>
      </c>
      <c r="D3636" s="24" t="inlineStr">
        <is>
          <t>BAHAN</t>
        </is>
      </c>
      <c r="E3636" s="12" t="n"/>
      <c r="F3636" s="12" t="n"/>
      <c r="G3636" s="12" t="n"/>
      <c r="H3636" s="12" t="n"/>
      <c r="I3636" s="12" t="n"/>
      <c r="J3636" s="12" t="n"/>
    </row>
    <row r="3637">
      <c r="C3637" s="5" t="n">
        <v>1</v>
      </c>
      <c r="D3637" s="5" t="inlineStr">
        <is>
          <t>Kabel Baja</t>
        </is>
      </c>
      <c r="E3637" s="5" t="inlineStr">
        <is>
          <t>M384a</t>
        </is>
      </c>
      <c r="F3637" s="5" t="inlineStr">
        <is>
          <t>M'</t>
        </is>
      </c>
      <c r="G3637" s="25" t="n">
        <v>1</v>
      </c>
      <c r="H3637" s="26">
        <f>VLOOKUP(D3637,upahbahan,3,FALSE)</f>
        <v/>
      </c>
      <c r="J3637" s="26">
        <f>G3637*H3637</f>
        <v/>
      </c>
    </row>
    <row r="3638">
      <c r="C3638" s="5" t="n">
        <v>2</v>
      </c>
      <c r="D3638" s="5" t="inlineStr">
        <is>
          <t>Tiang Penyangga (Supporting Post)</t>
        </is>
      </c>
      <c r="E3638" s="5" t="inlineStr">
        <is>
          <t>M381c</t>
        </is>
      </c>
      <c r="F3638" s="5" t="inlineStr">
        <is>
          <t>ea</t>
        </is>
      </c>
      <c r="G3638" s="25" t="n">
        <v>1</v>
      </c>
      <c r="H3638" s="26">
        <f>VLOOKUP(D3638,upahbahan,3,FALSE)</f>
        <v/>
      </c>
      <c r="J3638" s="26">
        <f>G3638*H3638</f>
        <v/>
      </c>
    </row>
    <row r="3639">
      <c r="C3639" s="5" t="n">
        <v>3</v>
      </c>
      <c r="D3639" s="5" t="inlineStr">
        <is>
          <t>Refrektor</t>
        </is>
      </c>
      <c r="E3639" s="5" t="inlineStr">
        <is>
          <t>M385</t>
        </is>
      </c>
      <c r="F3639" s="5" t="inlineStr">
        <is>
          <t>ea</t>
        </is>
      </c>
      <c r="G3639" s="25" t="n">
        <v>2</v>
      </c>
      <c r="H3639" s="26">
        <f>VLOOKUP(D3639,upahbahan,3,FALSE)</f>
        <v/>
      </c>
      <c r="J3639" s="26">
        <f>G3639*H3639</f>
        <v/>
      </c>
    </row>
    <row r="3640">
      <c r="C3640" s="27" t="inlineStr">
        <is>
          <t>JUMLAH HARGA BAHAN</t>
        </is>
      </c>
      <c r="D3640" s="28" t="n"/>
      <c r="E3640" s="28" t="n"/>
      <c r="F3640" s="28" t="n"/>
      <c r="G3640" s="28" t="n"/>
      <c r="H3640" s="28" t="n"/>
      <c r="I3640" s="28" t="n"/>
      <c r="J3640" s="29">
        <f>SUM(J3637:J3639)</f>
        <v/>
      </c>
    </row>
    <row r="3641">
      <c r="C3641" s="24" t="inlineStr">
        <is>
          <t>C</t>
        </is>
      </c>
      <c r="D3641" s="24" t="inlineStr">
        <is>
          <t>PERALATAN</t>
        </is>
      </c>
      <c r="E3641" s="12" t="n"/>
      <c r="F3641" s="12" t="n"/>
      <c r="G3641" s="12" t="n"/>
      <c r="H3641" s="12" t="n"/>
      <c r="I3641" s="12" t="n"/>
      <c r="J3641" s="12" t="n"/>
    </row>
    <row r="3642">
      <c r="C3642" s="5" t="n">
        <v>1</v>
      </c>
      <c r="D3642" s="5" t="inlineStr">
        <is>
          <t>DUMP TRUCK 4 TON; 134 HP</t>
        </is>
      </c>
      <c r="E3642" s="5" t="inlineStr">
        <is>
          <t>E08</t>
        </is>
      </c>
      <c r="F3642" s="5" t="inlineStr">
        <is>
          <t>Jam</t>
        </is>
      </c>
      <c r="G3642" s="25" t="n">
        <v>0.0001981013651341597</v>
      </c>
      <c r="H3642" s="26" t="n">
        <v>433364</v>
      </c>
      <c r="I3642" s="30" t="inlineStr">
        <is>
          <t>harga khusus</t>
        </is>
      </c>
      <c r="J3642" s="26">
        <f>G3642*H3642</f>
        <v/>
      </c>
    </row>
    <row r="3643">
      <c r="C3643" s="5" t="n">
        <v>2</v>
      </c>
      <c r="D3643" s="5" t="inlineStr">
        <is>
          <t>Kunci Torsi</t>
        </is>
      </c>
      <c r="E3643" s="5" t="inlineStr">
        <is>
          <t>E74</t>
        </is>
      </c>
      <c r="F3643" s="5" t="inlineStr">
        <is>
          <t>Jam</t>
        </is>
      </c>
      <c r="G3643" s="25" t="n">
        <v>0.0001740187316794166</v>
      </c>
      <c r="H3643" s="26">
        <f>VLOOKUP(D3643,upahbahan,3,FALSE)</f>
        <v/>
      </c>
      <c r="J3643" s="26">
        <f>G3643*H3643</f>
        <v/>
      </c>
    </row>
    <row r="3644">
      <c r="C3644" s="5" t="n">
        <v>3</v>
      </c>
      <c r="D3644" s="5" t="inlineStr">
        <is>
          <t>Alat Bantu</t>
        </is>
      </c>
      <c r="F3644" s="5" t="inlineStr">
        <is>
          <t>Ls</t>
        </is>
      </c>
      <c r="G3644" s="25" t="n">
        <v>1</v>
      </c>
      <c r="H3644" s="26">
        <f>VLOOKUP(D3644,upahbahan,3,FALSE)</f>
        <v/>
      </c>
      <c r="J3644" s="26">
        <f>G3644*H3644</f>
        <v/>
      </c>
    </row>
    <row r="3645">
      <c r="C3645" s="27" t="inlineStr">
        <is>
          <t>JUMLAH HARGA PERALATAN</t>
        </is>
      </c>
      <c r="D3645" s="28" t="n"/>
      <c r="E3645" s="28" t="n"/>
      <c r="F3645" s="28" t="n"/>
      <c r="G3645" s="28" t="n"/>
      <c r="H3645" s="28" t="n"/>
      <c r="I3645" s="28" t="n"/>
      <c r="J3645" s="29">
        <f>SUM(J3642:J3644)</f>
        <v/>
      </c>
    </row>
    <row r="3646">
      <c r="C3646" s="31" t="inlineStr">
        <is>
          <t>D</t>
        </is>
      </c>
      <c r="D3646" s="31" t="inlineStr">
        <is>
          <t>Jumlah (A+B+C)</t>
        </is>
      </c>
      <c r="E3646" s="32" t="n"/>
      <c r="F3646" s="32" t="n"/>
      <c r="G3646" s="32" t="n"/>
      <c r="H3646" s="32" t="n"/>
      <c r="I3646" s="32" t="n"/>
      <c r="J3646" s="33">
        <f>J3635+J3640+J3645</f>
        <v/>
      </c>
    </row>
    <row r="3647">
      <c r="C3647" s="18" t="inlineStr">
        <is>
          <t>E</t>
        </is>
      </c>
      <c r="D3647" s="18" t="inlineStr">
        <is>
          <t>Biaya Umum dan Keuntungan 10.0% x D</t>
        </is>
      </c>
      <c r="H3647" s="21">
        <f>$Q$8</f>
        <v/>
      </c>
      <c r="J3647" s="34">
        <f>J3646*H3647</f>
        <v/>
      </c>
    </row>
    <row r="3648">
      <c r="C3648" s="31" t="inlineStr">
        <is>
          <t>F</t>
        </is>
      </c>
      <c r="D3648" s="31" t="inlineStr">
        <is>
          <t>Harga Satuan Pekerjaan (D+E)</t>
        </is>
      </c>
      <c r="E3648" s="32" t="n"/>
      <c r="F3648" s="32" t="n"/>
      <c r="G3648" s="32" t="n"/>
      <c r="H3648" s="32" t="n"/>
      <c r="I3648" s="32" t="n"/>
      <c r="J3648" s="33">
        <f>SUM(J3646:J3647)</f>
        <v/>
      </c>
    </row>
    <row r="3650">
      <c r="C3650" s="16" t="inlineStr">
        <is>
          <t>I.181</t>
        </is>
      </c>
      <c r="D3650" s="17" t="inlineStr">
        <is>
          <t>Pagar Rumija Tipe 1 (Panel Beton)</t>
        </is>
      </c>
      <c r="F3650" s="18" t="inlineStr">
        <is>
          <t>Meter Panjang</t>
        </is>
      </c>
      <c r="K3650" s="22">
        <f>ROUNDDOWN(J3669,0)</f>
        <v/>
      </c>
      <c r="M3650" s="19" t="inlineStr">
        <is>
          <t>9.2.(30a)</t>
        </is>
      </c>
    </row>
    <row r="3651">
      <c r="C3651" s="23" t="inlineStr">
        <is>
          <t>No</t>
        </is>
      </c>
      <c r="D3651" s="23" t="inlineStr">
        <is>
          <t>Uraian</t>
        </is>
      </c>
      <c r="E3651" s="23" t="inlineStr">
        <is>
          <t>Kode</t>
        </is>
      </c>
      <c r="F3651" s="23" t="inlineStr">
        <is>
          <t>Sat.</t>
        </is>
      </c>
      <c r="G3651" s="23" t="inlineStr">
        <is>
          <t>Koefisien</t>
        </is>
      </c>
      <c r="H3651" s="23" t="inlineStr">
        <is>
          <t>Harga  Satuan (Rp)</t>
        </is>
      </c>
      <c r="J3651" s="23" t="inlineStr">
        <is>
          <t>Jumlah Harga (Rp)</t>
        </is>
      </c>
    </row>
    <row r="3652">
      <c r="C3652" s="24" t="inlineStr">
        <is>
          <t>A</t>
        </is>
      </c>
      <c r="D3652" s="24" t="inlineStr">
        <is>
          <t>TENAGA KERJA</t>
        </is>
      </c>
      <c r="E3652" s="12" t="n"/>
      <c r="F3652" s="12" t="n"/>
      <c r="G3652" s="12" t="n"/>
      <c r="H3652" s="12" t="n"/>
      <c r="I3652" s="12" t="n"/>
      <c r="J3652" s="12" t="n"/>
    </row>
    <row r="3653">
      <c r="C3653" s="5" t="n">
        <v>1</v>
      </c>
      <c r="D3653" s="5" t="inlineStr">
        <is>
          <t>Pekerja</t>
        </is>
      </c>
      <c r="E3653" s="5" t="inlineStr">
        <is>
          <t>L01</t>
        </is>
      </c>
      <c r="F3653" s="5" t="inlineStr">
        <is>
          <t>jam</t>
        </is>
      </c>
      <c r="G3653" s="25" t="n">
        <v>0.1574009696297942</v>
      </c>
      <c r="H3653" s="26">
        <f>VLOOKUP(D3653,upahbahan,3,FALSE)</f>
        <v/>
      </c>
      <c r="J3653" s="26">
        <f>G3653*H3653</f>
        <v/>
      </c>
    </row>
    <row r="3654">
      <c r="C3654" s="5" t="n">
        <v>2</v>
      </c>
      <c r="D3654" s="5" t="inlineStr">
        <is>
          <t>Tukang</t>
        </is>
      </c>
      <c r="E3654" s="5" t="inlineStr">
        <is>
          <t>L02</t>
        </is>
      </c>
      <c r="F3654" s="5" t="inlineStr">
        <is>
          <t>jam</t>
        </is>
      </c>
      <c r="G3654" s="25" t="n">
        <v>0.02623365259067991</v>
      </c>
      <c r="H3654" s="26">
        <f>VLOOKUP(D3654,upahbahan,3,FALSE)</f>
        <v/>
      </c>
      <c r="J3654" s="26">
        <f>G3654*H3654</f>
        <v/>
      </c>
    </row>
    <row r="3655">
      <c r="C3655" s="5" t="n">
        <v>3</v>
      </c>
      <c r="D3655" s="5" t="inlineStr">
        <is>
          <t>Mandor</t>
        </is>
      </c>
      <c r="E3655" s="5" t="inlineStr">
        <is>
          <t>L03</t>
        </is>
      </c>
      <c r="F3655" s="5" t="inlineStr">
        <is>
          <t>jam</t>
        </is>
      </c>
      <c r="G3655" s="25" t="n">
        <v>0.02623360156000939</v>
      </c>
      <c r="H3655" s="26">
        <f>VLOOKUP(D3655,upahbahan,3,FALSE)</f>
        <v/>
      </c>
      <c r="J3655" s="26">
        <f>G3655*H3655</f>
        <v/>
      </c>
    </row>
    <row r="3656">
      <c r="C3656" s="27" t="inlineStr">
        <is>
          <t>JUMLAH HARGA TENAGA KERJA</t>
        </is>
      </c>
      <c r="D3656" s="28" t="n"/>
      <c r="E3656" s="28" t="n"/>
      <c r="F3656" s="28" t="n"/>
      <c r="G3656" s="28" t="n"/>
      <c r="H3656" s="28" t="n"/>
      <c r="I3656" s="28" t="n"/>
      <c r="J3656" s="29">
        <f>SUM(J3653:J3655)</f>
        <v/>
      </c>
    </row>
    <row r="3657">
      <c r="C3657" s="24" t="inlineStr">
        <is>
          <t>B</t>
        </is>
      </c>
      <c r="D3657" s="24" t="inlineStr">
        <is>
          <t>BAHAN</t>
        </is>
      </c>
      <c r="E3657" s="12" t="n"/>
      <c r="F3657" s="12" t="n"/>
      <c r="G3657" s="12" t="n"/>
      <c r="H3657" s="12" t="n"/>
      <c r="I3657" s="12" t="n"/>
      <c r="J3657" s="12" t="n"/>
    </row>
    <row r="3658">
      <c r="C3658" s="5" t="n">
        <v>1</v>
      </c>
      <c r="D3658" s="5" t="inlineStr">
        <is>
          <t>Panel Beton Pracetak 2.4 x 0.4 x 0.05 K250</t>
        </is>
      </c>
      <c r="E3658" s="5" t="inlineStr">
        <is>
          <t>M382</t>
        </is>
      </c>
      <c r="F3658" s="5" t="inlineStr">
        <is>
          <t>Buah</t>
        </is>
      </c>
      <c r="G3658" s="25" t="n">
        <v>1.041666666666667</v>
      </c>
      <c r="H3658" s="26">
        <f>VLOOKUP(D3658,upahbahan,3,FALSE)</f>
        <v/>
      </c>
      <c r="J3658" s="26">
        <f>G3658*H3658</f>
        <v/>
      </c>
    </row>
    <row r="3659">
      <c r="C3659" s="5" t="n">
        <v>2</v>
      </c>
      <c r="D3659" s="5" t="inlineStr">
        <is>
          <t>Kolom Beton Pracetak 160 x 200 x 2.25 K250 M383 Bauh</t>
        </is>
      </c>
      <c r="F3659" s="5" t="inlineStr"/>
      <c r="G3659" s="25" t="n">
        <v>0.13888888</v>
      </c>
      <c r="H3659" s="26">
        <f>VLOOKUP(D3659,upahbahan,3,FALSE)</f>
        <v/>
      </c>
      <c r="J3659" s="26">
        <f>G3659*H3659</f>
        <v/>
      </c>
    </row>
    <row r="3660">
      <c r="C3660" s="5" t="n">
        <v>3</v>
      </c>
      <c r="D3660" s="5" t="inlineStr">
        <is>
          <t>Pondasi Pasangan Batu 2.2.(1)</t>
        </is>
      </c>
      <c r="F3660" s="5" t="inlineStr">
        <is>
          <t>M3</t>
        </is>
      </c>
      <c r="G3660" s="25" t="n">
        <v>0.4400000035166634</v>
      </c>
      <c r="H3660" s="26">
        <f>VLOOKUP(D3660,upahbahan,3,FALSE)</f>
        <v/>
      </c>
      <c r="J3660" s="26">
        <f>G3660*H3660</f>
        <v/>
      </c>
    </row>
    <row r="3661">
      <c r="C3661" s="5" t="n">
        <v>4</v>
      </c>
      <c r="D3661" s="5" t="inlineStr">
        <is>
          <t>Besi Angkur P6</t>
        </is>
      </c>
      <c r="E3661" s="5" t="inlineStr">
        <is>
          <t>M39a</t>
        </is>
      </c>
      <c r="F3661" s="5" t="inlineStr">
        <is>
          <t>Kg</t>
        </is>
      </c>
      <c r="G3661" s="25" t="n">
        <v>0.4438797944796272</v>
      </c>
      <c r="H3661" s="26">
        <f>VLOOKUP(D3661,upahbahan,3,FALSE)</f>
        <v/>
      </c>
      <c r="J3661" s="26">
        <f>G3661*H3661</f>
        <v/>
      </c>
    </row>
    <row r="3662">
      <c r="C3662" s="27" t="inlineStr">
        <is>
          <t>JUMLAH HARGA BAHAN</t>
        </is>
      </c>
      <c r="D3662" s="28" t="n"/>
      <c r="E3662" s="28" t="n"/>
      <c r="F3662" s="28" t="n"/>
      <c r="G3662" s="28" t="n"/>
      <c r="H3662" s="28" t="n"/>
      <c r="I3662" s="28" t="n"/>
      <c r="J3662" s="29">
        <f>SUM(J3658:J3661)</f>
        <v/>
      </c>
    </row>
    <row r="3663">
      <c r="C3663" s="24" t="inlineStr">
        <is>
          <t>C</t>
        </is>
      </c>
      <c r="D3663" s="24" t="inlineStr">
        <is>
          <t>PERALATAN</t>
        </is>
      </c>
      <c r="E3663" s="12" t="n"/>
      <c r="F3663" s="12" t="n"/>
      <c r="G3663" s="12" t="n"/>
      <c r="H3663" s="12" t="n"/>
      <c r="I3663" s="12" t="n"/>
      <c r="J3663" s="12" t="n"/>
    </row>
    <row r="3664">
      <c r="C3664" s="5" t="n">
        <v>1</v>
      </c>
      <c r="D3664" s="5" t="inlineStr">
        <is>
          <t>FLAT BED TRUCK 4 TON</t>
        </is>
      </c>
      <c r="E3664" s="5" t="inlineStr">
        <is>
          <t>E11</t>
        </is>
      </c>
      <c r="F3664" s="5" t="inlineStr">
        <is>
          <t>Jam</t>
        </is>
      </c>
      <c r="G3664" s="25" t="n">
        <v>0.02623350136908784</v>
      </c>
      <c r="H3664" s="26">
        <f>VLOOKUP(D3664,upahbahan,3,FALSE)</f>
        <v/>
      </c>
      <c r="J3664" s="26">
        <f>G3664*H3664</f>
        <v/>
      </c>
    </row>
    <row r="3665">
      <c r="C3665" s="5" t="n">
        <v>2</v>
      </c>
      <c r="D3665" s="5" t="inlineStr">
        <is>
          <t>Alat Bantu</t>
        </is>
      </c>
      <c r="F3665" s="5" t="inlineStr">
        <is>
          <t>Ls</t>
        </is>
      </c>
      <c r="G3665" s="25" t="n">
        <v>1</v>
      </c>
      <c r="H3665" s="26">
        <f>VLOOKUP(D3665,upahbahan,3,FALSE)</f>
        <v/>
      </c>
      <c r="J3665" s="26">
        <f>G3665*H3665</f>
        <v/>
      </c>
    </row>
    <row r="3666">
      <c r="C3666" s="27" t="inlineStr">
        <is>
          <t>JUMLAH HARGA PERALATAN</t>
        </is>
      </c>
      <c r="D3666" s="28" t="n"/>
      <c r="E3666" s="28" t="n"/>
      <c r="F3666" s="28" t="n"/>
      <c r="G3666" s="28" t="n"/>
      <c r="H3666" s="28" t="n"/>
      <c r="I3666" s="28" t="n"/>
      <c r="J3666" s="29">
        <f>SUM(J3664:J3665)</f>
        <v/>
      </c>
    </row>
    <row r="3667">
      <c r="C3667" s="31" t="inlineStr">
        <is>
          <t>D</t>
        </is>
      </c>
      <c r="D3667" s="31" t="inlineStr">
        <is>
          <t>Jumlah (A+B+C)</t>
        </is>
      </c>
      <c r="E3667" s="32" t="n"/>
      <c r="F3667" s="32" t="n"/>
      <c r="G3667" s="32" t="n"/>
      <c r="H3667" s="32" t="n"/>
      <c r="I3667" s="32" t="n"/>
      <c r="J3667" s="33">
        <f>J3656+J3662+J3666</f>
        <v/>
      </c>
    </row>
    <row r="3668">
      <c r="C3668" s="18" t="inlineStr">
        <is>
          <t>E</t>
        </is>
      </c>
      <c r="D3668" s="18" t="inlineStr">
        <is>
          <t>Biaya Umum dan Keuntungan 10.0% x D</t>
        </is>
      </c>
      <c r="H3668" s="21">
        <f>$Q$8</f>
        <v/>
      </c>
      <c r="J3668" s="34">
        <f>J3667*H3668</f>
        <v/>
      </c>
    </row>
    <row r="3669">
      <c r="C3669" s="31" t="inlineStr">
        <is>
          <t>F</t>
        </is>
      </c>
      <c r="D3669" s="31" t="inlineStr">
        <is>
          <t>Harga Satuan Pekerjaan (D+E)</t>
        </is>
      </c>
      <c r="E3669" s="32" t="n"/>
      <c r="F3669" s="32" t="n"/>
      <c r="G3669" s="32" t="n"/>
      <c r="H3669" s="32" t="n"/>
      <c r="I3669" s="32" t="n"/>
      <c r="J3669" s="33">
        <f>SUM(J3667:J3668)</f>
        <v/>
      </c>
    </row>
    <row r="3671">
      <c r="C3671" s="16" t="inlineStr">
        <is>
          <t>I.182</t>
        </is>
      </c>
      <c r="D3671" s="17" t="inlineStr">
        <is>
          <t>Pagar Rumija Tipe 2 (Kawat Berduri)</t>
        </is>
      </c>
      <c r="F3671" s="18" t="inlineStr">
        <is>
          <t>Meter Panjang</t>
        </is>
      </c>
      <c r="K3671" s="22">
        <f>ROUNDDOWN(J3697,0)</f>
        <v/>
      </c>
      <c r="M3671" s="19" t="inlineStr">
        <is>
          <t>9.2.(30b)</t>
        </is>
      </c>
    </row>
    <row r="3672">
      <c r="C3672" s="23" t="inlineStr">
        <is>
          <t>No</t>
        </is>
      </c>
      <c r="D3672" s="23" t="inlineStr">
        <is>
          <t>Uraian</t>
        </is>
      </c>
      <c r="E3672" s="23" t="inlineStr">
        <is>
          <t>Kode</t>
        </is>
      </c>
      <c r="F3672" s="23" t="inlineStr">
        <is>
          <t>Sat.</t>
        </is>
      </c>
      <c r="G3672" s="23" t="inlineStr">
        <is>
          <t>Koefisien</t>
        </is>
      </c>
      <c r="H3672" s="23" t="inlineStr">
        <is>
          <t>Harga  Satuan (Rp)</t>
        </is>
      </c>
      <c r="J3672" s="23" t="inlineStr">
        <is>
          <t>Jumlah Harga (Rp)</t>
        </is>
      </c>
    </row>
    <row r="3673">
      <c r="C3673" s="24" t="inlineStr">
        <is>
          <t>A</t>
        </is>
      </c>
      <c r="D3673" s="24" t="inlineStr">
        <is>
          <t>TENAGA KERJA</t>
        </is>
      </c>
      <c r="E3673" s="12" t="n"/>
      <c r="F3673" s="12" t="n"/>
      <c r="G3673" s="12" t="n"/>
      <c r="H3673" s="12" t="n"/>
      <c r="I3673" s="12" t="n"/>
      <c r="J3673" s="12" t="n"/>
    </row>
    <row r="3674">
      <c r="C3674" s="5" t="n">
        <v>1</v>
      </c>
      <c r="D3674" s="5" t="inlineStr">
        <is>
          <t>Pekerja</t>
        </is>
      </c>
      <c r="E3674" s="5" t="inlineStr">
        <is>
          <t>L01</t>
        </is>
      </c>
      <c r="F3674" s="5" t="inlineStr">
        <is>
          <t>jam</t>
        </is>
      </c>
      <c r="G3674" s="25" t="n">
        <v>0.04626505867193565</v>
      </c>
      <c r="H3674" s="26">
        <f>VLOOKUP(D3674,upahbahan,3,FALSE)</f>
        <v/>
      </c>
      <c r="J3674" s="26">
        <f>G3674*H3674</f>
        <v/>
      </c>
    </row>
    <row r="3675">
      <c r="C3675" s="5" t="n">
        <v>2</v>
      </c>
      <c r="D3675" s="5" t="inlineStr">
        <is>
          <t>Tukang</t>
        </is>
      </c>
      <c r="E3675" s="5" t="inlineStr">
        <is>
          <t>L02</t>
        </is>
      </c>
      <c r="F3675" s="5" t="inlineStr">
        <is>
          <t>jam</t>
        </is>
      </c>
      <c r="G3675" s="25" t="n">
        <v>0.009253104419975278</v>
      </c>
      <c r="H3675" s="26">
        <f>VLOOKUP(D3675,upahbahan,3,FALSE)</f>
        <v/>
      </c>
      <c r="J3675" s="26">
        <f>G3675*H3675</f>
        <v/>
      </c>
    </row>
    <row r="3676">
      <c r="C3676" s="5" t="n">
        <v>3</v>
      </c>
      <c r="D3676" s="5" t="inlineStr">
        <is>
          <t>Mandor</t>
        </is>
      </c>
      <c r="E3676" s="5" t="inlineStr">
        <is>
          <t>L03</t>
        </is>
      </c>
      <c r="F3676" s="5" t="inlineStr">
        <is>
          <t>jam</t>
        </is>
      </c>
      <c r="G3676" s="25" t="n">
        <v>0.009252949782995153</v>
      </c>
      <c r="H3676" s="26">
        <f>VLOOKUP(D3676,upahbahan,3,FALSE)</f>
        <v/>
      </c>
      <c r="J3676" s="26">
        <f>G3676*H3676</f>
        <v/>
      </c>
    </row>
    <row r="3677">
      <c r="C3677" s="27" t="inlineStr">
        <is>
          <t>JUMLAH HARGA TENAGA KERJA</t>
        </is>
      </c>
      <c r="D3677" s="28" t="n"/>
      <c r="E3677" s="28" t="n"/>
      <c r="F3677" s="28" t="n"/>
      <c r="G3677" s="28" t="n"/>
      <c r="H3677" s="28" t="n"/>
      <c r="I3677" s="28" t="n"/>
      <c r="J3677" s="29">
        <f>SUM(J3674:J3676)</f>
        <v/>
      </c>
    </row>
    <row r="3678">
      <c r="C3678" s="24" t="inlineStr">
        <is>
          <t>B</t>
        </is>
      </c>
      <c r="D3678" s="24" t="inlineStr">
        <is>
          <t>BAHAN</t>
        </is>
      </c>
      <c r="E3678" s="12" t="n"/>
      <c r="F3678" s="12" t="n"/>
      <c r="G3678" s="12" t="n"/>
      <c r="H3678" s="12" t="n"/>
      <c r="I3678" s="12" t="n"/>
      <c r="J3678" s="12" t="n"/>
    </row>
    <row r="3679">
      <c r="C3679" s="5" t="n">
        <v>1</v>
      </c>
      <c r="D3679" s="5" t="inlineStr">
        <is>
          <t>Semen</t>
        </is>
      </c>
      <c r="E3679" s="5" t="inlineStr">
        <is>
          <t>M12</t>
        </is>
      </c>
      <c r="F3679" s="5" t="inlineStr">
        <is>
          <t>Kg</t>
        </is>
      </c>
      <c r="G3679" s="25" t="n">
        <v>21.85574375</v>
      </c>
      <c r="H3679" s="26">
        <f>VLOOKUP(D3679,upahbahan,3,FALSE)</f>
        <v/>
      </c>
      <c r="J3679" s="26">
        <f>G3679*H3679</f>
        <v/>
      </c>
    </row>
    <row r="3680">
      <c r="C3680" s="5" t="n">
        <v>2</v>
      </c>
      <c r="D3680" s="5" t="inlineStr">
        <is>
          <t>Pasir Beton</t>
        </is>
      </c>
      <c r="E3680" s="5" t="inlineStr">
        <is>
          <t>M01a</t>
        </is>
      </c>
      <c r="F3680" s="5" t="inlineStr">
        <is>
          <t>M3</t>
        </is>
      </c>
      <c r="G3680" s="25" t="n">
        <v>0.05543204976303318</v>
      </c>
      <c r="H3680" s="26">
        <f>VLOOKUP(D3680,upahbahan,3,FALSE)</f>
        <v/>
      </c>
      <c r="J3680" s="26">
        <f>G3680*H3680</f>
        <v/>
      </c>
    </row>
    <row r="3681">
      <c r="C3681" s="5" t="n">
        <v>3</v>
      </c>
      <c r="D3681" s="5" t="inlineStr">
        <is>
          <t>Aggregat Kasar</t>
        </is>
      </c>
      <c r="E3681" s="5" t="inlineStr">
        <is>
          <t>M03</t>
        </is>
      </c>
      <c r="F3681" s="5" t="inlineStr">
        <is>
          <t>M3</t>
        </is>
      </c>
      <c r="G3681" s="25" t="n">
        <v>0.05817600853486093</v>
      </c>
      <c r="H3681" s="26">
        <f>VLOOKUP(D3681,upahbahan,3,FALSE)</f>
        <v/>
      </c>
      <c r="J3681" s="26">
        <f>G3681*H3681</f>
        <v/>
      </c>
    </row>
    <row r="3682">
      <c r="C3682" s="5" t="n">
        <v>4</v>
      </c>
      <c r="D3682" s="5" t="inlineStr">
        <is>
          <t>Kayu Kaso bekisting</t>
        </is>
      </c>
      <c r="E3682" s="5" t="inlineStr">
        <is>
          <t>M19</t>
        </is>
      </c>
      <c r="F3682" s="5" t="inlineStr">
        <is>
          <t>M3</t>
        </is>
      </c>
      <c r="G3682" s="25" t="n">
        <v>0.02138888727272727</v>
      </c>
      <c r="H3682" s="26">
        <f>VLOOKUP(D3682,upahbahan,3,FALSE)</f>
        <v/>
      </c>
      <c r="J3682" s="26">
        <f>G3682*H3682</f>
        <v/>
      </c>
    </row>
    <row r="3683">
      <c r="C3683" s="5" t="n">
        <v>5</v>
      </c>
      <c r="D3683" s="5" t="inlineStr">
        <is>
          <t>Multiplek</t>
        </is>
      </c>
      <c r="E3683" s="5" t="inlineStr">
        <is>
          <t>M73</t>
        </is>
      </c>
      <c r="F3683" s="5" t="inlineStr">
        <is>
          <t>Lbr</t>
        </is>
      </c>
      <c r="G3683" s="25" t="n">
        <v>0.3224939343718926</v>
      </c>
      <c r="H3683" s="26">
        <f>VLOOKUP(D3683,upahbahan,3,FALSE)</f>
        <v/>
      </c>
      <c r="J3683" s="26">
        <f>G3683*H3683</f>
        <v/>
      </c>
    </row>
    <row r="3684">
      <c r="C3684" s="5" t="n">
        <v>6</v>
      </c>
      <c r="D3684" s="5" t="inlineStr">
        <is>
          <t>Air</t>
        </is>
      </c>
      <c r="E3684" s="5" t="inlineStr">
        <is>
          <t>M170</t>
        </is>
      </c>
      <c r="F3684" s="5" t="inlineStr">
        <is>
          <t>Liter</t>
        </is>
      </c>
      <c r="G3684" s="25" t="n">
        <v>10.90648464163823</v>
      </c>
      <c r="H3684" s="26">
        <f>VLOOKUP(D3684,upahbahan,3,FALSE)</f>
        <v/>
      </c>
      <c r="J3684" s="26">
        <f>G3684*H3684</f>
        <v/>
      </c>
    </row>
    <row r="3685">
      <c r="C3685" s="5" t="n">
        <v>7</v>
      </c>
      <c r="D3685" s="5" t="inlineStr">
        <is>
          <t>Paku</t>
        </is>
      </c>
      <c r="E3685" s="5" t="inlineStr">
        <is>
          <t>M18</t>
        </is>
      </c>
      <c r="F3685" s="5" t="inlineStr">
        <is>
          <t>Kg</t>
        </is>
      </c>
      <c r="G3685" s="25" t="n">
        <v>0.288</v>
      </c>
      <c r="H3685" s="26">
        <f>VLOOKUP(D3685,upahbahan,3,FALSE)</f>
        <v/>
      </c>
      <c r="J3685" s="26">
        <f>G3685*H3685</f>
        <v/>
      </c>
    </row>
    <row r="3686">
      <c r="C3686" s="5" t="n">
        <v>8</v>
      </c>
      <c r="D3686" s="5" t="inlineStr">
        <is>
          <t>Tiang Beton Precast fc 15 Mpa</t>
        </is>
      </c>
      <c r="E3686" s="5" t="inlineStr">
        <is>
          <t>M60</t>
        </is>
      </c>
      <c r="F3686" s="5" t="inlineStr">
        <is>
          <t>M3</t>
        </is>
      </c>
      <c r="G3686" s="25" t="n">
        <v>0.01152000235732896</v>
      </c>
      <c r="H3686" s="26">
        <f>VLOOKUP(D3686,upahbahan,3,FALSE)</f>
        <v/>
      </c>
      <c r="J3686" s="26">
        <f>G3686*H3686</f>
        <v/>
      </c>
    </row>
    <row r="3687">
      <c r="C3687" s="5" t="n">
        <v>9</v>
      </c>
      <c r="D3687" s="5" t="inlineStr">
        <is>
          <t>Kawat Duri Galvanized 2 mm</t>
        </is>
      </c>
      <c r="E3687" s="5" t="inlineStr">
        <is>
          <t>M389</t>
        </is>
      </c>
      <c r="F3687" s="5" t="inlineStr">
        <is>
          <t>M'</t>
        </is>
      </c>
      <c r="G3687" s="25" t="n">
        <v>8</v>
      </c>
      <c r="H3687" s="26">
        <f>VLOOKUP(D3687,upahbahan,3,FALSE)</f>
        <v/>
      </c>
      <c r="J3687" s="26">
        <f>G3687*H3687</f>
        <v/>
      </c>
    </row>
    <row r="3688">
      <c r="C3688" s="27" t="inlineStr">
        <is>
          <t>JUMLAH HARGA BAHAN</t>
        </is>
      </c>
      <c r="D3688" s="28" t="n"/>
      <c r="E3688" s="28" t="n"/>
      <c r="F3688" s="28" t="n"/>
      <c r="G3688" s="28" t="n"/>
      <c r="H3688" s="28" t="n"/>
      <c r="I3688" s="28" t="n"/>
      <c r="J3688" s="29">
        <f>SUM(J3679:J3687)</f>
        <v/>
      </c>
    </row>
    <row r="3689">
      <c r="C3689" s="24" t="inlineStr">
        <is>
          <t>C</t>
        </is>
      </c>
      <c r="D3689" s="24" t="inlineStr">
        <is>
          <t>PERALATAN</t>
        </is>
      </c>
      <c r="E3689" s="12" t="n"/>
      <c r="F3689" s="12" t="n"/>
      <c r="G3689" s="12" t="n"/>
      <c r="H3689" s="12" t="n"/>
      <c r="I3689" s="12" t="n"/>
      <c r="J3689" s="12" t="n"/>
    </row>
    <row r="3690">
      <c r="C3690" s="5" t="n">
        <v>1</v>
      </c>
      <c r="D3690" s="5" t="inlineStr">
        <is>
          <t>Concret Mixer</t>
        </is>
      </c>
      <c r="E3690" s="5" t="inlineStr">
        <is>
          <t>E06</t>
        </is>
      </c>
      <c r="F3690" s="5" t="inlineStr">
        <is>
          <t>Jam</t>
        </is>
      </c>
      <c r="G3690" s="25" t="n">
        <v>0.009253001931621697</v>
      </c>
      <c r="H3690" s="26">
        <f>VLOOKUP(D3690,upahbahan,3,FALSE)</f>
        <v/>
      </c>
      <c r="J3690" s="26">
        <f>G3690*H3690</f>
        <v/>
      </c>
    </row>
    <row r="3691">
      <c r="C3691" s="5" t="n">
        <v>2</v>
      </c>
      <c r="D3691" s="5" t="inlineStr">
        <is>
          <t>Water Tank Truck</t>
        </is>
      </c>
      <c r="E3691" s="5" t="inlineStr">
        <is>
          <t>E23</t>
        </is>
      </c>
      <c r="F3691" s="5" t="inlineStr">
        <is>
          <t>Jam</t>
        </is>
      </c>
      <c r="G3691" s="25" t="n">
        <v>0.2682108400377324</v>
      </c>
      <c r="H3691" s="26">
        <f>VLOOKUP(D3691,upahbahan,3,FALSE)</f>
        <v/>
      </c>
      <c r="J3691" s="26">
        <f>G3691*H3691</f>
        <v/>
      </c>
    </row>
    <row r="3692">
      <c r="C3692" s="5" t="n">
        <v>3</v>
      </c>
      <c r="D3692" s="5" t="inlineStr">
        <is>
          <t>Concrete Vibrator</t>
        </is>
      </c>
      <c r="E3692" s="5" t="inlineStr">
        <is>
          <t>E20</t>
        </is>
      </c>
      <c r="F3692" s="5" t="inlineStr">
        <is>
          <t>Jam</t>
        </is>
      </c>
      <c r="G3692" s="25" t="n">
        <v>0.02775902332701938</v>
      </c>
      <c r="H3692" s="26">
        <f>VLOOKUP(D3692,upahbahan,3,FALSE)</f>
        <v/>
      </c>
      <c r="J3692" s="26">
        <f>G3692*H3692</f>
        <v/>
      </c>
    </row>
    <row r="3693">
      <c r="C3693" s="5" t="n">
        <v>4</v>
      </c>
      <c r="D3693" s="5" t="inlineStr">
        <is>
          <t>DUMP TRUCK 4 TON; 134 HP Alat Bantu Ls 1,000 - -</t>
        </is>
      </c>
      <c r="E3693" s="5" t="inlineStr">
        <is>
          <t>E08</t>
        </is>
      </c>
      <c r="F3693" s="5" t="inlineStr">
        <is>
          <t>Jam</t>
        </is>
      </c>
      <c r="G3693" s="25" t="n">
        <v>0.6850191459315192</v>
      </c>
      <c r="H3693" s="26">
        <f>VLOOKUP(D3693,upahbahan,3,FALSE)</f>
        <v/>
      </c>
      <c r="J3693" s="26">
        <f>G3693*H3693</f>
        <v/>
      </c>
    </row>
    <row r="3694">
      <c r="C3694" s="27" t="inlineStr">
        <is>
          <t>JUMLAH HARGA PERALATAN</t>
        </is>
      </c>
      <c r="D3694" s="28" t="n"/>
      <c r="E3694" s="28" t="n"/>
      <c r="F3694" s="28" t="n"/>
      <c r="G3694" s="28" t="n"/>
      <c r="H3694" s="28" t="n"/>
      <c r="I3694" s="28" t="n"/>
      <c r="J3694" s="29">
        <f>SUM(J3690:J3693)</f>
        <v/>
      </c>
    </row>
    <row r="3695">
      <c r="C3695" s="31" t="inlineStr">
        <is>
          <t>D</t>
        </is>
      </c>
      <c r="D3695" s="31" t="inlineStr">
        <is>
          <t>Jumlah (A+B+C)</t>
        </is>
      </c>
      <c r="E3695" s="32" t="n"/>
      <c r="F3695" s="32" t="n"/>
      <c r="G3695" s="32" t="n"/>
      <c r="H3695" s="32" t="n"/>
      <c r="I3695" s="32" t="n"/>
      <c r="J3695" s="33">
        <f>J3677+J3688+J3694</f>
        <v/>
      </c>
    </row>
    <row r="3696">
      <c r="C3696" s="18" t="inlineStr">
        <is>
          <t>E</t>
        </is>
      </c>
      <c r="D3696" s="18" t="inlineStr">
        <is>
          <t>Biaya Umum dan Keuntungan 10.0% x D</t>
        </is>
      </c>
      <c r="H3696" s="21">
        <f>$Q$8</f>
        <v/>
      </c>
      <c r="J3696" s="34">
        <f>J3695*H3696</f>
        <v/>
      </c>
    </row>
    <row r="3697">
      <c r="C3697" s="31" t="inlineStr">
        <is>
          <t>F</t>
        </is>
      </c>
      <c r="D3697" s="31" t="inlineStr">
        <is>
          <t>Harga Satuan Pekerjaan (D+E)</t>
        </is>
      </c>
      <c r="E3697" s="32" t="n"/>
      <c r="F3697" s="32" t="n"/>
      <c r="G3697" s="32" t="n"/>
      <c r="H3697" s="32" t="n"/>
      <c r="I3697" s="32" t="n"/>
      <c r="J3697" s="33">
        <f>SUM(J3695:J3696)</f>
        <v/>
      </c>
    </row>
    <row r="3699">
      <c r="C3699" s="16" t="inlineStr">
        <is>
          <t>I.183</t>
        </is>
      </c>
      <c r="D3699" s="17" t="inlineStr">
        <is>
          <t>Pagar Rumija Tipe 3 (BRC)</t>
        </is>
      </c>
      <c r="F3699" s="18" t="inlineStr">
        <is>
          <t>Meter Panjang</t>
        </is>
      </c>
      <c r="K3699" s="22">
        <f>ROUNDDOWN(J3725,0)</f>
        <v/>
      </c>
      <c r="M3699" s="19" t="inlineStr">
        <is>
          <t>9.2.(30c)</t>
        </is>
      </c>
    </row>
    <row r="3700">
      <c r="C3700" s="23" t="inlineStr">
        <is>
          <t>No</t>
        </is>
      </c>
      <c r="D3700" s="23" t="inlineStr">
        <is>
          <t>Uraian</t>
        </is>
      </c>
      <c r="E3700" s="23" t="inlineStr">
        <is>
          <t>Kode</t>
        </is>
      </c>
      <c r="F3700" s="23" t="inlineStr">
        <is>
          <t>Sat.</t>
        </is>
      </c>
      <c r="G3700" s="23" t="inlineStr">
        <is>
          <t>Koefisien</t>
        </is>
      </c>
      <c r="H3700" s="23" t="inlineStr">
        <is>
          <t>Harga  Satuan (Rp)</t>
        </is>
      </c>
      <c r="J3700" s="23" t="inlineStr">
        <is>
          <t>Jumlah Harga (Rp)</t>
        </is>
      </c>
    </row>
    <row r="3701">
      <c r="C3701" s="24" t="inlineStr">
        <is>
          <t>A</t>
        </is>
      </c>
      <c r="D3701" s="24" t="inlineStr">
        <is>
          <t>TENAGA KERJA</t>
        </is>
      </c>
      <c r="E3701" s="12" t="n"/>
      <c r="F3701" s="12" t="n"/>
      <c r="G3701" s="12" t="n"/>
      <c r="H3701" s="12" t="n"/>
      <c r="I3701" s="12" t="n"/>
      <c r="J3701" s="12" t="n"/>
    </row>
    <row r="3702">
      <c r="C3702" s="5" t="n">
        <v>1</v>
      </c>
      <c r="D3702" s="5" t="inlineStr">
        <is>
          <t>Pekerja</t>
        </is>
      </c>
      <c r="E3702" s="5" t="inlineStr">
        <is>
          <t>L01</t>
        </is>
      </c>
      <c r="F3702" s="5" t="inlineStr">
        <is>
          <t>jam</t>
        </is>
      </c>
      <c r="G3702" s="25" t="n">
        <v>0.04819281466845418</v>
      </c>
      <c r="H3702" s="26">
        <f>VLOOKUP(D3702,upahbahan,3,FALSE)</f>
        <v/>
      </c>
      <c r="J3702" s="26">
        <f>G3702*H3702</f>
        <v/>
      </c>
    </row>
    <row r="3703">
      <c r="C3703" s="5" t="n">
        <v>2</v>
      </c>
      <c r="D3703" s="5" t="inlineStr">
        <is>
          <t>Tukang</t>
        </is>
      </c>
      <c r="E3703" s="5" t="inlineStr">
        <is>
          <t>L02</t>
        </is>
      </c>
      <c r="F3703" s="5" t="inlineStr">
        <is>
          <t>jam</t>
        </is>
      </c>
      <c r="G3703" s="25" t="n">
        <v>0.009638650437474246</v>
      </c>
      <c r="H3703" s="26">
        <f>VLOOKUP(D3703,upahbahan,3,FALSE)</f>
        <v/>
      </c>
      <c r="J3703" s="26">
        <f>G3703*H3703</f>
        <v/>
      </c>
    </row>
    <row r="3704">
      <c r="C3704" s="5" t="n">
        <v>3</v>
      </c>
      <c r="D3704" s="5" t="inlineStr">
        <is>
          <t>Mandor</t>
        </is>
      </c>
      <c r="E3704" s="5" t="inlineStr">
        <is>
          <t>L03</t>
        </is>
      </c>
      <c r="F3704" s="5" t="inlineStr">
        <is>
          <t>jam</t>
        </is>
      </c>
      <c r="G3704" s="25" t="n">
        <v>0.009638689481643892</v>
      </c>
      <c r="H3704" s="26">
        <f>VLOOKUP(D3704,upahbahan,3,FALSE)</f>
        <v/>
      </c>
      <c r="J3704" s="26">
        <f>G3704*H3704</f>
        <v/>
      </c>
    </row>
    <row r="3705">
      <c r="C3705" s="27" t="inlineStr">
        <is>
          <t>JUMLAH HARGA TENAGA KERJA</t>
        </is>
      </c>
      <c r="D3705" s="28" t="n"/>
      <c r="E3705" s="28" t="n"/>
      <c r="F3705" s="28" t="n"/>
      <c r="G3705" s="28" t="n"/>
      <c r="H3705" s="28" t="n"/>
      <c r="I3705" s="28" t="n"/>
      <c r="J3705" s="29">
        <f>SUM(J3702:J3704)</f>
        <v/>
      </c>
    </row>
    <row r="3706">
      <c r="C3706" s="24" t="inlineStr">
        <is>
          <t>B</t>
        </is>
      </c>
      <c r="D3706" s="24" t="inlineStr">
        <is>
          <t>BAHAN</t>
        </is>
      </c>
      <c r="E3706" s="12" t="n"/>
      <c r="F3706" s="12" t="n"/>
      <c r="G3706" s="12" t="n"/>
      <c r="H3706" s="12" t="n"/>
      <c r="I3706" s="12" t="n"/>
      <c r="J3706" s="12" t="n"/>
    </row>
    <row r="3707">
      <c r="C3707" s="5" t="n">
        <v>1</v>
      </c>
      <c r="D3707" s="5" t="inlineStr">
        <is>
          <t>Semen</t>
        </is>
      </c>
      <c r="E3707" s="5" t="inlineStr">
        <is>
          <t>M12</t>
        </is>
      </c>
      <c r="F3707" s="5" t="inlineStr">
        <is>
          <t>Kg</t>
        </is>
      </c>
      <c r="G3707" s="25" t="n">
        <v>22.7664</v>
      </c>
      <c r="H3707" s="26">
        <f>VLOOKUP(D3707,upahbahan,3,FALSE)</f>
        <v/>
      </c>
      <c r="J3707" s="26">
        <f>G3707*H3707</f>
        <v/>
      </c>
    </row>
    <row r="3708">
      <c r="C3708" s="5" t="n">
        <v>2</v>
      </c>
      <c r="D3708" s="5" t="inlineStr">
        <is>
          <t>Pasir Beton</t>
        </is>
      </c>
      <c r="E3708" s="5" t="inlineStr">
        <is>
          <t>M01a</t>
        </is>
      </c>
      <c r="F3708" s="5" t="inlineStr">
        <is>
          <t>M3</t>
        </is>
      </c>
      <c r="G3708" s="25" t="n">
        <v>0.05774170616113743</v>
      </c>
      <c r="H3708" s="26">
        <f>VLOOKUP(D3708,upahbahan,3,FALSE)</f>
        <v/>
      </c>
      <c r="J3708" s="26">
        <f>G3708*H3708</f>
        <v/>
      </c>
    </row>
    <row r="3709">
      <c r="C3709" s="5" t="n">
        <v>3</v>
      </c>
      <c r="D3709" s="5" t="inlineStr">
        <is>
          <t>Aggregat Kasar</t>
        </is>
      </c>
      <c r="E3709" s="5" t="inlineStr">
        <is>
          <t>M03</t>
        </is>
      </c>
      <c r="F3709" s="5" t="inlineStr">
        <is>
          <t>M3</t>
        </is>
      </c>
      <c r="G3709" s="25" t="n">
        <v>0.06060001285661153</v>
      </c>
      <c r="H3709" s="26">
        <f>VLOOKUP(D3709,upahbahan,3,FALSE)</f>
        <v/>
      </c>
      <c r="J3709" s="26">
        <f>G3709*H3709</f>
        <v/>
      </c>
    </row>
    <row r="3710">
      <c r="C3710" s="5" t="n">
        <v>4</v>
      </c>
      <c r="D3710" s="5" t="inlineStr">
        <is>
          <t>Kayu Kaso bekisting</t>
        </is>
      </c>
      <c r="E3710" s="5" t="inlineStr">
        <is>
          <t>M19</t>
        </is>
      </c>
      <c r="F3710" s="5" t="inlineStr">
        <is>
          <t>M3</t>
        </is>
      </c>
      <c r="G3710" s="25" t="n">
        <v>0.02138888727272727</v>
      </c>
      <c r="H3710" s="26">
        <f>VLOOKUP(D3710,upahbahan,3,FALSE)</f>
        <v/>
      </c>
      <c r="J3710" s="26">
        <f>G3710*H3710</f>
        <v/>
      </c>
    </row>
    <row r="3711">
      <c r="C3711" s="5" t="n">
        <v>5</v>
      </c>
      <c r="D3711" s="5" t="inlineStr">
        <is>
          <t>Multiplek</t>
        </is>
      </c>
      <c r="E3711" s="5" t="inlineStr">
        <is>
          <t>M73</t>
        </is>
      </c>
      <c r="F3711" s="5" t="inlineStr">
        <is>
          <t>Lbr</t>
        </is>
      </c>
      <c r="G3711" s="25" t="n">
        <v>0.3224939343718926</v>
      </c>
      <c r="H3711" s="26">
        <f>VLOOKUP(D3711,upahbahan,3,FALSE)</f>
        <v/>
      </c>
      <c r="J3711" s="26">
        <f>G3711*H3711</f>
        <v/>
      </c>
    </row>
    <row r="3712">
      <c r="C3712" s="5" t="n">
        <v>6</v>
      </c>
      <c r="D3712" s="5" t="inlineStr">
        <is>
          <t>Air</t>
        </is>
      </c>
      <c r="E3712" s="5" t="inlineStr">
        <is>
          <t>M170</t>
        </is>
      </c>
      <c r="F3712" s="5" t="inlineStr">
        <is>
          <t>Ltr</t>
        </is>
      </c>
      <c r="G3712" s="25" t="n">
        <v>11.36109215017065</v>
      </c>
      <c r="H3712" s="26">
        <f>VLOOKUP(D3712,upahbahan,3,FALSE)</f>
        <v/>
      </c>
      <c r="J3712" s="26">
        <f>G3712*H3712</f>
        <v/>
      </c>
    </row>
    <row r="3713">
      <c r="C3713" s="5" t="n">
        <v>7</v>
      </c>
      <c r="D3713" s="5" t="inlineStr">
        <is>
          <t>Paku</t>
        </is>
      </c>
      <c r="E3713" s="5" t="inlineStr">
        <is>
          <t>M18</t>
        </is>
      </c>
      <c r="F3713" s="5" t="inlineStr">
        <is>
          <t>Kg</t>
        </is>
      </c>
      <c r="G3713" s="25" t="n">
        <v>0.288</v>
      </c>
      <c r="H3713" s="26">
        <f>VLOOKUP(D3713,upahbahan,3,FALSE)</f>
        <v/>
      </c>
      <c r="J3713" s="26">
        <f>G3713*H3713</f>
        <v/>
      </c>
    </row>
    <row r="3714">
      <c r="C3714" s="5" t="n">
        <v>8</v>
      </c>
      <c r="D3714" s="5" t="inlineStr">
        <is>
          <t>Pagar BRC 175 cm x 240 cm, 7 mm</t>
        </is>
      </c>
      <c r="E3714" s="5" t="inlineStr">
        <is>
          <t>M390</t>
        </is>
      </c>
      <c r="F3714" s="5" t="inlineStr">
        <is>
          <t>Lbr</t>
        </is>
      </c>
      <c r="G3714" s="25" t="n">
        <v>0.4166666625766872</v>
      </c>
      <c r="H3714" s="26">
        <f>VLOOKUP(D3714,upahbahan,3,FALSE)</f>
        <v/>
      </c>
      <c r="J3714" s="26">
        <f>G3714*H3714</f>
        <v/>
      </c>
    </row>
    <row r="3715">
      <c r="C3715" s="5" t="n">
        <v>9</v>
      </c>
      <c r="D3715" s="5" t="inlineStr">
        <is>
          <t>Tiang BRC T175 225 cm, 2 inch + aksesoris</t>
        </is>
      </c>
      <c r="E3715" s="5" t="inlineStr">
        <is>
          <t>M391</t>
        </is>
      </c>
      <c r="F3715" s="5" t="inlineStr">
        <is>
          <t>M'</t>
        </is>
      </c>
      <c r="G3715" s="25" t="n">
        <v>1.875000040178573</v>
      </c>
      <c r="H3715" s="26">
        <f>VLOOKUP(D3715,upahbahan,3,FALSE)</f>
        <v/>
      </c>
      <c r="J3715" s="26">
        <f>G3715*H3715</f>
        <v/>
      </c>
    </row>
    <row r="3716">
      <c r="C3716" s="27" t="inlineStr">
        <is>
          <t>JUMLAH HARGA BAHAN</t>
        </is>
      </c>
      <c r="D3716" s="28" t="n"/>
      <c r="E3716" s="28" t="n"/>
      <c r="F3716" s="28" t="n"/>
      <c r="G3716" s="28" t="n"/>
      <c r="H3716" s="28" t="n"/>
      <c r="I3716" s="28" t="n"/>
      <c r="J3716" s="29">
        <f>SUM(J3707:J3715)</f>
        <v/>
      </c>
    </row>
    <row r="3717">
      <c r="C3717" s="24" t="inlineStr">
        <is>
          <t>C</t>
        </is>
      </c>
      <c r="D3717" s="24" t="inlineStr">
        <is>
          <t>PERALATAN</t>
        </is>
      </c>
      <c r="E3717" s="12" t="n"/>
      <c r="F3717" s="12" t="n"/>
      <c r="G3717" s="12" t="n"/>
      <c r="H3717" s="12" t="n"/>
      <c r="I3717" s="12" t="n"/>
      <c r="J3717" s="12" t="n"/>
    </row>
    <row r="3718">
      <c r="C3718" s="5" t="n">
        <v>1</v>
      </c>
      <c r="D3718" s="5" t="inlineStr">
        <is>
          <t>Concret Mixer</t>
        </is>
      </c>
      <c r="E3718" s="5" t="inlineStr">
        <is>
          <t>E06</t>
        </is>
      </c>
      <c r="F3718" s="5" t="inlineStr">
        <is>
          <t>Jam</t>
        </is>
      </c>
      <c r="G3718" s="25" t="n">
        <v>0.009638522753847382</v>
      </c>
      <c r="H3718" s="26">
        <f>VLOOKUP(D3718,upahbahan,3,FALSE)</f>
        <v/>
      </c>
      <c r="J3718" s="26">
        <f>G3718*H3718</f>
        <v/>
      </c>
    </row>
    <row r="3719">
      <c r="C3719" s="5" t="n">
        <v>2</v>
      </c>
      <c r="D3719" s="5" t="inlineStr">
        <is>
          <t>Water Tank Truck</t>
        </is>
      </c>
      <c r="E3719" s="5" t="inlineStr">
        <is>
          <t>E23</t>
        </is>
      </c>
      <c r="F3719" s="5" t="inlineStr">
        <is>
          <t>Jam</t>
        </is>
      </c>
      <c r="G3719" s="25" t="n">
        <v>0.2682108400377324</v>
      </c>
      <c r="H3719" s="26">
        <f>VLOOKUP(D3719,upahbahan,3,FALSE)</f>
        <v/>
      </c>
      <c r="J3719" s="26">
        <f>G3719*H3719</f>
        <v/>
      </c>
    </row>
    <row r="3720">
      <c r="C3720" s="5" t="n">
        <v>3</v>
      </c>
      <c r="D3720" s="5" t="inlineStr">
        <is>
          <t>Concrete Vibrator</t>
        </is>
      </c>
      <c r="E3720" s="5" t="inlineStr">
        <is>
          <t>E20</t>
        </is>
      </c>
      <c r="F3720" s="5" t="inlineStr">
        <is>
          <t>Jam</t>
        </is>
      </c>
      <c r="G3720" s="25" t="n">
        <v>0.009638547964399698</v>
      </c>
      <c r="H3720" s="26">
        <f>VLOOKUP(D3720,upahbahan,3,FALSE)</f>
        <v/>
      </c>
      <c r="J3720" s="26">
        <f>G3720*H3720</f>
        <v/>
      </c>
    </row>
    <row r="3721">
      <c r="C3721" s="5" t="n">
        <v>4</v>
      </c>
      <c r="D3721" s="5" t="inlineStr">
        <is>
          <t>DUMP TRUCK 4 TON; 134 HP Alat Bantu Ls 1,000 - -</t>
        </is>
      </c>
      <c r="E3721" s="5" t="inlineStr">
        <is>
          <t>E08</t>
        </is>
      </c>
      <c r="F3721" s="5" t="inlineStr">
        <is>
          <t>Jam</t>
        </is>
      </c>
      <c r="G3721" s="25" t="n">
        <v>0.6850191459315192</v>
      </c>
      <c r="H3721" s="26">
        <f>VLOOKUP(D3721,upahbahan,3,FALSE)</f>
        <v/>
      </c>
      <c r="J3721" s="26">
        <f>G3721*H3721</f>
        <v/>
      </c>
    </row>
    <row r="3722">
      <c r="C3722" s="27" t="inlineStr">
        <is>
          <t>JUMLAH HARGA PERALATAN</t>
        </is>
      </c>
      <c r="D3722" s="28" t="n"/>
      <c r="E3722" s="28" t="n"/>
      <c r="F3722" s="28" t="n"/>
      <c r="G3722" s="28" t="n"/>
      <c r="H3722" s="28" t="n"/>
      <c r="I3722" s="28" t="n"/>
      <c r="J3722" s="29">
        <f>SUM(J3718:J3721)</f>
        <v/>
      </c>
    </row>
    <row r="3723">
      <c r="C3723" s="31" t="inlineStr">
        <is>
          <t>D</t>
        </is>
      </c>
      <c r="D3723" s="31" t="inlineStr">
        <is>
          <t>Jumlah (A+B+C)</t>
        </is>
      </c>
      <c r="E3723" s="32" t="n"/>
      <c r="F3723" s="32" t="n"/>
      <c r="G3723" s="32" t="n"/>
      <c r="H3723" s="32" t="n"/>
      <c r="I3723" s="32" t="n"/>
      <c r="J3723" s="33">
        <f>J3705+J3716+J3722</f>
        <v/>
      </c>
    </row>
    <row r="3724">
      <c r="C3724" s="18" t="inlineStr">
        <is>
          <t>E</t>
        </is>
      </c>
      <c r="D3724" s="18" t="inlineStr">
        <is>
          <t>Biaya Umum dan Keuntungan 10.0% x D</t>
        </is>
      </c>
      <c r="H3724" s="21">
        <f>$Q$8</f>
        <v/>
      </c>
      <c r="J3724" s="34">
        <f>J3723*H3724</f>
        <v/>
      </c>
    </row>
    <row r="3725">
      <c r="C3725" s="31" t="inlineStr">
        <is>
          <t>F</t>
        </is>
      </c>
      <c r="D3725" s="31" t="inlineStr">
        <is>
          <t>Harga Satuan Pekerjaan (D+E)</t>
        </is>
      </c>
      <c r="E3725" s="32" t="n"/>
      <c r="F3725" s="32" t="n"/>
      <c r="G3725" s="32" t="n"/>
      <c r="H3725" s="32" t="n"/>
      <c r="I3725" s="32" t="n"/>
      <c r="J3725" s="33">
        <f>SUM(J3723:J3724)</f>
        <v/>
      </c>
    </row>
    <row r="3727">
      <c r="C3727" s="16" t="inlineStr">
        <is>
          <t>I.184</t>
        </is>
      </c>
      <c r="D3727" s="17" t="inlineStr">
        <is>
          <t>Pagar Yang Dapat Dipindahkan Tipe A</t>
        </is>
      </c>
      <c r="F3727" s="18" t="inlineStr">
        <is>
          <t>Buah</t>
        </is>
      </c>
      <c r="K3727" s="22">
        <f>ROUNDDOWN(J3740,0)</f>
        <v/>
      </c>
      <c r="M3727" s="19" t="inlineStr">
        <is>
          <t>9.2.(31a)</t>
        </is>
      </c>
    </row>
    <row r="3728">
      <c r="C3728" s="23" t="inlineStr">
        <is>
          <t>No</t>
        </is>
      </c>
      <c r="D3728" s="23" t="inlineStr">
        <is>
          <t>Uraian</t>
        </is>
      </c>
      <c r="E3728" s="23" t="inlineStr">
        <is>
          <t>Kode</t>
        </is>
      </c>
      <c r="F3728" s="23" t="inlineStr">
        <is>
          <t>Sat.</t>
        </is>
      </c>
      <c r="G3728" s="23" t="inlineStr">
        <is>
          <t>Koefisien</t>
        </is>
      </c>
      <c r="H3728" s="23" t="inlineStr">
        <is>
          <t>Harga  Satuan (Rp)</t>
        </is>
      </c>
      <c r="J3728" s="23" t="inlineStr">
        <is>
          <t>Jumlah Harga (Rp)</t>
        </is>
      </c>
    </row>
    <row r="3729">
      <c r="C3729" s="24" t="inlineStr">
        <is>
          <t>A</t>
        </is>
      </c>
      <c r="D3729" s="24" t="inlineStr">
        <is>
          <t>TENAGA KERJA</t>
        </is>
      </c>
      <c r="E3729" s="12" t="n"/>
      <c r="F3729" s="12" t="n"/>
      <c r="G3729" s="12" t="n"/>
      <c r="H3729" s="12" t="n"/>
      <c r="I3729" s="12" t="n"/>
      <c r="J3729" s="12" t="n"/>
    </row>
    <row r="3730">
      <c r="C3730" s="5" t="n">
        <v>1</v>
      </c>
      <c r="D3730" s="5" t="inlineStr">
        <is>
          <t>Pekerja</t>
        </is>
      </c>
      <c r="E3730" s="5" t="inlineStr">
        <is>
          <t>L01</t>
        </is>
      </c>
      <c r="F3730" s="5" t="inlineStr">
        <is>
          <t>jam</t>
        </is>
      </c>
      <c r="G3730" s="25" t="n">
        <v>0.05918344756134706</v>
      </c>
      <c r="H3730" s="26">
        <f>VLOOKUP(D3730,upahbahan,3,FALSE)</f>
        <v/>
      </c>
      <c r="J3730" s="26">
        <f>G3730*H3730</f>
        <v/>
      </c>
    </row>
    <row r="3731">
      <c r="C3731" s="27" t="inlineStr">
        <is>
          <t>JUMLAH HARGA TENAGA KERJA</t>
        </is>
      </c>
      <c r="D3731" s="28" t="n"/>
      <c r="E3731" s="28" t="n"/>
      <c r="F3731" s="28" t="n"/>
      <c r="G3731" s="28" t="n"/>
      <c r="H3731" s="28" t="n"/>
      <c r="I3731" s="28" t="n"/>
      <c r="J3731" s="29">
        <f>SUM(J3730:J3730)</f>
        <v/>
      </c>
    </row>
    <row r="3732">
      <c r="C3732" s="24" t="inlineStr">
        <is>
          <t>B</t>
        </is>
      </c>
      <c r="D3732" s="24" t="inlineStr">
        <is>
          <t>BAHAN</t>
        </is>
      </c>
      <c r="E3732" s="12" t="n"/>
      <c r="F3732" s="12" t="n"/>
      <c r="G3732" s="12" t="n"/>
      <c r="H3732" s="12" t="n"/>
      <c r="I3732" s="12" t="n"/>
      <c r="J3732" s="12" t="n"/>
    </row>
    <row r="3733">
      <c r="C3733" s="5" t="n">
        <v>1</v>
      </c>
      <c r="D3733" s="5" t="inlineStr">
        <is>
          <t>Pagar Pipa Besi 150 x 120 x 45</t>
        </is>
      </c>
      <c r="E3733" s="5" t="inlineStr">
        <is>
          <t>M392</t>
        </is>
      </c>
      <c r="F3733" s="5" t="inlineStr">
        <is>
          <t>Buah</t>
        </is>
      </c>
      <c r="G3733" s="25" t="n">
        <v>1</v>
      </c>
      <c r="H3733" s="26">
        <f>VLOOKUP(D3733,upahbahan,3,FALSE)</f>
        <v/>
      </c>
      <c r="J3733" s="26">
        <f>G3733*H3733</f>
        <v/>
      </c>
    </row>
    <row r="3734">
      <c r="C3734" s="27" t="inlineStr">
        <is>
          <t>JUMLAH HARGA BAHAN</t>
        </is>
      </c>
      <c r="D3734" s="28" t="n"/>
      <c r="E3734" s="28" t="n"/>
      <c r="F3734" s="28" t="n"/>
      <c r="G3734" s="28" t="n"/>
      <c r="H3734" s="28" t="n"/>
      <c r="I3734" s="28" t="n"/>
      <c r="J3734" s="29">
        <f>SUM(J3733:J3733)</f>
        <v/>
      </c>
    </row>
    <row r="3735">
      <c r="C3735" s="24" t="inlineStr">
        <is>
          <t>C</t>
        </is>
      </c>
      <c r="D3735" s="24" t="inlineStr">
        <is>
          <t>PERALATAN</t>
        </is>
      </c>
      <c r="E3735" s="12" t="n"/>
      <c r="F3735" s="12" t="n"/>
      <c r="G3735" s="12" t="n"/>
      <c r="H3735" s="12" t="n"/>
      <c r="I3735" s="12" t="n"/>
      <c r="J3735" s="12" t="n"/>
    </row>
    <row r="3736">
      <c r="C3736" s="5" t="n">
        <v>1</v>
      </c>
      <c r="D3736" s="5" t="inlineStr">
        <is>
          <t>DUMP TRUCK 4 TON; 134 HP Alat Bantu Ls 1,000 - -</t>
        </is>
      </c>
      <c r="E3736" s="5" t="inlineStr">
        <is>
          <t>E08</t>
        </is>
      </c>
      <c r="F3736" s="5" t="inlineStr">
        <is>
          <t>Jam</t>
        </is>
      </c>
      <c r="G3736" s="25" t="n">
        <v>0.01479586622420835</v>
      </c>
      <c r="H3736" s="26">
        <f>VLOOKUP(D3736,upahbahan,3,FALSE)</f>
        <v/>
      </c>
      <c r="J3736" s="26">
        <f>G3736*H3736</f>
        <v/>
      </c>
    </row>
    <row r="3737">
      <c r="C3737" s="27" t="inlineStr">
        <is>
          <t>JUMLAH HARGA PERALATAN</t>
        </is>
      </c>
      <c r="D3737" s="28" t="n"/>
      <c r="E3737" s="28" t="n"/>
      <c r="F3737" s="28" t="n"/>
      <c r="G3737" s="28" t="n"/>
      <c r="H3737" s="28" t="n"/>
      <c r="I3737" s="28" t="n"/>
      <c r="J3737" s="29">
        <f>SUM(J3736:J3736)</f>
        <v/>
      </c>
    </row>
    <row r="3738">
      <c r="C3738" s="31" t="inlineStr">
        <is>
          <t>D</t>
        </is>
      </c>
      <c r="D3738" s="31" t="inlineStr">
        <is>
          <t>Jumlah (A+B+C)</t>
        </is>
      </c>
      <c r="E3738" s="32" t="n"/>
      <c r="F3738" s="32" t="n"/>
      <c r="G3738" s="32" t="n"/>
      <c r="H3738" s="32" t="n"/>
      <c r="I3738" s="32" t="n"/>
      <c r="J3738" s="33">
        <f>J3731+J3734+J3737</f>
        <v/>
      </c>
    </row>
    <row r="3739">
      <c r="C3739" s="18" t="inlineStr">
        <is>
          <t>E</t>
        </is>
      </c>
      <c r="D3739" s="18" t="inlineStr">
        <is>
          <t>Biaya Umum dan Keuntungan 10.0% x D</t>
        </is>
      </c>
      <c r="H3739" s="21">
        <f>$Q$8</f>
        <v/>
      </c>
      <c r="J3739" s="34">
        <f>J3738*H3739</f>
        <v/>
      </c>
    </row>
    <row r="3740">
      <c r="C3740" s="31" t="inlineStr">
        <is>
          <t>F</t>
        </is>
      </c>
      <c r="D3740" s="31" t="inlineStr">
        <is>
          <t>Harga Satuan Pekerjaan (D+E)</t>
        </is>
      </c>
      <c r="E3740" s="32" t="n"/>
      <c r="F3740" s="32" t="n"/>
      <c r="G3740" s="32" t="n"/>
      <c r="H3740" s="32" t="n"/>
      <c r="I3740" s="32" t="n"/>
      <c r="J3740" s="33">
        <f>SUM(J3738:J3739)</f>
        <v/>
      </c>
    </row>
    <row r="3742">
      <c r="C3742" s="16" t="inlineStr">
        <is>
          <t>I.185</t>
        </is>
      </c>
      <c r="D3742" s="17" t="inlineStr">
        <is>
          <t>Pagar Yang Dapat Dipindahkan Tipe B</t>
        </is>
      </c>
      <c r="F3742" s="18" t="inlineStr">
        <is>
          <t>Buah</t>
        </is>
      </c>
      <c r="K3742" s="22">
        <f>ROUNDDOWN(J3755,0)</f>
        <v/>
      </c>
      <c r="M3742" s="19" t="inlineStr">
        <is>
          <t>9.2.(31b)</t>
        </is>
      </c>
    </row>
    <row r="3743">
      <c r="C3743" s="23" t="inlineStr">
        <is>
          <t>No</t>
        </is>
      </c>
      <c r="D3743" s="23" t="inlineStr">
        <is>
          <t>Uraian</t>
        </is>
      </c>
      <c r="E3743" s="23" t="inlineStr">
        <is>
          <t>Kode</t>
        </is>
      </c>
      <c r="F3743" s="23" t="inlineStr">
        <is>
          <t>Sat.</t>
        </is>
      </c>
      <c r="G3743" s="23" t="inlineStr">
        <is>
          <t>Koefisien</t>
        </is>
      </c>
      <c r="H3743" s="23" t="inlineStr">
        <is>
          <t>Harga  Satuan (Rp)</t>
        </is>
      </c>
      <c r="J3743" s="23" t="inlineStr">
        <is>
          <t>Jumlah Harga (Rp)</t>
        </is>
      </c>
    </row>
    <row r="3744">
      <c r="C3744" s="24" t="inlineStr">
        <is>
          <t>A</t>
        </is>
      </c>
      <c r="D3744" s="24" t="inlineStr">
        <is>
          <t>TENAGA KERJA</t>
        </is>
      </c>
      <c r="E3744" s="12" t="n"/>
      <c r="F3744" s="12" t="n"/>
      <c r="G3744" s="12" t="n"/>
      <c r="H3744" s="12" t="n"/>
      <c r="I3744" s="12" t="n"/>
      <c r="J3744" s="12" t="n"/>
    </row>
    <row r="3745">
      <c r="C3745" s="5" t="n">
        <v>1</v>
      </c>
      <c r="D3745" s="5" t="inlineStr">
        <is>
          <t>Pekerja</t>
        </is>
      </c>
      <c r="E3745" s="5" t="inlineStr">
        <is>
          <t>L01</t>
        </is>
      </c>
      <c r="F3745" s="5" t="inlineStr">
        <is>
          <t>jam</t>
        </is>
      </c>
      <c r="G3745" s="25" t="n">
        <v>0.06363331179725895</v>
      </c>
      <c r="H3745" s="26">
        <f>VLOOKUP(D3745,upahbahan,3,FALSE)</f>
        <v/>
      </c>
      <c r="J3745" s="26">
        <f>G3745*H3745</f>
        <v/>
      </c>
    </row>
    <row r="3746">
      <c r="C3746" s="27" t="inlineStr">
        <is>
          <t>JUMLAH HARGA TENAGA KERJA</t>
        </is>
      </c>
      <c r="D3746" s="28" t="n"/>
      <c r="E3746" s="28" t="n"/>
      <c r="F3746" s="28" t="n"/>
      <c r="G3746" s="28" t="n"/>
      <c r="H3746" s="28" t="n"/>
      <c r="I3746" s="28" t="n"/>
      <c r="J3746" s="29">
        <f>SUM(J3745:J3745)</f>
        <v/>
      </c>
    </row>
    <row r="3747">
      <c r="C3747" s="24" t="inlineStr">
        <is>
          <t>B</t>
        </is>
      </c>
      <c r="D3747" s="24" t="inlineStr">
        <is>
          <t>BAHAN</t>
        </is>
      </c>
      <c r="E3747" s="12" t="n"/>
      <c r="F3747" s="12" t="n"/>
      <c r="G3747" s="12" t="n"/>
      <c r="H3747" s="12" t="n"/>
      <c r="I3747" s="12" t="n"/>
      <c r="J3747" s="12" t="n"/>
    </row>
    <row r="3748">
      <c r="C3748" s="5" t="n">
        <v>1</v>
      </c>
      <c r="D3748" s="5" t="inlineStr">
        <is>
          <t>Pagar Pipa Besi 200 x 120 x 45</t>
        </is>
      </c>
      <c r="E3748" s="5" t="inlineStr">
        <is>
          <t>M392a</t>
        </is>
      </c>
      <c r="F3748" s="5" t="inlineStr">
        <is>
          <t>Buah</t>
        </is>
      </c>
      <c r="G3748" s="25" t="n">
        <v>1</v>
      </c>
      <c r="H3748" s="26">
        <f>VLOOKUP(D3748,upahbahan,3,FALSE)</f>
        <v/>
      </c>
      <c r="J3748" s="26">
        <f>G3748*H3748</f>
        <v/>
      </c>
    </row>
    <row r="3749">
      <c r="C3749" s="27" t="inlineStr">
        <is>
          <t>JUMLAH HARGA BAHAN</t>
        </is>
      </c>
      <c r="D3749" s="28" t="n"/>
      <c r="E3749" s="28" t="n"/>
      <c r="F3749" s="28" t="n"/>
      <c r="G3749" s="28" t="n"/>
      <c r="H3749" s="28" t="n"/>
      <c r="I3749" s="28" t="n"/>
      <c r="J3749" s="29">
        <f>SUM(J3748:J3748)</f>
        <v/>
      </c>
    </row>
    <row r="3750">
      <c r="C3750" s="24" t="inlineStr">
        <is>
          <t>C</t>
        </is>
      </c>
      <c r="D3750" s="24" t="inlineStr">
        <is>
          <t>PERALATAN</t>
        </is>
      </c>
      <c r="E3750" s="12" t="n"/>
      <c r="F3750" s="12" t="n"/>
      <c r="G3750" s="12" t="n"/>
      <c r="H3750" s="12" t="n"/>
      <c r="I3750" s="12" t="n"/>
      <c r="J3750" s="12" t="n"/>
    </row>
    <row r="3751">
      <c r="C3751" s="5" t="n">
        <v>1</v>
      </c>
      <c r="D3751" s="5" t="inlineStr">
        <is>
          <t>DUMP TRUCK 4 TON; 134 HP Alat Bantu Ls 1,000 - -</t>
        </is>
      </c>
      <c r="E3751" s="5" t="inlineStr">
        <is>
          <t>E08</t>
        </is>
      </c>
      <c r="F3751" s="5" t="inlineStr">
        <is>
          <t>Jam</t>
        </is>
      </c>
      <c r="G3751" s="25" t="n">
        <v>0.01590832695897101</v>
      </c>
      <c r="H3751" s="26">
        <f>VLOOKUP(D3751,upahbahan,3,FALSE)</f>
        <v/>
      </c>
      <c r="J3751" s="26">
        <f>G3751*H3751</f>
        <v/>
      </c>
    </row>
    <row r="3752">
      <c r="C3752" s="27" t="inlineStr">
        <is>
          <t>JUMLAH HARGA PERALATAN</t>
        </is>
      </c>
      <c r="D3752" s="28" t="n"/>
      <c r="E3752" s="28" t="n"/>
      <c r="F3752" s="28" t="n"/>
      <c r="G3752" s="28" t="n"/>
      <c r="H3752" s="28" t="n"/>
      <c r="I3752" s="28" t="n"/>
      <c r="J3752" s="29">
        <f>SUM(J3751:J3751)</f>
        <v/>
      </c>
    </row>
    <row r="3753">
      <c r="C3753" s="31" t="inlineStr">
        <is>
          <t>D</t>
        </is>
      </c>
      <c r="D3753" s="31" t="inlineStr">
        <is>
          <t>Jumlah (A+B+C)</t>
        </is>
      </c>
      <c r="E3753" s="32" t="n"/>
      <c r="F3753" s="32" t="n"/>
      <c r="G3753" s="32" t="n"/>
      <c r="H3753" s="32" t="n"/>
      <c r="I3753" s="32" t="n"/>
      <c r="J3753" s="33">
        <f>J3746+J3749+J3752</f>
        <v/>
      </c>
    </row>
    <row r="3754">
      <c r="C3754" s="18" t="inlineStr">
        <is>
          <t>E</t>
        </is>
      </c>
      <c r="D3754" s="18" t="inlineStr">
        <is>
          <t>Biaya Umum dan Keuntungan 10.0% x D</t>
        </is>
      </c>
      <c r="H3754" s="21">
        <f>$Q$8</f>
        <v/>
      </c>
      <c r="J3754" s="34">
        <f>J3753*H3754</f>
        <v/>
      </c>
    </row>
    <row r="3755">
      <c r="C3755" s="31" t="inlineStr">
        <is>
          <t>F</t>
        </is>
      </c>
      <c r="D3755" s="31" t="inlineStr">
        <is>
          <t>Harga Satuan Pekerjaan (D+E)</t>
        </is>
      </c>
      <c r="E3755" s="32" t="n"/>
      <c r="F3755" s="32" t="n"/>
      <c r="G3755" s="32" t="n"/>
      <c r="H3755" s="32" t="n"/>
      <c r="I3755" s="32" t="n"/>
      <c r="J3755" s="33">
        <f>SUM(J3753:J3754)</f>
        <v/>
      </c>
    </row>
    <row r="3757">
      <c r="C3757" s="16" t="inlineStr">
        <is>
          <t>I.186</t>
        </is>
      </c>
      <c r="D3757" s="17" t="inlineStr">
        <is>
          <t>Pagar Kawat (Chainlink Fence), Tinggi 2,6 m</t>
        </is>
      </c>
      <c r="F3757" s="18" t="inlineStr">
        <is>
          <t>Meter Panjang</t>
        </is>
      </c>
      <c r="K3757" s="22">
        <f>ROUNDDOWN(J3785,0)</f>
        <v/>
      </c>
      <c r="M3757" s="19" t="inlineStr">
        <is>
          <t>9.2.(32)</t>
        </is>
      </c>
    </row>
    <row r="3758">
      <c r="C3758" s="23" t="inlineStr">
        <is>
          <t>No</t>
        </is>
      </c>
      <c r="D3758" s="23" t="inlineStr">
        <is>
          <t>Uraian</t>
        </is>
      </c>
      <c r="E3758" s="23" t="inlineStr">
        <is>
          <t>Kode</t>
        </is>
      </c>
      <c r="F3758" s="23" t="inlineStr">
        <is>
          <t>Sat.</t>
        </is>
      </c>
      <c r="G3758" s="23" t="inlineStr">
        <is>
          <t>Koefisien</t>
        </is>
      </c>
      <c r="H3758" s="23" t="inlineStr">
        <is>
          <t>Harga  Satuan (Rp)</t>
        </is>
      </c>
      <c r="J3758" s="23" t="inlineStr">
        <is>
          <t>Jumlah Harga (Rp)</t>
        </is>
      </c>
    </row>
    <row r="3759">
      <c r="C3759" s="24" t="inlineStr">
        <is>
          <t>A</t>
        </is>
      </c>
      <c r="D3759" s="24" t="inlineStr">
        <is>
          <t>TENAGA KERJA</t>
        </is>
      </c>
      <c r="E3759" s="12" t="n"/>
      <c r="F3759" s="12" t="n"/>
      <c r="G3759" s="12" t="n"/>
      <c r="H3759" s="12" t="n"/>
      <c r="I3759" s="12" t="n"/>
      <c r="J3759" s="12" t="n"/>
    </row>
    <row r="3760">
      <c r="C3760" s="5" t="n">
        <v>1</v>
      </c>
      <c r="D3760" s="5" t="inlineStr">
        <is>
          <t>Pekerja</t>
        </is>
      </c>
      <c r="E3760" s="5" t="inlineStr">
        <is>
          <t>L01</t>
        </is>
      </c>
      <c r="F3760" s="5" t="inlineStr">
        <is>
          <t>jam</t>
        </is>
      </c>
      <c r="G3760" s="25" t="n">
        <v>0.115662827553924</v>
      </c>
      <c r="H3760" s="26">
        <f>VLOOKUP(D3760,upahbahan,3,FALSE)</f>
        <v/>
      </c>
      <c r="J3760" s="26">
        <f>G3760*H3760</f>
        <v/>
      </c>
    </row>
    <row r="3761">
      <c r="C3761" s="5" t="n">
        <v>2</v>
      </c>
      <c r="D3761" s="5" t="inlineStr">
        <is>
          <t>Tukang</t>
        </is>
      </c>
      <c r="E3761" s="5" t="inlineStr">
        <is>
          <t>L02</t>
        </is>
      </c>
      <c r="F3761" s="5" t="inlineStr">
        <is>
          <t>jam</t>
        </is>
      </c>
      <c r="G3761" s="25" t="n">
        <v>0.02313241681242257</v>
      </c>
      <c r="H3761" s="26">
        <f>VLOOKUP(D3761,upahbahan,3,FALSE)</f>
        <v/>
      </c>
      <c r="J3761" s="26">
        <f>G3761*H3761</f>
        <v/>
      </c>
    </row>
    <row r="3762">
      <c r="C3762" s="5" t="n">
        <v>3</v>
      </c>
      <c r="D3762" s="5" t="inlineStr">
        <is>
          <t>Mandor</t>
        </is>
      </c>
      <c r="E3762" s="5" t="inlineStr">
        <is>
          <t>L03</t>
        </is>
      </c>
      <c r="F3762" s="5" t="inlineStr">
        <is>
          <t>jam</t>
        </is>
      </c>
      <c r="G3762" s="25" t="n">
        <v>0.0231326746440238</v>
      </c>
      <c r="H3762" s="26">
        <f>VLOOKUP(D3762,upahbahan,3,FALSE)</f>
        <v/>
      </c>
      <c r="J3762" s="26">
        <f>G3762*H3762</f>
        <v/>
      </c>
    </row>
    <row r="3763">
      <c r="C3763" s="27" t="inlineStr">
        <is>
          <t>JUMLAH HARGA TENAGA KERJA</t>
        </is>
      </c>
      <c r="D3763" s="28" t="n"/>
      <c r="E3763" s="28" t="n"/>
      <c r="F3763" s="28" t="n"/>
      <c r="G3763" s="28" t="n"/>
      <c r="H3763" s="28" t="n"/>
      <c r="I3763" s="28" t="n"/>
      <c r="J3763" s="29">
        <f>SUM(J3760:J3762)</f>
        <v/>
      </c>
    </row>
    <row r="3764">
      <c r="C3764" s="24" t="inlineStr">
        <is>
          <t>B</t>
        </is>
      </c>
      <c r="D3764" s="24" t="inlineStr">
        <is>
          <t>BAHAN</t>
        </is>
      </c>
      <c r="E3764" s="12" t="n"/>
      <c r="F3764" s="12" t="n"/>
      <c r="G3764" s="12" t="n"/>
      <c r="H3764" s="12" t="n"/>
      <c r="I3764" s="12" t="n"/>
      <c r="J3764" s="12" t="n"/>
    </row>
    <row r="3765">
      <c r="C3765" s="5" t="n">
        <v>1</v>
      </c>
      <c r="D3765" s="5" t="inlineStr">
        <is>
          <t>Semen</t>
        </is>
      </c>
      <c r="E3765" s="5" t="inlineStr">
        <is>
          <t>M12</t>
        </is>
      </c>
      <c r="F3765" s="5" t="inlineStr">
        <is>
          <t>Kg</t>
        </is>
      </c>
      <c r="G3765" s="25" t="n">
        <v>54.6393625</v>
      </c>
      <c r="H3765" s="26">
        <f>VLOOKUP(D3765,upahbahan,3,FALSE)</f>
        <v/>
      </c>
      <c r="J3765" s="26">
        <f>G3765*H3765</f>
        <v/>
      </c>
    </row>
    <row r="3766">
      <c r="C3766" s="5" t="n">
        <v>2</v>
      </c>
      <c r="D3766" s="5" t="inlineStr">
        <is>
          <t>Pasir Beton</t>
        </is>
      </c>
      <c r="E3766" s="5" t="inlineStr">
        <is>
          <t>M01a</t>
        </is>
      </c>
      <c r="F3766" s="5" t="inlineStr">
        <is>
          <t>M3</t>
        </is>
      </c>
      <c r="G3766" s="25" t="n">
        <v>0.138580154028436</v>
      </c>
      <c r="H3766" s="26">
        <f>VLOOKUP(D3766,upahbahan,3,FALSE)</f>
        <v/>
      </c>
      <c r="J3766" s="26">
        <f>G3766*H3766</f>
        <v/>
      </c>
    </row>
    <row r="3767">
      <c r="C3767" s="5" t="n">
        <v>3</v>
      </c>
      <c r="D3767" s="5" t="inlineStr">
        <is>
          <t>Aggregat Kasar</t>
        </is>
      </c>
      <c r="E3767" s="5" t="inlineStr">
        <is>
          <t>M03</t>
        </is>
      </c>
      <c r="F3767" s="5" t="inlineStr">
        <is>
          <t>M3</t>
        </is>
      </c>
      <c r="G3767" s="25" t="n">
        <v>0.1454400054726268</v>
      </c>
      <c r="H3767" s="26">
        <f>VLOOKUP(D3767,upahbahan,3,FALSE)</f>
        <v/>
      </c>
      <c r="J3767" s="26">
        <f>G3767*H3767</f>
        <v/>
      </c>
    </row>
    <row r="3768">
      <c r="C3768" s="5" t="n">
        <v>4</v>
      </c>
      <c r="D3768" s="5" t="inlineStr">
        <is>
          <t>Kayu Kaso bekisting</t>
        </is>
      </c>
      <c r="E3768" s="5" t="inlineStr">
        <is>
          <t>M19</t>
        </is>
      </c>
      <c r="F3768" s="5" t="inlineStr">
        <is>
          <t>M3</t>
        </is>
      </c>
      <c r="G3768" s="25" t="n">
        <v>0.02138888727272727</v>
      </c>
      <c r="H3768" s="26">
        <f>VLOOKUP(D3768,upahbahan,3,FALSE)</f>
        <v/>
      </c>
      <c r="J3768" s="26">
        <f>G3768*H3768</f>
        <v/>
      </c>
    </row>
    <row r="3769">
      <c r="C3769" s="5" t="n">
        <v>5</v>
      </c>
      <c r="D3769" s="5" t="inlineStr">
        <is>
          <t>Multiplek</t>
        </is>
      </c>
      <c r="E3769" s="5" t="inlineStr">
        <is>
          <t>M73</t>
        </is>
      </c>
      <c r="F3769" s="5" t="inlineStr">
        <is>
          <t>Lbr</t>
        </is>
      </c>
      <c r="G3769" s="25" t="n">
        <v>0.3224939343718926</v>
      </c>
      <c r="H3769" s="26">
        <f>VLOOKUP(D3769,upahbahan,3,FALSE)</f>
        <v/>
      </c>
      <c r="J3769" s="26">
        <f>G3769*H3769</f>
        <v/>
      </c>
    </row>
    <row r="3770">
      <c r="C3770" s="5" t="n">
        <v>6</v>
      </c>
      <c r="D3770" s="5" t="inlineStr">
        <is>
          <t>Air</t>
        </is>
      </c>
      <c r="E3770" s="5" t="inlineStr">
        <is>
          <t>M170</t>
        </is>
      </c>
      <c r="F3770" s="5" t="inlineStr">
        <is>
          <t>Ltr</t>
        </is>
      </c>
      <c r="G3770" s="25" t="n">
        <v>27.26621160409556</v>
      </c>
      <c r="H3770" s="26">
        <f>VLOOKUP(D3770,upahbahan,3,FALSE)</f>
        <v/>
      </c>
      <c r="J3770" s="26">
        <f>G3770*H3770</f>
        <v/>
      </c>
    </row>
    <row r="3771">
      <c r="C3771" s="5" t="n">
        <v>7</v>
      </c>
      <c r="D3771" s="5" t="inlineStr">
        <is>
          <t>Paku</t>
        </is>
      </c>
      <c r="E3771" s="5" t="inlineStr">
        <is>
          <t>M18</t>
        </is>
      </c>
      <c r="F3771" s="5" t="inlineStr">
        <is>
          <t>Kg</t>
        </is>
      </c>
      <c r="G3771" s="25" t="n">
        <v>0.288</v>
      </c>
      <c r="H3771" s="26">
        <f>VLOOKUP(D3771,upahbahan,3,FALSE)</f>
        <v/>
      </c>
      <c r="J3771" s="26">
        <f>G3771*H3771</f>
        <v/>
      </c>
    </row>
    <row r="3772">
      <c r="C3772" s="5" t="n">
        <v>8</v>
      </c>
      <c r="D3772" s="5" t="inlineStr">
        <is>
          <t>Pipa Besi Galvanized 4,5 inch</t>
        </is>
      </c>
      <c r="E3772" s="5" t="inlineStr">
        <is>
          <t>M275c</t>
        </is>
      </c>
      <c r="F3772" s="5" t="inlineStr">
        <is>
          <t>M'</t>
        </is>
      </c>
      <c r="G3772" s="25" t="n">
        <v>3.999999948630138</v>
      </c>
      <c r="H3772" s="26">
        <f>VLOOKUP(D3772,upahbahan,3,FALSE)</f>
        <v/>
      </c>
      <c r="J3772" s="26">
        <f>G3772*H3772</f>
        <v/>
      </c>
    </row>
    <row r="3773">
      <c r="C3773" s="5" t="n">
        <v>9</v>
      </c>
      <c r="D3773" s="5" t="inlineStr">
        <is>
          <t>Pipa Besi Galvanized 3 inch M275d Buah/M'</t>
        </is>
      </c>
      <c r="F3773" s="5" t="inlineStr"/>
      <c r="G3773" s="25" t="n">
        <v>2</v>
      </c>
      <c r="H3773" s="26">
        <f>VLOOKUP(D3773,upahbahan,3,FALSE)</f>
        <v/>
      </c>
      <c r="J3773" s="26">
        <f>G3773*H3773</f>
        <v/>
      </c>
    </row>
    <row r="3774">
      <c r="C3774" s="5" t="n">
        <v>10</v>
      </c>
      <c r="D3774" s="5" t="inlineStr">
        <is>
          <t>Kawat Harmonika 50x50 2 m</t>
        </is>
      </c>
      <c r="E3774" s="5" t="inlineStr">
        <is>
          <t>M393</t>
        </is>
      </c>
      <c r="F3774" s="5" t="inlineStr">
        <is>
          <t>M'</t>
        </is>
      </c>
      <c r="G3774" s="25" t="n">
        <v>1</v>
      </c>
      <c r="H3774" s="26">
        <f>VLOOKUP(D3774,upahbahan,3,FALSE)</f>
        <v/>
      </c>
      <c r="J3774" s="26">
        <f>G3774*H3774</f>
        <v/>
      </c>
    </row>
    <row r="3775">
      <c r="C3775" s="5" t="n">
        <v>11</v>
      </c>
      <c r="D3775" s="5" t="inlineStr">
        <is>
          <t>Mur Baut M223 Buah/M'</t>
        </is>
      </c>
      <c r="F3775" s="5" t="inlineStr"/>
      <c r="G3775" s="25" t="n">
        <v>5</v>
      </c>
      <c r="H3775" s="26">
        <f>VLOOKUP(D3775,upahbahan,3,FALSE)</f>
        <v/>
      </c>
      <c r="J3775" s="26">
        <f>G3775*H3775</f>
        <v/>
      </c>
    </row>
    <row r="3776">
      <c r="C3776" s="27" t="inlineStr">
        <is>
          <t>JUMLAH HARGA BAHAN</t>
        </is>
      </c>
      <c r="D3776" s="28" t="n"/>
      <c r="E3776" s="28" t="n"/>
      <c r="F3776" s="28" t="n"/>
      <c r="G3776" s="28" t="n"/>
      <c r="H3776" s="28" t="n"/>
      <c r="I3776" s="28" t="n"/>
      <c r="J3776" s="29">
        <f>SUM(J3765:J3775)</f>
        <v/>
      </c>
    </row>
    <row r="3777">
      <c r="C3777" s="24" t="inlineStr">
        <is>
          <t>C</t>
        </is>
      </c>
      <c r="D3777" s="24" t="inlineStr">
        <is>
          <t>PERALATAN</t>
        </is>
      </c>
      <c r="E3777" s="12" t="n"/>
      <c r="F3777" s="12" t="n"/>
      <c r="G3777" s="12" t="n"/>
      <c r="H3777" s="12" t="n"/>
      <c r="I3777" s="12" t="n"/>
      <c r="J3777" s="12" t="n"/>
    </row>
    <row r="3778">
      <c r="C3778" s="5" t="n">
        <v>1</v>
      </c>
      <c r="D3778" s="5" t="inlineStr">
        <is>
          <t>Concret Mixer</t>
        </is>
      </c>
      <c r="E3778" s="5" t="inlineStr">
        <is>
          <t>E06</t>
        </is>
      </c>
      <c r="F3778" s="5" t="inlineStr">
        <is>
          <t>Jam</t>
        </is>
      </c>
      <c r="G3778" s="25" t="n">
        <v>0.02313250482905424</v>
      </c>
      <c r="H3778" s="26">
        <f>VLOOKUP(D3778,upahbahan,3,FALSE)</f>
        <v/>
      </c>
      <c r="J3778" s="26">
        <f>G3778*H3778</f>
        <v/>
      </c>
    </row>
    <row r="3779">
      <c r="C3779" s="5" t="n">
        <v>2</v>
      </c>
      <c r="D3779" s="5" t="inlineStr">
        <is>
          <t>Water Tank Truck</t>
        </is>
      </c>
      <c r="E3779" s="5" t="inlineStr">
        <is>
          <t>E23</t>
        </is>
      </c>
      <c r="F3779" s="5" t="inlineStr">
        <is>
          <t>Jam</t>
        </is>
      </c>
      <c r="G3779" s="25" t="n">
        <v>0.2682108400377324</v>
      </c>
      <c r="H3779" s="26">
        <f>VLOOKUP(D3779,upahbahan,3,FALSE)</f>
        <v/>
      </c>
      <c r="J3779" s="26">
        <f>G3779*H3779</f>
        <v/>
      </c>
    </row>
    <row r="3780">
      <c r="C3780" s="5" t="n">
        <v>3</v>
      </c>
      <c r="D3780" s="5" t="inlineStr">
        <is>
          <t>Concrete Vibrator</t>
        </is>
      </c>
      <c r="E3780" s="5" t="inlineStr">
        <is>
          <t>E20</t>
        </is>
      </c>
      <c r="F3780" s="5" t="inlineStr">
        <is>
          <t>Jam</t>
        </is>
      </c>
      <c r="G3780" s="25" t="n">
        <v>0.02313254106230053</v>
      </c>
      <c r="H3780" s="26">
        <f>VLOOKUP(D3780,upahbahan,3,FALSE)</f>
        <v/>
      </c>
      <c r="J3780" s="26">
        <f>G3780*H3780</f>
        <v/>
      </c>
    </row>
    <row r="3781">
      <c r="C3781" s="5" t="n">
        <v>4</v>
      </c>
      <c r="D3781" s="5" t="inlineStr">
        <is>
          <t>DUMP TRUCK 4 TON; 134 HP Alat Bantu Ls 1,000 - -</t>
        </is>
      </c>
      <c r="E3781" s="5" t="inlineStr">
        <is>
          <t>E08</t>
        </is>
      </c>
      <c r="F3781" s="5" t="inlineStr">
        <is>
          <t>Jam</t>
        </is>
      </c>
      <c r="G3781" s="25" t="n">
        <v>0.00609393575985764</v>
      </c>
      <c r="H3781" s="26">
        <f>VLOOKUP(D3781,upahbahan,3,FALSE)</f>
        <v/>
      </c>
      <c r="J3781" s="26">
        <f>G3781*H3781</f>
        <v/>
      </c>
    </row>
    <row r="3782">
      <c r="C3782" s="27" t="inlineStr">
        <is>
          <t>JUMLAH HARGA PERALATAN</t>
        </is>
      </c>
      <c r="D3782" s="28" t="n"/>
      <c r="E3782" s="28" t="n"/>
      <c r="F3782" s="28" t="n"/>
      <c r="G3782" s="28" t="n"/>
      <c r="H3782" s="28" t="n"/>
      <c r="I3782" s="28" t="n"/>
      <c r="J3782" s="29">
        <f>SUM(J3778:J3781)</f>
        <v/>
      </c>
    </row>
    <row r="3783">
      <c r="C3783" s="31" t="inlineStr">
        <is>
          <t>D</t>
        </is>
      </c>
      <c r="D3783" s="31" t="inlineStr">
        <is>
          <t>Jumlah (A+B+C)</t>
        </is>
      </c>
      <c r="E3783" s="32" t="n"/>
      <c r="F3783" s="32" t="n"/>
      <c r="G3783" s="32" t="n"/>
      <c r="H3783" s="32" t="n"/>
      <c r="I3783" s="32" t="n"/>
      <c r="J3783" s="33">
        <f>J3763+J3776+J3782</f>
        <v/>
      </c>
    </row>
    <row r="3784">
      <c r="C3784" s="18" t="inlineStr">
        <is>
          <t>E</t>
        </is>
      </c>
      <c r="D3784" s="18" t="inlineStr">
        <is>
          <t>Biaya Umum dan Keuntungan 10.0% x D</t>
        </is>
      </c>
      <c r="H3784" s="21">
        <f>$Q$8</f>
        <v/>
      </c>
      <c r="J3784" s="34">
        <f>J3783*H3784</f>
        <v/>
      </c>
    </row>
    <row r="3785">
      <c r="C3785" s="31" t="inlineStr">
        <is>
          <t>F</t>
        </is>
      </c>
      <c r="D3785" s="31" t="inlineStr">
        <is>
          <t>Harga Satuan Pekerjaan (D+E)</t>
        </is>
      </c>
      <c r="E3785" s="32" t="n"/>
      <c r="F3785" s="32" t="n"/>
      <c r="G3785" s="32" t="n"/>
      <c r="H3785" s="32" t="n"/>
      <c r="I3785" s="32" t="n"/>
      <c r="J3785" s="33">
        <f>SUM(J3783:J3784)</f>
        <v/>
      </c>
    </row>
    <row r="3787">
      <c r="C3787" s="16" t="inlineStr">
        <is>
          <t>I.187</t>
        </is>
      </c>
      <c r="D3787" s="17" t="inlineStr">
        <is>
          <t>Pembongkaran pagar Pengaman semi kaku (Guardrail)/ Sandaran (Railing)/Pagar Kawat (Chainlink Fence)</t>
        </is>
      </c>
      <c r="F3787" s="18" t="inlineStr">
        <is>
          <t>Meter Panjang</t>
        </is>
      </c>
      <c r="K3787" s="22">
        <f>ROUNDDOWN(J3803,0)</f>
        <v/>
      </c>
      <c r="M3787" s="19" t="inlineStr">
        <is>
          <t>9.2.(33)</t>
        </is>
      </c>
    </row>
    <row r="3788">
      <c r="C3788" s="23" t="inlineStr">
        <is>
          <t>No</t>
        </is>
      </c>
      <c r="D3788" s="23" t="inlineStr">
        <is>
          <t>Uraian</t>
        </is>
      </c>
      <c r="E3788" s="23" t="inlineStr">
        <is>
          <t>Kode</t>
        </is>
      </c>
      <c r="F3788" s="23" t="inlineStr">
        <is>
          <t>Sat.</t>
        </is>
      </c>
      <c r="G3788" s="23" t="inlineStr">
        <is>
          <t>Koefisien</t>
        </is>
      </c>
      <c r="H3788" s="23" t="inlineStr">
        <is>
          <t>Harga  Satuan (Rp)</t>
        </is>
      </c>
      <c r="J3788" s="23" t="inlineStr">
        <is>
          <t>Jumlah Harga (Rp)</t>
        </is>
      </c>
    </row>
    <row r="3789">
      <c r="C3789" s="24" t="inlineStr">
        <is>
          <t>A</t>
        </is>
      </c>
      <c r="D3789" s="24" t="inlineStr">
        <is>
          <t>TENAGA KERJA</t>
        </is>
      </c>
      <c r="E3789" s="12" t="n"/>
      <c r="F3789" s="12" t="n"/>
      <c r="G3789" s="12" t="n"/>
      <c r="H3789" s="12" t="n"/>
      <c r="I3789" s="12" t="n"/>
      <c r="J3789" s="12" t="n"/>
    </row>
    <row r="3790">
      <c r="C3790" s="5" t="n">
        <v>1</v>
      </c>
      <c r="D3790" s="5" t="inlineStr">
        <is>
          <t>Pekerja</t>
        </is>
      </c>
      <c r="E3790" s="5" t="inlineStr">
        <is>
          <t>L01</t>
        </is>
      </c>
      <c r="F3790" s="5" t="inlineStr">
        <is>
          <t>Jam</t>
        </is>
      </c>
      <c r="G3790" s="25" t="n">
        <v>0.1004017575173078</v>
      </c>
      <c r="H3790" s="26">
        <f>VLOOKUP(D3790,upahbahan,3,FALSE)</f>
        <v/>
      </c>
      <c r="J3790" s="26">
        <f>G3790*H3790</f>
        <v/>
      </c>
    </row>
    <row r="3791">
      <c r="C3791" s="5" t="n">
        <v>2</v>
      </c>
      <c r="D3791" s="5" t="inlineStr">
        <is>
          <t>Mandor</t>
        </is>
      </c>
      <c r="E3791" s="5" t="inlineStr">
        <is>
          <t>L03</t>
        </is>
      </c>
      <c r="F3791" s="5" t="inlineStr">
        <is>
          <t>Jam</t>
        </is>
      </c>
      <c r="G3791" s="25" t="n">
        <v>0.02008037794685617</v>
      </c>
      <c r="H3791" s="26">
        <f>VLOOKUP(D3791,upahbahan,3,FALSE)</f>
        <v/>
      </c>
      <c r="J3791" s="26">
        <f>G3791*H3791</f>
        <v/>
      </c>
    </row>
    <row r="3792">
      <c r="C3792" s="27" t="inlineStr">
        <is>
          <t>JUMLAH HARGA TENAGA KERJA</t>
        </is>
      </c>
      <c r="D3792" s="28" t="n"/>
      <c r="E3792" s="28" t="n"/>
      <c r="F3792" s="28" t="n"/>
      <c r="G3792" s="28" t="n"/>
      <c r="H3792" s="28" t="n"/>
      <c r="I3792" s="28" t="n"/>
      <c r="J3792" s="29">
        <f>SUM(J3790:J3791)</f>
        <v/>
      </c>
    </row>
    <row r="3793">
      <c r="C3793" s="24" t="inlineStr">
        <is>
          <t>B</t>
        </is>
      </c>
      <c r="D3793" s="24" t="inlineStr">
        <is>
          <t>BAHAN</t>
        </is>
      </c>
      <c r="E3793" s="12" t="n"/>
      <c r="F3793" s="12" t="n"/>
      <c r="G3793" s="12" t="n"/>
      <c r="H3793" s="12" t="n"/>
      <c r="I3793" s="12" t="n"/>
      <c r="J3793" s="12" t="n"/>
    </row>
    <row r="3794">
      <c r="C3794" s="27" t="inlineStr">
        <is>
          <t>JUMLAH HARGA BAHAN</t>
        </is>
      </c>
      <c r="D3794" s="28" t="n"/>
      <c r="E3794" s="28" t="n"/>
      <c r="F3794" s="28" t="n"/>
      <c r="G3794" s="28" t="n"/>
      <c r="H3794" s="28" t="n"/>
      <c r="I3794" s="28" t="n"/>
      <c r="J3794" s="29" t="n">
        <v>0</v>
      </c>
    </row>
    <row r="3795">
      <c r="C3795" s="24" t="inlineStr">
        <is>
          <t>C</t>
        </is>
      </c>
      <c r="D3795" s="24" t="inlineStr">
        <is>
          <t>PERALATAN</t>
        </is>
      </c>
      <c r="E3795" s="12" t="n"/>
      <c r="F3795" s="12" t="n"/>
      <c r="G3795" s="12" t="n"/>
      <c r="H3795" s="12" t="n"/>
      <c r="I3795" s="12" t="n"/>
      <c r="J3795" s="12" t="n"/>
    </row>
    <row r="3796">
      <c r="C3796" s="5" t="n">
        <v>1</v>
      </c>
      <c r="D3796" s="5" t="inlineStr">
        <is>
          <t>KUNCI TORSI (TORQUE WRENCH)</t>
        </is>
      </c>
      <c r="E3796" s="5" t="inlineStr">
        <is>
          <t>E74</t>
        </is>
      </c>
      <c r="F3796" s="5" t="inlineStr">
        <is>
          <t>Jam</t>
        </is>
      </c>
      <c r="G3796" s="25" t="n">
        <v>0.02008036033459641</v>
      </c>
      <c r="H3796" s="26" t="n">
        <v>69935</v>
      </c>
      <c r="I3796" s="30" t="inlineStr">
        <is>
          <t>harga khusus</t>
        </is>
      </c>
      <c r="J3796" s="26">
        <f>G3796*H3796</f>
        <v/>
      </c>
    </row>
    <row r="3797">
      <c r="C3797" s="5" t="n">
        <v>2</v>
      </c>
      <c r="D3797" s="5" t="inlineStr">
        <is>
          <t>VIBRO HAMMER 80 KG</t>
        </is>
      </c>
      <c r="E3797" s="5" t="inlineStr">
        <is>
          <t>E48</t>
        </is>
      </c>
      <c r="F3797" s="5" t="inlineStr">
        <is>
          <t>Jam</t>
        </is>
      </c>
      <c r="G3797" s="25" t="n">
        <v>0.05384532364272248</v>
      </c>
      <c r="H3797" s="26">
        <f>VLOOKUP(D3797,upahbahan,3,FALSE)</f>
        <v/>
      </c>
      <c r="J3797" s="26">
        <f>G3797*H3797</f>
        <v/>
      </c>
    </row>
    <row r="3798">
      <c r="C3798" s="5" t="n">
        <v>3</v>
      </c>
      <c r="D3798" s="5" t="inlineStr">
        <is>
          <t>DUMP TRUCK 4 TON; 134 HP</t>
        </is>
      </c>
      <c r="E3798" s="5" t="inlineStr">
        <is>
          <t>E08</t>
        </is>
      </c>
      <c r="F3798" s="5" t="inlineStr">
        <is>
          <t>Jam</t>
        </is>
      </c>
      <c r="G3798" s="25" t="n">
        <v>0.07941397993372777</v>
      </c>
      <c r="H3798" s="26" t="n">
        <v>433364</v>
      </c>
      <c r="I3798" s="30" t="inlineStr">
        <is>
          <t>harga khusus</t>
        </is>
      </c>
      <c r="J3798" s="26">
        <f>G3798*H3798</f>
        <v/>
      </c>
    </row>
    <row r="3799">
      <c r="C3799" s="5" t="n">
        <v>4</v>
      </c>
      <c r="D3799" s="5" t="inlineStr">
        <is>
          <t>Alat Bantu</t>
        </is>
      </c>
      <c r="F3799" s="5" t="inlineStr">
        <is>
          <t>Ls</t>
        </is>
      </c>
      <c r="G3799" s="25" t="n">
        <v>1</v>
      </c>
      <c r="H3799" s="26">
        <f>VLOOKUP(D3799,upahbahan,3,FALSE)</f>
        <v/>
      </c>
      <c r="J3799" s="26">
        <f>G3799*H3799</f>
        <v/>
      </c>
    </row>
    <row r="3800">
      <c r="C3800" s="27" t="inlineStr">
        <is>
          <t>JUMLAH HARGA PERALATAN</t>
        </is>
      </c>
      <c r="D3800" s="28" t="n"/>
      <c r="E3800" s="28" t="n"/>
      <c r="F3800" s="28" t="n"/>
      <c r="G3800" s="28" t="n"/>
      <c r="H3800" s="28" t="n"/>
      <c r="I3800" s="28" t="n"/>
      <c r="J3800" s="29">
        <f>SUM(J3796:J3799)</f>
        <v/>
      </c>
    </row>
    <row r="3801">
      <c r="C3801" s="31" t="inlineStr">
        <is>
          <t>D</t>
        </is>
      </c>
      <c r="D3801" s="31" t="inlineStr">
        <is>
          <t>Jumlah (A+B+C)</t>
        </is>
      </c>
      <c r="E3801" s="32" t="n"/>
      <c r="F3801" s="32" t="n"/>
      <c r="G3801" s="32" t="n"/>
      <c r="H3801" s="32" t="n"/>
      <c r="I3801" s="32" t="n"/>
      <c r="J3801" s="33">
        <f>J3792+J3794+J3800</f>
        <v/>
      </c>
    </row>
    <row r="3802">
      <c r="C3802" s="18" t="inlineStr">
        <is>
          <t>E</t>
        </is>
      </c>
      <c r="D3802" s="18" t="inlineStr">
        <is>
          <t>Biaya Umum dan Keuntungan 10.0% x D</t>
        </is>
      </c>
      <c r="H3802" s="21">
        <f>$Q$8</f>
        <v/>
      </c>
      <c r="J3802" s="34">
        <f>J3801*H3802</f>
        <v/>
      </c>
    </row>
    <row r="3803">
      <c r="C3803" s="31" t="inlineStr">
        <is>
          <t>F</t>
        </is>
      </c>
      <c r="D3803" s="31" t="inlineStr">
        <is>
          <t>Harga Satuan Pekerjaan (D+E)</t>
        </is>
      </c>
      <c r="E3803" s="32" t="n"/>
      <c r="F3803" s="32" t="n"/>
      <c r="G3803" s="32" t="n"/>
      <c r="H3803" s="32" t="n"/>
      <c r="I3803" s="32" t="n"/>
      <c r="J3803" s="33">
        <f>SUM(J3801:J3802)</f>
        <v/>
      </c>
    </row>
    <row r="3805">
      <c r="C3805" s="16" t="inlineStr">
        <is>
          <t>I.188</t>
        </is>
      </c>
      <c r="D3805" s="17" t="inlineStr">
        <is>
          <t>Pintu Pagar Tipe A</t>
        </is>
      </c>
      <c r="F3805" s="18" t="inlineStr">
        <is>
          <t>Buah</t>
        </is>
      </c>
      <c r="K3805" s="22">
        <f>ROUNDDOWN(J3822,0)</f>
        <v/>
      </c>
      <c r="M3805" s="19" t="inlineStr">
        <is>
          <t>9.2.(34a)</t>
        </is>
      </c>
    </row>
    <row r="3806">
      <c r="C3806" s="23" t="inlineStr">
        <is>
          <t>No</t>
        </is>
      </c>
      <c r="D3806" s="23" t="inlineStr">
        <is>
          <t>Uraian</t>
        </is>
      </c>
      <c r="E3806" s="23" t="inlineStr">
        <is>
          <t>Kode</t>
        </is>
      </c>
      <c r="F3806" s="23" t="inlineStr">
        <is>
          <t>Sat.</t>
        </is>
      </c>
      <c r="G3806" s="23" t="inlineStr">
        <is>
          <t>Koefisien</t>
        </is>
      </c>
      <c r="H3806" s="23" t="inlineStr">
        <is>
          <t>Harga  Satuan (Rp)</t>
        </is>
      </c>
      <c r="J3806" s="23" t="inlineStr">
        <is>
          <t>Jumlah Harga (Rp)</t>
        </is>
      </c>
    </row>
    <row r="3807">
      <c r="C3807" s="24" t="inlineStr">
        <is>
          <t>A</t>
        </is>
      </c>
      <c r="D3807" s="24" t="inlineStr">
        <is>
          <t>TENAGA KERJA</t>
        </is>
      </c>
      <c r="E3807" s="12" t="n"/>
      <c r="F3807" s="12" t="n"/>
      <c r="G3807" s="12" t="n"/>
      <c r="H3807" s="12" t="n"/>
      <c r="I3807" s="12" t="n"/>
      <c r="J3807" s="12" t="n"/>
    </row>
    <row r="3808">
      <c r="C3808" s="5" t="n">
        <v>1</v>
      </c>
      <c r="D3808" s="5" t="inlineStr">
        <is>
          <t>Pekerja</t>
        </is>
      </c>
      <c r="E3808" s="5" t="inlineStr">
        <is>
          <t>L01</t>
        </is>
      </c>
      <c r="F3808" s="5" t="inlineStr">
        <is>
          <t>jam</t>
        </is>
      </c>
      <c r="G3808" s="25" t="n">
        <v>0.06190379379775528</v>
      </c>
      <c r="H3808" s="26">
        <f>VLOOKUP(D3808,upahbahan,3,FALSE)</f>
        <v/>
      </c>
      <c r="J3808" s="26">
        <f>G3808*H3808</f>
        <v/>
      </c>
    </row>
    <row r="3809">
      <c r="C3809" s="5" t="n">
        <v>2</v>
      </c>
      <c r="D3809" s="5" t="inlineStr">
        <is>
          <t>Tukang</t>
        </is>
      </c>
      <c r="E3809" s="5" t="inlineStr">
        <is>
          <t>L02</t>
        </is>
      </c>
      <c r="F3809" s="5" t="inlineStr">
        <is>
          <t>jam</t>
        </is>
      </c>
      <c r="G3809" s="25" t="n">
        <v>0.01547588598991178</v>
      </c>
      <c r="H3809" s="26">
        <f>VLOOKUP(D3809,upahbahan,3,FALSE)</f>
        <v/>
      </c>
      <c r="J3809" s="26">
        <f>G3809*H3809</f>
        <v/>
      </c>
    </row>
    <row r="3810">
      <c r="C3810" s="5" t="n">
        <v>3</v>
      </c>
      <c r="D3810" s="5" t="inlineStr">
        <is>
          <t>Mandor</t>
        </is>
      </c>
      <c r="E3810" s="5" t="inlineStr">
        <is>
          <t>L03</t>
        </is>
      </c>
      <c r="F3810" s="5" t="inlineStr">
        <is>
          <t>jam</t>
        </is>
      </c>
      <c r="G3810" s="25" t="n">
        <v>0.01547581667248028</v>
      </c>
      <c r="H3810" s="26">
        <f>VLOOKUP(D3810,upahbahan,3,FALSE)</f>
        <v/>
      </c>
      <c r="J3810" s="26">
        <f>G3810*H3810</f>
        <v/>
      </c>
    </row>
    <row r="3811">
      <c r="C3811" s="27" t="inlineStr">
        <is>
          <t>JUMLAH HARGA TENAGA KERJA</t>
        </is>
      </c>
      <c r="D3811" s="28" t="n"/>
      <c r="E3811" s="28" t="n"/>
      <c r="F3811" s="28" t="n"/>
      <c r="G3811" s="28" t="n"/>
      <c r="H3811" s="28" t="n"/>
      <c r="I3811" s="28" t="n"/>
      <c r="J3811" s="29">
        <f>SUM(J3808:J3810)</f>
        <v/>
      </c>
    </row>
    <row r="3812">
      <c r="C3812" s="24" t="inlineStr">
        <is>
          <t>B</t>
        </is>
      </c>
      <c r="D3812" s="24" t="inlineStr">
        <is>
          <t>BAHAN</t>
        </is>
      </c>
      <c r="E3812" s="12" t="n"/>
      <c r="F3812" s="12" t="n"/>
      <c r="G3812" s="12" t="n"/>
      <c r="H3812" s="12" t="n"/>
      <c r="I3812" s="12" t="n"/>
      <c r="J3812" s="12" t="n"/>
    </row>
    <row r="3813">
      <c r="C3813" s="5" t="n">
        <v>1</v>
      </c>
      <c r="D3813" s="5" t="inlineStr">
        <is>
          <t>Pipa Besi Galvanized 3 inch M275d M'/Buah</t>
        </is>
      </c>
      <c r="F3813" s="5" t="inlineStr"/>
      <c r="G3813" s="25" t="n">
        <v>8</v>
      </c>
      <c r="H3813" s="26">
        <f>VLOOKUP(D3813,upahbahan,3,FALSE)</f>
        <v/>
      </c>
      <c r="J3813" s="26">
        <f>G3813*H3813</f>
        <v/>
      </c>
    </row>
    <row r="3814">
      <c r="C3814" s="5" t="n">
        <v>2</v>
      </c>
      <c r="D3814" s="5" t="inlineStr">
        <is>
          <t>Kawat Harmonika 50x50 2 m M393 M'/Buah</t>
        </is>
      </c>
      <c r="F3814" s="5" t="inlineStr"/>
      <c r="G3814" s="25" t="n">
        <v>4</v>
      </c>
      <c r="H3814" s="26">
        <f>VLOOKUP(D3814,upahbahan,3,FALSE)</f>
        <v/>
      </c>
      <c r="J3814" s="26">
        <f>G3814*H3814</f>
        <v/>
      </c>
    </row>
    <row r="3815">
      <c r="C3815" s="5" t="n">
        <v>3</v>
      </c>
      <c r="D3815" s="5" t="inlineStr">
        <is>
          <t>Mur Baut</t>
        </is>
      </c>
      <c r="E3815" s="5" t="inlineStr">
        <is>
          <t>M223</t>
        </is>
      </c>
      <c r="F3815" s="5" t="inlineStr">
        <is>
          <t>Buah</t>
        </is>
      </c>
      <c r="G3815" s="25" t="n">
        <v>10</v>
      </c>
      <c r="H3815" s="26">
        <f>VLOOKUP(D3815,upahbahan,3,FALSE)</f>
        <v/>
      </c>
      <c r="J3815" s="26">
        <f>G3815*H3815</f>
        <v/>
      </c>
    </row>
    <row r="3816">
      <c r="C3816" s="27" t="inlineStr">
        <is>
          <t>JUMLAH HARGA BAHAN</t>
        </is>
      </c>
      <c r="D3816" s="28" t="n"/>
      <c r="E3816" s="28" t="n"/>
      <c r="F3816" s="28" t="n"/>
      <c r="G3816" s="28" t="n"/>
      <c r="H3816" s="28" t="n"/>
      <c r="I3816" s="28" t="n"/>
      <c r="J3816" s="29">
        <f>SUM(J3813:J3815)</f>
        <v/>
      </c>
    </row>
    <row r="3817">
      <c r="C3817" s="24" t="inlineStr">
        <is>
          <t>C</t>
        </is>
      </c>
      <c r="D3817" s="24" t="inlineStr">
        <is>
          <t>PERALATAN</t>
        </is>
      </c>
      <c r="E3817" s="12" t="n"/>
      <c r="F3817" s="12" t="n"/>
      <c r="G3817" s="12" t="n"/>
      <c r="H3817" s="12" t="n"/>
      <c r="I3817" s="12" t="n"/>
      <c r="J3817" s="12" t="n"/>
    </row>
    <row r="3818">
      <c r="C3818" s="5" t="n">
        <v>1</v>
      </c>
      <c r="D3818" s="5" t="inlineStr">
        <is>
          <t>DUMP TRUCK 4 TON; 134 HP Alat Bantu Ls 1,000 - -</t>
        </is>
      </c>
      <c r="E3818" s="5" t="inlineStr">
        <is>
          <t>E08</t>
        </is>
      </c>
      <c r="F3818" s="5" t="inlineStr">
        <is>
          <t>Jam</t>
        </is>
      </c>
      <c r="G3818" s="25" t="n">
        <v>0.01547594178477515</v>
      </c>
      <c r="H3818" s="26">
        <f>VLOOKUP(D3818,upahbahan,3,FALSE)</f>
        <v/>
      </c>
      <c r="J3818" s="26">
        <f>G3818*H3818</f>
        <v/>
      </c>
    </row>
    <row r="3819">
      <c r="C3819" s="27" t="inlineStr">
        <is>
          <t>JUMLAH HARGA PERALATAN</t>
        </is>
      </c>
      <c r="D3819" s="28" t="n"/>
      <c r="E3819" s="28" t="n"/>
      <c r="F3819" s="28" t="n"/>
      <c r="G3819" s="28" t="n"/>
      <c r="H3819" s="28" t="n"/>
      <c r="I3819" s="28" t="n"/>
      <c r="J3819" s="29">
        <f>SUM(J3818:J3818)</f>
        <v/>
      </c>
    </row>
    <row r="3820">
      <c r="C3820" s="31" t="inlineStr">
        <is>
          <t>D</t>
        </is>
      </c>
      <c r="D3820" s="31" t="inlineStr">
        <is>
          <t>Jumlah (A+B+C)</t>
        </is>
      </c>
      <c r="E3820" s="32" t="n"/>
      <c r="F3820" s="32" t="n"/>
      <c r="G3820" s="32" t="n"/>
      <c r="H3820" s="32" t="n"/>
      <c r="I3820" s="32" t="n"/>
      <c r="J3820" s="33">
        <f>J3811+J3816+J3819</f>
        <v/>
      </c>
    </row>
    <row r="3821">
      <c r="C3821" s="18" t="inlineStr">
        <is>
          <t>E</t>
        </is>
      </c>
      <c r="D3821" s="18" t="inlineStr">
        <is>
          <t>Biaya Umum dan Keuntungan 10.0% x D</t>
        </is>
      </c>
      <c r="H3821" s="21">
        <f>$Q$8</f>
        <v/>
      </c>
      <c r="J3821" s="34">
        <f>J3820*H3821</f>
        <v/>
      </c>
    </row>
    <row r="3822">
      <c r="C3822" s="31" t="inlineStr">
        <is>
          <t>F</t>
        </is>
      </c>
      <c r="D3822" s="31" t="inlineStr">
        <is>
          <t>Harga Satuan Pekerjaan (D+E)</t>
        </is>
      </c>
      <c r="E3822" s="32" t="n"/>
      <c r="F3822" s="32" t="n"/>
      <c r="G3822" s="32" t="n"/>
      <c r="H3822" s="32" t="n"/>
      <c r="I3822" s="32" t="n"/>
      <c r="J3822" s="33">
        <f>SUM(J3820:J3821)</f>
        <v/>
      </c>
    </row>
    <row r="3824">
      <c r="C3824" s="16" t="inlineStr">
        <is>
          <t>I.189</t>
        </is>
      </c>
      <c r="D3824" s="17" t="inlineStr">
        <is>
          <t>Pintu Pagar Tipe B</t>
        </is>
      </c>
      <c r="F3824" s="18" t="inlineStr">
        <is>
          <t>Buah</t>
        </is>
      </c>
      <c r="K3824" s="22">
        <f>ROUNDDOWN(J3841,0)</f>
        <v/>
      </c>
      <c r="M3824" s="19" t="inlineStr">
        <is>
          <t>9.2.(34b)</t>
        </is>
      </c>
    </row>
    <row r="3825">
      <c r="C3825" s="23" t="inlineStr">
        <is>
          <t>No</t>
        </is>
      </c>
      <c r="D3825" s="23" t="inlineStr">
        <is>
          <t>Uraian</t>
        </is>
      </c>
      <c r="E3825" s="23" t="inlineStr">
        <is>
          <t>Kode</t>
        </is>
      </c>
      <c r="F3825" s="23" t="inlineStr">
        <is>
          <t>Sat.</t>
        </is>
      </c>
      <c r="G3825" s="23" t="inlineStr">
        <is>
          <t>Koefisien</t>
        </is>
      </c>
      <c r="H3825" s="23" t="inlineStr">
        <is>
          <t>Harga  Satuan (Rp)</t>
        </is>
      </c>
      <c r="J3825" s="23" t="inlineStr">
        <is>
          <t>Jumlah Harga (Rp)</t>
        </is>
      </c>
    </row>
    <row r="3826">
      <c r="C3826" s="24" t="inlineStr">
        <is>
          <t>A</t>
        </is>
      </c>
      <c r="D3826" s="24" t="inlineStr">
        <is>
          <t>TENAGA KERJA</t>
        </is>
      </c>
      <c r="E3826" s="12" t="n"/>
      <c r="F3826" s="12" t="n"/>
      <c r="G3826" s="12" t="n"/>
      <c r="H3826" s="12" t="n"/>
      <c r="I3826" s="12" t="n"/>
      <c r="J3826" s="12" t="n"/>
    </row>
    <row r="3827">
      <c r="C3827" s="5" t="n">
        <v>1</v>
      </c>
      <c r="D3827" s="5" t="inlineStr">
        <is>
          <t>Pekerja</t>
        </is>
      </c>
      <c r="E3827" s="5" t="inlineStr">
        <is>
          <t>L01</t>
        </is>
      </c>
      <c r="F3827" s="5" t="inlineStr">
        <is>
          <t>jam</t>
        </is>
      </c>
      <c r="G3827" s="25" t="n">
        <v>0.03095189689887764</v>
      </c>
      <c r="H3827" s="26">
        <f>VLOOKUP(D3827,upahbahan,3,FALSE)</f>
        <v/>
      </c>
      <c r="J3827" s="26">
        <f>G3827*H3827</f>
        <v/>
      </c>
    </row>
    <row r="3828">
      <c r="C3828" s="5" t="n">
        <v>2</v>
      </c>
      <c r="D3828" s="5" t="inlineStr">
        <is>
          <t>Tukang</t>
        </is>
      </c>
      <c r="E3828" s="5" t="inlineStr">
        <is>
          <t>L02</t>
        </is>
      </c>
      <c r="F3828" s="5" t="inlineStr">
        <is>
          <t>jam</t>
        </is>
      </c>
      <c r="G3828" s="25" t="n">
        <v>0.007738115113713699</v>
      </c>
      <c r="H3828" s="26">
        <f>VLOOKUP(D3828,upahbahan,3,FALSE)</f>
        <v/>
      </c>
      <c r="J3828" s="26">
        <f>G3828*H3828</f>
        <v/>
      </c>
    </row>
    <row r="3829">
      <c r="C3829" s="5" t="n">
        <v>3</v>
      </c>
      <c r="D3829" s="5" t="inlineStr">
        <is>
          <t>Mandor</t>
        </is>
      </c>
      <c r="E3829" s="5" t="inlineStr">
        <is>
          <t>L03</t>
        </is>
      </c>
      <c r="F3829" s="5" t="inlineStr">
        <is>
          <t>jam</t>
        </is>
      </c>
      <c r="G3829" s="25" t="n">
        <v>0.007737908336240138</v>
      </c>
      <c r="H3829" s="26">
        <f>VLOOKUP(D3829,upahbahan,3,FALSE)</f>
        <v/>
      </c>
      <c r="J3829" s="26">
        <f>G3829*H3829</f>
        <v/>
      </c>
    </row>
    <row r="3830">
      <c r="C3830" s="27" t="inlineStr">
        <is>
          <t>JUMLAH HARGA TENAGA KERJA</t>
        </is>
      </c>
      <c r="D3830" s="28" t="n"/>
      <c r="E3830" s="28" t="n"/>
      <c r="F3830" s="28" t="n"/>
      <c r="G3830" s="28" t="n"/>
      <c r="H3830" s="28" t="n"/>
      <c r="I3830" s="28" t="n"/>
      <c r="J3830" s="29">
        <f>SUM(J3827:J3829)</f>
        <v/>
      </c>
    </row>
    <row r="3831">
      <c r="C3831" s="24" t="inlineStr">
        <is>
          <t>B</t>
        </is>
      </c>
      <c r="D3831" s="24" t="inlineStr">
        <is>
          <t>BAHAN</t>
        </is>
      </c>
      <c r="E3831" s="12" t="n"/>
      <c r="F3831" s="12" t="n"/>
      <c r="G3831" s="12" t="n"/>
      <c r="H3831" s="12" t="n"/>
      <c r="I3831" s="12" t="n"/>
      <c r="J3831" s="12" t="n"/>
    </row>
    <row r="3832">
      <c r="C3832" s="5" t="n">
        <v>1</v>
      </c>
      <c r="D3832" s="5" t="inlineStr">
        <is>
          <t>Pipa Besi Galvanized 3 inch M275d M'/Buah</t>
        </is>
      </c>
      <c r="F3832" s="5" t="inlineStr"/>
      <c r="G3832" s="25" t="n">
        <v>4</v>
      </c>
      <c r="H3832" s="26">
        <f>VLOOKUP(D3832,upahbahan,3,FALSE)</f>
        <v/>
      </c>
      <c r="J3832" s="26">
        <f>G3832*H3832</f>
        <v/>
      </c>
    </row>
    <row r="3833">
      <c r="C3833" s="5" t="n">
        <v>2</v>
      </c>
      <c r="D3833" s="5" t="inlineStr">
        <is>
          <t>Kawat Harmonika 50x50 2 m M393 M'/Buah</t>
        </is>
      </c>
      <c r="F3833" s="5" t="inlineStr"/>
      <c r="G3833" s="25" t="n">
        <v>2</v>
      </c>
      <c r="H3833" s="26">
        <f>VLOOKUP(D3833,upahbahan,3,FALSE)</f>
        <v/>
      </c>
      <c r="J3833" s="26">
        <f>G3833*H3833</f>
        <v/>
      </c>
    </row>
    <row r="3834">
      <c r="C3834" s="5" t="n">
        <v>3</v>
      </c>
      <c r="D3834" s="5" t="inlineStr">
        <is>
          <t>Mur Baut</t>
        </is>
      </c>
      <c r="E3834" s="5" t="inlineStr">
        <is>
          <t>M223</t>
        </is>
      </c>
      <c r="F3834" s="5" t="inlineStr">
        <is>
          <t>Buah</t>
        </is>
      </c>
      <c r="G3834" s="25" t="n">
        <v>5</v>
      </c>
      <c r="H3834" s="26">
        <f>VLOOKUP(D3834,upahbahan,3,FALSE)</f>
        <v/>
      </c>
      <c r="J3834" s="26">
        <f>G3834*H3834</f>
        <v/>
      </c>
    </row>
    <row r="3835">
      <c r="C3835" s="27" t="inlineStr">
        <is>
          <t>JUMLAH HARGA BAHAN</t>
        </is>
      </c>
      <c r="D3835" s="28" t="n"/>
      <c r="E3835" s="28" t="n"/>
      <c r="F3835" s="28" t="n"/>
      <c r="G3835" s="28" t="n"/>
      <c r="H3835" s="28" t="n"/>
      <c r="I3835" s="28" t="n"/>
      <c r="J3835" s="29">
        <f>SUM(J3832:J3834)</f>
        <v/>
      </c>
    </row>
    <row r="3836">
      <c r="C3836" s="24" t="inlineStr">
        <is>
          <t>C</t>
        </is>
      </c>
      <c r="D3836" s="24" t="inlineStr">
        <is>
          <t>PERALATAN</t>
        </is>
      </c>
      <c r="E3836" s="12" t="n"/>
      <c r="F3836" s="12" t="n"/>
      <c r="G3836" s="12" t="n"/>
      <c r="H3836" s="12" t="n"/>
      <c r="I3836" s="12" t="n"/>
      <c r="J3836" s="12" t="n"/>
    </row>
    <row r="3837">
      <c r="C3837" s="5" t="n">
        <v>1</v>
      </c>
      <c r="D3837" s="5" t="inlineStr">
        <is>
          <t>DUMP TRUCK 4 TON; 134 HP Alat Bantu Ls 1,000 - -</t>
        </is>
      </c>
      <c r="E3837" s="5" t="inlineStr">
        <is>
          <t>E08</t>
        </is>
      </c>
      <c r="F3837" s="5" t="inlineStr">
        <is>
          <t>Jam</t>
        </is>
      </c>
      <c r="G3837" s="25" t="n">
        <v>0.007737982430042985</v>
      </c>
      <c r="H3837" s="26">
        <f>VLOOKUP(D3837,upahbahan,3,FALSE)</f>
        <v/>
      </c>
      <c r="J3837" s="26">
        <f>G3837*H3837</f>
        <v/>
      </c>
    </row>
    <row r="3838">
      <c r="C3838" s="27" t="inlineStr">
        <is>
          <t>JUMLAH HARGA PERALATAN</t>
        </is>
      </c>
      <c r="D3838" s="28" t="n"/>
      <c r="E3838" s="28" t="n"/>
      <c r="F3838" s="28" t="n"/>
      <c r="G3838" s="28" t="n"/>
      <c r="H3838" s="28" t="n"/>
      <c r="I3838" s="28" t="n"/>
      <c r="J3838" s="29">
        <f>SUM(J3837:J3837)</f>
        <v/>
      </c>
    </row>
    <row r="3839">
      <c r="C3839" s="31" t="inlineStr">
        <is>
          <t>D</t>
        </is>
      </c>
      <c r="D3839" s="31" t="inlineStr">
        <is>
          <t>Jumlah (A+B+C)</t>
        </is>
      </c>
      <c r="E3839" s="32" t="n"/>
      <c r="F3839" s="32" t="n"/>
      <c r="G3839" s="32" t="n"/>
      <c r="H3839" s="32" t="n"/>
      <c r="I3839" s="32" t="n"/>
      <c r="J3839" s="33">
        <f>J3830+J3835+J3838</f>
        <v/>
      </c>
    </row>
    <row r="3840">
      <c r="C3840" s="18" t="inlineStr">
        <is>
          <t>E</t>
        </is>
      </c>
      <c r="D3840" s="18" t="inlineStr">
        <is>
          <t>Biaya Umum dan Keuntungan 10.0% x D</t>
        </is>
      </c>
      <c r="H3840" s="21">
        <f>$Q$8</f>
        <v/>
      </c>
      <c r="J3840" s="34">
        <f>J3839*H3840</f>
        <v/>
      </c>
    </row>
    <row r="3841">
      <c r="C3841" s="31" t="inlineStr">
        <is>
          <t>F</t>
        </is>
      </c>
      <c r="D3841" s="31" t="inlineStr">
        <is>
          <t>Harga Satuan Pekerjaan (D+E)</t>
        </is>
      </c>
      <c r="E3841" s="32" t="n"/>
      <c r="F3841" s="32" t="n"/>
      <c r="G3841" s="32" t="n"/>
      <c r="H3841" s="32" t="n"/>
      <c r="I3841" s="32" t="n"/>
      <c r="J3841" s="33">
        <f>SUM(J3839:J3840)</f>
        <v/>
      </c>
    </row>
    <row r="3843">
      <c r="C3843" s="16" t="inlineStr">
        <is>
          <t>I.190</t>
        </is>
      </c>
      <c r="D3843" s="17" t="inlineStr">
        <is>
          <t>Jalur Penghentian Darurat</t>
        </is>
      </c>
      <c r="F3843" s="18" t="inlineStr">
        <is>
          <t>Buah</t>
        </is>
      </c>
      <c r="K3843" s="22">
        <f>ROUNDDOWN(J3873,0)</f>
        <v/>
      </c>
      <c r="M3843" s="19" t="inlineStr">
        <is>
          <t>9.2.(35)</t>
        </is>
      </c>
    </row>
    <row r="3844">
      <c r="C3844" s="23" t="inlineStr">
        <is>
          <t>No</t>
        </is>
      </c>
      <c r="D3844" s="23" t="inlineStr">
        <is>
          <t>Uraian</t>
        </is>
      </c>
      <c r="E3844" s="23" t="inlineStr">
        <is>
          <t>Kode</t>
        </is>
      </c>
      <c r="F3844" s="23" t="inlineStr">
        <is>
          <t>Sat.</t>
        </is>
      </c>
      <c r="G3844" s="23" t="inlineStr">
        <is>
          <t>Koefisien</t>
        </is>
      </c>
      <c r="H3844" s="23" t="inlineStr">
        <is>
          <t>Harga  Satuan (Rp)</t>
        </is>
      </c>
      <c r="J3844" s="23" t="inlineStr">
        <is>
          <t>Jumlah Harga (Rp)</t>
        </is>
      </c>
    </row>
    <row r="3845">
      <c r="C3845" s="24" t="inlineStr">
        <is>
          <t>A</t>
        </is>
      </c>
      <c r="D3845" s="24" t="inlineStr">
        <is>
          <t>TENAGA KERJA</t>
        </is>
      </c>
      <c r="E3845" s="12" t="n"/>
      <c r="F3845" s="12" t="n"/>
      <c r="G3845" s="12" t="n"/>
      <c r="H3845" s="12" t="n"/>
      <c r="I3845" s="12" t="n"/>
      <c r="J3845" s="12" t="n"/>
    </row>
    <row r="3846">
      <c r="C3846" s="5" t="n">
        <v>1</v>
      </c>
      <c r="D3846" s="5" t="inlineStr">
        <is>
          <t>Pekerja</t>
        </is>
      </c>
      <c r="E3846" s="5" t="inlineStr">
        <is>
          <t>L01</t>
        </is>
      </c>
      <c r="F3846" s="5" t="inlineStr">
        <is>
          <t>jam</t>
        </is>
      </c>
      <c r="G3846" s="25" t="n">
        <v>0.1126407833439567</v>
      </c>
      <c r="H3846" s="26">
        <f>VLOOKUP(D3846,upahbahan,3,FALSE)</f>
        <v/>
      </c>
      <c r="J3846" s="26">
        <f>G3846*H3846</f>
        <v/>
      </c>
    </row>
    <row r="3847">
      <c r="C3847" s="5" t="n">
        <v>2</v>
      </c>
      <c r="D3847" s="5" t="inlineStr">
        <is>
          <t>Tukang</t>
        </is>
      </c>
      <c r="E3847" s="5" t="inlineStr">
        <is>
          <t>L02</t>
        </is>
      </c>
      <c r="F3847" s="5" t="inlineStr">
        <is>
          <t>jam</t>
        </is>
      </c>
      <c r="G3847" s="25" t="n">
        <v>0.01126413998625115</v>
      </c>
      <c r="H3847" s="26">
        <f>VLOOKUP(D3847,upahbahan,3,FALSE)</f>
        <v/>
      </c>
      <c r="J3847" s="26">
        <f>G3847*H3847</f>
        <v/>
      </c>
    </row>
    <row r="3848">
      <c r="C3848" s="5" t="n">
        <v>3</v>
      </c>
      <c r="D3848" s="5" t="inlineStr">
        <is>
          <t>Mandor</t>
        </is>
      </c>
      <c r="E3848" s="5" t="inlineStr">
        <is>
          <t>L03</t>
        </is>
      </c>
      <c r="F3848" s="5" t="inlineStr">
        <is>
          <t>jam</t>
        </is>
      </c>
      <c r="G3848" s="25" t="n">
        <v>0.01126419957361504</v>
      </c>
      <c r="H3848" s="26">
        <f>VLOOKUP(D3848,upahbahan,3,FALSE)</f>
        <v/>
      </c>
      <c r="J3848" s="26">
        <f>G3848*H3848</f>
        <v/>
      </c>
    </row>
    <row r="3849">
      <c r="C3849" s="27" t="inlineStr">
        <is>
          <t>JUMLAH HARGA TENAGA KERJA</t>
        </is>
      </c>
      <c r="D3849" s="28" t="n"/>
      <c r="E3849" s="28" t="n"/>
      <c r="F3849" s="28" t="n"/>
      <c r="G3849" s="28" t="n"/>
      <c r="H3849" s="28" t="n"/>
      <c r="I3849" s="28" t="n"/>
      <c r="J3849" s="29">
        <f>SUM(J3846:J3848)</f>
        <v/>
      </c>
    </row>
    <row r="3850">
      <c r="C3850" s="24" t="inlineStr">
        <is>
          <t>B</t>
        </is>
      </c>
      <c r="D3850" s="24" t="inlineStr">
        <is>
          <t>BAHAN</t>
        </is>
      </c>
      <c r="E3850" s="12" t="n"/>
      <c r="F3850" s="12" t="n"/>
      <c r="G3850" s="12" t="n"/>
      <c r="H3850" s="12" t="n"/>
      <c r="I3850" s="12" t="n"/>
      <c r="J3850" s="12" t="n"/>
    </row>
    <row r="3851">
      <c r="C3851" s="5" t="n">
        <v>1</v>
      </c>
      <c r="D3851" s="5" t="inlineStr">
        <is>
          <t>Semen</t>
        </is>
      </c>
      <c r="E3851" s="5" t="inlineStr">
        <is>
          <t>M12</t>
        </is>
      </c>
      <c r="F3851" s="5" t="inlineStr">
        <is>
          <t>Kg</t>
        </is>
      </c>
      <c r="G3851" s="25" t="n">
        <v>68460.36</v>
      </c>
      <c r="H3851" s="26">
        <f>VLOOKUP(D3851,upahbahan,3,FALSE)</f>
        <v/>
      </c>
      <c r="J3851" s="26">
        <f>G3851*H3851</f>
        <v/>
      </c>
    </row>
    <row r="3852">
      <c r="C3852" s="5" t="n">
        <v>2</v>
      </c>
      <c r="D3852" s="5" t="inlineStr">
        <is>
          <t>Pasir Beton</t>
        </is>
      </c>
      <c r="E3852" s="5" t="inlineStr">
        <is>
          <t>M01a</t>
        </is>
      </c>
      <c r="F3852" s="5" t="inlineStr">
        <is>
          <t>M3</t>
        </is>
      </c>
      <c r="G3852" s="25" t="n">
        <v>110.5393700829384</v>
      </c>
      <c r="H3852" s="26">
        <f>VLOOKUP(D3852,upahbahan,3,FALSE)</f>
        <v/>
      </c>
      <c r="J3852" s="26">
        <f>G3852*H3852</f>
        <v/>
      </c>
    </row>
    <row r="3853">
      <c r="C3853" s="5" t="n">
        <v>3</v>
      </c>
      <c r="D3853" s="5" t="inlineStr">
        <is>
          <t>Aggregat Kasar</t>
        </is>
      </c>
      <c r="E3853" s="5" t="inlineStr">
        <is>
          <t>M03</t>
        </is>
      </c>
      <c r="F3853" s="5" t="inlineStr">
        <is>
          <t>M3</t>
        </is>
      </c>
      <c r="G3853" s="25" t="n">
        <v>136.2083352027033</v>
      </c>
      <c r="H3853" s="26">
        <f>VLOOKUP(D3853,upahbahan,3,FALSE)</f>
        <v/>
      </c>
      <c r="J3853" s="26">
        <f>G3853*H3853</f>
        <v/>
      </c>
    </row>
    <row r="3854">
      <c r="C3854" s="5" t="n">
        <v>4</v>
      </c>
      <c r="D3854" s="5" t="inlineStr">
        <is>
          <t>Air</t>
        </is>
      </c>
      <c r="E3854" s="5" t="inlineStr">
        <is>
          <t>M170</t>
        </is>
      </c>
      <c r="F3854" s="5" t="inlineStr">
        <is>
          <t>Ltr</t>
        </is>
      </c>
      <c r="G3854" s="25" t="n">
        <v>34115.72491467577</v>
      </c>
      <c r="H3854" s="26">
        <f>VLOOKUP(D3854,upahbahan,3,FALSE)</f>
        <v/>
      </c>
      <c r="J3854" s="26">
        <f>G3854*H3854</f>
        <v/>
      </c>
    </row>
    <row r="3855">
      <c r="C3855" s="5" t="n">
        <v>5</v>
      </c>
      <c r="D3855" s="5" t="inlineStr">
        <is>
          <t>Agr 5-10</t>
        </is>
      </c>
      <c r="E3855" s="5" t="inlineStr">
        <is>
          <t>M92</t>
        </is>
      </c>
      <c r="F3855" s="5" t="inlineStr">
        <is>
          <t>M3</t>
        </is>
      </c>
      <c r="G3855" s="25" t="n">
        <v>0.4047619213818839</v>
      </c>
      <c r="H3855" s="26">
        <f>VLOOKUP(D3855,upahbahan,3,FALSE)</f>
        <v/>
      </c>
      <c r="J3855" s="26">
        <f>G3855*H3855</f>
        <v/>
      </c>
    </row>
    <row r="3856">
      <c r="C3856" s="5" t="n">
        <v>6</v>
      </c>
      <c r="D3856" s="5" t="inlineStr">
        <is>
          <t>Agr 0-5</t>
        </is>
      </c>
      <c r="E3856" s="5" t="inlineStr">
        <is>
          <t>M91</t>
        </is>
      </c>
      <c r="F3856" s="5" t="inlineStr">
        <is>
          <t>M3</t>
        </is>
      </c>
      <c r="G3856" s="25" t="n">
        <v>6.834000108767187</v>
      </c>
      <c r="H3856" s="26">
        <f>VLOOKUP(D3856,upahbahan,3,FALSE)</f>
        <v/>
      </c>
      <c r="J3856" s="26">
        <f>G3856*H3856</f>
        <v/>
      </c>
    </row>
    <row r="3857">
      <c r="C3857" s="5" t="n">
        <v>7</v>
      </c>
      <c r="D3857" s="5" t="inlineStr">
        <is>
          <t>Aspal</t>
        </is>
      </c>
      <c r="E3857" s="5" t="inlineStr">
        <is>
          <t>M10</t>
        </is>
      </c>
      <c r="F3857" s="5" t="inlineStr">
        <is>
          <t>Kg</t>
        </is>
      </c>
      <c r="G3857" s="25" t="n">
        <v>661.4998179817014</v>
      </c>
      <c r="H3857" s="26">
        <f>VLOOKUP(D3857,upahbahan,3,FALSE)</f>
        <v/>
      </c>
      <c r="J3857" s="26">
        <f>G3857*H3857</f>
        <v/>
      </c>
    </row>
    <row r="3858">
      <c r="C3858" s="27" t="inlineStr">
        <is>
          <t>JUMLAH HARGA BAHAN</t>
        </is>
      </c>
      <c r="D3858" s="28" t="n"/>
      <c r="E3858" s="28" t="n"/>
      <c r="F3858" s="28" t="n"/>
      <c r="G3858" s="28" t="n"/>
      <c r="H3858" s="28" t="n"/>
      <c r="I3858" s="28" t="n"/>
      <c r="J3858" s="29">
        <f>SUM(J3851:J3857)</f>
        <v/>
      </c>
    </row>
    <row r="3859">
      <c r="C3859" s="24" t="inlineStr">
        <is>
          <t>C</t>
        </is>
      </c>
      <c r="D3859" s="24" t="inlineStr">
        <is>
          <t>PERALATAN</t>
        </is>
      </c>
      <c r="E3859" s="12" t="n"/>
      <c r="F3859" s="12" t="n"/>
      <c r="G3859" s="12" t="n"/>
      <c r="H3859" s="12" t="n"/>
      <c r="I3859" s="12" t="n"/>
      <c r="J3859" s="12" t="n"/>
    </row>
    <row r="3860">
      <c r="C3860" s="5" t="n">
        <v>1</v>
      </c>
      <c r="D3860" s="5" t="inlineStr">
        <is>
          <t>Wheel Loader</t>
        </is>
      </c>
      <c r="E3860" s="5" t="inlineStr">
        <is>
          <t>E15</t>
        </is>
      </c>
      <c r="F3860" s="5" t="inlineStr">
        <is>
          <t>Jam</t>
        </is>
      </c>
      <c r="G3860" s="25" t="n">
        <v>0.01126406553952961</v>
      </c>
      <c r="H3860" s="26">
        <f>VLOOKUP(D3860,upahbahan,3,FALSE)</f>
        <v/>
      </c>
      <c r="J3860" s="26">
        <f>G3860*H3860</f>
        <v/>
      </c>
    </row>
    <row r="3861">
      <c r="C3861" s="5" t="n">
        <v>2</v>
      </c>
      <c r="D3861" s="5" t="inlineStr">
        <is>
          <t>AMP</t>
        </is>
      </c>
      <c r="E3861" s="5" t="inlineStr">
        <is>
          <t>E01</t>
        </is>
      </c>
      <c r="F3861" s="5" t="inlineStr">
        <is>
          <t>Jam</t>
        </is>
      </c>
      <c r="G3861" s="25" t="n">
        <v>0.02008032129177777</v>
      </c>
      <c r="H3861" s="26">
        <f>VLOOKUP(D3861,upahbahan,3,FALSE)</f>
        <v/>
      </c>
      <c r="J3861" s="26">
        <f>G3861*H3861</f>
        <v/>
      </c>
    </row>
    <row r="3862">
      <c r="C3862" s="5" t="n">
        <v>3</v>
      </c>
      <c r="D3862" s="5" t="inlineStr">
        <is>
          <t>Generator Set</t>
        </is>
      </c>
      <c r="E3862" s="5" t="inlineStr">
        <is>
          <t>E12</t>
        </is>
      </c>
      <c r="F3862" s="5" t="inlineStr">
        <is>
          <t>Jam</t>
        </is>
      </c>
      <c r="G3862" s="25" t="n">
        <v>0.02008031878503369</v>
      </c>
      <c r="H3862" s="26">
        <f>VLOOKUP(D3862,upahbahan,3,FALSE)</f>
        <v/>
      </c>
      <c r="J3862" s="26">
        <f>G3862*H3862</f>
        <v/>
      </c>
    </row>
    <row r="3863">
      <c r="C3863" s="5" t="n">
        <v>4</v>
      </c>
      <c r="D3863" s="5" t="inlineStr">
        <is>
          <t>DUMP TRUCK 4 TON; 134 HP</t>
        </is>
      </c>
      <c r="E3863" s="5" t="inlineStr">
        <is>
          <t>E08</t>
        </is>
      </c>
      <c r="F3863" s="5" t="inlineStr">
        <is>
          <t>Jam</t>
        </is>
      </c>
      <c r="G3863" s="25" t="n">
        <v>0.2740076629876699</v>
      </c>
      <c r="H3863" s="26">
        <f>VLOOKUP(D3863,upahbahan,3,FALSE)</f>
        <v/>
      </c>
      <c r="J3863" s="26">
        <f>G3863*H3863</f>
        <v/>
      </c>
    </row>
    <row r="3864">
      <c r="C3864" s="5" t="n">
        <v>5</v>
      </c>
      <c r="D3864" s="5" t="inlineStr">
        <is>
          <t>Asphalt Finisher</t>
        </is>
      </c>
      <c r="E3864" s="5" t="inlineStr">
        <is>
          <t>E02</t>
        </is>
      </c>
      <c r="F3864" s="5" t="inlineStr">
        <is>
          <t>Jam</t>
        </is>
      </c>
      <c r="G3864" s="25" t="n">
        <v>0.001434303360700195</v>
      </c>
      <c r="H3864" s="26">
        <f>VLOOKUP(D3864,upahbahan,3,FALSE)</f>
        <v/>
      </c>
      <c r="J3864" s="26">
        <f>G3864*H3864</f>
        <v/>
      </c>
    </row>
    <row r="3865">
      <c r="C3865" s="5" t="n">
        <v>6</v>
      </c>
      <c r="D3865" s="5" t="inlineStr">
        <is>
          <t>Tandem Roller</t>
        </is>
      </c>
      <c r="E3865" s="5" t="inlineStr">
        <is>
          <t>E17</t>
        </is>
      </c>
      <c r="F3865" s="5" t="inlineStr">
        <is>
          <t>Jam</t>
        </is>
      </c>
      <c r="G3865" s="25" t="n">
        <v>0.002628713855740352</v>
      </c>
      <c r="H3865" s="26">
        <f>VLOOKUP(D3865,upahbahan,3,FALSE)</f>
        <v/>
      </c>
      <c r="J3865" s="26">
        <f>G3865*H3865</f>
        <v/>
      </c>
    </row>
    <row r="3866">
      <c r="C3866" s="5" t="n">
        <v>7</v>
      </c>
      <c r="D3866" s="5" t="inlineStr">
        <is>
          <t>Pneumatic Tire Roller</t>
        </is>
      </c>
      <c r="E3866" s="5" t="inlineStr">
        <is>
          <t>E18</t>
        </is>
      </c>
      <c r="F3866" s="5" t="inlineStr">
        <is>
          <t>Jam</t>
        </is>
      </c>
      <c r="G3866" s="25" t="n">
        <v>0.001110011838459309</v>
      </c>
      <c r="H3866" s="26">
        <f>VLOOKUP(D3866,upahbahan,3,FALSE)</f>
        <v/>
      </c>
      <c r="J3866" s="26">
        <f>G3866*H3866</f>
        <v/>
      </c>
    </row>
    <row r="3867">
      <c r="C3867" s="5" t="n">
        <v>8</v>
      </c>
      <c r="D3867" s="5" t="inlineStr">
        <is>
          <t>Concrete Batching Plant</t>
        </is>
      </c>
      <c r="E3867" s="5" t="inlineStr">
        <is>
          <t>E80</t>
        </is>
      </c>
      <c r="F3867" s="5" t="inlineStr">
        <is>
          <t>Jam</t>
        </is>
      </c>
      <c r="G3867" s="25" t="n">
        <v>0.04819276839666298</v>
      </c>
      <c r="H3867" s="26" t="n">
        <v>717241.22</v>
      </c>
      <c r="I3867" s="30" t="inlineStr">
        <is>
          <t>harga khusus</t>
        </is>
      </c>
      <c r="J3867" s="26">
        <f>G3867*H3867</f>
        <v/>
      </c>
    </row>
    <row r="3868">
      <c r="C3868" s="5" t="n">
        <v>9</v>
      </c>
      <c r="D3868" s="5" t="inlineStr">
        <is>
          <t>Truck Mixer Agitator</t>
        </is>
      </c>
      <c r="E3868" s="5" t="inlineStr">
        <is>
          <t>E49</t>
        </is>
      </c>
      <c r="F3868" s="5" t="inlineStr">
        <is>
          <t>Jam</t>
        </is>
      </c>
      <c r="G3868" s="25" t="n">
        <v>0.2738604913928816</v>
      </c>
      <c r="H3868" s="26">
        <f>VLOOKUP(D3868,upahbahan,3,FALSE)</f>
        <v/>
      </c>
      <c r="J3868" s="26">
        <f>G3868*H3868</f>
        <v/>
      </c>
    </row>
    <row r="3869">
      <c r="C3869" s="5" t="n">
        <v>10</v>
      </c>
      <c r="D3869" s="5" t="inlineStr">
        <is>
          <t>Concrete Vibrator Alat Bantu Ls 1,000 - -</t>
        </is>
      </c>
      <c r="E3869" s="5" t="inlineStr">
        <is>
          <t>E20</t>
        </is>
      </c>
      <c r="F3869" s="5" t="inlineStr">
        <is>
          <t>Jam</t>
        </is>
      </c>
      <c r="G3869" s="25" t="n">
        <v>0.25</v>
      </c>
      <c r="H3869" s="26">
        <f>VLOOKUP(D3869,upahbahan,3,FALSE)</f>
        <v/>
      </c>
      <c r="J3869" s="26">
        <f>G3869*H3869</f>
        <v/>
      </c>
    </row>
    <row r="3870">
      <c r="C3870" s="27" t="inlineStr">
        <is>
          <t>JUMLAH HARGA PERALATAN</t>
        </is>
      </c>
      <c r="D3870" s="28" t="n"/>
      <c r="E3870" s="28" t="n"/>
      <c r="F3870" s="28" t="n"/>
      <c r="G3870" s="28" t="n"/>
      <c r="H3870" s="28" t="n"/>
      <c r="I3870" s="28" t="n"/>
      <c r="J3870" s="29">
        <f>SUM(J3860:J3869)</f>
        <v/>
      </c>
    </row>
    <row r="3871">
      <c r="C3871" s="31" t="inlineStr">
        <is>
          <t>D</t>
        </is>
      </c>
      <c r="D3871" s="31" t="inlineStr">
        <is>
          <t>Jumlah (A+B+C)</t>
        </is>
      </c>
      <c r="E3871" s="32" t="n"/>
      <c r="F3871" s="32" t="n"/>
      <c r="G3871" s="32" t="n"/>
      <c r="H3871" s="32" t="n"/>
      <c r="I3871" s="32" t="n"/>
      <c r="J3871" s="33">
        <f>J3849+J3858+J3870</f>
        <v/>
      </c>
    </row>
    <row r="3872">
      <c r="C3872" s="18" t="inlineStr">
        <is>
          <t>E</t>
        </is>
      </c>
      <c r="D3872" s="18" t="inlineStr">
        <is>
          <t>Biaya Umum dan Keuntungan 10.0% x D</t>
        </is>
      </c>
      <c r="H3872" s="21">
        <f>$Q$8</f>
        <v/>
      </c>
      <c r="J3872" s="34">
        <f>J3871*H3872</f>
        <v/>
      </c>
    </row>
    <row r="3873">
      <c r="C3873" s="31" t="inlineStr">
        <is>
          <t>F</t>
        </is>
      </c>
      <c r="D3873" s="31" t="inlineStr">
        <is>
          <t>Harga Satuan Pekerjaan (D+E)</t>
        </is>
      </c>
      <c r="E3873" s="32" t="n"/>
      <c r="F3873" s="32" t="n"/>
      <c r="G3873" s="32" t="n"/>
      <c r="H3873" s="32" t="n"/>
      <c r="I3873" s="32" t="n"/>
      <c r="J3873" s="33">
        <f>SUM(J3871:J3872)</f>
        <v/>
      </c>
    </row>
    <row r="3875">
      <c r="C3875" s="16" t="inlineStr">
        <is>
          <t>I.191</t>
        </is>
      </c>
      <c r="D3875" s="17" t="inlineStr">
        <is>
          <t>Perkerasan pada Trotoar dan Median Tipe Andesit Bintik Bakar, ukuran 20 cm x 20 cm tebal 3 cm</t>
        </is>
      </c>
      <c r="F3875" s="18" t="inlineStr">
        <is>
          <t>Meter Persegi</t>
        </is>
      </c>
      <c r="K3875" s="22">
        <f>ROUNDDOWN(J3894,0)</f>
        <v/>
      </c>
      <c r="M3875" s="19" t="inlineStr">
        <is>
          <t>9.3.(1a)</t>
        </is>
      </c>
    </row>
    <row r="3876">
      <c r="C3876" s="23" t="inlineStr">
        <is>
          <t>No</t>
        </is>
      </c>
      <c r="D3876" s="23" t="inlineStr">
        <is>
          <t>Uraian</t>
        </is>
      </c>
      <c r="E3876" s="23" t="inlineStr">
        <is>
          <t>Kode</t>
        </is>
      </c>
      <c r="F3876" s="23" t="inlineStr">
        <is>
          <t>Sat.</t>
        </is>
      </c>
      <c r="G3876" s="23" t="inlineStr">
        <is>
          <t>Koefisien</t>
        </is>
      </c>
      <c r="H3876" s="23" t="inlineStr">
        <is>
          <t>Harga  Satuan (Rp)</t>
        </is>
      </c>
      <c r="J3876" s="23" t="inlineStr">
        <is>
          <t>Jumlah Harga (Rp)</t>
        </is>
      </c>
    </row>
    <row r="3877">
      <c r="C3877" s="24" t="inlineStr">
        <is>
          <t>A</t>
        </is>
      </c>
      <c r="D3877" s="24" t="inlineStr">
        <is>
          <t>TENAGA KERJA</t>
        </is>
      </c>
      <c r="E3877" s="12" t="n"/>
      <c r="F3877" s="12" t="n"/>
      <c r="G3877" s="12" t="n"/>
      <c r="H3877" s="12" t="n"/>
      <c r="I3877" s="12" t="n"/>
      <c r="J3877" s="12" t="n"/>
    </row>
    <row r="3878">
      <c r="C3878" s="5" t="n">
        <v>1</v>
      </c>
      <c r="D3878" s="5" t="inlineStr">
        <is>
          <t>Pekerja</t>
        </is>
      </c>
      <c r="E3878" s="5" t="inlineStr">
        <is>
          <t>L01</t>
        </is>
      </c>
      <c r="F3878" s="5" t="inlineStr">
        <is>
          <t>jam</t>
        </is>
      </c>
      <c r="G3878" s="25" t="n">
        <v>0.04819281466845418</v>
      </c>
      <c r="H3878" s="26">
        <f>VLOOKUP(D3878,upahbahan,3,FALSE)</f>
        <v/>
      </c>
      <c r="J3878" s="26">
        <f>G3878*H3878</f>
        <v/>
      </c>
    </row>
    <row r="3879">
      <c r="C3879" s="5" t="n">
        <v>2</v>
      </c>
      <c r="D3879" s="5" t="inlineStr">
        <is>
          <t>Mandor</t>
        </is>
      </c>
      <c r="E3879" s="5" t="inlineStr">
        <is>
          <t>L03</t>
        </is>
      </c>
      <c r="F3879" s="5" t="inlineStr">
        <is>
          <t>jam</t>
        </is>
      </c>
      <c r="G3879" s="25" t="n">
        <v>0.008032091141435287</v>
      </c>
      <c r="H3879" s="26">
        <f>VLOOKUP(D3879,upahbahan,3,FALSE)</f>
        <v/>
      </c>
      <c r="J3879" s="26">
        <f>G3879*H3879</f>
        <v/>
      </c>
    </row>
    <row r="3880">
      <c r="C3880" s="27" t="inlineStr">
        <is>
          <t>JUMLAH HARGA TENAGA KERJA</t>
        </is>
      </c>
      <c r="D3880" s="28" t="n"/>
      <c r="E3880" s="28" t="n"/>
      <c r="F3880" s="28" t="n"/>
      <c r="G3880" s="28" t="n"/>
      <c r="H3880" s="28" t="n"/>
      <c r="I3880" s="28" t="n"/>
      <c r="J3880" s="29">
        <f>SUM(J3878:J3879)</f>
        <v/>
      </c>
    </row>
    <row r="3881">
      <c r="C3881" s="24" t="inlineStr">
        <is>
          <t>B</t>
        </is>
      </c>
      <c r="D3881" s="24" t="inlineStr">
        <is>
          <t>BAHAN</t>
        </is>
      </c>
      <c r="E3881" s="12" t="n"/>
      <c r="F3881" s="12" t="n"/>
      <c r="G3881" s="12" t="n"/>
      <c r="H3881" s="12" t="n"/>
      <c r="I3881" s="12" t="n"/>
      <c r="J3881" s="12" t="n"/>
    </row>
    <row r="3882">
      <c r="C3882" s="5" t="n">
        <v>1</v>
      </c>
      <c r="D3882" s="5" t="inlineStr">
        <is>
          <t>Batu Alam Andesit Bintik Bakar 20 x 20 x 3</t>
        </is>
      </c>
      <c r="E3882" s="5" t="inlineStr">
        <is>
          <t>M322</t>
        </is>
      </c>
      <c r="F3882" s="5" t="inlineStr">
        <is>
          <t>Buah</t>
        </is>
      </c>
      <c r="G3882" s="25" t="n">
        <v>25</v>
      </c>
      <c r="H3882" s="26">
        <f>VLOOKUP(D3882,upahbahan,3,FALSE)</f>
        <v/>
      </c>
      <c r="J3882" s="26">
        <f>G3882*H3882</f>
        <v/>
      </c>
    </row>
    <row r="3883">
      <c r="C3883" s="5" t="n">
        <v>2</v>
      </c>
      <c r="D3883" s="5" t="inlineStr">
        <is>
          <t>Pasir Urug</t>
        </is>
      </c>
      <c r="E3883" s="5" t="inlineStr">
        <is>
          <t>M01d</t>
        </is>
      </c>
      <c r="F3883" s="5" t="inlineStr">
        <is>
          <t>M3</t>
        </is>
      </c>
      <c r="G3883" s="25" t="n">
        <v>0.0690899912967798</v>
      </c>
      <c r="H3883" s="26">
        <f>VLOOKUP(D3883,upahbahan,3,FALSE)</f>
        <v/>
      </c>
      <c r="J3883" s="26">
        <f>G3883*H3883</f>
        <v/>
      </c>
    </row>
    <row r="3884">
      <c r="C3884" s="5" t="n">
        <v>3</v>
      </c>
      <c r="D3884" s="5" t="inlineStr">
        <is>
          <t>Semen</t>
        </is>
      </c>
      <c r="E3884" s="5" t="inlineStr">
        <is>
          <t>M12</t>
        </is>
      </c>
      <c r="F3884" s="5" t="inlineStr">
        <is>
          <t>Kg</t>
        </is>
      </c>
      <c r="G3884" s="25" t="n">
        <v>0.01373125</v>
      </c>
      <c r="H3884" s="26">
        <f>VLOOKUP(D3884,upahbahan,3,FALSE)</f>
        <v/>
      </c>
      <c r="J3884" s="26">
        <f>G3884*H3884</f>
        <v/>
      </c>
    </row>
    <row r="3885">
      <c r="C3885" s="5" t="n">
        <v>4</v>
      </c>
      <c r="D3885" s="5" t="inlineStr">
        <is>
          <t>Pasir Pasang</t>
        </is>
      </c>
      <c r="E3885" s="5" t="inlineStr">
        <is>
          <t>M01b</t>
        </is>
      </c>
      <c r="F3885" s="5" t="inlineStr">
        <is>
          <t>M3</t>
        </is>
      </c>
      <c r="G3885" s="25" t="n">
        <v>0.01716666666666667</v>
      </c>
      <c r="H3885" s="26">
        <f>VLOOKUP(D3885,upahbahan,3,FALSE)</f>
        <v/>
      </c>
      <c r="J3885" s="26">
        <f>G3885*H3885</f>
        <v/>
      </c>
    </row>
    <row r="3886">
      <c r="C3886" s="5" t="n">
        <v>5</v>
      </c>
      <c r="D3886" s="5" t="inlineStr">
        <is>
          <t>Air</t>
        </is>
      </c>
      <c r="E3886" s="5" t="inlineStr">
        <is>
          <t>M170</t>
        </is>
      </c>
      <c r="F3886" s="5" t="inlineStr">
        <is>
          <t>Liter</t>
        </is>
      </c>
      <c r="G3886" s="25" t="n">
        <v>0.008191126279863481</v>
      </c>
      <c r="H3886" s="26">
        <f>VLOOKUP(D3886,upahbahan,3,FALSE)</f>
        <v/>
      </c>
      <c r="J3886" s="26">
        <f>G3886*H3886</f>
        <v/>
      </c>
    </row>
    <row r="3887">
      <c r="C3887" s="27" t="inlineStr">
        <is>
          <t>JUMLAH HARGA BAHAN</t>
        </is>
      </c>
      <c r="D3887" s="28" t="n"/>
      <c r="E3887" s="28" t="n"/>
      <c r="F3887" s="28" t="n"/>
      <c r="G3887" s="28" t="n"/>
      <c r="H3887" s="28" t="n"/>
      <c r="I3887" s="28" t="n"/>
      <c r="J3887" s="29">
        <f>SUM(J3882:J3886)</f>
        <v/>
      </c>
    </row>
    <row r="3888">
      <c r="C3888" s="24" t="inlineStr">
        <is>
          <t>C</t>
        </is>
      </c>
      <c r="D3888" s="24" t="inlineStr">
        <is>
          <t>PERALATAN</t>
        </is>
      </c>
      <c r="E3888" s="12" t="n"/>
      <c r="F3888" s="12" t="n"/>
      <c r="G3888" s="12" t="n"/>
      <c r="H3888" s="12" t="n"/>
      <c r="I3888" s="12" t="n"/>
      <c r="J3888" s="12" t="n"/>
    </row>
    <row r="3889">
      <c r="C3889" s="5" t="n">
        <v>1</v>
      </c>
      <c r="D3889" s="5" t="inlineStr">
        <is>
          <t>TAMPER</t>
        </is>
      </c>
      <c r="E3889" s="5" t="inlineStr">
        <is>
          <t>E25</t>
        </is>
      </c>
      <c r="F3889" s="5" t="inlineStr">
        <is>
          <t>Jam</t>
        </is>
      </c>
      <c r="G3889" s="25" t="n">
        <v>0.008032142137832494</v>
      </c>
      <c r="H3889" s="26">
        <f>VLOOKUP(D3889,upahbahan,3,FALSE)</f>
        <v/>
      </c>
      <c r="J3889" s="26">
        <f>G3889*H3889</f>
        <v/>
      </c>
    </row>
    <row r="3890">
      <c r="C3890" s="5" t="n">
        <v>2</v>
      </c>
      <c r="D3890" s="5" t="inlineStr">
        <is>
          <t>Alat Bantu</t>
        </is>
      </c>
      <c r="F3890" s="5" t="inlineStr">
        <is>
          <t>Ls</t>
        </is>
      </c>
      <c r="G3890" s="25" t="n">
        <v>1</v>
      </c>
      <c r="H3890" s="26">
        <f>VLOOKUP(D3890,upahbahan,3,FALSE)</f>
        <v/>
      </c>
      <c r="J3890" s="26">
        <f>G3890*H3890</f>
        <v/>
      </c>
    </row>
    <row r="3891">
      <c r="C3891" s="27" t="inlineStr">
        <is>
          <t>JUMLAH HARGA PERALATAN</t>
        </is>
      </c>
      <c r="D3891" s="28" t="n"/>
      <c r="E3891" s="28" t="n"/>
      <c r="F3891" s="28" t="n"/>
      <c r="G3891" s="28" t="n"/>
      <c r="H3891" s="28" t="n"/>
      <c r="I3891" s="28" t="n"/>
      <c r="J3891" s="29">
        <f>SUM(J3889:J3890)</f>
        <v/>
      </c>
    </row>
    <row r="3892">
      <c r="C3892" s="31" t="inlineStr">
        <is>
          <t>D</t>
        </is>
      </c>
      <c r="D3892" s="31" t="inlineStr">
        <is>
          <t>Jumlah (A+B+C)</t>
        </is>
      </c>
      <c r="E3892" s="32" t="n"/>
      <c r="F3892" s="32" t="n"/>
      <c r="G3892" s="32" t="n"/>
      <c r="H3892" s="32" t="n"/>
      <c r="I3892" s="32" t="n"/>
      <c r="J3892" s="33">
        <f>J3880+J3887+J3891</f>
        <v/>
      </c>
    </row>
    <row r="3893">
      <c r="C3893" s="18" t="inlineStr">
        <is>
          <t>E</t>
        </is>
      </c>
      <c r="D3893" s="18" t="inlineStr">
        <is>
          <t>Biaya Umum dan Keuntungan 10.0% x D</t>
        </is>
      </c>
      <c r="H3893" s="21">
        <f>$Q$8</f>
        <v/>
      </c>
      <c r="J3893" s="34">
        <f>J3892*H3893</f>
        <v/>
      </c>
    </row>
    <row r="3894">
      <c r="C3894" s="31" t="inlineStr">
        <is>
          <t>F</t>
        </is>
      </c>
      <c r="D3894" s="31" t="inlineStr">
        <is>
          <t>Harga Satuan Pekerjaan (D+E)</t>
        </is>
      </c>
      <c r="E3894" s="32" t="n"/>
      <c r="F3894" s="32" t="n"/>
      <c r="G3894" s="32" t="n"/>
      <c r="H3894" s="32" t="n"/>
      <c r="I3894" s="32" t="n"/>
      <c r="J3894" s="33">
        <f>SUM(J3892:J3893)</f>
        <v/>
      </c>
    </row>
    <row r="3896">
      <c r="C3896" s="16" t="inlineStr">
        <is>
          <t>I.192</t>
        </is>
      </c>
      <c r="D3896" s="17" t="inlineStr">
        <is>
          <t>Perkerasan pada Trotoar dan Median Tipe Andesit Bintik Bakar, ukuran 30 cm x 30 cm tebal 3 cm</t>
        </is>
      </c>
      <c r="F3896" s="18" t="inlineStr">
        <is>
          <t>Meter Persegi</t>
        </is>
      </c>
      <c r="K3896" s="22">
        <f>ROUNDDOWN(J3915,0)</f>
        <v/>
      </c>
      <c r="M3896" s="19" t="inlineStr">
        <is>
          <t>9.3.(1b)</t>
        </is>
      </c>
    </row>
    <row r="3897">
      <c r="C3897" s="23" t="inlineStr">
        <is>
          <t>No</t>
        </is>
      </c>
      <c r="D3897" s="23" t="inlineStr">
        <is>
          <t>Uraian</t>
        </is>
      </c>
      <c r="E3897" s="23" t="inlineStr">
        <is>
          <t>Kode</t>
        </is>
      </c>
      <c r="F3897" s="23" t="inlineStr">
        <is>
          <t>Sat.</t>
        </is>
      </c>
      <c r="G3897" s="23" t="inlineStr">
        <is>
          <t>Koefisien</t>
        </is>
      </c>
      <c r="H3897" s="23" t="inlineStr">
        <is>
          <t>Harga  Satuan (Rp)</t>
        </is>
      </c>
      <c r="J3897" s="23" t="inlineStr">
        <is>
          <t>Jumlah Harga (Rp)</t>
        </is>
      </c>
    </row>
    <row r="3898">
      <c r="C3898" s="24" t="inlineStr">
        <is>
          <t>A</t>
        </is>
      </c>
      <c r="D3898" s="24" t="inlineStr">
        <is>
          <t>TENAGA KERJA</t>
        </is>
      </c>
      <c r="E3898" s="12" t="n"/>
      <c r="F3898" s="12" t="n"/>
      <c r="G3898" s="12" t="n"/>
      <c r="H3898" s="12" t="n"/>
      <c r="I3898" s="12" t="n"/>
      <c r="J3898" s="12" t="n"/>
    </row>
    <row r="3899">
      <c r="C3899" s="5" t="n">
        <v>1</v>
      </c>
      <c r="D3899" s="5" t="inlineStr">
        <is>
          <t>Pekerja</t>
        </is>
      </c>
      <c r="E3899" s="5" t="inlineStr">
        <is>
          <t>L01</t>
        </is>
      </c>
      <c r="F3899" s="5" t="inlineStr">
        <is>
          <t>jam</t>
        </is>
      </c>
      <c r="G3899" s="25" t="n">
        <v>0.04819281466845418</v>
      </c>
      <c r="H3899" s="26">
        <f>VLOOKUP(D3899,upahbahan,3,FALSE)</f>
        <v/>
      </c>
      <c r="J3899" s="26">
        <f>G3899*H3899</f>
        <v/>
      </c>
    </row>
    <row r="3900">
      <c r="C3900" s="5" t="n">
        <v>2</v>
      </c>
      <c r="D3900" s="5" t="inlineStr">
        <is>
          <t>Mandor</t>
        </is>
      </c>
      <c r="E3900" s="5" t="inlineStr">
        <is>
          <t>L03</t>
        </is>
      </c>
      <c r="F3900" s="5" t="inlineStr">
        <is>
          <t>jam</t>
        </is>
      </c>
      <c r="G3900" s="25" t="n">
        <v>0.008032091141435287</v>
      </c>
      <c r="H3900" s="26">
        <f>VLOOKUP(D3900,upahbahan,3,FALSE)</f>
        <v/>
      </c>
      <c r="J3900" s="26">
        <f>G3900*H3900</f>
        <v/>
      </c>
    </row>
    <row r="3901">
      <c r="C3901" s="27" t="inlineStr">
        <is>
          <t>JUMLAH HARGA TENAGA KERJA</t>
        </is>
      </c>
      <c r="D3901" s="28" t="n"/>
      <c r="E3901" s="28" t="n"/>
      <c r="F3901" s="28" t="n"/>
      <c r="G3901" s="28" t="n"/>
      <c r="H3901" s="28" t="n"/>
      <c r="I3901" s="28" t="n"/>
      <c r="J3901" s="29">
        <f>SUM(J3899:J3900)</f>
        <v/>
      </c>
    </row>
    <row r="3902">
      <c r="C3902" s="24" t="inlineStr">
        <is>
          <t>B</t>
        </is>
      </c>
      <c r="D3902" s="24" t="inlineStr">
        <is>
          <t>BAHAN</t>
        </is>
      </c>
      <c r="E3902" s="12" t="n"/>
      <c r="F3902" s="12" t="n"/>
      <c r="G3902" s="12" t="n"/>
      <c r="H3902" s="12" t="n"/>
      <c r="I3902" s="12" t="n"/>
      <c r="J3902" s="12" t="n"/>
    </row>
    <row r="3903">
      <c r="C3903" s="5" t="n">
        <v>1</v>
      </c>
      <c r="D3903" s="5" t="inlineStr">
        <is>
          <t>Batu Alam Andesit Bintik Bakar 30 x 30 x 3</t>
        </is>
      </c>
      <c r="E3903" s="5" t="inlineStr">
        <is>
          <t>M322b</t>
        </is>
      </c>
      <c r="F3903" s="5" t="inlineStr">
        <is>
          <t>Buah</t>
        </is>
      </c>
      <c r="G3903" s="25" t="n">
        <v>25</v>
      </c>
      <c r="H3903" s="26">
        <f>VLOOKUP(D3903,upahbahan,3,FALSE)</f>
        <v/>
      </c>
      <c r="J3903" s="26">
        <f>G3903*H3903</f>
        <v/>
      </c>
    </row>
    <row r="3904">
      <c r="C3904" s="5" t="n">
        <v>2</v>
      </c>
      <c r="D3904" s="5" t="inlineStr">
        <is>
          <t>Pasir Urug</t>
        </is>
      </c>
      <c r="E3904" s="5" t="inlineStr">
        <is>
          <t>M01d</t>
        </is>
      </c>
      <c r="F3904" s="5" t="inlineStr">
        <is>
          <t>M3</t>
        </is>
      </c>
      <c r="G3904" s="25" t="n">
        <v>0.0690899912967798</v>
      </c>
      <c r="H3904" s="26">
        <f>VLOOKUP(D3904,upahbahan,3,FALSE)</f>
        <v/>
      </c>
      <c r="J3904" s="26">
        <f>G3904*H3904</f>
        <v/>
      </c>
    </row>
    <row r="3905">
      <c r="C3905" s="5" t="n">
        <v>3</v>
      </c>
      <c r="D3905" s="5" t="inlineStr">
        <is>
          <t>Semen</t>
        </is>
      </c>
      <c r="E3905" s="5" t="inlineStr">
        <is>
          <t>M12</t>
        </is>
      </c>
      <c r="F3905" s="5" t="inlineStr">
        <is>
          <t>Kg</t>
        </is>
      </c>
      <c r="G3905" s="25" t="n">
        <v>0.01373125</v>
      </c>
      <c r="H3905" s="26">
        <f>VLOOKUP(D3905,upahbahan,3,FALSE)</f>
        <v/>
      </c>
      <c r="J3905" s="26">
        <f>G3905*H3905</f>
        <v/>
      </c>
    </row>
    <row r="3906">
      <c r="C3906" s="5" t="n">
        <v>4</v>
      </c>
      <c r="D3906" s="5" t="inlineStr">
        <is>
          <t>Pasir Pasang</t>
        </is>
      </c>
      <c r="E3906" s="5" t="inlineStr">
        <is>
          <t>M01b</t>
        </is>
      </c>
      <c r="F3906" s="5" t="inlineStr">
        <is>
          <t>M3</t>
        </is>
      </c>
      <c r="G3906" s="25" t="n">
        <v>0.01716666666666667</v>
      </c>
      <c r="H3906" s="26">
        <f>VLOOKUP(D3906,upahbahan,3,FALSE)</f>
        <v/>
      </c>
      <c r="J3906" s="26">
        <f>G3906*H3906</f>
        <v/>
      </c>
    </row>
    <row r="3907">
      <c r="C3907" s="5" t="n">
        <v>5</v>
      </c>
      <c r="D3907" s="5" t="inlineStr">
        <is>
          <t>Air</t>
        </is>
      </c>
      <c r="E3907" s="5" t="inlineStr">
        <is>
          <t>M170</t>
        </is>
      </c>
      <c r="F3907" s="5" t="inlineStr">
        <is>
          <t>Liter</t>
        </is>
      </c>
      <c r="G3907" s="25" t="n">
        <v>0.008191126279863481</v>
      </c>
      <c r="H3907" s="26">
        <f>VLOOKUP(D3907,upahbahan,3,FALSE)</f>
        <v/>
      </c>
      <c r="J3907" s="26">
        <f>G3907*H3907</f>
        <v/>
      </c>
    </row>
    <row r="3908">
      <c r="C3908" s="27" t="inlineStr">
        <is>
          <t>JUMLAH HARGA BAHAN</t>
        </is>
      </c>
      <c r="D3908" s="28" t="n"/>
      <c r="E3908" s="28" t="n"/>
      <c r="F3908" s="28" t="n"/>
      <c r="G3908" s="28" t="n"/>
      <c r="H3908" s="28" t="n"/>
      <c r="I3908" s="28" t="n"/>
      <c r="J3908" s="29">
        <f>SUM(J3903:J3907)</f>
        <v/>
      </c>
    </row>
    <row r="3909">
      <c r="C3909" s="24" t="inlineStr">
        <is>
          <t>C</t>
        </is>
      </c>
      <c r="D3909" s="24" t="inlineStr">
        <is>
          <t>PERALATAN</t>
        </is>
      </c>
      <c r="E3909" s="12" t="n"/>
      <c r="F3909" s="12" t="n"/>
      <c r="G3909" s="12" t="n"/>
      <c r="H3909" s="12" t="n"/>
      <c r="I3909" s="12" t="n"/>
      <c r="J3909" s="12" t="n"/>
    </row>
    <row r="3910">
      <c r="C3910" s="5" t="n">
        <v>1</v>
      </c>
      <c r="D3910" s="5" t="inlineStr">
        <is>
          <t>TAMPER</t>
        </is>
      </c>
      <c r="E3910" s="5" t="inlineStr">
        <is>
          <t>E25</t>
        </is>
      </c>
      <c r="F3910" s="5" t="inlineStr">
        <is>
          <t>Jam</t>
        </is>
      </c>
      <c r="G3910" s="25" t="n">
        <v>0.008032142137832494</v>
      </c>
      <c r="H3910" s="26">
        <f>VLOOKUP(D3910,upahbahan,3,FALSE)</f>
        <v/>
      </c>
      <c r="J3910" s="26">
        <f>G3910*H3910</f>
        <v/>
      </c>
    </row>
    <row r="3911">
      <c r="C3911" s="5" t="n">
        <v>2</v>
      </c>
      <c r="D3911" s="5" t="inlineStr">
        <is>
          <t>Alat Bantu</t>
        </is>
      </c>
      <c r="F3911" s="5" t="inlineStr">
        <is>
          <t>Ls</t>
        </is>
      </c>
      <c r="G3911" s="25" t="n">
        <v>1</v>
      </c>
      <c r="H3911" s="26">
        <f>VLOOKUP(D3911,upahbahan,3,FALSE)</f>
        <v/>
      </c>
      <c r="J3911" s="26">
        <f>G3911*H3911</f>
        <v/>
      </c>
    </row>
    <row r="3912">
      <c r="C3912" s="27" t="inlineStr">
        <is>
          <t>JUMLAH HARGA PERALATAN</t>
        </is>
      </c>
      <c r="D3912" s="28" t="n"/>
      <c r="E3912" s="28" t="n"/>
      <c r="F3912" s="28" t="n"/>
      <c r="G3912" s="28" t="n"/>
      <c r="H3912" s="28" t="n"/>
      <c r="I3912" s="28" t="n"/>
      <c r="J3912" s="29">
        <f>SUM(J3910:J3911)</f>
        <v/>
      </c>
    </row>
    <row r="3913">
      <c r="C3913" s="31" t="inlineStr">
        <is>
          <t>D</t>
        </is>
      </c>
      <c r="D3913" s="31" t="inlineStr">
        <is>
          <t>Jumlah (A+B+C)</t>
        </is>
      </c>
      <c r="E3913" s="32" t="n"/>
      <c r="F3913" s="32" t="n"/>
      <c r="G3913" s="32" t="n"/>
      <c r="H3913" s="32" t="n"/>
      <c r="I3913" s="32" t="n"/>
      <c r="J3913" s="33">
        <f>J3901+J3908+J3912</f>
        <v/>
      </c>
    </row>
    <row r="3914">
      <c r="C3914" s="18" t="inlineStr">
        <is>
          <t>E</t>
        </is>
      </c>
      <c r="D3914" s="18" t="inlineStr">
        <is>
          <t>Biaya Umum dan Keuntungan 10.0% x D</t>
        </is>
      </c>
      <c r="H3914" s="21">
        <f>$Q$8</f>
        <v/>
      </c>
      <c r="J3914" s="34">
        <f>J3913*H3914</f>
        <v/>
      </c>
    </row>
    <row r="3915">
      <c r="C3915" s="31" t="inlineStr">
        <is>
          <t>F</t>
        </is>
      </c>
      <c r="D3915" s="31" t="inlineStr">
        <is>
          <t>Harga Satuan Pekerjaan (D+E)</t>
        </is>
      </c>
      <c r="E3915" s="32" t="n"/>
      <c r="F3915" s="32" t="n"/>
      <c r="G3915" s="32" t="n"/>
      <c r="H3915" s="32" t="n"/>
      <c r="I3915" s="32" t="n"/>
      <c r="J3915" s="33">
        <f>SUM(J3913:J3914)</f>
        <v/>
      </c>
    </row>
    <row r="3917">
      <c r="C3917" s="16" t="inlineStr">
        <is>
          <t>I.193</t>
        </is>
      </c>
      <c r="D3917" s="17" t="inlineStr">
        <is>
          <t>Perkerasan pada Trotoar dan Median Tipe Homogenous Tile Warna Hitam Doff, ukuran 20 cm x 20 cm, tebal 3 cm</t>
        </is>
      </c>
      <c r="F3917" s="18" t="inlineStr">
        <is>
          <t>Meter Persegi</t>
        </is>
      </c>
      <c r="K3917" s="22">
        <f>ROUNDDOWN(J3936,0)</f>
        <v/>
      </c>
      <c r="M3917" s="19" t="inlineStr">
        <is>
          <t>9.3.(2a)</t>
        </is>
      </c>
    </row>
    <row r="3918">
      <c r="C3918" s="23" t="inlineStr">
        <is>
          <t>No</t>
        </is>
      </c>
      <c r="D3918" s="23" t="inlineStr">
        <is>
          <t>Uraian</t>
        </is>
      </c>
      <c r="E3918" s="23" t="inlineStr">
        <is>
          <t>Kode</t>
        </is>
      </c>
      <c r="F3918" s="23" t="inlineStr">
        <is>
          <t>Sat.</t>
        </is>
      </c>
      <c r="G3918" s="23" t="inlineStr">
        <is>
          <t>Koefisien</t>
        </is>
      </c>
      <c r="H3918" s="23" t="inlineStr">
        <is>
          <t>Harga  Satuan (Rp)</t>
        </is>
      </c>
      <c r="J3918" s="23" t="inlineStr">
        <is>
          <t>Jumlah Harga (Rp)</t>
        </is>
      </c>
    </row>
    <row r="3919">
      <c r="C3919" s="24" t="inlineStr">
        <is>
          <t>A</t>
        </is>
      </c>
      <c r="D3919" s="24" t="inlineStr">
        <is>
          <t>TENAGA KERJA</t>
        </is>
      </c>
      <c r="E3919" s="12" t="n"/>
      <c r="F3919" s="12" t="n"/>
      <c r="G3919" s="12" t="n"/>
      <c r="H3919" s="12" t="n"/>
      <c r="I3919" s="12" t="n"/>
      <c r="J3919" s="12" t="n"/>
    </row>
    <row r="3920">
      <c r="C3920" s="5" t="n">
        <v>1</v>
      </c>
      <c r="D3920" s="5" t="inlineStr">
        <is>
          <t>Pekerja</t>
        </is>
      </c>
      <c r="E3920" s="5" t="inlineStr">
        <is>
          <t>L01</t>
        </is>
      </c>
      <c r="F3920" s="5" t="inlineStr">
        <is>
          <t>jam</t>
        </is>
      </c>
      <c r="G3920" s="25" t="n">
        <v>0.04819281466845418</v>
      </c>
      <c r="H3920" s="26">
        <f>VLOOKUP(D3920,upahbahan,3,FALSE)</f>
        <v/>
      </c>
      <c r="J3920" s="26">
        <f>G3920*H3920</f>
        <v/>
      </c>
    </row>
    <row r="3921">
      <c r="C3921" s="5" t="n">
        <v>2</v>
      </c>
      <c r="D3921" s="5" t="inlineStr">
        <is>
          <t>Mandor</t>
        </is>
      </c>
      <c r="E3921" s="5" t="inlineStr">
        <is>
          <t>L03</t>
        </is>
      </c>
      <c r="F3921" s="5" t="inlineStr">
        <is>
          <t>jam</t>
        </is>
      </c>
      <c r="G3921" s="25" t="n">
        <v>0.008032091141435287</v>
      </c>
      <c r="H3921" s="26">
        <f>VLOOKUP(D3921,upahbahan,3,FALSE)</f>
        <v/>
      </c>
      <c r="J3921" s="26">
        <f>G3921*H3921</f>
        <v/>
      </c>
    </row>
    <row r="3922">
      <c r="C3922" s="27" t="inlineStr">
        <is>
          <t>JUMLAH HARGA TENAGA KERJA</t>
        </is>
      </c>
      <c r="D3922" s="28" t="n"/>
      <c r="E3922" s="28" t="n"/>
      <c r="F3922" s="28" t="n"/>
      <c r="G3922" s="28" t="n"/>
      <c r="H3922" s="28" t="n"/>
      <c r="I3922" s="28" t="n"/>
      <c r="J3922" s="29">
        <f>SUM(J3920:J3921)</f>
        <v/>
      </c>
    </row>
    <row r="3923">
      <c r="C3923" s="24" t="inlineStr">
        <is>
          <t>B</t>
        </is>
      </c>
      <c r="D3923" s="24" t="inlineStr">
        <is>
          <t>BAHAN</t>
        </is>
      </c>
      <c r="E3923" s="12" t="n"/>
      <c r="F3923" s="12" t="n"/>
      <c r="G3923" s="12" t="n"/>
      <c r="H3923" s="12" t="n"/>
      <c r="I3923" s="12" t="n"/>
      <c r="J3923" s="12" t="n"/>
    </row>
    <row r="3924">
      <c r="C3924" s="5" t="n">
        <v>1</v>
      </c>
      <c r="D3924" s="5" t="inlineStr">
        <is>
          <t>Homogeneous Tile 20x20x3</t>
        </is>
      </c>
      <c r="E3924" s="5" t="inlineStr">
        <is>
          <t>M368</t>
        </is>
      </c>
      <c r="F3924" s="5" t="inlineStr">
        <is>
          <t>Buah</t>
        </is>
      </c>
      <c r="G3924" s="25" t="n">
        <v>25</v>
      </c>
      <c r="H3924" s="26">
        <f>VLOOKUP(D3924,upahbahan,3,FALSE)</f>
        <v/>
      </c>
      <c r="J3924" s="26">
        <f>G3924*H3924</f>
        <v/>
      </c>
    </row>
    <row r="3925">
      <c r="C3925" s="5" t="n">
        <v>2</v>
      </c>
      <c r="D3925" s="5" t="inlineStr">
        <is>
          <t>Pasir Urug</t>
        </is>
      </c>
      <c r="E3925" s="5" t="inlineStr">
        <is>
          <t>M01d</t>
        </is>
      </c>
      <c r="F3925" s="5" t="inlineStr">
        <is>
          <t>M3</t>
        </is>
      </c>
      <c r="G3925" s="25" t="n">
        <v>0.0690899912967798</v>
      </c>
      <c r="H3925" s="26">
        <f>VLOOKUP(D3925,upahbahan,3,FALSE)</f>
        <v/>
      </c>
      <c r="J3925" s="26">
        <f>G3925*H3925</f>
        <v/>
      </c>
    </row>
    <row r="3926">
      <c r="C3926" s="5" t="n">
        <v>3</v>
      </c>
      <c r="D3926" s="5" t="inlineStr">
        <is>
          <t>Semen</t>
        </is>
      </c>
      <c r="E3926" s="5" t="inlineStr">
        <is>
          <t>M12</t>
        </is>
      </c>
      <c r="F3926" s="5" t="inlineStr">
        <is>
          <t>Kg</t>
        </is>
      </c>
      <c r="G3926" s="25" t="n">
        <v>10.3</v>
      </c>
      <c r="H3926" s="26">
        <f>VLOOKUP(D3926,upahbahan,3,FALSE)</f>
        <v/>
      </c>
      <c r="J3926" s="26">
        <f>G3926*H3926</f>
        <v/>
      </c>
    </row>
    <row r="3927">
      <c r="C3927" s="5" t="n">
        <v>4</v>
      </c>
      <c r="D3927" s="5" t="inlineStr">
        <is>
          <t>Pasir Pasang</t>
        </is>
      </c>
      <c r="E3927" s="5" t="inlineStr">
        <is>
          <t>M01b</t>
        </is>
      </c>
      <c r="F3927" s="5" t="inlineStr">
        <is>
          <t>M3</t>
        </is>
      </c>
      <c r="G3927" s="25" t="n">
        <v>0.04635002030044661</v>
      </c>
      <c r="H3927" s="26">
        <f>VLOOKUP(D3927,upahbahan,3,FALSE)</f>
        <v/>
      </c>
      <c r="J3927" s="26">
        <f>G3927*H3927</f>
        <v/>
      </c>
    </row>
    <row r="3928">
      <c r="C3928" s="5" t="n">
        <v>5</v>
      </c>
      <c r="D3928" s="5" t="inlineStr">
        <is>
          <t>Air</t>
        </is>
      </c>
      <c r="E3928" s="5" t="inlineStr">
        <is>
          <t>M170</t>
        </is>
      </c>
      <c r="F3928" s="5" t="inlineStr">
        <is>
          <t>Liter</t>
        </is>
      </c>
      <c r="G3928" s="25" t="n">
        <v>6.180204778156996</v>
      </c>
      <c r="H3928" s="26">
        <f>VLOOKUP(D3928,upahbahan,3,FALSE)</f>
        <v/>
      </c>
      <c r="J3928" s="26">
        <f>G3928*H3928</f>
        <v/>
      </c>
    </row>
    <row r="3929">
      <c r="C3929" s="27" t="inlineStr">
        <is>
          <t>JUMLAH HARGA BAHAN</t>
        </is>
      </c>
      <c r="D3929" s="28" t="n"/>
      <c r="E3929" s="28" t="n"/>
      <c r="F3929" s="28" t="n"/>
      <c r="G3929" s="28" t="n"/>
      <c r="H3929" s="28" t="n"/>
      <c r="I3929" s="28" t="n"/>
      <c r="J3929" s="29">
        <f>SUM(J3924:J3928)</f>
        <v/>
      </c>
    </row>
    <row r="3930">
      <c r="C3930" s="24" t="inlineStr">
        <is>
          <t>C</t>
        </is>
      </c>
      <c r="D3930" s="24" t="inlineStr">
        <is>
          <t>PERALATAN</t>
        </is>
      </c>
      <c r="E3930" s="12" t="n"/>
      <c r="F3930" s="12" t="n"/>
      <c r="G3930" s="12" t="n"/>
      <c r="H3930" s="12" t="n"/>
      <c r="I3930" s="12" t="n"/>
      <c r="J3930" s="12" t="n"/>
    </row>
    <row r="3931">
      <c r="C3931" s="5" t="n">
        <v>1</v>
      </c>
      <c r="D3931" s="5" t="inlineStr">
        <is>
          <t>TAMPER</t>
        </is>
      </c>
      <c r="E3931" s="5" t="inlineStr">
        <is>
          <t>E25</t>
        </is>
      </c>
      <c r="F3931" s="5" t="inlineStr">
        <is>
          <t>Jam</t>
        </is>
      </c>
      <c r="G3931" s="25" t="n">
        <v>0.008032142137832494</v>
      </c>
      <c r="H3931" s="26">
        <f>VLOOKUP(D3931,upahbahan,3,FALSE)</f>
        <v/>
      </c>
      <c r="J3931" s="26">
        <f>G3931*H3931</f>
        <v/>
      </c>
    </row>
    <row r="3932">
      <c r="C3932" s="5" t="n">
        <v>2</v>
      </c>
      <c r="D3932" s="5" t="inlineStr">
        <is>
          <t>Alat Bantu</t>
        </is>
      </c>
      <c r="F3932" s="5" t="inlineStr">
        <is>
          <t>Ls</t>
        </is>
      </c>
      <c r="G3932" s="25" t="n">
        <v>1</v>
      </c>
      <c r="H3932" s="26">
        <f>VLOOKUP(D3932,upahbahan,3,FALSE)</f>
        <v/>
      </c>
      <c r="J3932" s="26">
        <f>G3932*H3932</f>
        <v/>
      </c>
    </row>
    <row r="3933">
      <c r="C3933" s="27" t="inlineStr">
        <is>
          <t>JUMLAH HARGA PERALATAN</t>
        </is>
      </c>
      <c r="D3933" s="28" t="n"/>
      <c r="E3933" s="28" t="n"/>
      <c r="F3933" s="28" t="n"/>
      <c r="G3933" s="28" t="n"/>
      <c r="H3933" s="28" t="n"/>
      <c r="I3933" s="28" t="n"/>
      <c r="J3933" s="29">
        <f>SUM(J3931:J3932)</f>
        <v/>
      </c>
    </row>
    <row r="3934">
      <c r="C3934" s="31" t="inlineStr">
        <is>
          <t>D</t>
        </is>
      </c>
      <c r="D3934" s="31" t="inlineStr">
        <is>
          <t>Jumlah (A+B+C)</t>
        </is>
      </c>
      <c r="E3934" s="32" t="n"/>
      <c r="F3934" s="32" t="n"/>
      <c r="G3934" s="32" t="n"/>
      <c r="H3934" s="32" t="n"/>
      <c r="I3934" s="32" t="n"/>
      <c r="J3934" s="33">
        <f>J3922+J3929+J3933</f>
        <v/>
      </c>
    </row>
    <row r="3935">
      <c r="C3935" s="18" t="inlineStr">
        <is>
          <t>E</t>
        </is>
      </c>
      <c r="D3935" s="18" t="inlineStr">
        <is>
          <t>Biaya Umum dan Keuntungan 10.0% x D</t>
        </is>
      </c>
      <c r="H3935" s="21">
        <f>$Q$8</f>
        <v/>
      </c>
      <c r="J3935" s="34">
        <f>J3934*H3935</f>
        <v/>
      </c>
    </row>
    <row r="3936">
      <c r="C3936" s="31" t="inlineStr">
        <is>
          <t>F</t>
        </is>
      </c>
      <c r="D3936" s="31" t="inlineStr">
        <is>
          <t>Harga Satuan Pekerjaan (D+E)</t>
        </is>
      </c>
      <c r="E3936" s="32" t="n"/>
      <c r="F3936" s="32" t="n"/>
      <c r="G3936" s="32" t="n"/>
      <c r="H3936" s="32" t="n"/>
      <c r="I3936" s="32" t="n"/>
      <c r="J3936" s="33">
        <f>SUM(J3934:J3935)</f>
        <v/>
      </c>
    </row>
    <row r="3938">
      <c r="C3938" s="16" t="inlineStr">
        <is>
          <t>I.194</t>
        </is>
      </c>
      <c r="D3938" s="17" t="inlineStr">
        <is>
          <t>Perkerasan pada Trotoar dan Median Tipe Homogenous Tile Warna Hitam Doff, ukuran 30 cm x 30 cm, tebal 3 cm</t>
        </is>
      </c>
      <c r="F3938" s="18" t="inlineStr">
        <is>
          <t>Meter Persegi</t>
        </is>
      </c>
      <c r="K3938" s="22">
        <f>ROUNDDOWN(J3957,0)</f>
        <v/>
      </c>
      <c r="M3938" s="19" t="inlineStr">
        <is>
          <t>9.3.(2b)</t>
        </is>
      </c>
    </row>
    <row r="3939">
      <c r="C3939" s="23" t="inlineStr">
        <is>
          <t>No</t>
        </is>
      </c>
      <c r="D3939" s="23" t="inlineStr">
        <is>
          <t>Uraian</t>
        </is>
      </c>
      <c r="E3939" s="23" t="inlineStr">
        <is>
          <t>Kode</t>
        </is>
      </c>
      <c r="F3939" s="23" t="inlineStr">
        <is>
          <t>Sat.</t>
        </is>
      </c>
      <c r="G3939" s="23" t="inlineStr">
        <is>
          <t>Koefisien</t>
        </is>
      </c>
      <c r="H3939" s="23" t="inlineStr">
        <is>
          <t>Harga  Satuan (Rp)</t>
        </is>
      </c>
      <c r="J3939" s="23" t="inlineStr">
        <is>
          <t>Jumlah Harga (Rp)</t>
        </is>
      </c>
    </row>
    <row r="3940">
      <c r="C3940" s="24" t="inlineStr">
        <is>
          <t>A</t>
        </is>
      </c>
      <c r="D3940" s="24" t="inlineStr">
        <is>
          <t>TENAGA KERJA</t>
        </is>
      </c>
      <c r="E3940" s="12" t="n"/>
      <c r="F3940" s="12" t="n"/>
      <c r="G3940" s="12" t="n"/>
      <c r="H3940" s="12" t="n"/>
      <c r="I3940" s="12" t="n"/>
      <c r="J3940" s="12" t="n"/>
    </row>
    <row r="3941">
      <c r="C3941" s="5" t="n">
        <v>1</v>
      </c>
      <c r="D3941" s="5" t="inlineStr">
        <is>
          <t>Pekerja</t>
        </is>
      </c>
      <c r="E3941" s="5" t="inlineStr">
        <is>
          <t>L01</t>
        </is>
      </c>
      <c r="F3941" s="5" t="inlineStr">
        <is>
          <t>jam</t>
        </is>
      </c>
      <c r="G3941" s="25" t="n">
        <v>0.04819281466845418</v>
      </c>
      <c r="H3941" s="26">
        <f>VLOOKUP(D3941,upahbahan,3,FALSE)</f>
        <v/>
      </c>
      <c r="J3941" s="26">
        <f>G3941*H3941</f>
        <v/>
      </c>
    </row>
    <row r="3942">
      <c r="C3942" s="5" t="n">
        <v>2</v>
      </c>
      <c r="D3942" s="5" t="inlineStr">
        <is>
          <t>Mandor</t>
        </is>
      </c>
      <c r="E3942" s="5" t="inlineStr">
        <is>
          <t>L03</t>
        </is>
      </c>
      <c r="F3942" s="5" t="inlineStr">
        <is>
          <t>jam</t>
        </is>
      </c>
      <c r="G3942" s="25" t="n">
        <v>0.008032091141435287</v>
      </c>
      <c r="H3942" s="26">
        <f>VLOOKUP(D3942,upahbahan,3,FALSE)</f>
        <v/>
      </c>
      <c r="J3942" s="26">
        <f>G3942*H3942</f>
        <v/>
      </c>
    </row>
    <row r="3943">
      <c r="C3943" s="27" t="inlineStr">
        <is>
          <t>JUMLAH HARGA TENAGA KERJA</t>
        </is>
      </c>
      <c r="D3943" s="28" t="n"/>
      <c r="E3943" s="28" t="n"/>
      <c r="F3943" s="28" t="n"/>
      <c r="G3943" s="28" t="n"/>
      <c r="H3943" s="28" t="n"/>
      <c r="I3943" s="28" t="n"/>
      <c r="J3943" s="29">
        <f>SUM(J3941:J3942)</f>
        <v/>
      </c>
    </row>
    <row r="3944">
      <c r="C3944" s="24" t="inlineStr">
        <is>
          <t>B</t>
        </is>
      </c>
      <c r="D3944" s="24" t="inlineStr">
        <is>
          <t>BAHAN</t>
        </is>
      </c>
      <c r="E3944" s="12" t="n"/>
      <c r="F3944" s="12" t="n"/>
      <c r="G3944" s="12" t="n"/>
      <c r="H3944" s="12" t="n"/>
      <c r="I3944" s="12" t="n"/>
      <c r="J3944" s="12" t="n"/>
    </row>
    <row r="3945">
      <c r="C3945" s="5" t="n">
        <v>1</v>
      </c>
      <c r="D3945" s="5" t="inlineStr">
        <is>
          <t>Homogeneous Tile 30x30x3</t>
        </is>
      </c>
      <c r="E3945" s="5" t="inlineStr">
        <is>
          <t>M368a</t>
        </is>
      </c>
      <c r="F3945" s="5" t="inlineStr">
        <is>
          <t>Buah</t>
        </is>
      </c>
      <c r="G3945" s="25" t="n">
        <v>25.00000448148231</v>
      </c>
      <c r="H3945" s="26">
        <f>VLOOKUP(D3945,upahbahan,3,FALSE)</f>
        <v/>
      </c>
      <c r="J3945" s="26">
        <f>G3945*H3945</f>
        <v/>
      </c>
    </row>
    <row r="3946">
      <c r="C3946" s="5" t="n">
        <v>2</v>
      </c>
      <c r="D3946" s="5" t="inlineStr">
        <is>
          <t>Pasir Urug</t>
        </is>
      </c>
      <c r="E3946" s="5" t="inlineStr">
        <is>
          <t>M01d</t>
        </is>
      </c>
      <c r="F3946" s="5" t="inlineStr">
        <is>
          <t>M3</t>
        </is>
      </c>
      <c r="G3946" s="25" t="n">
        <v>0.0690899912967798</v>
      </c>
      <c r="H3946" s="26">
        <f>VLOOKUP(D3946,upahbahan,3,FALSE)</f>
        <v/>
      </c>
      <c r="J3946" s="26">
        <f>G3946*H3946</f>
        <v/>
      </c>
    </row>
    <row r="3947">
      <c r="C3947" s="5" t="n">
        <v>3</v>
      </c>
      <c r="D3947" s="5" t="inlineStr">
        <is>
          <t>Semen</t>
        </is>
      </c>
      <c r="E3947" s="5" t="inlineStr">
        <is>
          <t>M12</t>
        </is>
      </c>
      <c r="F3947" s="5" t="inlineStr">
        <is>
          <t>Kg</t>
        </is>
      </c>
      <c r="G3947" s="25" t="n">
        <v>10.3</v>
      </c>
      <c r="H3947" s="26">
        <f>VLOOKUP(D3947,upahbahan,3,FALSE)</f>
        <v/>
      </c>
      <c r="J3947" s="26">
        <f>G3947*H3947</f>
        <v/>
      </c>
    </row>
    <row r="3948">
      <c r="C3948" s="5" t="n">
        <v>4</v>
      </c>
      <c r="D3948" s="5" t="inlineStr">
        <is>
          <t>Pasir Pasang</t>
        </is>
      </c>
      <c r="E3948" s="5" t="inlineStr">
        <is>
          <t>M01b</t>
        </is>
      </c>
      <c r="F3948" s="5" t="inlineStr">
        <is>
          <t>M3</t>
        </is>
      </c>
      <c r="G3948" s="25" t="n">
        <v>0.04635002030044661</v>
      </c>
      <c r="H3948" s="26">
        <f>VLOOKUP(D3948,upahbahan,3,FALSE)</f>
        <v/>
      </c>
      <c r="J3948" s="26">
        <f>G3948*H3948</f>
        <v/>
      </c>
    </row>
    <row r="3949">
      <c r="C3949" s="5" t="n">
        <v>5</v>
      </c>
      <c r="D3949" s="5" t="inlineStr">
        <is>
          <t>Air</t>
        </is>
      </c>
      <c r="E3949" s="5" t="inlineStr">
        <is>
          <t>M170</t>
        </is>
      </c>
      <c r="F3949" s="5" t="inlineStr">
        <is>
          <t>Liter</t>
        </is>
      </c>
      <c r="G3949" s="25" t="n">
        <v>6.180204778156996</v>
      </c>
      <c r="H3949" s="26">
        <f>VLOOKUP(D3949,upahbahan,3,FALSE)</f>
        <v/>
      </c>
      <c r="J3949" s="26">
        <f>G3949*H3949</f>
        <v/>
      </c>
    </row>
    <row r="3950">
      <c r="C3950" s="27" t="inlineStr">
        <is>
          <t>JUMLAH HARGA BAHAN</t>
        </is>
      </c>
      <c r="D3950" s="28" t="n"/>
      <c r="E3950" s="28" t="n"/>
      <c r="F3950" s="28" t="n"/>
      <c r="G3950" s="28" t="n"/>
      <c r="H3950" s="28" t="n"/>
      <c r="I3950" s="28" t="n"/>
      <c r="J3950" s="29">
        <f>SUM(J3945:J3949)</f>
        <v/>
      </c>
    </row>
    <row r="3951">
      <c r="C3951" s="24" t="inlineStr">
        <is>
          <t>C</t>
        </is>
      </c>
      <c r="D3951" s="24" t="inlineStr">
        <is>
          <t>PERALATAN</t>
        </is>
      </c>
      <c r="E3951" s="12" t="n"/>
      <c r="F3951" s="12" t="n"/>
      <c r="G3951" s="12" t="n"/>
      <c r="H3951" s="12" t="n"/>
      <c r="I3951" s="12" t="n"/>
      <c r="J3951" s="12" t="n"/>
    </row>
    <row r="3952">
      <c r="C3952" s="5" t="n">
        <v>1</v>
      </c>
      <c r="D3952" s="5" t="inlineStr">
        <is>
          <t>TAMPER</t>
        </is>
      </c>
      <c r="E3952" s="5" t="inlineStr">
        <is>
          <t>E25</t>
        </is>
      </c>
      <c r="F3952" s="5" t="inlineStr">
        <is>
          <t>Jam</t>
        </is>
      </c>
      <c r="G3952" s="25" t="n">
        <v>0.008032142137832494</v>
      </c>
      <c r="H3952" s="26">
        <f>VLOOKUP(D3952,upahbahan,3,FALSE)</f>
        <v/>
      </c>
      <c r="J3952" s="26">
        <f>G3952*H3952</f>
        <v/>
      </c>
    </row>
    <row r="3953">
      <c r="C3953" s="5" t="n">
        <v>2</v>
      </c>
      <c r="D3953" s="5" t="inlineStr">
        <is>
          <t>Alat Bantu</t>
        </is>
      </c>
      <c r="F3953" s="5" t="inlineStr">
        <is>
          <t>Ls</t>
        </is>
      </c>
      <c r="G3953" s="25" t="n">
        <v>1</v>
      </c>
      <c r="H3953" s="26">
        <f>VLOOKUP(D3953,upahbahan,3,FALSE)</f>
        <v/>
      </c>
      <c r="J3953" s="26">
        <f>G3953*H3953</f>
        <v/>
      </c>
    </row>
    <row r="3954">
      <c r="C3954" s="27" t="inlineStr">
        <is>
          <t>JUMLAH HARGA PERALATAN</t>
        </is>
      </c>
      <c r="D3954" s="28" t="n"/>
      <c r="E3954" s="28" t="n"/>
      <c r="F3954" s="28" t="n"/>
      <c r="G3954" s="28" t="n"/>
      <c r="H3954" s="28" t="n"/>
      <c r="I3954" s="28" t="n"/>
      <c r="J3954" s="29">
        <f>SUM(J3952:J3953)</f>
        <v/>
      </c>
    </row>
    <row r="3955">
      <c r="C3955" s="31" t="inlineStr">
        <is>
          <t>D</t>
        </is>
      </c>
      <c r="D3955" s="31" t="inlineStr">
        <is>
          <t>Jumlah (A+B+C)</t>
        </is>
      </c>
      <c r="E3955" s="32" t="n"/>
      <c r="F3955" s="32" t="n"/>
      <c r="G3955" s="32" t="n"/>
      <c r="H3955" s="32" t="n"/>
      <c r="I3955" s="32" t="n"/>
      <c r="J3955" s="33">
        <f>J3943+J3950+J3954</f>
        <v/>
      </c>
    </row>
    <row r="3956">
      <c r="C3956" s="18" t="inlineStr">
        <is>
          <t>E</t>
        </is>
      </c>
      <c r="D3956" s="18" t="inlineStr">
        <is>
          <t>Biaya Umum dan Keuntungan 10.0% x D</t>
        </is>
      </c>
      <c r="H3956" s="21">
        <f>$Q$8</f>
        <v/>
      </c>
      <c r="J3956" s="34">
        <f>J3955*H3956</f>
        <v/>
      </c>
    </row>
    <row r="3957">
      <c r="C3957" s="31" t="inlineStr">
        <is>
          <t>F</t>
        </is>
      </c>
      <c r="D3957" s="31" t="inlineStr">
        <is>
          <t>Harga Satuan Pekerjaan (D+E)</t>
        </is>
      </c>
      <c r="E3957" s="32" t="n"/>
      <c r="F3957" s="32" t="n"/>
      <c r="G3957" s="32" t="n"/>
      <c r="H3957" s="32" t="n"/>
      <c r="I3957" s="32" t="n"/>
      <c r="J3957" s="33">
        <f>SUM(J3955:J3956)</f>
        <v/>
      </c>
    </row>
    <row r="3959">
      <c r="C3959" s="16" t="inlineStr">
        <is>
          <t>I.195</t>
        </is>
      </c>
      <c r="D3959" s="17" t="inlineStr">
        <is>
          <t>Perkerasan pada Trotoar dan Median Tipe Andesit Warna Hitam, ukuran 20 cm x 20 cm, tebal 3 cm</t>
        </is>
      </c>
      <c r="F3959" s="18" t="inlineStr">
        <is>
          <t>Meter Persegi</t>
        </is>
      </c>
      <c r="K3959" s="22">
        <f>ROUNDDOWN(J3978,0)</f>
        <v/>
      </c>
      <c r="M3959" s="19" t="inlineStr">
        <is>
          <t>9.3.(3a)</t>
        </is>
      </c>
    </row>
    <row r="3960">
      <c r="C3960" s="23" t="inlineStr">
        <is>
          <t>No</t>
        </is>
      </c>
      <c r="D3960" s="23" t="inlineStr">
        <is>
          <t>Uraian</t>
        </is>
      </c>
      <c r="E3960" s="23" t="inlineStr">
        <is>
          <t>Kode</t>
        </is>
      </c>
      <c r="F3960" s="23" t="inlineStr">
        <is>
          <t>Sat.</t>
        </is>
      </c>
      <c r="G3960" s="23" t="inlineStr">
        <is>
          <t>Koefisien</t>
        </is>
      </c>
      <c r="H3960" s="23" t="inlineStr">
        <is>
          <t>Harga  Satuan (Rp)</t>
        </is>
      </c>
      <c r="J3960" s="23" t="inlineStr">
        <is>
          <t>Jumlah Harga (Rp)</t>
        </is>
      </c>
    </row>
    <row r="3961">
      <c r="C3961" s="24" t="inlineStr">
        <is>
          <t>A</t>
        </is>
      </c>
      <c r="D3961" s="24" t="inlineStr">
        <is>
          <t>TENAGA KERJA</t>
        </is>
      </c>
      <c r="E3961" s="12" t="n"/>
      <c r="F3961" s="12" t="n"/>
      <c r="G3961" s="12" t="n"/>
      <c r="H3961" s="12" t="n"/>
      <c r="I3961" s="12" t="n"/>
      <c r="J3961" s="12" t="n"/>
    </row>
    <row r="3962">
      <c r="C3962" s="5" t="n">
        <v>1</v>
      </c>
      <c r="D3962" s="5" t="inlineStr">
        <is>
          <t>Pekerja</t>
        </is>
      </c>
      <c r="E3962" s="5" t="inlineStr">
        <is>
          <t>L01</t>
        </is>
      </c>
      <c r="F3962" s="5" t="inlineStr">
        <is>
          <t>jam</t>
        </is>
      </c>
      <c r="G3962" s="25" t="n">
        <v>0.04819281466845418</v>
      </c>
      <c r="H3962" s="26">
        <f>VLOOKUP(D3962,upahbahan,3,FALSE)</f>
        <v/>
      </c>
      <c r="J3962" s="26">
        <f>G3962*H3962</f>
        <v/>
      </c>
    </row>
    <row r="3963">
      <c r="C3963" s="5" t="n">
        <v>2</v>
      </c>
      <c r="D3963" s="5" t="inlineStr">
        <is>
          <t>Mandor</t>
        </is>
      </c>
      <c r="E3963" s="5" t="inlineStr">
        <is>
          <t>L03</t>
        </is>
      </c>
      <c r="F3963" s="5" t="inlineStr">
        <is>
          <t>jam</t>
        </is>
      </c>
      <c r="G3963" s="25" t="n">
        <v>0.008032091141435287</v>
      </c>
      <c r="H3963" s="26">
        <f>VLOOKUP(D3963,upahbahan,3,FALSE)</f>
        <v/>
      </c>
      <c r="J3963" s="26">
        <f>G3963*H3963</f>
        <v/>
      </c>
    </row>
    <row r="3964">
      <c r="C3964" s="27" t="inlineStr">
        <is>
          <t>JUMLAH HARGA TENAGA KERJA</t>
        </is>
      </c>
      <c r="D3964" s="28" t="n"/>
      <c r="E3964" s="28" t="n"/>
      <c r="F3964" s="28" t="n"/>
      <c r="G3964" s="28" t="n"/>
      <c r="H3964" s="28" t="n"/>
      <c r="I3964" s="28" t="n"/>
      <c r="J3964" s="29">
        <f>SUM(J3962:J3963)</f>
        <v/>
      </c>
    </row>
    <row r="3965">
      <c r="C3965" s="24" t="inlineStr">
        <is>
          <t>B</t>
        </is>
      </c>
      <c r="D3965" s="24" t="inlineStr">
        <is>
          <t>BAHAN</t>
        </is>
      </c>
      <c r="E3965" s="12" t="n"/>
      <c r="F3965" s="12" t="n"/>
      <c r="G3965" s="12" t="n"/>
      <c r="H3965" s="12" t="n"/>
      <c r="I3965" s="12" t="n"/>
      <c r="J3965" s="12" t="n"/>
    </row>
    <row r="3966">
      <c r="C3966" s="5" t="n">
        <v>1</v>
      </c>
      <c r="D3966" s="5" t="inlineStr">
        <is>
          <t>Batu Alam Andesit Hitam 20 x 20 x 3</t>
        </is>
      </c>
      <c r="E3966" s="5" t="inlineStr">
        <is>
          <t>M322a</t>
        </is>
      </c>
      <c r="F3966" s="5" t="inlineStr">
        <is>
          <t>Buah</t>
        </is>
      </c>
      <c r="G3966" s="25" t="n">
        <v>25</v>
      </c>
      <c r="H3966" s="26">
        <f>VLOOKUP(D3966,upahbahan,3,FALSE)</f>
        <v/>
      </c>
      <c r="J3966" s="26">
        <f>G3966*H3966</f>
        <v/>
      </c>
    </row>
    <row r="3967">
      <c r="C3967" s="5" t="n">
        <v>2</v>
      </c>
      <c r="D3967" s="5" t="inlineStr">
        <is>
          <t>Pasir Urug</t>
        </is>
      </c>
      <c r="E3967" s="5" t="inlineStr">
        <is>
          <t>M01d</t>
        </is>
      </c>
      <c r="F3967" s="5" t="inlineStr">
        <is>
          <t>M3</t>
        </is>
      </c>
      <c r="G3967" s="25" t="n">
        <v>0.0690899912967798</v>
      </c>
      <c r="H3967" s="26">
        <f>VLOOKUP(D3967,upahbahan,3,FALSE)</f>
        <v/>
      </c>
      <c r="J3967" s="26">
        <f>G3967*H3967</f>
        <v/>
      </c>
    </row>
    <row r="3968">
      <c r="C3968" s="5" t="n">
        <v>3</v>
      </c>
      <c r="D3968" s="5" t="inlineStr">
        <is>
          <t>Semen</t>
        </is>
      </c>
      <c r="E3968" s="5" t="inlineStr">
        <is>
          <t>M12</t>
        </is>
      </c>
      <c r="F3968" s="5" t="inlineStr">
        <is>
          <t>Kg</t>
        </is>
      </c>
      <c r="G3968" s="25" t="n">
        <v>10.3</v>
      </c>
      <c r="H3968" s="26">
        <f>VLOOKUP(D3968,upahbahan,3,FALSE)</f>
        <v/>
      </c>
      <c r="J3968" s="26">
        <f>G3968*H3968</f>
        <v/>
      </c>
    </row>
    <row r="3969">
      <c r="C3969" s="5" t="n">
        <v>4</v>
      </c>
      <c r="D3969" s="5" t="inlineStr">
        <is>
          <t>Pasir Pasang</t>
        </is>
      </c>
      <c r="E3969" s="5" t="inlineStr">
        <is>
          <t>M01b</t>
        </is>
      </c>
      <c r="F3969" s="5" t="inlineStr">
        <is>
          <t>M3</t>
        </is>
      </c>
      <c r="G3969" s="25" t="n">
        <v>0.04635002030044661</v>
      </c>
      <c r="H3969" s="26">
        <f>VLOOKUP(D3969,upahbahan,3,FALSE)</f>
        <v/>
      </c>
      <c r="J3969" s="26">
        <f>G3969*H3969</f>
        <v/>
      </c>
    </row>
    <row r="3970">
      <c r="C3970" s="5" t="n">
        <v>5</v>
      </c>
      <c r="D3970" s="5" t="inlineStr">
        <is>
          <t>Air</t>
        </is>
      </c>
      <c r="E3970" s="5" t="inlineStr">
        <is>
          <t>M170</t>
        </is>
      </c>
      <c r="F3970" s="5" t="inlineStr">
        <is>
          <t>Liter</t>
        </is>
      </c>
      <c r="G3970" s="25" t="n">
        <v>6.180204778156996</v>
      </c>
      <c r="H3970" s="26">
        <f>VLOOKUP(D3970,upahbahan,3,FALSE)</f>
        <v/>
      </c>
      <c r="J3970" s="26">
        <f>G3970*H3970</f>
        <v/>
      </c>
    </row>
    <row r="3971">
      <c r="C3971" s="27" t="inlineStr">
        <is>
          <t>JUMLAH HARGA BAHAN</t>
        </is>
      </c>
      <c r="D3971" s="28" t="n"/>
      <c r="E3971" s="28" t="n"/>
      <c r="F3971" s="28" t="n"/>
      <c r="G3971" s="28" t="n"/>
      <c r="H3971" s="28" t="n"/>
      <c r="I3971" s="28" t="n"/>
      <c r="J3971" s="29">
        <f>SUM(J3966:J3970)</f>
        <v/>
      </c>
    </row>
    <row r="3972">
      <c r="C3972" s="24" t="inlineStr">
        <is>
          <t>C</t>
        </is>
      </c>
      <c r="D3972" s="24" t="inlineStr">
        <is>
          <t>PERALATAN</t>
        </is>
      </c>
      <c r="E3972" s="12" t="n"/>
      <c r="F3972" s="12" t="n"/>
      <c r="G3972" s="12" t="n"/>
      <c r="H3972" s="12" t="n"/>
      <c r="I3972" s="12" t="n"/>
      <c r="J3972" s="12" t="n"/>
    </row>
    <row r="3973">
      <c r="C3973" s="5" t="n">
        <v>1</v>
      </c>
      <c r="D3973" s="5" t="inlineStr">
        <is>
          <t>TAMPER</t>
        </is>
      </c>
      <c r="E3973" s="5" t="inlineStr">
        <is>
          <t>E25</t>
        </is>
      </c>
      <c r="F3973" s="5" t="inlineStr">
        <is>
          <t>Jam</t>
        </is>
      </c>
      <c r="G3973" s="25" t="n">
        <v>0.008032142137832494</v>
      </c>
      <c r="H3973" s="26">
        <f>VLOOKUP(D3973,upahbahan,3,FALSE)</f>
        <v/>
      </c>
      <c r="J3973" s="26">
        <f>G3973*H3973</f>
        <v/>
      </c>
    </row>
    <row r="3974">
      <c r="C3974" s="5" t="n">
        <v>2</v>
      </c>
      <c r="D3974" s="5" t="inlineStr">
        <is>
          <t>Alat Bantu</t>
        </is>
      </c>
      <c r="F3974" s="5" t="inlineStr">
        <is>
          <t>Ls</t>
        </is>
      </c>
      <c r="G3974" s="25" t="n">
        <v>1</v>
      </c>
      <c r="H3974" s="26">
        <f>VLOOKUP(D3974,upahbahan,3,FALSE)</f>
        <v/>
      </c>
      <c r="J3974" s="26">
        <f>G3974*H3974</f>
        <v/>
      </c>
    </row>
    <row r="3975">
      <c r="C3975" s="27" t="inlineStr">
        <is>
          <t>JUMLAH HARGA PERALATAN</t>
        </is>
      </c>
      <c r="D3975" s="28" t="n"/>
      <c r="E3975" s="28" t="n"/>
      <c r="F3975" s="28" t="n"/>
      <c r="G3975" s="28" t="n"/>
      <c r="H3975" s="28" t="n"/>
      <c r="I3975" s="28" t="n"/>
      <c r="J3975" s="29">
        <f>SUM(J3973:J3974)</f>
        <v/>
      </c>
    </row>
    <row r="3976">
      <c r="C3976" s="31" t="inlineStr">
        <is>
          <t>D</t>
        </is>
      </c>
      <c r="D3976" s="31" t="inlineStr">
        <is>
          <t>Jumlah (A+B+C)</t>
        </is>
      </c>
      <c r="E3976" s="32" t="n"/>
      <c r="F3976" s="32" t="n"/>
      <c r="G3976" s="32" t="n"/>
      <c r="H3976" s="32" t="n"/>
      <c r="I3976" s="32" t="n"/>
      <c r="J3976" s="33">
        <f>J3964+J3971+J3975</f>
        <v/>
      </c>
    </row>
    <row r="3977">
      <c r="C3977" s="18" t="inlineStr">
        <is>
          <t>E</t>
        </is>
      </c>
      <c r="D3977" s="18" t="inlineStr">
        <is>
          <t>Biaya Umum dan Keuntungan 10.0% x D</t>
        </is>
      </c>
      <c r="H3977" s="21">
        <f>$Q$8</f>
        <v/>
      </c>
      <c r="J3977" s="34">
        <f>J3976*H3977</f>
        <v/>
      </c>
    </row>
    <row r="3978">
      <c r="C3978" s="31" t="inlineStr">
        <is>
          <t>F</t>
        </is>
      </c>
      <c r="D3978" s="31" t="inlineStr">
        <is>
          <t>Harga Satuan Pekerjaan (D+E)</t>
        </is>
      </c>
      <c r="E3978" s="32" t="n"/>
      <c r="F3978" s="32" t="n"/>
      <c r="G3978" s="32" t="n"/>
      <c r="H3978" s="32" t="n"/>
      <c r="I3978" s="32" t="n"/>
      <c r="J3978" s="33">
        <f>SUM(J3976:J3977)</f>
        <v/>
      </c>
    </row>
    <row r="3980">
      <c r="C3980" s="16" t="inlineStr">
        <is>
          <t>I.196</t>
        </is>
      </c>
      <c r="D3980" s="17" t="inlineStr">
        <is>
          <t>Perkerasan pada Trotoar dan Median Tipe Andesit Warna Hitam, ukuran 30 cm x 30 cm, tebal 3 cm</t>
        </is>
      </c>
      <c r="F3980" s="18" t="inlineStr">
        <is>
          <t>Meter Persegi</t>
        </is>
      </c>
      <c r="K3980" s="22">
        <f>ROUNDDOWN(J3999,0)</f>
        <v/>
      </c>
      <c r="M3980" s="19" t="inlineStr">
        <is>
          <t>9.3.(3b)</t>
        </is>
      </c>
    </row>
    <row r="3981">
      <c r="C3981" s="23" t="inlineStr">
        <is>
          <t>No</t>
        </is>
      </c>
      <c r="D3981" s="23" t="inlineStr">
        <is>
          <t>Uraian</t>
        </is>
      </c>
      <c r="E3981" s="23" t="inlineStr">
        <is>
          <t>Kode</t>
        </is>
      </c>
      <c r="F3981" s="23" t="inlineStr">
        <is>
          <t>Sat.</t>
        </is>
      </c>
      <c r="G3981" s="23" t="inlineStr">
        <is>
          <t>Koefisien</t>
        </is>
      </c>
      <c r="H3981" s="23" t="inlineStr">
        <is>
          <t>Harga  Satuan (Rp)</t>
        </is>
      </c>
      <c r="J3981" s="23" t="inlineStr">
        <is>
          <t>Jumlah Harga (Rp)</t>
        </is>
      </c>
    </row>
    <row r="3982">
      <c r="C3982" s="24" t="inlineStr">
        <is>
          <t>A</t>
        </is>
      </c>
      <c r="D3982" s="24" t="inlineStr">
        <is>
          <t>TENAGA KERJA</t>
        </is>
      </c>
      <c r="E3982" s="12" t="n"/>
      <c r="F3982" s="12" t="n"/>
      <c r="G3982" s="12" t="n"/>
      <c r="H3982" s="12" t="n"/>
      <c r="I3982" s="12" t="n"/>
      <c r="J3982" s="12" t="n"/>
    </row>
    <row r="3983">
      <c r="C3983" s="5" t="n">
        <v>1</v>
      </c>
      <c r="D3983" s="5" t="inlineStr">
        <is>
          <t>Pekerja</t>
        </is>
      </c>
      <c r="E3983" s="5" t="inlineStr">
        <is>
          <t>L01</t>
        </is>
      </c>
      <c r="F3983" s="5" t="inlineStr">
        <is>
          <t>jam</t>
        </is>
      </c>
      <c r="G3983" s="25" t="n">
        <v>0.04819281466845418</v>
      </c>
      <c r="H3983" s="26">
        <f>VLOOKUP(D3983,upahbahan,3,FALSE)</f>
        <v/>
      </c>
      <c r="J3983" s="26">
        <f>G3983*H3983</f>
        <v/>
      </c>
    </row>
    <row r="3984">
      <c r="C3984" s="5" t="n">
        <v>2</v>
      </c>
      <c r="D3984" s="5" t="inlineStr">
        <is>
          <t>Mandor</t>
        </is>
      </c>
      <c r="E3984" s="5" t="inlineStr">
        <is>
          <t>L03</t>
        </is>
      </c>
      <c r="F3984" s="5" t="inlineStr">
        <is>
          <t>jam</t>
        </is>
      </c>
      <c r="G3984" s="25" t="n">
        <v>0.008032091141435287</v>
      </c>
      <c r="H3984" s="26">
        <f>VLOOKUP(D3984,upahbahan,3,FALSE)</f>
        <v/>
      </c>
      <c r="J3984" s="26">
        <f>G3984*H3984</f>
        <v/>
      </c>
    </row>
    <row r="3985">
      <c r="C3985" s="27" t="inlineStr">
        <is>
          <t>JUMLAH HARGA TENAGA KERJA</t>
        </is>
      </c>
      <c r="D3985" s="28" t="n"/>
      <c r="E3985" s="28" t="n"/>
      <c r="F3985" s="28" t="n"/>
      <c r="G3985" s="28" t="n"/>
      <c r="H3985" s="28" t="n"/>
      <c r="I3985" s="28" t="n"/>
      <c r="J3985" s="29">
        <f>SUM(J3983:J3984)</f>
        <v/>
      </c>
    </row>
    <row r="3986">
      <c r="C3986" s="24" t="inlineStr">
        <is>
          <t>B</t>
        </is>
      </c>
      <c r="D3986" s="24" t="inlineStr">
        <is>
          <t>BAHAN</t>
        </is>
      </c>
      <c r="E3986" s="12" t="n"/>
      <c r="F3986" s="12" t="n"/>
      <c r="G3986" s="12" t="n"/>
      <c r="H3986" s="12" t="n"/>
      <c r="I3986" s="12" t="n"/>
      <c r="J3986" s="12" t="n"/>
    </row>
    <row r="3987">
      <c r="C3987" s="5" t="n">
        <v>1</v>
      </c>
      <c r="D3987" s="5" t="inlineStr">
        <is>
          <t>Batu Alam Andesit Hitam 30 x 30 x 3</t>
        </is>
      </c>
      <c r="E3987" s="5" t="inlineStr">
        <is>
          <t>M322c</t>
        </is>
      </c>
      <c r="F3987" s="5" t="inlineStr">
        <is>
          <t>Buah</t>
        </is>
      </c>
      <c r="G3987" s="25" t="n">
        <v>25</v>
      </c>
      <c r="H3987" s="26">
        <f>VLOOKUP(D3987,upahbahan,3,FALSE)</f>
        <v/>
      </c>
      <c r="J3987" s="26">
        <f>G3987*H3987</f>
        <v/>
      </c>
    </row>
    <row r="3988">
      <c r="C3988" s="5" t="n">
        <v>2</v>
      </c>
      <c r="D3988" s="5" t="inlineStr">
        <is>
          <t>Pasir Urug</t>
        </is>
      </c>
      <c r="E3988" s="5" t="inlineStr">
        <is>
          <t>M01d</t>
        </is>
      </c>
      <c r="F3988" s="5" t="inlineStr">
        <is>
          <t>M3</t>
        </is>
      </c>
      <c r="G3988" s="25" t="n">
        <v>0.0690899912967798</v>
      </c>
      <c r="H3988" s="26">
        <f>VLOOKUP(D3988,upahbahan,3,FALSE)</f>
        <v/>
      </c>
      <c r="J3988" s="26">
        <f>G3988*H3988</f>
        <v/>
      </c>
    </row>
    <row r="3989">
      <c r="C3989" s="5" t="n">
        <v>3</v>
      </c>
      <c r="D3989" s="5" t="inlineStr">
        <is>
          <t>Semen</t>
        </is>
      </c>
      <c r="E3989" s="5" t="inlineStr">
        <is>
          <t>M12</t>
        </is>
      </c>
      <c r="F3989" s="5" t="inlineStr">
        <is>
          <t>Kg</t>
        </is>
      </c>
      <c r="G3989" s="25" t="n">
        <v>10.3</v>
      </c>
      <c r="H3989" s="26">
        <f>VLOOKUP(D3989,upahbahan,3,FALSE)</f>
        <v/>
      </c>
      <c r="J3989" s="26">
        <f>G3989*H3989</f>
        <v/>
      </c>
    </row>
    <row r="3990">
      <c r="C3990" s="5" t="n">
        <v>4</v>
      </c>
      <c r="D3990" s="5" t="inlineStr">
        <is>
          <t>Pasir Pasang</t>
        </is>
      </c>
      <c r="E3990" s="5" t="inlineStr">
        <is>
          <t>M01b</t>
        </is>
      </c>
      <c r="F3990" s="5" t="inlineStr">
        <is>
          <t>M3</t>
        </is>
      </c>
      <c r="G3990" s="25" t="n">
        <v>0.04635002030044661</v>
      </c>
      <c r="H3990" s="26">
        <f>VLOOKUP(D3990,upahbahan,3,FALSE)</f>
        <v/>
      </c>
      <c r="J3990" s="26">
        <f>G3990*H3990</f>
        <v/>
      </c>
    </row>
    <row r="3991">
      <c r="C3991" s="5" t="n">
        <v>5</v>
      </c>
      <c r="D3991" s="5" t="inlineStr">
        <is>
          <t>Air</t>
        </is>
      </c>
      <c r="E3991" s="5" t="inlineStr">
        <is>
          <t>M170</t>
        </is>
      </c>
      <c r="F3991" s="5" t="inlineStr">
        <is>
          <t>Liter</t>
        </is>
      </c>
      <c r="G3991" s="25" t="n">
        <v>6.180204778156996</v>
      </c>
      <c r="H3991" s="26">
        <f>VLOOKUP(D3991,upahbahan,3,FALSE)</f>
        <v/>
      </c>
      <c r="J3991" s="26">
        <f>G3991*H3991</f>
        <v/>
      </c>
    </row>
    <row r="3992">
      <c r="C3992" s="27" t="inlineStr">
        <is>
          <t>JUMLAH HARGA BAHAN</t>
        </is>
      </c>
      <c r="D3992" s="28" t="n"/>
      <c r="E3992" s="28" t="n"/>
      <c r="F3992" s="28" t="n"/>
      <c r="G3992" s="28" t="n"/>
      <c r="H3992" s="28" t="n"/>
      <c r="I3992" s="28" t="n"/>
      <c r="J3992" s="29">
        <f>SUM(J3987:J3991)</f>
        <v/>
      </c>
    </row>
    <row r="3993">
      <c r="C3993" s="24" t="inlineStr">
        <is>
          <t>C</t>
        </is>
      </c>
      <c r="D3993" s="24" t="inlineStr">
        <is>
          <t>PERALATAN</t>
        </is>
      </c>
      <c r="E3993" s="12" t="n"/>
      <c r="F3993" s="12" t="n"/>
      <c r="G3993" s="12" t="n"/>
      <c r="H3993" s="12" t="n"/>
      <c r="I3993" s="12" t="n"/>
      <c r="J3993" s="12" t="n"/>
    </row>
    <row r="3994">
      <c r="C3994" s="5" t="n">
        <v>1</v>
      </c>
      <c r="D3994" s="5" t="inlineStr">
        <is>
          <t>TAMPER</t>
        </is>
      </c>
      <c r="E3994" s="5" t="inlineStr">
        <is>
          <t>E25</t>
        </is>
      </c>
      <c r="F3994" s="5" t="inlineStr">
        <is>
          <t>Jam</t>
        </is>
      </c>
      <c r="G3994" s="25" t="n">
        <v>0.008032142137832494</v>
      </c>
      <c r="H3994" s="26">
        <f>VLOOKUP(D3994,upahbahan,3,FALSE)</f>
        <v/>
      </c>
      <c r="J3994" s="26">
        <f>G3994*H3994</f>
        <v/>
      </c>
    </row>
    <row r="3995">
      <c r="C3995" s="5" t="n">
        <v>2</v>
      </c>
      <c r="D3995" s="5" t="inlineStr">
        <is>
          <t>Alat Bantu</t>
        </is>
      </c>
      <c r="F3995" s="5" t="inlineStr">
        <is>
          <t>Ls</t>
        </is>
      </c>
      <c r="G3995" s="25" t="n">
        <v>1</v>
      </c>
      <c r="H3995" s="26">
        <f>VLOOKUP(D3995,upahbahan,3,FALSE)</f>
        <v/>
      </c>
      <c r="J3995" s="26">
        <f>G3995*H3995</f>
        <v/>
      </c>
    </row>
    <row r="3996">
      <c r="C3996" s="27" t="inlineStr">
        <is>
          <t>JUMLAH HARGA PERALATAN</t>
        </is>
      </c>
      <c r="D3996" s="28" t="n"/>
      <c r="E3996" s="28" t="n"/>
      <c r="F3996" s="28" t="n"/>
      <c r="G3996" s="28" t="n"/>
      <c r="H3996" s="28" t="n"/>
      <c r="I3996" s="28" t="n"/>
      <c r="J3996" s="29">
        <f>SUM(J3994:J3995)</f>
        <v/>
      </c>
    </row>
    <row r="3997">
      <c r="C3997" s="31" t="inlineStr">
        <is>
          <t>D</t>
        </is>
      </c>
      <c r="D3997" s="31" t="inlineStr">
        <is>
          <t>Jumlah (A+B+C)</t>
        </is>
      </c>
      <c r="E3997" s="32" t="n"/>
      <c r="F3997" s="32" t="n"/>
      <c r="G3997" s="32" t="n"/>
      <c r="H3997" s="32" t="n"/>
      <c r="I3997" s="32" t="n"/>
      <c r="J3997" s="33">
        <f>J3985+J3992+J3996</f>
        <v/>
      </c>
    </row>
    <row r="3998">
      <c r="C3998" s="18" t="inlineStr">
        <is>
          <t>E</t>
        </is>
      </c>
      <c r="D3998" s="18" t="inlineStr">
        <is>
          <t>Biaya Umum dan Keuntungan 10.0% x D</t>
        </is>
      </c>
      <c r="H3998" s="21">
        <f>$Q$8</f>
        <v/>
      </c>
      <c r="J3998" s="34">
        <f>J3997*H3998</f>
        <v/>
      </c>
    </row>
    <row r="3999">
      <c r="C3999" s="31" t="inlineStr">
        <is>
          <t>F</t>
        </is>
      </c>
      <c r="D3999" s="31" t="inlineStr">
        <is>
          <t>Harga Satuan Pekerjaan (D+E)</t>
        </is>
      </c>
      <c r="E3999" s="32" t="n"/>
      <c r="F3999" s="32" t="n"/>
      <c r="G3999" s="32" t="n"/>
      <c r="H3999" s="32" t="n"/>
      <c r="I3999" s="32" t="n"/>
      <c r="J3999" s="33">
        <f>SUM(J3997:J3998)</f>
        <v/>
      </c>
    </row>
    <row r="4001">
      <c r="C4001" s="16" t="inlineStr">
        <is>
          <t>I.197</t>
        </is>
      </c>
      <c r="D4001" s="17" t="inlineStr">
        <is>
          <t>Perkerasan pada Trotoar dan Median Tipe Andesit Warna Hitam Finish Honed, ukuran 20 cm x 20 cm tebal 3 cm</t>
        </is>
      </c>
      <c r="F4001" s="18" t="inlineStr">
        <is>
          <t>Meter Persegi</t>
        </is>
      </c>
      <c r="K4001" s="22">
        <f>ROUNDDOWN(J4020,0)</f>
        <v/>
      </c>
      <c r="M4001" s="19" t="inlineStr">
        <is>
          <t>9.3.(4a)</t>
        </is>
      </c>
    </row>
    <row r="4002">
      <c r="C4002" s="23" t="inlineStr">
        <is>
          <t>No</t>
        </is>
      </c>
      <c r="D4002" s="23" t="inlineStr">
        <is>
          <t>Uraian</t>
        </is>
      </c>
      <c r="E4002" s="23" t="inlineStr">
        <is>
          <t>Kode</t>
        </is>
      </c>
      <c r="F4002" s="23" t="inlineStr">
        <is>
          <t>Sat.</t>
        </is>
      </c>
      <c r="G4002" s="23" t="inlineStr">
        <is>
          <t>Koefisien</t>
        </is>
      </c>
      <c r="H4002" s="23" t="inlineStr">
        <is>
          <t>Harga  Satuan (Rp)</t>
        </is>
      </c>
      <c r="J4002" s="23" t="inlineStr">
        <is>
          <t>Jumlah Harga (Rp)</t>
        </is>
      </c>
    </row>
    <row r="4003">
      <c r="C4003" s="24" t="inlineStr">
        <is>
          <t>A</t>
        </is>
      </c>
      <c r="D4003" s="24" t="inlineStr">
        <is>
          <t>TENAGA KERJA</t>
        </is>
      </c>
      <c r="E4003" s="12" t="n"/>
      <c r="F4003" s="12" t="n"/>
      <c r="G4003" s="12" t="n"/>
      <c r="H4003" s="12" t="n"/>
      <c r="I4003" s="12" t="n"/>
      <c r="J4003" s="12" t="n"/>
    </row>
    <row r="4004">
      <c r="C4004" s="5" t="n">
        <v>1</v>
      </c>
      <c r="D4004" s="5" t="inlineStr">
        <is>
          <t>Pekerja</t>
        </is>
      </c>
      <c r="E4004" s="5" t="inlineStr">
        <is>
          <t>L01</t>
        </is>
      </c>
      <c r="F4004" s="5" t="inlineStr">
        <is>
          <t>jam</t>
        </is>
      </c>
      <c r="G4004" s="25" t="n">
        <v>0.04819281466845418</v>
      </c>
      <c r="H4004" s="26">
        <f>VLOOKUP(D4004,upahbahan,3,FALSE)</f>
        <v/>
      </c>
      <c r="J4004" s="26">
        <f>G4004*H4004</f>
        <v/>
      </c>
    </row>
    <row r="4005">
      <c r="C4005" s="5" t="n">
        <v>2</v>
      </c>
      <c r="D4005" s="5" t="inlineStr">
        <is>
          <t>Mandor</t>
        </is>
      </c>
      <c r="E4005" s="5" t="inlineStr">
        <is>
          <t>L03</t>
        </is>
      </c>
      <c r="F4005" s="5" t="inlineStr">
        <is>
          <t>jam</t>
        </is>
      </c>
      <c r="G4005" s="25" t="n">
        <v>0.008032091141435287</v>
      </c>
      <c r="H4005" s="26">
        <f>VLOOKUP(D4005,upahbahan,3,FALSE)</f>
        <v/>
      </c>
      <c r="J4005" s="26">
        <f>G4005*H4005</f>
        <v/>
      </c>
    </row>
    <row r="4006">
      <c r="C4006" s="27" t="inlineStr">
        <is>
          <t>JUMLAH HARGA TENAGA KERJA</t>
        </is>
      </c>
      <c r="D4006" s="28" t="n"/>
      <c r="E4006" s="28" t="n"/>
      <c r="F4006" s="28" t="n"/>
      <c r="G4006" s="28" t="n"/>
      <c r="H4006" s="28" t="n"/>
      <c r="I4006" s="28" t="n"/>
      <c r="J4006" s="29">
        <f>SUM(J4004:J4005)</f>
        <v/>
      </c>
    </row>
    <row r="4007">
      <c r="C4007" s="24" t="inlineStr">
        <is>
          <t>B</t>
        </is>
      </c>
      <c r="D4007" s="24" t="inlineStr">
        <is>
          <t>BAHAN</t>
        </is>
      </c>
      <c r="E4007" s="12" t="n"/>
      <c r="F4007" s="12" t="n"/>
      <c r="G4007" s="12" t="n"/>
      <c r="H4007" s="12" t="n"/>
      <c r="I4007" s="12" t="n"/>
      <c r="J4007" s="12" t="n"/>
    </row>
    <row r="4008">
      <c r="C4008" s="5" t="n">
        <v>1</v>
      </c>
      <c r="D4008" s="5" t="inlineStr">
        <is>
          <t>Batu Alam Andesit Hitam 20 x 20 x 3 + Honed</t>
        </is>
      </c>
      <c r="E4008" s="5" t="inlineStr">
        <is>
          <t>M322d</t>
        </is>
      </c>
      <c r="F4008" s="5" t="inlineStr">
        <is>
          <t>Buah</t>
        </is>
      </c>
      <c r="G4008" s="25" t="n">
        <v>25</v>
      </c>
      <c r="H4008" s="26">
        <f>VLOOKUP(D4008,upahbahan,3,FALSE)</f>
        <v/>
      </c>
      <c r="J4008" s="26">
        <f>G4008*H4008</f>
        <v/>
      </c>
    </row>
    <row r="4009">
      <c r="C4009" s="5" t="n">
        <v>2</v>
      </c>
      <c r="D4009" s="5" t="inlineStr">
        <is>
          <t>Pasir Urug</t>
        </is>
      </c>
      <c r="E4009" s="5" t="inlineStr">
        <is>
          <t>M01d</t>
        </is>
      </c>
      <c r="F4009" s="5" t="inlineStr">
        <is>
          <t>M3</t>
        </is>
      </c>
      <c r="G4009" s="25" t="n">
        <v>0.0690899912967798</v>
      </c>
      <c r="H4009" s="26">
        <f>VLOOKUP(D4009,upahbahan,3,FALSE)</f>
        <v/>
      </c>
      <c r="J4009" s="26">
        <f>G4009*H4009</f>
        <v/>
      </c>
    </row>
    <row r="4010">
      <c r="C4010" s="5" t="n">
        <v>3</v>
      </c>
      <c r="D4010" s="5" t="inlineStr">
        <is>
          <t>Semen</t>
        </is>
      </c>
      <c r="E4010" s="5" t="inlineStr">
        <is>
          <t>M12</t>
        </is>
      </c>
      <c r="F4010" s="5" t="inlineStr">
        <is>
          <t>Kg</t>
        </is>
      </c>
      <c r="G4010" s="25" t="n">
        <v>10.3</v>
      </c>
      <c r="H4010" s="26">
        <f>VLOOKUP(D4010,upahbahan,3,FALSE)</f>
        <v/>
      </c>
      <c r="J4010" s="26">
        <f>G4010*H4010</f>
        <v/>
      </c>
    </row>
    <row r="4011">
      <c r="C4011" s="5" t="n">
        <v>4</v>
      </c>
      <c r="D4011" s="5" t="inlineStr">
        <is>
          <t>Pasir Pasang</t>
        </is>
      </c>
      <c r="E4011" s="5" t="inlineStr">
        <is>
          <t>M01b</t>
        </is>
      </c>
      <c r="F4011" s="5" t="inlineStr">
        <is>
          <t>M3</t>
        </is>
      </c>
      <c r="G4011" s="25" t="n">
        <v>0.04635002030044661</v>
      </c>
      <c r="H4011" s="26">
        <f>VLOOKUP(D4011,upahbahan,3,FALSE)</f>
        <v/>
      </c>
      <c r="J4011" s="26">
        <f>G4011*H4011</f>
        <v/>
      </c>
    </row>
    <row r="4012">
      <c r="C4012" s="5" t="n">
        <v>5</v>
      </c>
      <c r="D4012" s="5" t="inlineStr">
        <is>
          <t>Air</t>
        </is>
      </c>
      <c r="E4012" s="5" t="inlineStr">
        <is>
          <t>M170</t>
        </is>
      </c>
      <c r="F4012" s="5" t="inlineStr">
        <is>
          <t>Liter</t>
        </is>
      </c>
      <c r="G4012" s="25" t="n">
        <v>6.180204778156996</v>
      </c>
      <c r="H4012" s="26">
        <f>VLOOKUP(D4012,upahbahan,3,FALSE)</f>
        <v/>
      </c>
      <c r="J4012" s="26">
        <f>G4012*H4012</f>
        <v/>
      </c>
    </row>
    <row r="4013">
      <c r="C4013" s="27" t="inlineStr">
        <is>
          <t>JUMLAH HARGA BAHAN</t>
        </is>
      </c>
      <c r="D4013" s="28" t="n"/>
      <c r="E4013" s="28" t="n"/>
      <c r="F4013" s="28" t="n"/>
      <c r="G4013" s="28" t="n"/>
      <c r="H4013" s="28" t="n"/>
      <c r="I4013" s="28" t="n"/>
      <c r="J4013" s="29">
        <f>SUM(J4008:J4012)</f>
        <v/>
      </c>
    </row>
    <row r="4014">
      <c r="C4014" s="24" t="inlineStr">
        <is>
          <t>C</t>
        </is>
      </c>
      <c r="D4014" s="24" t="inlineStr">
        <is>
          <t>PERALATAN</t>
        </is>
      </c>
      <c r="E4014" s="12" t="n"/>
      <c r="F4014" s="12" t="n"/>
      <c r="G4014" s="12" t="n"/>
      <c r="H4014" s="12" t="n"/>
      <c r="I4014" s="12" t="n"/>
      <c r="J4014" s="12" t="n"/>
    </row>
    <row r="4015">
      <c r="C4015" s="5" t="n">
        <v>1</v>
      </c>
      <c r="D4015" s="5" t="inlineStr">
        <is>
          <t>TAMPER</t>
        </is>
      </c>
      <c r="E4015" s="5" t="inlineStr">
        <is>
          <t>E25</t>
        </is>
      </c>
      <c r="F4015" s="5" t="inlineStr">
        <is>
          <t>Jam</t>
        </is>
      </c>
      <c r="G4015" s="25" t="n">
        <v>0.008032142137832494</v>
      </c>
      <c r="H4015" s="26">
        <f>VLOOKUP(D4015,upahbahan,3,FALSE)</f>
        <v/>
      </c>
      <c r="J4015" s="26">
        <f>G4015*H4015</f>
        <v/>
      </c>
    </row>
    <row r="4016">
      <c r="C4016" s="5" t="n">
        <v>2</v>
      </c>
      <c r="D4016" s="5" t="inlineStr">
        <is>
          <t>Alat Bantu</t>
        </is>
      </c>
      <c r="F4016" s="5" t="inlineStr">
        <is>
          <t>Ls</t>
        </is>
      </c>
      <c r="G4016" s="25" t="n">
        <v>1</v>
      </c>
      <c r="H4016" s="26">
        <f>VLOOKUP(D4016,upahbahan,3,FALSE)</f>
        <v/>
      </c>
      <c r="J4016" s="26">
        <f>G4016*H4016</f>
        <v/>
      </c>
    </row>
    <row r="4017">
      <c r="C4017" s="27" t="inlineStr">
        <is>
          <t>JUMLAH HARGA PERALATAN</t>
        </is>
      </c>
      <c r="D4017" s="28" t="n"/>
      <c r="E4017" s="28" t="n"/>
      <c r="F4017" s="28" t="n"/>
      <c r="G4017" s="28" t="n"/>
      <c r="H4017" s="28" t="n"/>
      <c r="I4017" s="28" t="n"/>
      <c r="J4017" s="29">
        <f>SUM(J4015:J4016)</f>
        <v/>
      </c>
    </row>
    <row r="4018">
      <c r="C4018" s="31" t="inlineStr">
        <is>
          <t>D</t>
        </is>
      </c>
      <c r="D4018" s="31" t="inlineStr">
        <is>
          <t>Jumlah (A+B+C)</t>
        </is>
      </c>
      <c r="E4018" s="32" t="n"/>
      <c r="F4018" s="32" t="n"/>
      <c r="G4018" s="32" t="n"/>
      <c r="H4018" s="32" t="n"/>
      <c r="I4018" s="32" t="n"/>
      <c r="J4018" s="33">
        <f>J4006+J4013+J4017</f>
        <v/>
      </c>
    </row>
    <row r="4019">
      <c r="C4019" s="18" t="inlineStr">
        <is>
          <t>E</t>
        </is>
      </c>
      <c r="D4019" s="18" t="inlineStr">
        <is>
          <t>Biaya Umum dan Keuntungan 10.0% x D</t>
        </is>
      </c>
      <c r="H4019" s="21">
        <f>$Q$8</f>
        <v/>
      </c>
      <c r="J4019" s="34">
        <f>J4018*H4019</f>
        <v/>
      </c>
    </row>
    <row r="4020">
      <c r="C4020" s="31" t="inlineStr">
        <is>
          <t>F</t>
        </is>
      </c>
      <c r="D4020" s="31" t="inlineStr">
        <is>
          <t>Harga Satuan Pekerjaan (D+E)</t>
        </is>
      </c>
      <c r="E4020" s="32" t="n"/>
      <c r="F4020" s="32" t="n"/>
      <c r="G4020" s="32" t="n"/>
      <c r="H4020" s="32" t="n"/>
      <c r="I4020" s="32" t="n"/>
      <c r="J4020" s="33">
        <f>SUM(J4018:J4019)</f>
        <v/>
      </c>
    </row>
    <row r="4022">
      <c r="C4022" s="16" t="inlineStr">
        <is>
          <t>I.198</t>
        </is>
      </c>
      <c r="D4022" s="17" t="inlineStr">
        <is>
          <t>Perkerasan pada Trotoar dan Median Tipe Andesit Warna Hitam Finish Honed, ukuran 30 cm x 30 cm tebal 3 cm Perkerasan pada Trotoar dan Median Tipe Guiding Block</t>
        </is>
      </c>
      <c r="F4022" s="18" t="inlineStr">
        <is>
          <t>Meter Persegi</t>
        </is>
      </c>
      <c r="K4022" s="22">
        <f>ROUNDDOWN(J4041,0)</f>
        <v/>
      </c>
      <c r="M4022" s="19" t="inlineStr">
        <is>
          <t>9.3.(4b)</t>
        </is>
      </c>
    </row>
    <row r="4023">
      <c r="C4023" s="23" t="inlineStr">
        <is>
          <t>No</t>
        </is>
      </c>
      <c r="D4023" s="23" t="inlineStr">
        <is>
          <t>Uraian</t>
        </is>
      </c>
      <c r="E4023" s="23" t="inlineStr">
        <is>
          <t>Kode</t>
        </is>
      </c>
      <c r="F4023" s="23" t="inlineStr">
        <is>
          <t>Sat.</t>
        </is>
      </c>
      <c r="G4023" s="23" t="inlineStr">
        <is>
          <t>Koefisien</t>
        </is>
      </c>
      <c r="H4023" s="23" t="inlineStr">
        <is>
          <t>Harga  Satuan (Rp)</t>
        </is>
      </c>
      <c r="J4023" s="23" t="inlineStr">
        <is>
          <t>Jumlah Harga (Rp)</t>
        </is>
      </c>
    </row>
    <row r="4024">
      <c r="C4024" s="24" t="inlineStr">
        <is>
          <t>A</t>
        </is>
      </c>
      <c r="D4024" s="24" t="inlineStr">
        <is>
          <t>TENAGA KERJA</t>
        </is>
      </c>
      <c r="E4024" s="12" t="n"/>
      <c r="F4024" s="12" t="n"/>
      <c r="G4024" s="12" t="n"/>
      <c r="H4024" s="12" t="n"/>
      <c r="I4024" s="12" t="n"/>
      <c r="J4024" s="12" t="n"/>
    </row>
    <row r="4025">
      <c r="C4025" s="5" t="n">
        <v>1</v>
      </c>
      <c r="D4025" s="5" t="inlineStr">
        <is>
          <t>Pekerja</t>
        </is>
      </c>
      <c r="E4025" s="5" t="inlineStr">
        <is>
          <t>L01</t>
        </is>
      </c>
      <c r="F4025" s="5" t="inlineStr">
        <is>
          <t>jam</t>
        </is>
      </c>
      <c r="G4025" s="25" t="n">
        <v>0.04819281466845418</v>
      </c>
      <c r="H4025" s="26">
        <f>VLOOKUP(D4025,upahbahan,3,FALSE)</f>
        <v/>
      </c>
      <c r="J4025" s="26">
        <f>G4025*H4025</f>
        <v/>
      </c>
    </row>
    <row r="4026">
      <c r="C4026" s="5" t="n">
        <v>2</v>
      </c>
      <c r="D4026" s="5" t="inlineStr">
        <is>
          <t>Mandor</t>
        </is>
      </c>
      <c r="E4026" s="5" t="inlineStr">
        <is>
          <t>L03</t>
        </is>
      </c>
      <c r="F4026" s="5" t="inlineStr">
        <is>
          <t>jam</t>
        </is>
      </c>
      <c r="G4026" s="25" t="n">
        <v>0.008032091141435287</v>
      </c>
      <c r="H4026" s="26">
        <f>VLOOKUP(D4026,upahbahan,3,FALSE)</f>
        <v/>
      </c>
      <c r="J4026" s="26">
        <f>G4026*H4026</f>
        <v/>
      </c>
    </row>
    <row r="4027">
      <c r="C4027" s="27" t="inlineStr">
        <is>
          <t>JUMLAH HARGA TENAGA KERJA</t>
        </is>
      </c>
      <c r="D4027" s="28" t="n"/>
      <c r="E4027" s="28" t="n"/>
      <c r="F4027" s="28" t="n"/>
      <c r="G4027" s="28" t="n"/>
      <c r="H4027" s="28" t="n"/>
      <c r="I4027" s="28" t="n"/>
      <c r="J4027" s="29">
        <f>SUM(J4025:J4026)</f>
        <v/>
      </c>
    </row>
    <row r="4028">
      <c r="C4028" s="24" t="inlineStr">
        <is>
          <t>B</t>
        </is>
      </c>
      <c r="D4028" s="24" t="inlineStr">
        <is>
          <t>BAHAN</t>
        </is>
      </c>
      <c r="E4028" s="12" t="n"/>
      <c r="F4028" s="12" t="n"/>
      <c r="G4028" s="12" t="n"/>
      <c r="H4028" s="12" t="n"/>
      <c r="I4028" s="12" t="n"/>
      <c r="J4028" s="12" t="n"/>
    </row>
    <row r="4029">
      <c r="C4029" s="5" t="n">
        <v>1</v>
      </c>
      <c r="D4029" s="5" t="inlineStr">
        <is>
          <t>Batu Alam Andesit Hitam 30 x 30 x 3 + Honed</t>
        </is>
      </c>
      <c r="E4029" s="5" t="inlineStr">
        <is>
          <t>M322e</t>
        </is>
      </c>
      <c r="F4029" s="5" t="inlineStr">
        <is>
          <t>Buah</t>
        </is>
      </c>
      <c r="G4029" s="25" t="n">
        <v>24.99999743333359</v>
      </c>
      <c r="H4029" s="26">
        <f>VLOOKUP(D4029,upahbahan,3,FALSE)</f>
        <v/>
      </c>
      <c r="J4029" s="26">
        <f>G4029*H4029</f>
        <v/>
      </c>
    </row>
    <row r="4030">
      <c r="C4030" s="5" t="n">
        <v>2</v>
      </c>
      <c r="D4030" s="5" t="inlineStr">
        <is>
          <t>Pasir Urug</t>
        </is>
      </c>
      <c r="E4030" s="5" t="inlineStr">
        <is>
          <t>M01d</t>
        </is>
      </c>
      <c r="F4030" s="5" t="inlineStr">
        <is>
          <t>M3</t>
        </is>
      </c>
      <c r="G4030" s="25" t="n">
        <v>0.0690899912967798</v>
      </c>
      <c r="H4030" s="26">
        <f>VLOOKUP(D4030,upahbahan,3,FALSE)</f>
        <v/>
      </c>
      <c r="J4030" s="26">
        <f>G4030*H4030</f>
        <v/>
      </c>
    </row>
    <row r="4031">
      <c r="C4031" s="5" t="n">
        <v>3</v>
      </c>
      <c r="D4031" s="5" t="inlineStr">
        <is>
          <t>Semen</t>
        </is>
      </c>
      <c r="E4031" s="5" t="inlineStr">
        <is>
          <t>M12</t>
        </is>
      </c>
      <c r="F4031" s="5" t="inlineStr">
        <is>
          <t>Kg</t>
        </is>
      </c>
      <c r="G4031" s="25" t="n">
        <v>10.3</v>
      </c>
      <c r="H4031" s="26">
        <f>VLOOKUP(D4031,upahbahan,3,FALSE)</f>
        <v/>
      </c>
      <c r="J4031" s="26">
        <f>G4031*H4031</f>
        <v/>
      </c>
    </row>
    <row r="4032">
      <c r="C4032" s="5" t="n">
        <v>4</v>
      </c>
      <c r="D4032" s="5" t="inlineStr">
        <is>
          <t>Pasir Pasang</t>
        </is>
      </c>
      <c r="E4032" s="5" t="inlineStr">
        <is>
          <t>M01b</t>
        </is>
      </c>
      <c r="F4032" s="5" t="inlineStr">
        <is>
          <t>M3</t>
        </is>
      </c>
      <c r="G4032" s="25" t="n">
        <v>0.04635002030044661</v>
      </c>
      <c r="H4032" s="26">
        <f>VLOOKUP(D4032,upahbahan,3,FALSE)</f>
        <v/>
      </c>
      <c r="J4032" s="26">
        <f>G4032*H4032</f>
        <v/>
      </c>
    </row>
    <row r="4033">
      <c r="C4033" s="5" t="n">
        <v>5</v>
      </c>
      <c r="D4033" s="5" t="inlineStr">
        <is>
          <t>Air</t>
        </is>
      </c>
      <c r="E4033" s="5" t="inlineStr">
        <is>
          <t>M170</t>
        </is>
      </c>
      <c r="F4033" s="5" t="inlineStr">
        <is>
          <t>Liter</t>
        </is>
      </c>
      <c r="G4033" s="25" t="n">
        <v>6.180204778156996</v>
      </c>
      <c r="H4033" s="26">
        <f>VLOOKUP(D4033,upahbahan,3,FALSE)</f>
        <v/>
      </c>
      <c r="J4033" s="26">
        <f>G4033*H4033</f>
        <v/>
      </c>
    </row>
    <row r="4034">
      <c r="C4034" s="27" t="inlineStr">
        <is>
          <t>JUMLAH HARGA BAHAN</t>
        </is>
      </c>
      <c r="D4034" s="28" t="n"/>
      <c r="E4034" s="28" t="n"/>
      <c r="F4034" s="28" t="n"/>
      <c r="G4034" s="28" t="n"/>
      <c r="H4034" s="28" t="n"/>
      <c r="I4034" s="28" t="n"/>
      <c r="J4034" s="29">
        <f>SUM(J4029:J4033)</f>
        <v/>
      </c>
    </row>
    <row r="4035">
      <c r="C4035" s="24" t="inlineStr">
        <is>
          <t>C</t>
        </is>
      </c>
      <c r="D4035" s="24" t="inlineStr">
        <is>
          <t>PERALATAN</t>
        </is>
      </c>
      <c r="E4035" s="12" t="n"/>
      <c r="F4035" s="12" t="n"/>
      <c r="G4035" s="12" t="n"/>
      <c r="H4035" s="12" t="n"/>
      <c r="I4035" s="12" t="n"/>
      <c r="J4035" s="12" t="n"/>
    </row>
    <row r="4036">
      <c r="C4036" s="5" t="n">
        <v>1</v>
      </c>
      <c r="D4036" s="5" t="inlineStr">
        <is>
          <t>TAMPER</t>
        </is>
      </c>
      <c r="E4036" s="5" t="inlineStr">
        <is>
          <t>E25</t>
        </is>
      </c>
      <c r="F4036" s="5" t="inlineStr">
        <is>
          <t>Jam</t>
        </is>
      </c>
      <c r="G4036" s="25" t="n">
        <v>0.008032142137832494</v>
      </c>
      <c r="H4036" s="26">
        <f>VLOOKUP(D4036,upahbahan,3,FALSE)</f>
        <v/>
      </c>
      <c r="J4036" s="26">
        <f>G4036*H4036</f>
        <v/>
      </c>
    </row>
    <row r="4037">
      <c r="C4037" s="5" t="n">
        <v>2</v>
      </c>
      <c r="D4037" s="5" t="inlineStr">
        <is>
          <t>Alat Bantu</t>
        </is>
      </c>
      <c r="F4037" s="5" t="inlineStr">
        <is>
          <t>Ls</t>
        </is>
      </c>
      <c r="G4037" s="25" t="n">
        <v>1</v>
      </c>
      <c r="H4037" s="26">
        <f>VLOOKUP(D4037,upahbahan,3,FALSE)</f>
        <v/>
      </c>
      <c r="J4037" s="26">
        <f>G4037*H4037</f>
        <v/>
      </c>
    </row>
    <row r="4038">
      <c r="C4038" s="27" t="inlineStr">
        <is>
          <t>JUMLAH HARGA PERALATAN</t>
        </is>
      </c>
      <c r="D4038" s="28" t="n"/>
      <c r="E4038" s="28" t="n"/>
      <c r="F4038" s="28" t="n"/>
      <c r="G4038" s="28" t="n"/>
      <c r="H4038" s="28" t="n"/>
      <c r="I4038" s="28" t="n"/>
      <c r="J4038" s="29">
        <f>SUM(J4036:J4037)</f>
        <v/>
      </c>
    </row>
    <row r="4039">
      <c r="C4039" s="31" t="inlineStr">
        <is>
          <t>D</t>
        </is>
      </c>
      <c r="D4039" s="31" t="inlineStr">
        <is>
          <t>Jumlah (A+B+C)</t>
        </is>
      </c>
      <c r="E4039" s="32" t="n"/>
      <c r="F4039" s="32" t="n"/>
      <c r="G4039" s="32" t="n"/>
      <c r="H4039" s="32" t="n"/>
      <c r="I4039" s="32" t="n"/>
      <c r="J4039" s="33">
        <f>J4027+J4034+J4038</f>
        <v/>
      </c>
    </row>
    <row r="4040">
      <c r="C4040" s="18" t="inlineStr">
        <is>
          <t>E</t>
        </is>
      </c>
      <c r="D4040" s="18" t="inlineStr">
        <is>
          <t>Biaya Umum dan Keuntungan 10.0% x D</t>
        </is>
      </c>
      <c r="H4040" s="21">
        <f>$Q$8</f>
        <v/>
      </c>
      <c r="J4040" s="34">
        <f>J4039*H4040</f>
        <v/>
      </c>
    </row>
    <row r="4041">
      <c r="C4041" s="31" t="inlineStr">
        <is>
          <t>F</t>
        </is>
      </c>
      <c r="D4041" s="31" t="inlineStr">
        <is>
          <t>Harga Satuan Pekerjaan (D+E)</t>
        </is>
      </c>
      <c r="E4041" s="32" t="n"/>
      <c r="F4041" s="32" t="n"/>
      <c r="G4041" s="32" t="n"/>
      <c r="H4041" s="32" t="n"/>
      <c r="I4041" s="32" t="n"/>
      <c r="J4041" s="33">
        <f>SUM(J4039:J4040)</f>
        <v/>
      </c>
    </row>
    <row r="4043">
      <c r="C4043" s="16" t="inlineStr">
        <is>
          <t>I.199</t>
        </is>
      </c>
      <c r="D4043" s="17" t="inlineStr">
        <is>
          <t>Go Difabel Stainless Steel Landasan Andesit Bintik Bakar, ukuran 20 cm x 20 cm tebal 3 cm Perkerasan pada Trotoar dan Median Tipe Guiding Block</t>
        </is>
      </c>
      <c r="F4043" s="18" t="inlineStr">
        <is>
          <t>Meter Persegi</t>
        </is>
      </c>
      <c r="K4043" s="22">
        <f>ROUNDDOWN(J4059,0)</f>
        <v/>
      </c>
      <c r="M4043" s="19" t="inlineStr">
        <is>
          <t>9.3.(5a)</t>
        </is>
      </c>
    </row>
    <row r="4044">
      <c r="C4044" s="23" t="inlineStr">
        <is>
          <t>No</t>
        </is>
      </c>
      <c r="D4044" s="23" t="inlineStr">
        <is>
          <t>Uraian</t>
        </is>
      </c>
      <c r="E4044" s="23" t="inlineStr">
        <is>
          <t>Kode</t>
        </is>
      </c>
      <c r="F4044" s="23" t="inlineStr">
        <is>
          <t>Sat.</t>
        </is>
      </c>
      <c r="G4044" s="23" t="inlineStr">
        <is>
          <t>Koefisien</t>
        </is>
      </c>
      <c r="H4044" s="23" t="inlineStr">
        <is>
          <t>Harga  Satuan (Rp)</t>
        </is>
      </c>
      <c r="J4044" s="23" t="inlineStr">
        <is>
          <t>Jumlah Harga (Rp)</t>
        </is>
      </c>
    </row>
    <row r="4045">
      <c r="C4045" s="24" t="inlineStr">
        <is>
          <t>A</t>
        </is>
      </c>
      <c r="D4045" s="24" t="inlineStr">
        <is>
          <t>TENAGA KERJA</t>
        </is>
      </c>
      <c r="E4045" s="12" t="n"/>
      <c r="F4045" s="12" t="n"/>
      <c r="G4045" s="12" t="n"/>
      <c r="H4045" s="12" t="n"/>
      <c r="I4045" s="12" t="n"/>
      <c r="J4045" s="12" t="n"/>
    </row>
    <row r="4046">
      <c r="C4046" s="5" t="n">
        <v>1</v>
      </c>
      <c r="D4046" s="5" t="inlineStr">
        <is>
          <t>Pekerja</t>
        </is>
      </c>
      <c r="E4046" s="5" t="inlineStr">
        <is>
          <t>L01</t>
        </is>
      </c>
      <c r="F4046" s="5" t="inlineStr">
        <is>
          <t>jam</t>
        </is>
      </c>
      <c r="G4046" s="25" t="n">
        <v>0.2409637115941012</v>
      </c>
      <c r="H4046" s="26">
        <f>VLOOKUP(D4046,upahbahan,3,FALSE)</f>
        <v/>
      </c>
      <c r="J4046" s="26">
        <f>G4046*H4046</f>
        <v/>
      </c>
    </row>
    <row r="4047">
      <c r="C4047" s="5" t="n">
        <v>2</v>
      </c>
      <c r="D4047" s="5" t="inlineStr">
        <is>
          <t>Mandor</t>
        </is>
      </c>
      <c r="E4047" s="5" t="inlineStr">
        <is>
          <t>L03</t>
        </is>
      </c>
      <c r="F4047" s="5" t="inlineStr">
        <is>
          <t>jam</t>
        </is>
      </c>
      <c r="G4047" s="25" t="n">
        <v>0.04016075589371235</v>
      </c>
      <c r="H4047" s="26">
        <f>VLOOKUP(D4047,upahbahan,3,FALSE)</f>
        <v/>
      </c>
      <c r="J4047" s="26">
        <f>G4047*H4047</f>
        <v/>
      </c>
    </row>
    <row r="4048">
      <c r="C4048" s="27" t="inlineStr">
        <is>
          <t>JUMLAH HARGA TENAGA KERJA</t>
        </is>
      </c>
      <c r="D4048" s="28" t="n"/>
      <c r="E4048" s="28" t="n"/>
      <c r="F4048" s="28" t="n"/>
      <c r="G4048" s="28" t="n"/>
      <c r="H4048" s="28" t="n"/>
      <c r="I4048" s="28" t="n"/>
      <c r="J4048" s="29">
        <f>SUM(J4046:J4047)</f>
        <v/>
      </c>
    </row>
    <row r="4049">
      <c r="C4049" s="24" t="inlineStr">
        <is>
          <t>B</t>
        </is>
      </c>
      <c r="D4049" s="24" t="inlineStr">
        <is>
          <t>BAHAN</t>
        </is>
      </c>
      <c r="E4049" s="12" t="n"/>
      <c r="F4049" s="12" t="n"/>
      <c r="G4049" s="12" t="n"/>
      <c r="H4049" s="12" t="n"/>
      <c r="I4049" s="12" t="n"/>
      <c r="J4049" s="12" t="n"/>
    </row>
    <row r="4050">
      <c r="C4050" s="5" t="n">
        <v>1</v>
      </c>
      <c r="D4050" s="5" t="inlineStr">
        <is>
          <t>Guiding Block Go Difabel Stainless Steel</t>
        </is>
      </c>
      <c r="E4050" s="5" t="inlineStr">
        <is>
          <t>M369</t>
        </is>
      </c>
      <c r="F4050" s="5" t="inlineStr">
        <is>
          <t>Buah</t>
        </is>
      </c>
      <c r="G4050" s="25" t="n">
        <v>15</v>
      </c>
      <c r="H4050" s="26">
        <f>VLOOKUP(D4050,upahbahan,3,FALSE)</f>
        <v/>
      </c>
      <c r="J4050" s="26">
        <f>G4050*H4050</f>
        <v/>
      </c>
    </row>
    <row r="4051">
      <c r="C4051" s="5" t="n">
        <v>2</v>
      </c>
      <c r="D4051" s="5" t="inlineStr">
        <is>
          <t>Batu Alam Andesit Bintik Bakar 20 x 20 x 3</t>
        </is>
      </c>
      <c r="E4051" s="5" t="inlineStr">
        <is>
          <t>M322</t>
        </is>
      </c>
      <c r="F4051" s="5" t="inlineStr">
        <is>
          <t>Buah</t>
        </is>
      </c>
      <c r="G4051" s="25" t="n">
        <v>5</v>
      </c>
      <c r="H4051" s="26">
        <f>VLOOKUP(D4051,upahbahan,3,FALSE)</f>
        <v/>
      </c>
      <c r="J4051" s="26">
        <f>G4051*H4051</f>
        <v/>
      </c>
    </row>
    <row r="4052">
      <c r="C4052" s="27" t="inlineStr">
        <is>
          <t>JUMLAH HARGA BAHAN</t>
        </is>
      </c>
      <c r="D4052" s="28" t="n"/>
      <c r="E4052" s="28" t="n"/>
      <c r="F4052" s="28" t="n"/>
      <c r="G4052" s="28" t="n"/>
      <c r="H4052" s="28" t="n"/>
      <c r="I4052" s="28" t="n"/>
      <c r="J4052" s="29">
        <f>SUM(J4050:J4051)</f>
        <v/>
      </c>
    </row>
    <row r="4053">
      <c r="C4053" s="24" t="inlineStr">
        <is>
          <t>C</t>
        </is>
      </c>
      <c r="D4053" s="24" t="inlineStr">
        <is>
          <t>PERALATAN</t>
        </is>
      </c>
      <c r="E4053" s="12" t="n"/>
      <c r="F4053" s="12" t="n"/>
      <c r="G4053" s="12" t="n"/>
      <c r="H4053" s="12" t="n"/>
      <c r="I4053" s="12" t="n"/>
      <c r="J4053" s="12" t="n"/>
    </row>
    <row r="4054">
      <c r="C4054" s="5" t="n">
        <v>1</v>
      </c>
      <c r="D4054" s="5" t="inlineStr">
        <is>
          <t>Mesin Bor</t>
        </is>
      </c>
      <c r="E4054" s="5" t="inlineStr">
        <is>
          <t>E71</t>
        </is>
      </c>
      <c r="F4054" s="5" t="inlineStr">
        <is>
          <t>Jam</t>
        </is>
      </c>
      <c r="G4054" s="25" t="n">
        <v>0.04016057510103065</v>
      </c>
      <c r="H4054" s="26">
        <f>VLOOKUP(D4054,upahbahan,3,FALSE)</f>
        <v/>
      </c>
      <c r="J4054" s="26">
        <f>G4054*H4054</f>
        <v/>
      </c>
    </row>
    <row r="4055">
      <c r="C4055" s="5" t="n">
        <v>2</v>
      </c>
      <c r="D4055" s="5" t="inlineStr">
        <is>
          <t>Alat Bantu</t>
        </is>
      </c>
      <c r="F4055" s="5" t="inlineStr">
        <is>
          <t>Ls</t>
        </is>
      </c>
      <c r="G4055" s="25" t="n">
        <v>1</v>
      </c>
      <c r="H4055" s="26">
        <f>VLOOKUP(D4055,upahbahan,3,FALSE)</f>
        <v/>
      </c>
      <c r="J4055" s="26">
        <f>G4055*H4055</f>
        <v/>
      </c>
    </row>
    <row r="4056">
      <c r="C4056" s="27" t="inlineStr">
        <is>
          <t>JUMLAH HARGA PERALATAN</t>
        </is>
      </c>
      <c r="D4056" s="28" t="n"/>
      <c r="E4056" s="28" t="n"/>
      <c r="F4056" s="28" t="n"/>
      <c r="G4056" s="28" t="n"/>
      <c r="H4056" s="28" t="n"/>
      <c r="I4056" s="28" t="n"/>
      <c r="J4056" s="29">
        <f>SUM(J4054:J4055)</f>
        <v/>
      </c>
    </row>
    <row r="4057">
      <c r="C4057" s="31" t="inlineStr">
        <is>
          <t>D</t>
        </is>
      </c>
      <c r="D4057" s="31" t="inlineStr">
        <is>
          <t>Jumlah (A+B+C)</t>
        </is>
      </c>
      <c r="E4057" s="32" t="n"/>
      <c r="F4057" s="32" t="n"/>
      <c r="G4057" s="32" t="n"/>
      <c r="H4057" s="32" t="n"/>
      <c r="I4057" s="32" t="n"/>
      <c r="J4057" s="33">
        <f>J4048+J4052+J4056</f>
        <v/>
      </c>
    </row>
    <row r="4058">
      <c r="C4058" s="18" t="inlineStr">
        <is>
          <t>E</t>
        </is>
      </c>
      <c r="D4058" s="18" t="inlineStr">
        <is>
          <t>Biaya Umum dan Keuntungan 10.0% x D</t>
        </is>
      </c>
      <c r="H4058" s="21">
        <f>$Q$8</f>
        <v/>
      </c>
      <c r="J4058" s="34">
        <f>J4057*H4058</f>
        <v/>
      </c>
    </row>
    <row r="4059">
      <c r="C4059" s="31" t="inlineStr">
        <is>
          <t>F</t>
        </is>
      </c>
      <c r="D4059" s="31" t="inlineStr">
        <is>
          <t>Harga Satuan Pekerjaan (D+E)</t>
        </is>
      </c>
      <c r="E4059" s="32" t="n"/>
      <c r="F4059" s="32" t="n"/>
      <c r="G4059" s="32" t="n"/>
      <c r="H4059" s="32" t="n"/>
      <c r="I4059" s="32" t="n"/>
      <c r="J4059" s="33">
        <f>SUM(J4057:J4058)</f>
        <v/>
      </c>
    </row>
    <row r="4061">
      <c r="C4061" s="16" t="inlineStr">
        <is>
          <t>I.200</t>
        </is>
      </c>
      <c r="D4061" s="17" t="inlineStr">
        <is>
          <t>Go Difabel Stainless Steel Landasan Andesit Bintik Bakar, ukuran 30 cm x 30 cm tebal 3 cm Perkerasan pada Trotoar dan Median Tipe Guiding Block</t>
        </is>
      </c>
      <c r="F4061" s="18" t="inlineStr">
        <is>
          <t>Meter Persegi</t>
        </is>
      </c>
      <c r="K4061" s="22">
        <f>ROUNDDOWN(J4077,0)</f>
        <v/>
      </c>
      <c r="M4061" s="19" t="inlineStr">
        <is>
          <t>9.3.(5b)</t>
        </is>
      </c>
    </row>
    <row r="4062">
      <c r="C4062" s="23" t="inlineStr">
        <is>
          <t>No</t>
        </is>
      </c>
      <c r="D4062" s="23" t="inlineStr">
        <is>
          <t>Uraian</t>
        </is>
      </c>
      <c r="E4062" s="23" t="inlineStr">
        <is>
          <t>Kode</t>
        </is>
      </c>
      <c r="F4062" s="23" t="inlineStr">
        <is>
          <t>Sat.</t>
        </is>
      </c>
      <c r="G4062" s="23" t="inlineStr">
        <is>
          <t>Koefisien</t>
        </is>
      </c>
      <c r="H4062" s="23" t="inlineStr">
        <is>
          <t>Harga  Satuan (Rp)</t>
        </is>
      </c>
      <c r="J4062" s="23" t="inlineStr">
        <is>
          <t>Jumlah Harga (Rp)</t>
        </is>
      </c>
    </row>
    <row r="4063">
      <c r="C4063" s="24" t="inlineStr">
        <is>
          <t>A</t>
        </is>
      </c>
      <c r="D4063" s="24" t="inlineStr">
        <is>
          <t>TENAGA KERJA</t>
        </is>
      </c>
      <c r="E4063" s="12" t="n"/>
      <c r="F4063" s="12" t="n"/>
      <c r="G4063" s="12" t="n"/>
      <c r="H4063" s="12" t="n"/>
      <c r="I4063" s="12" t="n"/>
      <c r="J4063" s="12" t="n"/>
    </row>
    <row r="4064">
      <c r="C4064" s="5" t="n">
        <v>1</v>
      </c>
      <c r="D4064" s="5" t="inlineStr">
        <is>
          <t>Pekerja</t>
        </is>
      </c>
      <c r="E4064" s="5" t="inlineStr">
        <is>
          <t>L01</t>
        </is>
      </c>
      <c r="F4064" s="5" t="inlineStr">
        <is>
          <t>jam</t>
        </is>
      </c>
      <c r="G4064" s="25" t="n">
        <v>0.316265210606167</v>
      </c>
      <c r="H4064" s="26">
        <f>VLOOKUP(D4064,upahbahan,3,FALSE)</f>
        <v/>
      </c>
      <c r="J4064" s="26">
        <f>G4064*H4064</f>
        <v/>
      </c>
    </row>
    <row r="4065">
      <c r="C4065" s="5" t="n">
        <v>2</v>
      </c>
      <c r="D4065" s="5" t="inlineStr">
        <is>
          <t>Mandor</t>
        </is>
      </c>
      <c r="E4065" s="5" t="inlineStr">
        <is>
          <t>L03</t>
        </is>
      </c>
      <c r="F4065" s="5" t="inlineStr">
        <is>
          <t>jam</t>
        </is>
      </c>
      <c r="G4065" s="25" t="n">
        <v>0.05271095458718047</v>
      </c>
      <c r="H4065" s="26">
        <f>VLOOKUP(D4065,upahbahan,3,FALSE)</f>
        <v/>
      </c>
      <c r="J4065" s="26">
        <f>G4065*H4065</f>
        <v/>
      </c>
    </row>
    <row r="4066">
      <c r="C4066" s="27" t="inlineStr">
        <is>
          <t>JUMLAH HARGA TENAGA KERJA</t>
        </is>
      </c>
      <c r="D4066" s="28" t="n"/>
      <c r="E4066" s="28" t="n"/>
      <c r="F4066" s="28" t="n"/>
      <c r="G4066" s="28" t="n"/>
      <c r="H4066" s="28" t="n"/>
      <c r="I4066" s="28" t="n"/>
      <c r="J4066" s="29">
        <f>SUM(J4064:J4065)</f>
        <v/>
      </c>
    </row>
    <row r="4067">
      <c r="C4067" s="24" t="inlineStr">
        <is>
          <t>B</t>
        </is>
      </c>
      <c r="D4067" s="24" t="inlineStr">
        <is>
          <t>BAHAN</t>
        </is>
      </c>
      <c r="E4067" s="12" t="n"/>
      <c r="F4067" s="12" t="n"/>
      <c r="G4067" s="12" t="n"/>
      <c r="H4067" s="12" t="n"/>
      <c r="I4067" s="12" t="n"/>
      <c r="J4067" s="12" t="n"/>
    </row>
    <row r="4068">
      <c r="C4068" s="5" t="n">
        <v>1</v>
      </c>
      <c r="D4068" s="5" t="inlineStr">
        <is>
          <t>Guiding Block Go Difabel Stainless Steel</t>
        </is>
      </c>
      <c r="E4068" s="5" t="inlineStr">
        <is>
          <t>M369</t>
        </is>
      </c>
      <c r="F4068" s="5" t="inlineStr">
        <is>
          <t>Buah</t>
        </is>
      </c>
      <c r="G4068" s="25" t="n">
        <v>20</v>
      </c>
      <c r="H4068" s="26">
        <f>VLOOKUP(D4068,upahbahan,3,FALSE)</f>
        <v/>
      </c>
      <c r="J4068" s="26">
        <f>G4068*H4068</f>
        <v/>
      </c>
    </row>
    <row r="4069">
      <c r="C4069" s="5" t="n">
        <v>2</v>
      </c>
      <c r="D4069" s="5" t="inlineStr">
        <is>
          <t>Batu Alam Andesit Bintik Bakar 30 x 30 x 3</t>
        </is>
      </c>
      <c r="E4069" s="5" t="inlineStr">
        <is>
          <t>M322b</t>
        </is>
      </c>
      <c r="F4069" s="5" t="inlineStr">
        <is>
          <t>Buah</t>
        </is>
      </c>
      <c r="G4069" s="25" t="n">
        <v>4</v>
      </c>
      <c r="H4069" s="26">
        <f>VLOOKUP(D4069,upahbahan,3,FALSE)</f>
        <v/>
      </c>
      <c r="J4069" s="26">
        <f>G4069*H4069</f>
        <v/>
      </c>
    </row>
    <row r="4070">
      <c r="C4070" s="27" t="inlineStr">
        <is>
          <t>JUMLAH HARGA BAHAN</t>
        </is>
      </c>
      <c r="D4070" s="28" t="n"/>
      <c r="E4070" s="28" t="n"/>
      <c r="F4070" s="28" t="n"/>
      <c r="G4070" s="28" t="n"/>
      <c r="H4070" s="28" t="n"/>
      <c r="I4070" s="28" t="n"/>
      <c r="J4070" s="29">
        <f>SUM(J4068:J4069)</f>
        <v/>
      </c>
    </row>
    <row r="4071">
      <c r="C4071" s="24" t="inlineStr">
        <is>
          <t>C</t>
        </is>
      </c>
      <c r="D4071" s="24" t="inlineStr">
        <is>
          <t>PERALATAN</t>
        </is>
      </c>
      <c r="E4071" s="12" t="n"/>
      <c r="F4071" s="12" t="n"/>
      <c r="G4071" s="12" t="n"/>
      <c r="H4071" s="12" t="n"/>
      <c r="I4071" s="12" t="n"/>
      <c r="J4071" s="12" t="n"/>
    </row>
    <row r="4072">
      <c r="C4072" s="5" t="n">
        <v>1</v>
      </c>
      <c r="D4072" s="5" t="inlineStr">
        <is>
          <t>Mesin Bor</t>
        </is>
      </c>
      <c r="E4072" s="5" t="inlineStr">
        <is>
          <t>E71</t>
        </is>
      </c>
      <c r="F4072" s="5" t="inlineStr">
        <is>
          <t>Jam</t>
        </is>
      </c>
      <c r="G4072" s="25" t="n">
        <v>0.05271084313703632</v>
      </c>
      <c r="H4072" s="26">
        <f>VLOOKUP(D4072,upahbahan,3,FALSE)</f>
        <v/>
      </c>
      <c r="J4072" s="26">
        <f>G4072*H4072</f>
        <v/>
      </c>
    </row>
    <row r="4073">
      <c r="C4073" s="5" t="n">
        <v>2</v>
      </c>
      <c r="D4073" s="5" t="inlineStr">
        <is>
          <t>Alat Bantu</t>
        </is>
      </c>
      <c r="F4073" s="5" t="inlineStr">
        <is>
          <t>Ls</t>
        </is>
      </c>
      <c r="G4073" s="25" t="n">
        <v>1</v>
      </c>
      <c r="H4073" s="26">
        <f>VLOOKUP(D4073,upahbahan,3,FALSE)</f>
        <v/>
      </c>
      <c r="J4073" s="26">
        <f>G4073*H4073</f>
        <v/>
      </c>
    </row>
    <row r="4074">
      <c r="C4074" s="27" t="inlineStr">
        <is>
          <t>JUMLAH HARGA PERALATAN</t>
        </is>
      </c>
      <c r="D4074" s="28" t="n"/>
      <c r="E4074" s="28" t="n"/>
      <c r="F4074" s="28" t="n"/>
      <c r="G4074" s="28" t="n"/>
      <c r="H4074" s="28" t="n"/>
      <c r="I4074" s="28" t="n"/>
      <c r="J4074" s="29">
        <f>SUM(J4072:J4073)</f>
        <v/>
      </c>
    </row>
    <row r="4075">
      <c r="C4075" s="31" t="inlineStr">
        <is>
          <t>D</t>
        </is>
      </c>
      <c r="D4075" s="31" t="inlineStr">
        <is>
          <t>Jumlah (A+B+C)</t>
        </is>
      </c>
      <c r="E4075" s="32" t="n"/>
      <c r="F4075" s="32" t="n"/>
      <c r="G4075" s="32" t="n"/>
      <c r="H4075" s="32" t="n"/>
      <c r="I4075" s="32" t="n"/>
      <c r="J4075" s="33">
        <f>J4066+J4070+J4074</f>
        <v/>
      </c>
    </row>
    <row r="4076">
      <c r="C4076" s="18" t="inlineStr">
        <is>
          <t>E</t>
        </is>
      </c>
      <c r="D4076" s="18" t="inlineStr">
        <is>
          <t>Biaya Umum dan Keuntungan 10.0% x D</t>
        </is>
      </c>
      <c r="H4076" s="21">
        <f>$Q$8</f>
        <v/>
      </c>
      <c r="J4076" s="34">
        <f>J4075*H4076</f>
        <v/>
      </c>
    </row>
    <row r="4077">
      <c r="C4077" s="31" t="inlineStr">
        <is>
          <t>F</t>
        </is>
      </c>
      <c r="D4077" s="31" t="inlineStr">
        <is>
          <t>Harga Satuan Pekerjaan (D+E)</t>
        </is>
      </c>
      <c r="E4077" s="32" t="n"/>
      <c r="F4077" s="32" t="n"/>
      <c r="G4077" s="32" t="n"/>
      <c r="H4077" s="32" t="n"/>
      <c r="I4077" s="32" t="n"/>
      <c r="J4077" s="33">
        <f>SUM(J4075:J4076)</f>
        <v/>
      </c>
    </row>
    <row r="4079">
      <c r="C4079" s="16" t="inlineStr">
        <is>
          <t>I.201</t>
        </is>
      </c>
      <c r="D4079" s="17" t="inlineStr">
        <is>
          <t>Stop Difabel Stainless Steel Landasan Andesit Bintik Bakar, ukuran 20 cm x 20 cm tebal 3 cm Perkerasan pada Trotoar dan Median Tipe Guiding Block</t>
        </is>
      </c>
      <c r="F4079" s="18" t="inlineStr">
        <is>
          <t>Meter Persegi</t>
        </is>
      </c>
      <c r="K4079" s="22">
        <f>ROUNDDOWN(J4095,0)</f>
        <v/>
      </c>
      <c r="M4079" s="19" t="inlineStr">
        <is>
          <t>9.3.(6a)</t>
        </is>
      </c>
    </row>
    <row r="4080">
      <c r="C4080" s="23" t="inlineStr">
        <is>
          <t>No</t>
        </is>
      </c>
      <c r="D4080" s="23" t="inlineStr">
        <is>
          <t>Uraian</t>
        </is>
      </c>
      <c r="E4080" s="23" t="inlineStr">
        <is>
          <t>Kode</t>
        </is>
      </c>
      <c r="F4080" s="23" t="inlineStr">
        <is>
          <t>Sat.</t>
        </is>
      </c>
      <c r="G4080" s="23" t="inlineStr">
        <is>
          <t>Koefisien</t>
        </is>
      </c>
      <c r="H4080" s="23" t="inlineStr">
        <is>
          <t>Harga  Satuan (Rp)</t>
        </is>
      </c>
      <c r="J4080" s="23" t="inlineStr">
        <is>
          <t>Jumlah Harga (Rp)</t>
        </is>
      </c>
    </row>
    <row r="4081">
      <c r="C4081" s="24" t="inlineStr">
        <is>
          <t>A</t>
        </is>
      </c>
      <c r="D4081" s="24" t="inlineStr">
        <is>
          <t>TENAGA KERJA</t>
        </is>
      </c>
      <c r="E4081" s="12" t="n"/>
      <c r="F4081" s="12" t="n"/>
      <c r="G4081" s="12" t="n"/>
      <c r="H4081" s="12" t="n"/>
      <c r="I4081" s="12" t="n"/>
      <c r="J4081" s="12" t="n"/>
    </row>
    <row r="4082">
      <c r="C4082" s="5" t="n">
        <v>1</v>
      </c>
      <c r="D4082" s="5" t="inlineStr">
        <is>
          <t>Pekerja</t>
        </is>
      </c>
      <c r="E4082" s="5" t="inlineStr">
        <is>
          <t>L01</t>
        </is>
      </c>
      <c r="F4082" s="5" t="inlineStr">
        <is>
          <t>jam</t>
        </is>
      </c>
      <c r="G4082" s="25" t="n">
        <v>1.521084492073012</v>
      </c>
      <c r="H4082" s="26">
        <f>VLOOKUP(D4082,upahbahan,3,FALSE)</f>
        <v/>
      </c>
      <c r="J4082" s="26">
        <f>G4082*H4082</f>
        <v/>
      </c>
    </row>
    <row r="4083">
      <c r="C4083" s="5" t="n">
        <v>2</v>
      </c>
      <c r="D4083" s="5" t="inlineStr">
        <is>
          <t>Mandor</t>
        </is>
      </c>
      <c r="E4083" s="5" t="inlineStr">
        <is>
          <t>L03</t>
        </is>
      </c>
      <c r="F4083" s="5" t="inlineStr">
        <is>
          <t>jam</t>
        </is>
      </c>
      <c r="G4083" s="25" t="n">
        <v>0.2535141336826704</v>
      </c>
      <c r="H4083" s="26">
        <f>VLOOKUP(D4083,upahbahan,3,FALSE)</f>
        <v/>
      </c>
      <c r="J4083" s="26">
        <f>G4083*H4083</f>
        <v/>
      </c>
    </row>
    <row r="4084">
      <c r="C4084" s="27" t="inlineStr">
        <is>
          <t>JUMLAH HARGA TENAGA KERJA</t>
        </is>
      </c>
      <c r="D4084" s="28" t="n"/>
      <c r="E4084" s="28" t="n"/>
      <c r="F4084" s="28" t="n"/>
      <c r="G4084" s="28" t="n"/>
      <c r="H4084" s="28" t="n"/>
      <c r="I4084" s="28" t="n"/>
      <c r="J4084" s="29">
        <f>SUM(J4082:J4083)</f>
        <v/>
      </c>
    </row>
    <row r="4085">
      <c r="C4085" s="24" t="inlineStr">
        <is>
          <t>B</t>
        </is>
      </c>
      <c r="D4085" s="24" t="inlineStr">
        <is>
          <t>BAHAN</t>
        </is>
      </c>
      <c r="E4085" s="12" t="n"/>
      <c r="F4085" s="12" t="n"/>
      <c r="G4085" s="12" t="n"/>
      <c r="H4085" s="12" t="n"/>
      <c r="I4085" s="12" t="n"/>
      <c r="J4085" s="12" t="n"/>
    </row>
    <row r="4086">
      <c r="C4086" s="5" t="n">
        <v>1</v>
      </c>
      <c r="D4086" s="5" t="inlineStr">
        <is>
          <t>Guiding Block Stop Difabel Stainless Steel</t>
        </is>
      </c>
      <c r="E4086" s="5" t="inlineStr">
        <is>
          <t>M369a</t>
        </is>
      </c>
      <c r="F4086" s="5" t="inlineStr">
        <is>
          <t>Buah</t>
        </is>
      </c>
      <c r="G4086" s="25" t="n">
        <v>25</v>
      </c>
      <c r="H4086" s="26">
        <f>VLOOKUP(D4086,upahbahan,3,FALSE)</f>
        <v/>
      </c>
      <c r="J4086" s="26">
        <f>G4086*H4086</f>
        <v/>
      </c>
    </row>
    <row r="4087">
      <c r="C4087" s="5" t="n">
        <v>2</v>
      </c>
      <c r="D4087" s="5" t="inlineStr">
        <is>
          <t>Batu Alam Andesit Bintik Bakar 20 x 20 x 3</t>
        </is>
      </c>
      <c r="E4087" s="5" t="inlineStr">
        <is>
          <t>M322</t>
        </is>
      </c>
      <c r="F4087" s="5" t="inlineStr">
        <is>
          <t>Buah</t>
        </is>
      </c>
      <c r="G4087" s="25" t="n">
        <v>5</v>
      </c>
      <c r="H4087" s="26">
        <f>VLOOKUP(D4087,upahbahan,3,FALSE)</f>
        <v/>
      </c>
      <c r="J4087" s="26">
        <f>G4087*H4087</f>
        <v/>
      </c>
    </row>
    <row r="4088">
      <c r="C4088" s="27" t="inlineStr">
        <is>
          <t>JUMLAH HARGA BAHAN</t>
        </is>
      </c>
      <c r="D4088" s="28" t="n"/>
      <c r="E4088" s="28" t="n"/>
      <c r="F4088" s="28" t="n"/>
      <c r="G4088" s="28" t="n"/>
      <c r="H4088" s="28" t="n"/>
      <c r="I4088" s="28" t="n"/>
      <c r="J4088" s="29">
        <f>SUM(J4086:J4087)</f>
        <v/>
      </c>
    </row>
    <row r="4089">
      <c r="C4089" s="24" t="inlineStr">
        <is>
          <t>C</t>
        </is>
      </c>
      <c r="D4089" s="24" t="inlineStr">
        <is>
          <t>PERALATAN</t>
        </is>
      </c>
      <c r="E4089" s="12" t="n"/>
      <c r="F4089" s="12" t="n"/>
      <c r="G4089" s="12" t="n"/>
      <c r="H4089" s="12" t="n"/>
      <c r="I4089" s="12" t="n"/>
      <c r="J4089" s="12" t="n"/>
    </row>
    <row r="4090">
      <c r="C4090" s="5" t="n">
        <v>1</v>
      </c>
      <c r="D4090" s="5" t="inlineStr">
        <is>
          <t>Mesin Bor</t>
        </is>
      </c>
      <c r="E4090" s="5" t="inlineStr">
        <is>
          <t>E71</t>
        </is>
      </c>
      <c r="F4090" s="5" t="inlineStr">
        <is>
          <t>Jam</t>
        </is>
      </c>
      <c r="G4090" s="25" t="n">
        <v>0.2535140326579535</v>
      </c>
      <c r="H4090" s="26">
        <f>VLOOKUP(D4090,upahbahan,3,FALSE)</f>
        <v/>
      </c>
      <c r="J4090" s="26">
        <f>G4090*H4090</f>
        <v/>
      </c>
    </row>
    <row r="4091">
      <c r="C4091" s="5" t="n">
        <v>2</v>
      </c>
      <c r="D4091" s="5" t="inlineStr">
        <is>
          <t>Alat Bantu</t>
        </is>
      </c>
      <c r="F4091" s="5" t="inlineStr">
        <is>
          <t>Ls</t>
        </is>
      </c>
      <c r="G4091" s="25" t="n">
        <v>1</v>
      </c>
      <c r="H4091" s="26">
        <f>VLOOKUP(D4091,upahbahan,3,FALSE)</f>
        <v/>
      </c>
      <c r="J4091" s="26">
        <f>G4091*H4091</f>
        <v/>
      </c>
    </row>
    <row r="4092">
      <c r="C4092" s="27" t="inlineStr">
        <is>
          <t>JUMLAH HARGA PERALATAN</t>
        </is>
      </c>
      <c r="D4092" s="28" t="n"/>
      <c r="E4092" s="28" t="n"/>
      <c r="F4092" s="28" t="n"/>
      <c r="G4092" s="28" t="n"/>
      <c r="H4092" s="28" t="n"/>
      <c r="I4092" s="28" t="n"/>
      <c r="J4092" s="29">
        <f>SUM(J4090:J4091)</f>
        <v/>
      </c>
    </row>
    <row r="4093">
      <c r="C4093" s="31" t="inlineStr">
        <is>
          <t>D</t>
        </is>
      </c>
      <c r="D4093" s="31" t="inlineStr">
        <is>
          <t>Jumlah (A+B+C)</t>
        </is>
      </c>
      <c r="E4093" s="32" t="n"/>
      <c r="F4093" s="32" t="n"/>
      <c r="G4093" s="32" t="n"/>
      <c r="H4093" s="32" t="n"/>
      <c r="I4093" s="32" t="n"/>
      <c r="J4093" s="33">
        <f>J4084+J4088+J4092</f>
        <v/>
      </c>
    </row>
    <row r="4094">
      <c r="C4094" s="18" t="inlineStr">
        <is>
          <t>E</t>
        </is>
      </c>
      <c r="D4094" s="18" t="inlineStr">
        <is>
          <t>Biaya Umum dan Keuntungan 10.0% x D</t>
        </is>
      </c>
      <c r="H4094" s="21">
        <f>$Q$8</f>
        <v/>
      </c>
      <c r="J4094" s="34">
        <f>J4093*H4094</f>
        <v/>
      </c>
    </row>
    <row r="4095">
      <c r="C4095" s="31" t="inlineStr">
        <is>
          <t>F</t>
        </is>
      </c>
      <c r="D4095" s="31" t="inlineStr">
        <is>
          <t>Harga Satuan Pekerjaan (D+E)</t>
        </is>
      </c>
      <c r="E4095" s="32" t="n"/>
      <c r="F4095" s="32" t="n"/>
      <c r="G4095" s="32" t="n"/>
      <c r="H4095" s="32" t="n"/>
      <c r="I4095" s="32" t="n"/>
      <c r="J4095" s="33">
        <f>SUM(J4093:J4094)</f>
        <v/>
      </c>
    </row>
    <row r="4097">
      <c r="C4097" s="16" t="inlineStr">
        <is>
          <t>I.202</t>
        </is>
      </c>
      <c r="D4097" s="17" t="inlineStr">
        <is>
          <t>Stop Difabel Stainless Steel Landasan Andesit Bintik Bakar, ukuran 30 cm x 30 cm tebal 3 cm Perkerasan pada Trotoar dan Median Tipe Guiding Block</t>
        </is>
      </c>
      <c r="F4097" s="18" t="inlineStr">
        <is>
          <t>Meter Persegi</t>
        </is>
      </c>
      <c r="K4097" s="22">
        <f>ROUNDDOWN(J4113,0)</f>
        <v/>
      </c>
      <c r="M4097" s="19" t="inlineStr">
        <is>
          <t>9.3.(6b)</t>
        </is>
      </c>
    </row>
    <row r="4098">
      <c r="C4098" s="23" t="inlineStr">
        <is>
          <t>No</t>
        </is>
      </c>
      <c r="D4098" s="23" t="inlineStr">
        <is>
          <t>Uraian</t>
        </is>
      </c>
      <c r="E4098" s="23" t="inlineStr">
        <is>
          <t>Kode</t>
        </is>
      </c>
      <c r="F4098" s="23" t="inlineStr">
        <is>
          <t>Sat.</t>
        </is>
      </c>
      <c r="G4098" s="23" t="inlineStr">
        <is>
          <t>Koefisien</t>
        </is>
      </c>
      <c r="H4098" s="23" t="inlineStr">
        <is>
          <t>Harga  Satuan (Rp)</t>
        </is>
      </c>
      <c r="J4098" s="23" t="inlineStr">
        <is>
          <t>Jumlah Harga (Rp)</t>
        </is>
      </c>
    </row>
    <row r="4099">
      <c r="C4099" s="24" t="inlineStr">
        <is>
          <t>A</t>
        </is>
      </c>
      <c r="D4099" s="24" t="inlineStr">
        <is>
          <t>TENAGA KERJA</t>
        </is>
      </c>
      <c r="E4099" s="12" t="n"/>
      <c r="F4099" s="12" t="n"/>
      <c r="G4099" s="12" t="n"/>
      <c r="H4099" s="12" t="n"/>
      <c r="I4099" s="12" t="n"/>
      <c r="J4099" s="12" t="n"/>
    </row>
    <row r="4100">
      <c r="C4100" s="5" t="n">
        <v>1</v>
      </c>
      <c r="D4100" s="5" t="inlineStr">
        <is>
          <t>Pekerja</t>
        </is>
      </c>
      <c r="E4100" s="5" t="inlineStr">
        <is>
          <t>L01</t>
        </is>
      </c>
      <c r="F4100" s="5" t="inlineStr">
        <is>
          <t>jam</t>
        </is>
      </c>
      <c r="G4100" s="25" t="n">
        <v>1.521084492073012</v>
      </c>
      <c r="H4100" s="26">
        <f>VLOOKUP(D4100,upahbahan,3,FALSE)</f>
        <v/>
      </c>
      <c r="J4100" s="26">
        <f>G4100*H4100</f>
        <v/>
      </c>
    </row>
    <row r="4101">
      <c r="C4101" s="5" t="n">
        <v>2</v>
      </c>
      <c r="D4101" s="5" t="inlineStr">
        <is>
          <t>Mandor</t>
        </is>
      </c>
      <c r="E4101" s="5" t="inlineStr">
        <is>
          <t>L03</t>
        </is>
      </c>
      <c r="F4101" s="5" t="inlineStr">
        <is>
          <t>jam</t>
        </is>
      </c>
      <c r="G4101" s="25" t="n">
        <v>0.2535141336826704</v>
      </c>
      <c r="H4101" s="26">
        <f>VLOOKUP(D4101,upahbahan,3,FALSE)</f>
        <v/>
      </c>
      <c r="J4101" s="26">
        <f>G4101*H4101</f>
        <v/>
      </c>
    </row>
    <row r="4102">
      <c r="C4102" s="27" t="inlineStr">
        <is>
          <t>JUMLAH HARGA TENAGA KERJA</t>
        </is>
      </c>
      <c r="D4102" s="28" t="n"/>
      <c r="E4102" s="28" t="n"/>
      <c r="F4102" s="28" t="n"/>
      <c r="G4102" s="28" t="n"/>
      <c r="H4102" s="28" t="n"/>
      <c r="I4102" s="28" t="n"/>
      <c r="J4102" s="29">
        <f>SUM(J4100:J4101)</f>
        <v/>
      </c>
    </row>
    <row r="4103">
      <c r="C4103" s="24" t="inlineStr">
        <is>
          <t>B</t>
        </is>
      </c>
      <c r="D4103" s="24" t="inlineStr">
        <is>
          <t>BAHAN</t>
        </is>
      </c>
      <c r="E4103" s="12" t="n"/>
      <c r="F4103" s="12" t="n"/>
      <c r="G4103" s="12" t="n"/>
      <c r="H4103" s="12" t="n"/>
      <c r="I4103" s="12" t="n"/>
      <c r="J4103" s="12" t="n"/>
    </row>
    <row r="4104">
      <c r="C4104" s="5" t="n">
        <v>1</v>
      </c>
      <c r="D4104" s="5" t="inlineStr">
        <is>
          <t>Guiding Block Stop Difabel Stainless Steel</t>
        </is>
      </c>
      <c r="E4104" s="5" t="inlineStr">
        <is>
          <t>M369a</t>
        </is>
      </c>
      <c r="F4104" s="5" t="inlineStr">
        <is>
          <t>Buah</t>
        </is>
      </c>
      <c r="G4104" s="25" t="n">
        <v>36</v>
      </c>
      <c r="H4104" s="26">
        <f>VLOOKUP(D4104,upahbahan,3,FALSE)</f>
        <v/>
      </c>
      <c r="J4104" s="26">
        <f>G4104*H4104</f>
        <v/>
      </c>
    </row>
    <row r="4105">
      <c r="C4105" s="5" t="n">
        <v>2</v>
      </c>
      <c r="D4105" s="5" t="inlineStr">
        <is>
          <t>Batu Alam Andesit Bintik Bakar 30 x 30 x 3</t>
        </is>
      </c>
      <c r="E4105" s="5" t="inlineStr">
        <is>
          <t>M322b</t>
        </is>
      </c>
      <c r="F4105" s="5" t="inlineStr">
        <is>
          <t>Buah</t>
        </is>
      </c>
      <c r="G4105" s="25" t="n">
        <v>4</v>
      </c>
      <c r="H4105" s="26">
        <f>VLOOKUP(D4105,upahbahan,3,FALSE)</f>
        <v/>
      </c>
      <c r="J4105" s="26">
        <f>G4105*H4105</f>
        <v/>
      </c>
    </row>
    <row r="4106">
      <c r="C4106" s="27" t="inlineStr">
        <is>
          <t>JUMLAH HARGA BAHAN</t>
        </is>
      </c>
      <c r="D4106" s="28" t="n"/>
      <c r="E4106" s="28" t="n"/>
      <c r="F4106" s="28" t="n"/>
      <c r="G4106" s="28" t="n"/>
      <c r="H4106" s="28" t="n"/>
      <c r="I4106" s="28" t="n"/>
      <c r="J4106" s="29">
        <f>SUM(J4104:J4105)</f>
        <v/>
      </c>
    </row>
    <row r="4107">
      <c r="C4107" s="24" t="inlineStr">
        <is>
          <t>C</t>
        </is>
      </c>
      <c r="D4107" s="24" t="inlineStr">
        <is>
          <t>PERALATAN</t>
        </is>
      </c>
      <c r="E4107" s="12" t="n"/>
      <c r="F4107" s="12" t="n"/>
      <c r="G4107" s="12" t="n"/>
      <c r="H4107" s="12" t="n"/>
      <c r="I4107" s="12" t="n"/>
      <c r="J4107" s="12" t="n"/>
    </row>
    <row r="4108">
      <c r="C4108" s="5" t="n">
        <v>1</v>
      </c>
      <c r="D4108" s="5" t="inlineStr">
        <is>
          <t>Mesin Bor</t>
        </is>
      </c>
      <c r="E4108" s="5" t="inlineStr">
        <is>
          <t>E71</t>
        </is>
      </c>
      <c r="F4108" s="5" t="inlineStr">
        <is>
          <t>Jam</t>
        </is>
      </c>
      <c r="G4108" s="25" t="n">
        <v>0.2535140326579535</v>
      </c>
      <c r="H4108" s="26">
        <f>VLOOKUP(D4108,upahbahan,3,FALSE)</f>
        <v/>
      </c>
      <c r="J4108" s="26">
        <f>G4108*H4108</f>
        <v/>
      </c>
    </row>
    <row r="4109">
      <c r="C4109" s="5" t="n">
        <v>2</v>
      </c>
      <c r="D4109" s="5" t="inlineStr">
        <is>
          <t>Alat Bantu</t>
        </is>
      </c>
      <c r="F4109" s="5" t="inlineStr">
        <is>
          <t>Ls</t>
        </is>
      </c>
      <c r="G4109" s="25" t="n">
        <v>1</v>
      </c>
      <c r="H4109" s="26">
        <f>VLOOKUP(D4109,upahbahan,3,FALSE)</f>
        <v/>
      </c>
      <c r="J4109" s="26">
        <f>G4109*H4109</f>
        <v/>
      </c>
    </row>
    <row r="4110">
      <c r="C4110" s="27" t="inlineStr">
        <is>
          <t>JUMLAH HARGA PERALATAN</t>
        </is>
      </c>
      <c r="D4110" s="28" t="n"/>
      <c r="E4110" s="28" t="n"/>
      <c r="F4110" s="28" t="n"/>
      <c r="G4110" s="28" t="n"/>
      <c r="H4110" s="28" t="n"/>
      <c r="I4110" s="28" t="n"/>
      <c r="J4110" s="29">
        <f>SUM(J4108:J4109)</f>
        <v/>
      </c>
    </row>
    <row r="4111">
      <c r="C4111" s="31" t="inlineStr">
        <is>
          <t>D</t>
        </is>
      </c>
      <c r="D4111" s="31" t="inlineStr">
        <is>
          <t>Jumlah (A+B+C)</t>
        </is>
      </c>
      <c r="E4111" s="32" t="n"/>
      <c r="F4111" s="32" t="n"/>
      <c r="G4111" s="32" t="n"/>
      <c r="H4111" s="32" t="n"/>
      <c r="I4111" s="32" t="n"/>
      <c r="J4111" s="33">
        <f>J4102+J4106+J4110</f>
        <v/>
      </c>
    </row>
    <row r="4112">
      <c r="C4112" s="18" t="inlineStr">
        <is>
          <t>E</t>
        </is>
      </c>
      <c r="D4112" s="18" t="inlineStr">
        <is>
          <t>Biaya Umum dan Keuntungan 10.0% x D</t>
        </is>
      </c>
      <c r="H4112" s="21">
        <f>$Q$8</f>
        <v/>
      </c>
      <c r="J4112" s="34">
        <f>J4111*H4112</f>
        <v/>
      </c>
    </row>
    <row r="4113">
      <c r="C4113" s="31" t="inlineStr">
        <is>
          <t>F</t>
        </is>
      </c>
      <c r="D4113" s="31" t="inlineStr">
        <is>
          <t>Harga Satuan Pekerjaan (D+E)</t>
        </is>
      </c>
      <c r="E4113" s="32" t="n"/>
      <c r="F4113" s="32" t="n"/>
      <c r="G4113" s="32" t="n"/>
      <c r="H4113" s="32" t="n"/>
      <c r="I4113" s="32" t="n"/>
      <c r="J4113" s="33">
        <f>SUM(J4111:J4112)</f>
        <v/>
      </c>
    </row>
    <row r="4115">
      <c r="C4115" s="16" t="inlineStr">
        <is>
          <t>I.203</t>
        </is>
      </c>
      <c r="D4115" s="17" t="inlineStr">
        <is>
          <t>Go Difabel Stainless Steel Landasan Polos Bakar, ukuran 20 cm x 20 cm tebal 3 cm Perkerasan pada Trotoar dan Median Tipe Guiding Block</t>
        </is>
      </c>
      <c r="F4115" s="18" t="inlineStr">
        <is>
          <t>Meter Persegi</t>
        </is>
      </c>
      <c r="K4115" s="22">
        <f>ROUNDDOWN(J4131,0)</f>
        <v/>
      </c>
      <c r="M4115" s="19" t="inlineStr">
        <is>
          <t>9.3.(7a)</t>
        </is>
      </c>
    </row>
    <row r="4116">
      <c r="C4116" s="23" t="inlineStr">
        <is>
          <t>No</t>
        </is>
      </c>
      <c r="D4116" s="23" t="inlineStr">
        <is>
          <t>Uraian</t>
        </is>
      </c>
      <c r="E4116" s="23" t="inlineStr">
        <is>
          <t>Kode</t>
        </is>
      </c>
      <c r="F4116" s="23" t="inlineStr">
        <is>
          <t>Sat.</t>
        </is>
      </c>
      <c r="G4116" s="23" t="inlineStr">
        <is>
          <t>Koefisien</t>
        </is>
      </c>
      <c r="H4116" s="23" t="inlineStr">
        <is>
          <t>Harga  Satuan (Rp)</t>
        </is>
      </c>
      <c r="J4116" s="23" t="inlineStr">
        <is>
          <t>Jumlah Harga (Rp)</t>
        </is>
      </c>
    </row>
    <row r="4117">
      <c r="C4117" s="24" t="inlineStr">
        <is>
          <t>A</t>
        </is>
      </c>
      <c r="D4117" s="24" t="inlineStr">
        <is>
          <t>TENAGA KERJA</t>
        </is>
      </c>
      <c r="E4117" s="12" t="n"/>
      <c r="F4117" s="12" t="n"/>
      <c r="G4117" s="12" t="n"/>
      <c r="H4117" s="12" t="n"/>
      <c r="I4117" s="12" t="n"/>
      <c r="J4117" s="12" t="n"/>
    </row>
    <row r="4118">
      <c r="C4118" s="5" t="n">
        <v>1</v>
      </c>
      <c r="D4118" s="5" t="inlineStr">
        <is>
          <t>Pekerja</t>
        </is>
      </c>
      <c r="E4118" s="5" t="inlineStr">
        <is>
          <t>L01</t>
        </is>
      </c>
      <c r="F4118" s="5" t="inlineStr">
        <is>
          <t>jam</t>
        </is>
      </c>
      <c r="G4118" s="25" t="n">
        <v>0.2409637115941012</v>
      </c>
      <c r="H4118" s="26">
        <f>VLOOKUP(D4118,upahbahan,3,FALSE)</f>
        <v/>
      </c>
      <c r="J4118" s="26">
        <f>G4118*H4118</f>
        <v/>
      </c>
    </row>
    <row r="4119">
      <c r="C4119" s="5" t="n">
        <v>2</v>
      </c>
      <c r="D4119" s="5" t="inlineStr">
        <is>
          <t>Mandor</t>
        </is>
      </c>
      <c r="E4119" s="5" t="inlineStr">
        <is>
          <t>L03</t>
        </is>
      </c>
      <c r="F4119" s="5" t="inlineStr">
        <is>
          <t>jam</t>
        </is>
      </c>
      <c r="G4119" s="25" t="n">
        <v>0.04016075589371235</v>
      </c>
      <c r="H4119" s="26">
        <f>VLOOKUP(D4119,upahbahan,3,FALSE)</f>
        <v/>
      </c>
      <c r="J4119" s="26">
        <f>G4119*H4119</f>
        <v/>
      </c>
    </row>
    <row r="4120">
      <c r="C4120" s="27" t="inlineStr">
        <is>
          <t>JUMLAH HARGA TENAGA KERJA</t>
        </is>
      </c>
      <c r="D4120" s="28" t="n"/>
      <c r="E4120" s="28" t="n"/>
      <c r="F4120" s="28" t="n"/>
      <c r="G4120" s="28" t="n"/>
      <c r="H4120" s="28" t="n"/>
      <c r="I4120" s="28" t="n"/>
      <c r="J4120" s="29">
        <f>SUM(J4118:J4119)</f>
        <v/>
      </c>
    </row>
    <row r="4121">
      <c r="C4121" s="24" t="inlineStr">
        <is>
          <t>B</t>
        </is>
      </c>
      <c r="D4121" s="24" t="inlineStr">
        <is>
          <t>BAHAN</t>
        </is>
      </c>
      <c r="E4121" s="12" t="n"/>
      <c r="F4121" s="12" t="n"/>
      <c r="G4121" s="12" t="n"/>
      <c r="H4121" s="12" t="n"/>
      <c r="I4121" s="12" t="n"/>
      <c r="J4121" s="12" t="n"/>
    </row>
    <row r="4122">
      <c r="C4122" s="5" t="n">
        <v>1</v>
      </c>
      <c r="D4122" s="5" t="inlineStr">
        <is>
          <t>Guiding Block Go Difabel Stainless Steel</t>
        </is>
      </c>
      <c r="E4122" s="5" t="inlineStr">
        <is>
          <t>M369</t>
        </is>
      </c>
      <c r="F4122" s="5" t="inlineStr">
        <is>
          <t>Buah</t>
        </is>
      </c>
      <c r="G4122" s="25" t="n">
        <v>15</v>
      </c>
      <c r="H4122" s="26">
        <f>VLOOKUP(D4122,upahbahan,3,FALSE)</f>
        <v/>
      </c>
      <c r="J4122" s="26">
        <f>G4122*H4122</f>
        <v/>
      </c>
    </row>
    <row r="4123">
      <c r="C4123" s="5" t="n">
        <v>2</v>
      </c>
      <c r="D4123" s="5" t="inlineStr">
        <is>
          <t>Batu Alam Andesit Polos Bakar 20 x x 3</t>
        </is>
      </c>
      <c r="E4123" s="5" t="inlineStr">
        <is>
          <t>M322f</t>
        </is>
      </c>
      <c r="F4123" s="5" t="inlineStr">
        <is>
          <t>Buah</t>
        </is>
      </c>
      <c r="G4123" s="25" t="n">
        <v>5</v>
      </c>
      <c r="H4123" s="26">
        <f>VLOOKUP(D4123,upahbahan,3,FALSE)</f>
        <v/>
      </c>
      <c r="J4123" s="26">
        <f>G4123*H4123</f>
        <v/>
      </c>
    </row>
    <row r="4124">
      <c r="C4124" s="27" t="inlineStr">
        <is>
          <t>JUMLAH HARGA BAHAN</t>
        </is>
      </c>
      <c r="D4124" s="28" t="n"/>
      <c r="E4124" s="28" t="n"/>
      <c r="F4124" s="28" t="n"/>
      <c r="G4124" s="28" t="n"/>
      <c r="H4124" s="28" t="n"/>
      <c r="I4124" s="28" t="n"/>
      <c r="J4124" s="29">
        <f>SUM(J4122:J4123)</f>
        <v/>
      </c>
    </row>
    <row r="4125">
      <c r="C4125" s="24" t="inlineStr">
        <is>
          <t>C</t>
        </is>
      </c>
      <c r="D4125" s="24" t="inlineStr">
        <is>
          <t>PERALATAN</t>
        </is>
      </c>
      <c r="E4125" s="12" t="n"/>
      <c r="F4125" s="12" t="n"/>
      <c r="G4125" s="12" t="n"/>
      <c r="H4125" s="12" t="n"/>
      <c r="I4125" s="12" t="n"/>
      <c r="J4125" s="12" t="n"/>
    </row>
    <row r="4126">
      <c r="C4126" s="5" t="n">
        <v>1</v>
      </c>
      <c r="D4126" s="5" t="inlineStr">
        <is>
          <t>Mesin Bor</t>
        </is>
      </c>
      <c r="E4126" s="5" t="inlineStr">
        <is>
          <t>E71</t>
        </is>
      </c>
      <c r="F4126" s="5" t="inlineStr">
        <is>
          <t>Jam</t>
        </is>
      </c>
      <c r="G4126" s="25" t="n">
        <v>0.04016057510103065</v>
      </c>
      <c r="H4126" s="26">
        <f>VLOOKUP(D4126,upahbahan,3,FALSE)</f>
        <v/>
      </c>
      <c r="J4126" s="26">
        <f>G4126*H4126</f>
        <v/>
      </c>
    </row>
    <row r="4127">
      <c r="C4127" s="5" t="n">
        <v>2</v>
      </c>
      <c r="D4127" s="5" t="inlineStr">
        <is>
          <t>Alat Bantu</t>
        </is>
      </c>
      <c r="F4127" s="5" t="inlineStr">
        <is>
          <t>Ls</t>
        </is>
      </c>
      <c r="G4127" s="25" t="n">
        <v>1</v>
      </c>
      <c r="H4127" s="26">
        <f>VLOOKUP(D4127,upahbahan,3,FALSE)</f>
        <v/>
      </c>
      <c r="J4127" s="26">
        <f>G4127*H4127</f>
        <v/>
      </c>
    </row>
    <row r="4128">
      <c r="C4128" s="27" t="inlineStr">
        <is>
          <t>JUMLAH HARGA PERALATAN</t>
        </is>
      </c>
      <c r="D4128" s="28" t="n"/>
      <c r="E4128" s="28" t="n"/>
      <c r="F4128" s="28" t="n"/>
      <c r="G4128" s="28" t="n"/>
      <c r="H4128" s="28" t="n"/>
      <c r="I4128" s="28" t="n"/>
      <c r="J4128" s="29">
        <f>SUM(J4126:J4127)</f>
        <v/>
      </c>
    </row>
    <row r="4129">
      <c r="C4129" s="31" t="inlineStr">
        <is>
          <t>D</t>
        </is>
      </c>
      <c r="D4129" s="31" t="inlineStr">
        <is>
          <t>Jumlah (A+B+C)</t>
        </is>
      </c>
      <c r="E4129" s="32" t="n"/>
      <c r="F4129" s="32" t="n"/>
      <c r="G4129" s="32" t="n"/>
      <c r="H4129" s="32" t="n"/>
      <c r="I4129" s="32" t="n"/>
      <c r="J4129" s="33">
        <f>J4120+J4124+J4128</f>
        <v/>
      </c>
    </row>
    <row r="4130">
      <c r="C4130" s="18" t="inlineStr">
        <is>
          <t>E</t>
        </is>
      </c>
      <c r="D4130" s="18" t="inlineStr">
        <is>
          <t>Biaya Umum dan Keuntungan 10.0% x D</t>
        </is>
      </c>
      <c r="H4130" s="21">
        <f>$Q$8</f>
        <v/>
      </c>
      <c r="J4130" s="34">
        <f>J4129*H4130</f>
        <v/>
      </c>
    </row>
    <row r="4131">
      <c r="C4131" s="31" t="inlineStr">
        <is>
          <t>F</t>
        </is>
      </c>
      <c r="D4131" s="31" t="inlineStr">
        <is>
          <t>Harga Satuan Pekerjaan (D+E)</t>
        </is>
      </c>
      <c r="E4131" s="32" t="n"/>
      <c r="F4131" s="32" t="n"/>
      <c r="G4131" s="32" t="n"/>
      <c r="H4131" s="32" t="n"/>
      <c r="I4131" s="32" t="n"/>
      <c r="J4131" s="33">
        <f>SUM(J4129:J4130)</f>
        <v/>
      </c>
    </row>
    <row r="4133">
      <c r="C4133" s="16" t="inlineStr">
        <is>
          <t>I.204</t>
        </is>
      </c>
      <c r="D4133" s="17" t="inlineStr">
        <is>
          <t>Go Difabel Stainless Steel Landasan Polos Bakar, ukuran 30 cm x 30 cm tebal 3 cm Perkerasan pada Trotoar dan Median Tipe Guiding Block</t>
        </is>
      </c>
      <c r="F4133" s="18" t="inlineStr">
        <is>
          <t>Meter Persegi</t>
        </is>
      </c>
      <c r="K4133" s="22">
        <f>ROUNDDOWN(J4149,0)</f>
        <v/>
      </c>
      <c r="M4133" s="19" t="inlineStr">
        <is>
          <t>9.3.(7b)</t>
        </is>
      </c>
    </row>
    <row r="4134">
      <c r="C4134" s="23" t="inlineStr">
        <is>
          <t>No</t>
        </is>
      </c>
      <c r="D4134" s="23" t="inlineStr">
        <is>
          <t>Uraian</t>
        </is>
      </c>
      <c r="E4134" s="23" t="inlineStr">
        <is>
          <t>Kode</t>
        </is>
      </c>
      <c r="F4134" s="23" t="inlineStr">
        <is>
          <t>Sat.</t>
        </is>
      </c>
      <c r="G4134" s="23" t="inlineStr">
        <is>
          <t>Koefisien</t>
        </is>
      </c>
      <c r="H4134" s="23" t="inlineStr">
        <is>
          <t>Harga  Satuan (Rp)</t>
        </is>
      </c>
      <c r="J4134" s="23" t="inlineStr">
        <is>
          <t>Jumlah Harga (Rp)</t>
        </is>
      </c>
    </row>
    <row r="4135">
      <c r="C4135" s="24" t="inlineStr">
        <is>
          <t>A</t>
        </is>
      </c>
      <c r="D4135" s="24" t="inlineStr">
        <is>
          <t>TENAGA KERJA</t>
        </is>
      </c>
      <c r="E4135" s="12" t="n"/>
      <c r="F4135" s="12" t="n"/>
      <c r="G4135" s="12" t="n"/>
      <c r="H4135" s="12" t="n"/>
      <c r="I4135" s="12" t="n"/>
      <c r="J4135" s="12" t="n"/>
    </row>
    <row r="4136">
      <c r="C4136" s="5" t="n">
        <v>1</v>
      </c>
      <c r="D4136" s="5" t="inlineStr">
        <is>
          <t>Pekerja</t>
        </is>
      </c>
      <c r="E4136" s="5" t="inlineStr">
        <is>
          <t>L01</t>
        </is>
      </c>
      <c r="F4136" s="5" t="inlineStr">
        <is>
          <t>jam</t>
        </is>
      </c>
      <c r="G4136" s="25" t="n">
        <v>0.316265210606167</v>
      </c>
      <c r="H4136" s="26">
        <f>VLOOKUP(D4136,upahbahan,3,FALSE)</f>
        <v/>
      </c>
      <c r="J4136" s="26">
        <f>G4136*H4136</f>
        <v/>
      </c>
    </row>
    <row r="4137">
      <c r="C4137" s="5" t="n">
        <v>2</v>
      </c>
      <c r="D4137" s="5" t="inlineStr">
        <is>
          <t>Mandor</t>
        </is>
      </c>
      <c r="E4137" s="5" t="inlineStr">
        <is>
          <t>L03</t>
        </is>
      </c>
      <c r="F4137" s="5" t="inlineStr">
        <is>
          <t>jam</t>
        </is>
      </c>
      <c r="G4137" s="25" t="n">
        <v>0.05271095458718047</v>
      </c>
      <c r="H4137" s="26">
        <f>VLOOKUP(D4137,upahbahan,3,FALSE)</f>
        <v/>
      </c>
      <c r="J4137" s="26">
        <f>G4137*H4137</f>
        <v/>
      </c>
    </row>
    <row r="4138">
      <c r="C4138" s="27" t="inlineStr">
        <is>
          <t>JUMLAH HARGA TENAGA KERJA</t>
        </is>
      </c>
      <c r="D4138" s="28" t="n"/>
      <c r="E4138" s="28" t="n"/>
      <c r="F4138" s="28" t="n"/>
      <c r="G4138" s="28" t="n"/>
      <c r="H4138" s="28" t="n"/>
      <c r="I4138" s="28" t="n"/>
      <c r="J4138" s="29">
        <f>SUM(J4136:J4137)</f>
        <v/>
      </c>
    </row>
    <row r="4139">
      <c r="C4139" s="24" t="inlineStr">
        <is>
          <t>B</t>
        </is>
      </c>
      <c r="D4139" s="24" t="inlineStr">
        <is>
          <t>BAHAN</t>
        </is>
      </c>
      <c r="E4139" s="12" t="n"/>
      <c r="F4139" s="12" t="n"/>
      <c r="G4139" s="12" t="n"/>
      <c r="H4139" s="12" t="n"/>
      <c r="I4139" s="12" t="n"/>
      <c r="J4139" s="12" t="n"/>
    </row>
    <row r="4140">
      <c r="C4140" s="5" t="n">
        <v>1</v>
      </c>
      <c r="D4140" s="5" t="inlineStr">
        <is>
          <t>Guiding Block Go Difabel Stainless Steel</t>
        </is>
      </c>
      <c r="E4140" s="5" t="inlineStr">
        <is>
          <t>M369</t>
        </is>
      </c>
      <c r="F4140" s="5" t="inlineStr">
        <is>
          <t>Buah</t>
        </is>
      </c>
      <c r="G4140" s="25" t="n">
        <v>20</v>
      </c>
      <c r="H4140" s="26">
        <f>VLOOKUP(D4140,upahbahan,3,FALSE)</f>
        <v/>
      </c>
      <c r="J4140" s="26">
        <f>G4140*H4140</f>
        <v/>
      </c>
    </row>
    <row r="4141">
      <c r="C4141" s="5" t="n">
        <v>2</v>
      </c>
      <c r="D4141" s="5" t="inlineStr">
        <is>
          <t>Batu Alam Andesit Polos Bakar 30 x x 3</t>
        </is>
      </c>
      <c r="E4141" s="5" t="inlineStr">
        <is>
          <t>M322g</t>
        </is>
      </c>
      <c r="F4141" s="5" t="inlineStr">
        <is>
          <t>Buah</t>
        </is>
      </c>
      <c r="G4141" s="25" t="n">
        <v>3.999998086957354</v>
      </c>
      <c r="H4141" s="26">
        <f>VLOOKUP(D4141,upahbahan,3,FALSE)</f>
        <v/>
      </c>
      <c r="J4141" s="26">
        <f>G4141*H4141</f>
        <v/>
      </c>
    </row>
    <row r="4142">
      <c r="C4142" s="27" t="inlineStr">
        <is>
          <t>JUMLAH HARGA BAHAN</t>
        </is>
      </c>
      <c r="D4142" s="28" t="n"/>
      <c r="E4142" s="28" t="n"/>
      <c r="F4142" s="28" t="n"/>
      <c r="G4142" s="28" t="n"/>
      <c r="H4142" s="28" t="n"/>
      <c r="I4142" s="28" t="n"/>
      <c r="J4142" s="29">
        <f>SUM(J4140:J4141)</f>
        <v/>
      </c>
    </row>
    <row r="4143">
      <c r="C4143" s="24" t="inlineStr">
        <is>
          <t>C</t>
        </is>
      </c>
      <c r="D4143" s="24" t="inlineStr">
        <is>
          <t>PERALATAN</t>
        </is>
      </c>
      <c r="E4143" s="12" t="n"/>
      <c r="F4143" s="12" t="n"/>
      <c r="G4143" s="12" t="n"/>
      <c r="H4143" s="12" t="n"/>
      <c r="I4143" s="12" t="n"/>
      <c r="J4143" s="12" t="n"/>
    </row>
    <row r="4144">
      <c r="C4144" s="5" t="n">
        <v>1</v>
      </c>
      <c r="D4144" s="5" t="inlineStr">
        <is>
          <t>Mesin Bor</t>
        </is>
      </c>
      <c r="E4144" s="5" t="inlineStr">
        <is>
          <t>E71</t>
        </is>
      </c>
      <c r="F4144" s="5" t="inlineStr">
        <is>
          <t>Jam</t>
        </is>
      </c>
      <c r="G4144" s="25" t="n">
        <v>0.05271084313703632</v>
      </c>
      <c r="H4144" s="26">
        <f>VLOOKUP(D4144,upahbahan,3,FALSE)</f>
        <v/>
      </c>
      <c r="J4144" s="26">
        <f>G4144*H4144</f>
        <v/>
      </c>
    </row>
    <row r="4145">
      <c r="C4145" s="5" t="n">
        <v>2</v>
      </c>
      <c r="D4145" s="5" t="inlineStr">
        <is>
          <t>Alat Bantu</t>
        </is>
      </c>
      <c r="F4145" s="5" t="inlineStr">
        <is>
          <t>Ls</t>
        </is>
      </c>
      <c r="G4145" s="25" t="n">
        <v>1</v>
      </c>
      <c r="H4145" s="26">
        <f>VLOOKUP(D4145,upahbahan,3,FALSE)</f>
        <v/>
      </c>
      <c r="J4145" s="26">
        <f>G4145*H4145</f>
        <v/>
      </c>
    </row>
    <row r="4146">
      <c r="C4146" s="27" t="inlineStr">
        <is>
          <t>JUMLAH HARGA PERALATAN</t>
        </is>
      </c>
      <c r="D4146" s="28" t="n"/>
      <c r="E4146" s="28" t="n"/>
      <c r="F4146" s="28" t="n"/>
      <c r="G4146" s="28" t="n"/>
      <c r="H4146" s="28" t="n"/>
      <c r="I4146" s="28" t="n"/>
      <c r="J4146" s="29">
        <f>SUM(J4144:J4145)</f>
        <v/>
      </c>
    </row>
    <row r="4147">
      <c r="C4147" s="31" t="inlineStr">
        <is>
          <t>D</t>
        </is>
      </c>
      <c r="D4147" s="31" t="inlineStr">
        <is>
          <t>Jumlah (A+B+C)</t>
        </is>
      </c>
      <c r="E4147" s="32" t="n"/>
      <c r="F4147" s="32" t="n"/>
      <c r="G4147" s="32" t="n"/>
      <c r="H4147" s="32" t="n"/>
      <c r="I4147" s="32" t="n"/>
      <c r="J4147" s="33">
        <f>J4138+J4142+J4146</f>
        <v/>
      </c>
    </row>
    <row r="4148">
      <c r="C4148" s="18" t="inlineStr">
        <is>
          <t>E</t>
        </is>
      </c>
      <c r="D4148" s="18" t="inlineStr">
        <is>
          <t>Biaya Umum dan Keuntungan 10.0% x D</t>
        </is>
      </c>
      <c r="H4148" s="21">
        <f>$Q$8</f>
        <v/>
      </c>
      <c r="J4148" s="34">
        <f>J4147*H4148</f>
        <v/>
      </c>
    </row>
    <row r="4149">
      <c r="C4149" s="31" t="inlineStr">
        <is>
          <t>F</t>
        </is>
      </c>
      <c r="D4149" s="31" t="inlineStr">
        <is>
          <t>Harga Satuan Pekerjaan (D+E)</t>
        </is>
      </c>
      <c r="E4149" s="32" t="n"/>
      <c r="F4149" s="32" t="n"/>
      <c r="G4149" s="32" t="n"/>
      <c r="H4149" s="32" t="n"/>
      <c r="I4149" s="32" t="n"/>
      <c r="J4149" s="33">
        <f>SUM(J4147:J4148)</f>
        <v/>
      </c>
    </row>
    <row r="4151">
      <c r="C4151" s="16" t="inlineStr">
        <is>
          <t>I.205</t>
        </is>
      </c>
      <c r="D4151" s="17" t="inlineStr">
        <is>
          <t>Stop Difabel Stainless Steel Landasan Polos Bakar, ukuran 20 cm x 20 cm tebal 3 cm Perkerasan pada Trotoar dan Median Tipe Guiding Block</t>
        </is>
      </c>
      <c r="F4151" s="18" t="inlineStr">
        <is>
          <t>Meter Persegi</t>
        </is>
      </c>
      <c r="K4151" s="22">
        <f>ROUNDDOWN(J4167,0)</f>
        <v/>
      </c>
      <c r="M4151" s="19" t="inlineStr">
        <is>
          <t>9.3.(8a)</t>
        </is>
      </c>
    </row>
    <row r="4152">
      <c r="C4152" s="23" t="inlineStr">
        <is>
          <t>No</t>
        </is>
      </c>
      <c r="D4152" s="23" t="inlineStr">
        <is>
          <t>Uraian</t>
        </is>
      </c>
      <c r="E4152" s="23" t="inlineStr">
        <is>
          <t>Kode</t>
        </is>
      </c>
      <c r="F4152" s="23" t="inlineStr">
        <is>
          <t>Sat.</t>
        </is>
      </c>
      <c r="G4152" s="23" t="inlineStr">
        <is>
          <t>Koefisien</t>
        </is>
      </c>
      <c r="H4152" s="23" t="inlineStr">
        <is>
          <t>Harga  Satuan (Rp)</t>
        </is>
      </c>
      <c r="J4152" s="23" t="inlineStr">
        <is>
          <t>Jumlah Harga (Rp)</t>
        </is>
      </c>
    </row>
    <row r="4153">
      <c r="C4153" s="24" t="inlineStr">
        <is>
          <t>A</t>
        </is>
      </c>
      <c r="D4153" s="24" t="inlineStr">
        <is>
          <t>TENAGA KERJA</t>
        </is>
      </c>
      <c r="E4153" s="12" t="n"/>
      <c r="F4153" s="12" t="n"/>
      <c r="G4153" s="12" t="n"/>
      <c r="H4153" s="12" t="n"/>
      <c r="I4153" s="12" t="n"/>
      <c r="J4153" s="12" t="n"/>
    </row>
    <row r="4154">
      <c r="C4154" s="5" t="n">
        <v>1</v>
      </c>
      <c r="D4154" s="5" t="inlineStr">
        <is>
          <t>Pekerja</t>
        </is>
      </c>
      <c r="E4154" s="5" t="inlineStr">
        <is>
          <t>L01</t>
        </is>
      </c>
      <c r="F4154" s="5" t="inlineStr">
        <is>
          <t>jam</t>
        </is>
      </c>
      <c r="G4154" s="25" t="n">
        <v>1.521084492073012</v>
      </c>
      <c r="H4154" s="26">
        <f>VLOOKUP(D4154,upahbahan,3,FALSE)</f>
        <v/>
      </c>
      <c r="J4154" s="26">
        <f>G4154*H4154</f>
        <v/>
      </c>
    </row>
    <row r="4155">
      <c r="C4155" s="5" t="n">
        <v>2</v>
      </c>
      <c r="D4155" s="5" t="inlineStr">
        <is>
          <t>Mandor</t>
        </is>
      </c>
      <c r="E4155" s="5" t="inlineStr">
        <is>
          <t>L03</t>
        </is>
      </c>
      <c r="F4155" s="5" t="inlineStr">
        <is>
          <t>jam</t>
        </is>
      </c>
      <c r="G4155" s="25" t="n">
        <v>0.2535141336826704</v>
      </c>
      <c r="H4155" s="26">
        <f>VLOOKUP(D4155,upahbahan,3,FALSE)</f>
        <v/>
      </c>
      <c r="J4155" s="26">
        <f>G4155*H4155</f>
        <v/>
      </c>
    </row>
    <row r="4156">
      <c r="C4156" s="27" t="inlineStr">
        <is>
          <t>JUMLAH HARGA TENAGA KERJA</t>
        </is>
      </c>
      <c r="D4156" s="28" t="n"/>
      <c r="E4156" s="28" t="n"/>
      <c r="F4156" s="28" t="n"/>
      <c r="G4156" s="28" t="n"/>
      <c r="H4156" s="28" t="n"/>
      <c r="I4156" s="28" t="n"/>
      <c r="J4156" s="29">
        <f>SUM(J4154:J4155)</f>
        <v/>
      </c>
    </row>
    <row r="4157">
      <c r="C4157" s="24" t="inlineStr">
        <is>
          <t>B</t>
        </is>
      </c>
      <c r="D4157" s="24" t="inlineStr">
        <is>
          <t>BAHAN</t>
        </is>
      </c>
      <c r="E4157" s="12" t="n"/>
      <c r="F4157" s="12" t="n"/>
      <c r="G4157" s="12" t="n"/>
      <c r="H4157" s="12" t="n"/>
      <c r="I4157" s="12" t="n"/>
      <c r="J4157" s="12" t="n"/>
    </row>
    <row r="4158">
      <c r="C4158" s="5" t="n">
        <v>1</v>
      </c>
      <c r="D4158" s="5" t="inlineStr">
        <is>
          <t>Guiding Block Stop Difabel Stainless Steel</t>
        </is>
      </c>
      <c r="E4158" s="5" t="inlineStr">
        <is>
          <t>M369a</t>
        </is>
      </c>
      <c r="F4158" s="5" t="inlineStr">
        <is>
          <t>Buah</t>
        </is>
      </c>
      <c r="G4158" s="25" t="n">
        <v>25</v>
      </c>
      <c r="H4158" s="26">
        <f>VLOOKUP(D4158,upahbahan,3,FALSE)</f>
        <v/>
      </c>
      <c r="J4158" s="26">
        <f>G4158*H4158</f>
        <v/>
      </c>
    </row>
    <row r="4159">
      <c r="C4159" s="5" t="n">
        <v>2</v>
      </c>
      <c r="D4159" s="5" t="inlineStr">
        <is>
          <t>Batu Alam Andesit Polos Bakar 20 x x 3</t>
        </is>
      </c>
      <c r="E4159" s="5" t="inlineStr">
        <is>
          <t>M322f</t>
        </is>
      </c>
      <c r="F4159" s="5" t="inlineStr">
        <is>
          <t>Buah</t>
        </is>
      </c>
      <c r="G4159" s="25" t="n">
        <v>5</v>
      </c>
      <c r="H4159" s="26">
        <f>VLOOKUP(D4159,upahbahan,3,FALSE)</f>
        <v/>
      </c>
      <c r="J4159" s="26">
        <f>G4159*H4159</f>
        <v/>
      </c>
    </row>
    <row r="4160">
      <c r="C4160" s="27" t="inlineStr">
        <is>
          <t>JUMLAH HARGA BAHAN</t>
        </is>
      </c>
      <c r="D4160" s="28" t="n"/>
      <c r="E4160" s="28" t="n"/>
      <c r="F4160" s="28" t="n"/>
      <c r="G4160" s="28" t="n"/>
      <c r="H4160" s="28" t="n"/>
      <c r="I4160" s="28" t="n"/>
      <c r="J4160" s="29">
        <f>SUM(J4158:J4159)</f>
        <v/>
      </c>
    </row>
    <row r="4161">
      <c r="C4161" s="24" t="inlineStr">
        <is>
          <t>C</t>
        </is>
      </c>
      <c r="D4161" s="24" t="inlineStr">
        <is>
          <t>PERALATAN</t>
        </is>
      </c>
      <c r="E4161" s="12" t="n"/>
      <c r="F4161" s="12" t="n"/>
      <c r="G4161" s="12" t="n"/>
      <c r="H4161" s="12" t="n"/>
      <c r="I4161" s="12" t="n"/>
      <c r="J4161" s="12" t="n"/>
    </row>
    <row r="4162">
      <c r="C4162" s="5" t="n">
        <v>1</v>
      </c>
      <c r="D4162" s="5" t="inlineStr">
        <is>
          <t>Mesin Bor</t>
        </is>
      </c>
      <c r="E4162" s="5" t="inlineStr">
        <is>
          <t>E71</t>
        </is>
      </c>
      <c r="F4162" s="5" t="inlineStr">
        <is>
          <t>Jam</t>
        </is>
      </c>
      <c r="G4162" s="25" t="n">
        <v>0.2535140326579535</v>
      </c>
      <c r="H4162" s="26">
        <f>VLOOKUP(D4162,upahbahan,3,FALSE)</f>
        <v/>
      </c>
      <c r="J4162" s="26">
        <f>G4162*H4162</f>
        <v/>
      </c>
    </row>
    <row r="4163">
      <c r="C4163" s="5" t="n">
        <v>2</v>
      </c>
      <c r="D4163" s="5" t="inlineStr">
        <is>
          <t>Alat Bantu</t>
        </is>
      </c>
      <c r="F4163" s="5" t="inlineStr">
        <is>
          <t>Ls</t>
        </is>
      </c>
      <c r="G4163" s="25" t="n">
        <v>1</v>
      </c>
      <c r="H4163" s="26">
        <f>VLOOKUP(D4163,upahbahan,3,FALSE)</f>
        <v/>
      </c>
      <c r="J4163" s="26">
        <f>G4163*H4163</f>
        <v/>
      </c>
    </row>
    <row r="4164">
      <c r="C4164" s="27" t="inlineStr">
        <is>
          <t>JUMLAH HARGA PERALATAN</t>
        </is>
      </c>
      <c r="D4164" s="28" t="n"/>
      <c r="E4164" s="28" t="n"/>
      <c r="F4164" s="28" t="n"/>
      <c r="G4164" s="28" t="n"/>
      <c r="H4164" s="28" t="n"/>
      <c r="I4164" s="28" t="n"/>
      <c r="J4164" s="29">
        <f>SUM(J4162:J4163)</f>
        <v/>
      </c>
    </row>
    <row r="4165">
      <c r="C4165" s="31" t="inlineStr">
        <is>
          <t>D</t>
        </is>
      </c>
      <c r="D4165" s="31" t="inlineStr">
        <is>
          <t>Jumlah (A+B+C)</t>
        </is>
      </c>
      <c r="E4165" s="32" t="n"/>
      <c r="F4165" s="32" t="n"/>
      <c r="G4165" s="32" t="n"/>
      <c r="H4165" s="32" t="n"/>
      <c r="I4165" s="32" t="n"/>
      <c r="J4165" s="33">
        <f>J4156+J4160+J4164</f>
        <v/>
      </c>
    </row>
    <row r="4166">
      <c r="C4166" s="18" t="inlineStr">
        <is>
          <t>E</t>
        </is>
      </c>
      <c r="D4166" s="18" t="inlineStr">
        <is>
          <t>Biaya Umum dan Keuntungan 10.0% x D</t>
        </is>
      </c>
      <c r="H4166" s="21">
        <f>$Q$8</f>
        <v/>
      </c>
      <c r="J4166" s="34">
        <f>J4165*H4166</f>
        <v/>
      </c>
    </row>
    <row r="4167">
      <c r="C4167" s="31" t="inlineStr">
        <is>
          <t>F</t>
        </is>
      </c>
      <c r="D4167" s="31" t="inlineStr">
        <is>
          <t>Harga Satuan Pekerjaan (D+E)</t>
        </is>
      </c>
      <c r="E4167" s="32" t="n"/>
      <c r="F4167" s="32" t="n"/>
      <c r="G4167" s="32" t="n"/>
      <c r="H4167" s="32" t="n"/>
      <c r="I4167" s="32" t="n"/>
      <c r="J4167" s="33">
        <f>SUM(J4165:J4166)</f>
        <v/>
      </c>
    </row>
    <row r="4169">
      <c r="C4169" s="16" t="inlineStr">
        <is>
          <t>I.206</t>
        </is>
      </c>
      <c r="D4169" s="17" t="inlineStr">
        <is>
          <t>Stop Difabel Stainless Steel Landasan Polos Bakar, ukuran 30 cm x 30 cm tebal 3 cm Perkerasan pada Trotoar dan Median Tipe Guiding Block</t>
        </is>
      </c>
      <c r="F4169" s="18" t="inlineStr">
        <is>
          <t>Meter Persegi</t>
        </is>
      </c>
      <c r="K4169" s="22">
        <f>ROUNDDOWN(J4185,0)</f>
        <v/>
      </c>
      <c r="M4169" s="19" t="inlineStr">
        <is>
          <t>9.3.(8b)</t>
        </is>
      </c>
    </row>
    <row r="4170">
      <c r="C4170" s="23" t="inlineStr">
        <is>
          <t>No</t>
        </is>
      </c>
      <c r="D4170" s="23" t="inlineStr">
        <is>
          <t>Uraian</t>
        </is>
      </c>
      <c r="E4170" s="23" t="inlineStr">
        <is>
          <t>Kode</t>
        </is>
      </c>
      <c r="F4170" s="23" t="inlineStr">
        <is>
          <t>Sat.</t>
        </is>
      </c>
      <c r="G4170" s="23" t="inlineStr">
        <is>
          <t>Koefisien</t>
        </is>
      </c>
      <c r="H4170" s="23" t="inlineStr">
        <is>
          <t>Harga  Satuan (Rp)</t>
        </is>
      </c>
      <c r="J4170" s="23" t="inlineStr">
        <is>
          <t>Jumlah Harga (Rp)</t>
        </is>
      </c>
    </row>
    <row r="4171">
      <c r="C4171" s="24" t="inlineStr">
        <is>
          <t>A</t>
        </is>
      </c>
      <c r="D4171" s="24" t="inlineStr">
        <is>
          <t>TENAGA KERJA</t>
        </is>
      </c>
      <c r="E4171" s="12" t="n"/>
      <c r="F4171" s="12" t="n"/>
      <c r="G4171" s="12" t="n"/>
      <c r="H4171" s="12" t="n"/>
      <c r="I4171" s="12" t="n"/>
      <c r="J4171" s="12" t="n"/>
    </row>
    <row r="4172">
      <c r="C4172" s="5" t="n">
        <v>1</v>
      </c>
      <c r="D4172" s="5" t="inlineStr">
        <is>
          <t>Pekerja</t>
        </is>
      </c>
      <c r="E4172" s="5" t="inlineStr">
        <is>
          <t>L01</t>
        </is>
      </c>
      <c r="F4172" s="5" t="inlineStr">
        <is>
          <t>jam</t>
        </is>
      </c>
      <c r="G4172" s="25" t="n">
        <v>1.521084492073012</v>
      </c>
      <c r="H4172" s="26">
        <f>VLOOKUP(D4172,upahbahan,3,FALSE)</f>
        <v/>
      </c>
      <c r="J4172" s="26">
        <f>G4172*H4172</f>
        <v/>
      </c>
    </row>
    <row r="4173">
      <c r="C4173" s="5" t="n">
        <v>2</v>
      </c>
      <c r="D4173" s="5" t="inlineStr">
        <is>
          <t>Mandor</t>
        </is>
      </c>
      <c r="E4173" s="5" t="inlineStr">
        <is>
          <t>L03</t>
        </is>
      </c>
      <c r="F4173" s="5" t="inlineStr">
        <is>
          <t>jam</t>
        </is>
      </c>
      <c r="G4173" s="25" t="n">
        <v>0.2535141336826704</v>
      </c>
      <c r="H4173" s="26">
        <f>VLOOKUP(D4173,upahbahan,3,FALSE)</f>
        <v/>
      </c>
      <c r="J4173" s="26">
        <f>G4173*H4173</f>
        <v/>
      </c>
    </row>
    <row r="4174">
      <c r="C4174" s="27" t="inlineStr">
        <is>
          <t>JUMLAH HARGA TENAGA KERJA</t>
        </is>
      </c>
      <c r="D4174" s="28" t="n"/>
      <c r="E4174" s="28" t="n"/>
      <c r="F4174" s="28" t="n"/>
      <c r="G4174" s="28" t="n"/>
      <c r="H4174" s="28" t="n"/>
      <c r="I4174" s="28" t="n"/>
      <c r="J4174" s="29">
        <f>SUM(J4172:J4173)</f>
        <v/>
      </c>
    </row>
    <row r="4175">
      <c r="C4175" s="24" t="inlineStr">
        <is>
          <t>B</t>
        </is>
      </c>
      <c r="D4175" s="24" t="inlineStr">
        <is>
          <t>BAHAN</t>
        </is>
      </c>
      <c r="E4175" s="12" t="n"/>
      <c r="F4175" s="12" t="n"/>
      <c r="G4175" s="12" t="n"/>
      <c r="H4175" s="12" t="n"/>
      <c r="I4175" s="12" t="n"/>
      <c r="J4175" s="12" t="n"/>
    </row>
    <row r="4176">
      <c r="C4176" s="5" t="n">
        <v>1</v>
      </c>
      <c r="D4176" s="5" t="inlineStr">
        <is>
          <t>Guiding Block Stop Difabel Stainless Steel</t>
        </is>
      </c>
      <c r="E4176" s="5" t="inlineStr">
        <is>
          <t>M369a</t>
        </is>
      </c>
      <c r="F4176" s="5" t="inlineStr">
        <is>
          <t>Buah</t>
        </is>
      </c>
      <c r="G4176" s="25" t="n">
        <v>36</v>
      </c>
      <c r="H4176" s="26">
        <f>VLOOKUP(D4176,upahbahan,3,FALSE)</f>
        <v/>
      </c>
      <c r="J4176" s="26">
        <f>G4176*H4176</f>
        <v/>
      </c>
    </row>
    <row r="4177">
      <c r="C4177" s="5" t="n">
        <v>2</v>
      </c>
      <c r="D4177" s="5" t="inlineStr">
        <is>
          <t>Batu Alam Andesit Polos Bakar 30 x x 3</t>
        </is>
      </c>
      <c r="E4177" s="5" t="inlineStr">
        <is>
          <t>M322g</t>
        </is>
      </c>
      <c r="F4177" s="5" t="inlineStr">
        <is>
          <t>Buah</t>
        </is>
      </c>
      <c r="G4177" s="25" t="n">
        <v>3.999998086957354</v>
      </c>
      <c r="H4177" s="26">
        <f>VLOOKUP(D4177,upahbahan,3,FALSE)</f>
        <v/>
      </c>
      <c r="J4177" s="26">
        <f>G4177*H4177</f>
        <v/>
      </c>
    </row>
    <row r="4178">
      <c r="C4178" s="27" t="inlineStr">
        <is>
          <t>JUMLAH HARGA BAHAN</t>
        </is>
      </c>
      <c r="D4178" s="28" t="n"/>
      <c r="E4178" s="28" t="n"/>
      <c r="F4178" s="28" t="n"/>
      <c r="G4178" s="28" t="n"/>
      <c r="H4178" s="28" t="n"/>
      <c r="I4178" s="28" t="n"/>
      <c r="J4178" s="29">
        <f>SUM(J4176:J4177)</f>
        <v/>
      </c>
    </row>
    <row r="4179">
      <c r="C4179" s="24" t="inlineStr">
        <is>
          <t>C</t>
        </is>
      </c>
      <c r="D4179" s="24" t="inlineStr">
        <is>
          <t>PERALATAN</t>
        </is>
      </c>
      <c r="E4179" s="12" t="n"/>
      <c r="F4179" s="12" t="n"/>
      <c r="G4179" s="12" t="n"/>
      <c r="H4179" s="12" t="n"/>
      <c r="I4179" s="12" t="n"/>
      <c r="J4179" s="12" t="n"/>
    </row>
    <row r="4180">
      <c r="C4180" s="5" t="n">
        <v>1</v>
      </c>
      <c r="D4180" s="5" t="inlineStr">
        <is>
          <t>Mesin Bor</t>
        </is>
      </c>
      <c r="E4180" s="5" t="inlineStr">
        <is>
          <t>E71</t>
        </is>
      </c>
      <c r="F4180" s="5" t="inlineStr">
        <is>
          <t>Jam</t>
        </is>
      </c>
      <c r="G4180" s="25" t="n">
        <v>0.2535140326579535</v>
      </c>
      <c r="H4180" s="26">
        <f>VLOOKUP(D4180,upahbahan,3,FALSE)</f>
        <v/>
      </c>
      <c r="J4180" s="26">
        <f>G4180*H4180</f>
        <v/>
      </c>
    </row>
    <row r="4181">
      <c r="C4181" s="5" t="n">
        <v>2</v>
      </c>
      <c r="D4181" s="5" t="inlineStr">
        <is>
          <t>Alat Bantu</t>
        </is>
      </c>
      <c r="F4181" s="5" t="inlineStr">
        <is>
          <t>Ls</t>
        </is>
      </c>
      <c r="G4181" s="25" t="n">
        <v>1</v>
      </c>
      <c r="H4181" s="26">
        <f>VLOOKUP(D4181,upahbahan,3,FALSE)</f>
        <v/>
      </c>
      <c r="J4181" s="26">
        <f>G4181*H4181</f>
        <v/>
      </c>
    </row>
    <row r="4182">
      <c r="C4182" s="27" t="inlineStr">
        <is>
          <t>JUMLAH HARGA PERALATAN</t>
        </is>
      </c>
      <c r="D4182" s="28" t="n"/>
      <c r="E4182" s="28" t="n"/>
      <c r="F4182" s="28" t="n"/>
      <c r="G4182" s="28" t="n"/>
      <c r="H4182" s="28" t="n"/>
      <c r="I4182" s="28" t="n"/>
      <c r="J4182" s="29">
        <f>SUM(J4180:J4181)</f>
        <v/>
      </c>
    </row>
    <row r="4183">
      <c r="C4183" s="31" t="inlineStr">
        <is>
          <t>D</t>
        </is>
      </c>
      <c r="D4183" s="31" t="inlineStr">
        <is>
          <t>Jumlah (A+B+C)</t>
        </is>
      </c>
      <c r="E4183" s="32" t="n"/>
      <c r="F4183" s="32" t="n"/>
      <c r="G4183" s="32" t="n"/>
      <c r="H4183" s="32" t="n"/>
      <c r="I4183" s="32" t="n"/>
      <c r="J4183" s="33">
        <f>J4174+J4178+J4182</f>
        <v/>
      </c>
    </row>
    <row r="4184">
      <c r="C4184" s="18" t="inlineStr">
        <is>
          <t>E</t>
        </is>
      </c>
      <c r="D4184" s="18" t="inlineStr">
        <is>
          <t>Biaya Umum dan Keuntungan 10.0% x D</t>
        </is>
      </c>
      <c r="H4184" s="21">
        <f>$Q$8</f>
        <v/>
      </c>
      <c r="J4184" s="34">
        <f>J4183*H4184</f>
        <v/>
      </c>
    </row>
    <row r="4185">
      <c r="C4185" s="31" t="inlineStr">
        <is>
          <t>F</t>
        </is>
      </c>
      <c r="D4185" s="31" t="inlineStr">
        <is>
          <t>Harga Satuan Pekerjaan (D+E)</t>
        </is>
      </c>
      <c r="E4185" s="32" t="n"/>
      <c r="F4185" s="32" t="n"/>
      <c r="G4185" s="32" t="n"/>
      <c r="H4185" s="32" t="n"/>
      <c r="I4185" s="32" t="n"/>
      <c r="J4185" s="33">
        <f>SUM(J4183:J4184)</f>
        <v/>
      </c>
    </row>
    <row r="4187">
      <c r="C4187" s="16" t="inlineStr">
        <is>
          <t>I.207</t>
        </is>
      </c>
      <c r="D4187" s="17" t="inlineStr">
        <is>
          <t>Go Difabel Stainless Steel Landasan Homogenous Tile, ukuran 20 cm x 20 cm tebal 3 cm Perkerasan pada Trotoar dan Median Tipe Guiding Block</t>
        </is>
      </c>
      <c r="F4187" s="18" t="inlineStr">
        <is>
          <t>Meter Persegi</t>
        </is>
      </c>
      <c r="K4187" s="22">
        <f>ROUNDDOWN(J4203,0)</f>
        <v/>
      </c>
      <c r="M4187" s="19" t="inlineStr">
        <is>
          <t>9.3.(9a)</t>
        </is>
      </c>
    </row>
    <row r="4188">
      <c r="C4188" s="23" t="inlineStr">
        <is>
          <t>No</t>
        </is>
      </c>
      <c r="D4188" s="23" t="inlineStr">
        <is>
          <t>Uraian</t>
        </is>
      </c>
      <c r="E4188" s="23" t="inlineStr">
        <is>
          <t>Kode</t>
        </is>
      </c>
      <c r="F4188" s="23" t="inlineStr">
        <is>
          <t>Sat.</t>
        </is>
      </c>
      <c r="G4188" s="23" t="inlineStr">
        <is>
          <t>Koefisien</t>
        </is>
      </c>
      <c r="H4188" s="23" t="inlineStr">
        <is>
          <t>Harga  Satuan (Rp)</t>
        </is>
      </c>
      <c r="J4188" s="23" t="inlineStr">
        <is>
          <t>Jumlah Harga (Rp)</t>
        </is>
      </c>
    </row>
    <row r="4189">
      <c r="C4189" s="24" t="inlineStr">
        <is>
          <t>A</t>
        </is>
      </c>
      <c r="D4189" s="24" t="inlineStr">
        <is>
          <t>TENAGA KERJA</t>
        </is>
      </c>
      <c r="E4189" s="12" t="n"/>
      <c r="F4189" s="12" t="n"/>
      <c r="G4189" s="12" t="n"/>
      <c r="H4189" s="12" t="n"/>
      <c r="I4189" s="12" t="n"/>
      <c r="J4189" s="12" t="n"/>
    </row>
    <row r="4190">
      <c r="C4190" s="5" t="n">
        <v>1</v>
      </c>
      <c r="D4190" s="5" t="inlineStr">
        <is>
          <t>Pekerja</t>
        </is>
      </c>
      <c r="E4190" s="5" t="inlineStr">
        <is>
          <t>L01</t>
        </is>
      </c>
      <c r="F4190" s="5" t="inlineStr">
        <is>
          <t>jam</t>
        </is>
      </c>
      <c r="G4190" s="25" t="n">
        <v>0.2409637115941012</v>
      </c>
      <c r="H4190" s="26">
        <f>VLOOKUP(D4190,upahbahan,3,FALSE)</f>
        <v/>
      </c>
      <c r="J4190" s="26">
        <f>G4190*H4190</f>
        <v/>
      </c>
    </row>
    <row r="4191">
      <c r="C4191" s="5" t="n">
        <v>2</v>
      </c>
      <c r="D4191" s="5" t="inlineStr">
        <is>
          <t>Mandor</t>
        </is>
      </c>
      <c r="E4191" s="5" t="inlineStr">
        <is>
          <t>L03</t>
        </is>
      </c>
      <c r="F4191" s="5" t="inlineStr">
        <is>
          <t>jam</t>
        </is>
      </c>
      <c r="G4191" s="25" t="n">
        <v>0.04016075589371235</v>
      </c>
      <c r="H4191" s="26">
        <f>VLOOKUP(D4191,upahbahan,3,FALSE)</f>
        <v/>
      </c>
      <c r="J4191" s="26">
        <f>G4191*H4191</f>
        <v/>
      </c>
    </row>
    <row r="4192">
      <c r="C4192" s="27" t="inlineStr">
        <is>
          <t>JUMLAH HARGA TENAGA KERJA</t>
        </is>
      </c>
      <c r="D4192" s="28" t="n"/>
      <c r="E4192" s="28" t="n"/>
      <c r="F4192" s="28" t="n"/>
      <c r="G4192" s="28" t="n"/>
      <c r="H4192" s="28" t="n"/>
      <c r="I4192" s="28" t="n"/>
      <c r="J4192" s="29">
        <f>SUM(J4190:J4191)</f>
        <v/>
      </c>
    </row>
    <row r="4193">
      <c r="C4193" s="24" t="inlineStr">
        <is>
          <t>B</t>
        </is>
      </c>
      <c r="D4193" s="24" t="inlineStr">
        <is>
          <t>BAHAN</t>
        </is>
      </c>
      <c r="E4193" s="12" t="n"/>
      <c r="F4193" s="12" t="n"/>
      <c r="G4193" s="12" t="n"/>
      <c r="H4193" s="12" t="n"/>
      <c r="I4193" s="12" t="n"/>
      <c r="J4193" s="12" t="n"/>
    </row>
    <row r="4194">
      <c r="C4194" s="5" t="n">
        <v>1</v>
      </c>
      <c r="D4194" s="5" t="inlineStr">
        <is>
          <t>Guiding Block Go Difabel Stainless Steel</t>
        </is>
      </c>
      <c r="E4194" s="5" t="inlineStr">
        <is>
          <t>M369</t>
        </is>
      </c>
      <c r="F4194" s="5" t="inlineStr">
        <is>
          <t>Buah</t>
        </is>
      </c>
      <c r="G4194" s="25" t="n">
        <v>15</v>
      </c>
      <c r="H4194" s="26">
        <f>VLOOKUP(D4194,upahbahan,3,FALSE)</f>
        <v/>
      </c>
      <c r="J4194" s="26">
        <f>G4194*H4194</f>
        <v/>
      </c>
    </row>
    <row r="4195">
      <c r="C4195" s="5" t="n">
        <v>2</v>
      </c>
      <c r="D4195" s="5" t="inlineStr">
        <is>
          <t>Homogeneous Tile 20x20x3</t>
        </is>
      </c>
      <c r="E4195" s="5" t="inlineStr">
        <is>
          <t>M368</t>
        </is>
      </c>
      <c r="F4195" s="5" t="inlineStr">
        <is>
          <t>Buah</t>
        </is>
      </c>
      <c r="G4195" s="25" t="n">
        <v>5</v>
      </c>
      <c r="H4195" s="26">
        <f>VLOOKUP(D4195,upahbahan,3,FALSE)</f>
        <v/>
      </c>
      <c r="J4195" s="26">
        <f>G4195*H4195</f>
        <v/>
      </c>
    </row>
    <row r="4196">
      <c r="C4196" s="27" t="inlineStr">
        <is>
          <t>JUMLAH HARGA BAHAN</t>
        </is>
      </c>
      <c r="D4196" s="28" t="n"/>
      <c r="E4196" s="28" t="n"/>
      <c r="F4196" s="28" t="n"/>
      <c r="G4196" s="28" t="n"/>
      <c r="H4196" s="28" t="n"/>
      <c r="I4196" s="28" t="n"/>
      <c r="J4196" s="29">
        <f>SUM(J4194:J4195)</f>
        <v/>
      </c>
    </row>
    <row r="4197">
      <c r="C4197" s="24" t="inlineStr">
        <is>
          <t>C</t>
        </is>
      </c>
      <c r="D4197" s="24" t="inlineStr">
        <is>
          <t>PERALATAN</t>
        </is>
      </c>
      <c r="E4197" s="12" t="n"/>
      <c r="F4197" s="12" t="n"/>
      <c r="G4197" s="12" t="n"/>
      <c r="H4197" s="12" t="n"/>
      <c r="I4197" s="12" t="n"/>
      <c r="J4197" s="12" t="n"/>
    </row>
    <row r="4198">
      <c r="C4198" s="5" t="n">
        <v>1</v>
      </c>
      <c r="D4198" s="5" t="inlineStr">
        <is>
          <t>Mesin Bor</t>
        </is>
      </c>
      <c r="E4198" s="5" t="inlineStr">
        <is>
          <t>E71</t>
        </is>
      </c>
      <c r="F4198" s="5" t="inlineStr">
        <is>
          <t>Jam</t>
        </is>
      </c>
      <c r="G4198" s="25" t="n">
        <v>0.04016057510103065</v>
      </c>
      <c r="H4198" s="26">
        <f>VLOOKUP(D4198,upahbahan,3,FALSE)</f>
        <v/>
      </c>
      <c r="J4198" s="26">
        <f>G4198*H4198</f>
        <v/>
      </c>
    </row>
    <row r="4199">
      <c r="C4199" s="5" t="n">
        <v>2</v>
      </c>
      <c r="D4199" s="5" t="inlineStr">
        <is>
          <t>Alat Bantu</t>
        </is>
      </c>
      <c r="F4199" s="5" t="inlineStr">
        <is>
          <t>Ls</t>
        </is>
      </c>
      <c r="G4199" s="25" t="n">
        <v>1</v>
      </c>
      <c r="H4199" s="26">
        <f>VLOOKUP(D4199,upahbahan,3,FALSE)</f>
        <v/>
      </c>
      <c r="J4199" s="26">
        <f>G4199*H4199</f>
        <v/>
      </c>
    </row>
    <row r="4200">
      <c r="C4200" s="27" t="inlineStr">
        <is>
          <t>JUMLAH HARGA PERALATAN</t>
        </is>
      </c>
      <c r="D4200" s="28" t="n"/>
      <c r="E4200" s="28" t="n"/>
      <c r="F4200" s="28" t="n"/>
      <c r="G4200" s="28" t="n"/>
      <c r="H4200" s="28" t="n"/>
      <c r="I4200" s="28" t="n"/>
      <c r="J4200" s="29">
        <f>SUM(J4198:J4199)</f>
        <v/>
      </c>
    </row>
    <row r="4201">
      <c r="C4201" s="31" t="inlineStr">
        <is>
          <t>D</t>
        </is>
      </c>
      <c r="D4201" s="31" t="inlineStr">
        <is>
          <t>Jumlah (A+B+C)</t>
        </is>
      </c>
      <c r="E4201" s="32" t="n"/>
      <c r="F4201" s="32" t="n"/>
      <c r="G4201" s="32" t="n"/>
      <c r="H4201" s="32" t="n"/>
      <c r="I4201" s="32" t="n"/>
      <c r="J4201" s="33">
        <f>J4192+J4196+J4200</f>
        <v/>
      </c>
    </row>
    <row r="4202">
      <c r="C4202" s="18" t="inlineStr">
        <is>
          <t>E</t>
        </is>
      </c>
      <c r="D4202" s="18" t="inlineStr">
        <is>
          <t>Biaya Umum dan Keuntungan 10.0% x D</t>
        </is>
      </c>
      <c r="H4202" s="21">
        <f>$Q$8</f>
        <v/>
      </c>
      <c r="J4202" s="34">
        <f>J4201*H4202</f>
        <v/>
      </c>
    </row>
    <row r="4203">
      <c r="C4203" s="31" t="inlineStr">
        <is>
          <t>F</t>
        </is>
      </c>
      <c r="D4203" s="31" t="inlineStr">
        <is>
          <t>Harga Satuan Pekerjaan (D+E)</t>
        </is>
      </c>
      <c r="E4203" s="32" t="n"/>
      <c r="F4203" s="32" t="n"/>
      <c r="G4203" s="32" t="n"/>
      <c r="H4203" s="32" t="n"/>
      <c r="I4203" s="32" t="n"/>
      <c r="J4203" s="33">
        <f>SUM(J4201:J4202)</f>
        <v/>
      </c>
    </row>
    <row r="4205">
      <c r="C4205" s="16" t="inlineStr">
        <is>
          <t>I.208</t>
        </is>
      </c>
      <c r="D4205" s="17" t="inlineStr">
        <is>
          <t>Go Difabel Stainless Steel Landasan Homogenous Tile, ukuran 30 cm x 30 cm tebal 3 cm Perkerasan pada Trotoar dan Median Tipe Guiding Block</t>
        </is>
      </c>
      <c r="F4205" s="18" t="inlineStr">
        <is>
          <t>Meter Persegi</t>
        </is>
      </c>
      <c r="K4205" s="22">
        <f>ROUNDDOWN(J4221,0)</f>
        <v/>
      </c>
      <c r="M4205" s="19" t="inlineStr">
        <is>
          <t>9.3.(9b)</t>
        </is>
      </c>
    </row>
    <row r="4206">
      <c r="C4206" s="23" t="inlineStr">
        <is>
          <t>No</t>
        </is>
      </c>
      <c r="D4206" s="23" t="inlineStr">
        <is>
          <t>Uraian</t>
        </is>
      </c>
      <c r="E4206" s="23" t="inlineStr">
        <is>
          <t>Kode</t>
        </is>
      </c>
      <c r="F4206" s="23" t="inlineStr">
        <is>
          <t>Sat.</t>
        </is>
      </c>
      <c r="G4206" s="23" t="inlineStr">
        <is>
          <t>Koefisien</t>
        </is>
      </c>
      <c r="H4206" s="23" t="inlineStr">
        <is>
          <t>Harga  Satuan (Rp)</t>
        </is>
      </c>
      <c r="J4206" s="23" t="inlineStr">
        <is>
          <t>Jumlah Harga (Rp)</t>
        </is>
      </c>
    </row>
    <row r="4207">
      <c r="C4207" s="24" t="inlineStr">
        <is>
          <t>A</t>
        </is>
      </c>
      <c r="D4207" s="24" t="inlineStr">
        <is>
          <t>TENAGA KERJA</t>
        </is>
      </c>
      <c r="E4207" s="12" t="n"/>
      <c r="F4207" s="12" t="n"/>
      <c r="G4207" s="12" t="n"/>
      <c r="H4207" s="12" t="n"/>
      <c r="I4207" s="12" t="n"/>
      <c r="J4207" s="12" t="n"/>
    </row>
    <row r="4208">
      <c r="C4208" s="5" t="n">
        <v>1</v>
      </c>
      <c r="D4208" s="5" t="inlineStr">
        <is>
          <t>Pekerja</t>
        </is>
      </c>
      <c r="E4208" s="5" t="inlineStr">
        <is>
          <t>L01</t>
        </is>
      </c>
      <c r="F4208" s="5" t="inlineStr">
        <is>
          <t>jam</t>
        </is>
      </c>
      <c r="G4208" s="25" t="n">
        <v>0.316265210606167</v>
      </c>
      <c r="H4208" s="26">
        <f>VLOOKUP(D4208,upahbahan,3,FALSE)</f>
        <v/>
      </c>
      <c r="J4208" s="26">
        <f>G4208*H4208</f>
        <v/>
      </c>
    </row>
    <row r="4209">
      <c r="C4209" s="5" t="n">
        <v>2</v>
      </c>
      <c r="D4209" s="5" t="inlineStr">
        <is>
          <t>Mandor</t>
        </is>
      </c>
      <c r="E4209" s="5" t="inlineStr">
        <is>
          <t>L03</t>
        </is>
      </c>
      <c r="F4209" s="5" t="inlineStr">
        <is>
          <t>jam</t>
        </is>
      </c>
      <c r="G4209" s="25" t="n">
        <v>0.05271095458718047</v>
      </c>
      <c r="H4209" s="26">
        <f>VLOOKUP(D4209,upahbahan,3,FALSE)</f>
        <v/>
      </c>
      <c r="J4209" s="26">
        <f>G4209*H4209</f>
        <v/>
      </c>
    </row>
    <row r="4210">
      <c r="C4210" s="27" t="inlineStr">
        <is>
          <t>JUMLAH HARGA TENAGA KERJA</t>
        </is>
      </c>
      <c r="D4210" s="28" t="n"/>
      <c r="E4210" s="28" t="n"/>
      <c r="F4210" s="28" t="n"/>
      <c r="G4210" s="28" t="n"/>
      <c r="H4210" s="28" t="n"/>
      <c r="I4210" s="28" t="n"/>
      <c r="J4210" s="29">
        <f>SUM(J4208:J4209)</f>
        <v/>
      </c>
    </row>
    <row r="4211">
      <c r="C4211" s="24" t="inlineStr">
        <is>
          <t>B</t>
        </is>
      </c>
      <c r="D4211" s="24" t="inlineStr">
        <is>
          <t>BAHAN</t>
        </is>
      </c>
      <c r="E4211" s="12" t="n"/>
      <c r="F4211" s="12" t="n"/>
      <c r="G4211" s="12" t="n"/>
      <c r="H4211" s="12" t="n"/>
      <c r="I4211" s="12" t="n"/>
      <c r="J4211" s="12" t="n"/>
    </row>
    <row r="4212">
      <c r="C4212" s="5" t="n">
        <v>1</v>
      </c>
      <c r="D4212" s="5" t="inlineStr">
        <is>
          <t>Guiding Block Go Difabel Stainless Steel</t>
        </is>
      </c>
      <c r="E4212" s="5" t="inlineStr">
        <is>
          <t>M369</t>
        </is>
      </c>
      <c r="F4212" s="5" t="inlineStr">
        <is>
          <t>Buah</t>
        </is>
      </c>
      <c r="G4212" s="25" t="n">
        <v>20</v>
      </c>
      <c r="H4212" s="26">
        <f>VLOOKUP(D4212,upahbahan,3,FALSE)</f>
        <v/>
      </c>
      <c r="J4212" s="26">
        <f>G4212*H4212</f>
        <v/>
      </c>
    </row>
    <row r="4213">
      <c r="C4213" s="5" t="n">
        <v>2</v>
      </c>
      <c r="D4213" s="5" t="inlineStr">
        <is>
          <t>Homogeneous Tile 30x30x3</t>
        </is>
      </c>
      <c r="E4213" s="5" t="inlineStr">
        <is>
          <t>M368a</t>
        </is>
      </c>
      <c r="F4213" s="5" t="inlineStr">
        <is>
          <t>Buah</t>
        </is>
      </c>
      <c r="G4213" s="25" t="n">
        <v>4.000000814814966</v>
      </c>
      <c r="H4213" s="26">
        <f>VLOOKUP(D4213,upahbahan,3,FALSE)</f>
        <v/>
      </c>
      <c r="J4213" s="26">
        <f>G4213*H4213</f>
        <v/>
      </c>
    </row>
    <row r="4214">
      <c r="C4214" s="27" t="inlineStr">
        <is>
          <t>JUMLAH HARGA BAHAN</t>
        </is>
      </c>
      <c r="D4214" s="28" t="n"/>
      <c r="E4214" s="28" t="n"/>
      <c r="F4214" s="28" t="n"/>
      <c r="G4214" s="28" t="n"/>
      <c r="H4214" s="28" t="n"/>
      <c r="I4214" s="28" t="n"/>
      <c r="J4214" s="29">
        <f>SUM(J4212:J4213)</f>
        <v/>
      </c>
    </row>
    <row r="4215">
      <c r="C4215" s="24" t="inlineStr">
        <is>
          <t>C</t>
        </is>
      </c>
      <c r="D4215" s="24" t="inlineStr">
        <is>
          <t>PERALATAN</t>
        </is>
      </c>
      <c r="E4215" s="12" t="n"/>
      <c r="F4215" s="12" t="n"/>
      <c r="G4215" s="12" t="n"/>
      <c r="H4215" s="12" t="n"/>
      <c r="I4215" s="12" t="n"/>
      <c r="J4215" s="12" t="n"/>
    </row>
    <row r="4216">
      <c r="C4216" s="5" t="n">
        <v>1</v>
      </c>
      <c r="D4216" s="5" t="inlineStr">
        <is>
          <t>Mesin Bor</t>
        </is>
      </c>
      <c r="E4216" s="5" t="inlineStr">
        <is>
          <t>E71</t>
        </is>
      </c>
      <c r="F4216" s="5" t="inlineStr">
        <is>
          <t>Jam</t>
        </is>
      </c>
      <c r="G4216" s="25" t="n">
        <v>0.05271084313703632</v>
      </c>
      <c r="H4216" s="26">
        <f>VLOOKUP(D4216,upahbahan,3,FALSE)</f>
        <v/>
      </c>
      <c r="J4216" s="26">
        <f>G4216*H4216</f>
        <v/>
      </c>
    </row>
    <row r="4217">
      <c r="C4217" s="5" t="n">
        <v>2</v>
      </c>
      <c r="D4217" s="5" t="inlineStr">
        <is>
          <t>Alat Bantu</t>
        </is>
      </c>
      <c r="F4217" s="5" t="inlineStr">
        <is>
          <t>Ls</t>
        </is>
      </c>
      <c r="G4217" s="25" t="n">
        <v>1</v>
      </c>
      <c r="H4217" s="26">
        <f>VLOOKUP(D4217,upahbahan,3,FALSE)</f>
        <v/>
      </c>
      <c r="J4217" s="26">
        <f>G4217*H4217</f>
        <v/>
      </c>
    </row>
    <row r="4218">
      <c r="C4218" s="27" t="inlineStr">
        <is>
          <t>JUMLAH HARGA PERALATAN</t>
        </is>
      </c>
      <c r="D4218" s="28" t="n"/>
      <c r="E4218" s="28" t="n"/>
      <c r="F4218" s="28" t="n"/>
      <c r="G4218" s="28" t="n"/>
      <c r="H4218" s="28" t="n"/>
      <c r="I4218" s="28" t="n"/>
      <c r="J4218" s="29">
        <f>SUM(J4216:J4217)</f>
        <v/>
      </c>
    </row>
    <row r="4219">
      <c r="C4219" s="31" t="inlineStr">
        <is>
          <t>D</t>
        </is>
      </c>
      <c r="D4219" s="31" t="inlineStr">
        <is>
          <t>Jumlah (A+B+C)</t>
        </is>
      </c>
      <c r="E4219" s="32" t="n"/>
      <c r="F4219" s="32" t="n"/>
      <c r="G4219" s="32" t="n"/>
      <c r="H4219" s="32" t="n"/>
      <c r="I4219" s="32" t="n"/>
      <c r="J4219" s="33">
        <f>J4210+J4214+J4218</f>
        <v/>
      </c>
    </row>
    <row r="4220">
      <c r="C4220" s="18" t="inlineStr">
        <is>
          <t>E</t>
        </is>
      </c>
      <c r="D4220" s="18" t="inlineStr">
        <is>
          <t>Biaya Umum dan Keuntungan 10.0% x D</t>
        </is>
      </c>
      <c r="H4220" s="21">
        <f>$Q$8</f>
        <v/>
      </c>
      <c r="J4220" s="34">
        <f>J4219*H4220</f>
        <v/>
      </c>
    </row>
    <row r="4221">
      <c r="C4221" s="31" t="inlineStr">
        <is>
          <t>F</t>
        </is>
      </c>
      <c r="D4221" s="31" t="inlineStr">
        <is>
          <t>Harga Satuan Pekerjaan (D+E)</t>
        </is>
      </c>
      <c r="E4221" s="32" t="n"/>
      <c r="F4221" s="32" t="n"/>
      <c r="G4221" s="32" t="n"/>
      <c r="H4221" s="32" t="n"/>
      <c r="I4221" s="32" t="n"/>
      <c r="J4221" s="33">
        <f>SUM(J4219:J4220)</f>
        <v/>
      </c>
    </row>
    <row r="4223">
      <c r="C4223" s="16" t="inlineStr">
        <is>
          <t>I.209</t>
        </is>
      </c>
      <c r="D4223" s="17" t="inlineStr">
        <is>
          <t>Stop Difabel Stainless Steel Landasan Homogenous Tile, ukuran 20 cm x 20 cm tebal 3 cm Perkerasan pada Trotoar dan Median Tipe Guiding Block</t>
        </is>
      </c>
      <c r="F4223" s="18" t="inlineStr">
        <is>
          <t>Meter Persegi</t>
        </is>
      </c>
      <c r="K4223" s="22">
        <f>ROUNDDOWN(J4239,0)</f>
        <v/>
      </c>
      <c r="M4223" s="19" t="inlineStr">
        <is>
          <t>9.3.(10a)</t>
        </is>
      </c>
    </row>
    <row r="4224">
      <c r="C4224" s="23" t="inlineStr">
        <is>
          <t>No</t>
        </is>
      </c>
      <c r="D4224" s="23" t="inlineStr">
        <is>
          <t>Uraian</t>
        </is>
      </c>
      <c r="E4224" s="23" t="inlineStr">
        <is>
          <t>Kode</t>
        </is>
      </c>
      <c r="F4224" s="23" t="inlineStr">
        <is>
          <t>Sat.</t>
        </is>
      </c>
      <c r="G4224" s="23" t="inlineStr">
        <is>
          <t>Koefisien</t>
        </is>
      </c>
      <c r="H4224" s="23" t="inlineStr">
        <is>
          <t>Harga  Satuan (Rp)</t>
        </is>
      </c>
      <c r="J4224" s="23" t="inlineStr">
        <is>
          <t>Jumlah Harga (Rp)</t>
        </is>
      </c>
    </row>
    <row r="4225">
      <c r="C4225" s="24" t="inlineStr">
        <is>
          <t>A</t>
        </is>
      </c>
      <c r="D4225" s="24" t="inlineStr">
        <is>
          <t>TENAGA KERJA</t>
        </is>
      </c>
      <c r="E4225" s="12" t="n"/>
      <c r="F4225" s="12" t="n"/>
      <c r="G4225" s="12" t="n"/>
      <c r="H4225" s="12" t="n"/>
      <c r="I4225" s="12" t="n"/>
      <c r="J4225" s="12" t="n"/>
    </row>
    <row r="4226">
      <c r="C4226" s="5" t="n">
        <v>1</v>
      </c>
      <c r="D4226" s="5" t="inlineStr">
        <is>
          <t>Pekerja</t>
        </is>
      </c>
      <c r="E4226" s="5" t="inlineStr">
        <is>
          <t>L01</t>
        </is>
      </c>
      <c r="F4226" s="5" t="inlineStr">
        <is>
          <t>jam</t>
        </is>
      </c>
      <c r="G4226" s="25" t="n">
        <v>1.521084492073012</v>
      </c>
      <c r="H4226" s="26">
        <f>VLOOKUP(D4226,upahbahan,3,FALSE)</f>
        <v/>
      </c>
      <c r="J4226" s="26">
        <f>G4226*H4226</f>
        <v/>
      </c>
    </row>
    <row r="4227">
      <c r="C4227" s="5" t="n">
        <v>2</v>
      </c>
      <c r="D4227" s="5" t="inlineStr">
        <is>
          <t>Mandor</t>
        </is>
      </c>
      <c r="E4227" s="5" t="inlineStr">
        <is>
          <t>L03</t>
        </is>
      </c>
      <c r="F4227" s="5" t="inlineStr">
        <is>
          <t>jam</t>
        </is>
      </c>
      <c r="G4227" s="25" t="n">
        <v>0.2535141336826704</v>
      </c>
      <c r="H4227" s="26">
        <f>VLOOKUP(D4227,upahbahan,3,FALSE)</f>
        <v/>
      </c>
      <c r="J4227" s="26">
        <f>G4227*H4227</f>
        <v/>
      </c>
    </row>
    <row r="4228">
      <c r="C4228" s="27" t="inlineStr">
        <is>
          <t>JUMLAH HARGA TENAGA KERJA</t>
        </is>
      </c>
      <c r="D4228" s="28" t="n"/>
      <c r="E4228" s="28" t="n"/>
      <c r="F4228" s="28" t="n"/>
      <c r="G4228" s="28" t="n"/>
      <c r="H4228" s="28" t="n"/>
      <c r="I4228" s="28" t="n"/>
      <c r="J4228" s="29">
        <f>SUM(J4226:J4227)</f>
        <v/>
      </c>
    </row>
    <row r="4229">
      <c r="C4229" s="24" t="inlineStr">
        <is>
          <t>B</t>
        </is>
      </c>
      <c r="D4229" s="24" t="inlineStr">
        <is>
          <t>BAHAN</t>
        </is>
      </c>
      <c r="E4229" s="12" t="n"/>
      <c r="F4229" s="12" t="n"/>
      <c r="G4229" s="12" t="n"/>
      <c r="H4229" s="12" t="n"/>
      <c r="I4229" s="12" t="n"/>
      <c r="J4229" s="12" t="n"/>
    </row>
    <row r="4230">
      <c r="C4230" s="5" t="n">
        <v>1</v>
      </c>
      <c r="D4230" s="5" t="inlineStr">
        <is>
          <t>Guiding Block Stop Difabel Stainless Steel</t>
        </is>
      </c>
      <c r="E4230" s="5" t="inlineStr">
        <is>
          <t>M369a</t>
        </is>
      </c>
      <c r="F4230" s="5" t="inlineStr">
        <is>
          <t>Buah</t>
        </is>
      </c>
      <c r="G4230" s="25" t="n">
        <v>25</v>
      </c>
      <c r="H4230" s="26">
        <f>VLOOKUP(D4230,upahbahan,3,FALSE)</f>
        <v/>
      </c>
      <c r="J4230" s="26">
        <f>G4230*H4230</f>
        <v/>
      </c>
    </row>
    <row r="4231">
      <c r="C4231" s="5" t="n">
        <v>2</v>
      </c>
      <c r="D4231" s="5" t="inlineStr">
        <is>
          <t>Homogeneous Tile 20x20x3</t>
        </is>
      </c>
      <c r="E4231" s="5" t="inlineStr">
        <is>
          <t>M368</t>
        </is>
      </c>
      <c r="F4231" s="5" t="inlineStr">
        <is>
          <t>Buah</t>
        </is>
      </c>
      <c r="G4231" s="25" t="n">
        <v>5</v>
      </c>
      <c r="H4231" s="26">
        <f>VLOOKUP(D4231,upahbahan,3,FALSE)</f>
        <v/>
      </c>
      <c r="J4231" s="26">
        <f>G4231*H4231</f>
        <v/>
      </c>
    </row>
    <row r="4232">
      <c r="C4232" s="27" t="inlineStr">
        <is>
          <t>JUMLAH HARGA BAHAN</t>
        </is>
      </c>
      <c r="D4232" s="28" t="n"/>
      <c r="E4232" s="28" t="n"/>
      <c r="F4232" s="28" t="n"/>
      <c r="G4232" s="28" t="n"/>
      <c r="H4232" s="28" t="n"/>
      <c r="I4232" s="28" t="n"/>
      <c r="J4232" s="29">
        <f>SUM(J4230:J4231)</f>
        <v/>
      </c>
    </row>
    <row r="4233">
      <c r="C4233" s="24" t="inlineStr">
        <is>
          <t>C</t>
        </is>
      </c>
      <c r="D4233" s="24" t="inlineStr">
        <is>
          <t>PERALATAN</t>
        </is>
      </c>
      <c r="E4233" s="12" t="n"/>
      <c r="F4233" s="12" t="n"/>
      <c r="G4233" s="12" t="n"/>
      <c r="H4233" s="12" t="n"/>
      <c r="I4233" s="12" t="n"/>
      <c r="J4233" s="12" t="n"/>
    </row>
    <row r="4234">
      <c r="C4234" s="5" t="n">
        <v>1</v>
      </c>
      <c r="D4234" s="5" t="inlineStr">
        <is>
          <t>Mesin Bor</t>
        </is>
      </c>
      <c r="E4234" s="5" t="inlineStr">
        <is>
          <t>E71</t>
        </is>
      </c>
      <c r="F4234" s="5" t="inlineStr">
        <is>
          <t>Jam</t>
        </is>
      </c>
      <c r="G4234" s="25" t="n">
        <v>0.2535140326579535</v>
      </c>
      <c r="H4234" s="26">
        <f>VLOOKUP(D4234,upahbahan,3,FALSE)</f>
        <v/>
      </c>
      <c r="J4234" s="26">
        <f>G4234*H4234</f>
        <v/>
      </c>
    </row>
    <row r="4235">
      <c r="C4235" s="5" t="n">
        <v>2</v>
      </c>
      <c r="D4235" s="5" t="inlineStr">
        <is>
          <t>Alat Bantu</t>
        </is>
      </c>
      <c r="F4235" s="5" t="inlineStr">
        <is>
          <t>Ls</t>
        </is>
      </c>
      <c r="G4235" s="25" t="n">
        <v>1</v>
      </c>
      <c r="H4235" s="26">
        <f>VLOOKUP(D4235,upahbahan,3,FALSE)</f>
        <v/>
      </c>
      <c r="J4235" s="26">
        <f>G4235*H4235</f>
        <v/>
      </c>
    </row>
    <row r="4236">
      <c r="C4236" s="27" t="inlineStr">
        <is>
          <t>JUMLAH HARGA PERALATAN</t>
        </is>
      </c>
      <c r="D4236" s="28" t="n"/>
      <c r="E4236" s="28" t="n"/>
      <c r="F4236" s="28" t="n"/>
      <c r="G4236" s="28" t="n"/>
      <c r="H4236" s="28" t="n"/>
      <c r="I4236" s="28" t="n"/>
      <c r="J4236" s="29">
        <f>SUM(J4234:J4235)</f>
        <v/>
      </c>
    </row>
    <row r="4237">
      <c r="C4237" s="31" t="inlineStr">
        <is>
          <t>D</t>
        </is>
      </c>
      <c r="D4237" s="31" t="inlineStr">
        <is>
          <t>Jumlah (A+B+C)</t>
        </is>
      </c>
      <c r="E4237" s="32" t="n"/>
      <c r="F4237" s="32" t="n"/>
      <c r="G4237" s="32" t="n"/>
      <c r="H4237" s="32" t="n"/>
      <c r="I4237" s="32" t="n"/>
      <c r="J4237" s="33">
        <f>J4228+J4232+J4236</f>
        <v/>
      </c>
    </row>
    <row r="4238">
      <c r="C4238" s="18" t="inlineStr">
        <is>
          <t>E</t>
        </is>
      </c>
      <c r="D4238" s="18" t="inlineStr">
        <is>
          <t>Biaya Umum dan Keuntungan 10.0% x D</t>
        </is>
      </c>
      <c r="H4238" s="21">
        <f>$Q$8</f>
        <v/>
      </c>
      <c r="J4238" s="34">
        <f>J4237*H4238</f>
        <v/>
      </c>
    </row>
    <row r="4239">
      <c r="C4239" s="31" t="inlineStr">
        <is>
          <t>F</t>
        </is>
      </c>
      <c r="D4239" s="31" t="inlineStr">
        <is>
          <t>Harga Satuan Pekerjaan (D+E)</t>
        </is>
      </c>
      <c r="E4239" s="32" t="n"/>
      <c r="F4239" s="32" t="n"/>
      <c r="G4239" s="32" t="n"/>
      <c r="H4239" s="32" t="n"/>
      <c r="I4239" s="32" t="n"/>
      <c r="J4239" s="33">
        <f>SUM(J4237:J4238)</f>
        <v/>
      </c>
    </row>
    <row r="4241">
      <c r="C4241" s="16" t="inlineStr">
        <is>
          <t>I.210</t>
        </is>
      </c>
      <c r="D4241" s="17" t="inlineStr">
        <is>
          <t>Stop Difabel Stainless Steel Landasan Homogenous Tile, ukuran 30 cm x 30 cm tebal 3 cm Perkerasan pada Trotoar dan Median Tipe Guiding Block</t>
        </is>
      </c>
      <c r="F4241" s="18" t="inlineStr">
        <is>
          <t>Meter Persegi</t>
        </is>
      </c>
      <c r="K4241" s="22">
        <f>ROUNDDOWN(J4257,0)</f>
        <v/>
      </c>
      <c r="M4241" s="19" t="inlineStr">
        <is>
          <t>9.3.(10b)</t>
        </is>
      </c>
    </row>
    <row r="4242">
      <c r="C4242" s="23" t="inlineStr">
        <is>
          <t>No</t>
        </is>
      </c>
      <c r="D4242" s="23" t="inlineStr">
        <is>
          <t>Uraian</t>
        </is>
      </c>
      <c r="E4242" s="23" t="inlineStr">
        <is>
          <t>Kode</t>
        </is>
      </c>
      <c r="F4242" s="23" t="inlineStr">
        <is>
          <t>Sat.</t>
        </is>
      </c>
      <c r="G4242" s="23" t="inlineStr">
        <is>
          <t>Koefisien</t>
        </is>
      </c>
      <c r="H4242" s="23" t="inlineStr">
        <is>
          <t>Harga  Satuan (Rp)</t>
        </is>
      </c>
      <c r="J4242" s="23" t="inlineStr">
        <is>
          <t>Jumlah Harga (Rp)</t>
        </is>
      </c>
    </row>
    <row r="4243">
      <c r="C4243" s="24" t="inlineStr">
        <is>
          <t>A</t>
        </is>
      </c>
      <c r="D4243" s="24" t="inlineStr">
        <is>
          <t>TENAGA KERJA</t>
        </is>
      </c>
      <c r="E4243" s="12" t="n"/>
      <c r="F4243" s="12" t="n"/>
      <c r="G4243" s="12" t="n"/>
      <c r="H4243" s="12" t="n"/>
      <c r="I4243" s="12" t="n"/>
      <c r="J4243" s="12" t="n"/>
    </row>
    <row r="4244">
      <c r="C4244" s="5" t="n">
        <v>1</v>
      </c>
      <c r="D4244" s="5" t="inlineStr">
        <is>
          <t>Pekerja</t>
        </is>
      </c>
      <c r="E4244" s="5" t="inlineStr">
        <is>
          <t>L01</t>
        </is>
      </c>
      <c r="F4244" s="5" t="inlineStr">
        <is>
          <t>jam</t>
        </is>
      </c>
      <c r="G4244" s="25" t="n">
        <v>1.521084492073012</v>
      </c>
      <c r="H4244" s="26">
        <f>VLOOKUP(D4244,upahbahan,3,FALSE)</f>
        <v/>
      </c>
      <c r="J4244" s="26">
        <f>G4244*H4244</f>
        <v/>
      </c>
    </row>
    <row r="4245">
      <c r="C4245" s="5" t="n">
        <v>2</v>
      </c>
      <c r="D4245" s="5" t="inlineStr">
        <is>
          <t>Mandor</t>
        </is>
      </c>
      <c r="E4245" s="5" t="inlineStr">
        <is>
          <t>L03</t>
        </is>
      </c>
      <c r="F4245" s="5" t="inlineStr">
        <is>
          <t>jam</t>
        </is>
      </c>
      <c r="G4245" s="25" t="n">
        <v>0.2535141336826704</v>
      </c>
      <c r="H4245" s="26">
        <f>VLOOKUP(D4245,upahbahan,3,FALSE)</f>
        <v/>
      </c>
      <c r="J4245" s="26">
        <f>G4245*H4245</f>
        <v/>
      </c>
    </row>
    <row r="4246">
      <c r="C4246" s="27" t="inlineStr">
        <is>
          <t>JUMLAH HARGA TENAGA KERJA</t>
        </is>
      </c>
      <c r="D4246" s="28" t="n"/>
      <c r="E4246" s="28" t="n"/>
      <c r="F4246" s="28" t="n"/>
      <c r="G4246" s="28" t="n"/>
      <c r="H4246" s="28" t="n"/>
      <c r="I4246" s="28" t="n"/>
      <c r="J4246" s="29">
        <f>SUM(J4244:J4245)</f>
        <v/>
      </c>
    </row>
    <row r="4247">
      <c r="C4247" s="24" t="inlineStr">
        <is>
          <t>B</t>
        </is>
      </c>
      <c r="D4247" s="24" t="inlineStr">
        <is>
          <t>BAHAN</t>
        </is>
      </c>
      <c r="E4247" s="12" t="n"/>
      <c r="F4247" s="12" t="n"/>
      <c r="G4247" s="12" t="n"/>
      <c r="H4247" s="12" t="n"/>
      <c r="I4247" s="12" t="n"/>
      <c r="J4247" s="12" t="n"/>
    </row>
    <row r="4248">
      <c r="C4248" s="5" t="n">
        <v>1</v>
      </c>
      <c r="D4248" s="5" t="inlineStr">
        <is>
          <t>Guiding Block Stop Difabel Stainless Steel</t>
        </is>
      </c>
      <c r="E4248" s="5" t="inlineStr">
        <is>
          <t>M369a</t>
        </is>
      </c>
      <c r="F4248" s="5" t="inlineStr">
        <is>
          <t>Buah</t>
        </is>
      </c>
      <c r="G4248" s="25" t="n">
        <v>36</v>
      </c>
      <c r="H4248" s="26">
        <f>VLOOKUP(D4248,upahbahan,3,FALSE)</f>
        <v/>
      </c>
      <c r="J4248" s="26">
        <f>G4248*H4248</f>
        <v/>
      </c>
    </row>
    <row r="4249">
      <c r="C4249" s="5" t="n">
        <v>2</v>
      </c>
      <c r="D4249" s="5" t="inlineStr">
        <is>
          <t>Homogeneous Tile 30x30x3</t>
        </is>
      </c>
      <c r="E4249" s="5" t="inlineStr">
        <is>
          <t>M368a</t>
        </is>
      </c>
      <c r="F4249" s="5" t="inlineStr">
        <is>
          <t>Buah</t>
        </is>
      </c>
      <c r="G4249" s="25" t="n">
        <v>4.000000814814966</v>
      </c>
      <c r="H4249" s="26">
        <f>VLOOKUP(D4249,upahbahan,3,FALSE)</f>
        <v/>
      </c>
      <c r="J4249" s="26">
        <f>G4249*H4249</f>
        <v/>
      </c>
    </row>
    <row r="4250">
      <c r="C4250" s="27" t="inlineStr">
        <is>
          <t>JUMLAH HARGA BAHAN</t>
        </is>
      </c>
      <c r="D4250" s="28" t="n"/>
      <c r="E4250" s="28" t="n"/>
      <c r="F4250" s="28" t="n"/>
      <c r="G4250" s="28" t="n"/>
      <c r="H4250" s="28" t="n"/>
      <c r="I4250" s="28" t="n"/>
      <c r="J4250" s="29">
        <f>SUM(J4248:J4249)</f>
        <v/>
      </c>
    </row>
    <row r="4251">
      <c r="C4251" s="24" t="inlineStr">
        <is>
          <t>C</t>
        </is>
      </c>
      <c r="D4251" s="24" t="inlineStr">
        <is>
          <t>PERALATAN</t>
        </is>
      </c>
      <c r="E4251" s="12" t="n"/>
      <c r="F4251" s="12" t="n"/>
      <c r="G4251" s="12" t="n"/>
      <c r="H4251" s="12" t="n"/>
      <c r="I4251" s="12" t="n"/>
      <c r="J4251" s="12" t="n"/>
    </row>
    <row r="4252">
      <c r="C4252" s="5" t="n">
        <v>1</v>
      </c>
      <c r="D4252" s="5" t="inlineStr">
        <is>
          <t>Mesin Bor</t>
        </is>
      </c>
      <c r="E4252" s="5" t="inlineStr">
        <is>
          <t>E71</t>
        </is>
      </c>
      <c r="F4252" s="5" t="inlineStr">
        <is>
          <t>Jam</t>
        </is>
      </c>
      <c r="G4252" s="25" t="n">
        <v>0.2535140326579535</v>
      </c>
      <c r="H4252" s="26">
        <f>VLOOKUP(D4252,upahbahan,3,FALSE)</f>
        <v/>
      </c>
      <c r="J4252" s="26">
        <f>G4252*H4252</f>
        <v/>
      </c>
    </row>
    <row r="4253">
      <c r="C4253" s="5" t="n">
        <v>2</v>
      </c>
      <c r="D4253" s="5" t="inlineStr">
        <is>
          <t>Alat Bantu</t>
        </is>
      </c>
      <c r="F4253" s="5" t="inlineStr">
        <is>
          <t>Ls</t>
        </is>
      </c>
      <c r="G4253" s="25" t="n">
        <v>1</v>
      </c>
      <c r="H4253" s="26">
        <f>VLOOKUP(D4253,upahbahan,3,FALSE)</f>
        <v/>
      </c>
      <c r="J4253" s="26">
        <f>G4253*H4253</f>
        <v/>
      </c>
    </row>
    <row r="4254">
      <c r="C4254" s="27" t="inlineStr">
        <is>
          <t>JUMLAH HARGA PERALATAN</t>
        </is>
      </c>
      <c r="D4254" s="28" t="n"/>
      <c r="E4254" s="28" t="n"/>
      <c r="F4254" s="28" t="n"/>
      <c r="G4254" s="28" t="n"/>
      <c r="H4254" s="28" t="n"/>
      <c r="I4254" s="28" t="n"/>
      <c r="J4254" s="29">
        <f>SUM(J4252:J4253)</f>
        <v/>
      </c>
    </row>
    <row r="4255">
      <c r="C4255" s="31" t="inlineStr">
        <is>
          <t>D</t>
        </is>
      </c>
      <c r="D4255" s="31" t="inlineStr">
        <is>
          <t>Jumlah (A+B+C)</t>
        </is>
      </c>
      <c r="E4255" s="32" t="n"/>
      <c r="F4255" s="32" t="n"/>
      <c r="G4255" s="32" t="n"/>
      <c r="H4255" s="32" t="n"/>
      <c r="I4255" s="32" t="n"/>
      <c r="J4255" s="33">
        <f>J4246+J4250+J4254</f>
        <v/>
      </c>
    </row>
    <row r="4256">
      <c r="C4256" s="18" t="inlineStr">
        <is>
          <t>E</t>
        </is>
      </c>
      <c r="D4256" s="18" t="inlineStr">
        <is>
          <t>Biaya Umum dan Keuntungan 10.0% x D</t>
        </is>
      </c>
      <c r="H4256" s="21">
        <f>$Q$8</f>
        <v/>
      </c>
      <c r="J4256" s="34">
        <f>J4255*H4256</f>
        <v/>
      </c>
    </row>
    <row r="4257">
      <c r="C4257" s="31" t="inlineStr">
        <is>
          <t>F</t>
        </is>
      </c>
      <c r="D4257" s="31" t="inlineStr">
        <is>
          <t>Harga Satuan Pekerjaan (D+E)</t>
        </is>
      </c>
      <c r="E4257" s="32" t="n"/>
      <c r="F4257" s="32" t="n"/>
      <c r="G4257" s="32" t="n"/>
      <c r="H4257" s="32" t="n"/>
      <c r="I4257" s="32" t="n"/>
      <c r="J4257" s="33">
        <f>SUM(J4255:J4256)</f>
        <v/>
      </c>
    </row>
    <row r="4259">
      <c r="C4259" s="16" t="inlineStr">
        <is>
          <t>I.211</t>
        </is>
      </c>
      <c r="D4259" s="17" t="inlineStr">
        <is>
          <t>Go Difabel Stainless Steel Landasan Warna Hitam Finish Honed, ukuran 20 cm x 20 cm tebal 3 cm Perkerasan pada Trotoar dan Median Tipe Guiding Block</t>
        </is>
      </c>
      <c r="F4259" s="18" t="inlineStr">
        <is>
          <t>Meter Persegi</t>
        </is>
      </c>
      <c r="K4259" s="22">
        <f>ROUNDDOWN(J4275,0)</f>
        <v/>
      </c>
      <c r="M4259" s="19" t="inlineStr">
        <is>
          <t>9.3.(11a)</t>
        </is>
      </c>
    </row>
    <row r="4260">
      <c r="C4260" s="23" t="inlineStr">
        <is>
          <t>No</t>
        </is>
      </c>
      <c r="D4260" s="23" t="inlineStr">
        <is>
          <t>Uraian</t>
        </is>
      </c>
      <c r="E4260" s="23" t="inlineStr">
        <is>
          <t>Kode</t>
        </is>
      </c>
      <c r="F4260" s="23" t="inlineStr">
        <is>
          <t>Sat.</t>
        </is>
      </c>
      <c r="G4260" s="23" t="inlineStr">
        <is>
          <t>Koefisien</t>
        </is>
      </c>
      <c r="H4260" s="23" t="inlineStr">
        <is>
          <t>Harga  Satuan (Rp)</t>
        </is>
      </c>
      <c r="J4260" s="23" t="inlineStr">
        <is>
          <t>Jumlah Harga (Rp)</t>
        </is>
      </c>
    </row>
    <row r="4261">
      <c r="C4261" s="24" t="inlineStr">
        <is>
          <t>A</t>
        </is>
      </c>
      <c r="D4261" s="24" t="inlineStr">
        <is>
          <t>TENAGA KERJA</t>
        </is>
      </c>
      <c r="E4261" s="12" t="n"/>
      <c r="F4261" s="12" t="n"/>
      <c r="G4261" s="12" t="n"/>
      <c r="H4261" s="12" t="n"/>
      <c r="I4261" s="12" t="n"/>
      <c r="J4261" s="12" t="n"/>
    </row>
    <row r="4262">
      <c r="C4262" s="5" t="n">
        <v>1</v>
      </c>
      <c r="D4262" s="5" t="inlineStr">
        <is>
          <t>Pekerja</t>
        </is>
      </c>
      <c r="E4262" s="5" t="inlineStr">
        <is>
          <t>L01</t>
        </is>
      </c>
      <c r="F4262" s="5" t="inlineStr">
        <is>
          <t>jam</t>
        </is>
      </c>
      <c r="G4262" s="25" t="n">
        <v>0.2409637115941012</v>
      </c>
      <c r="H4262" s="26">
        <f>VLOOKUP(D4262,upahbahan,3,FALSE)</f>
        <v/>
      </c>
      <c r="J4262" s="26">
        <f>G4262*H4262</f>
        <v/>
      </c>
    </row>
    <row r="4263">
      <c r="C4263" s="5" t="n">
        <v>2</v>
      </c>
      <c r="D4263" s="5" t="inlineStr">
        <is>
          <t>Mandor</t>
        </is>
      </c>
      <c r="E4263" s="5" t="inlineStr">
        <is>
          <t>L03</t>
        </is>
      </c>
      <c r="F4263" s="5" t="inlineStr">
        <is>
          <t>jam</t>
        </is>
      </c>
      <c r="G4263" s="25" t="n">
        <v>0.04016075589371235</v>
      </c>
      <c r="H4263" s="26">
        <f>VLOOKUP(D4263,upahbahan,3,FALSE)</f>
        <v/>
      </c>
      <c r="J4263" s="26">
        <f>G4263*H4263</f>
        <v/>
      </c>
    </row>
    <row r="4264">
      <c r="C4264" s="27" t="inlineStr">
        <is>
          <t>JUMLAH HARGA TENAGA KERJA</t>
        </is>
      </c>
      <c r="D4264" s="28" t="n"/>
      <c r="E4264" s="28" t="n"/>
      <c r="F4264" s="28" t="n"/>
      <c r="G4264" s="28" t="n"/>
      <c r="H4264" s="28" t="n"/>
      <c r="I4264" s="28" t="n"/>
      <c r="J4264" s="29">
        <f>SUM(J4262:J4263)</f>
        <v/>
      </c>
    </row>
    <row r="4265">
      <c r="C4265" s="24" t="inlineStr">
        <is>
          <t>B</t>
        </is>
      </c>
      <c r="D4265" s="24" t="inlineStr">
        <is>
          <t>BAHAN</t>
        </is>
      </c>
      <c r="E4265" s="12" t="n"/>
      <c r="F4265" s="12" t="n"/>
      <c r="G4265" s="12" t="n"/>
      <c r="H4265" s="12" t="n"/>
      <c r="I4265" s="12" t="n"/>
      <c r="J4265" s="12" t="n"/>
    </row>
    <row r="4266">
      <c r="C4266" s="5" t="n">
        <v>1</v>
      </c>
      <c r="D4266" s="5" t="inlineStr">
        <is>
          <t>Guiding Block Go Difabel Stainless Steel</t>
        </is>
      </c>
      <c r="E4266" s="5" t="inlineStr">
        <is>
          <t>M369</t>
        </is>
      </c>
      <c r="F4266" s="5" t="inlineStr">
        <is>
          <t>Buah</t>
        </is>
      </c>
      <c r="G4266" s="25" t="n">
        <v>15</v>
      </c>
      <c r="H4266" s="26">
        <f>VLOOKUP(D4266,upahbahan,3,FALSE)</f>
        <v/>
      </c>
      <c r="J4266" s="26">
        <f>G4266*H4266</f>
        <v/>
      </c>
    </row>
    <row r="4267">
      <c r="C4267" s="5" t="n">
        <v>2</v>
      </c>
      <c r="D4267" s="5" t="inlineStr">
        <is>
          <t>Batu Alam Andesit Hitam 20 x 20 x 3 + Honed</t>
        </is>
      </c>
      <c r="E4267" s="5" t="inlineStr">
        <is>
          <t>M322d</t>
        </is>
      </c>
      <c r="F4267" s="5" t="inlineStr">
        <is>
          <t>Buah</t>
        </is>
      </c>
      <c r="G4267" s="25" t="n">
        <v>5</v>
      </c>
      <c r="H4267" s="26">
        <f>VLOOKUP(D4267,upahbahan,3,FALSE)</f>
        <v/>
      </c>
      <c r="J4267" s="26">
        <f>G4267*H4267</f>
        <v/>
      </c>
    </row>
    <row r="4268">
      <c r="C4268" s="27" t="inlineStr">
        <is>
          <t>JUMLAH HARGA BAHAN</t>
        </is>
      </c>
      <c r="D4268" s="28" t="n"/>
      <c r="E4268" s="28" t="n"/>
      <c r="F4268" s="28" t="n"/>
      <c r="G4268" s="28" t="n"/>
      <c r="H4268" s="28" t="n"/>
      <c r="I4268" s="28" t="n"/>
      <c r="J4268" s="29">
        <f>SUM(J4266:J4267)</f>
        <v/>
      </c>
    </row>
    <row r="4269">
      <c r="C4269" s="24" t="inlineStr">
        <is>
          <t>C</t>
        </is>
      </c>
      <c r="D4269" s="24" t="inlineStr">
        <is>
          <t>PERALATAN</t>
        </is>
      </c>
      <c r="E4269" s="12" t="n"/>
      <c r="F4269" s="12" t="n"/>
      <c r="G4269" s="12" t="n"/>
      <c r="H4269" s="12" t="n"/>
      <c r="I4269" s="12" t="n"/>
      <c r="J4269" s="12" t="n"/>
    </row>
    <row r="4270">
      <c r="C4270" s="5" t="n">
        <v>1</v>
      </c>
      <c r="D4270" s="5" t="inlineStr">
        <is>
          <t>Mesin Bor</t>
        </is>
      </c>
      <c r="E4270" s="5" t="inlineStr">
        <is>
          <t>E71</t>
        </is>
      </c>
      <c r="F4270" s="5" t="inlineStr">
        <is>
          <t>Jam</t>
        </is>
      </c>
      <c r="G4270" s="25" t="n">
        <v>0.04016057510103065</v>
      </c>
      <c r="H4270" s="26">
        <f>VLOOKUP(D4270,upahbahan,3,FALSE)</f>
        <v/>
      </c>
      <c r="J4270" s="26">
        <f>G4270*H4270</f>
        <v/>
      </c>
    </row>
    <row r="4271">
      <c r="C4271" s="5" t="n">
        <v>2</v>
      </c>
      <c r="D4271" s="5" t="inlineStr">
        <is>
          <t>Alat Bantu</t>
        </is>
      </c>
      <c r="F4271" s="5" t="inlineStr">
        <is>
          <t>Ls</t>
        </is>
      </c>
      <c r="G4271" s="25" t="n">
        <v>1</v>
      </c>
      <c r="H4271" s="26">
        <f>VLOOKUP(D4271,upahbahan,3,FALSE)</f>
        <v/>
      </c>
      <c r="J4271" s="26">
        <f>G4271*H4271</f>
        <v/>
      </c>
    </row>
    <row r="4272">
      <c r="C4272" s="27" t="inlineStr">
        <is>
          <t>JUMLAH HARGA PERALATAN</t>
        </is>
      </c>
      <c r="D4272" s="28" t="n"/>
      <c r="E4272" s="28" t="n"/>
      <c r="F4272" s="28" t="n"/>
      <c r="G4272" s="28" t="n"/>
      <c r="H4272" s="28" t="n"/>
      <c r="I4272" s="28" t="n"/>
      <c r="J4272" s="29">
        <f>SUM(J4270:J4271)</f>
        <v/>
      </c>
    </row>
    <row r="4273">
      <c r="C4273" s="31" t="inlineStr">
        <is>
          <t>D</t>
        </is>
      </c>
      <c r="D4273" s="31" t="inlineStr">
        <is>
          <t>Jumlah (A+B+C)</t>
        </is>
      </c>
      <c r="E4273" s="32" t="n"/>
      <c r="F4273" s="32" t="n"/>
      <c r="G4273" s="32" t="n"/>
      <c r="H4273" s="32" t="n"/>
      <c r="I4273" s="32" t="n"/>
      <c r="J4273" s="33">
        <f>J4264+J4268+J4272</f>
        <v/>
      </c>
    </row>
    <row r="4274">
      <c r="C4274" s="18" t="inlineStr">
        <is>
          <t>E</t>
        </is>
      </c>
      <c r="D4274" s="18" t="inlineStr">
        <is>
          <t>Biaya Umum dan Keuntungan 10.0% x D</t>
        </is>
      </c>
      <c r="H4274" s="21">
        <f>$Q$8</f>
        <v/>
      </c>
      <c r="J4274" s="34">
        <f>J4273*H4274</f>
        <v/>
      </c>
    </row>
    <row r="4275">
      <c r="C4275" s="31" t="inlineStr">
        <is>
          <t>F</t>
        </is>
      </c>
      <c r="D4275" s="31" t="inlineStr">
        <is>
          <t>Harga Satuan Pekerjaan (D+E)</t>
        </is>
      </c>
      <c r="E4275" s="32" t="n"/>
      <c r="F4275" s="32" t="n"/>
      <c r="G4275" s="32" t="n"/>
      <c r="H4275" s="32" t="n"/>
      <c r="I4275" s="32" t="n"/>
      <c r="J4275" s="33">
        <f>SUM(J4273:J4274)</f>
        <v/>
      </c>
    </row>
    <row r="4277">
      <c r="C4277" s="16" t="inlineStr">
        <is>
          <t>I.212</t>
        </is>
      </c>
      <c r="D4277" s="17" t="inlineStr">
        <is>
          <t>Go Difabel Stainless Steel Landasan Warna Hitam Finish Honed, ukuran 30 cm x 30 cm tebal 3 cm Perkerasan pada Trotoar dan Median Tipe Guiding Block</t>
        </is>
      </c>
      <c r="F4277" s="18" t="inlineStr">
        <is>
          <t>Meter Persegi</t>
        </is>
      </c>
      <c r="K4277" s="22">
        <f>ROUNDDOWN(J4293,0)</f>
        <v/>
      </c>
      <c r="M4277" s="19" t="inlineStr">
        <is>
          <t>9.3.(11b)</t>
        </is>
      </c>
    </row>
    <row r="4278">
      <c r="C4278" s="23" t="inlineStr">
        <is>
          <t>No</t>
        </is>
      </c>
      <c r="D4278" s="23" t="inlineStr">
        <is>
          <t>Uraian</t>
        </is>
      </c>
      <c r="E4278" s="23" t="inlineStr">
        <is>
          <t>Kode</t>
        </is>
      </c>
      <c r="F4278" s="23" t="inlineStr">
        <is>
          <t>Sat.</t>
        </is>
      </c>
      <c r="G4278" s="23" t="inlineStr">
        <is>
          <t>Koefisien</t>
        </is>
      </c>
      <c r="H4278" s="23" t="inlineStr">
        <is>
          <t>Harga  Satuan (Rp)</t>
        </is>
      </c>
      <c r="J4278" s="23" t="inlineStr">
        <is>
          <t>Jumlah Harga (Rp)</t>
        </is>
      </c>
    </row>
    <row r="4279">
      <c r="C4279" s="24" t="inlineStr">
        <is>
          <t>A</t>
        </is>
      </c>
      <c r="D4279" s="24" t="inlineStr">
        <is>
          <t>TENAGA KERJA</t>
        </is>
      </c>
      <c r="E4279" s="12" t="n"/>
      <c r="F4279" s="12" t="n"/>
      <c r="G4279" s="12" t="n"/>
      <c r="H4279" s="12" t="n"/>
      <c r="I4279" s="12" t="n"/>
      <c r="J4279" s="12" t="n"/>
    </row>
    <row r="4280">
      <c r="C4280" s="5" t="n">
        <v>1</v>
      </c>
      <c r="D4280" s="5" t="inlineStr">
        <is>
          <t>Pekerja</t>
        </is>
      </c>
      <c r="E4280" s="5" t="inlineStr">
        <is>
          <t>L01</t>
        </is>
      </c>
      <c r="F4280" s="5" t="inlineStr">
        <is>
          <t>jam</t>
        </is>
      </c>
      <c r="G4280" s="25" t="n">
        <v>0.316265210606167</v>
      </c>
      <c r="H4280" s="26">
        <f>VLOOKUP(D4280,upahbahan,3,FALSE)</f>
        <v/>
      </c>
      <c r="J4280" s="26">
        <f>G4280*H4280</f>
        <v/>
      </c>
    </row>
    <row r="4281">
      <c r="C4281" s="5" t="n">
        <v>2</v>
      </c>
      <c r="D4281" s="5" t="inlineStr">
        <is>
          <t>Mandor</t>
        </is>
      </c>
      <c r="E4281" s="5" t="inlineStr">
        <is>
          <t>L03</t>
        </is>
      </c>
      <c r="F4281" s="5" t="inlineStr">
        <is>
          <t>jam</t>
        </is>
      </c>
      <c r="G4281" s="25" t="n">
        <v>0.05271095458718047</v>
      </c>
      <c r="H4281" s="26">
        <f>VLOOKUP(D4281,upahbahan,3,FALSE)</f>
        <v/>
      </c>
      <c r="J4281" s="26">
        <f>G4281*H4281</f>
        <v/>
      </c>
    </row>
    <row r="4282">
      <c r="C4282" s="27" t="inlineStr">
        <is>
          <t>JUMLAH HARGA TENAGA KERJA</t>
        </is>
      </c>
      <c r="D4282" s="28" t="n"/>
      <c r="E4282" s="28" t="n"/>
      <c r="F4282" s="28" t="n"/>
      <c r="G4282" s="28" t="n"/>
      <c r="H4282" s="28" t="n"/>
      <c r="I4282" s="28" t="n"/>
      <c r="J4282" s="29">
        <f>SUM(J4280:J4281)</f>
        <v/>
      </c>
    </row>
    <row r="4283">
      <c r="C4283" s="24" t="inlineStr">
        <is>
          <t>B</t>
        </is>
      </c>
      <c r="D4283" s="24" t="inlineStr">
        <is>
          <t>BAHAN</t>
        </is>
      </c>
      <c r="E4283" s="12" t="n"/>
      <c r="F4283" s="12" t="n"/>
      <c r="G4283" s="12" t="n"/>
      <c r="H4283" s="12" t="n"/>
      <c r="I4283" s="12" t="n"/>
      <c r="J4283" s="12" t="n"/>
    </row>
    <row r="4284">
      <c r="C4284" s="5" t="n">
        <v>1</v>
      </c>
      <c r="D4284" s="5" t="inlineStr">
        <is>
          <t>Guiding Block Go Difabel Stainless Steel</t>
        </is>
      </c>
      <c r="E4284" s="5" t="inlineStr">
        <is>
          <t>M369</t>
        </is>
      </c>
      <c r="F4284" s="5" t="inlineStr">
        <is>
          <t>Buah</t>
        </is>
      </c>
      <c r="G4284" s="25" t="n">
        <v>20</v>
      </c>
      <c r="H4284" s="26">
        <f>VLOOKUP(D4284,upahbahan,3,FALSE)</f>
        <v/>
      </c>
      <c r="J4284" s="26">
        <f>G4284*H4284</f>
        <v/>
      </c>
    </row>
    <row r="4285">
      <c r="C4285" s="5" t="n">
        <v>2</v>
      </c>
      <c r="D4285" s="5" t="inlineStr">
        <is>
          <t>Batu Alam Andesit Hitam 30 x 30 x 3 + Honed</t>
        </is>
      </c>
      <c r="E4285" s="5" t="inlineStr">
        <is>
          <t>M322e</t>
        </is>
      </c>
      <c r="F4285" s="5" t="inlineStr">
        <is>
          <t>Buah</t>
        </is>
      </c>
      <c r="G4285" s="25" t="n">
        <v>3.99999963333337</v>
      </c>
      <c r="H4285" s="26">
        <f>VLOOKUP(D4285,upahbahan,3,FALSE)</f>
        <v/>
      </c>
      <c r="J4285" s="26">
        <f>G4285*H4285</f>
        <v/>
      </c>
    </row>
    <row r="4286">
      <c r="C4286" s="27" t="inlineStr">
        <is>
          <t>JUMLAH HARGA BAHAN</t>
        </is>
      </c>
      <c r="D4286" s="28" t="n"/>
      <c r="E4286" s="28" t="n"/>
      <c r="F4286" s="28" t="n"/>
      <c r="G4286" s="28" t="n"/>
      <c r="H4286" s="28" t="n"/>
      <c r="I4286" s="28" t="n"/>
      <c r="J4286" s="29">
        <f>SUM(J4284:J4285)</f>
        <v/>
      </c>
    </row>
    <row r="4287">
      <c r="C4287" s="24" t="inlineStr">
        <is>
          <t>C</t>
        </is>
      </c>
      <c r="D4287" s="24" t="inlineStr">
        <is>
          <t>PERALATAN</t>
        </is>
      </c>
      <c r="E4287" s="12" t="n"/>
      <c r="F4287" s="12" t="n"/>
      <c r="G4287" s="12" t="n"/>
      <c r="H4287" s="12" t="n"/>
      <c r="I4287" s="12" t="n"/>
      <c r="J4287" s="12" t="n"/>
    </row>
    <row r="4288">
      <c r="C4288" s="5" t="n">
        <v>1</v>
      </c>
      <c r="D4288" s="5" t="inlineStr">
        <is>
          <t>Mesin Bor</t>
        </is>
      </c>
      <c r="E4288" s="5" t="inlineStr">
        <is>
          <t>E71</t>
        </is>
      </c>
      <c r="F4288" s="5" t="inlineStr">
        <is>
          <t>Jam</t>
        </is>
      </c>
      <c r="G4288" s="25" t="n">
        <v>0.05271084313703632</v>
      </c>
      <c r="H4288" s="26">
        <f>VLOOKUP(D4288,upahbahan,3,FALSE)</f>
        <v/>
      </c>
      <c r="J4288" s="26">
        <f>G4288*H4288</f>
        <v/>
      </c>
    </row>
    <row r="4289">
      <c r="C4289" s="5" t="n">
        <v>2</v>
      </c>
      <c r="D4289" s="5" t="inlineStr">
        <is>
          <t>Alat Bantu</t>
        </is>
      </c>
      <c r="F4289" s="5" t="inlineStr">
        <is>
          <t>Ls</t>
        </is>
      </c>
      <c r="G4289" s="25" t="n">
        <v>1</v>
      </c>
      <c r="H4289" s="26">
        <f>VLOOKUP(D4289,upahbahan,3,FALSE)</f>
        <v/>
      </c>
      <c r="J4289" s="26">
        <f>G4289*H4289</f>
        <v/>
      </c>
    </row>
    <row r="4290">
      <c r="C4290" s="27" t="inlineStr">
        <is>
          <t>JUMLAH HARGA PERALATAN</t>
        </is>
      </c>
      <c r="D4290" s="28" t="n"/>
      <c r="E4290" s="28" t="n"/>
      <c r="F4290" s="28" t="n"/>
      <c r="G4290" s="28" t="n"/>
      <c r="H4290" s="28" t="n"/>
      <c r="I4290" s="28" t="n"/>
      <c r="J4290" s="29">
        <f>SUM(J4288:J4289)</f>
        <v/>
      </c>
    </row>
    <row r="4291">
      <c r="C4291" s="31" t="inlineStr">
        <is>
          <t>D</t>
        </is>
      </c>
      <c r="D4291" s="31" t="inlineStr">
        <is>
          <t>Jumlah (A+B+C)</t>
        </is>
      </c>
      <c r="E4291" s="32" t="n"/>
      <c r="F4291" s="32" t="n"/>
      <c r="G4291" s="32" t="n"/>
      <c r="H4291" s="32" t="n"/>
      <c r="I4291" s="32" t="n"/>
      <c r="J4291" s="33">
        <f>J4282+J4286+J4290</f>
        <v/>
      </c>
    </row>
    <row r="4292">
      <c r="C4292" s="18" t="inlineStr">
        <is>
          <t>E</t>
        </is>
      </c>
      <c r="D4292" s="18" t="inlineStr">
        <is>
          <t>Biaya Umum dan Keuntungan 10.0% x D</t>
        </is>
      </c>
      <c r="H4292" s="21">
        <f>$Q$8</f>
        <v/>
      </c>
      <c r="J4292" s="34">
        <f>J4291*H4292</f>
        <v/>
      </c>
    </row>
    <row r="4293">
      <c r="C4293" s="31" t="inlineStr">
        <is>
          <t>F</t>
        </is>
      </c>
      <c r="D4293" s="31" t="inlineStr">
        <is>
          <t>Harga Satuan Pekerjaan (D+E)</t>
        </is>
      </c>
      <c r="E4293" s="32" t="n"/>
      <c r="F4293" s="32" t="n"/>
      <c r="G4293" s="32" t="n"/>
      <c r="H4293" s="32" t="n"/>
      <c r="I4293" s="32" t="n"/>
      <c r="J4293" s="33">
        <f>SUM(J4291:J4292)</f>
        <v/>
      </c>
    </row>
    <row r="4295">
      <c r="C4295" s="16" t="inlineStr">
        <is>
          <t>I.213</t>
        </is>
      </c>
      <c r="D4295" s="17" t="inlineStr">
        <is>
          <t>Stop Difabel Stainless Steel Landasan Warna Hitam Finish Honed, ukuran 20 cm x 20 cm tebal 3 cm Perkerasan pada Trotoar dan Median Tipe Guiding Block</t>
        </is>
      </c>
      <c r="F4295" s="18" t="inlineStr">
        <is>
          <t>Meter Persegi</t>
        </is>
      </c>
      <c r="K4295" s="22">
        <f>ROUNDDOWN(J4311,0)</f>
        <v/>
      </c>
      <c r="M4295" s="19" t="inlineStr">
        <is>
          <t>9.3.(12a)</t>
        </is>
      </c>
    </row>
    <row r="4296">
      <c r="C4296" s="23" t="inlineStr">
        <is>
          <t>No</t>
        </is>
      </c>
      <c r="D4296" s="23" t="inlineStr">
        <is>
          <t>Uraian</t>
        </is>
      </c>
      <c r="E4296" s="23" t="inlineStr">
        <is>
          <t>Kode</t>
        </is>
      </c>
      <c r="F4296" s="23" t="inlineStr">
        <is>
          <t>Sat.</t>
        </is>
      </c>
      <c r="G4296" s="23" t="inlineStr">
        <is>
          <t>Koefisien</t>
        </is>
      </c>
      <c r="H4296" s="23" t="inlineStr">
        <is>
          <t>Harga  Satuan (Rp)</t>
        </is>
      </c>
      <c r="J4296" s="23" t="inlineStr">
        <is>
          <t>Jumlah Harga (Rp)</t>
        </is>
      </c>
    </row>
    <row r="4297">
      <c r="C4297" s="24" t="inlineStr">
        <is>
          <t>A</t>
        </is>
      </c>
      <c r="D4297" s="24" t="inlineStr">
        <is>
          <t>TENAGA KERJA</t>
        </is>
      </c>
      <c r="E4297" s="12" t="n"/>
      <c r="F4297" s="12" t="n"/>
      <c r="G4297" s="12" t="n"/>
      <c r="H4297" s="12" t="n"/>
      <c r="I4297" s="12" t="n"/>
      <c r="J4297" s="12" t="n"/>
    </row>
    <row r="4298">
      <c r="C4298" s="5" t="n">
        <v>1</v>
      </c>
      <c r="D4298" s="5" t="inlineStr">
        <is>
          <t>Pekerja</t>
        </is>
      </c>
      <c r="E4298" s="5" t="inlineStr">
        <is>
          <t>L01</t>
        </is>
      </c>
      <c r="F4298" s="5" t="inlineStr">
        <is>
          <t>jam</t>
        </is>
      </c>
      <c r="G4298" s="25" t="n">
        <v>1.521084492073012</v>
      </c>
      <c r="H4298" s="26">
        <f>VLOOKUP(D4298,upahbahan,3,FALSE)</f>
        <v/>
      </c>
      <c r="J4298" s="26">
        <f>G4298*H4298</f>
        <v/>
      </c>
    </row>
    <row r="4299">
      <c r="C4299" s="5" t="n">
        <v>2</v>
      </c>
      <c r="D4299" s="5" t="inlineStr">
        <is>
          <t>Mandor</t>
        </is>
      </c>
      <c r="E4299" s="5" t="inlineStr">
        <is>
          <t>L03</t>
        </is>
      </c>
      <c r="F4299" s="5" t="inlineStr">
        <is>
          <t>jam</t>
        </is>
      </c>
      <c r="G4299" s="25" t="n">
        <v>0.2535141336826704</v>
      </c>
      <c r="H4299" s="26">
        <f>VLOOKUP(D4299,upahbahan,3,FALSE)</f>
        <v/>
      </c>
      <c r="J4299" s="26">
        <f>G4299*H4299</f>
        <v/>
      </c>
    </row>
    <row r="4300">
      <c r="C4300" s="27" t="inlineStr">
        <is>
          <t>JUMLAH HARGA TENAGA KERJA</t>
        </is>
      </c>
      <c r="D4300" s="28" t="n"/>
      <c r="E4300" s="28" t="n"/>
      <c r="F4300" s="28" t="n"/>
      <c r="G4300" s="28" t="n"/>
      <c r="H4300" s="28" t="n"/>
      <c r="I4300" s="28" t="n"/>
      <c r="J4300" s="29">
        <f>SUM(J4298:J4299)</f>
        <v/>
      </c>
    </row>
    <row r="4301">
      <c r="C4301" s="24" t="inlineStr">
        <is>
          <t>B</t>
        </is>
      </c>
      <c r="D4301" s="24" t="inlineStr">
        <is>
          <t>BAHAN</t>
        </is>
      </c>
      <c r="E4301" s="12" t="n"/>
      <c r="F4301" s="12" t="n"/>
      <c r="G4301" s="12" t="n"/>
      <c r="H4301" s="12" t="n"/>
      <c r="I4301" s="12" t="n"/>
      <c r="J4301" s="12" t="n"/>
    </row>
    <row r="4302">
      <c r="C4302" s="5" t="n">
        <v>1</v>
      </c>
      <c r="D4302" s="5" t="inlineStr">
        <is>
          <t>Guiding Block Stop Difabel Stainless Steel</t>
        </is>
      </c>
      <c r="E4302" s="5" t="inlineStr">
        <is>
          <t>M369a</t>
        </is>
      </c>
      <c r="F4302" s="5" t="inlineStr">
        <is>
          <t>Buah</t>
        </is>
      </c>
      <c r="G4302" s="25" t="n">
        <v>25</v>
      </c>
      <c r="H4302" s="26">
        <f>VLOOKUP(D4302,upahbahan,3,FALSE)</f>
        <v/>
      </c>
      <c r="J4302" s="26">
        <f>G4302*H4302</f>
        <v/>
      </c>
    </row>
    <row r="4303">
      <c r="C4303" s="5" t="n">
        <v>2</v>
      </c>
      <c r="D4303" s="5" t="inlineStr">
        <is>
          <t>Batu Alam Andesit Hitam 20 x 20 x 3 + Honed</t>
        </is>
      </c>
      <c r="E4303" s="5" t="inlineStr">
        <is>
          <t>M322d</t>
        </is>
      </c>
      <c r="F4303" s="5" t="inlineStr">
        <is>
          <t>Buah</t>
        </is>
      </c>
      <c r="G4303" s="25" t="n">
        <v>5</v>
      </c>
      <c r="H4303" s="26">
        <f>VLOOKUP(D4303,upahbahan,3,FALSE)</f>
        <v/>
      </c>
      <c r="J4303" s="26">
        <f>G4303*H4303</f>
        <v/>
      </c>
    </row>
    <row r="4304">
      <c r="C4304" s="27" t="inlineStr">
        <is>
          <t>JUMLAH HARGA BAHAN</t>
        </is>
      </c>
      <c r="D4304" s="28" t="n"/>
      <c r="E4304" s="28" t="n"/>
      <c r="F4304" s="28" t="n"/>
      <c r="G4304" s="28" t="n"/>
      <c r="H4304" s="28" t="n"/>
      <c r="I4304" s="28" t="n"/>
      <c r="J4304" s="29">
        <f>SUM(J4302:J4303)</f>
        <v/>
      </c>
    </row>
    <row r="4305">
      <c r="C4305" s="24" t="inlineStr">
        <is>
          <t>C</t>
        </is>
      </c>
      <c r="D4305" s="24" t="inlineStr">
        <is>
          <t>PERALATAN</t>
        </is>
      </c>
      <c r="E4305" s="12" t="n"/>
      <c r="F4305" s="12" t="n"/>
      <c r="G4305" s="12" t="n"/>
      <c r="H4305" s="12" t="n"/>
      <c r="I4305" s="12" t="n"/>
      <c r="J4305" s="12" t="n"/>
    </row>
    <row r="4306">
      <c r="C4306" s="5" t="n">
        <v>1</v>
      </c>
      <c r="D4306" s="5" t="inlineStr">
        <is>
          <t>Mesin Bor</t>
        </is>
      </c>
      <c r="E4306" s="5" t="inlineStr">
        <is>
          <t>E71</t>
        </is>
      </c>
      <c r="F4306" s="5" t="inlineStr">
        <is>
          <t>Jam</t>
        </is>
      </c>
      <c r="G4306" s="25" t="n">
        <v>0.2535140326579535</v>
      </c>
      <c r="H4306" s="26">
        <f>VLOOKUP(D4306,upahbahan,3,FALSE)</f>
        <v/>
      </c>
      <c r="J4306" s="26">
        <f>G4306*H4306</f>
        <v/>
      </c>
    </row>
    <row r="4307">
      <c r="C4307" s="5" t="n">
        <v>2</v>
      </c>
      <c r="D4307" s="5" t="inlineStr">
        <is>
          <t>Alat Bantu</t>
        </is>
      </c>
      <c r="F4307" s="5" t="inlineStr">
        <is>
          <t>Ls</t>
        </is>
      </c>
      <c r="G4307" s="25" t="n">
        <v>1</v>
      </c>
      <c r="H4307" s="26">
        <f>VLOOKUP(D4307,upahbahan,3,FALSE)</f>
        <v/>
      </c>
      <c r="J4307" s="26">
        <f>G4307*H4307</f>
        <v/>
      </c>
    </row>
    <row r="4308">
      <c r="C4308" s="27" t="inlineStr">
        <is>
          <t>JUMLAH HARGA PERALATAN</t>
        </is>
      </c>
      <c r="D4308" s="28" t="n"/>
      <c r="E4308" s="28" t="n"/>
      <c r="F4308" s="28" t="n"/>
      <c r="G4308" s="28" t="n"/>
      <c r="H4308" s="28" t="n"/>
      <c r="I4308" s="28" t="n"/>
      <c r="J4308" s="29">
        <f>SUM(J4306:J4307)</f>
        <v/>
      </c>
    </row>
    <row r="4309">
      <c r="C4309" s="31" t="inlineStr">
        <is>
          <t>D</t>
        </is>
      </c>
      <c r="D4309" s="31" t="inlineStr">
        <is>
          <t>Jumlah (A+B+C)</t>
        </is>
      </c>
      <c r="E4309" s="32" t="n"/>
      <c r="F4309" s="32" t="n"/>
      <c r="G4309" s="32" t="n"/>
      <c r="H4309" s="32" t="n"/>
      <c r="I4309" s="32" t="n"/>
      <c r="J4309" s="33">
        <f>J4300+J4304+J4308</f>
        <v/>
      </c>
    </row>
    <row r="4310">
      <c r="C4310" s="18" t="inlineStr">
        <is>
          <t>E</t>
        </is>
      </c>
      <c r="D4310" s="18" t="inlineStr">
        <is>
          <t>Biaya Umum dan Keuntungan 10.0% x D</t>
        </is>
      </c>
      <c r="H4310" s="21">
        <f>$Q$8</f>
        <v/>
      </c>
      <c r="J4310" s="34">
        <f>J4309*H4310</f>
        <v/>
      </c>
    </row>
    <row r="4311">
      <c r="C4311" s="31" t="inlineStr">
        <is>
          <t>F</t>
        </is>
      </c>
      <c r="D4311" s="31" t="inlineStr">
        <is>
          <t>Harga Satuan Pekerjaan (D+E)</t>
        </is>
      </c>
      <c r="E4311" s="32" t="n"/>
      <c r="F4311" s="32" t="n"/>
      <c r="G4311" s="32" t="n"/>
      <c r="H4311" s="32" t="n"/>
      <c r="I4311" s="32" t="n"/>
      <c r="J4311" s="33">
        <f>SUM(J4309:J4310)</f>
        <v/>
      </c>
    </row>
    <row r="4313">
      <c r="C4313" s="16" t="inlineStr">
        <is>
          <t>I.214</t>
        </is>
      </c>
      <c r="D4313" s="17" t="inlineStr">
        <is>
          <t>Stop Difabel Stainless Steel Landasan Warna Hitam Finish Honed, ukuran 30 cm x 30 cm tebal 3 cm Perkerasan pada Trotoar dan Median Tipe Guiding Block</t>
        </is>
      </c>
      <c r="F4313" s="18" t="inlineStr">
        <is>
          <t>Meter Persegi</t>
        </is>
      </c>
      <c r="K4313" s="22">
        <f>ROUNDDOWN(J4329,0)</f>
        <v/>
      </c>
      <c r="M4313" s="19" t="inlineStr">
        <is>
          <t>9.3.(12b)</t>
        </is>
      </c>
    </row>
    <row r="4314">
      <c r="C4314" s="23" t="inlineStr">
        <is>
          <t>No</t>
        </is>
      </c>
      <c r="D4314" s="23" t="inlineStr">
        <is>
          <t>Uraian</t>
        </is>
      </c>
      <c r="E4314" s="23" t="inlineStr">
        <is>
          <t>Kode</t>
        </is>
      </c>
      <c r="F4314" s="23" t="inlineStr">
        <is>
          <t>Sat.</t>
        </is>
      </c>
      <c r="G4314" s="23" t="inlineStr">
        <is>
          <t>Koefisien</t>
        </is>
      </c>
      <c r="H4314" s="23" t="inlineStr">
        <is>
          <t>Harga  Satuan (Rp)</t>
        </is>
      </c>
      <c r="J4314" s="23" t="inlineStr">
        <is>
          <t>Jumlah Harga (Rp)</t>
        </is>
      </c>
    </row>
    <row r="4315">
      <c r="C4315" s="24" t="inlineStr">
        <is>
          <t>A</t>
        </is>
      </c>
      <c r="D4315" s="24" t="inlineStr">
        <is>
          <t>TENAGA KERJA</t>
        </is>
      </c>
      <c r="E4315" s="12" t="n"/>
      <c r="F4315" s="12" t="n"/>
      <c r="G4315" s="12" t="n"/>
      <c r="H4315" s="12" t="n"/>
      <c r="I4315" s="12" t="n"/>
      <c r="J4315" s="12" t="n"/>
    </row>
    <row r="4316">
      <c r="C4316" s="5" t="n">
        <v>1</v>
      </c>
      <c r="D4316" s="5" t="inlineStr">
        <is>
          <t>Pekerja</t>
        </is>
      </c>
      <c r="E4316" s="5" t="inlineStr">
        <is>
          <t>L01</t>
        </is>
      </c>
      <c r="F4316" s="5" t="inlineStr">
        <is>
          <t>jam</t>
        </is>
      </c>
      <c r="G4316" s="25" t="n">
        <v>1.521084492073012</v>
      </c>
      <c r="H4316" s="26">
        <f>VLOOKUP(D4316,upahbahan,3,FALSE)</f>
        <v/>
      </c>
      <c r="J4316" s="26">
        <f>G4316*H4316</f>
        <v/>
      </c>
    </row>
    <row r="4317">
      <c r="C4317" s="5" t="n">
        <v>2</v>
      </c>
      <c r="D4317" s="5" t="inlineStr">
        <is>
          <t>Mandor</t>
        </is>
      </c>
      <c r="E4317" s="5" t="inlineStr">
        <is>
          <t>L03</t>
        </is>
      </c>
      <c r="F4317" s="5" t="inlineStr">
        <is>
          <t>jam</t>
        </is>
      </c>
      <c r="G4317" s="25" t="n">
        <v>0.2535141336826704</v>
      </c>
      <c r="H4317" s="26">
        <f>VLOOKUP(D4317,upahbahan,3,FALSE)</f>
        <v/>
      </c>
      <c r="J4317" s="26">
        <f>G4317*H4317</f>
        <v/>
      </c>
    </row>
    <row r="4318">
      <c r="C4318" s="27" t="inlineStr">
        <is>
          <t>JUMLAH HARGA TENAGA KERJA</t>
        </is>
      </c>
      <c r="D4318" s="28" t="n"/>
      <c r="E4318" s="28" t="n"/>
      <c r="F4318" s="28" t="n"/>
      <c r="G4318" s="28" t="n"/>
      <c r="H4318" s="28" t="n"/>
      <c r="I4318" s="28" t="n"/>
      <c r="J4318" s="29">
        <f>SUM(J4316:J4317)</f>
        <v/>
      </c>
    </row>
    <row r="4319">
      <c r="C4319" s="24" t="inlineStr">
        <is>
          <t>B</t>
        </is>
      </c>
      <c r="D4319" s="24" t="inlineStr">
        <is>
          <t>BAHAN</t>
        </is>
      </c>
      <c r="E4319" s="12" t="n"/>
      <c r="F4319" s="12" t="n"/>
      <c r="G4319" s="12" t="n"/>
      <c r="H4319" s="12" t="n"/>
      <c r="I4319" s="12" t="n"/>
      <c r="J4319" s="12" t="n"/>
    </row>
    <row r="4320">
      <c r="C4320" s="5" t="n">
        <v>1</v>
      </c>
      <c r="D4320" s="5" t="inlineStr">
        <is>
          <t>Guiding Block Stop Difabel Stainless Steel</t>
        </is>
      </c>
      <c r="E4320" s="5" t="inlineStr">
        <is>
          <t>M369a</t>
        </is>
      </c>
      <c r="F4320" s="5" t="inlineStr">
        <is>
          <t>Buah</t>
        </is>
      </c>
      <c r="G4320" s="25" t="n">
        <v>36</v>
      </c>
      <c r="H4320" s="26">
        <f>VLOOKUP(D4320,upahbahan,3,FALSE)</f>
        <v/>
      </c>
      <c r="J4320" s="26">
        <f>G4320*H4320</f>
        <v/>
      </c>
    </row>
    <row r="4321">
      <c r="C4321" s="5" t="n">
        <v>2</v>
      </c>
      <c r="D4321" s="5" t="inlineStr">
        <is>
          <t>Batu Alam Andesit Hitam 30 x 30 x 3 + Honed</t>
        </is>
      </c>
      <c r="E4321" s="5" t="inlineStr">
        <is>
          <t>M322e</t>
        </is>
      </c>
      <c r="F4321" s="5" t="inlineStr">
        <is>
          <t>Buah</t>
        </is>
      </c>
      <c r="G4321" s="25" t="n">
        <v>3.99999963333337</v>
      </c>
      <c r="H4321" s="26">
        <f>VLOOKUP(D4321,upahbahan,3,FALSE)</f>
        <v/>
      </c>
      <c r="J4321" s="26">
        <f>G4321*H4321</f>
        <v/>
      </c>
    </row>
    <row r="4322">
      <c r="C4322" s="27" t="inlineStr">
        <is>
          <t>JUMLAH HARGA BAHAN</t>
        </is>
      </c>
      <c r="D4322" s="28" t="n"/>
      <c r="E4322" s="28" t="n"/>
      <c r="F4322" s="28" t="n"/>
      <c r="G4322" s="28" t="n"/>
      <c r="H4322" s="28" t="n"/>
      <c r="I4322" s="28" t="n"/>
      <c r="J4322" s="29">
        <f>SUM(J4320:J4321)</f>
        <v/>
      </c>
    </row>
    <row r="4323">
      <c r="C4323" s="24" t="inlineStr">
        <is>
          <t>C</t>
        </is>
      </c>
      <c r="D4323" s="24" t="inlineStr">
        <is>
          <t>PERALATAN</t>
        </is>
      </c>
      <c r="E4323" s="12" t="n"/>
      <c r="F4323" s="12" t="n"/>
      <c r="G4323" s="12" t="n"/>
      <c r="H4323" s="12" t="n"/>
      <c r="I4323" s="12" t="n"/>
      <c r="J4323" s="12" t="n"/>
    </row>
    <row r="4324">
      <c r="C4324" s="5" t="n">
        <v>1</v>
      </c>
      <c r="D4324" s="5" t="inlineStr">
        <is>
          <t>Mesin Bor</t>
        </is>
      </c>
      <c r="E4324" s="5" t="inlineStr">
        <is>
          <t>E71</t>
        </is>
      </c>
      <c r="F4324" s="5" t="inlineStr">
        <is>
          <t>Jam</t>
        </is>
      </c>
      <c r="G4324" s="25" t="n">
        <v>0.2535140326579535</v>
      </c>
      <c r="H4324" s="26">
        <f>VLOOKUP(D4324,upahbahan,3,FALSE)</f>
        <v/>
      </c>
      <c r="J4324" s="26">
        <f>G4324*H4324</f>
        <v/>
      </c>
    </row>
    <row r="4325">
      <c r="C4325" s="5" t="n">
        <v>2</v>
      </c>
      <c r="D4325" s="5" t="inlineStr">
        <is>
          <t>Alat Bantu</t>
        </is>
      </c>
      <c r="F4325" s="5" t="inlineStr">
        <is>
          <t>Ls</t>
        </is>
      </c>
      <c r="G4325" s="25" t="n">
        <v>1</v>
      </c>
      <c r="H4325" s="26">
        <f>VLOOKUP(D4325,upahbahan,3,FALSE)</f>
        <v/>
      </c>
      <c r="J4325" s="26">
        <f>G4325*H4325</f>
        <v/>
      </c>
    </row>
    <row r="4326">
      <c r="C4326" s="27" t="inlineStr">
        <is>
          <t>JUMLAH HARGA PERALATAN</t>
        </is>
      </c>
      <c r="D4326" s="28" t="n"/>
      <c r="E4326" s="28" t="n"/>
      <c r="F4326" s="28" t="n"/>
      <c r="G4326" s="28" t="n"/>
      <c r="H4326" s="28" t="n"/>
      <c r="I4326" s="28" t="n"/>
      <c r="J4326" s="29">
        <f>SUM(J4324:J4325)</f>
        <v/>
      </c>
    </row>
    <row r="4327">
      <c r="C4327" s="31" t="inlineStr">
        <is>
          <t>D</t>
        </is>
      </c>
      <c r="D4327" s="31" t="inlineStr">
        <is>
          <t>Jumlah (A+B+C)</t>
        </is>
      </c>
      <c r="E4327" s="32" t="n"/>
      <c r="F4327" s="32" t="n"/>
      <c r="G4327" s="32" t="n"/>
      <c r="H4327" s="32" t="n"/>
      <c r="I4327" s="32" t="n"/>
      <c r="J4327" s="33">
        <f>J4318+J4322+J4326</f>
        <v/>
      </c>
    </row>
    <row r="4328">
      <c r="C4328" s="18" t="inlineStr">
        <is>
          <t>E</t>
        </is>
      </c>
      <c r="D4328" s="18" t="inlineStr">
        <is>
          <t>Biaya Umum dan Keuntungan 10.0% x D</t>
        </is>
      </c>
      <c r="H4328" s="21">
        <f>$Q$8</f>
        <v/>
      </c>
      <c r="J4328" s="34">
        <f>J4327*H4328</f>
        <v/>
      </c>
    </row>
    <row r="4329">
      <c r="C4329" s="31" t="inlineStr">
        <is>
          <t>F</t>
        </is>
      </c>
      <c r="D4329" s="31" t="inlineStr">
        <is>
          <t>Harga Satuan Pekerjaan (D+E)</t>
        </is>
      </c>
      <c r="E4329" s="32" t="n"/>
      <c r="F4329" s="32" t="n"/>
      <c r="G4329" s="32" t="n"/>
      <c r="H4329" s="32" t="n"/>
      <c r="I4329" s="32" t="n"/>
      <c r="J4329" s="33">
        <f>SUM(J4327:J4328)</f>
        <v/>
      </c>
    </row>
    <row r="4331">
      <c r="C4331" s="16" t="inlineStr">
        <is>
          <t>I.215</t>
        </is>
      </c>
      <c r="D4331" s="17" t="inlineStr">
        <is>
          <t>Go Difabel Stainless Steel Landasan Warna Hitam, ukuran 20 cm x 20 cm tebal 3 cm Perkerasan pada Trotoar dan Median Tipe Guiding Block</t>
        </is>
      </c>
      <c r="F4331" s="18" t="inlineStr">
        <is>
          <t>Meter Persegi</t>
        </is>
      </c>
      <c r="K4331" s="22">
        <f>ROUNDDOWN(J4347,0)</f>
        <v/>
      </c>
      <c r="M4331" s="19" t="inlineStr">
        <is>
          <t>9.3.(13a)</t>
        </is>
      </c>
    </row>
    <row r="4332">
      <c r="C4332" s="23" t="inlineStr">
        <is>
          <t>No</t>
        </is>
      </c>
      <c r="D4332" s="23" t="inlineStr">
        <is>
          <t>Uraian</t>
        </is>
      </c>
      <c r="E4332" s="23" t="inlineStr">
        <is>
          <t>Kode</t>
        </is>
      </c>
      <c r="F4332" s="23" t="inlineStr">
        <is>
          <t>Sat.</t>
        </is>
      </c>
      <c r="G4332" s="23" t="inlineStr">
        <is>
          <t>Koefisien</t>
        </is>
      </c>
      <c r="H4332" s="23" t="inlineStr">
        <is>
          <t>Harga  Satuan (Rp)</t>
        </is>
      </c>
      <c r="J4332" s="23" t="inlineStr">
        <is>
          <t>Jumlah Harga (Rp)</t>
        </is>
      </c>
    </row>
    <row r="4333">
      <c r="C4333" s="24" t="inlineStr">
        <is>
          <t>A</t>
        </is>
      </c>
      <c r="D4333" s="24" t="inlineStr">
        <is>
          <t>TENAGA KERJA</t>
        </is>
      </c>
      <c r="E4333" s="12" t="n"/>
      <c r="F4333" s="12" t="n"/>
      <c r="G4333" s="12" t="n"/>
      <c r="H4333" s="12" t="n"/>
      <c r="I4333" s="12" t="n"/>
      <c r="J4333" s="12" t="n"/>
    </row>
    <row r="4334">
      <c r="C4334" s="5" t="n">
        <v>1</v>
      </c>
      <c r="D4334" s="5" t="inlineStr">
        <is>
          <t>Pekerja</t>
        </is>
      </c>
      <c r="E4334" s="5" t="inlineStr">
        <is>
          <t>L01</t>
        </is>
      </c>
      <c r="F4334" s="5" t="inlineStr">
        <is>
          <t>jam</t>
        </is>
      </c>
      <c r="G4334" s="25" t="n">
        <v>0.2409637115941012</v>
      </c>
      <c r="H4334" s="26">
        <f>VLOOKUP(D4334,upahbahan,3,FALSE)</f>
        <v/>
      </c>
      <c r="J4334" s="26">
        <f>G4334*H4334</f>
        <v/>
      </c>
    </row>
    <row r="4335">
      <c r="C4335" s="5" t="n">
        <v>2</v>
      </c>
      <c r="D4335" s="5" t="inlineStr">
        <is>
          <t>Mandor</t>
        </is>
      </c>
      <c r="E4335" s="5" t="inlineStr">
        <is>
          <t>L03</t>
        </is>
      </c>
      <c r="F4335" s="5" t="inlineStr">
        <is>
          <t>jam</t>
        </is>
      </c>
      <c r="G4335" s="25" t="n">
        <v>0.04016075589371235</v>
      </c>
      <c r="H4335" s="26">
        <f>VLOOKUP(D4335,upahbahan,3,FALSE)</f>
        <v/>
      </c>
      <c r="J4335" s="26">
        <f>G4335*H4335</f>
        <v/>
      </c>
    </row>
    <row r="4336">
      <c r="C4336" s="27" t="inlineStr">
        <is>
          <t>JUMLAH HARGA TENAGA KERJA</t>
        </is>
      </c>
      <c r="D4336" s="28" t="n"/>
      <c r="E4336" s="28" t="n"/>
      <c r="F4336" s="28" t="n"/>
      <c r="G4336" s="28" t="n"/>
      <c r="H4336" s="28" t="n"/>
      <c r="I4336" s="28" t="n"/>
      <c r="J4336" s="29">
        <f>SUM(J4334:J4335)</f>
        <v/>
      </c>
    </row>
    <row r="4337">
      <c r="C4337" s="24" t="inlineStr">
        <is>
          <t>B</t>
        </is>
      </c>
      <c r="D4337" s="24" t="inlineStr">
        <is>
          <t>BAHAN</t>
        </is>
      </c>
      <c r="E4337" s="12" t="n"/>
      <c r="F4337" s="12" t="n"/>
      <c r="G4337" s="12" t="n"/>
      <c r="H4337" s="12" t="n"/>
      <c r="I4337" s="12" t="n"/>
      <c r="J4337" s="12" t="n"/>
    </row>
    <row r="4338">
      <c r="C4338" s="5" t="n">
        <v>1</v>
      </c>
      <c r="D4338" s="5" t="inlineStr">
        <is>
          <t>Guiding Block Go Difabel Stainless Steel</t>
        </is>
      </c>
      <c r="E4338" s="5" t="inlineStr">
        <is>
          <t>M369</t>
        </is>
      </c>
      <c r="F4338" s="5" t="inlineStr">
        <is>
          <t>Buah</t>
        </is>
      </c>
      <c r="G4338" s="25" t="n">
        <v>15</v>
      </c>
      <c r="H4338" s="26">
        <f>VLOOKUP(D4338,upahbahan,3,FALSE)</f>
        <v/>
      </c>
      <c r="J4338" s="26">
        <f>G4338*H4338</f>
        <v/>
      </c>
    </row>
    <row r="4339">
      <c r="C4339" s="5" t="n">
        <v>2</v>
      </c>
      <c r="D4339" s="5" t="inlineStr">
        <is>
          <t>Batu Alam Andesit Hitam 20 x 20 x 3</t>
        </is>
      </c>
      <c r="E4339" s="5" t="inlineStr">
        <is>
          <t>M322a</t>
        </is>
      </c>
      <c r="F4339" s="5" t="inlineStr">
        <is>
          <t>Buah</t>
        </is>
      </c>
      <c r="G4339" s="25" t="n">
        <v>5</v>
      </c>
      <c r="H4339" s="26">
        <f>VLOOKUP(D4339,upahbahan,3,FALSE)</f>
        <v/>
      </c>
      <c r="J4339" s="26">
        <f>G4339*H4339</f>
        <v/>
      </c>
    </row>
    <row r="4340">
      <c r="C4340" s="27" t="inlineStr">
        <is>
          <t>JUMLAH HARGA BAHAN</t>
        </is>
      </c>
      <c r="D4340" s="28" t="n"/>
      <c r="E4340" s="28" t="n"/>
      <c r="F4340" s="28" t="n"/>
      <c r="G4340" s="28" t="n"/>
      <c r="H4340" s="28" t="n"/>
      <c r="I4340" s="28" t="n"/>
      <c r="J4340" s="29">
        <f>SUM(J4338:J4339)</f>
        <v/>
      </c>
    </row>
    <row r="4341">
      <c r="C4341" s="24" t="inlineStr">
        <is>
          <t>C</t>
        </is>
      </c>
      <c r="D4341" s="24" t="inlineStr">
        <is>
          <t>PERALATAN</t>
        </is>
      </c>
      <c r="E4341" s="12" t="n"/>
      <c r="F4341" s="12" t="n"/>
      <c r="G4341" s="12" t="n"/>
      <c r="H4341" s="12" t="n"/>
      <c r="I4341" s="12" t="n"/>
      <c r="J4341" s="12" t="n"/>
    </row>
    <row r="4342">
      <c r="C4342" s="5" t="n">
        <v>1</v>
      </c>
      <c r="D4342" s="5" t="inlineStr">
        <is>
          <t>Mesin Bor</t>
        </is>
      </c>
      <c r="E4342" s="5" t="inlineStr">
        <is>
          <t>E71</t>
        </is>
      </c>
      <c r="F4342" s="5" t="inlineStr">
        <is>
          <t>Jam</t>
        </is>
      </c>
      <c r="G4342" s="25" t="n">
        <v>0.04016057510103065</v>
      </c>
      <c r="H4342" s="26">
        <f>VLOOKUP(D4342,upahbahan,3,FALSE)</f>
        <v/>
      </c>
      <c r="J4342" s="26">
        <f>G4342*H4342</f>
        <v/>
      </c>
    </row>
    <row r="4343">
      <c r="C4343" s="5" t="n">
        <v>2</v>
      </c>
      <c r="D4343" s="5" t="inlineStr">
        <is>
          <t>Alat Bantu</t>
        </is>
      </c>
      <c r="F4343" s="5" t="inlineStr">
        <is>
          <t>Ls</t>
        </is>
      </c>
      <c r="G4343" s="25" t="n">
        <v>1</v>
      </c>
      <c r="H4343" s="26">
        <f>VLOOKUP(D4343,upahbahan,3,FALSE)</f>
        <v/>
      </c>
      <c r="J4343" s="26">
        <f>G4343*H4343</f>
        <v/>
      </c>
    </row>
    <row r="4344">
      <c r="C4344" s="27" t="inlineStr">
        <is>
          <t>JUMLAH HARGA PERALATAN</t>
        </is>
      </c>
      <c r="D4344" s="28" t="n"/>
      <c r="E4344" s="28" t="n"/>
      <c r="F4344" s="28" t="n"/>
      <c r="G4344" s="28" t="n"/>
      <c r="H4344" s="28" t="n"/>
      <c r="I4344" s="28" t="n"/>
      <c r="J4344" s="29">
        <f>SUM(J4342:J4343)</f>
        <v/>
      </c>
    </row>
    <row r="4345">
      <c r="C4345" s="31" t="inlineStr">
        <is>
          <t>D</t>
        </is>
      </c>
      <c r="D4345" s="31" t="inlineStr">
        <is>
          <t>Jumlah (A+B+C)</t>
        </is>
      </c>
      <c r="E4345" s="32" t="n"/>
      <c r="F4345" s="32" t="n"/>
      <c r="G4345" s="32" t="n"/>
      <c r="H4345" s="32" t="n"/>
      <c r="I4345" s="32" t="n"/>
      <c r="J4345" s="33">
        <f>J4336+J4340+J4344</f>
        <v/>
      </c>
    </row>
    <row r="4346">
      <c r="C4346" s="18" t="inlineStr">
        <is>
          <t>E</t>
        </is>
      </c>
      <c r="D4346" s="18" t="inlineStr">
        <is>
          <t>Biaya Umum dan Keuntungan 10.0% x D</t>
        </is>
      </c>
      <c r="H4346" s="21">
        <f>$Q$8</f>
        <v/>
      </c>
      <c r="J4346" s="34">
        <f>J4345*H4346</f>
        <v/>
      </c>
    </row>
    <row r="4347">
      <c r="C4347" s="31" t="inlineStr">
        <is>
          <t>F</t>
        </is>
      </c>
      <c r="D4347" s="31" t="inlineStr">
        <is>
          <t>Harga Satuan Pekerjaan (D+E)</t>
        </is>
      </c>
      <c r="E4347" s="32" t="n"/>
      <c r="F4347" s="32" t="n"/>
      <c r="G4347" s="32" t="n"/>
      <c r="H4347" s="32" t="n"/>
      <c r="I4347" s="32" t="n"/>
      <c r="J4347" s="33">
        <f>SUM(J4345:J4346)</f>
        <v/>
      </c>
    </row>
    <row r="4349">
      <c r="C4349" s="16" t="inlineStr">
        <is>
          <t>I.216</t>
        </is>
      </c>
      <c r="D4349" s="17" t="inlineStr">
        <is>
          <t>Go Difabel Stainless Steel Landasan Warna Hitam, ukuran 30 cm x 30 cm tebal 3 cm Perkerasan pada Trotoar dan Median Tipe Guiding Block</t>
        </is>
      </c>
      <c r="F4349" s="18" t="inlineStr">
        <is>
          <t>Meter Persegi</t>
        </is>
      </c>
      <c r="K4349" s="22">
        <f>ROUNDDOWN(J4365,0)</f>
        <v/>
      </c>
      <c r="M4349" s="19" t="inlineStr">
        <is>
          <t>9.3.(13b)</t>
        </is>
      </c>
    </row>
    <row r="4350">
      <c r="C4350" s="23" t="inlineStr">
        <is>
          <t>No</t>
        </is>
      </c>
      <c r="D4350" s="23" t="inlineStr">
        <is>
          <t>Uraian</t>
        </is>
      </c>
      <c r="E4350" s="23" t="inlineStr">
        <is>
          <t>Kode</t>
        </is>
      </c>
      <c r="F4350" s="23" t="inlineStr">
        <is>
          <t>Sat.</t>
        </is>
      </c>
      <c r="G4350" s="23" t="inlineStr">
        <is>
          <t>Koefisien</t>
        </is>
      </c>
      <c r="H4350" s="23" t="inlineStr">
        <is>
          <t>Harga  Satuan (Rp)</t>
        </is>
      </c>
      <c r="J4350" s="23" t="inlineStr">
        <is>
          <t>Jumlah Harga (Rp)</t>
        </is>
      </c>
    </row>
    <row r="4351">
      <c r="C4351" s="24" t="inlineStr">
        <is>
          <t>A</t>
        </is>
      </c>
      <c r="D4351" s="24" t="inlineStr">
        <is>
          <t>TENAGA KERJA</t>
        </is>
      </c>
      <c r="E4351" s="12" t="n"/>
      <c r="F4351" s="12" t="n"/>
      <c r="G4351" s="12" t="n"/>
      <c r="H4351" s="12" t="n"/>
      <c r="I4351" s="12" t="n"/>
      <c r="J4351" s="12" t="n"/>
    </row>
    <row r="4352">
      <c r="C4352" s="5" t="n">
        <v>1</v>
      </c>
      <c r="D4352" s="5" t="inlineStr">
        <is>
          <t>Pekerja</t>
        </is>
      </c>
      <c r="E4352" s="5" t="inlineStr">
        <is>
          <t>L01</t>
        </is>
      </c>
      <c r="F4352" s="5" t="inlineStr">
        <is>
          <t>jam</t>
        </is>
      </c>
      <c r="G4352" s="25" t="n">
        <v>0.316265210606167</v>
      </c>
      <c r="H4352" s="26">
        <f>VLOOKUP(D4352,upahbahan,3,FALSE)</f>
        <v/>
      </c>
      <c r="J4352" s="26">
        <f>G4352*H4352</f>
        <v/>
      </c>
    </row>
    <row r="4353">
      <c r="C4353" s="5" t="n">
        <v>2</v>
      </c>
      <c r="D4353" s="5" t="inlineStr">
        <is>
          <t>Mandor</t>
        </is>
      </c>
      <c r="E4353" s="5" t="inlineStr">
        <is>
          <t>L03</t>
        </is>
      </c>
      <c r="F4353" s="5" t="inlineStr">
        <is>
          <t>jam</t>
        </is>
      </c>
      <c r="G4353" s="25" t="n">
        <v>0.05271095458718047</v>
      </c>
      <c r="H4353" s="26">
        <f>VLOOKUP(D4353,upahbahan,3,FALSE)</f>
        <v/>
      </c>
      <c r="J4353" s="26">
        <f>G4353*H4353</f>
        <v/>
      </c>
    </row>
    <row r="4354">
      <c r="C4354" s="27" t="inlineStr">
        <is>
          <t>JUMLAH HARGA TENAGA KERJA</t>
        </is>
      </c>
      <c r="D4354" s="28" t="n"/>
      <c r="E4354" s="28" t="n"/>
      <c r="F4354" s="28" t="n"/>
      <c r="G4354" s="28" t="n"/>
      <c r="H4354" s="28" t="n"/>
      <c r="I4354" s="28" t="n"/>
      <c r="J4354" s="29">
        <f>SUM(J4352:J4353)</f>
        <v/>
      </c>
    </row>
    <row r="4355">
      <c r="C4355" s="24" t="inlineStr">
        <is>
          <t>B</t>
        </is>
      </c>
      <c r="D4355" s="24" t="inlineStr">
        <is>
          <t>BAHAN</t>
        </is>
      </c>
      <c r="E4355" s="12" t="n"/>
      <c r="F4355" s="12" t="n"/>
      <c r="G4355" s="12" t="n"/>
      <c r="H4355" s="12" t="n"/>
      <c r="I4355" s="12" t="n"/>
      <c r="J4355" s="12" t="n"/>
    </row>
    <row r="4356">
      <c r="C4356" s="5" t="n">
        <v>1</v>
      </c>
      <c r="D4356" s="5" t="inlineStr">
        <is>
          <t>Guiding Block Go Difabel Stainless Steel</t>
        </is>
      </c>
      <c r="E4356" s="5" t="inlineStr">
        <is>
          <t>M369</t>
        </is>
      </c>
      <c r="F4356" s="5" t="inlineStr">
        <is>
          <t>Buah</t>
        </is>
      </c>
      <c r="G4356" s="25" t="n">
        <v>20</v>
      </c>
      <c r="H4356" s="26">
        <f>VLOOKUP(D4356,upahbahan,3,FALSE)</f>
        <v/>
      </c>
      <c r="J4356" s="26">
        <f>G4356*H4356</f>
        <v/>
      </c>
    </row>
    <row r="4357">
      <c r="C4357" s="5" t="n">
        <v>2</v>
      </c>
      <c r="D4357" s="5" t="inlineStr">
        <is>
          <t>Batu Alam Andesit Hitam 30 x 30 x 3</t>
        </is>
      </c>
      <c r="E4357" s="5" t="inlineStr">
        <is>
          <t>M322c</t>
        </is>
      </c>
      <c r="F4357" s="5" t="inlineStr">
        <is>
          <t>Buah</t>
        </is>
      </c>
      <c r="G4357" s="25" t="n">
        <v>4</v>
      </c>
      <c r="H4357" s="26">
        <f>VLOOKUP(D4357,upahbahan,3,FALSE)</f>
        <v/>
      </c>
      <c r="J4357" s="26">
        <f>G4357*H4357</f>
        <v/>
      </c>
    </row>
    <row r="4358">
      <c r="C4358" s="27" t="inlineStr">
        <is>
          <t>JUMLAH HARGA BAHAN</t>
        </is>
      </c>
      <c r="D4358" s="28" t="n"/>
      <c r="E4358" s="28" t="n"/>
      <c r="F4358" s="28" t="n"/>
      <c r="G4358" s="28" t="n"/>
      <c r="H4358" s="28" t="n"/>
      <c r="I4358" s="28" t="n"/>
      <c r="J4358" s="29">
        <f>SUM(J4356:J4357)</f>
        <v/>
      </c>
    </row>
    <row r="4359">
      <c r="C4359" s="24" t="inlineStr">
        <is>
          <t>C</t>
        </is>
      </c>
      <c r="D4359" s="24" t="inlineStr">
        <is>
          <t>PERALATAN</t>
        </is>
      </c>
      <c r="E4359" s="12" t="n"/>
      <c r="F4359" s="12" t="n"/>
      <c r="G4359" s="12" t="n"/>
      <c r="H4359" s="12" t="n"/>
      <c r="I4359" s="12" t="n"/>
      <c r="J4359" s="12" t="n"/>
    </row>
    <row r="4360">
      <c r="C4360" s="5" t="n">
        <v>1</v>
      </c>
      <c r="D4360" s="5" t="inlineStr">
        <is>
          <t>Mesin Bor</t>
        </is>
      </c>
      <c r="E4360" s="5" t="inlineStr">
        <is>
          <t>E71</t>
        </is>
      </c>
      <c r="F4360" s="5" t="inlineStr">
        <is>
          <t>Jam</t>
        </is>
      </c>
      <c r="G4360" s="25" t="n">
        <v>0.05271084313703632</v>
      </c>
      <c r="H4360" s="26">
        <f>VLOOKUP(D4360,upahbahan,3,FALSE)</f>
        <v/>
      </c>
      <c r="J4360" s="26">
        <f>G4360*H4360</f>
        <v/>
      </c>
    </row>
    <row r="4361">
      <c r="C4361" s="5" t="n">
        <v>2</v>
      </c>
      <c r="D4361" s="5" t="inlineStr">
        <is>
          <t>Alat Bantu</t>
        </is>
      </c>
      <c r="F4361" s="5" t="inlineStr">
        <is>
          <t>Ls</t>
        </is>
      </c>
      <c r="G4361" s="25" t="n">
        <v>1</v>
      </c>
      <c r="H4361" s="26">
        <f>VLOOKUP(D4361,upahbahan,3,FALSE)</f>
        <v/>
      </c>
      <c r="J4361" s="26">
        <f>G4361*H4361</f>
        <v/>
      </c>
    </row>
    <row r="4362">
      <c r="C4362" s="27" t="inlineStr">
        <is>
          <t>JUMLAH HARGA PERALATAN</t>
        </is>
      </c>
      <c r="D4362" s="28" t="n"/>
      <c r="E4362" s="28" t="n"/>
      <c r="F4362" s="28" t="n"/>
      <c r="G4362" s="28" t="n"/>
      <c r="H4362" s="28" t="n"/>
      <c r="I4362" s="28" t="n"/>
      <c r="J4362" s="29">
        <f>SUM(J4360:J4361)</f>
        <v/>
      </c>
    </row>
    <row r="4363">
      <c r="C4363" s="31" t="inlineStr">
        <is>
          <t>D</t>
        </is>
      </c>
      <c r="D4363" s="31" t="inlineStr">
        <is>
          <t>Jumlah (A+B+C)</t>
        </is>
      </c>
      <c r="E4363" s="32" t="n"/>
      <c r="F4363" s="32" t="n"/>
      <c r="G4363" s="32" t="n"/>
      <c r="H4363" s="32" t="n"/>
      <c r="I4363" s="32" t="n"/>
      <c r="J4363" s="33">
        <f>J4354+J4358+J4362</f>
        <v/>
      </c>
    </row>
    <row r="4364">
      <c r="C4364" s="18" t="inlineStr">
        <is>
          <t>E</t>
        </is>
      </c>
      <c r="D4364" s="18" t="inlineStr">
        <is>
          <t>Biaya Umum dan Keuntungan 10.0% x D</t>
        </is>
      </c>
      <c r="H4364" s="21">
        <f>$Q$8</f>
        <v/>
      </c>
      <c r="J4364" s="34">
        <f>J4363*H4364</f>
        <v/>
      </c>
    </row>
    <row r="4365">
      <c r="C4365" s="31" t="inlineStr">
        <is>
          <t>F</t>
        </is>
      </c>
      <c r="D4365" s="31" t="inlineStr">
        <is>
          <t>Harga Satuan Pekerjaan (D+E)</t>
        </is>
      </c>
      <c r="E4365" s="32" t="n"/>
      <c r="F4365" s="32" t="n"/>
      <c r="G4365" s="32" t="n"/>
      <c r="H4365" s="32" t="n"/>
      <c r="I4365" s="32" t="n"/>
      <c r="J4365" s="33">
        <f>SUM(J4363:J4364)</f>
        <v/>
      </c>
    </row>
    <row r="4367">
      <c r="C4367" s="16" t="inlineStr">
        <is>
          <t>I.217</t>
        </is>
      </c>
      <c r="D4367" s="17" t="inlineStr">
        <is>
          <t>Stop Difabel Stainless Steel Landasan Warna Hitam, ukuran 20 cm x 20 cm tebal 3 cm Perkerasan pada Trotoar dan Median Tipe Guiding Block</t>
        </is>
      </c>
      <c r="F4367" s="18" t="inlineStr">
        <is>
          <t>Meter Persegi</t>
        </is>
      </c>
      <c r="K4367" s="22">
        <f>ROUNDDOWN(J4383,0)</f>
        <v/>
      </c>
      <c r="M4367" s="19" t="inlineStr">
        <is>
          <t>9.3.(14a)</t>
        </is>
      </c>
    </row>
    <row r="4368">
      <c r="C4368" s="23" t="inlineStr">
        <is>
          <t>No</t>
        </is>
      </c>
      <c r="D4368" s="23" t="inlineStr">
        <is>
          <t>Uraian</t>
        </is>
      </c>
      <c r="E4368" s="23" t="inlineStr">
        <is>
          <t>Kode</t>
        </is>
      </c>
      <c r="F4368" s="23" t="inlineStr">
        <is>
          <t>Sat.</t>
        </is>
      </c>
      <c r="G4368" s="23" t="inlineStr">
        <is>
          <t>Koefisien</t>
        </is>
      </c>
      <c r="H4368" s="23" t="inlineStr">
        <is>
          <t>Harga  Satuan (Rp)</t>
        </is>
      </c>
      <c r="J4368" s="23" t="inlineStr">
        <is>
          <t>Jumlah Harga (Rp)</t>
        </is>
      </c>
    </row>
    <row r="4369">
      <c r="C4369" s="24" t="inlineStr">
        <is>
          <t>A</t>
        </is>
      </c>
      <c r="D4369" s="24" t="inlineStr">
        <is>
          <t>TENAGA KERJA</t>
        </is>
      </c>
      <c r="E4369" s="12" t="n"/>
      <c r="F4369" s="12" t="n"/>
      <c r="G4369" s="12" t="n"/>
      <c r="H4369" s="12" t="n"/>
      <c r="I4369" s="12" t="n"/>
      <c r="J4369" s="12" t="n"/>
    </row>
    <row r="4370">
      <c r="C4370" s="5" t="n">
        <v>1</v>
      </c>
      <c r="D4370" s="5" t="inlineStr">
        <is>
          <t>Pekerja</t>
        </is>
      </c>
      <c r="E4370" s="5" t="inlineStr">
        <is>
          <t>L01</t>
        </is>
      </c>
      <c r="F4370" s="5" t="inlineStr">
        <is>
          <t>jam</t>
        </is>
      </c>
      <c r="G4370" s="25" t="n">
        <v>1.521084492073012</v>
      </c>
      <c r="H4370" s="26">
        <f>VLOOKUP(D4370,upahbahan,3,FALSE)</f>
        <v/>
      </c>
      <c r="J4370" s="26">
        <f>G4370*H4370</f>
        <v/>
      </c>
    </row>
    <row r="4371">
      <c r="C4371" s="5" t="n">
        <v>2</v>
      </c>
      <c r="D4371" s="5" t="inlineStr">
        <is>
          <t>Mandor</t>
        </is>
      </c>
      <c r="E4371" s="5" t="inlineStr">
        <is>
          <t>L03</t>
        </is>
      </c>
      <c r="F4371" s="5" t="inlineStr">
        <is>
          <t>jam</t>
        </is>
      </c>
      <c r="G4371" s="25" t="n">
        <v>0.2535141336826704</v>
      </c>
      <c r="H4371" s="26">
        <f>VLOOKUP(D4371,upahbahan,3,FALSE)</f>
        <v/>
      </c>
      <c r="J4371" s="26">
        <f>G4371*H4371</f>
        <v/>
      </c>
    </row>
    <row r="4372">
      <c r="C4372" s="27" t="inlineStr">
        <is>
          <t>JUMLAH HARGA TENAGA KERJA</t>
        </is>
      </c>
      <c r="D4372" s="28" t="n"/>
      <c r="E4372" s="28" t="n"/>
      <c r="F4372" s="28" t="n"/>
      <c r="G4372" s="28" t="n"/>
      <c r="H4372" s="28" t="n"/>
      <c r="I4372" s="28" t="n"/>
      <c r="J4372" s="29">
        <f>SUM(J4370:J4371)</f>
        <v/>
      </c>
    </row>
    <row r="4373">
      <c r="C4373" s="24" t="inlineStr">
        <is>
          <t>B</t>
        </is>
      </c>
      <c r="D4373" s="24" t="inlineStr">
        <is>
          <t>BAHAN</t>
        </is>
      </c>
      <c r="E4373" s="12" t="n"/>
      <c r="F4373" s="12" t="n"/>
      <c r="G4373" s="12" t="n"/>
      <c r="H4373" s="12" t="n"/>
      <c r="I4373" s="12" t="n"/>
      <c r="J4373" s="12" t="n"/>
    </row>
    <row r="4374">
      <c r="C4374" s="5" t="n">
        <v>1</v>
      </c>
      <c r="D4374" s="5" t="inlineStr">
        <is>
          <t>Guiding Block Stop Difabel Stainless Steel</t>
        </is>
      </c>
      <c r="E4374" s="5" t="inlineStr">
        <is>
          <t>M369a</t>
        </is>
      </c>
      <c r="F4374" s="5" t="inlineStr">
        <is>
          <t>Buah</t>
        </is>
      </c>
      <c r="G4374" s="25" t="n">
        <v>25</v>
      </c>
      <c r="H4374" s="26">
        <f>VLOOKUP(D4374,upahbahan,3,FALSE)</f>
        <v/>
      </c>
      <c r="J4374" s="26">
        <f>G4374*H4374</f>
        <v/>
      </c>
    </row>
    <row r="4375">
      <c r="C4375" s="5" t="n">
        <v>2</v>
      </c>
      <c r="D4375" s="5" t="inlineStr">
        <is>
          <t>Batu Alam Andesit Hitam 20 x 20 x 3</t>
        </is>
      </c>
      <c r="E4375" s="5" t="inlineStr">
        <is>
          <t>M322a</t>
        </is>
      </c>
      <c r="F4375" s="5" t="inlineStr">
        <is>
          <t>Buah</t>
        </is>
      </c>
      <c r="G4375" s="25" t="n">
        <v>5</v>
      </c>
      <c r="H4375" s="26">
        <f>VLOOKUP(D4375,upahbahan,3,FALSE)</f>
        <v/>
      </c>
      <c r="J4375" s="26">
        <f>G4375*H4375</f>
        <v/>
      </c>
    </row>
    <row r="4376">
      <c r="C4376" s="27" t="inlineStr">
        <is>
          <t>JUMLAH HARGA BAHAN</t>
        </is>
      </c>
      <c r="D4376" s="28" t="n"/>
      <c r="E4376" s="28" t="n"/>
      <c r="F4376" s="28" t="n"/>
      <c r="G4376" s="28" t="n"/>
      <c r="H4376" s="28" t="n"/>
      <c r="I4376" s="28" t="n"/>
      <c r="J4376" s="29">
        <f>SUM(J4374:J4375)</f>
        <v/>
      </c>
    </row>
    <row r="4377">
      <c r="C4377" s="24" t="inlineStr">
        <is>
          <t>C</t>
        </is>
      </c>
      <c r="D4377" s="24" t="inlineStr">
        <is>
          <t>PERALATAN</t>
        </is>
      </c>
      <c r="E4377" s="12" t="n"/>
      <c r="F4377" s="12" t="n"/>
      <c r="G4377" s="12" t="n"/>
      <c r="H4377" s="12" t="n"/>
      <c r="I4377" s="12" t="n"/>
      <c r="J4377" s="12" t="n"/>
    </row>
    <row r="4378">
      <c r="C4378" s="5" t="n">
        <v>1</v>
      </c>
      <c r="D4378" s="5" t="inlineStr">
        <is>
          <t>Mesin Bor</t>
        </is>
      </c>
      <c r="E4378" s="5" t="inlineStr">
        <is>
          <t>E71</t>
        </is>
      </c>
      <c r="F4378" s="5" t="inlineStr">
        <is>
          <t>Jam</t>
        </is>
      </c>
      <c r="G4378" s="25" t="n">
        <v>0.2535140326579535</v>
      </c>
      <c r="H4378" s="26">
        <f>VLOOKUP(D4378,upahbahan,3,FALSE)</f>
        <v/>
      </c>
      <c r="J4378" s="26">
        <f>G4378*H4378</f>
        <v/>
      </c>
    </row>
    <row r="4379">
      <c r="C4379" s="5" t="n">
        <v>2</v>
      </c>
      <c r="D4379" s="5" t="inlineStr">
        <is>
          <t>Alat Bantu</t>
        </is>
      </c>
      <c r="F4379" s="5" t="inlineStr">
        <is>
          <t>Ls</t>
        </is>
      </c>
      <c r="G4379" s="25" t="n">
        <v>1</v>
      </c>
      <c r="H4379" s="26">
        <f>VLOOKUP(D4379,upahbahan,3,FALSE)</f>
        <v/>
      </c>
      <c r="J4379" s="26">
        <f>G4379*H4379</f>
        <v/>
      </c>
    </row>
    <row r="4380">
      <c r="C4380" s="27" t="inlineStr">
        <is>
          <t>JUMLAH HARGA PERALATAN</t>
        </is>
      </c>
      <c r="D4380" s="28" t="n"/>
      <c r="E4380" s="28" t="n"/>
      <c r="F4380" s="28" t="n"/>
      <c r="G4380" s="28" t="n"/>
      <c r="H4380" s="28" t="n"/>
      <c r="I4380" s="28" t="n"/>
      <c r="J4380" s="29">
        <f>SUM(J4378:J4379)</f>
        <v/>
      </c>
    </row>
    <row r="4381">
      <c r="C4381" s="31" t="inlineStr">
        <is>
          <t>D</t>
        </is>
      </c>
      <c r="D4381" s="31" t="inlineStr">
        <is>
          <t>Jumlah (A+B+C)</t>
        </is>
      </c>
      <c r="E4381" s="32" t="n"/>
      <c r="F4381" s="32" t="n"/>
      <c r="G4381" s="32" t="n"/>
      <c r="H4381" s="32" t="n"/>
      <c r="I4381" s="32" t="n"/>
      <c r="J4381" s="33">
        <f>J4372+J4376+J4380</f>
        <v/>
      </c>
    </row>
    <row r="4382">
      <c r="C4382" s="18" t="inlineStr">
        <is>
          <t>E</t>
        </is>
      </c>
      <c r="D4382" s="18" t="inlineStr">
        <is>
          <t>Biaya Umum dan Keuntungan 10.0% x D</t>
        </is>
      </c>
      <c r="H4382" s="21">
        <f>$Q$8</f>
        <v/>
      </c>
      <c r="J4382" s="34">
        <f>J4381*H4382</f>
        <v/>
      </c>
    </row>
    <row r="4383">
      <c r="C4383" s="31" t="inlineStr">
        <is>
          <t>F</t>
        </is>
      </c>
      <c r="D4383" s="31" t="inlineStr">
        <is>
          <t>Harga Satuan Pekerjaan (D+E)</t>
        </is>
      </c>
      <c r="E4383" s="32" t="n"/>
      <c r="F4383" s="32" t="n"/>
      <c r="G4383" s="32" t="n"/>
      <c r="H4383" s="32" t="n"/>
      <c r="I4383" s="32" t="n"/>
      <c r="J4383" s="33">
        <f>SUM(J4381:J4382)</f>
        <v/>
      </c>
    </row>
    <row r="4385">
      <c r="C4385" s="16" t="inlineStr">
        <is>
          <t>I.218</t>
        </is>
      </c>
      <c r="D4385" s="17" t="inlineStr">
        <is>
          <t>Stop Difabel Stainless Steel Landasan Warna Hitam, ukuran 30 cm x 30 cm tebal 3 cm Perkerasan pada Trotoar dan Median Tipe Guiding Block</t>
        </is>
      </c>
      <c r="F4385" s="18" t="inlineStr">
        <is>
          <t>Meter Persegi</t>
        </is>
      </c>
      <c r="K4385" s="22">
        <f>ROUNDDOWN(J4401,0)</f>
        <v/>
      </c>
      <c r="M4385" s="19" t="inlineStr">
        <is>
          <t>9.3.(14b)</t>
        </is>
      </c>
    </row>
    <row r="4386">
      <c r="C4386" s="23" t="inlineStr">
        <is>
          <t>No</t>
        </is>
      </c>
      <c r="D4386" s="23" t="inlineStr">
        <is>
          <t>Uraian</t>
        </is>
      </c>
      <c r="E4386" s="23" t="inlineStr">
        <is>
          <t>Kode</t>
        </is>
      </c>
      <c r="F4386" s="23" t="inlineStr">
        <is>
          <t>Sat.</t>
        </is>
      </c>
      <c r="G4386" s="23" t="inlineStr">
        <is>
          <t>Koefisien</t>
        </is>
      </c>
      <c r="H4386" s="23" t="inlineStr">
        <is>
          <t>Harga  Satuan (Rp)</t>
        </is>
      </c>
      <c r="J4386" s="23" t="inlineStr">
        <is>
          <t>Jumlah Harga (Rp)</t>
        </is>
      </c>
    </row>
    <row r="4387">
      <c r="C4387" s="24" t="inlineStr">
        <is>
          <t>A</t>
        </is>
      </c>
      <c r="D4387" s="24" t="inlineStr">
        <is>
          <t>TENAGA KERJA</t>
        </is>
      </c>
      <c r="E4387" s="12" t="n"/>
      <c r="F4387" s="12" t="n"/>
      <c r="G4387" s="12" t="n"/>
      <c r="H4387" s="12" t="n"/>
      <c r="I4387" s="12" t="n"/>
      <c r="J4387" s="12" t="n"/>
    </row>
    <row r="4388">
      <c r="C4388" s="5" t="n">
        <v>1</v>
      </c>
      <c r="D4388" s="5" t="inlineStr">
        <is>
          <t>Pekerja</t>
        </is>
      </c>
      <c r="E4388" s="5" t="inlineStr">
        <is>
          <t>L01</t>
        </is>
      </c>
      <c r="F4388" s="5" t="inlineStr">
        <is>
          <t>jam</t>
        </is>
      </c>
      <c r="G4388" s="25" t="n">
        <v>1.521084492073012</v>
      </c>
      <c r="H4388" s="26">
        <f>VLOOKUP(D4388,upahbahan,3,FALSE)</f>
        <v/>
      </c>
      <c r="J4388" s="26">
        <f>G4388*H4388</f>
        <v/>
      </c>
    </row>
    <row r="4389">
      <c r="C4389" s="5" t="n">
        <v>2</v>
      </c>
      <c r="D4389" s="5" t="inlineStr">
        <is>
          <t>Mandor</t>
        </is>
      </c>
      <c r="E4389" s="5" t="inlineStr">
        <is>
          <t>L03</t>
        </is>
      </c>
      <c r="F4389" s="5" t="inlineStr">
        <is>
          <t>jam</t>
        </is>
      </c>
      <c r="G4389" s="25" t="n">
        <v>0.2535141336826704</v>
      </c>
      <c r="H4389" s="26">
        <f>VLOOKUP(D4389,upahbahan,3,FALSE)</f>
        <v/>
      </c>
      <c r="J4389" s="26">
        <f>G4389*H4389</f>
        <v/>
      </c>
    </row>
    <row r="4390">
      <c r="C4390" s="27" t="inlineStr">
        <is>
          <t>JUMLAH HARGA TENAGA KERJA</t>
        </is>
      </c>
      <c r="D4390" s="28" t="n"/>
      <c r="E4390" s="28" t="n"/>
      <c r="F4390" s="28" t="n"/>
      <c r="G4390" s="28" t="n"/>
      <c r="H4390" s="28" t="n"/>
      <c r="I4390" s="28" t="n"/>
      <c r="J4390" s="29">
        <f>SUM(J4388:J4389)</f>
        <v/>
      </c>
    </row>
    <row r="4391">
      <c r="C4391" s="24" t="inlineStr">
        <is>
          <t>B</t>
        </is>
      </c>
      <c r="D4391" s="24" t="inlineStr">
        <is>
          <t>BAHAN</t>
        </is>
      </c>
      <c r="E4391" s="12" t="n"/>
      <c r="F4391" s="12" t="n"/>
      <c r="G4391" s="12" t="n"/>
      <c r="H4391" s="12" t="n"/>
      <c r="I4391" s="12" t="n"/>
      <c r="J4391" s="12" t="n"/>
    </row>
    <row r="4392">
      <c r="C4392" s="5" t="n">
        <v>1</v>
      </c>
      <c r="D4392" s="5" t="inlineStr">
        <is>
          <t>Guiding Block Stop Difabel Stainless Steel</t>
        </is>
      </c>
      <c r="E4392" s="5" t="inlineStr">
        <is>
          <t>M369a</t>
        </is>
      </c>
      <c r="F4392" s="5" t="inlineStr">
        <is>
          <t>Buah</t>
        </is>
      </c>
      <c r="G4392" s="25" t="n">
        <v>36</v>
      </c>
      <c r="H4392" s="26">
        <f>VLOOKUP(D4392,upahbahan,3,FALSE)</f>
        <v/>
      </c>
      <c r="J4392" s="26">
        <f>G4392*H4392</f>
        <v/>
      </c>
    </row>
    <row r="4393">
      <c r="C4393" s="5" t="n">
        <v>2</v>
      </c>
      <c r="D4393" s="5" t="inlineStr">
        <is>
          <t>Batu Alam Andesit Hitam 30 x 30 x 3</t>
        </is>
      </c>
      <c r="E4393" s="5" t="inlineStr">
        <is>
          <t>M322c</t>
        </is>
      </c>
      <c r="F4393" s="5" t="inlineStr">
        <is>
          <t>Buah</t>
        </is>
      </c>
      <c r="G4393" s="25" t="n">
        <v>4</v>
      </c>
      <c r="H4393" s="26">
        <f>VLOOKUP(D4393,upahbahan,3,FALSE)</f>
        <v/>
      </c>
      <c r="J4393" s="26">
        <f>G4393*H4393</f>
        <v/>
      </c>
    </row>
    <row r="4394">
      <c r="C4394" s="27" t="inlineStr">
        <is>
          <t>JUMLAH HARGA BAHAN</t>
        </is>
      </c>
      <c r="D4394" s="28" t="n"/>
      <c r="E4394" s="28" t="n"/>
      <c r="F4394" s="28" t="n"/>
      <c r="G4394" s="28" t="n"/>
      <c r="H4394" s="28" t="n"/>
      <c r="I4394" s="28" t="n"/>
      <c r="J4394" s="29">
        <f>SUM(J4392:J4393)</f>
        <v/>
      </c>
    </row>
    <row r="4395">
      <c r="C4395" s="24" t="inlineStr">
        <is>
          <t>C</t>
        </is>
      </c>
      <c r="D4395" s="24" t="inlineStr">
        <is>
          <t>PERALATAN</t>
        </is>
      </c>
      <c r="E4395" s="12" t="n"/>
      <c r="F4395" s="12" t="n"/>
      <c r="G4395" s="12" t="n"/>
      <c r="H4395" s="12" t="n"/>
      <c r="I4395" s="12" t="n"/>
      <c r="J4395" s="12" t="n"/>
    </row>
    <row r="4396">
      <c r="C4396" s="5" t="n">
        <v>1</v>
      </c>
      <c r="D4396" s="5" t="inlineStr">
        <is>
          <t>Mesin Bor</t>
        </is>
      </c>
      <c r="E4396" s="5" t="inlineStr">
        <is>
          <t>E71</t>
        </is>
      </c>
      <c r="F4396" s="5" t="inlineStr">
        <is>
          <t>Jam</t>
        </is>
      </c>
      <c r="G4396" s="25" t="n">
        <v>0.2535140326579535</v>
      </c>
      <c r="H4396" s="26">
        <f>VLOOKUP(D4396,upahbahan,3,FALSE)</f>
        <v/>
      </c>
      <c r="J4396" s="26">
        <f>G4396*H4396</f>
        <v/>
      </c>
    </row>
    <row r="4397">
      <c r="C4397" s="5" t="n">
        <v>2</v>
      </c>
      <c r="D4397" s="5" t="inlineStr">
        <is>
          <t>Alat Bantu</t>
        </is>
      </c>
      <c r="F4397" s="5" t="inlineStr">
        <is>
          <t>Ls</t>
        </is>
      </c>
      <c r="G4397" s="25" t="n">
        <v>1</v>
      </c>
      <c r="H4397" s="26">
        <f>VLOOKUP(D4397,upahbahan,3,FALSE)</f>
        <v/>
      </c>
      <c r="J4397" s="26">
        <f>G4397*H4397</f>
        <v/>
      </c>
    </row>
    <row r="4398">
      <c r="C4398" s="27" t="inlineStr">
        <is>
          <t>JUMLAH HARGA PERALATAN</t>
        </is>
      </c>
      <c r="D4398" s="28" t="n"/>
      <c r="E4398" s="28" t="n"/>
      <c r="F4398" s="28" t="n"/>
      <c r="G4398" s="28" t="n"/>
      <c r="H4398" s="28" t="n"/>
      <c r="I4398" s="28" t="n"/>
      <c r="J4398" s="29">
        <f>SUM(J4396:J4397)</f>
        <v/>
      </c>
    </row>
    <row r="4399">
      <c r="C4399" s="31" t="inlineStr">
        <is>
          <t>D</t>
        </is>
      </c>
      <c r="D4399" s="31" t="inlineStr">
        <is>
          <t>Jumlah (A+B+C)</t>
        </is>
      </c>
      <c r="E4399" s="32" t="n"/>
      <c r="F4399" s="32" t="n"/>
      <c r="G4399" s="32" t="n"/>
      <c r="H4399" s="32" t="n"/>
      <c r="I4399" s="32" t="n"/>
      <c r="J4399" s="33">
        <f>J4390+J4394+J4398</f>
        <v/>
      </c>
    </row>
    <row r="4400">
      <c r="C4400" s="18" t="inlineStr">
        <is>
          <t>E</t>
        </is>
      </c>
      <c r="D4400" s="18" t="inlineStr">
        <is>
          <t>Biaya Umum dan Keuntungan 10.0% x D</t>
        </is>
      </c>
      <c r="H4400" s="21">
        <f>$Q$8</f>
        <v/>
      </c>
      <c r="J4400" s="34">
        <f>J4399*H4400</f>
        <v/>
      </c>
    </row>
    <row r="4401">
      <c r="C4401" s="31" t="inlineStr">
        <is>
          <t>F</t>
        </is>
      </c>
      <c r="D4401" s="31" t="inlineStr">
        <is>
          <t>Harga Satuan Pekerjaan (D+E)</t>
        </is>
      </c>
      <c r="E4401" s="32" t="n"/>
      <c r="F4401" s="32" t="n"/>
      <c r="G4401" s="32" t="n"/>
      <c r="H4401" s="32" t="n"/>
      <c r="I4401" s="32" t="n"/>
      <c r="J4401" s="33">
        <f>SUM(J4399:J4400)</f>
        <v/>
      </c>
    </row>
    <row r="4403">
      <c r="C4403" s="16" t="inlineStr">
        <is>
          <t>I.219</t>
        </is>
      </c>
      <c r="D4403" s="17" t="inlineStr">
        <is>
          <t>Go Difabel Aluminium Landasan Andesit Bintik Bakar, ukuran 20 cm x 20 cm tebal 3 cm</t>
        </is>
      </c>
      <c r="F4403" s="18" t="inlineStr">
        <is>
          <t>Meter Persegi</t>
        </is>
      </c>
      <c r="K4403" s="22">
        <f>ROUNDDOWN(J4419,0)</f>
        <v/>
      </c>
      <c r="M4403" s="19" t="inlineStr">
        <is>
          <t>9.3.(15a)</t>
        </is>
      </c>
    </row>
    <row r="4404">
      <c r="C4404" s="23" t="inlineStr">
        <is>
          <t>No</t>
        </is>
      </c>
      <c r="D4404" s="23" t="inlineStr">
        <is>
          <t>Uraian</t>
        </is>
      </c>
      <c r="E4404" s="23" t="inlineStr">
        <is>
          <t>Kode</t>
        </is>
      </c>
      <c r="F4404" s="23" t="inlineStr">
        <is>
          <t>Sat.</t>
        </is>
      </c>
      <c r="G4404" s="23" t="inlineStr">
        <is>
          <t>Koefisien</t>
        </is>
      </c>
      <c r="H4404" s="23" t="inlineStr">
        <is>
          <t>Harga  Satuan (Rp)</t>
        </is>
      </c>
      <c r="J4404" s="23" t="inlineStr">
        <is>
          <t>Jumlah Harga (Rp)</t>
        </is>
      </c>
    </row>
    <row r="4405">
      <c r="C4405" s="24" t="inlineStr">
        <is>
          <t>A</t>
        </is>
      </c>
      <c r="D4405" s="24" t="inlineStr">
        <is>
          <t>TENAGA KERJA</t>
        </is>
      </c>
      <c r="E4405" s="12" t="n"/>
      <c r="F4405" s="12" t="n"/>
      <c r="G4405" s="12" t="n"/>
      <c r="H4405" s="12" t="n"/>
      <c r="I4405" s="12" t="n"/>
      <c r="J4405" s="12" t="n"/>
    </row>
    <row r="4406">
      <c r="C4406" s="5" t="n">
        <v>1</v>
      </c>
      <c r="D4406" s="5" t="inlineStr">
        <is>
          <t>Pekerja</t>
        </is>
      </c>
      <c r="E4406" s="5" t="inlineStr">
        <is>
          <t>L01</t>
        </is>
      </c>
      <c r="F4406" s="5" t="inlineStr">
        <is>
          <t>jam</t>
        </is>
      </c>
      <c r="G4406" s="25" t="n">
        <v>0.2409637115941012</v>
      </c>
      <c r="H4406" s="26">
        <f>VLOOKUP(D4406,upahbahan,3,FALSE)</f>
        <v/>
      </c>
      <c r="J4406" s="26">
        <f>G4406*H4406</f>
        <v/>
      </c>
    </row>
    <row r="4407">
      <c r="C4407" s="5" t="n">
        <v>2</v>
      </c>
      <c r="D4407" s="5" t="inlineStr">
        <is>
          <t>Mandor</t>
        </is>
      </c>
      <c r="E4407" s="5" t="inlineStr">
        <is>
          <t>L03</t>
        </is>
      </c>
      <c r="F4407" s="5" t="inlineStr">
        <is>
          <t>jam</t>
        </is>
      </c>
      <c r="G4407" s="25" t="n">
        <v>0.04016075589371235</v>
      </c>
      <c r="H4407" s="26">
        <f>VLOOKUP(D4407,upahbahan,3,FALSE)</f>
        <v/>
      </c>
      <c r="J4407" s="26">
        <f>G4407*H4407</f>
        <v/>
      </c>
    </row>
    <row r="4408">
      <c r="C4408" s="27" t="inlineStr">
        <is>
          <t>JUMLAH HARGA TENAGA KERJA</t>
        </is>
      </c>
      <c r="D4408" s="28" t="n"/>
      <c r="E4408" s="28" t="n"/>
      <c r="F4408" s="28" t="n"/>
      <c r="G4408" s="28" t="n"/>
      <c r="H4408" s="28" t="n"/>
      <c r="I4408" s="28" t="n"/>
      <c r="J4408" s="29">
        <f>SUM(J4406:J4407)</f>
        <v/>
      </c>
    </row>
    <row r="4409">
      <c r="C4409" s="24" t="inlineStr">
        <is>
          <t>B</t>
        </is>
      </c>
      <c r="D4409" s="24" t="inlineStr">
        <is>
          <t>BAHAN</t>
        </is>
      </c>
      <c r="E4409" s="12" t="n"/>
      <c r="F4409" s="12" t="n"/>
      <c r="G4409" s="12" t="n"/>
      <c r="H4409" s="12" t="n"/>
      <c r="I4409" s="12" t="n"/>
      <c r="J4409" s="12" t="n"/>
    </row>
    <row r="4410">
      <c r="C4410" s="5" t="n">
        <v>1</v>
      </c>
      <c r="D4410" s="5" t="inlineStr">
        <is>
          <t>Guiding Block Go Difabel Alumunium</t>
        </is>
      </c>
      <c r="E4410" s="5" t="inlineStr">
        <is>
          <t>M369b</t>
        </is>
      </c>
      <c r="F4410" s="5" t="inlineStr">
        <is>
          <t>Buah</t>
        </is>
      </c>
      <c r="G4410" s="25" t="n">
        <v>15</v>
      </c>
      <c r="H4410" s="26">
        <f>VLOOKUP(D4410,upahbahan,3,FALSE)</f>
        <v/>
      </c>
      <c r="J4410" s="26">
        <f>G4410*H4410</f>
        <v/>
      </c>
    </row>
    <row r="4411">
      <c r="C4411" s="5" t="n">
        <v>2</v>
      </c>
      <c r="D4411" s="5" t="inlineStr">
        <is>
          <t>Batu Alam Andesit Bintik Bakar 20 x 20 x 3</t>
        </is>
      </c>
      <c r="E4411" s="5" t="inlineStr">
        <is>
          <t>M322</t>
        </is>
      </c>
      <c r="F4411" s="5" t="inlineStr">
        <is>
          <t>Buah</t>
        </is>
      </c>
      <c r="G4411" s="25" t="n">
        <v>5</v>
      </c>
      <c r="H4411" s="26">
        <f>VLOOKUP(D4411,upahbahan,3,FALSE)</f>
        <v/>
      </c>
      <c r="J4411" s="26">
        <f>G4411*H4411</f>
        <v/>
      </c>
    </row>
    <row r="4412">
      <c r="C4412" s="27" t="inlineStr">
        <is>
          <t>JUMLAH HARGA BAHAN</t>
        </is>
      </c>
      <c r="D4412" s="28" t="n"/>
      <c r="E4412" s="28" t="n"/>
      <c r="F4412" s="28" t="n"/>
      <c r="G4412" s="28" t="n"/>
      <c r="H4412" s="28" t="n"/>
      <c r="I4412" s="28" t="n"/>
      <c r="J4412" s="29">
        <f>SUM(J4410:J4411)</f>
        <v/>
      </c>
    </row>
    <row r="4413">
      <c r="C4413" s="24" t="inlineStr">
        <is>
          <t>C</t>
        </is>
      </c>
      <c r="D4413" s="24" t="inlineStr">
        <is>
          <t>PERALATAN</t>
        </is>
      </c>
      <c r="E4413" s="12" t="n"/>
      <c r="F4413" s="12" t="n"/>
      <c r="G4413" s="12" t="n"/>
      <c r="H4413" s="12" t="n"/>
      <c r="I4413" s="12" t="n"/>
      <c r="J4413" s="12" t="n"/>
    </row>
    <row r="4414">
      <c r="C4414" s="5" t="n">
        <v>1</v>
      </c>
      <c r="D4414" s="5" t="inlineStr">
        <is>
          <t>Mesin Bor</t>
        </is>
      </c>
      <c r="E4414" s="5" t="inlineStr">
        <is>
          <t>E71</t>
        </is>
      </c>
      <c r="F4414" s="5" t="inlineStr">
        <is>
          <t>Jam</t>
        </is>
      </c>
      <c r="G4414" s="25" t="n">
        <v>0.04016057510103065</v>
      </c>
      <c r="H4414" s="26">
        <f>VLOOKUP(D4414,upahbahan,3,FALSE)</f>
        <v/>
      </c>
      <c r="J4414" s="26">
        <f>G4414*H4414</f>
        <v/>
      </c>
    </row>
    <row r="4415">
      <c r="C4415" s="5" t="n">
        <v>2</v>
      </c>
      <c r="D4415" s="5" t="inlineStr">
        <is>
          <t>Alat Bantu</t>
        </is>
      </c>
      <c r="F4415" s="5" t="inlineStr">
        <is>
          <t>Ls</t>
        </is>
      </c>
      <c r="G4415" s="25" t="n">
        <v>1</v>
      </c>
      <c r="H4415" s="26">
        <f>VLOOKUP(D4415,upahbahan,3,FALSE)</f>
        <v/>
      </c>
      <c r="J4415" s="26">
        <f>G4415*H4415</f>
        <v/>
      </c>
    </row>
    <row r="4416">
      <c r="C4416" s="27" t="inlineStr">
        <is>
          <t>JUMLAH HARGA PERALATAN</t>
        </is>
      </c>
      <c r="D4416" s="28" t="n"/>
      <c r="E4416" s="28" t="n"/>
      <c r="F4416" s="28" t="n"/>
      <c r="G4416" s="28" t="n"/>
      <c r="H4416" s="28" t="n"/>
      <c r="I4416" s="28" t="n"/>
      <c r="J4416" s="29">
        <f>SUM(J4414:J4415)</f>
        <v/>
      </c>
    </row>
    <row r="4417">
      <c r="C4417" s="31" t="inlineStr">
        <is>
          <t>D</t>
        </is>
      </c>
      <c r="D4417" s="31" t="inlineStr">
        <is>
          <t>Jumlah (A+B+C)</t>
        </is>
      </c>
      <c r="E4417" s="32" t="n"/>
      <c r="F4417" s="32" t="n"/>
      <c r="G4417" s="32" t="n"/>
      <c r="H4417" s="32" t="n"/>
      <c r="I4417" s="32" t="n"/>
      <c r="J4417" s="33">
        <f>J4408+J4412+J4416</f>
        <v/>
      </c>
    </row>
    <row r="4418">
      <c r="C4418" s="18" t="inlineStr">
        <is>
          <t>E</t>
        </is>
      </c>
      <c r="D4418" s="18" t="inlineStr">
        <is>
          <t>Biaya Umum dan Keuntungan 10.0% x D</t>
        </is>
      </c>
      <c r="H4418" s="21">
        <f>$Q$8</f>
        <v/>
      </c>
      <c r="J4418" s="34">
        <f>J4417*H4418</f>
        <v/>
      </c>
    </row>
    <row r="4419">
      <c r="C4419" s="31" t="inlineStr">
        <is>
          <t>F</t>
        </is>
      </c>
      <c r="D4419" s="31" t="inlineStr">
        <is>
          <t>Harga Satuan Pekerjaan (D+E)</t>
        </is>
      </c>
      <c r="E4419" s="32" t="n"/>
      <c r="F4419" s="32" t="n"/>
      <c r="G4419" s="32" t="n"/>
      <c r="H4419" s="32" t="n"/>
      <c r="I4419" s="32" t="n"/>
      <c r="J4419" s="33">
        <f>SUM(J4417:J4418)</f>
        <v/>
      </c>
    </row>
    <row r="4421">
      <c r="C4421" s="16" t="inlineStr">
        <is>
          <t>I.220</t>
        </is>
      </c>
      <c r="D4421" s="17" t="inlineStr">
        <is>
          <t>Go Difabel Aluminium Landasan Andesit Bintik Bakar, ukuran 30 cm x 30 cm tebal 3 cm Perkerasan pada Trotoar dan Median Tipe Guiding Block</t>
        </is>
      </c>
      <c r="F4421" s="18" t="inlineStr">
        <is>
          <t>Meter Persegi</t>
        </is>
      </c>
      <c r="K4421" s="22">
        <f>ROUNDDOWN(J4437,0)</f>
        <v/>
      </c>
      <c r="M4421" s="19" t="inlineStr">
        <is>
          <t>9.3.(15b)</t>
        </is>
      </c>
    </row>
    <row r="4422">
      <c r="C4422" s="23" t="inlineStr">
        <is>
          <t>No</t>
        </is>
      </c>
      <c r="D4422" s="23" t="inlineStr">
        <is>
          <t>Uraian</t>
        </is>
      </c>
      <c r="E4422" s="23" t="inlineStr">
        <is>
          <t>Kode</t>
        </is>
      </c>
      <c r="F4422" s="23" t="inlineStr">
        <is>
          <t>Sat.</t>
        </is>
      </c>
      <c r="G4422" s="23" t="inlineStr">
        <is>
          <t>Koefisien</t>
        </is>
      </c>
      <c r="H4422" s="23" t="inlineStr">
        <is>
          <t>Harga  Satuan (Rp)</t>
        </is>
      </c>
      <c r="J4422" s="23" t="inlineStr">
        <is>
          <t>Jumlah Harga (Rp)</t>
        </is>
      </c>
    </row>
    <row r="4423">
      <c r="C4423" s="24" t="inlineStr">
        <is>
          <t>A</t>
        </is>
      </c>
      <c r="D4423" s="24" t="inlineStr">
        <is>
          <t>TENAGA KERJA</t>
        </is>
      </c>
      <c r="E4423" s="12" t="n"/>
      <c r="F4423" s="12" t="n"/>
      <c r="G4423" s="12" t="n"/>
      <c r="H4423" s="12" t="n"/>
      <c r="I4423" s="12" t="n"/>
      <c r="J4423" s="12" t="n"/>
    </row>
    <row r="4424">
      <c r="C4424" s="5" t="n">
        <v>1</v>
      </c>
      <c r="D4424" s="5" t="inlineStr">
        <is>
          <t>Pekerja</t>
        </is>
      </c>
      <c r="E4424" s="5" t="inlineStr">
        <is>
          <t>L01</t>
        </is>
      </c>
      <c r="F4424" s="5" t="inlineStr">
        <is>
          <t>jam</t>
        </is>
      </c>
      <c r="G4424" s="25" t="n">
        <v>0.316265210606167</v>
      </c>
      <c r="H4424" s="26">
        <f>VLOOKUP(D4424,upahbahan,3,FALSE)</f>
        <v/>
      </c>
      <c r="J4424" s="26">
        <f>G4424*H4424</f>
        <v/>
      </c>
    </row>
    <row r="4425">
      <c r="C4425" s="5" t="n">
        <v>2</v>
      </c>
      <c r="D4425" s="5" t="inlineStr">
        <is>
          <t>Mandor</t>
        </is>
      </c>
      <c r="E4425" s="5" t="inlineStr">
        <is>
          <t>L03</t>
        </is>
      </c>
      <c r="F4425" s="5" t="inlineStr">
        <is>
          <t>jam</t>
        </is>
      </c>
      <c r="G4425" s="25" t="n">
        <v>0.05271095458718047</v>
      </c>
      <c r="H4425" s="26">
        <f>VLOOKUP(D4425,upahbahan,3,FALSE)</f>
        <v/>
      </c>
      <c r="J4425" s="26">
        <f>G4425*H4425</f>
        <v/>
      </c>
    </row>
    <row r="4426">
      <c r="C4426" s="27" t="inlineStr">
        <is>
          <t>JUMLAH HARGA TENAGA KERJA</t>
        </is>
      </c>
      <c r="D4426" s="28" t="n"/>
      <c r="E4426" s="28" t="n"/>
      <c r="F4426" s="28" t="n"/>
      <c r="G4426" s="28" t="n"/>
      <c r="H4426" s="28" t="n"/>
      <c r="I4426" s="28" t="n"/>
      <c r="J4426" s="29">
        <f>SUM(J4424:J4425)</f>
        <v/>
      </c>
    </row>
    <row r="4427">
      <c r="C4427" s="24" t="inlineStr">
        <is>
          <t>B</t>
        </is>
      </c>
      <c r="D4427" s="24" t="inlineStr">
        <is>
          <t>BAHAN</t>
        </is>
      </c>
      <c r="E4427" s="12" t="n"/>
      <c r="F4427" s="12" t="n"/>
      <c r="G4427" s="12" t="n"/>
      <c r="H4427" s="12" t="n"/>
      <c r="I4427" s="12" t="n"/>
      <c r="J4427" s="12" t="n"/>
    </row>
    <row r="4428">
      <c r="C4428" s="5" t="n">
        <v>1</v>
      </c>
      <c r="D4428" s="5" t="inlineStr">
        <is>
          <t>Guiding Block Go Difabel Alumunium</t>
        </is>
      </c>
      <c r="E4428" s="5" t="inlineStr">
        <is>
          <t>M369b</t>
        </is>
      </c>
      <c r="F4428" s="5" t="inlineStr">
        <is>
          <t>Buah</t>
        </is>
      </c>
      <c r="G4428" s="25" t="n">
        <v>20</v>
      </c>
      <c r="H4428" s="26">
        <f>VLOOKUP(D4428,upahbahan,3,FALSE)</f>
        <v/>
      </c>
      <c r="J4428" s="26">
        <f>G4428*H4428</f>
        <v/>
      </c>
    </row>
    <row r="4429">
      <c r="C4429" s="5" t="n">
        <v>2</v>
      </c>
      <c r="D4429" s="5" t="inlineStr">
        <is>
          <t>Batu Alam Andesit Bintik Bakar 30 x 30 x 3</t>
        </is>
      </c>
      <c r="E4429" s="5" t="inlineStr">
        <is>
          <t>M322b</t>
        </is>
      </c>
      <c r="F4429" s="5" t="inlineStr">
        <is>
          <t>Buah</t>
        </is>
      </c>
      <c r="G4429" s="25" t="n">
        <v>4</v>
      </c>
      <c r="H4429" s="26">
        <f>VLOOKUP(D4429,upahbahan,3,FALSE)</f>
        <v/>
      </c>
      <c r="J4429" s="26">
        <f>G4429*H4429</f>
        <v/>
      </c>
    </row>
    <row r="4430">
      <c r="C4430" s="27" t="inlineStr">
        <is>
          <t>JUMLAH HARGA BAHAN</t>
        </is>
      </c>
      <c r="D4430" s="28" t="n"/>
      <c r="E4430" s="28" t="n"/>
      <c r="F4430" s="28" t="n"/>
      <c r="G4430" s="28" t="n"/>
      <c r="H4430" s="28" t="n"/>
      <c r="I4430" s="28" t="n"/>
      <c r="J4430" s="29">
        <f>SUM(J4428:J4429)</f>
        <v/>
      </c>
    </row>
    <row r="4431">
      <c r="C4431" s="24" t="inlineStr">
        <is>
          <t>C</t>
        </is>
      </c>
      <c r="D4431" s="24" t="inlineStr">
        <is>
          <t>PERALATAN</t>
        </is>
      </c>
      <c r="E4431" s="12" t="n"/>
      <c r="F4431" s="12" t="n"/>
      <c r="G4431" s="12" t="n"/>
      <c r="H4431" s="12" t="n"/>
      <c r="I4431" s="12" t="n"/>
      <c r="J4431" s="12" t="n"/>
    </row>
    <row r="4432">
      <c r="C4432" s="5" t="n">
        <v>1</v>
      </c>
      <c r="D4432" s="5" t="inlineStr">
        <is>
          <t>Mesin Bor</t>
        </is>
      </c>
      <c r="E4432" s="5" t="inlineStr">
        <is>
          <t>E71</t>
        </is>
      </c>
      <c r="F4432" s="5" t="inlineStr">
        <is>
          <t>Jam</t>
        </is>
      </c>
      <c r="G4432" s="25" t="n">
        <v>0.05271084313703632</v>
      </c>
      <c r="H4432" s="26">
        <f>VLOOKUP(D4432,upahbahan,3,FALSE)</f>
        <v/>
      </c>
      <c r="J4432" s="26">
        <f>G4432*H4432</f>
        <v/>
      </c>
    </row>
    <row r="4433">
      <c r="C4433" s="5" t="n">
        <v>2</v>
      </c>
      <c r="D4433" s="5" t="inlineStr">
        <is>
          <t>Alat Bantu</t>
        </is>
      </c>
      <c r="F4433" s="5" t="inlineStr">
        <is>
          <t>Ls</t>
        </is>
      </c>
      <c r="G4433" s="25" t="n">
        <v>1</v>
      </c>
      <c r="H4433" s="26">
        <f>VLOOKUP(D4433,upahbahan,3,FALSE)</f>
        <v/>
      </c>
      <c r="J4433" s="26">
        <f>G4433*H4433</f>
        <v/>
      </c>
    </row>
    <row r="4434">
      <c r="C4434" s="27" t="inlineStr">
        <is>
          <t>JUMLAH HARGA PERALATAN</t>
        </is>
      </c>
      <c r="D4434" s="28" t="n"/>
      <c r="E4434" s="28" t="n"/>
      <c r="F4434" s="28" t="n"/>
      <c r="G4434" s="28" t="n"/>
      <c r="H4434" s="28" t="n"/>
      <c r="I4434" s="28" t="n"/>
      <c r="J4434" s="29">
        <f>SUM(J4432:J4433)</f>
        <v/>
      </c>
    </row>
    <row r="4435">
      <c r="C4435" s="31" t="inlineStr">
        <is>
          <t>D</t>
        </is>
      </c>
      <c r="D4435" s="31" t="inlineStr">
        <is>
          <t>Jumlah (A+B+C)</t>
        </is>
      </c>
      <c r="E4435" s="32" t="n"/>
      <c r="F4435" s="32" t="n"/>
      <c r="G4435" s="32" t="n"/>
      <c r="H4435" s="32" t="n"/>
      <c r="I4435" s="32" t="n"/>
      <c r="J4435" s="33">
        <f>J4426+J4430+J4434</f>
        <v/>
      </c>
    </row>
    <row r="4436">
      <c r="C4436" s="18" t="inlineStr">
        <is>
          <t>E</t>
        </is>
      </c>
      <c r="D4436" s="18" t="inlineStr">
        <is>
          <t>Biaya Umum dan Keuntungan 10.0% x D</t>
        </is>
      </c>
      <c r="H4436" s="21">
        <f>$Q$8</f>
        <v/>
      </c>
      <c r="J4436" s="34">
        <f>J4435*H4436</f>
        <v/>
      </c>
    </row>
    <row r="4437">
      <c r="C4437" s="31" t="inlineStr">
        <is>
          <t>F</t>
        </is>
      </c>
      <c r="D4437" s="31" t="inlineStr">
        <is>
          <t>Harga Satuan Pekerjaan (D+E)</t>
        </is>
      </c>
      <c r="E4437" s="32" t="n"/>
      <c r="F4437" s="32" t="n"/>
      <c r="G4437" s="32" t="n"/>
      <c r="H4437" s="32" t="n"/>
      <c r="I4437" s="32" t="n"/>
      <c r="J4437" s="33">
        <f>SUM(J4435:J4436)</f>
        <v/>
      </c>
    </row>
    <row r="4439">
      <c r="C4439" s="16" t="inlineStr">
        <is>
          <t>I.221</t>
        </is>
      </c>
      <c r="D4439" s="17" t="inlineStr">
        <is>
          <t>Stop Difabel Aluminium Landasan Andesit Bintik Bakar, ukuran 20 cm x 20 cm tebal 3 cm Perkerasan pada Trotoar dan Median Tipe Guiding Block</t>
        </is>
      </c>
      <c r="F4439" s="18" t="inlineStr">
        <is>
          <t>Meter Persegi</t>
        </is>
      </c>
      <c r="K4439" s="22">
        <f>ROUNDDOWN(J4455,0)</f>
        <v/>
      </c>
      <c r="M4439" s="19" t="inlineStr">
        <is>
          <t>9.3.(16a)</t>
        </is>
      </c>
    </row>
    <row r="4440">
      <c r="C4440" s="23" t="inlineStr">
        <is>
          <t>No</t>
        </is>
      </c>
      <c r="D4440" s="23" t="inlineStr">
        <is>
          <t>Uraian</t>
        </is>
      </c>
      <c r="E4440" s="23" t="inlineStr">
        <is>
          <t>Kode</t>
        </is>
      </c>
      <c r="F4440" s="23" t="inlineStr">
        <is>
          <t>Sat.</t>
        </is>
      </c>
      <c r="G4440" s="23" t="inlineStr">
        <is>
          <t>Koefisien</t>
        </is>
      </c>
      <c r="H4440" s="23" t="inlineStr">
        <is>
          <t>Harga  Satuan (Rp)</t>
        </is>
      </c>
      <c r="J4440" s="23" t="inlineStr">
        <is>
          <t>Jumlah Harga (Rp)</t>
        </is>
      </c>
    </row>
    <row r="4441">
      <c r="C4441" s="24" t="inlineStr">
        <is>
          <t>A</t>
        </is>
      </c>
      <c r="D4441" s="24" t="inlineStr">
        <is>
          <t>TENAGA KERJA</t>
        </is>
      </c>
      <c r="E4441" s="12" t="n"/>
      <c r="F4441" s="12" t="n"/>
      <c r="G4441" s="12" t="n"/>
      <c r="H4441" s="12" t="n"/>
      <c r="I4441" s="12" t="n"/>
      <c r="J4441" s="12" t="n"/>
    </row>
    <row r="4442">
      <c r="C4442" s="5" t="n">
        <v>1</v>
      </c>
      <c r="D4442" s="5" t="inlineStr">
        <is>
          <t>Pekerja</t>
        </is>
      </c>
      <c r="E4442" s="5" t="inlineStr">
        <is>
          <t>L01</t>
        </is>
      </c>
      <c r="F4442" s="5" t="inlineStr">
        <is>
          <t>jam</t>
        </is>
      </c>
      <c r="G4442" s="25" t="n">
        <v>1.521084492073012</v>
      </c>
      <c r="H4442" s="26">
        <f>VLOOKUP(D4442,upahbahan,3,FALSE)</f>
        <v/>
      </c>
      <c r="J4442" s="26">
        <f>G4442*H4442</f>
        <v/>
      </c>
    </row>
    <row r="4443">
      <c r="C4443" s="5" t="n">
        <v>2</v>
      </c>
      <c r="D4443" s="5" t="inlineStr">
        <is>
          <t>Mandor</t>
        </is>
      </c>
      <c r="E4443" s="5" t="inlineStr">
        <is>
          <t>L03</t>
        </is>
      </c>
      <c r="F4443" s="5" t="inlineStr">
        <is>
          <t>jam</t>
        </is>
      </c>
      <c r="G4443" s="25" t="n">
        <v>0.2535141336826704</v>
      </c>
      <c r="H4443" s="26">
        <f>VLOOKUP(D4443,upahbahan,3,FALSE)</f>
        <v/>
      </c>
      <c r="J4443" s="26">
        <f>G4443*H4443</f>
        <v/>
      </c>
    </row>
    <row r="4444">
      <c r="C4444" s="27" t="inlineStr">
        <is>
          <t>JUMLAH HARGA TENAGA KERJA</t>
        </is>
      </c>
      <c r="D4444" s="28" t="n"/>
      <c r="E4444" s="28" t="n"/>
      <c r="F4444" s="28" t="n"/>
      <c r="G4444" s="28" t="n"/>
      <c r="H4444" s="28" t="n"/>
      <c r="I4444" s="28" t="n"/>
      <c r="J4444" s="29">
        <f>SUM(J4442:J4443)</f>
        <v/>
      </c>
    </row>
    <row r="4445">
      <c r="C4445" s="24" t="inlineStr">
        <is>
          <t>B</t>
        </is>
      </c>
      <c r="D4445" s="24" t="inlineStr">
        <is>
          <t>BAHAN</t>
        </is>
      </c>
      <c r="E4445" s="12" t="n"/>
      <c r="F4445" s="12" t="n"/>
      <c r="G4445" s="12" t="n"/>
      <c r="H4445" s="12" t="n"/>
      <c r="I4445" s="12" t="n"/>
      <c r="J4445" s="12" t="n"/>
    </row>
    <row r="4446">
      <c r="C4446" s="5" t="n">
        <v>1</v>
      </c>
      <c r="D4446" s="5" t="inlineStr">
        <is>
          <t>Guiding Block Stop Difabel Alumunium</t>
        </is>
      </c>
      <c r="E4446" s="5" t="inlineStr">
        <is>
          <t>M369c</t>
        </is>
      </c>
      <c r="F4446" s="5" t="inlineStr">
        <is>
          <t>Buah</t>
        </is>
      </c>
      <c r="G4446" s="25" t="n">
        <v>25</v>
      </c>
      <c r="H4446" s="26">
        <f>VLOOKUP(D4446,upahbahan,3,FALSE)</f>
        <v/>
      </c>
      <c r="J4446" s="26">
        <f>G4446*H4446</f>
        <v/>
      </c>
    </row>
    <row r="4447">
      <c r="C4447" s="5" t="n">
        <v>2</v>
      </c>
      <c r="D4447" s="5" t="inlineStr">
        <is>
          <t>Batu Alam Andesit Bintik Bakar 20 x 20 x 3</t>
        </is>
      </c>
      <c r="E4447" s="5" t="inlineStr">
        <is>
          <t>M322</t>
        </is>
      </c>
      <c r="F4447" s="5" t="inlineStr">
        <is>
          <t>Buah</t>
        </is>
      </c>
      <c r="G4447" s="25" t="n">
        <v>5</v>
      </c>
      <c r="H4447" s="26">
        <f>VLOOKUP(D4447,upahbahan,3,FALSE)</f>
        <v/>
      </c>
      <c r="J4447" s="26">
        <f>G4447*H4447</f>
        <v/>
      </c>
    </row>
    <row r="4448">
      <c r="C4448" s="27" t="inlineStr">
        <is>
          <t>JUMLAH HARGA BAHAN</t>
        </is>
      </c>
      <c r="D4448" s="28" t="n"/>
      <c r="E4448" s="28" t="n"/>
      <c r="F4448" s="28" t="n"/>
      <c r="G4448" s="28" t="n"/>
      <c r="H4448" s="28" t="n"/>
      <c r="I4448" s="28" t="n"/>
      <c r="J4448" s="29">
        <f>SUM(J4446:J4447)</f>
        <v/>
      </c>
    </row>
    <row r="4449">
      <c r="C4449" s="24" t="inlineStr">
        <is>
          <t>C</t>
        </is>
      </c>
      <c r="D4449" s="24" t="inlineStr">
        <is>
          <t>PERALATAN</t>
        </is>
      </c>
      <c r="E4449" s="12" t="n"/>
      <c r="F4449" s="12" t="n"/>
      <c r="G4449" s="12" t="n"/>
      <c r="H4449" s="12" t="n"/>
      <c r="I4449" s="12" t="n"/>
      <c r="J4449" s="12" t="n"/>
    </row>
    <row r="4450">
      <c r="C4450" s="5" t="n">
        <v>1</v>
      </c>
      <c r="D4450" s="5" t="inlineStr">
        <is>
          <t>Mesin Bor</t>
        </is>
      </c>
      <c r="E4450" s="5" t="inlineStr">
        <is>
          <t>E71</t>
        </is>
      </c>
      <c r="F4450" s="5" t="inlineStr">
        <is>
          <t>Jam</t>
        </is>
      </c>
      <c r="G4450" s="25" t="n">
        <v>0.2535140326579535</v>
      </c>
      <c r="H4450" s="26">
        <f>VLOOKUP(D4450,upahbahan,3,FALSE)</f>
        <v/>
      </c>
      <c r="J4450" s="26">
        <f>G4450*H4450</f>
        <v/>
      </c>
    </row>
    <row r="4451">
      <c r="C4451" s="5" t="n">
        <v>2</v>
      </c>
      <c r="D4451" s="5" t="inlineStr">
        <is>
          <t>Alat Bantu</t>
        </is>
      </c>
      <c r="F4451" s="5" t="inlineStr">
        <is>
          <t>Ls</t>
        </is>
      </c>
      <c r="G4451" s="25" t="n">
        <v>1</v>
      </c>
      <c r="H4451" s="26">
        <f>VLOOKUP(D4451,upahbahan,3,FALSE)</f>
        <v/>
      </c>
      <c r="J4451" s="26">
        <f>G4451*H4451</f>
        <v/>
      </c>
    </row>
    <row r="4452">
      <c r="C4452" s="27" t="inlineStr">
        <is>
          <t>JUMLAH HARGA PERALATAN</t>
        </is>
      </c>
      <c r="D4452" s="28" t="n"/>
      <c r="E4452" s="28" t="n"/>
      <c r="F4452" s="28" t="n"/>
      <c r="G4452" s="28" t="n"/>
      <c r="H4452" s="28" t="n"/>
      <c r="I4452" s="28" t="n"/>
      <c r="J4452" s="29">
        <f>SUM(J4450:J4451)</f>
        <v/>
      </c>
    </row>
    <row r="4453">
      <c r="C4453" s="31" t="inlineStr">
        <is>
          <t>D</t>
        </is>
      </c>
      <c r="D4453" s="31" t="inlineStr">
        <is>
          <t>Jumlah (A+B+C)</t>
        </is>
      </c>
      <c r="E4453" s="32" t="n"/>
      <c r="F4453" s="32" t="n"/>
      <c r="G4453" s="32" t="n"/>
      <c r="H4453" s="32" t="n"/>
      <c r="I4453" s="32" t="n"/>
      <c r="J4453" s="33">
        <f>J4444+J4448+J4452</f>
        <v/>
      </c>
    </row>
    <row r="4454">
      <c r="C4454" s="18" t="inlineStr">
        <is>
          <t>E</t>
        </is>
      </c>
      <c r="D4454" s="18" t="inlineStr">
        <is>
          <t>Biaya Umum dan Keuntungan 10.0% x D</t>
        </is>
      </c>
      <c r="H4454" s="21">
        <f>$Q$8</f>
        <v/>
      </c>
      <c r="J4454" s="34">
        <f>J4453*H4454</f>
        <v/>
      </c>
    </row>
    <row r="4455">
      <c r="C4455" s="31" t="inlineStr">
        <is>
          <t>F</t>
        </is>
      </c>
      <c r="D4455" s="31" t="inlineStr">
        <is>
          <t>Harga Satuan Pekerjaan (D+E)</t>
        </is>
      </c>
      <c r="E4455" s="32" t="n"/>
      <c r="F4455" s="32" t="n"/>
      <c r="G4455" s="32" t="n"/>
      <c r="H4455" s="32" t="n"/>
      <c r="I4455" s="32" t="n"/>
      <c r="J4455" s="33">
        <f>SUM(J4453:J4454)</f>
        <v/>
      </c>
    </row>
    <row r="4457">
      <c r="C4457" s="16" t="inlineStr">
        <is>
          <t>I.222</t>
        </is>
      </c>
      <c r="D4457" s="17" t="inlineStr">
        <is>
          <t>Stop Difabel Aluminium Landasan Andesit Bintik Bakar, ukuran 30 cm x 30 cm tebal 3 cm Perkerasan pada Trotoar dan Median Tipe Guiding Block</t>
        </is>
      </c>
      <c r="F4457" s="18" t="inlineStr">
        <is>
          <t>Meter Persegi</t>
        </is>
      </c>
      <c r="K4457" s="22">
        <f>ROUNDDOWN(J4473,0)</f>
        <v/>
      </c>
      <c r="M4457" s="19" t="inlineStr">
        <is>
          <t>9.3.(16b)</t>
        </is>
      </c>
    </row>
    <row r="4458">
      <c r="C4458" s="23" t="inlineStr">
        <is>
          <t>No</t>
        </is>
      </c>
      <c r="D4458" s="23" t="inlineStr">
        <is>
          <t>Uraian</t>
        </is>
      </c>
      <c r="E4458" s="23" t="inlineStr">
        <is>
          <t>Kode</t>
        </is>
      </c>
      <c r="F4458" s="23" t="inlineStr">
        <is>
          <t>Sat.</t>
        </is>
      </c>
      <c r="G4458" s="23" t="inlineStr">
        <is>
          <t>Koefisien</t>
        </is>
      </c>
      <c r="H4458" s="23" t="inlineStr">
        <is>
          <t>Harga  Satuan (Rp)</t>
        </is>
      </c>
      <c r="J4458" s="23" t="inlineStr">
        <is>
          <t>Jumlah Harga (Rp)</t>
        </is>
      </c>
    </row>
    <row r="4459">
      <c r="C4459" s="24" t="inlineStr">
        <is>
          <t>A</t>
        </is>
      </c>
      <c r="D4459" s="24" t="inlineStr">
        <is>
          <t>TENAGA KERJA</t>
        </is>
      </c>
      <c r="E4459" s="12" t="n"/>
      <c r="F4459" s="12" t="n"/>
      <c r="G4459" s="12" t="n"/>
      <c r="H4459" s="12" t="n"/>
      <c r="I4459" s="12" t="n"/>
      <c r="J4459" s="12" t="n"/>
    </row>
    <row r="4460">
      <c r="C4460" s="5" t="n">
        <v>1</v>
      </c>
      <c r="D4460" s="5" t="inlineStr">
        <is>
          <t>Pekerja</t>
        </is>
      </c>
      <c r="E4460" s="5" t="inlineStr">
        <is>
          <t>L01</t>
        </is>
      </c>
      <c r="F4460" s="5" t="inlineStr">
        <is>
          <t>jam</t>
        </is>
      </c>
      <c r="G4460" s="25" t="n">
        <v>1.521084492073012</v>
      </c>
      <c r="H4460" s="26">
        <f>VLOOKUP(D4460,upahbahan,3,FALSE)</f>
        <v/>
      </c>
      <c r="J4460" s="26">
        <f>G4460*H4460</f>
        <v/>
      </c>
    </row>
    <row r="4461">
      <c r="C4461" s="5" t="n">
        <v>2</v>
      </c>
      <c r="D4461" s="5" t="inlineStr">
        <is>
          <t>Mandor</t>
        </is>
      </c>
      <c r="E4461" s="5" t="inlineStr">
        <is>
          <t>L03</t>
        </is>
      </c>
      <c r="F4461" s="5" t="inlineStr">
        <is>
          <t>jam</t>
        </is>
      </c>
      <c r="G4461" s="25" t="n">
        <v>0.2535141336826704</v>
      </c>
      <c r="H4461" s="26">
        <f>VLOOKUP(D4461,upahbahan,3,FALSE)</f>
        <v/>
      </c>
      <c r="J4461" s="26">
        <f>G4461*H4461</f>
        <v/>
      </c>
    </row>
    <row r="4462">
      <c r="C4462" s="27" t="inlineStr">
        <is>
          <t>JUMLAH HARGA TENAGA KERJA</t>
        </is>
      </c>
      <c r="D4462" s="28" t="n"/>
      <c r="E4462" s="28" t="n"/>
      <c r="F4462" s="28" t="n"/>
      <c r="G4462" s="28" t="n"/>
      <c r="H4462" s="28" t="n"/>
      <c r="I4462" s="28" t="n"/>
      <c r="J4462" s="29">
        <f>SUM(J4460:J4461)</f>
        <v/>
      </c>
    </row>
    <row r="4463">
      <c r="C4463" s="24" t="inlineStr">
        <is>
          <t>B</t>
        </is>
      </c>
      <c r="D4463" s="24" t="inlineStr">
        <is>
          <t>BAHAN</t>
        </is>
      </c>
      <c r="E4463" s="12" t="n"/>
      <c r="F4463" s="12" t="n"/>
      <c r="G4463" s="12" t="n"/>
      <c r="H4463" s="12" t="n"/>
      <c r="I4463" s="12" t="n"/>
      <c r="J4463" s="12" t="n"/>
    </row>
    <row r="4464">
      <c r="C4464" s="5" t="n">
        <v>1</v>
      </c>
      <c r="D4464" s="5" t="inlineStr">
        <is>
          <t>Guiding Block Stop Difabel Alumunium</t>
        </is>
      </c>
      <c r="E4464" s="5" t="inlineStr">
        <is>
          <t>M369c</t>
        </is>
      </c>
      <c r="F4464" s="5" t="inlineStr">
        <is>
          <t>Buah</t>
        </is>
      </c>
      <c r="G4464" s="25" t="n">
        <v>36</v>
      </c>
      <c r="H4464" s="26">
        <f>VLOOKUP(D4464,upahbahan,3,FALSE)</f>
        <v/>
      </c>
      <c r="J4464" s="26">
        <f>G4464*H4464</f>
        <v/>
      </c>
    </row>
    <row r="4465">
      <c r="C4465" s="5" t="n">
        <v>2</v>
      </c>
      <c r="D4465" s="5" t="inlineStr">
        <is>
          <t>Batu Alam Andesit Bintik Bakar 30 x 30 x 3</t>
        </is>
      </c>
      <c r="E4465" s="5" t="inlineStr">
        <is>
          <t>M322b</t>
        </is>
      </c>
      <c r="F4465" s="5" t="inlineStr">
        <is>
          <t>Buah</t>
        </is>
      </c>
      <c r="G4465" s="25" t="n">
        <v>4</v>
      </c>
      <c r="H4465" s="26">
        <f>VLOOKUP(D4465,upahbahan,3,FALSE)</f>
        <v/>
      </c>
      <c r="J4465" s="26">
        <f>G4465*H4465</f>
        <v/>
      </c>
    </row>
    <row r="4466">
      <c r="C4466" s="27" t="inlineStr">
        <is>
          <t>JUMLAH HARGA BAHAN</t>
        </is>
      </c>
      <c r="D4466" s="28" t="n"/>
      <c r="E4466" s="28" t="n"/>
      <c r="F4466" s="28" t="n"/>
      <c r="G4466" s="28" t="n"/>
      <c r="H4466" s="28" t="n"/>
      <c r="I4466" s="28" t="n"/>
      <c r="J4466" s="29">
        <f>SUM(J4464:J4465)</f>
        <v/>
      </c>
    </row>
    <row r="4467">
      <c r="C4467" s="24" t="inlineStr">
        <is>
          <t>C</t>
        </is>
      </c>
      <c r="D4467" s="24" t="inlineStr">
        <is>
          <t>PERALATAN</t>
        </is>
      </c>
      <c r="E4467" s="12" t="n"/>
      <c r="F4467" s="12" t="n"/>
      <c r="G4467" s="12" t="n"/>
      <c r="H4467" s="12" t="n"/>
      <c r="I4467" s="12" t="n"/>
      <c r="J4467" s="12" t="n"/>
    </row>
    <row r="4468">
      <c r="C4468" s="5" t="n">
        <v>1</v>
      </c>
      <c r="D4468" s="5" t="inlineStr">
        <is>
          <t>Mesin Bor</t>
        </is>
      </c>
      <c r="E4468" s="5" t="inlineStr">
        <is>
          <t>E71</t>
        </is>
      </c>
      <c r="F4468" s="5" t="inlineStr">
        <is>
          <t>Jam</t>
        </is>
      </c>
      <c r="G4468" s="25" t="n">
        <v>0.2535140326579535</v>
      </c>
      <c r="H4468" s="26">
        <f>VLOOKUP(D4468,upahbahan,3,FALSE)</f>
        <v/>
      </c>
      <c r="J4468" s="26">
        <f>G4468*H4468</f>
        <v/>
      </c>
    </row>
    <row r="4469">
      <c r="C4469" s="5" t="n">
        <v>2</v>
      </c>
      <c r="D4469" s="5" t="inlineStr">
        <is>
          <t>Alat Bantu</t>
        </is>
      </c>
      <c r="F4469" s="5" t="inlineStr">
        <is>
          <t>Ls</t>
        </is>
      </c>
      <c r="G4469" s="25" t="n">
        <v>1</v>
      </c>
      <c r="H4469" s="26">
        <f>VLOOKUP(D4469,upahbahan,3,FALSE)</f>
        <v/>
      </c>
      <c r="J4469" s="26">
        <f>G4469*H4469</f>
        <v/>
      </c>
    </row>
    <row r="4470">
      <c r="C4470" s="27" t="inlineStr">
        <is>
          <t>JUMLAH HARGA PERALATAN</t>
        </is>
      </c>
      <c r="D4470" s="28" t="n"/>
      <c r="E4470" s="28" t="n"/>
      <c r="F4470" s="28" t="n"/>
      <c r="G4470" s="28" t="n"/>
      <c r="H4470" s="28" t="n"/>
      <c r="I4470" s="28" t="n"/>
      <c r="J4470" s="29">
        <f>SUM(J4468:J4469)</f>
        <v/>
      </c>
    </row>
    <row r="4471">
      <c r="C4471" s="31" t="inlineStr">
        <is>
          <t>D</t>
        </is>
      </c>
      <c r="D4471" s="31" t="inlineStr">
        <is>
          <t>Jumlah (A+B+C)</t>
        </is>
      </c>
      <c r="E4471" s="32" t="n"/>
      <c r="F4471" s="32" t="n"/>
      <c r="G4471" s="32" t="n"/>
      <c r="H4471" s="32" t="n"/>
      <c r="I4471" s="32" t="n"/>
      <c r="J4471" s="33">
        <f>J4462+J4466+J4470</f>
        <v/>
      </c>
    </row>
    <row r="4472">
      <c r="C4472" s="18" t="inlineStr">
        <is>
          <t>E</t>
        </is>
      </c>
      <c r="D4472" s="18" t="inlineStr">
        <is>
          <t>Biaya Umum dan Keuntungan 10.0% x D</t>
        </is>
      </c>
      <c r="H4472" s="21">
        <f>$Q$8</f>
        <v/>
      </c>
      <c r="J4472" s="34">
        <f>J4471*H4472</f>
        <v/>
      </c>
    </row>
    <row r="4473">
      <c r="C4473" s="31" t="inlineStr">
        <is>
          <t>F</t>
        </is>
      </c>
      <c r="D4473" s="31" t="inlineStr">
        <is>
          <t>Harga Satuan Pekerjaan (D+E)</t>
        </is>
      </c>
      <c r="E4473" s="32" t="n"/>
      <c r="F4473" s="32" t="n"/>
      <c r="G4473" s="32" t="n"/>
      <c r="H4473" s="32" t="n"/>
      <c r="I4473" s="32" t="n"/>
      <c r="J4473" s="33">
        <f>SUM(J4471:J4472)</f>
        <v/>
      </c>
    </row>
    <row r="4475">
      <c r="C4475" s="16" t="inlineStr">
        <is>
          <t>I.223</t>
        </is>
      </c>
      <c r="D4475" s="17" t="inlineStr">
        <is>
          <t>Go Difabel Aluminium Landasan Polos Bakar, ukuran 20 cm x 20 cm tebal 3 cm Perkerasan pada Trotoar dan Median Tipe Guiding Block</t>
        </is>
      </c>
      <c r="F4475" s="18" t="inlineStr">
        <is>
          <t>Meter Persegi</t>
        </is>
      </c>
      <c r="K4475" s="22">
        <f>ROUNDDOWN(J4491,0)</f>
        <v/>
      </c>
      <c r="M4475" s="19" t="inlineStr">
        <is>
          <t>9.3.(17a)</t>
        </is>
      </c>
    </row>
    <row r="4476">
      <c r="C4476" s="23" t="inlineStr">
        <is>
          <t>No</t>
        </is>
      </c>
      <c r="D4476" s="23" t="inlineStr">
        <is>
          <t>Uraian</t>
        </is>
      </c>
      <c r="E4476" s="23" t="inlineStr">
        <is>
          <t>Kode</t>
        </is>
      </c>
      <c r="F4476" s="23" t="inlineStr">
        <is>
          <t>Sat.</t>
        </is>
      </c>
      <c r="G4476" s="23" t="inlineStr">
        <is>
          <t>Koefisien</t>
        </is>
      </c>
      <c r="H4476" s="23" t="inlineStr">
        <is>
          <t>Harga  Satuan (Rp)</t>
        </is>
      </c>
      <c r="J4476" s="23" t="inlineStr">
        <is>
          <t>Jumlah Harga (Rp)</t>
        </is>
      </c>
    </row>
    <row r="4477">
      <c r="C4477" s="24" t="inlineStr">
        <is>
          <t>A</t>
        </is>
      </c>
      <c r="D4477" s="24" t="inlineStr">
        <is>
          <t>TENAGA KERJA</t>
        </is>
      </c>
      <c r="E4477" s="12" t="n"/>
      <c r="F4477" s="12" t="n"/>
      <c r="G4477" s="12" t="n"/>
      <c r="H4477" s="12" t="n"/>
      <c r="I4477" s="12" t="n"/>
      <c r="J4477" s="12" t="n"/>
    </row>
    <row r="4478">
      <c r="C4478" s="5" t="n">
        <v>1</v>
      </c>
      <c r="D4478" s="5" t="inlineStr">
        <is>
          <t>Pekerja</t>
        </is>
      </c>
      <c r="E4478" s="5" t="inlineStr">
        <is>
          <t>L01</t>
        </is>
      </c>
      <c r="F4478" s="5" t="inlineStr">
        <is>
          <t>jam</t>
        </is>
      </c>
      <c r="G4478" s="25" t="n">
        <v>0.2409637115941012</v>
      </c>
      <c r="H4478" s="26">
        <f>VLOOKUP(D4478,upahbahan,3,FALSE)</f>
        <v/>
      </c>
      <c r="J4478" s="26">
        <f>G4478*H4478</f>
        <v/>
      </c>
    </row>
    <row r="4479">
      <c r="C4479" s="5" t="n">
        <v>2</v>
      </c>
      <c r="D4479" s="5" t="inlineStr">
        <is>
          <t>Mandor</t>
        </is>
      </c>
      <c r="E4479" s="5" t="inlineStr">
        <is>
          <t>L03</t>
        </is>
      </c>
      <c r="F4479" s="5" t="inlineStr">
        <is>
          <t>jam</t>
        </is>
      </c>
      <c r="G4479" s="25" t="n">
        <v>0.04016075589371235</v>
      </c>
      <c r="H4479" s="26">
        <f>VLOOKUP(D4479,upahbahan,3,FALSE)</f>
        <v/>
      </c>
      <c r="J4479" s="26">
        <f>G4479*H4479</f>
        <v/>
      </c>
    </row>
    <row r="4480">
      <c r="C4480" s="27" t="inlineStr">
        <is>
          <t>JUMLAH HARGA TENAGA KERJA</t>
        </is>
      </c>
      <c r="D4480" s="28" t="n"/>
      <c r="E4480" s="28" t="n"/>
      <c r="F4480" s="28" t="n"/>
      <c r="G4480" s="28" t="n"/>
      <c r="H4480" s="28" t="n"/>
      <c r="I4480" s="28" t="n"/>
      <c r="J4480" s="29">
        <f>SUM(J4478:J4479)</f>
        <v/>
      </c>
    </row>
    <row r="4481">
      <c r="C4481" s="24" t="inlineStr">
        <is>
          <t>B</t>
        </is>
      </c>
      <c r="D4481" s="24" t="inlineStr">
        <is>
          <t>BAHAN</t>
        </is>
      </c>
      <c r="E4481" s="12" t="n"/>
      <c r="F4481" s="12" t="n"/>
      <c r="G4481" s="12" t="n"/>
      <c r="H4481" s="12" t="n"/>
      <c r="I4481" s="12" t="n"/>
      <c r="J4481" s="12" t="n"/>
    </row>
    <row r="4482">
      <c r="C4482" s="5" t="n">
        <v>1</v>
      </c>
      <c r="D4482" s="5" t="inlineStr">
        <is>
          <t>Guiding Block Go Difabel Alumunium</t>
        </is>
      </c>
      <c r="E4482" s="5" t="inlineStr">
        <is>
          <t>M369b</t>
        </is>
      </c>
      <c r="F4482" s="5" t="inlineStr">
        <is>
          <t>Buah</t>
        </is>
      </c>
      <c r="G4482" s="25" t="n">
        <v>15</v>
      </c>
      <c r="H4482" s="26">
        <f>VLOOKUP(D4482,upahbahan,3,FALSE)</f>
        <v/>
      </c>
      <c r="J4482" s="26">
        <f>G4482*H4482</f>
        <v/>
      </c>
    </row>
    <row r="4483">
      <c r="C4483" s="5" t="n">
        <v>2</v>
      </c>
      <c r="D4483" s="5" t="inlineStr">
        <is>
          <t>Batu Alam Andesit Polos Bakar 20 x x 3</t>
        </is>
      </c>
      <c r="E4483" s="5" t="inlineStr">
        <is>
          <t>M322f</t>
        </is>
      </c>
      <c r="F4483" s="5" t="inlineStr">
        <is>
          <t>Buah</t>
        </is>
      </c>
      <c r="G4483" s="25" t="n">
        <v>5</v>
      </c>
      <c r="H4483" s="26">
        <f>VLOOKUP(D4483,upahbahan,3,FALSE)</f>
        <v/>
      </c>
      <c r="J4483" s="26">
        <f>G4483*H4483</f>
        <v/>
      </c>
    </row>
    <row r="4484">
      <c r="C4484" s="27" t="inlineStr">
        <is>
          <t>JUMLAH HARGA BAHAN</t>
        </is>
      </c>
      <c r="D4484" s="28" t="n"/>
      <c r="E4484" s="28" t="n"/>
      <c r="F4484" s="28" t="n"/>
      <c r="G4484" s="28" t="n"/>
      <c r="H4484" s="28" t="n"/>
      <c r="I4484" s="28" t="n"/>
      <c r="J4484" s="29">
        <f>SUM(J4482:J4483)</f>
        <v/>
      </c>
    </row>
    <row r="4485">
      <c r="C4485" s="24" t="inlineStr">
        <is>
          <t>C</t>
        </is>
      </c>
      <c r="D4485" s="24" t="inlineStr">
        <is>
          <t>PERALATAN</t>
        </is>
      </c>
      <c r="E4485" s="12" t="n"/>
      <c r="F4485" s="12" t="n"/>
      <c r="G4485" s="12" t="n"/>
      <c r="H4485" s="12" t="n"/>
      <c r="I4485" s="12" t="n"/>
      <c r="J4485" s="12" t="n"/>
    </row>
    <row r="4486">
      <c r="C4486" s="5" t="n">
        <v>1</v>
      </c>
      <c r="D4486" s="5" t="inlineStr">
        <is>
          <t>Mesin Bor</t>
        </is>
      </c>
      <c r="E4486" s="5" t="inlineStr">
        <is>
          <t>E71</t>
        </is>
      </c>
      <c r="F4486" s="5" t="inlineStr">
        <is>
          <t>Jam</t>
        </is>
      </c>
      <c r="G4486" s="25" t="n">
        <v>0.04016057510103065</v>
      </c>
      <c r="H4486" s="26">
        <f>VLOOKUP(D4486,upahbahan,3,FALSE)</f>
        <v/>
      </c>
      <c r="J4486" s="26">
        <f>G4486*H4486</f>
        <v/>
      </c>
    </row>
    <row r="4487">
      <c r="C4487" s="5" t="n">
        <v>2</v>
      </c>
      <c r="D4487" s="5" t="inlineStr">
        <is>
          <t>Alat Bantu</t>
        </is>
      </c>
      <c r="F4487" s="5" t="inlineStr">
        <is>
          <t>Ls</t>
        </is>
      </c>
      <c r="G4487" s="25" t="n">
        <v>1</v>
      </c>
      <c r="H4487" s="26">
        <f>VLOOKUP(D4487,upahbahan,3,FALSE)</f>
        <v/>
      </c>
      <c r="J4487" s="26">
        <f>G4487*H4487</f>
        <v/>
      </c>
    </row>
    <row r="4488">
      <c r="C4488" s="27" t="inlineStr">
        <is>
          <t>JUMLAH HARGA PERALATAN</t>
        </is>
      </c>
      <c r="D4488" s="28" t="n"/>
      <c r="E4488" s="28" t="n"/>
      <c r="F4488" s="28" t="n"/>
      <c r="G4488" s="28" t="n"/>
      <c r="H4488" s="28" t="n"/>
      <c r="I4488" s="28" t="n"/>
      <c r="J4488" s="29">
        <f>SUM(J4486:J4487)</f>
        <v/>
      </c>
    </row>
    <row r="4489">
      <c r="C4489" s="31" t="inlineStr">
        <is>
          <t>D</t>
        </is>
      </c>
      <c r="D4489" s="31" t="inlineStr">
        <is>
          <t>Jumlah (A+B+C)</t>
        </is>
      </c>
      <c r="E4489" s="32" t="n"/>
      <c r="F4489" s="32" t="n"/>
      <c r="G4489" s="32" t="n"/>
      <c r="H4489" s="32" t="n"/>
      <c r="I4489" s="32" t="n"/>
      <c r="J4489" s="33">
        <f>J4480+J4484+J4488</f>
        <v/>
      </c>
    </row>
    <row r="4490">
      <c r="C4490" s="18" t="inlineStr">
        <is>
          <t>E</t>
        </is>
      </c>
      <c r="D4490" s="18" t="inlineStr">
        <is>
          <t>Biaya Umum dan Keuntungan 10.0% x D</t>
        </is>
      </c>
      <c r="H4490" s="21">
        <f>$Q$8</f>
        <v/>
      </c>
      <c r="J4490" s="34">
        <f>J4489*H4490</f>
        <v/>
      </c>
    </row>
    <row r="4491">
      <c r="C4491" s="31" t="inlineStr">
        <is>
          <t>F</t>
        </is>
      </c>
      <c r="D4491" s="31" t="inlineStr">
        <is>
          <t>Harga Satuan Pekerjaan (D+E)</t>
        </is>
      </c>
      <c r="E4491" s="32" t="n"/>
      <c r="F4491" s="32" t="n"/>
      <c r="G4491" s="32" t="n"/>
      <c r="H4491" s="32" t="n"/>
      <c r="I4491" s="32" t="n"/>
      <c r="J4491" s="33">
        <f>SUM(J4489:J4490)</f>
        <v/>
      </c>
    </row>
    <row r="4493">
      <c r="C4493" s="16" t="inlineStr">
        <is>
          <t>I.224</t>
        </is>
      </c>
      <c r="D4493" s="17" t="inlineStr">
        <is>
          <t>Go Difabel Aluminium Landasan Polos Bakar, ukuran 30 cm x 30 cm tebal 3 cm Perkerasan pada Trotoar dan Median Tipe Guiding Block</t>
        </is>
      </c>
      <c r="F4493" s="18" t="inlineStr">
        <is>
          <t>Meter Persegi</t>
        </is>
      </c>
      <c r="K4493" s="22">
        <f>ROUNDDOWN(J4509,0)</f>
        <v/>
      </c>
      <c r="M4493" s="19" t="inlineStr">
        <is>
          <t>9.3.(17b)</t>
        </is>
      </c>
    </row>
    <row r="4494">
      <c r="C4494" s="23" t="inlineStr">
        <is>
          <t>No</t>
        </is>
      </c>
      <c r="D4494" s="23" t="inlineStr">
        <is>
          <t>Uraian</t>
        </is>
      </c>
      <c r="E4494" s="23" t="inlineStr">
        <is>
          <t>Kode</t>
        </is>
      </c>
      <c r="F4494" s="23" t="inlineStr">
        <is>
          <t>Sat.</t>
        </is>
      </c>
      <c r="G4494" s="23" t="inlineStr">
        <is>
          <t>Koefisien</t>
        </is>
      </c>
      <c r="H4494" s="23" t="inlineStr">
        <is>
          <t>Harga  Satuan (Rp)</t>
        </is>
      </c>
      <c r="J4494" s="23" t="inlineStr">
        <is>
          <t>Jumlah Harga (Rp)</t>
        </is>
      </c>
    </row>
    <row r="4495">
      <c r="C4495" s="24" t="inlineStr">
        <is>
          <t>A</t>
        </is>
      </c>
      <c r="D4495" s="24" t="inlineStr">
        <is>
          <t>TENAGA KERJA</t>
        </is>
      </c>
      <c r="E4495" s="12" t="n"/>
      <c r="F4495" s="12" t="n"/>
      <c r="G4495" s="12" t="n"/>
      <c r="H4495" s="12" t="n"/>
      <c r="I4495" s="12" t="n"/>
      <c r="J4495" s="12" t="n"/>
    </row>
    <row r="4496">
      <c r="C4496" s="5" t="n">
        <v>1</v>
      </c>
      <c r="D4496" s="5" t="inlineStr">
        <is>
          <t>Pekerja</t>
        </is>
      </c>
      <c r="E4496" s="5" t="inlineStr">
        <is>
          <t>L01</t>
        </is>
      </c>
      <c r="F4496" s="5" t="inlineStr">
        <is>
          <t>jam</t>
        </is>
      </c>
      <c r="G4496" s="25" t="n">
        <v>0.316265210606167</v>
      </c>
      <c r="H4496" s="26">
        <f>VLOOKUP(D4496,upahbahan,3,FALSE)</f>
        <v/>
      </c>
      <c r="J4496" s="26">
        <f>G4496*H4496</f>
        <v/>
      </c>
    </row>
    <row r="4497">
      <c r="C4497" s="5" t="n">
        <v>2</v>
      </c>
      <c r="D4497" s="5" t="inlineStr">
        <is>
          <t>Mandor</t>
        </is>
      </c>
      <c r="E4497" s="5" t="inlineStr">
        <is>
          <t>L03</t>
        </is>
      </c>
      <c r="F4497" s="5" t="inlineStr">
        <is>
          <t>jam</t>
        </is>
      </c>
      <c r="G4497" s="25" t="n">
        <v>0.05271095458718047</v>
      </c>
      <c r="H4497" s="26">
        <f>VLOOKUP(D4497,upahbahan,3,FALSE)</f>
        <v/>
      </c>
      <c r="J4497" s="26">
        <f>G4497*H4497</f>
        <v/>
      </c>
    </row>
    <row r="4498">
      <c r="C4498" s="27" t="inlineStr">
        <is>
          <t>JUMLAH HARGA TENAGA KERJA</t>
        </is>
      </c>
      <c r="D4498" s="28" t="n"/>
      <c r="E4498" s="28" t="n"/>
      <c r="F4498" s="28" t="n"/>
      <c r="G4498" s="28" t="n"/>
      <c r="H4498" s="28" t="n"/>
      <c r="I4498" s="28" t="n"/>
      <c r="J4498" s="29">
        <f>SUM(J4496:J4497)</f>
        <v/>
      </c>
    </row>
    <row r="4499">
      <c r="C4499" s="24" t="inlineStr">
        <is>
          <t>B</t>
        </is>
      </c>
      <c r="D4499" s="24" t="inlineStr">
        <is>
          <t>BAHAN</t>
        </is>
      </c>
      <c r="E4499" s="12" t="n"/>
      <c r="F4499" s="12" t="n"/>
      <c r="G4499" s="12" t="n"/>
      <c r="H4499" s="12" t="n"/>
      <c r="I4499" s="12" t="n"/>
      <c r="J4499" s="12" t="n"/>
    </row>
    <row r="4500">
      <c r="C4500" s="5" t="n">
        <v>1</v>
      </c>
      <c r="D4500" s="5" t="inlineStr">
        <is>
          <t>Guiding Block Go Difabel Alumunium</t>
        </is>
      </c>
      <c r="E4500" s="5" t="inlineStr">
        <is>
          <t>M369b</t>
        </is>
      </c>
      <c r="F4500" s="5" t="inlineStr">
        <is>
          <t>Buah</t>
        </is>
      </c>
      <c r="G4500" s="25" t="n">
        <v>20</v>
      </c>
      <c r="H4500" s="26">
        <f>VLOOKUP(D4500,upahbahan,3,FALSE)</f>
        <v/>
      </c>
      <c r="J4500" s="26">
        <f>G4500*H4500</f>
        <v/>
      </c>
    </row>
    <row r="4501">
      <c r="C4501" s="5" t="n">
        <v>2</v>
      </c>
      <c r="D4501" s="5" t="inlineStr">
        <is>
          <t>Batu Alam Andesit Polos Bakar 30 x x 3</t>
        </is>
      </c>
      <c r="E4501" s="5" t="inlineStr">
        <is>
          <t>M322g</t>
        </is>
      </c>
      <c r="F4501" s="5" t="inlineStr">
        <is>
          <t>Buah</t>
        </is>
      </c>
      <c r="G4501" s="25" t="n">
        <v>3.999998086957354</v>
      </c>
      <c r="H4501" s="26">
        <f>VLOOKUP(D4501,upahbahan,3,FALSE)</f>
        <v/>
      </c>
      <c r="J4501" s="26">
        <f>G4501*H4501</f>
        <v/>
      </c>
    </row>
    <row r="4502">
      <c r="C4502" s="27" t="inlineStr">
        <is>
          <t>JUMLAH HARGA BAHAN</t>
        </is>
      </c>
      <c r="D4502" s="28" t="n"/>
      <c r="E4502" s="28" t="n"/>
      <c r="F4502" s="28" t="n"/>
      <c r="G4502" s="28" t="n"/>
      <c r="H4502" s="28" t="n"/>
      <c r="I4502" s="28" t="n"/>
      <c r="J4502" s="29">
        <f>SUM(J4500:J4501)</f>
        <v/>
      </c>
    </row>
    <row r="4503">
      <c r="C4503" s="24" t="inlineStr">
        <is>
          <t>C</t>
        </is>
      </c>
      <c r="D4503" s="24" t="inlineStr">
        <is>
          <t>PERALATAN</t>
        </is>
      </c>
      <c r="E4503" s="12" t="n"/>
      <c r="F4503" s="12" t="n"/>
      <c r="G4503" s="12" t="n"/>
      <c r="H4503" s="12" t="n"/>
      <c r="I4503" s="12" t="n"/>
      <c r="J4503" s="12" t="n"/>
    </row>
    <row r="4504">
      <c r="C4504" s="5" t="n">
        <v>1</v>
      </c>
      <c r="D4504" s="5" t="inlineStr">
        <is>
          <t>Mesin Bor</t>
        </is>
      </c>
      <c r="E4504" s="5" t="inlineStr">
        <is>
          <t>E71</t>
        </is>
      </c>
      <c r="F4504" s="5" t="inlineStr">
        <is>
          <t>Jam</t>
        </is>
      </c>
      <c r="G4504" s="25" t="n">
        <v>0.05271084313703632</v>
      </c>
      <c r="H4504" s="26">
        <f>VLOOKUP(D4504,upahbahan,3,FALSE)</f>
        <v/>
      </c>
      <c r="J4504" s="26">
        <f>G4504*H4504</f>
        <v/>
      </c>
    </row>
    <row r="4505">
      <c r="C4505" s="5" t="n">
        <v>2</v>
      </c>
      <c r="D4505" s="5" t="inlineStr">
        <is>
          <t>Alat Bantu</t>
        </is>
      </c>
      <c r="F4505" s="5" t="inlineStr">
        <is>
          <t>Ls</t>
        </is>
      </c>
      <c r="G4505" s="25" t="n">
        <v>1</v>
      </c>
      <c r="H4505" s="26">
        <f>VLOOKUP(D4505,upahbahan,3,FALSE)</f>
        <v/>
      </c>
      <c r="J4505" s="26">
        <f>G4505*H4505</f>
        <v/>
      </c>
    </row>
    <row r="4506">
      <c r="C4506" s="27" t="inlineStr">
        <is>
          <t>JUMLAH HARGA PERALATAN</t>
        </is>
      </c>
      <c r="D4506" s="28" t="n"/>
      <c r="E4506" s="28" t="n"/>
      <c r="F4506" s="28" t="n"/>
      <c r="G4506" s="28" t="n"/>
      <c r="H4506" s="28" t="n"/>
      <c r="I4506" s="28" t="n"/>
      <c r="J4506" s="29">
        <f>SUM(J4504:J4505)</f>
        <v/>
      </c>
    </row>
    <row r="4507">
      <c r="C4507" s="31" t="inlineStr">
        <is>
          <t>D</t>
        </is>
      </c>
      <c r="D4507" s="31" t="inlineStr">
        <is>
          <t>Jumlah (A+B+C)</t>
        </is>
      </c>
      <c r="E4507" s="32" t="n"/>
      <c r="F4507" s="32" t="n"/>
      <c r="G4507" s="32" t="n"/>
      <c r="H4507" s="32" t="n"/>
      <c r="I4507" s="32" t="n"/>
      <c r="J4507" s="33">
        <f>J4498+J4502+J4506</f>
        <v/>
      </c>
    </row>
    <row r="4508">
      <c r="C4508" s="18" t="inlineStr">
        <is>
          <t>E</t>
        </is>
      </c>
      <c r="D4508" s="18" t="inlineStr">
        <is>
          <t>Biaya Umum dan Keuntungan 10.0% x D</t>
        </is>
      </c>
      <c r="H4508" s="21">
        <f>$Q$8</f>
        <v/>
      </c>
      <c r="J4508" s="34">
        <f>J4507*H4508</f>
        <v/>
      </c>
    </row>
    <row r="4509">
      <c r="C4509" s="31" t="inlineStr">
        <is>
          <t>F</t>
        </is>
      </c>
      <c r="D4509" s="31" t="inlineStr">
        <is>
          <t>Harga Satuan Pekerjaan (D+E)</t>
        </is>
      </c>
      <c r="E4509" s="32" t="n"/>
      <c r="F4509" s="32" t="n"/>
      <c r="G4509" s="32" t="n"/>
      <c r="H4509" s="32" t="n"/>
      <c r="I4509" s="32" t="n"/>
      <c r="J4509" s="33">
        <f>SUM(J4507:J4508)</f>
        <v/>
      </c>
    </row>
    <row r="4511">
      <c r="C4511" s="16" t="inlineStr">
        <is>
          <t>I.225</t>
        </is>
      </c>
      <c r="D4511" s="17" t="inlineStr">
        <is>
          <t>Stop Difabel Aluminium Landasan Polos Bakar, ukuran 20 cm x 20 cm tebal 3 cm Perkerasan pada Trotoar dan Median Tipe Guiding Block</t>
        </is>
      </c>
      <c r="F4511" s="18" t="inlineStr">
        <is>
          <t>Meter Persegi</t>
        </is>
      </c>
      <c r="K4511" s="22">
        <f>ROUNDDOWN(J4527,0)</f>
        <v/>
      </c>
      <c r="M4511" s="19" t="inlineStr">
        <is>
          <t>9.3.(18a)</t>
        </is>
      </c>
    </row>
    <row r="4512">
      <c r="C4512" s="23" t="inlineStr">
        <is>
          <t>No</t>
        </is>
      </c>
      <c r="D4512" s="23" t="inlineStr">
        <is>
          <t>Uraian</t>
        </is>
      </c>
      <c r="E4512" s="23" t="inlineStr">
        <is>
          <t>Kode</t>
        </is>
      </c>
      <c r="F4512" s="23" t="inlineStr">
        <is>
          <t>Sat.</t>
        </is>
      </c>
      <c r="G4512" s="23" t="inlineStr">
        <is>
          <t>Koefisien</t>
        </is>
      </c>
      <c r="H4512" s="23" t="inlineStr">
        <is>
          <t>Harga  Satuan (Rp)</t>
        </is>
      </c>
      <c r="J4512" s="23" t="inlineStr">
        <is>
          <t>Jumlah Harga (Rp)</t>
        </is>
      </c>
    </row>
    <row r="4513">
      <c r="C4513" s="24" t="inlineStr">
        <is>
          <t>A</t>
        </is>
      </c>
      <c r="D4513" s="24" t="inlineStr">
        <is>
          <t>TENAGA KERJA</t>
        </is>
      </c>
      <c r="E4513" s="12" t="n"/>
      <c r="F4513" s="12" t="n"/>
      <c r="G4513" s="12" t="n"/>
      <c r="H4513" s="12" t="n"/>
      <c r="I4513" s="12" t="n"/>
      <c r="J4513" s="12" t="n"/>
    </row>
    <row r="4514">
      <c r="C4514" s="5" t="n">
        <v>1</v>
      </c>
      <c r="D4514" s="5" t="inlineStr">
        <is>
          <t>Pekerja</t>
        </is>
      </c>
      <c r="E4514" s="5" t="inlineStr">
        <is>
          <t>L01</t>
        </is>
      </c>
      <c r="F4514" s="5" t="inlineStr">
        <is>
          <t>jam</t>
        </is>
      </c>
      <c r="G4514" s="25" t="n">
        <v>1.521084492073012</v>
      </c>
      <c r="H4514" s="26">
        <f>VLOOKUP(D4514,upahbahan,3,FALSE)</f>
        <v/>
      </c>
      <c r="J4514" s="26">
        <f>G4514*H4514</f>
        <v/>
      </c>
    </row>
    <row r="4515">
      <c r="C4515" s="5" t="n">
        <v>2</v>
      </c>
      <c r="D4515" s="5" t="inlineStr">
        <is>
          <t>Mandor</t>
        </is>
      </c>
      <c r="E4515" s="5" t="inlineStr">
        <is>
          <t>L03</t>
        </is>
      </c>
      <c r="F4515" s="5" t="inlineStr">
        <is>
          <t>jam</t>
        </is>
      </c>
      <c r="G4515" s="25" t="n">
        <v>0.2535141336826704</v>
      </c>
      <c r="H4515" s="26">
        <f>VLOOKUP(D4515,upahbahan,3,FALSE)</f>
        <v/>
      </c>
      <c r="J4515" s="26">
        <f>G4515*H4515</f>
        <v/>
      </c>
    </row>
    <row r="4516">
      <c r="C4516" s="27" t="inlineStr">
        <is>
          <t>JUMLAH HARGA TENAGA KERJA</t>
        </is>
      </c>
      <c r="D4516" s="28" t="n"/>
      <c r="E4516" s="28" t="n"/>
      <c r="F4516" s="28" t="n"/>
      <c r="G4516" s="28" t="n"/>
      <c r="H4516" s="28" t="n"/>
      <c r="I4516" s="28" t="n"/>
      <c r="J4516" s="29">
        <f>SUM(J4514:J4515)</f>
        <v/>
      </c>
    </row>
    <row r="4517">
      <c r="C4517" s="24" t="inlineStr">
        <is>
          <t>B</t>
        </is>
      </c>
      <c r="D4517" s="24" t="inlineStr">
        <is>
          <t>BAHAN</t>
        </is>
      </c>
      <c r="E4517" s="12" t="n"/>
      <c r="F4517" s="12" t="n"/>
      <c r="G4517" s="12" t="n"/>
      <c r="H4517" s="12" t="n"/>
      <c r="I4517" s="12" t="n"/>
      <c r="J4517" s="12" t="n"/>
    </row>
    <row r="4518">
      <c r="C4518" s="5" t="n">
        <v>1</v>
      </c>
      <c r="D4518" s="5" t="inlineStr">
        <is>
          <t>Guiding Block Stop Difabel Alumunium</t>
        </is>
      </c>
      <c r="E4518" s="5" t="inlineStr">
        <is>
          <t>M369c</t>
        </is>
      </c>
      <c r="F4518" s="5" t="inlineStr">
        <is>
          <t>Buah</t>
        </is>
      </c>
      <c r="G4518" s="25" t="n">
        <v>25</v>
      </c>
      <c r="H4518" s="26">
        <f>VLOOKUP(D4518,upahbahan,3,FALSE)</f>
        <v/>
      </c>
      <c r="J4518" s="26">
        <f>G4518*H4518</f>
        <v/>
      </c>
    </row>
    <row r="4519">
      <c r="C4519" s="5" t="n">
        <v>2</v>
      </c>
      <c r="D4519" s="5" t="inlineStr">
        <is>
          <t>Batu Alam Andesit Polos Bakar 20 x x 3</t>
        </is>
      </c>
      <c r="E4519" s="5" t="inlineStr">
        <is>
          <t>M322f</t>
        </is>
      </c>
      <c r="F4519" s="5" t="inlineStr">
        <is>
          <t>Buah</t>
        </is>
      </c>
      <c r="G4519" s="25" t="n">
        <v>5</v>
      </c>
      <c r="H4519" s="26">
        <f>VLOOKUP(D4519,upahbahan,3,FALSE)</f>
        <v/>
      </c>
      <c r="J4519" s="26">
        <f>G4519*H4519</f>
        <v/>
      </c>
    </row>
    <row r="4520">
      <c r="C4520" s="27" t="inlineStr">
        <is>
          <t>JUMLAH HARGA BAHAN</t>
        </is>
      </c>
      <c r="D4520" s="28" t="n"/>
      <c r="E4520" s="28" t="n"/>
      <c r="F4520" s="28" t="n"/>
      <c r="G4520" s="28" t="n"/>
      <c r="H4520" s="28" t="n"/>
      <c r="I4520" s="28" t="n"/>
      <c r="J4520" s="29">
        <f>SUM(J4518:J4519)</f>
        <v/>
      </c>
    </row>
    <row r="4521">
      <c r="C4521" s="24" t="inlineStr">
        <is>
          <t>C</t>
        </is>
      </c>
      <c r="D4521" s="24" t="inlineStr">
        <is>
          <t>PERALATAN</t>
        </is>
      </c>
      <c r="E4521" s="12" t="n"/>
      <c r="F4521" s="12" t="n"/>
      <c r="G4521" s="12" t="n"/>
      <c r="H4521" s="12" t="n"/>
      <c r="I4521" s="12" t="n"/>
      <c r="J4521" s="12" t="n"/>
    </row>
    <row r="4522">
      <c r="C4522" s="5" t="n">
        <v>1</v>
      </c>
      <c r="D4522" s="5" t="inlineStr">
        <is>
          <t>Mesin Bor</t>
        </is>
      </c>
      <c r="E4522" s="5" t="inlineStr">
        <is>
          <t>E71</t>
        </is>
      </c>
      <c r="F4522" s="5" t="inlineStr">
        <is>
          <t>Jam</t>
        </is>
      </c>
      <c r="G4522" s="25" t="n">
        <v>0.2535140326579535</v>
      </c>
      <c r="H4522" s="26">
        <f>VLOOKUP(D4522,upahbahan,3,FALSE)</f>
        <v/>
      </c>
      <c r="J4522" s="26">
        <f>G4522*H4522</f>
        <v/>
      </c>
    </row>
    <row r="4523">
      <c r="C4523" s="5" t="n">
        <v>2</v>
      </c>
      <c r="D4523" s="5" t="inlineStr">
        <is>
          <t>Alat Bantu</t>
        </is>
      </c>
      <c r="F4523" s="5" t="inlineStr">
        <is>
          <t>Ls</t>
        </is>
      </c>
      <c r="G4523" s="25" t="n">
        <v>1</v>
      </c>
      <c r="H4523" s="26">
        <f>VLOOKUP(D4523,upahbahan,3,FALSE)</f>
        <v/>
      </c>
      <c r="J4523" s="26">
        <f>G4523*H4523</f>
        <v/>
      </c>
    </row>
    <row r="4524">
      <c r="C4524" s="27" t="inlineStr">
        <is>
          <t>JUMLAH HARGA PERALATAN</t>
        </is>
      </c>
      <c r="D4524" s="28" t="n"/>
      <c r="E4524" s="28" t="n"/>
      <c r="F4524" s="28" t="n"/>
      <c r="G4524" s="28" t="n"/>
      <c r="H4524" s="28" t="n"/>
      <c r="I4524" s="28" t="n"/>
      <c r="J4524" s="29">
        <f>SUM(J4522:J4523)</f>
        <v/>
      </c>
    </row>
    <row r="4525">
      <c r="C4525" s="31" t="inlineStr">
        <is>
          <t>D</t>
        </is>
      </c>
      <c r="D4525" s="31" t="inlineStr">
        <is>
          <t>Jumlah (A+B+C)</t>
        </is>
      </c>
      <c r="E4525" s="32" t="n"/>
      <c r="F4525" s="32" t="n"/>
      <c r="G4525" s="32" t="n"/>
      <c r="H4525" s="32" t="n"/>
      <c r="I4525" s="32" t="n"/>
      <c r="J4525" s="33">
        <f>J4516+J4520+J4524</f>
        <v/>
      </c>
    </row>
    <row r="4526">
      <c r="C4526" s="18" t="inlineStr">
        <is>
          <t>E</t>
        </is>
      </c>
      <c r="D4526" s="18" t="inlineStr">
        <is>
          <t>Biaya Umum dan Keuntungan 10.0% x D</t>
        </is>
      </c>
      <c r="H4526" s="21">
        <f>$Q$8</f>
        <v/>
      </c>
      <c r="J4526" s="34">
        <f>J4525*H4526</f>
        <v/>
      </c>
    </row>
    <row r="4527">
      <c r="C4527" s="31" t="inlineStr">
        <is>
          <t>F</t>
        </is>
      </c>
      <c r="D4527" s="31" t="inlineStr">
        <is>
          <t>Harga Satuan Pekerjaan (D+E)</t>
        </is>
      </c>
      <c r="E4527" s="32" t="n"/>
      <c r="F4527" s="32" t="n"/>
      <c r="G4527" s="32" t="n"/>
      <c r="H4527" s="32" t="n"/>
      <c r="I4527" s="32" t="n"/>
      <c r="J4527" s="33">
        <f>SUM(J4525:J4526)</f>
        <v/>
      </c>
    </row>
    <row r="4529">
      <c r="C4529" s="16" t="inlineStr">
        <is>
          <t>I.226</t>
        </is>
      </c>
      <c r="D4529" s="17" t="inlineStr">
        <is>
          <t>Stop Difabel Aluminium Landasan Polos Bakar, ukuran 30 cm x 30 cm tebal 3 cm Perkerasan pada Trotoar dan Median Tipe Guiding Block</t>
        </is>
      </c>
      <c r="F4529" s="18" t="inlineStr">
        <is>
          <t>Meter Persegi</t>
        </is>
      </c>
      <c r="K4529" s="22">
        <f>ROUNDDOWN(J4545,0)</f>
        <v/>
      </c>
      <c r="M4529" s="19" t="inlineStr">
        <is>
          <t>9.3.(18b)</t>
        </is>
      </c>
    </row>
    <row r="4530">
      <c r="C4530" s="23" t="inlineStr">
        <is>
          <t>No</t>
        </is>
      </c>
      <c r="D4530" s="23" t="inlineStr">
        <is>
          <t>Uraian</t>
        </is>
      </c>
      <c r="E4530" s="23" t="inlineStr">
        <is>
          <t>Kode</t>
        </is>
      </c>
      <c r="F4530" s="23" t="inlineStr">
        <is>
          <t>Sat.</t>
        </is>
      </c>
      <c r="G4530" s="23" t="inlineStr">
        <is>
          <t>Koefisien</t>
        </is>
      </c>
      <c r="H4530" s="23" t="inlineStr">
        <is>
          <t>Harga  Satuan (Rp)</t>
        </is>
      </c>
      <c r="J4530" s="23" t="inlineStr">
        <is>
          <t>Jumlah Harga (Rp)</t>
        </is>
      </c>
    </row>
    <row r="4531">
      <c r="C4531" s="24" t="inlineStr">
        <is>
          <t>A</t>
        </is>
      </c>
      <c r="D4531" s="24" t="inlineStr">
        <is>
          <t>TENAGA KERJA</t>
        </is>
      </c>
      <c r="E4531" s="12" t="n"/>
      <c r="F4531" s="12" t="n"/>
      <c r="G4531" s="12" t="n"/>
      <c r="H4531" s="12" t="n"/>
      <c r="I4531" s="12" t="n"/>
      <c r="J4531" s="12" t="n"/>
    </row>
    <row r="4532">
      <c r="C4532" s="5" t="n">
        <v>1</v>
      </c>
      <c r="D4532" s="5" t="inlineStr">
        <is>
          <t>Pekerja</t>
        </is>
      </c>
      <c r="E4532" s="5" t="inlineStr">
        <is>
          <t>L01</t>
        </is>
      </c>
      <c r="F4532" s="5" t="inlineStr">
        <is>
          <t>jam</t>
        </is>
      </c>
      <c r="G4532" s="25" t="n">
        <v>1.521084492073012</v>
      </c>
      <c r="H4532" s="26">
        <f>VLOOKUP(D4532,upahbahan,3,FALSE)</f>
        <v/>
      </c>
      <c r="J4532" s="26">
        <f>G4532*H4532</f>
        <v/>
      </c>
    </row>
    <row r="4533">
      <c r="C4533" s="5" t="n">
        <v>2</v>
      </c>
      <c r="D4533" s="5" t="inlineStr">
        <is>
          <t>Mandor</t>
        </is>
      </c>
      <c r="E4533" s="5" t="inlineStr">
        <is>
          <t>L03</t>
        </is>
      </c>
      <c r="F4533" s="5" t="inlineStr">
        <is>
          <t>jam</t>
        </is>
      </c>
      <c r="G4533" s="25" t="n">
        <v>0.2535141336826704</v>
      </c>
      <c r="H4533" s="26">
        <f>VLOOKUP(D4533,upahbahan,3,FALSE)</f>
        <v/>
      </c>
      <c r="J4533" s="26">
        <f>G4533*H4533</f>
        <v/>
      </c>
    </row>
    <row r="4534">
      <c r="C4534" s="27" t="inlineStr">
        <is>
          <t>JUMLAH HARGA TENAGA KERJA</t>
        </is>
      </c>
      <c r="D4534" s="28" t="n"/>
      <c r="E4534" s="28" t="n"/>
      <c r="F4534" s="28" t="n"/>
      <c r="G4534" s="28" t="n"/>
      <c r="H4534" s="28" t="n"/>
      <c r="I4534" s="28" t="n"/>
      <c r="J4534" s="29">
        <f>SUM(J4532:J4533)</f>
        <v/>
      </c>
    </row>
    <row r="4535">
      <c r="C4535" s="24" t="inlineStr">
        <is>
          <t>B</t>
        </is>
      </c>
      <c r="D4535" s="24" t="inlineStr">
        <is>
          <t>BAHAN</t>
        </is>
      </c>
      <c r="E4535" s="12" t="n"/>
      <c r="F4535" s="12" t="n"/>
      <c r="G4535" s="12" t="n"/>
      <c r="H4535" s="12" t="n"/>
      <c r="I4535" s="12" t="n"/>
      <c r="J4535" s="12" t="n"/>
    </row>
    <row r="4536">
      <c r="C4536" s="5" t="n">
        <v>1</v>
      </c>
      <c r="D4536" s="5" t="inlineStr">
        <is>
          <t>Guiding Block Stop Difabel Alumunium</t>
        </is>
      </c>
      <c r="E4536" s="5" t="inlineStr">
        <is>
          <t>M369c</t>
        </is>
      </c>
      <c r="F4536" s="5" t="inlineStr">
        <is>
          <t>Buah</t>
        </is>
      </c>
      <c r="G4536" s="25" t="n">
        <v>36</v>
      </c>
      <c r="H4536" s="26">
        <f>VLOOKUP(D4536,upahbahan,3,FALSE)</f>
        <v/>
      </c>
      <c r="J4536" s="26">
        <f>G4536*H4536</f>
        <v/>
      </c>
    </row>
    <row r="4537">
      <c r="C4537" s="5" t="n">
        <v>2</v>
      </c>
      <c r="D4537" s="5" t="inlineStr">
        <is>
          <t>Batu Alam Andesit Polos Bakar 30 x x 3</t>
        </is>
      </c>
      <c r="E4537" s="5" t="inlineStr">
        <is>
          <t>M322g</t>
        </is>
      </c>
      <c r="F4537" s="5" t="inlineStr">
        <is>
          <t>Buah</t>
        </is>
      </c>
      <c r="G4537" s="25" t="n">
        <v>3.999998086957354</v>
      </c>
      <c r="H4537" s="26">
        <f>VLOOKUP(D4537,upahbahan,3,FALSE)</f>
        <v/>
      </c>
      <c r="J4537" s="26">
        <f>G4537*H4537</f>
        <v/>
      </c>
    </row>
    <row r="4538">
      <c r="C4538" s="27" t="inlineStr">
        <is>
          <t>JUMLAH HARGA BAHAN</t>
        </is>
      </c>
      <c r="D4538" s="28" t="n"/>
      <c r="E4538" s="28" t="n"/>
      <c r="F4538" s="28" t="n"/>
      <c r="G4538" s="28" t="n"/>
      <c r="H4538" s="28" t="n"/>
      <c r="I4538" s="28" t="n"/>
      <c r="J4538" s="29">
        <f>SUM(J4536:J4537)</f>
        <v/>
      </c>
    </row>
    <row r="4539">
      <c r="C4539" s="24" t="inlineStr">
        <is>
          <t>C</t>
        </is>
      </c>
      <c r="D4539" s="24" t="inlineStr">
        <is>
          <t>PERALATAN</t>
        </is>
      </c>
      <c r="E4539" s="12" t="n"/>
      <c r="F4539" s="12" t="n"/>
      <c r="G4539" s="12" t="n"/>
      <c r="H4539" s="12" t="n"/>
      <c r="I4539" s="12" t="n"/>
      <c r="J4539" s="12" t="n"/>
    </row>
    <row r="4540">
      <c r="C4540" s="5" t="n">
        <v>1</v>
      </c>
      <c r="D4540" s="5" t="inlineStr">
        <is>
          <t>Mesin Bor</t>
        </is>
      </c>
      <c r="E4540" s="5" t="inlineStr">
        <is>
          <t>E71</t>
        </is>
      </c>
      <c r="F4540" s="5" t="inlineStr">
        <is>
          <t>Jam</t>
        </is>
      </c>
      <c r="G4540" s="25" t="n">
        <v>0.2535140326579535</v>
      </c>
      <c r="H4540" s="26">
        <f>VLOOKUP(D4540,upahbahan,3,FALSE)</f>
        <v/>
      </c>
      <c r="J4540" s="26">
        <f>G4540*H4540</f>
        <v/>
      </c>
    </row>
    <row r="4541">
      <c r="C4541" s="5" t="n">
        <v>2</v>
      </c>
      <c r="D4541" s="5" t="inlineStr">
        <is>
          <t>Alat Bantu</t>
        </is>
      </c>
      <c r="F4541" s="5" t="inlineStr">
        <is>
          <t>Ls</t>
        </is>
      </c>
      <c r="G4541" s="25" t="n">
        <v>1</v>
      </c>
      <c r="H4541" s="26">
        <f>VLOOKUP(D4541,upahbahan,3,FALSE)</f>
        <v/>
      </c>
      <c r="J4541" s="26">
        <f>G4541*H4541</f>
        <v/>
      </c>
    </row>
    <row r="4542">
      <c r="C4542" s="27" t="inlineStr">
        <is>
          <t>JUMLAH HARGA PERALATAN</t>
        </is>
      </c>
      <c r="D4542" s="28" t="n"/>
      <c r="E4542" s="28" t="n"/>
      <c r="F4542" s="28" t="n"/>
      <c r="G4542" s="28" t="n"/>
      <c r="H4542" s="28" t="n"/>
      <c r="I4542" s="28" t="n"/>
      <c r="J4542" s="29">
        <f>SUM(J4540:J4541)</f>
        <v/>
      </c>
    </row>
    <row r="4543">
      <c r="C4543" s="31" t="inlineStr">
        <is>
          <t>D</t>
        </is>
      </c>
      <c r="D4543" s="31" t="inlineStr">
        <is>
          <t>Jumlah (A+B+C)</t>
        </is>
      </c>
      <c r="E4543" s="32" t="n"/>
      <c r="F4543" s="32" t="n"/>
      <c r="G4543" s="32" t="n"/>
      <c r="H4543" s="32" t="n"/>
      <c r="I4543" s="32" t="n"/>
      <c r="J4543" s="33">
        <f>J4534+J4538+J4542</f>
        <v/>
      </c>
    </row>
    <row r="4544">
      <c r="C4544" s="18" t="inlineStr">
        <is>
          <t>E</t>
        </is>
      </c>
      <c r="D4544" s="18" t="inlineStr">
        <is>
          <t>Biaya Umum dan Keuntungan 10.0% x D</t>
        </is>
      </c>
      <c r="H4544" s="21">
        <f>$Q$8</f>
        <v/>
      </c>
      <c r="J4544" s="34">
        <f>J4543*H4544</f>
        <v/>
      </c>
    </row>
    <row r="4545">
      <c r="C4545" s="31" t="inlineStr">
        <is>
          <t>F</t>
        </is>
      </c>
      <c r="D4545" s="31" t="inlineStr">
        <is>
          <t>Harga Satuan Pekerjaan (D+E)</t>
        </is>
      </c>
      <c r="E4545" s="32" t="n"/>
      <c r="F4545" s="32" t="n"/>
      <c r="G4545" s="32" t="n"/>
      <c r="H4545" s="32" t="n"/>
      <c r="I4545" s="32" t="n"/>
      <c r="J4545" s="33">
        <f>SUM(J4543:J4544)</f>
        <v/>
      </c>
    </row>
    <row r="4547">
      <c r="C4547" s="16" t="inlineStr">
        <is>
          <t>I.227</t>
        </is>
      </c>
      <c r="D4547" s="17" t="inlineStr">
        <is>
          <t>Go Difabel Aluminium Landasan Homogenous Tile, ukuran 20 cm x 20 cm tebal 3 cm Perkerasan pada Trotoar dan Median Tipe Guiding Block</t>
        </is>
      </c>
      <c r="F4547" s="18" t="inlineStr">
        <is>
          <t>Meter Persegi</t>
        </is>
      </c>
      <c r="K4547" s="22">
        <f>ROUNDDOWN(J4563,0)</f>
        <v/>
      </c>
      <c r="M4547" s="19" t="inlineStr">
        <is>
          <t>9.3.(19a)</t>
        </is>
      </c>
    </row>
    <row r="4548">
      <c r="C4548" s="23" t="inlineStr">
        <is>
          <t>No</t>
        </is>
      </c>
      <c r="D4548" s="23" t="inlineStr">
        <is>
          <t>Uraian</t>
        </is>
      </c>
      <c r="E4548" s="23" t="inlineStr">
        <is>
          <t>Kode</t>
        </is>
      </c>
      <c r="F4548" s="23" t="inlineStr">
        <is>
          <t>Sat.</t>
        </is>
      </c>
      <c r="G4548" s="23" t="inlineStr">
        <is>
          <t>Koefisien</t>
        </is>
      </c>
      <c r="H4548" s="23" t="inlineStr">
        <is>
          <t>Harga  Satuan (Rp)</t>
        </is>
      </c>
      <c r="J4548" s="23" t="inlineStr">
        <is>
          <t>Jumlah Harga (Rp)</t>
        </is>
      </c>
    </row>
    <row r="4549">
      <c r="C4549" s="24" t="inlineStr">
        <is>
          <t>A</t>
        </is>
      </c>
      <c r="D4549" s="24" t="inlineStr">
        <is>
          <t>TENAGA KERJA</t>
        </is>
      </c>
      <c r="E4549" s="12" t="n"/>
      <c r="F4549" s="12" t="n"/>
      <c r="G4549" s="12" t="n"/>
      <c r="H4549" s="12" t="n"/>
      <c r="I4549" s="12" t="n"/>
      <c r="J4549" s="12" t="n"/>
    </row>
    <row r="4550">
      <c r="C4550" s="5" t="n">
        <v>1</v>
      </c>
      <c r="D4550" s="5" t="inlineStr">
        <is>
          <t>Pekerja</t>
        </is>
      </c>
      <c r="E4550" s="5" t="inlineStr">
        <is>
          <t>L01</t>
        </is>
      </c>
      <c r="F4550" s="5" t="inlineStr">
        <is>
          <t>jam</t>
        </is>
      </c>
      <c r="G4550" s="25" t="n">
        <v>0.2409637115941012</v>
      </c>
      <c r="H4550" s="26">
        <f>VLOOKUP(D4550,upahbahan,3,FALSE)</f>
        <v/>
      </c>
      <c r="J4550" s="26">
        <f>G4550*H4550</f>
        <v/>
      </c>
    </row>
    <row r="4551">
      <c r="C4551" s="5" t="n">
        <v>2</v>
      </c>
      <c r="D4551" s="5" t="inlineStr">
        <is>
          <t>Mandor</t>
        </is>
      </c>
      <c r="E4551" s="5" t="inlineStr">
        <is>
          <t>L03</t>
        </is>
      </c>
      <c r="F4551" s="5" t="inlineStr">
        <is>
          <t>jam</t>
        </is>
      </c>
      <c r="G4551" s="25" t="n">
        <v>0.04016075589371235</v>
      </c>
      <c r="H4551" s="26">
        <f>VLOOKUP(D4551,upahbahan,3,FALSE)</f>
        <v/>
      </c>
      <c r="J4551" s="26">
        <f>G4551*H4551</f>
        <v/>
      </c>
    </row>
    <row r="4552">
      <c r="C4552" s="27" t="inlineStr">
        <is>
          <t>JUMLAH HARGA TENAGA KERJA</t>
        </is>
      </c>
      <c r="D4552" s="28" t="n"/>
      <c r="E4552" s="28" t="n"/>
      <c r="F4552" s="28" t="n"/>
      <c r="G4552" s="28" t="n"/>
      <c r="H4552" s="28" t="n"/>
      <c r="I4552" s="28" t="n"/>
      <c r="J4552" s="29">
        <f>SUM(J4550:J4551)</f>
        <v/>
      </c>
    </row>
    <row r="4553">
      <c r="C4553" s="24" t="inlineStr">
        <is>
          <t>B</t>
        </is>
      </c>
      <c r="D4553" s="24" t="inlineStr">
        <is>
          <t>BAHAN</t>
        </is>
      </c>
      <c r="E4553" s="12" t="n"/>
      <c r="F4553" s="12" t="n"/>
      <c r="G4553" s="12" t="n"/>
      <c r="H4553" s="12" t="n"/>
      <c r="I4553" s="12" t="n"/>
      <c r="J4553" s="12" t="n"/>
    </row>
    <row r="4554">
      <c r="C4554" s="5" t="n">
        <v>1</v>
      </c>
      <c r="D4554" s="5" t="inlineStr">
        <is>
          <t>Guiding Block Go Difabel Alumunium</t>
        </is>
      </c>
      <c r="E4554" s="5" t="inlineStr">
        <is>
          <t>M369b</t>
        </is>
      </c>
      <c r="F4554" s="5" t="inlineStr">
        <is>
          <t>Buah</t>
        </is>
      </c>
      <c r="G4554" s="25" t="n">
        <v>15</v>
      </c>
      <c r="H4554" s="26">
        <f>VLOOKUP(D4554,upahbahan,3,FALSE)</f>
        <v/>
      </c>
      <c r="J4554" s="26">
        <f>G4554*H4554</f>
        <v/>
      </c>
    </row>
    <row r="4555">
      <c r="C4555" s="5" t="n">
        <v>2</v>
      </c>
      <c r="D4555" s="5" t="inlineStr">
        <is>
          <t>Homogeneous Tile 20x20x3</t>
        </is>
      </c>
      <c r="E4555" s="5" t="inlineStr">
        <is>
          <t>M368</t>
        </is>
      </c>
      <c r="F4555" s="5" t="inlineStr">
        <is>
          <t>Buah</t>
        </is>
      </c>
      <c r="G4555" s="25" t="n">
        <v>5</v>
      </c>
      <c r="H4555" s="26">
        <f>VLOOKUP(D4555,upahbahan,3,FALSE)</f>
        <v/>
      </c>
      <c r="J4555" s="26">
        <f>G4555*H4555</f>
        <v/>
      </c>
    </row>
    <row r="4556">
      <c r="C4556" s="27" t="inlineStr">
        <is>
          <t>JUMLAH HARGA BAHAN</t>
        </is>
      </c>
      <c r="D4556" s="28" t="n"/>
      <c r="E4556" s="28" t="n"/>
      <c r="F4556" s="28" t="n"/>
      <c r="G4556" s="28" t="n"/>
      <c r="H4556" s="28" t="n"/>
      <c r="I4556" s="28" t="n"/>
      <c r="J4556" s="29">
        <f>SUM(J4554:J4555)</f>
        <v/>
      </c>
    </row>
    <row r="4557">
      <c r="C4557" s="24" t="inlineStr">
        <is>
          <t>C</t>
        </is>
      </c>
      <c r="D4557" s="24" t="inlineStr">
        <is>
          <t>PERALATAN</t>
        </is>
      </c>
      <c r="E4557" s="12" t="n"/>
      <c r="F4557" s="12" t="n"/>
      <c r="G4557" s="12" t="n"/>
      <c r="H4557" s="12" t="n"/>
      <c r="I4557" s="12" t="n"/>
      <c r="J4557" s="12" t="n"/>
    </row>
    <row r="4558">
      <c r="C4558" s="5" t="n">
        <v>1</v>
      </c>
      <c r="D4558" s="5" t="inlineStr">
        <is>
          <t>Mesin Bor</t>
        </is>
      </c>
      <c r="E4558" s="5" t="inlineStr">
        <is>
          <t>E71</t>
        </is>
      </c>
      <c r="F4558" s="5" t="inlineStr">
        <is>
          <t>Jam</t>
        </is>
      </c>
      <c r="G4558" s="25" t="n">
        <v>0.04016057510103065</v>
      </c>
      <c r="H4558" s="26">
        <f>VLOOKUP(D4558,upahbahan,3,FALSE)</f>
        <v/>
      </c>
      <c r="J4558" s="26">
        <f>G4558*H4558</f>
        <v/>
      </c>
    </row>
    <row r="4559">
      <c r="C4559" s="5" t="n">
        <v>2</v>
      </c>
      <c r="D4559" s="5" t="inlineStr">
        <is>
          <t>Alat Bantu</t>
        </is>
      </c>
      <c r="F4559" s="5" t="inlineStr">
        <is>
          <t>Ls</t>
        </is>
      </c>
      <c r="G4559" s="25" t="n">
        <v>1</v>
      </c>
      <c r="H4559" s="26">
        <f>VLOOKUP(D4559,upahbahan,3,FALSE)</f>
        <v/>
      </c>
      <c r="J4559" s="26">
        <f>G4559*H4559</f>
        <v/>
      </c>
    </row>
    <row r="4560">
      <c r="C4560" s="27" t="inlineStr">
        <is>
          <t>JUMLAH HARGA PERALATAN</t>
        </is>
      </c>
      <c r="D4560" s="28" t="n"/>
      <c r="E4560" s="28" t="n"/>
      <c r="F4560" s="28" t="n"/>
      <c r="G4560" s="28" t="n"/>
      <c r="H4560" s="28" t="n"/>
      <c r="I4560" s="28" t="n"/>
      <c r="J4560" s="29">
        <f>SUM(J4558:J4559)</f>
        <v/>
      </c>
    </row>
    <row r="4561">
      <c r="C4561" s="31" t="inlineStr">
        <is>
          <t>D</t>
        </is>
      </c>
      <c r="D4561" s="31" t="inlineStr">
        <is>
          <t>Jumlah (A+B+C)</t>
        </is>
      </c>
      <c r="E4561" s="32" t="n"/>
      <c r="F4561" s="32" t="n"/>
      <c r="G4561" s="32" t="n"/>
      <c r="H4561" s="32" t="n"/>
      <c r="I4561" s="32" t="n"/>
      <c r="J4561" s="33">
        <f>J4552+J4556+J4560</f>
        <v/>
      </c>
    </row>
    <row r="4562">
      <c r="C4562" s="18" t="inlineStr">
        <is>
          <t>E</t>
        </is>
      </c>
      <c r="D4562" s="18" t="inlineStr">
        <is>
          <t>Biaya Umum dan Keuntungan 10.0% x D</t>
        </is>
      </c>
      <c r="H4562" s="21">
        <f>$Q$8</f>
        <v/>
      </c>
      <c r="J4562" s="34">
        <f>J4561*H4562</f>
        <v/>
      </c>
    </row>
    <row r="4563">
      <c r="C4563" s="31" t="inlineStr">
        <is>
          <t>F</t>
        </is>
      </c>
      <c r="D4563" s="31" t="inlineStr">
        <is>
          <t>Harga Satuan Pekerjaan (D+E)</t>
        </is>
      </c>
      <c r="E4563" s="32" t="n"/>
      <c r="F4563" s="32" t="n"/>
      <c r="G4563" s="32" t="n"/>
      <c r="H4563" s="32" t="n"/>
      <c r="I4563" s="32" t="n"/>
      <c r="J4563" s="33">
        <f>SUM(J4561:J4562)</f>
        <v/>
      </c>
    </row>
    <row r="4565">
      <c r="C4565" s="16" t="inlineStr">
        <is>
          <t>I.228</t>
        </is>
      </c>
      <c r="D4565" s="17" t="inlineStr">
        <is>
          <t>Go Difabel Aluminium Landasan Homogenous Tile, ukuran 30 cm x 30 cm tebal 3 cm Perkerasan pada Trotoar dan Median Tipe Guiding Block</t>
        </is>
      </c>
      <c r="F4565" s="18" t="inlineStr">
        <is>
          <t>Meter Persegi</t>
        </is>
      </c>
      <c r="K4565" s="22">
        <f>ROUNDDOWN(J4581,0)</f>
        <v/>
      </c>
      <c r="M4565" s="19" t="inlineStr">
        <is>
          <t>9.3.(19b)</t>
        </is>
      </c>
    </row>
    <row r="4566">
      <c r="C4566" s="23" t="inlineStr">
        <is>
          <t>No</t>
        </is>
      </c>
      <c r="D4566" s="23" t="inlineStr">
        <is>
          <t>Uraian</t>
        </is>
      </c>
      <c r="E4566" s="23" t="inlineStr">
        <is>
          <t>Kode</t>
        </is>
      </c>
      <c r="F4566" s="23" t="inlineStr">
        <is>
          <t>Sat.</t>
        </is>
      </c>
      <c r="G4566" s="23" t="inlineStr">
        <is>
          <t>Koefisien</t>
        </is>
      </c>
      <c r="H4566" s="23" t="inlineStr">
        <is>
          <t>Harga  Satuan (Rp)</t>
        </is>
      </c>
      <c r="J4566" s="23" t="inlineStr">
        <is>
          <t>Jumlah Harga (Rp)</t>
        </is>
      </c>
    </row>
    <row r="4567">
      <c r="C4567" s="24" t="inlineStr">
        <is>
          <t>A</t>
        </is>
      </c>
      <c r="D4567" s="24" t="inlineStr">
        <is>
          <t>TENAGA KERJA</t>
        </is>
      </c>
      <c r="E4567" s="12" t="n"/>
      <c r="F4567" s="12" t="n"/>
      <c r="G4567" s="12" t="n"/>
      <c r="H4567" s="12" t="n"/>
      <c r="I4567" s="12" t="n"/>
      <c r="J4567" s="12" t="n"/>
    </row>
    <row r="4568">
      <c r="C4568" s="5" t="n">
        <v>1</v>
      </c>
      <c r="D4568" s="5" t="inlineStr">
        <is>
          <t>Pekerja</t>
        </is>
      </c>
      <c r="E4568" s="5" t="inlineStr">
        <is>
          <t>L01</t>
        </is>
      </c>
      <c r="F4568" s="5" t="inlineStr">
        <is>
          <t>jam</t>
        </is>
      </c>
      <c r="G4568" s="25" t="n">
        <v>0.316265210606167</v>
      </c>
      <c r="H4568" s="26">
        <f>VLOOKUP(D4568,upahbahan,3,FALSE)</f>
        <v/>
      </c>
      <c r="J4568" s="26">
        <f>G4568*H4568</f>
        <v/>
      </c>
    </row>
    <row r="4569">
      <c r="C4569" s="5" t="n">
        <v>2</v>
      </c>
      <c r="D4569" s="5" t="inlineStr">
        <is>
          <t>Mandor</t>
        </is>
      </c>
      <c r="E4569" s="5" t="inlineStr">
        <is>
          <t>L03</t>
        </is>
      </c>
      <c r="F4569" s="5" t="inlineStr">
        <is>
          <t>jam</t>
        </is>
      </c>
      <c r="G4569" s="25" t="n">
        <v>0.05271095458718047</v>
      </c>
      <c r="H4569" s="26">
        <f>VLOOKUP(D4569,upahbahan,3,FALSE)</f>
        <v/>
      </c>
      <c r="J4569" s="26">
        <f>G4569*H4569</f>
        <v/>
      </c>
    </row>
    <row r="4570">
      <c r="C4570" s="27" t="inlineStr">
        <is>
          <t>JUMLAH HARGA TENAGA KERJA</t>
        </is>
      </c>
      <c r="D4570" s="28" t="n"/>
      <c r="E4570" s="28" t="n"/>
      <c r="F4570" s="28" t="n"/>
      <c r="G4570" s="28" t="n"/>
      <c r="H4570" s="28" t="n"/>
      <c r="I4570" s="28" t="n"/>
      <c r="J4570" s="29">
        <f>SUM(J4568:J4569)</f>
        <v/>
      </c>
    </row>
    <row r="4571">
      <c r="C4571" s="24" t="inlineStr">
        <is>
          <t>B</t>
        </is>
      </c>
      <c r="D4571" s="24" t="inlineStr">
        <is>
          <t>BAHAN</t>
        </is>
      </c>
      <c r="E4571" s="12" t="n"/>
      <c r="F4571" s="12" t="n"/>
      <c r="G4571" s="12" t="n"/>
      <c r="H4571" s="12" t="n"/>
      <c r="I4571" s="12" t="n"/>
      <c r="J4571" s="12" t="n"/>
    </row>
    <row r="4572">
      <c r="C4572" s="5" t="n">
        <v>1</v>
      </c>
      <c r="D4572" s="5" t="inlineStr">
        <is>
          <t>Guiding Block Go Difabel Alumunium</t>
        </is>
      </c>
      <c r="E4572" s="5" t="inlineStr">
        <is>
          <t>M369b</t>
        </is>
      </c>
      <c r="F4572" s="5" t="inlineStr">
        <is>
          <t>Buah</t>
        </is>
      </c>
      <c r="G4572" s="25" t="n">
        <v>20</v>
      </c>
      <c r="H4572" s="26">
        <f>VLOOKUP(D4572,upahbahan,3,FALSE)</f>
        <v/>
      </c>
      <c r="J4572" s="26">
        <f>G4572*H4572</f>
        <v/>
      </c>
    </row>
    <row r="4573">
      <c r="C4573" s="5" t="n">
        <v>2</v>
      </c>
      <c r="D4573" s="5" t="inlineStr">
        <is>
          <t>Homogeneous Tile 30x30x3</t>
        </is>
      </c>
      <c r="E4573" s="5" t="inlineStr">
        <is>
          <t>M368a</t>
        </is>
      </c>
      <c r="F4573" s="5" t="inlineStr">
        <is>
          <t>Buah</t>
        </is>
      </c>
      <c r="G4573" s="25" t="n">
        <v>4.000000814814966</v>
      </c>
      <c r="H4573" s="26">
        <f>VLOOKUP(D4573,upahbahan,3,FALSE)</f>
        <v/>
      </c>
      <c r="J4573" s="26">
        <f>G4573*H4573</f>
        <v/>
      </c>
    </row>
    <row r="4574">
      <c r="C4574" s="27" t="inlineStr">
        <is>
          <t>JUMLAH HARGA BAHAN</t>
        </is>
      </c>
      <c r="D4574" s="28" t="n"/>
      <c r="E4574" s="28" t="n"/>
      <c r="F4574" s="28" t="n"/>
      <c r="G4574" s="28" t="n"/>
      <c r="H4574" s="28" t="n"/>
      <c r="I4574" s="28" t="n"/>
      <c r="J4574" s="29">
        <f>SUM(J4572:J4573)</f>
        <v/>
      </c>
    </row>
    <row r="4575">
      <c r="C4575" s="24" t="inlineStr">
        <is>
          <t>C</t>
        </is>
      </c>
      <c r="D4575" s="24" t="inlineStr">
        <is>
          <t>PERALATAN</t>
        </is>
      </c>
      <c r="E4575" s="12" t="n"/>
      <c r="F4575" s="12" t="n"/>
      <c r="G4575" s="12" t="n"/>
      <c r="H4575" s="12" t="n"/>
      <c r="I4575" s="12" t="n"/>
      <c r="J4575" s="12" t="n"/>
    </row>
    <row r="4576">
      <c r="C4576" s="5" t="n">
        <v>1</v>
      </c>
      <c r="D4576" s="5" t="inlineStr">
        <is>
          <t>Mesin Bor</t>
        </is>
      </c>
      <c r="E4576" s="5" t="inlineStr">
        <is>
          <t>E71</t>
        </is>
      </c>
      <c r="F4576" s="5" t="inlineStr">
        <is>
          <t>Jam</t>
        </is>
      </c>
      <c r="G4576" s="25" t="n">
        <v>0.05271084313703632</v>
      </c>
      <c r="H4576" s="26">
        <f>VLOOKUP(D4576,upahbahan,3,FALSE)</f>
        <v/>
      </c>
      <c r="J4576" s="26">
        <f>G4576*H4576</f>
        <v/>
      </c>
    </row>
    <row r="4577">
      <c r="C4577" s="5" t="n">
        <v>2</v>
      </c>
      <c r="D4577" s="5" t="inlineStr">
        <is>
          <t>Alat Bantu</t>
        </is>
      </c>
      <c r="F4577" s="5" t="inlineStr">
        <is>
          <t>Ls</t>
        </is>
      </c>
      <c r="G4577" s="25" t="n">
        <v>1</v>
      </c>
      <c r="H4577" s="26">
        <f>VLOOKUP(D4577,upahbahan,3,FALSE)</f>
        <v/>
      </c>
      <c r="J4577" s="26">
        <f>G4577*H4577</f>
        <v/>
      </c>
    </row>
    <row r="4578">
      <c r="C4578" s="27" t="inlineStr">
        <is>
          <t>JUMLAH HARGA PERALATAN</t>
        </is>
      </c>
      <c r="D4578" s="28" t="n"/>
      <c r="E4578" s="28" t="n"/>
      <c r="F4578" s="28" t="n"/>
      <c r="G4578" s="28" t="n"/>
      <c r="H4578" s="28" t="n"/>
      <c r="I4578" s="28" t="n"/>
      <c r="J4578" s="29">
        <f>SUM(J4576:J4577)</f>
        <v/>
      </c>
    </row>
    <row r="4579">
      <c r="C4579" s="31" t="inlineStr">
        <is>
          <t>D</t>
        </is>
      </c>
      <c r="D4579" s="31" t="inlineStr">
        <is>
          <t>Jumlah (A+B+C)</t>
        </is>
      </c>
      <c r="E4579" s="32" t="n"/>
      <c r="F4579" s="32" t="n"/>
      <c r="G4579" s="32" t="n"/>
      <c r="H4579" s="32" t="n"/>
      <c r="I4579" s="32" t="n"/>
      <c r="J4579" s="33">
        <f>J4570+J4574+J4578</f>
        <v/>
      </c>
    </row>
    <row r="4580">
      <c r="C4580" s="18" t="inlineStr">
        <is>
          <t>E</t>
        </is>
      </c>
      <c r="D4580" s="18" t="inlineStr">
        <is>
          <t>Biaya Umum dan Keuntungan 10.0% x D</t>
        </is>
      </c>
      <c r="H4580" s="21">
        <f>$Q$8</f>
        <v/>
      </c>
      <c r="J4580" s="34">
        <f>J4579*H4580</f>
        <v/>
      </c>
    </row>
    <row r="4581">
      <c r="C4581" s="31" t="inlineStr">
        <is>
          <t>F</t>
        </is>
      </c>
      <c r="D4581" s="31" t="inlineStr">
        <is>
          <t>Harga Satuan Pekerjaan (D+E)</t>
        </is>
      </c>
      <c r="E4581" s="32" t="n"/>
      <c r="F4581" s="32" t="n"/>
      <c r="G4581" s="32" t="n"/>
      <c r="H4581" s="32" t="n"/>
      <c r="I4581" s="32" t="n"/>
      <c r="J4581" s="33">
        <f>SUM(J4579:J4580)</f>
        <v/>
      </c>
    </row>
    <row r="4583">
      <c r="C4583" s="16" t="inlineStr">
        <is>
          <t>I.229</t>
        </is>
      </c>
      <c r="D4583" s="17" t="inlineStr">
        <is>
          <t>Stop Difabel Aluminium Landasan Homogenous Tile, ukuran 20 cm x 20 cm tebal 3 cm Perkerasan pada Trotoar dan Median Tipe Guiding Block</t>
        </is>
      </c>
      <c r="F4583" s="18" t="inlineStr">
        <is>
          <t>Meter Persegi</t>
        </is>
      </c>
      <c r="K4583" s="22">
        <f>ROUNDDOWN(J4599,0)</f>
        <v/>
      </c>
      <c r="M4583" s="19" t="inlineStr">
        <is>
          <t>9.3.(20a)</t>
        </is>
      </c>
    </row>
    <row r="4584">
      <c r="C4584" s="23" t="inlineStr">
        <is>
          <t>No</t>
        </is>
      </c>
      <c r="D4584" s="23" t="inlineStr">
        <is>
          <t>Uraian</t>
        </is>
      </c>
      <c r="E4584" s="23" t="inlineStr">
        <is>
          <t>Kode</t>
        </is>
      </c>
      <c r="F4584" s="23" t="inlineStr">
        <is>
          <t>Sat.</t>
        </is>
      </c>
      <c r="G4584" s="23" t="inlineStr">
        <is>
          <t>Koefisien</t>
        </is>
      </c>
      <c r="H4584" s="23" t="inlineStr">
        <is>
          <t>Harga  Satuan (Rp)</t>
        </is>
      </c>
      <c r="J4584" s="23" t="inlineStr">
        <is>
          <t>Jumlah Harga (Rp)</t>
        </is>
      </c>
    </row>
    <row r="4585">
      <c r="C4585" s="24" t="inlineStr">
        <is>
          <t>A</t>
        </is>
      </c>
      <c r="D4585" s="24" t="inlineStr">
        <is>
          <t>TENAGA KERJA</t>
        </is>
      </c>
      <c r="E4585" s="12" t="n"/>
      <c r="F4585" s="12" t="n"/>
      <c r="G4585" s="12" t="n"/>
      <c r="H4585" s="12" t="n"/>
      <c r="I4585" s="12" t="n"/>
      <c r="J4585" s="12" t="n"/>
    </row>
    <row r="4586">
      <c r="C4586" s="5" t="n">
        <v>1</v>
      </c>
      <c r="D4586" s="5" t="inlineStr">
        <is>
          <t>Pekerja</t>
        </is>
      </c>
      <c r="E4586" s="5" t="inlineStr">
        <is>
          <t>L01</t>
        </is>
      </c>
      <c r="F4586" s="5" t="inlineStr">
        <is>
          <t>jam</t>
        </is>
      </c>
      <c r="G4586" s="25" t="n">
        <v>1.521084492073012</v>
      </c>
      <c r="H4586" s="26">
        <f>VLOOKUP(D4586,upahbahan,3,FALSE)</f>
        <v/>
      </c>
      <c r="J4586" s="26">
        <f>G4586*H4586</f>
        <v/>
      </c>
    </row>
    <row r="4587">
      <c r="C4587" s="5" t="n">
        <v>2</v>
      </c>
      <c r="D4587" s="5" t="inlineStr">
        <is>
          <t>Mandor</t>
        </is>
      </c>
      <c r="E4587" s="5" t="inlineStr">
        <is>
          <t>L03</t>
        </is>
      </c>
      <c r="F4587" s="5" t="inlineStr">
        <is>
          <t>jam</t>
        </is>
      </c>
      <c r="G4587" s="25" t="n">
        <v>0.2535141336826704</v>
      </c>
      <c r="H4587" s="26">
        <f>VLOOKUP(D4587,upahbahan,3,FALSE)</f>
        <v/>
      </c>
      <c r="J4587" s="26">
        <f>G4587*H4587</f>
        <v/>
      </c>
    </row>
    <row r="4588">
      <c r="C4588" s="27" t="inlineStr">
        <is>
          <t>JUMLAH HARGA TENAGA KERJA</t>
        </is>
      </c>
      <c r="D4588" s="28" t="n"/>
      <c r="E4588" s="28" t="n"/>
      <c r="F4588" s="28" t="n"/>
      <c r="G4588" s="28" t="n"/>
      <c r="H4588" s="28" t="n"/>
      <c r="I4588" s="28" t="n"/>
      <c r="J4588" s="29">
        <f>SUM(J4586:J4587)</f>
        <v/>
      </c>
    </row>
    <row r="4589">
      <c r="C4589" s="24" t="inlineStr">
        <is>
          <t>B</t>
        </is>
      </c>
      <c r="D4589" s="24" t="inlineStr">
        <is>
          <t>BAHAN</t>
        </is>
      </c>
      <c r="E4589" s="12" t="n"/>
      <c r="F4589" s="12" t="n"/>
      <c r="G4589" s="12" t="n"/>
      <c r="H4589" s="12" t="n"/>
      <c r="I4589" s="12" t="n"/>
      <c r="J4589" s="12" t="n"/>
    </row>
    <row r="4590">
      <c r="C4590" s="5" t="n">
        <v>1</v>
      </c>
      <c r="D4590" s="5" t="inlineStr">
        <is>
          <t>Guiding Block Stop Difabel Alumunium</t>
        </is>
      </c>
      <c r="E4590" s="5" t="inlineStr">
        <is>
          <t>M369c</t>
        </is>
      </c>
      <c r="F4590" s="5" t="inlineStr">
        <is>
          <t>Buah</t>
        </is>
      </c>
      <c r="G4590" s="25" t="n">
        <v>25</v>
      </c>
      <c r="H4590" s="26">
        <f>VLOOKUP(D4590,upahbahan,3,FALSE)</f>
        <v/>
      </c>
      <c r="J4590" s="26">
        <f>G4590*H4590</f>
        <v/>
      </c>
    </row>
    <row r="4591">
      <c r="C4591" s="5" t="n">
        <v>2</v>
      </c>
      <c r="D4591" s="5" t="inlineStr">
        <is>
          <t>Homogeneous Tile 20x20x3</t>
        </is>
      </c>
      <c r="E4591" s="5" t="inlineStr">
        <is>
          <t>M368</t>
        </is>
      </c>
      <c r="F4591" s="5" t="inlineStr">
        <is>
          <t>Buah</t>
        </is>
      </c>
      <c r="G4591" s="25" t="n">
        <v>5</v>
      </c>
      <c r="H4591" s="26">
        <f>VLOOKUP(D4591,upahbahan,3,FALSE)</f>
        <v/>
      </c>
      <c r="J4591" s="26">
        <f>G4591*H4591</f>
        <v/>
      </c>
    </row>
    <row r="4592">
      <c r="C4592" s="27" t="inlineStr">
        <is>
          <t>JUMLAH HARGA BAHAN</t>
        </is>
      </c>
      <c r="D4592" s="28" t="n"/>
      <c r="E4592" s="28" t="n"/>
      <c r="F4592" s="28" t="n"/>
      <c r="G4592" s="28" t="n"/>
      <c r="H4592" s="28" t="n"/>
      <c r="I4592" s="28" t="n"/>
      <c r="J4592" s="29">
        <f>SUM(J4590:J4591)</f>
        <v/>
      </c>
    </row>
    <row r="4593">
      <c r="C4593" s="24" t="inlineStr">
        <is>
          <t>C</t>
        </is>
      </c>
      <c r="D4593" s="24" t="inlineStr">
        <is>
          <t>PERALATAN</t>
        </is>
      </c>
      <c r="E4593" s="12" t="n"/>
      <c r="F4593" s="12" t="n"/>
      <c r="G4593" s="12" t="n"/>
      <c r="H4593" s="12" t="n"/>
      <c r="I4593" s="12" t="n"/>
      <c r="J4593" s="12" t="n"/>
    </row>
    <row r="4594">
      <c r="C4594" s="5" t="n">
        <v>1</v>
      </c>
      <c r="D4594" s="5" t="inlineStr">
        <is>
          <t>Mesin Bor</t>
        </is>
      </c>
      <c r="E4594" s="5" t="inlineStr">
        <is>
          <t>E71</t>
        </is>
      </c>
      <c r="F4594" s="5" t="inlineStr">
        <is>
          <t>Jam</t>
        </is>
      </c>
      <c r="G4594" s="25" t="n">
        <v>0.2535140326579535</v>
      </c>
      <c r="H4594" s="26">
        <f>VLOOKUP(D4594,upahbahan,3,FALSE)</f>
        <v/>
      </c>
      <c r="J4594" s="26">
        <f>G4594*H4594</f>
        <v/>
      </c>
    </row>
    <row r="4595">
      <c r="C4595" s="5" t="n">
        <v>2</v>
      </c>
      <c r="D4595" s="5" t="inlineStr">
        <is>
          <t>Alat Bantu</t>
        </is>
      </c>
      <c r="F4595" s="5" t="inlineStr">
        <is>
          <t>Ls</t>
        </is>
      </c>
      <c r="G4595" s="25" t="n">
        <v>1</v>
      </c>
      <c r="H4595" s="26">
        <f>VLOOKUP(D4595,upahbahan,3,FALSE)</f>
        <v/>
      </c>
      <c r="J4595" s="26">
        <f>G4595*H4595</f>
        <v/>
      </c>
    </row>
    <row r="4596">
      <c r="C4596" s="27" t="inlineStr">
        <is>
          <t>JUMLAH HARGA PERALATAN</t>
        </is>
      </c>
      <c r="D4596" s="28" t="n"/>
      <c r="E4596" s="28" t="n"/>
      <c r="F4596" s="28" t="n"/>
      <c r="G4596" s="28" t="n"/>
      <c r="H4596" s="28" t="n"/>
      <c r="I4596" s="28" t="n"/>
      <c r="J4596" s="29">
        <f>SUM(J4594:J4595)</f>
        <v/>
      </c>
    </row>
    <row r="4597">
      <c r="C4597" s="31" t="inlineStr">
        <is>
          <t>D</t>
        </is>
      </c>
      <c r="D4597" s="31" t="inlineStr">
        <is>
          <t>Jumlah (A+B+C)</t>
        </is>
      </c>
      <c r="E4597" s="32" t="n"/>
      <c r="F4597" s="32" t="n"/>
      <c r="G4597" s="32" t="n"/>
      <c r="H4597" s="32" t="n"/>
      <c r="I4597" s="32" t="n"/>
      <c r="J4597" s="33">
        <f>J4588+J4592+J4596</f>
        <v/>
      </c>
    </row>
    <row r="4598">
      <c r="C4598" s="18" t="inlineStr">
        <is>
          <t>E</t>
        </is>
      </c>
      <c r="D4598" s="18" t="inlineStr">
        <is>
          <t>Biaya Umum dan Keuntungan 10.0% x D</t>
        </is>
      </c>
      <c r="H4598" s="21">
        <f>$Q$8</f>
        <v/>
      </c>
      <c r="J4598" s="34">
        <f>J4597*H4598</f>
        <v/>
      </c>
    </row>
    <row r="4599">
      <c r="C4599" s="31" t="inlineStr">
        <is>
          <t>F</t>
        </is>
      </c>
      <c r="D4599" s="31" t="inlineStr">
        <is>
          <t>Harga Satuan Pekerjaan (D+E)</t>
        </is>
      </c>
      <c r="E4599" s="32" t="n"/>
      <c r="F4599" s="32" t="n"/>
      <c r="G4599" s="32" t="n"/>
      <c r="H4599" s="32" t="n"/>
      <c r="I4599" s="32" t="n"/>
      <c r="J4599" s="33">
        <f>SUM(J4597:J4598)</f>
        <v/>
      </c>
    </row>
    <row r="4601">
      <c r="C4601" s="16" t="inlineStr">
        <is>
          <t>I.230</t>
        </is>
      </c>
      <c r="D4601" s="17" t="inlineStr">
        <is>
          <t>Stop Difabel Aluminium Landasan Homogenous Tile, ukuran 30 cm x 30 cm tebal 3 cm Perkerasan pada Trotoar dan Median Tipe Guiding Block</t>
        </is>
      </c>
      <c r="F4601" s="18" t="inlineStr">
        <is>
          <t>Meter Persegi</t>
        </is>
      </c>
      <c r="K4601" s="22">
        <f>ROUNDDOWN(J4617,0)</f>
        <v/>
      </c>
      <c r="M4601" s="19" t="inlineStr">
        <is>
          <t>9.3.(20b)</t>
        </is>
      </c>
    </row>
    <row r="4602">
      <c r="C4602" s="23" t="inlineStr">
        <is>
          <t>No</t>
        </is>
      </c>
      <c r="D4602" s="23" t="inlineStr">
        <is>
          <t>Uraian</t>
        </is>
      </c>
      <c r="E4602" s="23" t="inlineStr">
        <is>
          <t>Kode</t>
        </is>
      </c>
      <c r="F4602" s="23" t="inlineStr">
        <is>
          <t>Sat.</t>
        </is>
      </c>
      <c r="G4602" s="23" t="inlineStr">
        <is>
          <t>Koefisien</t>
        </is>
      </c>
      <c r="H4602" s="23" t="inlineStr">
        <is>
          <t>Harga  Satuan (Rp)</t>
        </is>
      </c>
      <c r="J4602" s="23" t="inlineStr">
        <is>
          <t>Jumlah Harga (Rp)</t>
        </is>
      </c>
    </row>
    <row r="4603">
      <c r="C4603" s="24" t="inlineStr">
        <is>
          <t>A</t>
        </is>
      </c>
      <c r="D4603" s="24" t="inlineStr">
        <is>
          <t>TENAGA KERJA</t>
        </is>
      </c>
      <c r="E4603" s="12" t="n"/>
      <c r="F4603" s="12" t="n"/>
      <c r="G4603" s="12" t="n"/>
      <c r="H4603" s="12" t="n"/>
      <c r="I4603" s="12" t="n"/>
      <c r="J4603" s="12" t="n"/>
    </row>
    <row r="4604">
      <c r="C4604" s="5" t="n">
        <v>1</v>
      </c>
      <c r="D4604" s="5" t="inlineStr">
        <is>
          <t>Pekerja</t>
        </is>
      </c>
      <c r="E4604" s="5" t="inlineStr">
        <is>
          <t>L01</t>
        </is>
      </c>
      <c r="F4604" s="5" t="inlineStr">
        <is>
          <t>jam</t>
        </is>
      </c>
      <c r="G4604" s="25" t="n">
        <v>1.521084492073012</v>
      </c>
      <c r="H4604" s="26">
        <f>VLOOKUP(D4604,upahbahan,3,FALSE)</f>
        <v/>
      </c>
      <c r="J4604" s="26">
        <f>G4604*H4604</f>
        <v/>
      </c>
    </row>
    <row r="4605">
      <c r="C4605" s="5" t="n">
        <v>2</v>
      </c>
      <c r="D4605" s="5" t="inlineStr">
        <is>
          <t>Mandor</t>
        </is>
      </c>
      <c r="E4605" s="5" t="inlineStr">
        <is>
          <t>L03</t>
        </is>
      </c>
      <c r="F4605" s="5" t="inlineStr">
        <is>
          <t>jam</t>
        </is>
      </c>
      <c r="G4605" s="25" t="n">
        <v>0.2535141336826704</v>
      </c>
      <c r="H4605" s="26">
        <f>VLOOKUP(D4605,upahbahan,3,FALSE)</f>
        <v/>
      </c>
      <c r="J4605" s="26">
        <f>G4605*H4605</f>
        <v/>
      </c>
    </row>
    <row r="4606">
      <c r="C4606" s="27" t="inlineStr">
        <is>
          <t>JUMLAH HARGA TENAGA KERJA</t>
        </is>
      </c>
      <c r="D4606" s="28" t="n"/>
      <c r="E4606" s="28" t="n"/>
      <c r="F4606" s="28" t="n"/>
      <c r="G4606" s="28" t="n"/>
      <c r="H4606" s="28" t="n"/>
      <c r="I4606" s="28" t="n"/>
      <c r="J4606" s="29">
        <f>SUM(J4604:J4605)</f>
        <v/>
      </c>
    </row>
    <row r="4607">
      <c r="C4607" s="24" t="inlineStr">
        <is>
          <t>B</t>
        </is>
      </c>
      <c r="D4607" s="24" t="inlineStr">
        <is>
          <t>BAHAN</t>
        </is>
      </c>
      <c r="E4607" s="12" t="n"/>
      <c r="F4607" s="12" t="n"/>
      <c r="G4607" s="12" t="n"/>
      <c r="H4607" s="12" t="n"/>
      <c r="I4607" s="12" t="n"/>
      <c r="J4607" s="12" t="n"/>
    </row>
    <row r="4608">
      <c r="C4608" s="5" t="n">
        <v>1</v>
      </c>
      <c r="D4608" s="5" t="inlineStr">
        <is>
          <t>Guiding Block Stop Difabel Alumunium</t>
        </is>
      </c>
      <c r="E4608" s="5" t="inlineStr">
        <is>
          <t>M369c</t>
        </is>
      </c>
      <c r="F4608" s="5" t="inlineStr">
        <is>
          <t>Buah</t>
        </is>
      </c>
      <c r="G4608" s="25" t="n">
        <v>36</v>
      </c>
      <c r="H4608" s="26">
        <f>VLOOKUP(D4608,upahbahan,3,FALSE)</f>
        <v/>
      </c>
      <c r="J4608" s="26">
        <f>G4608*H4608</f>
        <v/>
      </c>
    </row>
    <row r="4609">
      <c r="C4609" s="5" t="n">
        <v>2</v>
      </c>
      <c r="D4609" s="5" t="inlineStr">
        <is>
          <t>Homogeneous Tile 30x30x3</t>
        </is>
      </c>
      <c r="E4609" s="5" t="inlineStr">
        <is>
          <t>M368a</t>
        </is>
      </c>
      <c r="F4609" s="5" t="inlineStr">
        <is>
          <t>Buah</t>
        </is>
      </c>
      <c r="G4609" s="25" t="n">
        <v>4.000000814814966</v>
      </c>
      <c r="H4609" s="26">
        <f>VLOOKUP(D4609,upahbahan,3,FALSE)</f>
        <v/>
      </c>
      <c r="J4609" s="26">
        <f>G4609*H4609</f>
        <v/>
      </c>
    </row>
    <row r="4610">
      <c r="C4610" s="27" t="inlineStr">
        <is>
          <t>JUMLAH HARGA BAHAN</t>
        </is>
      </c>
      <c r="D4610" s="28" t="n"/>
      <c r="E4610" s="28" t="n"/>
      <c r="F4610" s="28" t="n"/>
      <c r="G4610" s="28" t="n"/>
      <c r="H4610" s="28" t="n"/>
      <c r="I4610" s="28" t="n"/>
      <c r="J4610" s="29">
        <f>SUM(J4608:J4609)</f>
        <v/>
      </c>
    </row>
    <row r="4611">
      <c r="C4611" s="24" t="inlineStr">
        <is>
          <t>C</t>
        </is>
      </c>
      <c r="D4611" s="24" t="inlineStr">
        <is>
          <t>PERALATAN</t>
        </is>
      </c>
      <c r="E4611" s="12" t="n"/>
      <c r="F4611" s="12" t="n"/>
      <c r="G4611" s="12" t="n"/>
      <c r="H4611" s="12" t="n"/>
      <c r="I4611" s="12" t="n"/>
      <c r="J4611" s="12" t="n"/>
    </row>
    <row r="4612">
      <c r="C4612" s="5" t="n">
        <v>1</v>
      </c>
      <c r="D4612" s="5" t="inlineStr">
        <is>
          <t>Mesin Bor</t>
        </is>
      </c>
      <c r="E4612" s="5" t="inlineStr">
        <is>
          <t>E71</t>
        </is>
      </c>
      <c r="F4612" s="5" t="inlineStr">
        <is>
          <t>Jam</t>
        </is>
      </c>
      <c r="G4612" s="25" t="n">
        <v>0.2535140326579535</v>
      </c>
      <c r="H4612" s="26">
        <f>VLOOKUP(D4612,upahbahan,3,FALSE)</f>
        <v/>
      </c>
      <c r="J4612" s="26">
        <f>G4612*H4612</f>
        <v/>
      </c>
    </row>
    <row r="4613">
      <c r="C4613" s="5" t="n">
        <v>2</v>
      </c>
      <c r="D4613" s="5" t="inlineStr">
        <is>
          <t>Alat Bantu</t>
        </is>
      </c>
      <c r="F4613" s="5" t="inlineStr">
        <is>
          <t>Ls</t>
        </is>
      </c>
      <c r="G4613" s="25" t="n">
        <v>1</v>
      </c>
      <c r="H4613" s="26">
        <f>VLOOKUP(D4613,upahbahan,3,FALSE)</f>
        <v/>
      </c>
      <c r="J4613" s="26">
        <f>G4613*H4613</f>
        <v/>
      </c>
    </row>
    <row r="4614">
      <c r="C4614" s="27" t="inlineStr">
        <is>
          <t>JUMLAH HARGA PERALATAN</t>
        </is>
      </c>
      <c r="D4614" s="28" t="n"/>
      <c r="E4614" s="28" t="n"/>
      <c r="F4614" s="28" t="n"/>
      <c r="G4614" s="28" t="n"/>
      <c r="H4614" s="28" t="n"/>
      <c r="I4614" s="28" t="n"/>
      <c r="J4614" s="29">
        <f>SUM(J4612:J4613)</f>
        <v/>
      </c>
    </row>
    <row r="4615">
      <c r="C4615" s="31" t="inlineStr">
        <is>
          <t>D</t>
        </is>
      </c>
      <c r="D4615" s="31" t="inlineStr">
        <is>
          <t>Jumlah (A+B+C)</t>
        </is>
      </c>
      <c r="E4615" s="32" t="n"/>
      <c r="F4615" s="32" t="n"/>
      <c r="G4615" s="32" t="n"/>
      <c r="H4615" s="32" t="n"/>
      <c r="I4615" s="32" t="n"/>
      <c r="J4615" s="33">
        <f>J4606+J4610+J4614</f>
        <v/>
      </c>
    </row>
    <row r="4616">
      <c r="C4616" s="18" t="inlineStr">
        <is>
          <t>E</t>
        </is>
      </c>
      <c r="D4616" s="18" t="inlineStr">
        <is>
          <t>Biaya Umum dan Keuntungan 10.0% x D</t>
        </is>
      </c>
      <c r="H4616" s="21">
        <f>$Q$8</f>
        <v/>
      </c>
      <c r="J4616" s="34">
        <f>J4615*H4616</f>
        <v/>
      </c>
    </row>
    <row r="4617">
      <c r="C4617" s="31" t="inlineStr">
        <is>
          <t>F</t>
        </is>
      </c>
      <c r="D4617" s="31" t="inlineStr">
        <is>
          <t>Harga Satuan Pekerjaan (D+E)</t>
        </is>
      </c>
      <c r="E4617" s="32" t="n"/>
      <c r="F4617" s="32" t="n"/>
      <c r="G4617" s="32" t="n"/>
      <c r="H4617" s="32" t="n"/>
      <c r="I4617" s="32" t="n"/>
      <c r="J4617" s="33">
        <f>SUM(J4615:J4616)</f>
        <v/>
      </c>
    </row>
    <row r="4619">
      <c r="C4619" s="16" t="inlineStr">
        <is>
          <t>I.231</t>
        </is>
      </c>
      <c r="D4619" s="17" t="inlineStr">
        <is>
          <t>Go Difabel Aluminium Landasan Warna Hitam Finish Honed, ukuran 20 cm x 20 cm tebal 3 cm Perkerasan pada Trotoar dan Median Tipe Guiding Block</t>
        </is>
      </c>
      <c r="F4619" s="18" t="inlineStr">
        <is>
          <t>Meter Persegi</t>
        </is>
      </c>
      <c r="K4619" s="22">
        <f>ROUNDDOWN(J4635,0)</f>
        <v/>
      </c>
      <c r="M4619" s="19" t="inlineStr">
        <is>
          <t>9.3.(21a)</t>
        </is>
      </c>
    </row>
    <row r="4620">
      <c r="C4620" s="23" t="inlineStr">
        <is>
          <t>No</t>
        </is>
      </c>
      <c r="D4620" s="23" t="inlineStr">
        <is>
          <t>Uraian</t>
        </is>
      </c>
      <c r="E4620" s="23" t="inlineStr">
        <is>
          <t>Kode</t>
        </is>
      </c>
      <c r="F4620" s="23" t="inlineStr">
        <is>
          <t>Sat.</t>
        </is>
      </c>
      <c r="G4620" s="23" t="inlineStr">
        <is>
          <t>Koefisien</t>
        </is>
      </c>
      <c r="H4620" s="23" t="inlineStr">
        <is>
          <t>Harga  Satuan (Rp)</t>
        </is>
      </c>
      <c r="J4620" s="23" t="inlineStr">
        <is>
          <t>Jumlah Harga (Rp)</t>
        </is>
      </c>
    </row>
    <row r="4621">
      <c r="C4621" s="24" t="inlineStr">
        <is>
          <t>A</t>
        </is>
      </c>
      <c r="D4621" s="24" t="inlineStr">
        <is>
          <t>TENAGA KERJA</t>
        </is>
      </c>
      <c r="E4621" s="12" t="n"/>
      <c r="F4621" s="12" t="n"/>
      <c r="G4621" s="12" t="n"/>
      <c r="H4621" s="12" t="n"/>
      <c r="I4621" s="12" t="n"/>
      <c r="J4621" s="12" t="n"/>
    </row>
    <row r="4622">
      <c r="C4622" s="5" t="n">
        <v>1</v>
      </c>
      <c r="D4622" s="5" t="inlineStr">
        <is>
          <t>Pekerja</t>
        </is>
      </c>
      <c r="E4622" s="5" t="inlineStr">
        <is>
          <t>L01</t>
        </is>
      </c>
      <c r="F4622" s="5" t="inlineStr">
        <is>
          <t>jam</t>
        </is>
      </c>
      <c r="G4622" s="25" t="n">
        <v>0.2409637115941012</v>
      </c>
      <c r="H4622" s="26">
        <f>VLOOKUP(D4622,upahbahan,3,FALSE)</f>
        <v/>
      </c>
      <c r="J4622" s="26">
        <f>G4622*H4622</f>
        <v/>
      </c>
    </row>
    <row r="4623">
      <c r="C4623" s="5" t="n">
        <v>2</v>
      </c>
      <c r="D4623" s="5" t="inlineStr">
        <is>
          <t>Mandor</t>
        </is>
      </c>
      <c r="E4623" s="5" t="inlineStr">
        <is>
          <t>L03</t>
        </is>
      </c>
      <c r="F4623" s="5" t="inlineStr">
        <is>
          <t>jam</t>
        </is>
      </c>
      <c r="G4623" s="25" t="n">
        <v>0.04016075589371235</v>
      </c>
      <c r="H4623" s="26">
        <f>VLOOKUP(D4623,upahbahan,3,FALSE)</f>
        <v/>
      </c>
      <c r="J4623" s="26">
        <f>G4623*H4623</f>
        <v/>
      </c>
    </row>
    <row r="4624">
      <c r="C4624" s="27" t="inlineStr">
        <is>
          <t>JUMLAH HARGA TENAGA KERJA</t>
        </is>
      </c>
      <c r="D4624" s="28" t="n"/>
      <c r="E4624" s="28" t="n"/>
      <c r="F4624" s="28" t="n"/>
      <c r="G4624" s="28" t="n"/>
      <c r="H4624" s="28" t="n"/>
      <c r="I4624" s="28" t="n"/>
      <c r="J4624" s="29">
        <f>SUM(J4622:J4623)</f>
        <v/>
      </c>
    </row>
    <row r="4625">
      <c r="C4625" s="24" t="inlineStr">
        <is>
          <t>B</t>
        </is>
      </c>
      <c r="D4625" s="24" t="inlineStr">
        <is>
          <t>BAHAN</t>
        </is>
      </c>
      <c r="E4625" s="12" t="n"/>
      <c r="F4625" s="12" t="n"/>
      <c r="G4625" s="12" t="n"/>
      <c r="H4625" s="12" t="n"/>
      <c r="I4625" s="12" t="n"/>
      <c r="J4625" s="12" t="n"/>
    </row>
    <row r="4626">
      <c r="C4626" s="5" t="n">
        <v>1</v>
      </c>
      <c r="D4626" s="5" t="inlineStr">
        <is>
          <t>Guiding Block Go Difabel Alumunium</t>
        </is>
      </c>
      <c r="E4626" s="5" t="inlineStr">
        <is>
          <t>M369b</t>
        </is>
      </c>
      <c r="F4626" s="5" t="inlineStr">
        <is>
          <t>Buah</t>
        </is>
      </c>
      <c r="G4626" s="25" t="n">
        <v>15</v>
      </c>
      <c r="H4626" s="26">
        <f>VLOOKUP(D4626,upahbahan,3,FALSE)</f>
        <v/>
      </c>
      <c r="J4626" s="26">
        <f>G4626*H4626</f>
        <v/>
      </c>
    </row>
    <row r="4627">
      <c r="C4627" s="5" t="n">
        <v>2</v>
      </c>
      <c r="D4627" s="5" t="inlineStr">
        <is>
          <t>Batu Alam Andesit Hitam 20 x 20 x 3 + Honed</t>
        </is>
      </c>
      <c r="E4627" s="5" t="inlineStr">
        <is>
          <t>M322d</t>
        </is>
      </c>
      <c r="F4627" s="5" t="inlineStr">
        <is>
          <t>Buah</t>
        </is>
      </c>
      <c r="G4627" s="25" t="n">
        <v>5</v>
      </c>
      <c r="H4627" s="26">
        <f>VLOOKUP(D4627,upahbahan,3,FALSE)</f>
        <v/>
      </c>
      <c r="J4627" s="26">
        <f>G4627*H4627</f>
        <v/>
      </c>
    </row>
    <row r="4628">
      <c r="C4628" s="27" t="inlineStr">
        <is>
          <t>JUMLAH HARGA BAHAN</t>
        </is>
      </c>
      <c r="D4628" s="28" t="n"/>
      <c r="E4628" s="28" t="n"/>
      <c r="F4628" s="28" t="n"/>
      <c r="G4628" s="28" t="n"/>
      <c r="H4628" s="28" t="n"/>
      <c r="I4628" s="28" t="n"/>
      <c r="J4628" s="29">
        <f>SUM(J4626:J4627)</f>
        <v/>
      </c>
    </row>
    <row r="4629">
      <c r="C4629" s="24" t="inlineStr">
        <is>
          <t>C</t>
        </is>
      </c>
      <c r="D4629" s="24" t="inlineStr">
        <is>
          <t>PERALATAN</t>
        </is>
      </c>
      <c r="E4629" s="12" t="n"/>
      <c r="F4629" s="12" t="n"/>
      <c r="G4629" s="12" t="n"/>
      <c r="H4629" s="12" t="n"/>
      <c r="I4629" s="12" t="n"/>
      <c r="J4629" s="12" t="n"/>
    </row>
    <row r="4630">
      <c r="C4630" s="5" t="n">
        <v>1</v>
      </c>
      <c r="D4630" s="5" t="inlineStr">
        <is>
          <t>Mesin Bor</t>
        </is>
      </c>
      <c r="E4630" s="5" t="inlineStr">
        <is>
          <t>E71</t>
        </is>
      </c>
      <c r="F4630" s="5" t="inlineStr">
        <is>
          <t>Jam</t>
        </is>
      </c>
      <c r="G4630" s="25" t="n">
        <v>0.04016057510103065</v>
      </c>
      <c r="H4630" s="26">
        <f>VLOOKUP(D4630,upahbahan,3,FALSE)</f>
        <v/>
      </c>
      <c r="J4630" s="26">
        <f>G4630*H4630</f>
        <v/>
      </c>
    </row>
    <row r="4631">
      <c r="C4631" s="5" t="n">
        <v>2</v>
      </c>
      <c r="D4631" s="5" t="inlineStr">
        <is>
          <t>Alat Bantu</t>
        </is>
      </c>
      <c r="F4631" s="5" t="inlineStr">
        <is>
          <t>Ls</t>
        </is>
      </c>
      <c r="G4631" s="25" t="n">
        <v>1</v>
      </c>
      <c r="H4631" s="26">
        <f>VLOOKUP(D4631,upahbahan,3,FALSE)</f>
        <v/>
      </c>
      <c r="J4631" s="26">
        <f>G4631*H4631</f>
        <v/>
      </c>
    </row>
    <row r="4632">
      <c r="C4632" s="27" t="inlineStr">
        <is>
          <t>JUMLAH HARGA PERALATAN</t>
        </is>
      </c>
      <c r="D4632" s="28" t="n"/>
      <c r="E4632" s="28" t="n"/>
      <c r="F4632" s="28" t="n"/>
      <c r="G4632" s="28" t="n"/>
      <c r="H4632" s="28" t="n"/>
      <c r="I4632" s="28" t="n"/>
      <c r="J4632" s="29">
        <f>SUM(J4630:J4631)</f>
        <v/>
      </c>
    </row>
    <row r="4633">
      <c r="C4633" s="31" t="inlineStr">
        <is>
          <t>D</t>
        </is>
      </c>
      <c r="D4633" s="31" t="inlineStr">
        <is>
          <t>Jumlah (A+B+C)</t>
        </is>
      </c>
      <c r="E4633" s="32" t="n"/>
      <c r="F4633" s="32" t="n"/>
      <c r="G4633" s="32" t="n"/>
      <c r="H4633" s="32" t="n"/>
      <c r="I4633" s="32" t="n"/>
      <c r="J4633" s="33">
        <f>J4624+J4628+J4632</f>
        <v/>
      </c>
    </row>
    <row r="4634">
      <c r="C4634" s="18" t="inlineStr">
        <is>
          <t>E</t>
        </is>
      </c>
      <c r="D4634" s="18" t="inlineStr">
        <is>
          <t>Biaya Umum dan Keuntungan 10.0% x D</t>
        </is>
      </c>
      <c r="H4634" s="21">
        <f>$Q$8</f>
        <v/>
      </c>
      <c r="J4634" s="34">
        <f>J4633*H4634</f>
        <v/>
      </c>
    </row>
    <row r="4635">
      <c r="C4635" s="31" t="inlineStr">
        <is>
          <t>F</t>
        </is>
      </c>
      <c r="D4635" s="31" t="inlineStr">
        <is>
          <t>Harga Satuan Pekerjaan (D+E)</t>
        </is>
      </c>
      <c r="E4635" s="32" t="n"/>
      <c r="F4635" s="32" t="n"/>
      <c r="G4635" s="32" t="n"/>
      <c r="H4635" s="32" t="n"/>
      <c r="I4635" s="32" t="n"/>
      <c r="J4635" s="33">
        <f>SUM(J4633:J4634)</f>
        <v/>
      </c>
    </row>
    <row r="4637">
      <c r="C4637" s="16" t="inlineStr">
        <is>
          <t>I.232</t>
        </is>
      </c>
      <c r="D4637" s="17" t="inlineStr">
        <is>
          <t>Go Difabel Aluminium Landasan Warna Hitam Finish Honed, ukuran 30 cm x 30 cm tebal 3 cm Perkerasan pada Trotoar dan Median Tipe Guiding Block</t>
        </is>
      </c>
      <c r="F4637" s="18" t="inlineStr">
        <is>
          <t>Meter Persegi</t>
        </is>
      </c>
      <c r="K4637" s="22">
        <f>ROUNDDOWN(J4653,0)</f>
        <v/>
      </c>
      <c r="M4637" s="19" t="inlineStr">
        <is>
          <t>9.3.(21b)</t>
        </is>
      </c>
    </row>
    <row r="4638">
      <c r="C4638" s="23" t="inlineStr">
        <is>
          <t>No</t>
        </is>
      </c>
      <c r="D4638" s="23" t="inlineStr">
        <is>
          <t>Uraian</t>
        </is>
      </c>
      <c r="E4638" s="23" t="inlineStr">
        <is>
          <t>Kode</t>
        </is>
      </c>
      <c r="F4638" s="23" t="inlineStr">
        <is>
          <t>Sat.</t>
        </is>
      </c>
      <c r="G4638" s="23" t="inlineStr">
        <is>
          <t>Koefisien</t>
        </is>
      </c>
      <c r="H4638" s="23" t="inlineStr">
        <is>
          <t>Harga  Satuan (Rp)</t>
        </is>
      </c>
      <c r="J4638" s="23" t="inlineStr">
        <is>
          <t>Jumlah Harga (Rp)</t>
        </is>
      </c>
    </row>
    <row r="4639">
      <c r="C4639" s="24" t="inlineStr">
        <is>
          <t>A</t>
        </is>
      </c>
      <c r="D4639" s="24" t="inlineStr">
        <is>
          <t>TENAGA KERJA</t>
        </is>
      </c>
      <c r="E4639" s="12" t="n"/>
      <c r="F4639" s="12" t="n"/>
      <c r="G4639" s="12" t="n"/>
      <c r="H4639" s="12" t="n"/>
      <c r="I4639" s="12" t="n"/>
      <c r="J4639" s="12" t="n"/>
    </row>
    <row r="4640">
      <c r="C4640" s="5" t="n">
        <v>1</v>
      </c>
      <c r="D4640" s="5" t="inlineStr">
        <is>
          <t>Pekerja</t>
        </is>
      </c>
      <c r="E4640" s="5" t="inlineStr">
        <is>
          <t>L01</t>
        </is>
      </c>
      <c r="F4640" s="5" t="inlineStr">
        <is>
          <t>jam</t>
        </is>
      </c>
      <c r="G4640" s="25" t="n">
        <v>0.316265210606167</v>
      </c>
      <c r="H4640" s="26">
        <f>VLOOKUP(D4640,upahbahan,3,FALSE)</f>
        <v/>
      </c>
      <c r="J4640" s="26">
        <f>G4640*H4640</f>
        <v/>
      </c>
    </row>
    <row r="4641">
      <c r="C4641" s="5" t="n">
        <v>2</v>
      </c>
      <c r="D4641" s="5" t="inlineStr">
        <is>
          <t>Mandor</t>
        </is>
      </c>
      <c r="E4641" s="5" t="inlineStr">
        <is>
          <t>L03</t>
        </is>
      </c>
      <c r="F4641" s="5" t="inlineStr">
        <is>
          <t>jam</t>
        </is>
      </c>
      <c r="G4641" s="25" t="n">
        <v>0.05271095458718047</v>
      </c>
      <c r="H4641" s="26">
        <f>VLOOKUP(D4641,upahbahan,3,FALSE)</f>
        <v/>
      </c>
      <c r="J4641" s="26">
        <f>G4641*H4641</f>
        <v/>
      </c>
    </row>
    <row r="4642">
      <c r="C4642" s="27" t="inlineStr">
        <is>
          <t>JUMLAH HARGA TENAGA KERJA</t>
        </is>
      </c>
      <c r="D4642" s="28" t="n"/>
      <c r="E4642" s="28" t="n"/>
      <c r="F4642" s="28" t="n"/>
      <c r="G4642" s="28" t="n"/>
      <c r="H4642" s="28" t="n"/>
      <c r="I4642" s="28" t="n"/>
      <c r="J4642" s="29">
        <f>SUM(J4640:J4641)</f>
        <v/>
      </c>
    </row>
    <row r="4643">
      <c r="C4643" s="24" t="inlineStr">
        <is>
          <t>B</t>
        </is>
      </c>
      <c r="D4643" s="24" t="inlineStr">
        <is>
          <t>BAHAN</t>
        </is>
      </c>
      <c r="E4643" s="12" t="n"/>
      <c r="F4643" s="12" t="n"/>
      <c r="G4643" s="12" t="n"/>
      <c r="H4643" s="12" t="n"/>
      <c r="I4643" s="12" t="n"/>
      <c r="J4643" s="12" t="n"/>
    </row>
    <row r="4644">
      <c r="C4644" s="5" t="n">
        <v>1</v>
      </c>
      <c r="D4644" s="5" t="inlineStr">
        <is>
          <t>Guiding Block Go Difabel Alumunium</t>
        </is>
      </c>
      <c r="E4644" s="5" t="inlineStr">
        <is>
          <t>M369b</t>
        </is>
      </c>
      <c r="F4644" s="5" t="inlineStr">
        <is>
          <t>Buah</t>
        </is>
      </c>
      <c r="G4644" s="25" t="n">
        <v>20</v>
      </c>
      <c r="H4644" s="26">
        <f>VLOOKUP(D4644,upahbahan,3,FALSE)</f>
        <v/>
      </c>
      <c r="J4644" s="26">
        <f>G4644*H4644</f>
        <v/>
      </c>
    </row>
    <row r="4645">
      <c r="C4645" s="5" t="n">
        <v>2</v>
      </c>
      <c r="D4645" s="5" t="inlineStr">
        <is>
          <t>Batu Alam Andesit Hitam 30 x 30 x 3 + Honed</t>
        </is>
      </c>
      <c r="E4645" s="5" t="inlineStr">
        <is>
          <t>M322e</t>
        </is>
      </c>
      <c r="F4645" s="5" t="inlineStr">
        <is>
          <t>Buah</t>
        </is>
      </c>
      <c r="G4645" s="25" t="n">
        <v>3.99999963333337</v>
      </c>
      <c r="H4645" s="26">
        <f>VLOOKUP(D4645,upahbahan,3,FALSE)</f>
        <v/>
      </c>
      <c r="J4645" s="26">
        <f>G4645*H4645</f>
        <v/>
      </c>
    </row>
    <row r="4646">
      <c r="C4646" s="27" t="inlineStr">
        <is>
          <t>JUMLAH HARGA BAHAN</t>
        </is>
      </c>
      <c r="D4646" s="28" t="n"/>
      <c r="E4646" s="28" t="n"/>
      <c r="F4646" s="28" t="n"/>
      <c r="G4646" s="28" t="n"/>
      <c r="H4646" s="28" t="n"/>
      <c r="I4646" s="28" t="n"/>
      <c r="J4646" s="29">
        <f>SUM(J4644:J4645)</f>
        <v/>
      </c>
    </row>
    <row r="4647">
      <c r="C4647" s="24" t="inlineStr">
        <is>
          <t>C</t>
        </is>
      </c>
      <c r="D4647" s="24" t="inlineStr">
        <is>
          <t>PERALATAN</t>
        </is>
      </c>
      <c r="E4647" s="12" t="n"/>
      <c r="F4647" s="12" t="n"/>
      <c r="G4647" s="12" t="n"/>
      <c r="H4647" s="12" t="n"/>
      <c r="I4647" s="12" t="n"/>
      <c r="J4647" s="12" t="n"/>
    </row>
    <row r="4648">
      <c r="C4648" s="5" t="n">
        <v>1</v>
      </c>
      <c r="D4648" s="5" t="inlineStr">
        <is>
          <t>Mesin Bor</t>
        </is>
      </c>
      <c r="E4648" s="5" t="inlineStr">
        <is>
          <t>E71</t>
        </is>
      </c>
      <c r="F4648" s="5" t="inlineStr">
        <is>
          <t>Jam</t>
        </is>
      </c>
      <c r="G4648" s="25" t="n">
        <v>0.05271084313703632</v>
      </c>
      <c r="H4648" s="26">
        <f>VLOOKUP(D4648,upahbahan,3,FALSE)</f>
        <v/>
      </c>
      <c r="J4648" s="26">
        <f>G4648*H4648</f>
        <v/>
      </c>
    </row>
    <row r="4649">
      <c r="C4649" s="5" t="n">
        <v>2</v>
      </c>
      <c r="D4649" s="5" t="inlineStr">
        <is>
          <t>Alat Bantu</t>
        </is>
      </c>
      <c r="F4649" s="5" t="inlineStr">
        <is>
          <t>Ls</t>
        </is>
      </c>
      <c r="G4649" s="25" t="n">
        <v>1</v>
      </c>
      <c r="H4649" s="26">
        <f>VLOOKUP(D4649,upahbahan,3,FALSE)</f>
        <v/>
      </c>
      <c r="J4649" s="26">
        <f>G4649*H4649</f>
        <v/>
      </c>
    </row>
    <row r="4650">
      <c r="C4650" s="27" t="inlineStr">
        <is>
          <t>JUMLAH HARGA PERALATAN</t>
        </is>
      </c>
      <c r="D4650" s="28" t="n"/>
      <c r="E4650" s="28" t="n"/>
      <c r="F4650" s="28" t="n"/>
      <c r="G4650" s="28" t="n"/>
      <c r="H4650" s="28" t="n"/>
      <c r="I4650" s="28" t="n"/>
      <c r="J4650" s="29">
        <f>SUM(J4648:J4649)</f>
        <v/>
      </c>
    </row>
    <row r="4651">
      <c r="C4651" s="31" t="inlineStr">
        <is>
          <t>D</t>
        </is>
      </c>
      <c r="D4651" s="31" t="inlineStr">
        <is>
          <t>Jumlah (A+B+C)</t>
        </is>
      </c>
      <c r="E4651" s="32" t="n"/>
      <c r="F4651" s="32" t="n"/>
      <c r="G4651" s="32" t="n"/>
      <c r="H4651" s="32" t="n"/>
      <c r="I4651" s="32" t="n"/>
      <c r="J4651" s="33">
        <f>J4642+J4646+J4650</f>
        <v/>
      </c>
    </row>
    <row r="4652">
      <c r="C4652" s="18" t="inlineStr">
        <is>
          <t>E</t>
        </is>
      </c>
      <c r="D4652" s="18" t="inlineStr">
        <is>
          <t>Biaya Umum dan Keuntungan 10.0% x D</t>
        </is>
      </c>
      <c r="H4652" s="21">
        <f>$Q$8</f>
        <v/>
      </c>
      <c r="J4652" s="34">
        <f>J4651*H4652</f>
        <v/>
      </c>
    </row>
    <row r="4653">
      <c r="C4653" s="31" t="inlineStr">
        <is>
          <t>F</t>
        </is>
      </c>
      <c r="D4653" s="31" t="inlineStr">
        <is>
          <t>Harga Satuan Pekerjaan (D+E)</t>
        </is>
      </c>
      <c r="E4653" s="32" t="n"/>
      <c r="F4653" s="32" t="n"/>
      <c r="G4653" s="32" t="n"/>
      <c r="H4653" s="32" t="n"/>
      <c r="I4653" s="32" t="n"/>
      <c r="J4653" s="33">
        <f>SUM(J4651:J4652)</f>
        <v/>
      </c>
    </row>
    <row r="4655">
      <c r="C4655" s="16" t="inlineStr">
        <is>
          <t>I.233</t>
        </is>
      </c>
      <c r="D4655" s="17" t="inlineStr">
        <is>
          <t>Stop Difabel Aluminium Landasan Warna Hitam Finish Honed, ukuran 20 cm x 20 cm tebal 3 cm Perkerasan pada Trotoar dan Median Tipe Guiding Block</t>
        </is>
      </c>
      <c r="F4655" s="18" t="inlineStr">
        <is>
          <t>Meter Persegi Meter</t>
        </is>
      </c>
      <c r="K4655" s="22">
        <f>ROUNDDOWN(J4671,0)</f>
        <v/>
      </c>
      <c r="M4655" s="19" t="inlineStr">
        <is>
          <t>9.3.(22a)</t>
        </is>
      </c>
    </row>
    <row r="4656">
      <c r="C4656" s="23" t="inlineStr">
        <is>
          <t>No</t>
        </is>
      </c>
      <c r="D4656" s="23" t="inlineStr">
        <is>
          <t>Uraian</t>
        </is>
      </c>
      <c r="E4656" s="23" t="inlineStr">
        <is>
          <t>Kode</t>
        </is>
      </c>
      <c r="F4656" s="23" t="inlineStr">
        <is>
          <t>Sat.</t>
        </is>
      </c>
      <c r="G4656" s="23" t="inlineStr">
        <is>
          <t>Koefisien</t>
        </is>
      </c>
      <c r="H4656" s="23" t="inlineStr">
        <is>
          <t>Harga  Satuan (Rp)</t>
        </is>
      </c>
      <c r="J4656" s="23" t="inlineStr">
        <is>
          <t>Jumlah Harga (Rp)</t>
        </is>
      </c>
    </row>
    <row r="4657">
      <c r="C4657" s="24" t="inlineStr">
        <is>
          <t>A</t>
        </is>
      </c>
      <c r="D4657" s="24" t="inlineStr">
        <is>
          <t>TENAGA KERJA</t>
        </is>
      </c>
      <c r="E4657" s="12" t="n"/>
      <c r="F4657" s="12" t="n"/>
      <c r="G4657" s="12" t="n"/>
      <c r="H4657" s="12" t="n"/>
      <c r="I4657" s="12" t="n"/>
      <c r="J4657" s="12" t="n"/>
    </row>
    <row r="4658">
      <c r="C4658" s="5" t="n">
        <v>1</v>
      </c>
      <c r="D4658" s="5" t="inlineStr">
        <is>
          <t>Pekerja</t>
        </is>
      </c>
      <c r="E4658" s="5" t="inlineStr">
        <is>
          <t>L01</t>
        </is>
      </c>
      <c r="F4658" s="5" t="inlineStr">
        <is>
          <t>jam</t>
        </is>
      </c>
      <c r="G4658" s="25" t="n">
        <v>1.521084492073012</v>
      </c>
      <c r="H4658" s="26">
        <f>VLOOKUP(D4658,upahbahan,3,FALSE)</f>
        <v/>
      </c>
      <c r="J4658" s="26">
        <f>G4658*H4658</f>
        <v/>
      </c>
    </row>
    <row r="4659">
      <c r="C4659" s="5" t="n">
        <v>2</v>
      </c>
      <c r="D4659" s="5" t="inlineStr">
        <is>
          <t>Mandor</t>
        </is>
      </c>
      <c r="E4659" s="5" t="inlineStr">
        <is>
          <t>L03</t>
        </is>
      </c>
      <c r="F4659" s="5" t="inlineStr">
        <is>
          <t>jam</t>
        </is>
      </c>
      <c r="G4659" s="25" t="n">
        <v>0.2535141336826704</v>
      </c>
      <c r="H4659" s="26">
        <f>VLOOKUP(D4659,upahbahan,3,FALSE)</f>
        <v/>
      </c>
      <c r="J4659" s="26">
        <f>G4659*H4659</f>
        <v/>
      </c>
    </row>
    <row r="4660">
      <c r="C4660" s="27" t="inlineStr">
        <is>
          <t>JUMLAH HARGA TENAGA KERJA</t>
        </is>
      </c>
      <c r="D4660" s="28" t="n"/>
      <c r="E4660" s="28" t="n"/>
      <c r="F4660" s="28" t="n"/>
      <c r="G4660" s="28" t="n"/>
      <c r="H4660" s="28" t="n"/>
      <c r="I4660" s="28" t="n"/>
      <c r="J4660" s="29">
        <f>SUM(J4658:J4659)</f>
        <v/>
      </c>
    </row>
    <row r="4661">
      <c r="C4661" s="24" t="inlineStr">
        <is>
          <t>B</t>
        </is>
      </c>
      <c r="D4661" s="24" t="inlineStr">
        <is>
          <t>BAHAN</t>
        </is>
      </c>
      <c r="E4661" s="12" t="n"/>
      <c r="F4661" s="12" t="n"/>
      <c r="G4661" s="12" t="n"/>
      <c r="H4661" s="12" t="n"/>
      <c r="I4661" s="12" t="n"/>
      <c r="J4661" s="12" t="n"/>
    </row>
    <row r="4662">
      <c r="C4662" s="5" t="n">
        <v>1</v>
      </c>
      <c r="D4662" s="5" t="inlineStr">
        <is>
          <t>Guiding Block Stop Difabel Alumunium</t>
        </is>
      </c>
      <c r="E4662" s="5" t="inlineStr">
        <is>
          <t>M369c</t>
        </is>
      </c>
      <c r="F4662" s="5" t="inlineStr">
        <is>
          <t>Buah</t>
        </is>
      </c>
      <c r="G4662" s="25" t="n">
        <v>25</v>
      </c>
      <c r="H4662" s="26">
        <f>VLOOKUP(D4662,upahbahan,3,FALSE)</f>
        <v/>
      </c>
      <c r="J4662" s="26">
        <f>G4662*H4662</f>
        <v/>
      </c>
    </row>
    <row r="4663">
      <c r="C4663" s="5" t="n">
        <v>2</v>
      </c>
      <c r="D4663" s="5" t="inlineStr">
        <is>
          <t>Batu Alam Andesit Hitam 20 x 20 x 3 + Honed</t>
        </is>
      </c>
      <c r="E4663" s="5" t="inlineStr">
        <is>
          <t>M322d</t>
        </is>
      </c>
      <c r="F4663" s="5" t="inlineStr">
        <is>
          <t>Buah</t>
        </is>
      </c>
      <c r="G4663" s="25" t="n">
        <v>5</v>
      </c>
      <c r="H4663" s="26">
        <f>VLOOKUP(D4663,upahbahan,3,FALSE)</f>
        <v/>
      </c>
      <c r="J4663" s="26">
        <f>G4663*H4663</f>
        <v/>
      </c>
    </row>
    <row r="4664">
      <c r="C4664" s="27" t="inlineStr">
        <is>
          <t>JUMLAH HARGA BAHAN</t>
        </is>
      </c>
      <c r="D4664" s="28" t="n"/>
      <c r="E4664" s="28" t="n"/>
      <c r="F4664" s="28" t="n"/>
      <c r="G4664" s="28" t="n"/>
      <c r="H4664" s="28" t="n"/>
      <c r="I4664" s="28" t="n"/>
      <c r="J4664" s="29">
        <f>SUM(J4662:J4663)</f>
        <v/>
      </c>
    </row>
    <row r="4665">
      <c r="C4665" s="24" t="inlineStr">
        <is>
          <t>C</t>
        </is>
      </c>
      <c r="D4665" s="24" t="inlineStr">
        <is>
          <t>PERALATAN</t>
        </is>
      </c>
      <c r="E4665" s="12" t="n"/>
      <c r="F4665" s="12" t="n"/>
      <c r="G4665" s="12" t="n"/>
      <c r="H4665" s="12" t="n"/>
      <c r="I4665" s="12" t="n"/>
      <c r="J4665" s="12" t="n"/>
    </row>
    <row r="4666">
      <c r="C4666" s="5" t="n">
        <v>1</v>
      </c>
      <c r="D4666" s="5" t="inlineStr">
        <is>
          <t>Mesin Bor</t>
        </is>
      </c>
      <c r="E4666" s="5" t="inlineStr">
        <is>
          <t>E71</t>
        </is>
      </c>
      <c r="F4666" s="5" t="inlineStr">
        <is>
          <t>Jam</t>
        </is>
      </c>
      <c r="G4666" s="25" t="n">
        <v>0.2535140326579535</v>
      </c>
      <c r="H4666" s="26">
        <f>VLOOKUP(D4666,upahbahan,3,FALSE)</f>
        <v/>
      </c>
      <c r="J4666" s="26">
        <f>G4666*H4666</f>
        <v/>
      </c>
    </row>
    <row r="4667">
      <c r="C4667" s="5" t="n">
        <v>2</v>
      </c>
      <c r="D4667" s="5" t="inlineStr">
        <is>
          <t>Alat Bantu</t>
        </is>
      </c>
      <c r="F4667" s="5" t="inlineStr">
        <is>
          <t>Ls</t>
        </is>
      </c>
      <c r="G4667" s="25" t="n">
        <v>1</v>
      </c>
      <c r="H4667" s="26">
        <f>VLOOKUP(D4667,upahbahan,3,FALSE)</f>
        <v/>
      </c>
      <c r="J4667" s="26">
        <f>G4667*H4667</f>
        <v/>
      </c>
    </row>
    <row r="4668">
      <c r="C4668" s="27" t="inlineStr">
        <is>
          <t>JUMLAH HARGA PERALATAN</t>
        </is>
      </c>
      <c r="D4668" s="28" t="n"/>
      <c r="E4668" s="28" t="n"/>
      <c r="F4668" s="28" t="n"/>
      <c r="G4668" s="28" t="n"/>
      <c r="H4668" s="28" t="n"/>
      <c r="I4668" s="28" t="n"/>
      <c r="J4668" s="29">
        <f>SUM(J4666:J4667)</f>
        <v/>
      </c>
    </row>
    <row r="4669">
      <c r="C4669" s="31" t="inlineStr">
        <is>
          <t>D</t>
        </is>
      </c>
      <c r="D4669" s="31" t="inlineStr">
        <is>
          <t>Jumlah (A+B+C)</t>
        </is>
      </c>
      <c r="E4669" s="32" t="n"/>
      <c r="F4669" s="32" t="n"/>
      <c r="G4669" s="32" t="n"/>
      <c r="H4669" s="32" t="n"/>
      <c r="I4669" s="32" t="n"/>
      <c r="J4669" s="33">
        <f>J4660+J4664+J4668</f>
        <v/>
      </c>
    </row>
    <row r="4670">
      <c r="C4670" s="18" t="inlineStr">
        <is>
          <t>E</t>
        </is>
      </c>
      <c r="D4670" s="18" t="inlineStr">
        <is>
          <t>Biaya Umum dan Keuntungan 10.0% x D</t>
        </is>
      </c>
      <c r="H4670" s="21">
        <f>$Q$8</f>
        <v/>
      </c>
      <c r="J4670" s="34">
        <f>J4669*H4670</f>
        <v/>
      </c>
    </row>
    <row r="4671">
      <c r="C4671" s="31" t="inlineStr">
        <is>
          <t>F</t>
        </is>
      </c>
      <c r="D4671" s="31" t="inlineStr">
        <is>
          <t>Harga Satuan Pekerjaan (D+E)</t>
        </is>
      </c>
      <c r="E4671" s="32" t="n"/>
      <c r="F4671" s="32" t="n"/>
      <c r="G4671" s="32" t="n"/>
      <c r="H4671" s="32" t="n"/>
      <c r="I4671" s="32" t="n"/>
      <c r="J4671" s="33">
        <f>SUM(J4669:J4670)</f>
        <v/>
      </c>
    </row>
    <row r="4673">
      <c r="C4673" s="16" t="inlineStr">
        <is>
          <t>I.234</t>
        </is>
      </c>
      <c r="D4673" s="17" t="inlineStr">
        <is>
          <t>Stop Difabel Aluminium Landasan Warna Hitam Finish Honed, ukuran 30 cm x 30 cm tebal 3 cm Perkerasan pada Trotoar dan Median Tipe Guiding Block</t>
        </is>
      </c>
      <c r="F4673" s="18" t="inlineStr">
        <is>
          <t>Persegi</t>
        </is>
      </c>
      <c r="K4673" s="22">
        <f>ROUNDDOWN(J4689,0)</f>
        <v/>
      </c>
      <c r="M4673" s="19" t="inlineStr">
        <is>
          <t>9.3.(22b)</t>
        </is>
      </c>
    </row>
    <row r="4674">
      <c r="C4674" s="23" t="inlineStr">
        <is>
          <t>No</t>
        </is>
      </c>
      <c r="D4674" s="23" t="inlineStr">
        <is>
          <t>Uraian</t>
        </is>
      </c>
      <c r="E4674" s="23" t="inlineStr">
        <is>
          <t>Kode</t>
        </is>
      </c>
      <c r="F4674" s="23" t="inlineStr">
        <is>
          <t>Sat.</t>
        </is>
      </c>
      <c r="G4674" s="23" t="inlineStr">
        <is>
          <t>Koefisien</t>
        </is>
      </c>
      <c r="H4674" s="23" t="inlineStr">
        <is>
          <t>Harga  Satuan (Rp)</t>
        </is>
      </c>
      <c r="J4674" s="23" t="inlineStr">
        <is>
          <t>Jumlah Harga (Rp)</t>
        </is>
      </c>
    </row>
    <row r="4675">
      <c r="C4675" s="24" t="inlineStr">
        <is>
          <t>A</t>
        </is>
      </c>
      <c r="D4675" s="24" t="inlineStr">
        <is>
          <t>TENAGA KERJA</t>
        </is>
      </c>
      <c r="E4675" s="12" t="n"/>
      <c r="F4675" s="12" t="n"/>
      <c r="G4675" s="12" t="n"/>
      <c r="H4675" s="12" t="n"/>
      <c r="I4675" s="12" t="n"/>
      <c r="J4675" s="12" t="n"/>
    </row>
    <row r="4676">
      <c r="C4676" s="5" t="n">
        <v>1</v>
      </c>
      <c r="D4676" s="5" t="inlineStr">
        <is>
          <t>Pekerja</t>
        </is>
      </c>
      <c r="E4676" s="5" t="inlineStr">
        <is>
          <t>L01</t>
        </is>
      </c>
      <c r="F4676" s="5" t="inlineStr">
        <is>
          <t>jam</t>
        </is>
      </c>
      <c r="G4676" s="25" t="n">
        <v>1.521084492073012</v>
      </c>
      <c r="H4676" s="26">
        <f>VLOOKUP(D4676,upahbahan,3,FALSE)</f>
        <v/>
      </c>
      <c r="J4676" s="26">
        <f>G4676*H4676</f>
        <v/>
      </c>
    </row>
    <row r="4677">
      <c r="C4677" s="5" t="n">
        <v>2</v>
      </c>
      <c r="D4677" s="5" t="inlineStr">
        <is>
          <t>Mandor</t>
        </is>
      </c>
      <c r="E4677" s="5" t="inlineStr">
        <is>
          <t>L03</t>
        </is>
      </c>
      <c r="F4677" s="5" t="inlineStr">
        <is>
          <t>jam</t>
        </is>
      </c>
      <c r="G4677" s="25" t="n">
        <v>0.2535141336826704</v>
      </c>
      <c r="H4677" s="26">
        <f>VLOOKUP(D4677,upahbahan,3,FALSE)</f>
        <v/>
      </c>
      <c r="J4677" s="26">
        <f>G4677*H4677</f>
        <v/>
      </c>
    </row>
    <row r="4678">
      <c r="C4678" s="27" t="inlineStr">
        <is>
          <t>JUMLAH HARGA TENAGA KERJA</t>
        </is>
      </c>
      <c r="D4678" s="28" t="n"/>
      <c r="E4678" s="28" t="n"/>
      <c r="F4678" s="28" t="n"/>
      <c r="G4678" s="28" t="n"/>
      <c r="H4678" s="28" t="n"/>
      <c r="I4678" s="28" t="n"/>
      <c r="J4678" s="29">
        <f>SUM(J4676:J4677)</f>
        <v/>
      </c>
    </row>
    <row r="4679">
      <c r="C4679" s="24" t="inlineStr">
        <is>
          <t>B</t>
        </is>
      </c>
      <c r="D4679" s="24" t="inlineStr">
        <is>
          <t>BAHAN</t>
        </is>
      </c>
      <c r="E4679" s="12" t="n"/>
      <c r="F4679" s="12" t="n"/>
      <c r="G4679" s="12" t="n"/>
      <c r="H4679" s="12" t="n"/>
      <c r="I4679" s="12" t="n"/>
      <c r="J4679" s="12" t="n"/>
    </row>
    <row r="4680">
      <c r="C4680" s="5" t="n">
        <v>1</v>
      </c>
      <c r="D4680" s="5" t="inlineStr">
        <is>
          <t>Guiding Block Stop Difabel Alumunium</t>
        </is>
      </c>
      <c r="E4680" s="5" t="inlineStr">
        <is>
          <t>M369c</t>
        </is>
      </c>
      <c r="F4680" s="5" t="inlineStr">
        <is>
          <t>Buah</t>
        </is>
      </c>
      <c r="G4680" s="25" t="n">
        <v>36</v>
      </c>
      <c r="H4680" s="26">
        <f>VLOOKUP(D4680,upahbahan,3,FALSE)</f>
        <v/>
      </c>
      <c r="J4680" s="26">
        <f>G4680*H4680</f>
        <v/>
      </c>
    </row>
    <row r="4681">
      <c r="C4681" s="5" t="n">
        <v>2</v>
      </c>
      <c r="D4681" s="5" t="inlineStr">
        <is>
          <t>Batu Alam Andesit Hitam 30 x 30 x 3 + Honed</t>
        </is>
      </c>
      <c r="E4681" s="5" t="inlineStr">
        <is>
          <t>M322e</t>
        </is>
      </c>
      <c r="F4681" s="5" t="inlineStr">
        <is>
          <t>Buah</t>
        </is>
      </c>
      <c r="G4681" s="25" t="n">
        <v>3.99999963333337</v>
      </c>
      <c r="H4681" s="26">
        <f>VLOOKUP(D4681,upahbahan,3,FALSE)</f>
        <v/>
      </c>
      <c r="J4681" s="26">
        <f>G4681*H4681</f>
        <v/>
      </c>
    </row>
    <row r="4682">
      <c r="C4682" s="27" t="inlineStr">
        <is>
          <t>JUMLAH HARGA BAHAN</t>
        </is>
      </c>
      <c r="D4682" s="28" t="n"/>
      <c r="E4682" s="28" t="n"/>
      <c r="F4682" s="28" t="n"/>
      <c r="G4682" s="28" t="n"/>
      <c r="H4682" s="28" t="n"/>
      <c r="I4682" s="28" t="n"/>
      <c r="J4682" s="29">
        <f>SUM(J4680:J4681)</f>
        <v/>
      </c>
    </row>
    <row r="4683">
      <c r="C4683" s="24" t="inlineStr">
        <is>
          <t>C</t>
        </is>
      </c>
      <c r="D4683" s="24" t="inlineStr">
        <is>
          <t>PERALATAN</t>
        </is>
      </c>
      <c r="E4683" s="12" t="n"/>
      <c r="F4683" s="12" t="n"/>
      <c r="G4683" s="12" t="n"/>
      <c r="H4683" s="12" t="n"/>
      <c r="I4683" s="12" t="n"/>
      <c r="J4683" s="12" t="n"/>
    </row>
    <row r="4684">
      <c r="C4684" s="5" t="n">
        <v>1</v>
      </c>
      <c r="D4684" s="5" t="inlineStr">
        <is>
          <t>Mesin Bor</t>
        </is>
      </c>
      <c r="E4684" s="5" t="inlineStr">
        <is>
          <t>E71</t>
        </is>
      </c>
      <c r="F4684" s="5" t="inlineStr">
        <is>
          <t>Jam</t>
        </is>
      </c>
      <c r="G4684" s="25" t="n">
        <v>0.2535140326579535</v>
      </c>
      <c r="H4684" s="26">
        <f>VLOOKUP(D4684,upahbahan,3,FALSE)</f>
        <v/>
      </c>
      <c r="J4684" s="26">
        <f>G4684*H4684</f>
        <v/>
      </c>
    </row>
    <row r="4685">
      <c r="C4685" s="5" t="n">
        <v>2</v>
      </c>
      <c r="D4685" s="5" t="inlineStr">
        <is>
          <t>Alat Bantu</t>
        </is>
      </c>
      <c r="F4685" s="5" t="inlineStr">
        <is>
          <t>Ls</t>
        </is>
      </c>
      <c r="G4685" s="25" t="n">
        <v>1</v>
      </c>
      <c r="H4685" s="26">
        <f>VLOOKUP(D4685,upahbahan,3,FALSE)</f>
        <v/>
      </c>
      <c r="J4685" s="26">
        <f>G4685*H4685</f>
        <v/>
      </c>
    </row>
    <row r="4686">
      <c r="C4686" s="27" t="inlineStr">
        <is>
          <t>JUMLAH HARGA PERALATAN</t>
        </is>
      </c>
      <c r="D4686" s="28" t="n"/>
      <c r="E4686" s="28" t="n"/>
      <c r="F4686" s="28" t="n"/>
      <c r="G4686" s="28" t="n"/>
      <c r="H4686" s="28" t="n"/>
      <c r="I4686" s="28" t="n"/>
      <c r="J4686" s="29">
        <f>SUM(J4684:J4685)</f>
        <v/>
      </c>
    </row>
    <row r="4687">
      <c r="C4687" s="31" t="inlineStr">
        <is>
          <t>D</t>
        </is>
      </c>
      <c r="D4687" s="31" t="inlineStr">
        <is>
          <t>Jumlah (A+B+C)</t>
        </is>
      </c>
      <c r="E4687" s="32" t="n"/>
      <c r="F4687" s="32" t="n"/>
      <c r="G4687" s="32" t="n"/>
      <c r="H4687" s="32" t="n"/>
      <c r="I4687" s="32" t="n"/>
      <c r="J4687" s="33">
        <f>J4678+J4682+J4686</f>
        <v/>
      </c>
    </row>
    <row r="4688">
      <c r="C4688" s="18" t="inlineStr">
        <is>
          <t>E</t>
        </is>
      </c>
      <c r="D4688" s="18" t="inlineStr">
        <is>
          <t>Biaya Umum dan Keuntungan 10.0% x D</t>
        </is>
      </c>
      <c r="H4688" s="21">
        <f>$Q$8</f>
        <v/>
      </c>
      <c r="J4688" s="34">
        <f>J4687*H4688</f>
        <v/>
      </c>
    </row>
    <row r="4689">
      <c r="C4689" s="31" t="inlineStr">
        <is>
          <t>F</t>
        </is>
      </c>
      <c r="D4689" s="31" t="inlineStr">
        <is>
          <t>Harga Satuan Pekerjaan (D+E)</t>
        </is>
      </c>
      <c r="E4689" s="32" t="n"/>
      <c r="F4689" s="32" t="n"/>
      <c r="G4689" s="32" t="n"/>
      <c r="H4689" s="32" t="n"/>
      <c r="I4689" s="32" t="n"/>
      <c r="J4689" s="33">
        <f>SUM(J4687:J4688)</f>
        <v/>
      </c>
    </row>
    <row r="4691">
      <c r="C4691" s="16" t="inlineStr">
        <is>
          <t>I.235</t>
        </is>
      </c>
      <c r="D4691" s="17" t="inlineStr">
        <is>
          <t>Go Difabel Aluminium Landasan Warna Hitam, ukuran 20 cm x 20 cm tebal 3 cm Perkerasan pada Trotoar dan Median Tipe Guiding Block</t>
        </is>
      </c>
      <c r="F4691" s="18" t="inlineStr">
        <is>
          <t>Meter Persegi</t>
        </is>
      </c>
      <c r="K4691" s="22">
        <f>ROUNDDOWN(J4707,0)</f>
        <v/>
      </c>
      <c r="M4691" s="19" t="inlineStr">
        <is>
          <t>9.3.(23a)</t>
        </is>
      </c>
    </row>
    <row r="4692">
      <c r="C4692" s="23" t="inlineStr">
        <is>
          <t>No</t>
        </is>
      </c>
      <c r="D4692" s="23" t="inlineStr">
        <is>
          <t>Uraian</t>
        </is>
      </c>
      <c r="E4692" s="23" t="inlineStr">
        <is>
          <t>Kode</t>
        </is>
      </c>
      <c r="F4692" s="23" t="inlineStr">
        <is>
          <t>Sat.</t>
        </is>
      </c>
      <c r="G4692" s="23" t="inlineStr">
        <is>
          <t>Koefisien</t>
        </is>
      </c>
      <c r="H4692" s="23" t="inlineStr">
        <is>
          <t>Harga  Satuan (Rp)</t>
        </is>
      </c>
      <c r="J4692" s="23" t="inlineStr">
        <is>
          <t>Jumlah Harga (Rp)</t>
        </is>
      </c>
    </row>
    <row r="4693">
      <c r="C4693" s="24" t="inlineStr">
        <is>
          <t>A</t>
        </is>
      </c>
      <c r="D4693" s="24" t="inlineStr">
        <is>
          <t>TENAGA KERJA</t>
        </is>
      </c>
      <c r="E4693" s="12" t="n"/>
      <c r="F4693" s="12" t="n"/>
      <c r="G4693" s="12" t="n"/>
      <c r="H4693" s="12" t="n"/>
      <c r="I4693" s="12" t="n"/>
      <c r="J4693" s="12" t="n"/>
    </row>
    <row r="4694">
      <c r="C4694" s="5" t="n">
        <v>1</v>
      </c>
      <c r="D4694" s="5" t="inlineStr">
        <is>
          <t>Pekerja</t>
        </is>
      </c>
      <c r="E4694" s="5" t="inlineStr">
        <is>
          <t>L01</t>
        </is>
      </c>
      <c r="F4694" s="5" t="inlineStr">
        <is>
          <t>jam</t>
        </is>
      </c>
      <c r="G4694" s="25" t="n">
        <v>0.2409637115941012</v>
      </c>
      <c r="H4694" s="26">
        <f>VLOOKUP(D4694,upahbahan,3,FALSE)</f>
        <v/>
      </c>
      <c r="J4694" s="26">
        <f>G4694*H4694</f>
        <v/>
      </c>
    </row>
    <row r="4695">
      <c r="C4695" s="5" t="n">
        <v>2</v>
      </c>
      <c r="D4695" s="5" t="inlineStr">
        <is>
          <t>Mandor</t>
        </is>
      </c>
      <c r="E4695" s="5" t="inlineStr">
        <is>
          <t>L03</t>
        </is>
      </c>
      <c r="F4695" s="5" t="inlineStr">
        <is>
          <t>jam</t>
        </is>
      </c>
      <c r="G4695" s="25" t="n">
        <v>0.04016075589371235</v>
      </c>
      <c r="H4695" s="26">
        <f>VLOOKUP(D4695,upahbahan,3,FALSE)</f>
        <v/>
      </c>
      <c r="J4695" s="26">
        <f>G4695*H4695</f>
        <v/>
      </c>
    </row>
    <row r="4696">
      <c r="C4696" s="27" t="inlineStr">
        <is>
          <t>JUMLAH HARGA TENAGA KERJA</t>
        </is>
      </c>
      <c r="D4696" s="28" t="n"/>
      <c r="E4696" s="28" t="n"/>
      <c r="F4696" s="28" t="n"/>
      <c r="G4696" s="28" t="n"/>
      <c r="H4696" s="28" t="n"/>
      <c r="I4696" s="28" t="n"/>
      <c r="J4696" s="29">
        <f>SUM(J4694:J4695)</f>
        <v/>
      </c>
    </row>
    <row r="4697">
      <c r="C4697" s="24" t="inlineStr">
        <is>
          <t>B</t>
        </is>
      </c>
      <c r="D4697" s="24" t="inlineStr">
        <is>
          <t>BAHAN</t>
        </is>
      </c>
      <c r="E4697" s="12" t="n"/>
      <c r="F4697" s="12" t="n"/>
      <c r="G4697" s="12" t="n"/>
      <c r="H4697" s="12" t="n"/>
      <c r="I4697" s="12" t="n"/>
      <c r="J4697" s="12" t="n"/>
    </row>
    <row r="4698">
      <c r="C4698" s="5" t="n">
        <v>1</v>
      </c>
      <c r="D4698" s="5" t="inlineStr">
        <is>
          <t>Guiding Block Go Difabel Alumunium</t>
        </is>
      </c>
      <c r="E4698" s="5" t="inlineStr">
        <is>
          <t>M369b</t>
        </is>
      </c>
      <c r="F4698" s="5" t="inlineStr">
        <is>
          <t>Buah</t>
        </is>
      </c>
      <c r="G4698" s="25" t="n">
        <v>15</v>
      </c>
      <c r="H4698" s="26">
        <f>VLOOKUP(D4698,upahbahan,3,FALSE)</f>
        <v/>
      </c>
      <c r="J4698" s="26">
        <f>G4698*H4698</f>
        <v/>
      </c>
    </row>
    <row r="4699">
      <c r="C4699" s="5" t="n">
        <v>2</v>
      </c>
      <c r="D4699" s="5" t="inlineStr">
        <is>
          <t>Batu Alam Andesit Hitam 20 x 20 x 3</t>
        </is>
      </c>
      <c r="E4699" s="5" t="inlineStr">
        <is>
          <t>M322a</t>
        </is>
      </c>
      <c r="F4699" s="5" t="inlineStr">
        <is>
          <t>Buah</t>
        </is>
      </c>
      <c r="G4699" s="25" t="n">
        <v>5</v>
      </c>
      <c r="H4699" s="26">
        <f>VLOOKUP(D4699,upahbahan,3,FALSE)</f>
        <v/>
      </c>
      <c r="J4699" s="26">
        <f>G4699*H4699</f>
        <v/>
      </c>
    </row>
    <row r="4700">
      <c r="C4700" s="27" t="inlineStr">
        <is>
          <t>JUMLAH HARGA BAHAN</t>
        </is>
      </c>
      <c r="D4700" s="28" t="n"/>
      <c r="E4700" s="28" t="n"/>
      <c r="F4700" s="28" t="n"/>
      <c r="G4700" s="28" t="n"/>
      <c r="H4700" s="28" t="n"/>
      <c r="I4700" s="28" t="n"/>
      <c r="J4700" s="29">
        <f>SUM(J4698:J4699)</f>
        <v/>
      </c>
    </row>
    <row r="4701">
      <c r="C4701" s="24" t="inlineStr">
        <is>
          <t>C</t>
        </is>
      </c>
      <c r="D4701" s="24" t="inlineStr">
        <is>
          <t>PERALATAN</t>
        </is>
      </c>
      <c r="E4701" s="12" t="n"/>
      <c r="F4701" s="12" t="n"/>
      <c r="G4701" s="12" t="n"/>
      <c r="H4701" s="12" t="n"/>
      <c r="I4701" s="12" t="n"/>
      <c r="J4701" s="12" t="n"/>
    </row>
    <row r="4702">
      <c r="C4702" s="5" t="n">
        <v>1</v>
      </c>
      <c r="D4702" s="5" t="inlineStr">
        <is>
          <t>Mesin Bor</t>
        </is>
      </c>
      <c r="E4702" s="5" t="inlineStr">
        <is>
          <t>E71</t>
        </is>
      </c>
      <c r="F4702" s="5" t="inlineStr">
        <is>
          <t>Jam</t>
        </is>
      </c>
      <c r="G4702" s="25" t="n">
        <v>0.04016057510103065</v>
      </c>
      <c r="H4702" s="26">
        <f>VLOOKUP(D4702,upahbahan,3,FALSE)</f>
        <v/>
      </c>
      <c r="J4702" s="26">
        <f>G4702*H4702</f>
        <v/>
      </c>
    </row>
    <row r="4703">
      <c r="C4703" s="5" t="n">
        <v>2</v>
      </c>
      <c r="D4703" s="5" t="inlineStr">
        <is>
          <t>Alat Bantu</t>
        </is>
      </c>
      <c r="F4703" s="5" t="inlineStr">
        <is>
          <t>Ls</t>
        </is>
      </c>
      <c r="G4703" s="25" t="n">
        <v>1</v>
      </c>
      <c r="H4703" s="26">
        <f>VLOOKUP(D4703,upahbahan,3,FALSE)</f>
        <v/>
      </c>
      <c r="J4703" s="26">
        <f>G4703*H4703</f>
        <v/>
      </c>
    </row>
    <row r="4704">
      <c r="C4704" s="27" t="inlineStr">
        <is>
          <t>JUMLAH HARGA PERALATAN</t>
        </is>
      </c>
      <c r="D4704" s="28" t="n"/>
      <c r="E4704" s="28" t="n"/>
      <c r="F4704" s="28" t="n"/>
      <c r="G4704" s="28" t="n"/>
      <c r="H4704" s="28" t="n"/>
      <c r="I4704" s="28" t="n"/>
      <c r="J4704" s="29">
        <f>SUM(J4702:J4703)</f>
        <v/>
      </c>
    </row>
    <row r="4705">
      <c r="C4705" s="31" t="inlineStr">
        <is>
          <t>D</t>
        </is>
      </c>
      <c r="D4705" s="31" t="inlineStr">
        <is>
          <t>Jumlah (A+B+C)</t>
        </is>
      </c>
      <c r="E4705" s="32" t="n"/>
      <c r="F4705" s="32" t="n"/>
      <c r="G4705" s="32" t="n"/>
      <c r="H4705" s="32" t="n"/>
      <c r="I4705" s="32" t="n"/>
      <c r="J4705" s="33">
        <f>J4696+J4700+J4704</f>
        <v/>
      </c>
    </row>
    <row r="4706">
      <c r="C4706" s="18" t="inlineStr">
        <is>
          <t>E</t>
        </is>
      </c>
      <c r="D4706" s="18" t="inlineStr">
        <is>
          <t>Biaya Umum dan Keuntungan 10.0% x D</t>
        </is>
      </c>
      <c r="H4706" s="21">
        <f>$Q$8</f>
        <v/>
      </c>
      <c r="J4706" s="34">
        <f>J4705*H4706</f>
        <v/>
      </c>
    </row>
    <row r="4707">
      <c r="C4707" s="31" t="inlineStr">
        <is>
          <t>F</t>
        </is>
      </c>
      <c r="D4707" s="31" t="inlineStr">
        <is>
          <t>Harga Satuan Pekerjaan (D+E)</t>
        </is>
      </c>
      <c r="E4707" s="32" t="n"/>
      <c r="F4707" s="32" t="n"/>
      <c r="G4707" s="32" t="n"/>
      <c r="H4707" s="32" t="n"/>
      <c r="I4707" s="32" t="n"/>
      <c r="J4707" s="33">
        <f>SUM(J4705:J4706)</f>
        <v/>
      </c>
    </row>
    <row r="4709">
      <c r="C4709" s="16" t="inlineStr">
        <is>
          <t>I.236</t>
        </is>
      </c>
      <c r="D4709" s="17" t="inlineStr">
        <is>
          <t>Go Difabel Aluminium Landasan Warna Hitam, ukuran 30 cm x 30 cm tebal 3 cm Perkerasan pada Trotoar dan Median Tipe Guiding Block</t>
        </is>
      </c>
      <c r="F4709" s="18" t="inlineStr">
        <is>
          <t>Meter Persegi</t>
        </is>
      </c>
      <c r="K4709" s="22">
        <f>ROUNDDOWN(J4725,0)</f>
        <v/>
      </c>
      <c r="M4709" s="19" t="inlineStr">
        <is>
          <t>9.3.(23b)</t>
        </is>
      </c>
    </row>
    <row r="4710">
      <c r="C4710" s="23" t="inlineStr">
        <is>
          <t>No</t>
        </is>
      </c>
      <c r="D4710" s="23" t="inlineStr">
        <is>
          <t>Uraian</t>
        </is>
      </c>
      <c r="E4710" s="23" t="inlineStr">
        <is>
          <t>Kode</t>
        </is>
      </c>
      <c r="F4710" s="23" t="inlineStr">
        <is>
          <t>Sat.</t>
        </is>
      </c>
      <c r="G4710" s="23" t="inlineStr">
        <is>
          <t>Koefisien</t>
        </is>
      </c>
      <c r="H4710" s="23" t="inlineStr">
        <is>
          <t>Harga  Satuan (Rp)</t>
        </is>
      </c>
      <c r="J4710" s="23" t="inlineStr">
        <is>
          <t>Jumlah Harga (Rp)</t>
        </is>
      </c>
    </row>
    <row r="4711">
      <c r="C4711" s="24" t="inlineStr">
        <is>
          <t>A</t>
        </is>
      </c>
      <c r="D4711" s="24" t="inlineStr">
        <is>
          <t>TENAGA KERJA</t>
        </is>
      </c>
      <c r="E4711" s="12" t="n"/>
      <c r="F4711" s="12" t="n"/>
      <c r="G4711" s="12" t="n"/>
      <c r="H4711" s="12" t="n"/>
      <c r="I4711" s="12" t="n"/>
      <c r="J4711" s="12" t="n"/>
    </row>
    <row r="4712">
      <c r="C4712" s="5" t="n">
        <v>1</v>
      </c>
      <c r="D4712" s="5" t="inlineStr">
        <is>
          <t>Pekerja</t>
        </is>
      </c>
      <c r="E4712" s="5" t="inlineStr">
        <is>
          <t>L01</t>
        </is>
      </c>
      <c r="F4712" s="5" t="inlineStr">
        <is>
          <t>jam</t>
        </is>
      </c>
      <c r="G4712" s="25" t="n">
        <v>0.316265210606167</v>
      </c>
      <c r="H4712" s="26">
        <f>VLOOKUP(D4712,upahbahan,3,FALSE)</f>
        <v/>
      </c>
      <c r="J4712" s="26">
        <f>G4712*H4712</f>
        <v/>
      </c>
    </row>
    <row r="4713">
      <c r="C4713" s="5" t="n">
        <v>2</v>
      </c>
      <c r="D4713" s="5" t="inlineStr">
        <is>
          <t>Mandor</t>
        </is>
      </c>
      <c r="E4713" s="5" t="inlineStr">
        <is>
          <t>L03</t>
        </is>
      </c>
      <c r="F4713" s="5" t="inlineStr">
        <is>
          <t>jam</t>
        </is>
      </c>
      <c r="G4713" s="25" t="n">
        <v>0.05271095458718047</v>
      </c>
      <c r="H4713" s="26">
        <f>VLOOKUP(D4713,upahbahan,3,FALSE)</f>
        <v/>
      </c>
      <c r="J4713" s="26">
        <f>G4713*H4713</f>
        <v/>
      </c>
    </row>
    <row r="4714">
      <c r="C4714" s="27" t="inlineStr">
        <is>
          <t>JUMLAH HARGA TENAGA KERJA</t>
        </is>
      </c>
      <c r="D4714" s="28" t="n"/>
      <c r="E4714" s="28" t="n"/>
      <c r="F4714" s="28" t="n"/>
      <c r="G4714" s="28" t="n"/>
      <c r="H4714" s="28" t="n"/>
      <c r="I4714" s="28" t="n"/>
      <c r="J4714" s="29">
        <f>SUM(J4712:J4713)</f>
        <v/>
      </c>
    </row>
    <row r="4715">
      <c r="C4715" s="24" t="inlineStr">
        <is>
          <t>B</t>
        </is>
      </c>
      <c r="D4715" s="24" t="inlineStr">
        <is>
          <t>BAHAN</t>
        </is>
      </c>
      <c r="E4715" s="12" t="n"/>
      <c r="F4715" s="12" t="n"/>
      <c r="G4715" s="12" t="n"/>
      <c r="H4715" s="12" t="n"/>
      <c r="I4715" s="12" t="n"/>
      <c r="J4715" s="12" t="n"/>
    </row>
    <row r="4716">
      <c r="C4716" s="5" t="n">
        <v>1</v>
      </c>
      <c r="D4716" s="5" t="inlineStr">
        <is>
          <t>Guiding Block Go Difabel Alumunium</t>
        </is>
      </c>
      <c r="E4716" s="5" t="inlineStr">
        <is>
          <t>M369b</t>
        </is>
      </c>
      <c r="F4716" s="5" t="inlineStr">
        <is>
          <t>Buah</t>
        </is>
      </c>
      <c r="G4716" s="25" t="n">
        <v>20</v>
      </c>
      <c r="H4716" s="26">
        <f>VLOOKUP(D4716,upahbahan,3,FALSE)</f>
        <v/>
      </c>
      <c r="J4716" s="26">
        <f>G4716*H4716</f>
        <v/>
      </c>
    </row>
    <row r="4717">
      <c r="C4717" s="5" t="n">
        <v>2</v>
      </c>
      <c r="D4717" s="5" t="inlineStr">
        <is>
          <t>Batu Alam Andesit Hitam 30 x 30 x 3</t>
        </is>
      </c>
      <c r="E4717" s="5" t="inlineStr">
        <is>
          <t>M322c</t>
        </is>
      </c>
      <c r="F4717" s="5" t="inlineStr">
        <is>
          <t>Buah</t>
        </is>
      </c>
      <c r="G4717" s="25" t="n">
        <v>4</v>
      </c>
      <c r="H4717" s="26">
        <f>VLOOKUP(D4717,upahbahan,3,FALSE)</f>
        <v/>
      </c>
      <c r="J4717" s="26">
        <f>G4717*H4717</f>
        <v/>
      </c>
    </row>
    <row r="4718">
      <c r="C4718" s="27" t="inlineStr">
        <is>
          <t>JUMLAH HARGA BAHAN</t>
        </is>
      </c>
      <c r="D4718" s="28" t="n"/>
      <c r="E4718" s="28" t="n"/>
      <c r="F4718" s="28" t="n"/>
      <c r="G4718" s="28" t="n"/>
      <c r="H4718" s="28" t="n"/>
      <c r="I4718" s="28" t="n"/>
      <c r="J4718" s="29">
        <f>SUM(J4716:J4717)</f>
        <v/>
      </c>
    </row>
    <row r="4719">
      <c r="C4719" s="24" t="inlineStr">
        <is>
          <t>C</t>
        </is>
      </c>
      <c r="D4719" s="24" t="inlineStr">
        <is>
          <t>PERALATAN</t>
        </is>
      </c>
      <c r="E4719" s="12" t="n"/>
      <c r="F4719" s="12" t="n"/>
      <c r="G4719" s="12" t="n"/>
      <c r="H4719" s="12" t="n"/>
      <c r="I4719" s="12" t="n"/>
      <c r="J4719" s="12" t="n"/>
    </row>
    <row r="4720">
      <c r="C4720" s="5" t="n">
        <v>1</v>
      </c>
      <c r="D4720" s="5" t="inlineStr">
        <is>
          <t>Mesin Bor</t>
        </is>
      </c>
      <c r="E4720" s="5" t="inlineStr">
        <is>
          <t>E71</t>
        </is>
      </c>
      <c r="F4720" s="5" t="inlineStr">
        <is>
          <t>Jam</t>
        </is>
      </c>
      <c r="G4720" s="25" t="n">
        <v>0.05271084313703632</v>
      </c>
      <c r="H4720" s="26">
        <f>VLOOKUP(D4720,upahbahan,3,FALSE)</f>
        <v/>
      </c>
      <c r="J4720" s="26">
        <f>G4720*H4720</f>
        <v/>
      </c>
    </row>
    <row r="4721">
      <c r="C4721" s="5" t="n">
        <v>2</v>
      </c>
      <c r="D4721" s="5" t="inlineStr">
        <is>
          <t>Alat Bantu</t>
        </is>
      </c>
      <c r="F4721" s="5" t="inlineStr">
        <is>
          <t>Ls</t>
        </is>
      </c>
      <c r="G4721" s="25" t="n">
        <v>1</v>
      </c>
      <c r="H4721" s="26">
        <f>VLOOKUP(D4721,upahbahan,3,FALSE)</f>
        <v/>
      </c>
      <c r="J4721" s="26">
        <f>G4721*H4721</f>
        <v/>
      </c>
    </row>
    <row r="4722">
      <c r="C4722" s="27" t="inlineStr">
        <is>
          <t>JUMLAH HARGA PERALATAN</t>
        </is>
      </c>
      <c r="D4722" s="28" t="n"/>
      <c r="E4722" s="28" t="n"/>
      <c r="F4722" s="28" t="n"/>
      <c r="G4722" s="28" t="n"/>
      <c r="H4722" s="28" t="n"/>
      <c r="I4722" s="28" t="n"/>
      <c r="J4722" s="29">
        <f>SUM(J4720:J4721)</f>
        <v/>
      </c>
    </row>
    <row r="4723">
      <c r="C4723" s="31" t="inlineStr">
        <is>
          <t>D</t>
        </is>
      </c>
      <c r="D4723" s="31" t="inlineStr">
        <is>
          <t>Jumlah (A+B+C)</t>
        </is>
      </c>
      <c r="E4723" s="32" t="n"/>
      <c r="F4723" s="32" t="n"/>
      <c r="G4723" s="32" t="n"/>
      <c r="H4723" s="32" t="n"/>
      <c r="I4723" s="32" t="n"/>
      <c r="J4723" s="33">
        <f>J4714+J4718+J4722</f>
        <v/>
      </c>
    </row>
    <row r="4724">
      <c r="C4724" s="18" t="inlineStr">
        <is>
          <t>E</t>
        </is>
      </c>
      <c r="D4724" s="18" t="inlineStr">
        <is>
          <t>Biaya Umum dan Keuntungan 10.0% x D</t>
        </is>
      </c>
      <c r="H4724" s="21">
        <f>$Q$8</f>
        <v/>
      </c>
      <c r="J4724" s="34">
        <f>J4723*H4724</f>
        <v/>
      </c>
    </row>
    <row r="4725">
      <c r="C4725" s="31" t="inlineStr">
        <is>
          <t>F</t>
        </is>
      </c>
      <c r="D4725" s="31" t="inlineStr">
        <is>
          <t>Harga Satuan Pekerjaan (D+E)</t>
        </is>
      </c>
      <c r="E4725" s="32" t="n"/>
      <c r="F4725" s="32" t="n"/>
      <c r="G4725" s="32" t="n"/>
      <c r="H4725" s="32" t="n"/>
      <c r="I4725" s="32" t="n"/>
      <c r="J4725" s="33">
        <f>SUM(J4723:J4724)</f>
        <v/>
      </c>
    </row>
    <row r="4727">
      <c r="C4727" s="16" t="inlineStr">
        <is>
          <t>I.237</t>
        </is>
      </c>
      <c r="D4727" s="17" t="inlineStr">
        <is>
          <t>Stop Difabel Aluminium Landasan Warna Hitam, ukuran 20 cm x 20 cm tebal 3 cm Perkerasan pada Trotoar dan Median Tipe Guiding Block</t>
        </is>
      </c>
      <c r="F4727" s="18" t="inlineStr">
        <is>
          <t>Meter Persegi</t>
        </is>
      </c>
      <c r="K4727" s="22">
        <f>ROUNDDOWN(J4743,0)</f>
        <v/>
      </c>
      <c r="M4727" s="19" t="inlineStr">
        <is>
          <t>9.3.(24a)</t>
        </is>
      </c>
    </row>
    <row r="4728">
      <c r="C4728" s="23" t="inlineStr">
        <is>
          <t>No</t>
        </is>
      </c>
      <c r="D4728" s="23" t="inlineStr">
        <is>
          <t>Uraian</t>
        </is>
      </c>
      <c r="E4728" s="23" t="inlineStr">
        <is>
          <t>Kode</t>
        </is>
      </c>
      <c r="F4728" s="23" t="inlineStr">
        <is>
          <t>Sat.</t>
        </is>
      </c>
      <c r="G4728" s="23" t="inlineStr">
        <is>
          <t>Koefisien</t>
        </is>
      </c>
      <c r="H4728" s="23" t="inlineStr">
        <is>
          <t>Harga  Satuan (Rp)</t>
        </is>
      </c>
      <c r="J4728" s="23" t="inlineStr">
        <is>
          <t>Jumlah Harga (Rp)</t>
        </is>
      </c>
    </row>
    <row r="4729">
      <c r="C4729" s="24" t="inlineStr">
        <is>
          <t>A</t>
        </is>
      </c>
      <c r="D4729" s="24" t="inlineStr">
        <is>
          <t>TENAGA KERJA</t>
        </is>
      </c>
      <c r="E4729" s="12" t="n"/>
      <c r="F4729" s="12" t="n"/>
      <c r="G4729" s="12" t="n"/>
      <c r="H4729" s="12" t="n"/>
      <c r="I4729" s="12" t="n"/>
      <c r="J4729" s="12" t="n"/>
    </row>
    <row r="4730">
      <c r="C4730" s="5" t="n">
        <v>1</v>
      </c>
      <c r="D4730" s="5" t="inlineStr">
        <is>
          <t>Pekerja</t>
        </is>
      </c>
      <c r="E4730" s="5" t="inlineStr">
        <is>
          <t>L01</t>
        </is>
      </c>
      <c r="F4730" s="5" t="inlineStr">
        <is>
          <t>jam</t>
        </is>
      </c>
      <c r="G4730" s="25" t="n">
        <v>1.521084492073012</v>
      </c>
      <c r="H4730" s="26">
        <f>VLOOKUP(D4730,upahbahan,3,FALSE)</f>
        <v/>
      </c>
      <c r="J4730" s="26">
        <f>G4730*H4730</f>
        <v/>
      </c>
    </row>
    <row r="4731">
      <c r="C4731" s="5" t="n">
        <v>2</v>
      </c>
      <c r="D4731" s="5" t="inlineStr">
        <is>
          <t>Mandor</t>
        </is>
      </c>
      <c r="E4731" s="5" t="inlineStr">
        <is>
          <t>L03</t>
        </is>
      </c>
      <c r="F4731" s="5" t="inlineStr">
        <is>
          <t>jam</t>
        </is>
      </c>
      <c r="G4731" s="25" t="n">
        <v>0.2535141336826704</v>
      </c>
      <c r="H4731" s="26">
        <f>VLOOKUP(D4731,upahbahan,3,FALSE)</f>
        <v/>
      </c>
      <c r="J4731" s="26">
        <f>G4731*H4731</f>
        <v/>
      </c>
    </row>
    <row r="4732">
      <c r="C4732" s="27" t="inlineStr">
        <is>
          <t>JUMLAH HARGA TENAGA KERJA</t>
        </is>
      </c>
      <c r="D4732" s="28" t="n"/>
      <c r="E4732" s="28" t="n"/>
      <c r="F4732" s="28" t="n"/>
      <c r="G4732" s="28" t="n"/>
      <c r="H4732" s="28" t="n"/>
      <c r="I4732" s="28" t="n"/>
      <c r="J4732" s="29">
        <f>SUM(J4730:J4731)</f>
        <v/>
      </c>
    </row>
    <row r="4733">
      <c r="C4733" s="24" t="inlineStr">
        <is>
          <t>B</t>
        </is>
      </c>
      <c r="D4733" s="24" t="inlineStr">
        <is>
          <t>BAHAN</t>
        </is>
      </c>
      <c r="E4733" s="12" t="n"/>
      <c r="F4733" s="12" t="n"/>
      <c r="G4733" s="12" t="n"/>
      <c r="H4733" s="12" t="n"/>
      <c r="I4733" s="12" t="n"/>
      <c r="J4733" s="12" t="n"/>
    </row>
    <row r="4734">
      <c r="C4734" s="5" t="n">
        <v>1</v>
      </c>
      <c r="D4734" s="5" t="inlineStr">
        <is>
          <t>Guiding Block Stop Difabel Alumunium</t>
        </is>
      </c>
      <c r="E4734" s="5" t="inlineStr">
        <is>
          <t>M369c</t>
        </is>
      </c>
      <c r="F4734" s="5" t="inlineStr">
        <is>
          <t>Buah</t>
        </is>
      </c>
      <c r="G4734" s="25" t="n">
        <v>25</v>
      </c>
      <c r="H4734" s="26">
        <f>VLOOKUP(D4734,upahbahan,3,FALSE)</f>
        <v/>
      </c>
      <c r="J4734" s="26">
        <f>G4734*H4734</f>
        <v/>
      </c>
    </row>
    <row r="4735">
      <c r="C4735" s="5" t="n">
        <v>2</v>
      </c>
      <c r="D4735" s="5" t="inlineStr">
        <is>
          <t>Batu Alam Andesit Hitam 20 x 20 x 3</t>
        </is>
      </c>
      <c r="E4735" s="5" t="inlineStr">
        <is>
          <t>M322a</t>
        </is>
      </c>
      <c r="F4735" s="5" t="inlineStr">
        <is>
          <t>Buah</t>
        </is>
      </c>
      <c r="G4735" s="25" t="n">
        <v>5</v>
      </c>
      <c r="H4735" s="26">
        <f>VLOOKUP(D4735,upahbahan,3,FALSE)</f>
        <v/>
      </c>
      <c r="J4735" s="26">
        <f>G4735*H4735</f>
        <v/>
      </c>
    </row>
    <row r="4736">
      <c r="C4736" s="27" t="inlineStr">
        <is>
          <t>JUMLAH HARGA BAHAN</t>
        </is>
      </c>
      <c r="D4736" s="28" t="n"/>
      <c r="E4736" s="28" t="n"/>
      <c r="F4736" s="28" t="n"/>
      <c r="G4736" s="28" t="n"/>
      <c r="H4736" s="28" t="n"/>
      <c r="I4736" s="28" t="n"/>
      <c r="J4736" s="29">
        <f>SUM(J4734:J4735)</f>
        <v/>
      </c>
    </row>
    <row r="4737">
      <c r="C4737" s="24" t="inlineStr">
        <is>
          <t>C</t>
        </is>
      </c>
      <c r="D4737" s="24" t="inlineStr">
        <is>
          <t>PERALATAN</t>
        </is>
      </c>
      <c r="E4737" s="12" t="n"/>
      <c r="F4737" s="12" t="n"/>
      <c r="G4737" s="12" t="n"/>
      <c r="H4737" s="12" t="n"/>
      <c r="I4737" s="12" t="n"/>
      <c r="J4737" s="12" t="n"/>
    </row>
    <row r="4738">
      <c r="C4738" s="5" t="n">
        <v>1</v>
      </c>
      <c r="D4738" s="5" t="inlineStr">
        <is>
          <t>Mesin Bor</t>
        </is>
      </c>
      <c r="E4738" s="5" t="inlineStr">
        <is>
          <t>E71</t>
        </is>
      </c>
      <c r="F4738" s="5" t="inlineStr">
        <is>
          <t>Jam</t>
        </is>
      </c>
      <c r="G4738" s="25" t="n">
        <v>0.2535140326579535</v>
      </c>
      <c r="H4738" s="26">
        <f>VLOOKUP(D4738,upahbahan,3,FALSE)</f>
        <v/>
      </c>
      <c r="J4738" s="26">
        <f>G4738*H4738</f>
        <v/>
      </c>
    </row>
    <row r="4739">
      <c r="C4739" s="5" t="n">
        <v>2</v>
      </c>
      <c r="D4739" s="5" t="inlineStr">
        <is>
          <t>Alat Bantu</t>
        </is>
      </c>
      <c r="F4739" s="5" t="inlineStr">
        <is>
          <t>Ls</t>
        </is>
      </c>
      <c r="G4739" s="25" t="n">
        <v>1</v>
      </c>
      <c r="H4739" s="26">
        <f>VLOOKUP(D4739,upahbahan,3,FALSE)</f>
        <v/>
      </c>
      <c r="J4739" s="26">
        <f>G4739*H4739</f>
        <v/>
      </c>
    </row>
    <row r="4740">
      <c r="C4740" s="27" t="inlineStr">
        <is>
          <t>JUMLAH HARGA PERALATAN</t>
        </is>
      </c>
      <c r="D4740" s="28" t="n"/>
      <c r="E4740" s="28" t="n"/>
      <c r="F4740" s="28" t="n"/>
      <c r="G4740" s="28" t="n"/>
      <c r="H4740" s="28" t="n"/>
      <c r="I4740" s="28" t="n"/>
      <c r="J4740" s="29">
        <f>SUM(J4738:J4739)</f>
        <v/>
      </c>
    </row>
    <row r="4741">
      <c r="C4741" s="31" t="inlineStr">
        <is>
          <t>D</t>
        </is>
      </c>
      <c r="D4741" s="31" t="inlineStr">
        <is>
          <t>Jumlah (A+B+C)</t>
        </is>
      </c>
      <c r="E4741" s="32" t="n"/>
      <c r="F4741" s="32" t="n"/>
      <c r="G4741" s="32" t="n"/>
      <c r="H4741" s="32" t="n"/>
      <c r="I4741" s="32" t="n"/>
      <c r="J4741" s="33">
        <f>J4732+J4736+J4740</f>
        <v/>
      </c>
    </row>
    <row r="4742">
      <c r="C4742" s="18" t="inlineStr">
        <is>
          <t>E</t>
        </is>
      </c>
      <c r="D4742" s="18" t="inlineStr">
        <is>
          <t>Biaya Umum dan Keuntungan 10.0% x D</t>
        </is>
      </c>
      <c r="H4742" s="21">
        <f>$Q$8</f>
        <v/>
      </c>
      <c r="J4742" s="34">
        <f>J4741*H4742</f>
        <v/>
      </c>
    </row>
    <row r="4743">
      <c r="C4743" s="31" t="inlineStr">
        <is>
          <t>F</t>
        </is>
      </c>
      <c r="D4743" s="31" t="inlineStr">
        <is>
          <t>Harga Satuan Pekerjaan (D+E)</t>
        </is>
      </c>
      <c r="E4743" s="32" t="n"/>
      <c r="F4743" s="32" t="n"/>
      <c r="G4743" s="32" t="n"/>
      <c r="H4743" s="32" t="n"/>
      <c r="I4743" s="32" t="n"/>
      <c r="J4743" s="33">
        <f>SUM(J4741:J4742)</f>
        <v/>
      </c>
    </row>
    <row r="4745">
      <c r="C4745" s="16" t="inlineStr">
        <is>
          <t>I.238</t>
        </is>
      </c>
      <c r="D4745" s="17" t="inlineStr">
        <is>
          <t>Stop Difabel Aluminium Landasan Warna Hitam, ukuran 30 cm x 30 cm tebal 3 cm</t>
        </is>
      </c>
      <c r="F4745" s="18" t="inlineStr">
        <is>
          <t>Meter Persegi</t>
        </is>
      </c>
      <c r="K4745" s="22">
        <f>ROUNDDOWN(J4761,0)</f>
        <v/>
      </c>
      <c r="M4745" s="19" t="inlineStr">
        <is>
          <t>9.3.(24b)</t>
        </is>
      </c>
    </row>
    <row r="4746">
      <c r="C4746" s="23" t="inlineStr">
        <is>
          <t>No</t>
        </is>
      </c>
      <c r="D4746" s="23" t="inlineStr">
        <is>
          <t>Uraian</t>
        </is>
      </c>
      <c r="E4746" s="23" t="inlineStr">
        <is>
          <t>Kode</t>
        </is>
      </c>
      <c r="F4746" s="23" t="inlineStr">
        <is>
          <t>Sat.</t>
        </is>
      </c>
      <c r="G4746" s="23" t="inlineStr">
        <is>
          <t>Koefisien</t>
        </is>
      </c>
      <c r="H4746" s="23" t="inlineStr">
        <is>
          <t>Harga  Satuan (Rp)</t>
        </is>
      </c>
      <c r="J4746" s="23" t="inlineStr">
        <is>
          <t>Jumlah Harga (Rp)</t>
        </is>
      </c>
    </row>
    <row r="4747">
      <c r="C4747" s="24" t="inlineStr">
        <is>
          <t>A</t>
        </is>
      </c>
      <c r="D4747" s="24" t="inlineStr">
        <is>
          <t>TENAGA KERJA</t>
        </is>
      </c>
      <c r="E4747" s="12" t="n"/>
      <c r="F4747" s="12" t="n"/>
      <c r="G4747" s="12" t="n"/>
      <c r="H4747" s="12" t="n"/>
      <c r="I4747" s="12" t="n"/>
      <c r="J4747" s="12" t="n"/>
    </row>
    <row r="4748">
      <c r="C4748" s="5" t="n">
        <v>1</v>
      </c>
      <c r="D4748" s="5" t="inlineStr">
        <is>
          <t>Pekerja</t>
        </is>
      </c>
      <c r="E4748" s="5" t="inlineStr">
        <is>
          <t>L01</t>
        </is>
      </c>
      <c r="F4748" s="5" t="inlineStr">
        <is>
          <t>jam</t>
        </is>
      </c>
      <c r="G4748" s="25" t="n">
        <v>1.521084492073012</v>
      </c>
      <c r="H4748" s="26">
        <f>VLOOKUP(D4748,upahbahan,3,FALSE)</f>
        <v/>
      </c>
      <c r="J4748" s="26">
        <f>G4748*H4748</f>
        <v/>
      </c>
    </row>
    <row r="4749">
      <c r="C4749" s="5" t="n">
        <v>2</v>
      </c>
      <c r="D4749" s="5" t="inlineStr">
        <is>
          <t>Mandor</t>
        </is>
      </c>
      <c r="E4749" s="5" t="inlineStr">
        <is>
          <t>L03</t>
        </is>
      </c>
      <c r="F4749" s="5" t="inlineStr">
        <is>
          <t>jam</t>
        </is>
      </c>
      <c r="G4749" s="25" t="n">
        <v>0.2535141336826704</v>
      </c>
      <c r="H4749" s="26">
        <f>VLOOKUP(D4749,upahbahan,3,FALSE)</f>
        <v/>
      </c>
      <c r="J4749" s="26">
        <f>G4749*H4749</f>
        <v/>
      </c>
    </row>
    <row r="4750">
      <c r="C4750" s="27" t="inlineStr">
        <is>
          <t>JUMLAH HARGA TENAGA KERJA</t>
        </is>
      </c>
      <c r="D4750" s="28" t="n"/>
      <c r="E4750" s="28" t="n"/>
      <c r="F4750" s="28" t="n"/>
      <c r="G4750" s="28" t="n"/>
      <c r="H4750" s="28" t="n"/>
      <c r="I4750" s="28" t="n"/>
      <c r="J4750" s="29">
        <f>SUM(J4748:J4749)</f>
        <v/>
      </c>
    </row>
    <row r="4751">
      <c r="C4751" s="24" t="inlineStr">
        <is>
          <t>B</t>
        </is>
      </c>
      <c r="D4751" s="24" t="inlineStr">
        <is>
          <t>BAHAN</t>
        </is>
      </c>
      <c r="E4751" s="12" t="n"/>
      <c r="F4751" s="12" t="n"/>
      <c r="G4751" s="12" t="n"/>
      <c r="H4751" s="12" t="n"/>
      <c r="I4751" s="12" t="n"/>
      <c r="J4751" s="12" t="n"/>
    </row>
    <row r="4752">
      <c r="C4752" s="5" t="n">
        <v>1</v>
      </c>
      <c r="D4752" s="5" t="inlineStr">
        <is>
          <t>Guiding Block Stop Difabel Alumunium</t>
        </is>
      </c>
      <c r="E4752" s="5" t="inlineStr">
        <is>
          <t>M369c</t>
        </is>
      </c>
      <c r="F4752" s="5" t="inlineStr">
        <is>
          <t>Buah</t>
        </is>
      </c>
      <c r="G4752" s="25" t="n">
        <v>36</v>
      </c>
      <c r="H4752" s="26">
        <f>VLOOKUP(D4752,upahbahan,3,FALSE)</f>
        <v/>
      </c>
      <c r="J4752" s="26">
        <f>G4752*H4752</f>
        <v/>
      </c>
    </row>
    <row r="4753">
      <c r="C4753" s="5" t="n">
        <v>2</v>
      </c>
      <c r="D4753" s="5" t="inlineStr">
        <is>
          <t>Batu Alam Andesit Hitam 30 x 30 x 3</t>
        </is>
      </c>
      <c r="E4753" s="5" t="inlineStr">
        <is>
          <t>M322c</t>
        </is>
      </c>
      <c r="F4753" s="5" t="inlineStr">
        <is>
          <t>Buah</t>
        </is>
      </c>
      <c r="G4753" s="25" t="n">
        <v>4</v>
      </c>
      <c r="H4753" s="26">
        <f>VLOOKUP(D4753,upahbahan,3,FALSE)</f>
        <v/>
      </c>
      <c r="J4753" s="26">
        <f>G4753*H4753</f>
        <v/>
      </c>
    </row>
    <row r="4754">
      <c r="C4754" s="27" t="inlineStr">
        <is>
          <t>JUMLAH HARGA BAHAN</t>
        </is>
      </c>
      <c r="D4754" s="28" t="n"/>
      <c r="E4754" s="28" t="n"/>
      <c r="F4754" s="28" t="n"/>
      <c r="G4754" s="28" t="n"/>
      <c r="H4754" s="28" t="n"/>
      <c r="I4754" s="28" t="n"/>
      <c r="J4754" s="29">
        <f>SUM(J4752:J4753)</f>
        <v/>
      </c>
    </row>
    <row r="4755">
      <c r="C4755" s="24" t="inlineStr">
        <is>
          <t>C</t>
        </is>
      </c>
      <c r="D4755" s="24" t="inlineStr">
        <is>
          <t>PERALATAN</t>
        </is>
      </c>
      <c r="E4755" s="12" t="n"/>
      <c r="F4755" s="12" t="n"/>
      <c r="G4755" s="12" t="n"/>
      <c r="H4755" s="12" t="n"/>
      <c r="I4755" s="12" t="n"/>
      <c r="J4755" s="12" t="n"/>
    </row>
    <row r="4756">
      <c r="C4756" s="5" t="n">
        <v>1</v>
      </c>
      <c r="D4756" s="5" t="inlineStr">
        <is>
          <t>Mesin Bor</t>
        </is>
      </c>
      <c r="E4756" s="5" t="inlineStr">
        <is>
          <t>E71</t>
        </is>
      </c>
      <c r="F4756" s="5" t="inlineStr">
        <is>
          <t>Jam</t>
        </is>
      </c>
      <c r="G4756" s="25" t="n">
        <v>0.2535140326579535</v>
      </c>
      <c r="H4756" s="26">
        <f>VLOOKUP(D4756,upahbahan,3,FALSE)</f>
        <v/>
      </c>
      <c r="J4756" s="26">
        <f>G4756*H4756</f>
        <v/>
      </c>
    </row>
    <row r="4757">
      <c r="C4757" s="5" t="n">
        <v>2</v>
      </c>
      <c r="D4757" s="5" t="inlineStr">
        <is>
          <t>Alat Bantu</t>
        </is>
      </c>
      <c r="F4757" s="5" t="inlineStr">
        <is>
          <t>Ls</t>
        </is>
      </c>
      <c r="G4757" s="25" t="n">
        <v>1</v>
      </c>
      <c r="H4757" s="26">
        <f>VLOOKUP(D4757,upahbahan,3,FALSE)</f>
        <v/>
      </c>
      <c r="J4757" s="26">
        <f>G4757*H4757</f>
        <v/>
      </c>
    </row>
    <row r="4758">
      <c r="C4758" s="27" t="inlineStr">
        <is>
          <t>JUMLAH HARGA PERALATAN</t>
        </is>
      </c>
      <c r="D4758" s="28" t="n"/>
      <c r="E4758" s="28" t="n"/>
      <c r="F4758" s="28" t="n"/>
      <c r="G4758" s="28" t="n"/>
      <c r="H4758" s="28" t="n"/>
      <c r="I4758" s="28" t="n"/>
      <c r="J4758" s="29">
        <f>SUM(J4756:J4757)</f>
        <v/>
      </c>
    </row>
    <row r="4759">
      <c r="C4759" s="31" t="inlineStr">
        <is>
          <t>D</t>
        </is>
      </c>
      <c r="D4759" s="31" t="inlineStr">
        <is>
          <t>Jumlah (A+B+C)</t>
        </is>
      </c>
      <c r="E4759" s="32" t="n"/>
      <c r="F4759" s="32" t="n"/>
      <c r="G4759" s="32" t="n"/>
      <c r="H4759" s="32" t="n"/>
      <c r="I4759" s="32" t="n"/>
      <c r="J4759" s="33">
        <f>J4750+J4754+J4758</f>
        <v/>
      </c>
    </row>
    <row r="4760">
      <c r="C4760" s="18" t="inlineStr">
        <is>
          <t>E</t>
        </is>
      </c>
      <c r="D4760" s="18" t="inlineStr">
        <is>
          <t>Biaya Umum dan Keuntungan 10.0% x D</t>
        </is>
      </c>
      <c r="H4760" s="21">
        <f>$Q$8</f>
        <v/>
      </c>
      <c r="J4760" s="34">
        <f>J4759*H4760</f>
        <v/>
      </c>
    </row>
    <row r="4761">
      <c r="C4761" s="31" t="inlineStr">
        <is>
          <t>F</t>
        </is>
      </c>
      <c r="D4761" s="31" t="inlineStr">
        <is>
          <t>Harga Satuan Pekerjaan (D+E)</t>
        </is>
      </c>
      <c r="E4761" s="32" t="n"/>
      <c r="F4761" s="32" t="n"/>
      <c r="G4761" s="32" t="n"/>
      <c r="H4761" s="32" t="n"/>
      <c r="I4761" s="32" t="n"/>
      <c r="J4761" s="33">
        <f>SUM(J4759:J4760)</f>
        <v/>
      </c>
    </row>
    <row r="4763">
      <c r="C4763" s="16" t="inlineStr">
        <is>
          <t>I.239</t>
        </is>
      </c>
      <c r="D4763" s="17" t="inlineStr">
        <is>
          <t>Manhole Cover untuk Drainase Diameter 60 cm</t>
        </is>
      </c>
      <c r="F4763" s="18" t="inlineStr">
        <is>
          <t>Buah</t>
        </is>
      </c>
      <c r="K4763" s="22">
        <f>ROUNDDOWN(J4788,0)</f>
        <v/>
      </c>
      <c r="M4763" s="19" t="inlineStr">
        <is>
          <t>9.3.(25a)</t>
        </is>
      </c>
    </row>
    <row r="4764">
      <c r="C4764" s="23" t="inlineStr">
        <is>
          <t>No</t>
        </is>
      </c>
      <c r="D4764" s="23" t="inlineStr">
        <is>
          <t>Uraian</t>
        </is>
      </c>
      <c r="E4764" s="23" t="inlineStr">
        <is>
          <t>Kode</t>
        </is>
      </c>
      <c r="F4764" s="23" t="inlineStr">
        <is>
          <t>Sat.</t>
        </is>
      </c>
      <c r="G4764" s="23" t="inlineStr">
        <is>
          <t>Koefisien</t>
        </is>
      </c>
      <c r="H4764" s="23" t="inlineStr">
        <is>
          <t>Harga  Satuan (Rp)</t>
        </is>
      </c>
      <c r="J4764" s="23" t="inlineStr">
        <is>
          <t>Jumlah Harga (Rp)</t>
        </is>
      </c>
    </row>
    <row r="4765">
      <c r="C4765" s="24" t="inlineStr">
        <is>
          <t>A</t>
        </is>
      </c>
      <c r="D4765" s="24" t="inlineStr">
        <is>
          <t>TENAGA KERJA</t>
        </is>
      </c>
      <c r="E4765" s="12" t="n"/>
      <c r="F4765" s="12" t="n"/>
      <c r="G4765" s="12" t="n"/>
      <c r="H4765" s="12" t="n"/>
      <c r="I4765" s="12" t="n"/>
      <c r="J4765" s="12" t="n"/>
    </row>
    <row r="4766">
      <c r="C4766" s="5" t="n">
        <v>1</v>
      </c>
      <c r="D4766" s="5" t="inlineStr">
        <is>
          <t>Pekerja</t>
        </is>
      </c>
      <c r="E4766" s="5" t="inlineStr">
        <is>
          <t>L01</t>
        </is>
      </c>
      <c r="F4766" s="5" t="inlineStr">
        <is>
          <t>Jam</t>
        </is>
      </c>
      <c r="G4766" s="25" t="n">
        <v>0.01533559015958159</v>
      </c>
      <c r="H4766" s="26">
        <f>VLOOKUP(D4766,upahbahan,3,FALSE)</f>
        <v/>
      </c>
      <c r="J4766" s="26">
        <f>G4766*H4766</f>
        <v/>
      </c>
    </row>
    <row r="4767">
      <c r="C4767" s="5" t="n">
        <v>2</v>
      </c>
      <c r="D4767" s="5" t="inlineStr">
        <is>
          <t>Tukang</t>
        </is>
      </c>
      <c r="E4767" s="5" t="inlineStr">
        <is>
          <t>L02</t>
        </is>
      </c>
      <c r="F4767" s="5" t="inlineStr">
        <is>
          <t>Jam</t>
        </is>
      </c>
      <c r="G4767" s="25" t="n">
        <v>0.007667890660526387</v>
      </c>
      <c r="H4767" s="26">
        <f>VLOOKUP(D4767,upahbahan,3,FALSE)</f>
        <v/>
      </c>
      <c r="J4767" s="26">
        <f>G4767*H4767</f>
        <v/>
      </c>
    </row>
    <row r="4768">
      <c r="C4768" s="5" t="n">
        <v>3</v>
      </c>
      <c r="D4768" s="5" t="inlineStr">
        <is>
          <t>Mandor Sub Total Tenaga 774,40</t>
        </is>
      </c>
      <c r="E4768" s="5" t="inlineStr">
        <is>
          <t>L03</t>
        </is>
      </c>
      <c r="F4768" s="5" t="inlineStr">
        <is>
          <t>Jam</t>
        </is>
      </c>
      <c r="G4768" s="25" t="n">
        <v>0.003833982436686157</v>
      </c>
      <c r="H4768" s="26">
        <f>VLOOKUP(D4768,upahbahan,3,FALSE)</f>
        <v/>
      </c>
      <c r="J4768" s="26">
        <f>G4768*H4768</f>
        <v/>
      </c>
    </row>
    <row r="4769">
      <c r="C4769" s="27" t="inlineStr">
        <is>
          <t>JUMLAH HARGA TENAGA KERJA</t>
        </is>
      </c>
      <c r="D4769" s="28" t="n"/>
      <c r="E4769" s="28" t="n"/>
      <c r="F4769" s="28" t="n"/>
      <c r="G4769" s="28" t="n"/>
      <c r="H4769" s="28" t="n"/>
      <c r="I4769" s="28" t="n"/>
      <c r="J4769" s="29">
        <f>SUM(J4766:J4768)</f>
        <v/>
      </c>
    </row>
    <row r="4770">
      <c r="C4770" s="24" t="inlineStr">
        <is>
          <t>B</t>
        </is>
      </c>
      <c r="D4770" s="24" t="inlineStr">
        <is>
          <t>BAHAN</t>
        </is>
      </c>
      <c r="E4770" s="12" t="n"/>
      <c r="F4770" s="12" t="n"/>
      <c r="G4770" s="12" t="n"/>
      <c r="H4770" s="12" t="n"/>
      <c r="I4770" s="12" t="n"/>
      <c r="J4770" s="12" t="n"/>
    </row>
    <row r="4771">
      <c r="C4771" s="5" t="n">
        <v>1</v>
      </c>
      <c r="D4771" s="5" t="inlineStr">
        <is>
          <t>Iron Cast Manhole D60 + Besi Angkur set</t>
        </is>
      </c>
      <c r="E4771" s="5" t="inlineStr">
        <is>
          <t>M370</t>
        </is>
      </c>
      <c r="F4771" s="5" t="inlineStr">
        <is>
          <t>Buah</t>
        </is>
      </c>
      <c r="G4771" s="25" t="n">
        <v>1</v>
      </c>
      <c r="H4771" s="26">
        <f>VLOOKUP(D4771,upahbahan,3,FALSE)</f>
        <v/>
      </c>
      <c r="J4771" s="26">
        <f>G4771*H4771</f>
        <v/>
      </c>
    </row>
    <row r="4772">
      <c r="C4772" s="5" t="n">
        <v>2</v>
      </c>
      <c r="D4772" s="5" t="inlineStr">
        <is>
          <t>Semen</t>
        </is>
      </c>
      <c r="E4772" s="5" t="inlineStr">
        <is>
          <t>M12</t>
        </is>
      </c>
      <c r="F4772" s="5" t="inlineStr">
        <is>
          <t>Kg</t>
        </is>
      </c>
      <c r="G4772" s="25" t="n">
        <v>12.43135625</v>
      </c>
      <c r="H4772" s="26">
        <f>VLOOKUP(D4772,upahbahan,3,FALSE)</f>
        <v/>
      </c>
      <c r="J4772" s="26">
        <f>G4772*H4772</f>
        <v/>
      </c>
    </row>
    <row r="4773">
      <c r="C4773" s="5" t="n">
        <v>3</v>
      </c>
      <c r="D4773" s="5" t="inlineStr">
        <is>
          <t>Pasir Beton</t>
        </is>
      </c>
      <c r="E4773" s="5" t="inlineStr">
        <is>
          <t>M01a</t>
        </is>
      </c>
      <c r="F4773" s="5" t="inlineStr">
        <is>
          <t>M3</t>
        </is>
      </c>
      <c r="G4773" s="25" t="n">
        <v>0.01919336492890995</v>
      </c>
      <c r="H4773" s="26">
        <f>VLOOKUP(D4773,upahbahan,3,FALSE)</f>
        <v/>
      </c>
      <c r="J4773" s="26">
        <f>G4773*H4773</f>
        <v/>
      </c>
    </row>
    <row r="4774">
      <c r="C4774" s="5" t="n">
        <v>4</v>
      </c>
      <c r="D4774" s="5" t="inlineStr">
        <is>
          <t>Aggregat Kasar</t>
        </is>
      </c>
      <c r="E4774" s="5" t="inlineStr">
        <is>
          <t>M03</t>
        </is>
      </c>
      <c r="F4774" s="5" t="inlineStr">
        <is>
          <t>M3</t>
        </is>
      </c>
      <c r="G4774" s="25" t="n">
        <v>0.02457265886085472</v>
      </c>
      <c r="H4774" s="26">
        <f>VLOOKUP(D4774,upahbahan,3,FALSE)</f>
        <v/>
      </c>
      <c r="J4774" s="26">
        <f>G4774*H4774</f>
        <v/>
      </c>
    </row>
    <row r="4775">
      <c r="C4775" s="5" t="n">
        <v>5</v>
      </c>
      <c r="D4775" s="5" t="inlineStr">
        <is>
          <t>Bekisting</t>
        </is>
      </c>
      <c r="E4775" s="5" t="inlineStr">
        <is>
          <t>M195</t>
        </is>
      </c>
      <c r="F4775" s="5" t="inlineStr">
        <is>
          <t>M2</t>
        </is>
      </c>
      <c r="G4775" s="25" t="n">
        <v>0.8485713333333333</v>
      </c>
      <c r="H4775" s="26">
        <f>VLOOKUP(D4775,upahbahan,3,FALSE)</f>
        <v/>
      </c>
      <c r="J4775" s="26">
        <f>G4775*H4775</f>
        <v/>
      </c>
    </row>
    <row r="4776">
      <c r="C4776" s="5" t="n">
        <v>6</v>
      </c>
      <c r="D4776" s="5" t="inlineStr">
        <is>
          <t>Air</t>
        </is>
      </c>
      <c r="E4776" s="5" t="inlineStr">
        <is>
          <t>M170</t>
        </is>
      </c>
      <c r="F4776" s="5" t="inlineStr">
        <is>
          <t>Liter</t>
        </is>
      </c>
      <c r="G4776" s="25" t="n">
        <v>6.203412969283276</v>
      </c>
      <c r="H4776" s="26">
        <f>VLOOKUP(D4776,upahbahan,3,FALSE)</f>
        <v/>
      </c>
      <c r="J4776" s="26">
        <f>G4776*H4776</f>
        <v/>
      </c>
    </row>
    <row r="4777">
      <c r="C4777" s="5" t="n">
        <v>7</v>
      </c>
      <c r="D4777" s="5" t="inlineStr">
        <is>
          <t>Besi Beton</t>
        </is>
      </c>
      <c r="E4777" s="5" t="inlineStr">
        <is>
          <t>M57a</t>
        </is>
      </c>
      <c r="F4777" s="5" t="inlineStr">
        <is>
          <t>Kg</t>
        </is>
      </c>
      <c r="G4777" s="25" t="n">
        <v>12.86014240667277</v>
      </c>
      <c r="H4777" s="26">
        <f>VLOOKUP(D4777,upahbahan,3,FALSE)</f>
        <v/>
      </c>
      <c r="J4777" s="26">
        <f>G4777*H4777</f>
        <v/>
      </c>
    </row>
    <row r="4778">
      <c r="C4778" s="5" t="n">
        <v>8</v>
      </c>
      <c r="D4778" s="5" t="inlineStr">
        <is>
          <t>Kawat Beton Sub Total Material 2.535.658,75</t>
        </is>
      </c>
      <c r="E4778" s="5" t="inlineStr">
        <is>
          <t>M14</t>
        </is>
      </c>
      <c r="F4778" s="5" t="inlineStr">
        <is>
          <t>Kg</t>
        </is>
      </c>
      <c r="G4778" s="25" t="n">
        <v>0.003182</v>
      </c>
      <c r="H4778" s="26">
        <f>VLOOKUP(D4778,upahbahan,3,FALSE)</f>
        <v/>
      </c>
      <c r="J4778" s="26">
        <f>G4778*H4778</f>
        <v/>
      </c>
    </row>
    <row r="4779">
      <c r="C4779" s="27" t="inlineStr">
        <is>
          <t>JUMLAH HARGA BAHAN</t>
        </is>
      </c>
      <c r="D4779" s="28" t="n"/>
      <c r="E4779" s="28" t="n"/>
      <c r="F4779" s="28" t="n"/>
      <c r="G4779" s="28" t="n"/>
      <c r="H4779" s="28" t="n"/>
      <c r="I4779" s="28" t="n"/>
      <c r="J4779" s="29">
        <f>SUM(J4771:J4778)</f>
        <v/>
      </c>
    </row>
    <row r="4780">
      <c r="C4780" s="24" t="inlineStr">
        <is>
          <t>C</t>
        </is>
      </c>
      <c r="D4780" s="24" t="inlineStr">
        <is>
          <t>PERALATAN</t>
        </is>
      </c>
      <c r="E4780" s="12" t="n"/>
      <c r="F4780" s="12" t="n"/>
      <c r="G4780" s="12" t="n"/>
      <c r="H4780" s="12" t="n"/>
      <c r="I4780" s="12" t="n"/>
      <c r="J4780" s="12" t="n"/>
    </row>
    <row r="4781">
      <c r="C4781" s="5" t="n">
        <v>1</v>
      </c>
      <c r="D4781" s="5" t="inlineStr">
        <is>
          <t>Concrete Mixer</t>
        </is>
      </c>
      <c r="E4781" s="5" t="inlineStr">
        <is>
          <t>E06</t>
        </is>
      </c>
      <c r="F4781" s="5" t="inlineStr">
        <is>
          <t>Jam</t>
        </is>
      </c>
      <c r="G4781" s="25" t="n">
        <v>0.003833948498234857</v>
      </c>
      <c r="H4781" s="26">
        <f>VLOOKUP(D4781,upahbahan,3,FALSE)</f>
        <v/>
      </c>
      <c r="J4781" s="26">
        <f>G4781*H4781</f>
        <v/>
      </c>
    </row>
    <row r="4782">
      <c r="C4782" s="5" t="n">
        <v>2</v>
      </c>
      <c r="D4782" s="5" t="inlineStr">
        <is>
          <t>WATER TANK TRUCK</t>
        </is>
      </c>
      <c r="E4782" s="5" t="inlineStr">
        <is>
          <t>E23</t>
        </is>
      </c>
      <c r="F4782" s="5" t="inlineStr">
        <is>
          <t>Jam</t>
        </is>
      </c>
      <c r="G4782" s="25" t="n">
        <v>0.001245682350222104</v>
      </c>
      <c r="H4782" s="26">
        <f>VLOOKUP(D4782,upahbahan,3,FALSE)</f>
        <v/>
      </c>
      <c r="J4782" s="26">
        <f>G4782*H4782</f>
        <v/>
      </c>
    </row>
    <row r="4783">
      <c r="C4783" s="5" t="n">
        <v>3</v>
      </c>
      <c r="D4783" s="5" t="inlineStr">
        <is>
          <t>Concrete Vibrator</t>
        </is>
      </c>
      <c r="E4783" s="5" t="inlineStr">
        <is>
          <t>E20</t>
        </is>
      </c>
      <c r="F4783" s="5" t="inlineStr">
        <is>
          <t>Jam</t>
        </is>
      </c>
      <c r="G4783" s="25" t="n">
        <v>0.01150172552479307</v>
      </c>
      <c r="H4783" s="26">
        <f>VLOOKUP(D4783,upahbahan,3,FALSE)</f>
        <v/>
      </c>
      <c r="J4783" s="26">
        <f>G4783*H4783</f>
        <v/>
      </c>
    </row>
    <row r="4784">
      <c r="C4784" s="5" t="n">
        <v>4</v>
      </c>
      <c r="D4784" s="5" t="inlineStr">
        <is>
          <t>Alat Bantu Sub Total Peralatan 1.968,55</t>
        </is>
      </c>
      <c r="F4784" s="5" t="inlineStr">
        <is>
          <t>Ls</t>
        </is>
      </c>
      <c r="G4784" s="25" t="n">
        <v>1</v>
      </c>
      <c r="H4784" s="26">
        <f>VLOOKUP(D4784,upahbahan,3,FALSE)</f>
        <v/>
      </c>
      <c r="J4784" s="26">
        <f>G4784*H4784</f>
        <v/>
      </c>
    </row>
    <row r="4785">
      <c r="C4785" s="27" t="inlineStr">
        <is>
          <t>JUMLAH HARGA PERALATAN</t>
        </is>
      </c>
      <c r="D4785" s="28" t="n"/>
      <c r="E4785" s="28" t="n"/>
      <c r="F4785" s="28" t="n"/>
      <c r="G4785" s="28" t="n"/>
      <c r="H4785" s="28" t="n"/>
      <c r="I4785" s="28" t="n"/>
      <c r="J4785" s="29">
        <f>SUM(J4781:J4784)</f>
        <v/>
      </c>
    </row>
    <row r="4786">
      <c r="C4786" s="31" t="inlineStr">
        <is>
          <t>D</t>
        </is>
      </c>
      <c r="D4786" s="31" t="inlineStr">
        <is>
          <t>Jumlah (A+B+C)</t>
        </is>
      </c>
      <c r="E4786" s="32" t="n"/>
      <c r="F4786" s="32" t="n"/>
      <c r="G4786" s="32" t="n"/>
      <c r="H4786" s="32" t="n"/>
      <c r="I4786" s="32" t="n"/>
      <c r="J4786" s="33">
        <f>J4769+J4779+J4785</f>
        <v/>
      </c>
    </row>
    <row r="4787">
      <c r="C4787" s="18" t="inlineStr">
        <is>
          <t>E</t>
        </is>
      </c>
      <c r="D4787" s="18" t="inlineStr">
        <is>
          <t>Biaya Umum dan Keuntungan 10.0% x D</t>
        </is>
      </c>
      <c r="H4787" s="21">
        <f>$Q$8</f>
        <v/>
      </c>
      <c r="J4787" s="34">
        <f>J4786*H4787</f>
        <v/>
      </c>
    </row>
    <row r="4788">
      <c r="C4788" s="31" t="inlineStr">
        <is>
          <t>F</t>
        </is>
      </c>
      <c r="D4788" s="31" t="inlineStr">
        <is>
          <t>Harga Satuan Pekerjaan (D+E)</t>
        </is>
      </c>
      <c r="E4788" s="32" t="n"/>
      <c r="F4788" s="32" t="n"/>
      <c r="G4788" s="32" t="n"/>
      <c r="H4788" s="32" t="n"/>
      <c r="I4788" s="32" t="n"/>
      <c r="J4788" s="33">
        <f>SUM(J4786:J4787)</f>
        <v/>
      </c>
    </row>
    <row r="4790">
      <c r="C4790" s="16" t="inlineStr">
        <is>
          <t>I.240</t>
        </is>
      </c>
      <c r="D4790" s="17" t="inlineStr">
        <is>
          <t>Manhole Cover untuk Drainase Kotak Ukuran 60 cm x 60 cm</t>
        </is>
      </c>
      <c r="F4790" s="18" t="inlineStr">
        <is>
          <t>Buah</t>
        </is>
      </c>
      <c r="K4790" s="22">
        <f>ROUNDDOWN(J4815,0)</f>
        <v/>
      </c>
      <c r="M4790" s="19" t="inlineStr">
        <is>
          <t>9.3.(26a)</t>
        </is>
      </c>
    </row>
    <row r="4791">
      <c r="C4791" s="23" t="inlineStr">
        <is>
          <t>No</t>
        </is>
      </c>
      <c r="D4791" s="23" t="inlineStr">
        <is>
          <t>Uraian</t>
        </is>
      </c>
      <c r="E4791" s="23" t="inlineStr">
        <is>
          <t>Kode</t>
        </is>
      </c>
      <c r="F4791" s="23" t="inlineStr">
        <is>
          <t>Sat.</t>
        </is>
      </c>
      <c r="G4791" s="23" t="inlineStr">
        <is>
          <t>Koefisien</t>
        </is>
      </c>
      <c r="H4791" s="23" t="inlineStr">
        <is>
          <t>Harga  Satuan (Rp)</t>
        </is>
      </c>
      <c r="J4791" s="23" t="inlineStr">
        <is>
          <t>Jumlah Harga (Rp)</t>
        </is>
      </c>
    </row>
    <row r="4792">
      <c r="C4792" s="24" t="inlineStr">
        <is>
          <t>A</t>
        </is>
      </c>
      <c r="D4792" s="24" t="inlineStr">
        <is>
          <t>TENAGA KERJA</t>
        </is>
      </c>
      <c r="E4792" s="12" t="n"/>
      <c r="F4792" s="12" t="n"/>
      <c r="G4792" s="12" t="n"/>
      <c r="H4792" s="12" t="n"/>
      <c r="I4792" s="12" t="n"/>
      <c r="J4792" s="12" t="n"/>
    </row>
    <row r="4793">
      <c r="C4793" s="5" t="n">
        <v>1</v>
      </c>
      <c r="D4793" s="5" t="inlineStr">
        <is>
          <t>Pekerja</t>
        </is>
      </c>
      <c r="E4793" s="5" t="inlineStr">
        <is>
          <t>L01</t>
        </is>
      </c>
      <c r="F4793" s="5" t="inlineStr">
        <is>
          <t>Jam</t>
        </is>
      </c>
      <c r="G4793" s="25" t="n">
        <v>0.02602416333074562</v>
      </c>
      <c r="H4793" s="26">
        <f>VLOOKUP(D4793,upahbahan,3,FALSE)</f>
        <v/>
      </c>
      <c r="J4793" s="26">
        <f>G4793*H4793</f>
        <v/>
      </c>
    </row>
    <row r="4794">
      <c r="C4794" s="5" t="n">
        <v>2</v>
      </c>
      <c r="D4794" s="5" t="inlineStr">
        <is>
          <t>Tukang</t>
        </is>
      </c>
      <c r="E4794" s="5" t="inlineStr">
        <is>
          <t>L02</t>
        </is>
      </c>
      <c r="F4794" s="5" t="inlineStr">
        <is>
          <t>Jam</t>
        </is>
      </c>
      <c r="G4794" s="25" t="n">
        <v>0.01301217809059023</v>
      </c>
      <c r="H4794" s="26">
        <f>VLOOKUP(D4794,upahbahan,3,FALSE)</f>
        <v/>
      </c>
      <c r="J4794" s="26">
        <f>G4794*H4794</f>
        <v/>
      </c>
    </row>
    <row r="4795">
      <c r="C4795" s="5" t="n">
        <v>3</v>
      </c>
      <c r="D4795" s="5" t="inlineStr">
        <is>
          <t>Mandor Sub Total Tenaga 1.314,13</t>
        </is>
      </c>
      <c r="E4795" s="5" t="inlineStr">
        <is>
          <t>L03</t>
        </is>
      </c>
      <c r="F4795" s="5" t="inlineStr">
        <is>
          <t>Jam</t>
        </is>
      </c>
      <c r="G4795" s="25" t="n">
        <v>0.006505942792851477</v>
      </c>
      <c r="H4795" s="26">
        <f>VLOOKUP(D4795,upahbahan,3,FALSE)</f>
        <v/>
      </c>
      <c r="J4795" s="26">
        <f>G4795*H4795</f>
        <v/>
      </c>
    </row>
    <row r="4796">
      <c r="C4796" s="27" t="inlineStr">
        <is>
          <t>JUMLAH HARGA TENAGA KERJA</t>
        </is>
      </c>
      <c r="D4796" s="28" t="n"/>
      <c r="E4796" s="28" t="n"/>
      <c r="F4796" s="28" t="n"/>
      <c r="G4796" s="28" t="n"/>
      <c r="H4796" s="28" t="n"/>
      <c r="I4796" s="28" t="n"/>
      <c r="J4796" s="29">
        <f>SUM(J4793:J4795)</f>
        <v/>
      </c>
    </row>
    <row r="4797">
      <c r="C4797" s="24" t="inlineStr">
        <is>
          <t>B</t>
        </is>
      </c>
      <c r="D4797" s="24" t="inlineStr">
        <is>
          <t>BAHAN</t>
        </is>
      </c>
      <c r="E4797" s="12" t="n"/>
      <c r="F4797" s="12" t="n"/>
      <c r="G4797" s="12" t="n"/>
      <c r="H4797" s="12" t="n"/>
      <c r="I4797" s="12" t="n"/>
      <c r="J4797" s="12" t="n"/>
    </row>
    <row r="4798">
      <c r="C4798" s="5" t="n">
        <v>1</v>
      </c>
      <c r="D4798" s="5" t="inlineStr">
        <is>
          <t>Ironcast Manhole Kotak 60 x 60</t>
        </is>
      </c>
      <c r="E4798" s="5" t="inlineStr">
        <is>
          <t>M370a</t>
        </is>
      </c>
      <c r="F4798" s="5" t="inlineStr">
        <is>
          <t>Buah</t>
        </is>
      </c>
      <c r="G4798" s="25" t="n">
        <v>1</v>
      </c>
      <c r="H4798" s="26">
        <f>VLOOKUP(D4798,upahbahan,3,FALSE)</f>
        <v/>
      </c>
      <c r="J4798" s="26">
        <f>G4798*H4798</f>
        <v/>
      </c>
    </row>
    <row r="4799">
      <c r="C4799" s="5" t="n">
        <v>2</v>
      </c>
      <c r="D4799" s="5" t="inlineStr">
        <is>
          <t>Semen</t>
        </is>
      </c>
      <c r="E4799" s="5" t="inlineStr">
        <is>
          <t>M12</t>
        </is>
      </c>
      <c r="F4799" s="5" t="inlineStr">
        <is>
          <t>Kg</t>
        </is>
      </c>
      <c r="G4799" s="25" t="n">
        <v>21.0956375</v>
      </c>
      <c r="H4799" s="26">
        <f>VLOOKUP(D4799,upahbahan,3,FALSE)</f>
        <v/>
      </c>
      <c r="J4799" s="26">
        <f>G4799*H4799</f>
        <v/>
      </c>
    </row>
    <row r="4800">
      <c r="C4800" s="5" t="n">
        <v>3</v>
      </c>
      <c r="D4800" s="5" t="inlineStr">
        <is>
          <t>Pasir Beton</t>
        </is>
      </c>
      <c r="E4800" s="5" t="inlineStr">
        <is>
          <t>M01a</t>
        </is>
      </c>
      <c r="F4800" s="5" t="inlineStr">
        <is>
          <t>M3</t>
        </is>
      </c>
      <c r="G4800" s="25" t="n">
        <v>0.03257049763033175</v>
      </c>
      <c r="H4800" s="26">
        <f>VLOOKUP(D4800,upahbahan,3,FALSE)</f>
        <v/>
      </c>
      <c r="J4800" s="26">
        <f>G4800*H4800</f>
        <v/>
      </c>
    </row>
    <row r="4801">
      <c r="C4801" s="5" t="n">
        <v>4</v>
      </c>
      <c r="D4801" s="5" t="inlineStr">
        <is>
          <t>Aggregat Kasar</t>
        </is>
      </c>
      <c r="E4801" s="5" t="inlineStr">
        <is>
          <t>M03</t>
        </is>
      </c>
      <c r="F4801" s="5" t="inlineStr">
        <is>
          <t>M3</t>
        </is>
      </c>
      <c r="G4801" s="25" t="n">
        <v>0.04169904880746678</v>
      </c>
      <c r="H4801" s="26">
        <f>VLOOKUP(D4801,upahbahan,3,FALSE)</f>
        <v/>
      </c>
      <c r="J4801" s="26">
        <f>G4801*H4801</f>
        <v/>
      </c>
    </row>
    <row r="4802">
      <c r="C4802" s="5" t="n">
        <v>5</v>
      </c>
      <c r="D4802" s="5" t="inlineStr">
        <is>
          <t>Bekisting</t>
        </is>
      </c>
      <c r="E4802" s="5" t="inlineStr">
        <is>
          <t>M195</t>
        </is>
      </c>
      <c r="F4802" s="5" t="inlineStr">
        <is>
          <t>M2</t>
        </is>
      </c>
      <c r="G4802" s="25" t="n">
        <v>0.8485713333333333</v>
      </c>
      <c r="H4802" s="26">
        <f>VLOOKUP(D4802,upahbahan,3,FALSE)</f>
        <v/>
      </c>
      <c r="J4802" s="26">
        <f>G4802*H4802</f>
        <v/>
      </c>
    </row>
    <row r="4803">
      <c r="C4803" s="5" t="n">
        <v>6</v>
      </c>
      <c r="D4803" s="5" t="inlineStr">
        <is>
          <t>Air</t>
        </is>
      </c>
      <c r="E4803" s="5" t="inlineStr">
        <is>
          <t>M170</t>
        </is>
      </c>
      <c r="F4803" s="5" t="inlineStr">
        <is>
          <t>Liter</t>
        </is>
      </c>
      <c r="G4803" s="25" t="n">
        <v>10.52696245733788</v>
      </c>
      <c r="H4803" s="26">
        <f>VLOOKUP(D4803,upahbahan,3,FALSE)</f>
        <v/>
      </c>
      <c r="J4803" s="26">
        <f>G4803*H4803</f>
        <v/>
      </c>
    </row>
    <row r="4804">
      <c r="C4804" s="5" t="n">
        <v>7</v>
      </c>
      <c r="D4804" s="5" t="inlineStr">
        <is>
          <t>Besi Beton</t>
        </is>
      </c>
      <c r="E4804" s="5" t="inlineStr">
        <is>
          <t>M57a</t>
        </is>
      </c>
      <c r="F4804" s="5" t="inlineStr">
        <is>
          <t>Kg</t>
        </is>
      </c>
      <c r="G4804" s="25" t="n">
        <v>13.08908045977011</v>
      </c>
      <c r="H4804" s="26">
        <f>VLOOKUP(D4804,upahbahan,3,FALSE)</f>
        <v/>
      </c>
      <c r="J4804" s="26">
        <f>G4804*H4804</f>
        <v/>
      </c>
    </row>
    <row r="4805">
      <c r="C4805" s="5" t="n">
        <v>8</v>
      </c>
      <c r="D4805" s="5" t="inlineStr">
        <is>
          <t>Kawat Beton Sub Total Material 2.669.546,84</t>
        </is>
      </c>
      <c r="E4805" s="5" t="inlineStr">
        <is>
          <t>M14</t>
        </is>
      </c>
      <c r="F4805" s="5" t="inlineStr">
        <is>
          <t>Kg</t>
        </is>
      </c>
      <c r="G4805" s="25" t="n">
        <v>0.0054</v>
      </c>
      <c r="H4805" s="26">
        <f>VLOOKUP(D4805,upahbahan,3,FALSE)</f>
        <v/>
      </c>
      <c r="J4805" s="26">
        <f>G4805*H4805</f>
        <v/>
      </c>
    </row>
    <row r="4806">
      <c r="C4806" s="27" t="inlineStr">
        <is>
          <t>JUMLAH HARGA BAHAN</t>
        </is>
      </c>
      <c r="D4806" s="28" t="n"/>
      <c r="E4806" s="28" t="n"/>
      <c r="F4806" s="28" t="n"/>
      <c r="G4806" s="28" t="n"/>
      <c r="H4806" s="28" t="n"/>
      <c r="I4806" s="28" t="n"/>
      <c r="J4806" s="29">
        <f>SUM(J4798:J4805)</f>
        <v/>
      </c>
    </row>
    <row r="4807">
      <c r="C4807" s="24" t="inlineStr">
        <is>
          <t>C</t>
        </is>
      </c>
      <c r="D4807" s="24" t="inlineStr">
        <is>
          <t>PERALATAN</t>
        </is>
      </c>
      <c r="E4807" s="12" t="n"/>
      <c r="F4807" s="12" t="n"/>
      <c r="G4807" s="12" t="n"/>
      <c r="H4807" s="12" t="n"/>
      <c r="I4807" s="12" t="n"/>
      <c r="J4807" s="12" t="n"/>
    </row>
    <row r="4808">
      <c r="C4808" s="5" t="n">
        <v>1</v>
      </c>
      <c r="D4808" s="5" t="inlineStr">
        <is>
          <t>Concrete Mixer</t>
        </is>
      </c>
      <c r="E4808" s="5" t="inlineStr">
        <is>
          <t>E06</t>
        </is>
      </c>
      <c r="F4808" s="5" t="inlineStr">
        <is>
          <t>Jam</t>
        </is>
      </c>
      <c r="G4808" s="25" t="n">
        <v>0.006506061448637594</v>
      </c>
      <c r="H4808" s="26">
        <f>VLOOKUP(D4808,upahbahan,3,FALSE)</f>
        <v/>
      </c>
      <c r="J4808" s="26">
        <f>G4808*H4808</f>
        <v/>
      </c>
    </row>
    <row r="4809">
      <c r="C4809" s="5" t="n">
        <v>2</v>
      </c>
      <c r="D4809" s="5" t="inlineStr">
        <is>
          <t>WATER TANK TRUCK</t>
        </is>
      </c>
      <c r="E4809" s="5" t="inlineStr">
        <is>
          <t>E23</t>
        </is>
      </c>
      <c r="F4809" s="5" t="inlineStr">
        <is>
          <t>Jam</t>
        </is>
      </c>
      <c r="G4809" s="25" t="n">
        <v>0.002113888830161991</v>
      </c>
      <c r="H4809" s="26">
        <f>VLOOKUP(D4809,upahbahan,3,FALSE)</f>
        <v/>
      </c>
      <c r="J4809" s="26">
        <f>G4809*H4809</f>
        <v/>
      </c>
    </row>
    <row r="4810">
      <c r="C4810" s="5" t="n">
        <v>3</v>
      </c>
      <c r="D4810" s="5" t="inlineStr">
        <is>
          <t>Concrete Vibrator</t>
        </is>
      </c>
      <c r="E4810" s="5" t="inlineStr">
        <is>
          <t>E20</t>
        </is>
      </c>
      <c r="F4810" s="5" t="inlineStr">
        <is>
          <t>Jam</t>
        </is>
      </c>
      <c r="G4810" s="25" t="n">
        <v>0.01951802070629752</v>
      </c>
      <c r="H4810" s="26">
        <f>VLOOKUP(D4810,upahbahan,3,FALSE)</f>
        <v/>
      </c>
      <c r="J4810" s="26">
        <f>G4810*H4810</f>
        <v/>
      </c>
    </row>
    <row r="4811">
      <c r="C4811" s="5" t="n">
        <v>4</v>
      </c>
      <c r="D4811" s="5" t="inlineStr">
        <is>
          <t>Alat Bantu Sub Total Peralatan 3.340,58</t>
        </is>
      </c>
      <c r="F4811" s="5" t="inlineStr">
        <is>
          <t>Ls</t>
        </is>
      </c>
      <c r="G4811" s="25" t="n">
        <v>1</v>
      </c>
      <c r="H4811" s="26">
        <f>VLOOKUP(D4811,upahbahan,3,FALSE)</f>
        <v/>
      </c>
      <c r="J4811" s="26">
        <f>G4811*H4811</f>
        <v/>
      </c>
    </row>
    <row r="4812">
      <c r="C4812" s="27" t="inlineStr">
        <is>
          <t>JUMLAH HARGA PERALATAN</t>
        </is>
      </c>
      <c r="D4812" s="28" t="n"/>
      <c r="E4812" s="28" t="n"/>
      <c r="F4812" s="28" t="n"/>
      <c r="G4812" s="28" t="n"/>
      <c r="H4812" s="28" t="n"/>
      <c r="I4812" s="28" t="n"/>
      <c r="J4812" s="29">
        <f>SUM(J4808:J4811)</f>
        <v/>
      </c>
    </row>
    <row r="4813">
      <c r="C4813" s="31" t="inlineStr">
        <is>
          <t>D</t>
        </is>
      </c>
      <c r="D4813" s="31" t="inlineStr">
        <is>
          <t>Jumlah (A+B+C)</t>
        </is>
      </c>
      <c r="E4813" s="32" t="n"/>
      <c r="F4813" s="32" t="n"/>
      <c r="G4813" s="32" t="n"/>
      <c r="H4813" s="32" t="n"/>
      <c r="I4813" s="32" t="n"/>
      <c r="J4813" s="33">
        <f>J4796+J4806+J4812</f>
        <v/>
      </c>
    </row>
    <row r="4814">
      <c r="C4814" s="18" t="inlineStr">
        <is>
          <t>E</t>
        </is>
      </c>
      <c r="D4814" s="18" t="inlineStr">
        <is>
          <t>Biaya Umum dan Keuntungan 10.0% x D</t>
        </is>
      </c>
      <c r="H4814" s="21">
        <f>$Q$8</f>
        <v/>
      </c>
      <c r="J4814" s="34">
        <f>J4813*H4814</f>
        <v/>
      </c>
    </row>
    <row r="4815">
      <c r="C4815" s="31" t="inlineStr">
        <is>
          <t>F</t>
        </is>
      </c>
      <c r="D4815" s="31" t="inlineStr">
        <is>
          <t>Harga Satuan Pekerjaan (D+E)</t>
        </is>
      </c>
      <c r="E4815" s="32" t="n"/>
      <c r="F4815" s="32" t="n"/>
      <c r="G4815" s="32" t="n"/>
      <c r="H4815" s="32" t="n"/>
      <c r="I4815" s="32" t="n"/>
      <c r="J4815" s="33">
        <f>SUM(J4813:J4814)</f>
        <v/>
      </c>
    </row>
    <row r="4817">
      <c r="C4817" s="16" t="inlineStr">
        <is>
          <t>I.241</t>
        </is>
      </c>
      <c r="D4817" s="17" t="inlineStr">
        <is>
          <t>Manhole Cover untuk Drainase Kotak Ukuran 80 cm x 80 cm</t>
        </is>
      </c>
      <c r="F4817" s="18" t="inlineStr">
        <is>
          <t>Buah</t>
        </is>
      </c>
      <c r="K4817" s="22">
        <f>ROUNDDOWN(J4842,0)</f>
        <v/>
      </c>
      <c r="M4817" s="19" t="inlineStr">
        <is>
          <t>9.3.(26b).80.80</t>
        </is>
      </c>
    </row>
    <row r="4818">
      <c r="C4818" s="23" t="inlineStr">
        <is>
          <t>No</t>
        </is>
      </c>
      <c r="D4818" s="23" t="inlineStr">
        <is>
          <t>Uraian</t>
        </is>
      </c>
      <c r="E4818" s="23" t="inlineStr">
        <is>
          <t>Kode</t>
        </is>
      </c>
      <c r="F4818" s="23" t="inlineStr">
        <is>
          <t>Sat.</t>
        </is>
      </c>
      <c r="G4818" s="23" t="inlineStr">
        <is>
          <t>Koefisien</t>
        </is>
      </c>
      <c r="H4818" s="23" t="inlineStr">
        <is>
          <t>Harga  Satuan (Rp)</t>
        </is>
      </c>
      <c r="J4818" s="23" t="inlineStr">
        <is>
          <t>Jumlah Harga (Rp)</t>
        </is>
      </c>
    </row>
    <row r="4819">
      <c r="C4819" s="24" t="inlineStr">
        <is>
          <t>A</t>
        </is>
      </c>
      <c r="D4819" s="24" t="inlineStr">
        <is>
          <t>TENAGA KERJA</t>
        </is>
      </c>
      <c r="E4819" s="12" t="n"/>
      <c r="F4819" s="12" t="n"/>
      <c r="G4819" s="12" t="n"/>
      <c r="H4819" s="12" t="n"/>
      <c r="I4819" s="12" t="n"/>
      <c r="J4819" s="12" t="n"/>
    </row>
    <row r="4820">
      <c r="C4820" s="5" t="n">
        <v>1</v>
      </c>
      <c r="D4820" s="5" t="inlineStr">
        <is>
          <t>Pekerja</t>
        </is>
      </c>
      <c r="E4820" s="5" t="inlineStr">
        <is>
          <t>L01</t>
        </is>
      </c>
      <c r="F4820" s="5" t="inlineStr">
        <is>
          <t>Jam</t>
        </is>
      </c>
      <c r="G4820" s="25" t="n">
        <v>0.03759033756168711</v>
      </c>
      <c r="H4820" s="26">
        <f>VLOOKUP(D4820,upahbahan,3,FALSE)</f>
        <v/>
      </c>
      <c r="J4820" s="26">
        <f>G4820*H4820</f>
        <v/>
      </c>
    </row>
    <row r="4821">
      <c r="C4821" s="5" t="n">
        <v>2</v>
      </c>
      <c r="D4821" s="5" t="inlineStr">
        <is>
          <t>Tukang</t>
        </is>
      </c>
      <c r="E4821" s="5" t="inlineStr">
        <is>
          <t>L02</t>
        </is>
      </c>
      <c r="F4821" s="5" t="inlineStr">
        <is>
          <t>Jam</t>
        </is>
      </c>
      <c r="G4821" s="25" t="n">
        <v>0.01879502411555916</v>
      </c>
      <c r="H4821" s="26">
        <f>VLOOKUP(D4821,upahbahan,3,FALSE)</f>
        <v/>
      </c>
      <c r="J4821" s="26">
        <f>G4821*H4821</f>
        <v/>
      </c>
    </row>
    <row r="4822">
      <c r="C4822" s="5" t="n">
        <v>3</v>
      </c>
      <c r="D4822" s="5" t="inlineStr">
        <is>
          <t>Mandor Sub Total Tenaga 1.898,18</t>
        </is>
      </c>
      <c r="E4822" s="5" t="inlineStr">
        <is>
          <t>L03</t>
        </is>
      </c>
      <c r="F4822" s="5" t="inlineStr">
        <is>
          <t>Jam</t>
        </is>
      </c>
      <c r="G4822" s="25" t="n">
        <v>0.009397639693305419</v>
      </c>
      <c r="H4822" s="26">
        <f>VLOOKUP(D4822,upahbahan,3,FALSE)</f>
        <v/>
      </c>
      <c r="J4822" s="26">
        <f>G4822*H4822</f>
        <v/>
      </c>
    </row>
    <row r="4823">
      <c r="C4823" s="27" t="inlineStr">
        <is>
          <t>JUMLAH HARGA TENAGA KERJA</t>
        </is>
      </c>
      <c r="D4823" s="28" t="n"/>
      <c r="E4823" s="28" t="n"/>
      <c r="F4823" s="28" t="n"/>
      <c r="G4823" s="28" t="n"/>
      <c r="H4823" s="28" t="n"/>
      <c r="I4823" s="28" t="n"/>
      <c r="J4823" s="29">
        <f>SUM(J4820:J4822)</f>
        <v/>
      </c>
    </row>
    <row r="4824">
      <c r="C4824" s="24" t="inlineStr">
        <is>
          <t>B</t>
        </is>
      </c>
      <c r="D4824" s="24" t="inlineStr">
        <is>
          <t>BAHAN</t>
        </is>
      </c>
      <c r="E4824" s="12" t="n"/>
      <c r="F4824" s="12" t="n"/>
      <c r="G4824" s="12" t="n"/>
      <c r="H4824" s="12" t="n"/>
      <c r="I4824" s="12" t="n"/>
      <c r="J4824" s="12" t="n"/>
    </row>
    <row r="4825">
      <c r="C4825" s="5" t="n">
        <v>1</v>
      </c>
      <c r="D4825" s="5" t="inlineStr">
        <is>
          <t>Ironcast Manhole Kotak 80 x 80</t>
        </is>
      </c>
      <c r="E4825" s="5" t="inlineStr">
        <is>
          <t>M370a</t>
        </is>
      </c>
      <c r="F4825" s="5" t="inlineStr">
        <is>
          <t>Buah</t>
        </is>
      </c>
      <c r="G4825" s="25" t="n">
        <v>1</v>
      </c>
      <c r="H4825" s="26">
        <f>VLOOKUP(D4825,upahbahan,3,FALSE)</f>
        <v/>
      </c>
      <c r="J4825" s="26">
        <f>G4825*H4825</f>
        <v/>
      </c>
    </row>
    <row r="4826">
      <c r="C4826" s="5" t="n">
        <v>2</v>
      </c>
      <c r="D4826" s="5" t="inlineStr">
        <is>
          <t>Semen</t>
        </is>
      </c>
      <c r="E4826" s="5" t="inlineStr">
        <is>
          <t>M12</t>
        </is>
      </c>
      <c r="F4826" s="5" t="inlineStr">
        <is>
          <t>Kg</t>
        </is>
      </c>
      <c r="G4826" s="25" t="n">
        <v>30.47148125</v>
      </c>
      <c r="H4826" s="26">
        <f>VLOOKUP(D4826,upahbahan,3,FALSE)</f>
        <v/>
      </c>
      <c r="J4826" s="26">
        <f>G4826*H4826</f>
        <v/>
      </c>
    </row>
    <row r="4827">
      <c r="C4827" s="5" t="n">
        <v>3</v>
      </c>
      <c r="D4827" s="5" t="inlineStr">
        <is>
          <t>Pasir Beton</t>
        </is>
      </c>
      <c r="E4827" s="5" t="inlineStr">
        <is>
          <t>M01a</t>
        </is>
      </c>
      <c r="F4827" s="5" t="inlineStr">
        <is>
          <t>M3</t>
        </is>
      </c>
      <c r="G4827" s="25" t="n">
        <v>0.04704632701421801</v>
      </c>
      <c r="H4827" s="26">
        <f>VLOOKUP(D4827,upahbahan,3,FALSE)</f>
        <v/>
      </c>
      <c r="J4827" s="26">
        <f>G4827*H4827</f>
        <v/>
      </c>
    </row>
    <row r="4828">
      <c r="C4828" s="5" t="n">
        <v>4</v>
      </c>
      <c r="D4828" s="5" t="inlineStr">
        <is>
          <t>Aggregat Kasar</t>
        </is>
      </c>
      <c r="E4828" s="5" t="inlineStr">
        <is>
          <t>M03</t>
        </is>
      </c>
      <c r="F4828" s="5" t="inlineStr">
        <is>
          <t>M3</t>
        </is>
      </c>
      <c r="G4828" s="25" t="n">
        <v>0.06023195586311301</v>
      </c>
      <c r="H4828" s="26">
        <f>VLOOKUP(D4828,upahbahan,3,FALSE)</f>
        <v/>
      </c>
      <c r="J4828" s="26">
        <f>G4828*H4828</f>
        <v/>
      </c>
    </row>
    <row r="4829">
      <c r="C4829" s="5" t="n">
        <v>5</v>
      </c>
      <c r="D4829" s="5" t="inlineStr">
        <is>
          <t>Bekisting</t>
        </is>
      </c>
      <c r="E4829" s="5" t="inlineStr">
        <is>
          <t>M195</t>
        </is>
      </c>
      <c r="F4829" s="5" t="inlineStr">
        <is>
          <t>M2</t>
        </is>
      </c>
      <c r="G4829" s="25" t="n">
        <v>1.1</v>
      </c>
      <c r="H4829" s="26">
        <f>VLOOKUP(D4829,upahbahan,3,FALSE)</f>
        <v/>
      </c>
      <c r="J4829" s="26">
        <f>G4829*H4829</f>
        <v/>
      </c>
    </row>
    <row r="4830">
      <c r="C4830" s="5" t="n">
        <v>6</v>
      </c>
      <c r="D4830" s="5" t="inlineStr">
        <is>
          <t>Air</t>
        </is>
      </c>
      <c r="E4830" s="5" t="inlineStr">
        <is>
          <t>M170</t>
        </is>
      </c>
      <c r="F4830" s="5" t="inlineStr">
        <is>
          <t>Liter</t>
        </is>
      </c>
      <c r="G4830" s="25" t="n">
        <v>15.2061433447099</v>
      </c>
      <c r="H4830" s="26">
        <f>VLOOKUP(D4830,upahbahan,3,FALSE)</f>
        <v/>
      </c>
      <c r="J4830" s="26">
        <f>G4830*H4830</f>
        <v/>
      </c>
    </row>
    <row r="4831">
      <c r="C4831" s="5" t="n">
        <v>7</v>
      </c>
      <c r="D4831" s="5" t="inlineStr">
        <is>
          <t>Besi Beton</t>
        </is>
      </c>
      <c r="E4831" s="5" t="inlineStr">
        <is>
          <t>M57a</t>
        </is>
      </c>
      <c r="F4831" s="5" t="inlineStr">
        <is>
          <t>Kg</t>
        </is>
      </c>
      <c r="G4831" s="25" t="n">
        <v>13.08908045977011</v>
      </c>
      <c r="H4831" s="26">
        <f>VLOOKUP(D4831,upahbahan,3,FALSE)</f>
        <v/>
      </c>
      <c r="J4831" s="26">
        <f>G4831*H4831</f>
        <v/>
      </c>
    </row>
    <row r="4832">
      <c r="C4832" s="5" t="n">
        <v>8</v>
      </c>
      <c r="D4832" s="5" t="inlineStr">
        <is>
          <t>Kawat Beton Sub Total Material 2.954.275,52</t>
        </is>
      </c>
      <c r="E4832" s="5" t="inlineStr">
        <is>
          <t>M14</t>
        </is>
      </c>
      <c r="F4832" s="5" t="inlineStr">
        <is>
          <t>Kg</t>
        </is>
      </c>
      <c r="G4832" s="25" t="n">
        <v>0.0078</v>
      </c>
      <c r="H4832" s="26">
        <f>VLOOKUP(D4832,upahbahan,3,FALSE)</f>
        <v/>
      </c>
      <c r="J4832" s="26">
        <f>G4832*H4832</f>
        <v/>
      </c>
    </row>
    <row r="4833">
      <c r="C4833" s="27" t="inlineStr">
        <is>
          <t>JUMLAH HARGA BAHAN</t>
        </is>
      </c>
      <c r="D4833" s="28" t="n"/>
      <c r="E4833" s="28" t="n"/>
      <c r="F4833" s="28" t="n"/>
      <c r="G4833" s="28" t="n"/>
      <c r="H4833" s="28" t="n"/>
      <c r="I4833" s="28" t="n"/>
      <c r="J4833" s="29">
        <f>SUM(J4825:J4832)</f>
        <v/>
      </c>
    </row>
    <row r="4834">
      <c r="C4834" s="24" t="inlineStr">
        <is>
          <t>C</t>
        </is>
      </c>
      <c r="D4834" s="24" t="inlineStr">
        <is>
          <t>PERALATAN</t>
        </is>
      </c>
      <c r="E4834" s="12" t="n"/>
      <c r="F4834" s="12" t="n"/>
      <c r="G4834" s="12" t="n"/>
      <c r="H4834" s="12" t="n"/>
      <c r="I4834" s="12" t="n"/>
      <c r="J4834" s="12" t="n"/>
    </row>
    <row r="4835">
      <c r="C4835" s="5" t="n">
        <v>1</v>
      </c>
      <c r="D4835" s="5" t="inlineStr">
        <is>
          <t>Concrete Mixer</t>
        </is>
      </c>
      <c r="E4835" s="5" t="inlineStr">
        <is>
          <t>E06</t>
        </is>
      </c>
      <c r="F4835" s="5" t="inlineStr">
        <is>
          <t>Jam</t>
        </is>
      </c>
      <c r="G4835" s="25" t="n">
        <v>0.009397551315031109</v>
      </c>
      <c r="H4835" s="26">
        <f>VLOOKUP(D4835,upahbahan,3,FALSE)</f>
        <v/>
      </c>
      <c r="J4835" s="26">
        <f>G4835*H4835</f>
        <v/>
      </c>
    </row>
    <row r="4836">
      <c r="C4836" s="5" t="n">
        <v>2</v>
      </c>
      <c r="D4836" s="5" t="inlineStr">
        <is>
          <t>WATER TANK TRUCK</t>
        </is>
      </c>
      <c r="E4836" s="5" t="inlineStr">
        <is>
          <t>E23</t>
        </is>
      </c>
      <c r="F4836" s="5" t="inlineStr">
        <is>
          <t>Jam</t>
        </is>
      </c>
      <c r="G4836" s="25" t="n">
        <v>0.003053386104092665</v>
      </c>
      <c r="H4836" s="26">
        <f>VLOOKUP(D4836,upahbahan,3,FALSE)</f>
        <v/>
      </c>
      <c r="J4836" s="26">
        <f>G4836*H4836</f>
        <v/>
      </c>
    </row>
    <row r="4837">
      <c r="C4837" s="5" t="n">
        <v>3</v>
      </c>
      <c r="D4837" s="5" t="inlineStr">
        <is>
          <t>Concrete Vibrator</t>
        </is>
      </c>
      <c r="E4837" s="5" t="inlineStr">
        <is>
          <t>E20</t>
        </is>
      </c>
      <c r="F4837" s="5" t="inlineStr">
        <is>
          <t>Jam</t>
        </is>
      </c>
      <c r="G4837" s="25" t="n">
        <v>0.02819273982199849</v>
      </c>
      <c r="H4837" s="26">
        <f>VLOOKUP(D4837,upahbahan,3,FALSE)</f>
        <v/>
      </c>
      <c r="J4837" s="26">
        <f>G4837*H4837</f>
        <v/>
      </c>
    </row>
    <row r="4838">
      <c r="C4838" s="5" t="n">
        <v>4</v>
      </c>
      <c r="D4838" s="5" t="inlineStr">
        <is>
          <t>Alat Bantu Sub Total Peralatan 4.825,28</t>
        </is>
      </c>
      <c r="F4838" s="5" t="inlineStr">
        <is>
          <t>Ls</t>
        </is>
      </c>
      <c r="G4838" s="25" t="n">
        <v>1</v>
      </c>
      <c r="H4838" s="26">
        <f>VLOOKUP(D4838,upahbahan,3,FALSE)</f>
        <v/>
      </c>
      <c r="J4838" s="26">
        <f>G4838*H4838</f>
        <v/>
      </c>
    </row>
    <row r="4839">
      <c r="C4839" s="27" t="inlineStr">
        <is>
          <t>JUMLAH HARGA PERALATAN</t>
        </is>
      </c>
      <c r="D4839" s="28" t="n"/>
      <c r="E4839" s="28" t="n"/>
      <c r="F4839" s="28" t="n"/>
      <c r="G4839" s="28" t="n"/>
      <c r="H4839" s="28" t="n"/>
      <c r="I4839" s="28" t="n"/>
      <c r="J4839" s="29">
        <f>SUM(J4835:J4838)</f>
        <v/>
      </c>
    </row>
    <row r="4840">
      <c r="C4840" s="31" t="inlineStr">
        <is>
          <t>D</t>
        </is>
      </c>
      <c r="D4840" s="31" t="inlineStr">
        <is>
          <t>Jumlah (A+B+C)</t>
        </is>
      </c>
      <c r="E4840" s="32" t="n"/>
      <c r="F4840" s="32" t="n"/>
      <c r="G4840" s="32" t="n"/>
      <c r="H4840" s="32" t="n"/>
      <c r="I4840" s="32" t="n"/>
      <c r="J4840" s="33">
        <f>J4823+J4833+J4839</f>
        <v/>
      </c>
    </row>
    <row r="4841">
      <c r="C4841" s="18" t="inlineStr">
        <is>
          <t>E</t>
        </is>
      </c>
      <c r="D4841" s="18" t="inlineStr">
        <is>
          <t>Biaya Umum dan Keuntungan 10.0% x D</t>
        </is>
      </c>
      <c r="H4841" s="21">
        <f>$Q$8</f>
        <v/>
      </c>
      <c r="J4841" s="34">
        <f>J4840*H4841</f>
        <v/>
      </c>
    </row>
    <row r="4842">
      <c r="C4842" s="31" t="inlineStr">
        <is>
          <t>F</t>
        </is>
      </c>
      <c r="D4842" s="31" t="inlineStr">
        <is>
          <t>Harga Satuan Pekerjaan (D+E)</t>
        </is>
      </c>
      <c r="E4842" s="32" t="n"/>
      <c r="F4842" s="32" t="n"/>
      <c r="G4842" s="32" t="n"/>
      <c r="H4842" s="32" t="n"/>
      <c r="I4842" s="32" t="n"/>
      <c r="J4842" s="33">
        <f>SUM(J4840:J4841)</f>
        <v/>
      </c>
    </row>
    <row r="4844">
      <c r="C4844" s="16" t="inlineStr">
        <is>
          <t>I.242</t>
        </is>
      </c>
      <c r="D4844" s="17" t="inlineStr">
        <is>
          <t>Beton Berpola (Stamp Concrete)</t>
        </is>
      </c>
      <c r="F4844" s="18" t="inlineStr">
        <is>
          <t>Buah</t>
        </is>
      </c>
      <c r="K4844" s="22">
        <f>ROUNDDOWN(J4868,0)</f>
        <v/>
      </c>
      <c r="M4844" s="19" t="inlineStr">
        <is>
          <t>9.3.(27)</t>
        </is>
      </c>
    </row>
    <row r="4845">
      <c r="C4845" s="23" t="inlineStr">
        <is>
          <t>No</t>
        </is>
      </c>
      <c r="D4845" s="23" t="inlineStr">
        <is>
          <t>Uraian</t>
        </is>
      </c>
      <c r="E4845" s="23" t="inlineStr">
        <is>
          <t>Kode</t>
        </is>
      </c>
      <c r="F4845" s="23" t="inlineStr">
        <is>
          <t>Sat.</t>
        </is>
      </c>
      <c r="G4845" s="23" t="inlineStr">
        <is>
          <t>Koefisien</t>
        </is>
      </c>
      <c r="H4845" s="23" t="inlineStr">
        <is>
          <t>Harga  Satuan (Rp)</t>
        </is>
      </c>
      <c r="J4845" s="23" t="inlineStr">
        <is>
          <t>Jumlah Harga (Rp)</t>
        </is>
      </c>
    </row>
    <row r="4846">
      <c r="C4846" s="24" t="inlineStr">
        <is>
          <t>A</t>
        </is>
      </c>
      <c r="D4846" s="24" t="inlineStr">
        <is>
          <t>TENAGA KERJA</t>
        </is>
      </c>
      <c r="E4846" s="12" t="n"/>
      <c r="F4846" s="12" t="n"/>
      <c r="G4846" s="12" t="n"/>
      <c r="H4846" s="12" t="n"/>
      <c r="I4846" s="12" t="n"/>
      <c r="J4846" s="12" t="n"/>
    </row>
    <row r="4847">
      <c r="C4847" s="5" t="n">
        <v>1</v>
      </c>
      <c r="D4847" s="5" t="inlineStr">
        <is>
          <t>Pekerja</t>
        </is>
      </c>
      <c r="E4847" s="5" t="inlineStr">
        <is>
          <t>L01</t>
        </is>
      </c>
      <c r="F4847" s="5" t="inlineStr">
        <is>
          <t>jam</t>
        </is>
      </c>
      <c r="G4847" s="25" t="n">
        <v>2.249999819125915</v>
      </c>
      <c r="H4847" s="26">
        <f>VLOOKUP(D4847,upahbahan,3,FALSE)</f>
        <v/>
      </c>
      <c r="J4847" s="26">
        <f>G4847*H4847</f>
        <v/>
      </c>
    </row>
    <row r="4848">
      <c r="C4848" s="5" t="n">
        <v>2</v>
      </c>
      <c r="D4848" s="5" t="inlineStr">
        <is>
          <t>Mandor</t>
        </is>
      </c>
      <c r="E4848" s="5" t="inlineStr">
        <is>
          <t>L03</t>
        </is>
      </c>
      <c r="F4848" s="5" t="inlineStr">
        <is>
          <t>jam</t>
        </is>
      </c>
      <c r="G4848" s="25" t="n">
        <v>0.374999924953366</v>
      </c>
      <c r="H4848" s="26">
        <f>VLOOKUP(D4848,upahbahan,3,FALSE)</f>
        <v/>
      </c>
      <c r="J4848" s="26">
        <f>G4848*H4848</f>
        <v/>
      </c>
    </row>
    <row r="4849">
      <c r="C4849" s="27" t="inlineStr">
        <is>
          <t>JUMLAH HARGA TENAGA KERJA</t>
        </is>
      </c>
      <c r="D4849" s="28" t="n"/>
      <c r="E4849" s="28" t="n"/>
      <c r="F4849" s="28" t="n"/>
      <c r="G4849" s="28" t="n"/>
      <c r="H4849" s="28" t="n"/>
      <c r="I4849" s="28" t="n"/>
      <c r="J4849" s="29">
        <f>SUM(J4847:J4848)</f>
        <v/>
      </c>
    </row>
    <row r="4850">
      <c r="C4850" s="24" t="inlineStr">
        <is>
          <t>B</t>
        </is>
      </c>
      <c r="D4850" s="24" t="inlineStr">
        <is>
          <t>BAHAN</t>
        </is>
      </c>
      <c r="E4850" s="12" t="n"/>
      <c r="F4850" s="12" t="n"/>
      <c r="G4850" s="12" t="n"/>
      <c r="H4850" s="12" t="n"/>
      <c r="I4850" s="12" t="n"/>
      <c r="J4850" s="12" t="n"/>
    </row>
    <row r="4851">
      <c r="C4851" s="5" t="n">
        <v>1</v>
      </c>
      <c r="D4851" s="5" t="inlineStr">
        <is>
          <t>Colour Hardener</t>
        </is>
      </c>
      <c r="E4851" s="5" t="inlineStr">
        <is>
          <t>M495</t>
        </is>
      </c>
      <c r="F4851" s="5" t="inlineStr">
        <is>
          <t>Kg</t>
        </is>
      </c>
      <c r="G4851" s="25" t="n">
        <v>0.04</v>
      </c>
      <c r="H4851" s="26">
        <f>VLOOKUP(D4851,upahbahan,3,FALSE)</f>
        <v/>
      </c>
      <c r="J4851" s="26">
        <f>G4851*H4851</f>
        <v/>
      </c>
    </row>
    <row r="4852">
      <c r="C4852" s="5" t="n">
        <v>2</v>
      </c>
      <c r="D4852" s="5" t="inlineStr">
        <is>
          <t>Releaser Agent</t>
        </is>
      </c>
      <c r="E4852" s="5" t="inlineStr">
        <is>
          <t>M496</t>
        </is>
      </c>
      <c r="F4852" s="5" t="inlineStr">
        <is>
          <t>Kg</t>
        </is>
      </c>
      <c r="G4852" s="25" t="n">
        <v>0.07000000000000001</v>
      </c>
      <c r="H4852" s="26">
        <f>VLOOKUP(D4852,upahbahan,3,FALSE)</f>
        <v/>
      </c>
      <c r="J4852" s="26">
        <f>G4852*H4852</f>
        <v/>
      </c>
    </row>
    <row r="4853">
      <c r="C4853" s="5" t="n">
        <v>3</v>
      </c>
      <c r="D4853" s="5" t="inlineStr">
        <is>
          <t>HCL Pembersih</t>
        </is>
      </c>
      <c r="E4853" s="5" t="inlineStr">
        <is>
          <t>M497</t>
        </is>
      </c>
      <c r="F4853" s="5" t="inlineStr">
        <is>
          <t>Liter</t>
        </is>
      </c>
      <c r="G4853" s="25" t="n">
        <v>0.075</v>
      </c>
      <c r="H4853" s="26">
        <f>VLOOKUP(D4853,upahbahan,3,FALSE)</f>
        <v/>
      </c>
      <c r="J4853" s="26">
        <f>G4853*H4853</f>
        <v/>
      </c>
    </row>
    <row r="4854">
      <c r="C4854" s="5" t="n">
        <v>4</v>
      </c>
      <c r="D4854" s="5" t="inlineStr">
        <is>
          <t>Concrete Sealer</t>
        </is>
      </c>
      <c r="E4854" s="5" t="inlineStr">
        <is>
          <t>M498</t>
        </is>
      </c>
      <c r="F4854" s="5" t="inlineStr">
        <is>
          <t>Kg</t>
        </is>
      </c>
      <c r="G4854" s="25" t="n">
        <v>0.05</v>
      </c>
      <c r="H4854" s="26">
        <f>VLOOKUP(D4854,upahbahan,3,FALSE)</f>
        <v/>
      </c>
      <c r="J4854" s="26">
        <f>G4854*H4854</f>
        <v/>
      </c>
    </row>
    <row r="4855">
      <c r="C4855" s="5" t="n">
        <v>5</v>
      </c>
      <c r="D4855" s="5" t="inlineStr">
        <is>
          <t>Thinner</t>
        </is>
      </c>
      <c r="E4855" s="5" t="inlineStr">
        <is>
          <t>M33</t>
        </is>
      </c>
      <c r="F4855" s="5" t="inlineStr">
        <is>
          <t>Liter</t>
        </is>
      </c>
      <c r="G4855" s="25" t="n">
        <v>0.05</v>
      </c>
      <c r="H4855" s="26">
        <f>VLOOKUP(D4855,upahbahan,3,FALSE)</f>
        <v/>
      </c>
      <c r="J4855" s="26">
        <f>G4855*H4855</f>
        <v/>
      </c>
    </row>
    <row r="4856">
      <c r="C4856" s="5" t="n">
        <v>6</v>
      </c>
      <c r="D4856" s="5" t="inlineStr">
        <is>
          <t>Stone Coating</t>
        </is>
      </c>
      <c r="E4856" s="5" t="inlineStr">
        <is>
          <t>M499</t>
        </is>
      </c>
      <c r="F4856" s="5" t="inlineStr">
        <is>
          <t>Liter</t>
        </is>
      </c>
      <c r="G4856" s="25" t="n">
        <v>0.045</v>
      </c>
      <c r="H4856" s="26">
        <f>VLOOKUP(D4856,upahbahan,3,FALSE)</f>
        <v/>
      </c>
      <c r="J4856" s="26">
        <f>G4856*H4856</f>
        <v/>
      </c>
    </row>
    <row r="4857">
      <c r="C4857" s="5" t="n">
        <v>7</v>
      </c>
      <c r="D4857" s="5" t="inlineStr">
        <is>
          <t>Beton ReadyMix fc'20</t>
        </is>
      </c>
      <c r="E4857" s="5" t="inlineStr">
        <is>
          <t>M186</t>
        </is>
      </c>
      <c r="F4857" s="5" t="inlineStr">
        <is>
          <t>M3</t>
        </is>
      </c>
      <c r="G4857" s="25" t="n">
        <v>0.0666666697876785</v>
      </c>
      <c r="H4857" s="26">
        <f>VLOOKUP(D4857,upahbahan,3,FALSE)</f>
        <v/>
      </c>
      <c r="J4857" s="26">
        <f>G4857*H4857</f>
        <v/>
      </c>
    </row>
    <row r="4858">
      <c r="C4858" s="5" t="n">
        <v>8</v>
      </c>
      <c r="D4858" s="5" t="inlineStr">
        <is>
          <t>Besi Wermesh</t>
        </is>
      </c>
      <c r="E4858" s="5" t="inlineStr">
        <is>
          <t>M258</t>
        </is>
      </c>
      <c r="F4858" s="5" t="inlineStr">
        <is>
          <t>Kg</t>
        </is>
      </c>
      <c r="G4858" s="25" t="n">
        <v>0.01362</v>
      </c>
      <c r="H4858" s="26">
        <f>VLOOKUP(D4858,upahbahan,3,FALSE)</f>
        <v/>
      </c>
      <c r="J4858" s="26">
        <f>G4858*H4858</f>
        <v/>
      </c>
    </row>
    <row r="4859">
      <c r="C4859" s="5" t="n">
        <v>9</v>
      </c>
      <c r="D4859" s="5" t="inlineStr">
        <is>
          <t>Bekisting</t>
        </is>
      </c>
      <c r="E4859" s="5" t="inlineStr">
        <is>
          <t>M301</t>
        </is>
      </c>
      <c r="F4859" s="5" t="inlineStr">
        <is>
          <t>M3</t>
        </is>
      </c>
      <c r="G4859" s="25" t="n">
        <v>0.02666666831683168</v>
      </c>
      <c r="H4859" s="26" t="n">
        <v>2020000</v>
      </c>
      <c r="I4859" s="30" t="inlineStr">
        <is>
          <t>harga khusus</t>
        </is>
      </c>
      <c r="J4859" s="26">
        <f>G4859*H4859</f>
        <v/>
      </c>
    </row>
    <row r="4860">
      <c r="C4860" s="5" t="n">
        <v>10</v>
      </c>
      <c r="D4860" s="5" t="inlineStr">
        <is>
          <t>Stamp Concrete Mold</t>
        </is>
      </c>
      <c r="E4860" s="5" t="inlineStr">
        <is>
          <t>M500</t>
        </is>
      </c>
      <c r="F4860" s="5" t="inlineStr">
        <is>
          <t>M3</t>
        </is>
      </c>
      <c r="G4860" s="25" t="n">
        <v>1</v>
      </c>
      <c r="H4860" s="26">
        <f>VLOOKUP(D4860,upahbahan,3,FALSE)</f>
        <v/>
      </c>
      <c r="J4860" s="26">
        <f>G4860*H4860</f>
        <v/>
      </c>
    </row>
    <row r="4861">
      <c r="C4861" s="27" t="inlineStr">
        <is>
          <t>JUMLAH HARGA BAHAN</t>
        </is>
      </c>
      <c r="D4861" s="28" t="n"/>
      <c r="E4861" s="28" t="n"/>
      <c r="F4861" s="28" t="n"/>
      <c r="G4861" s="28" t="n"/>
      <c r="H4861" s="28" t="n"/>
      <c r="I4861" s="28" t="n"/>
      <c r="J4861" s="29">
        <f>SUM(J4851:J4860)</f>
        <v/>
      </c>
    </row>
    <row r="4862">
      <c r="C4862" s="24" t="inlineStr">
        <is>
          <t>C</t>
        </is>
      </c>
      <c r="D4862" s="24" t="inlineStr">
        <is>
          <t>PERALATAN</t>
        </is>
      </c>
      <c r="E4862" s="12" t="n"/>
      <c r="F4862" s="12" t="n"/>
      <c r="G4862" s="12" t="n"/>
      <c r="H4862" s="12" t="n"/>
      <c r="I4862" s="12" t="n"/>
      <c r="J4862" s="12" t="n"/>
    </row>
    <row r="4863">
      <c r="C4863" s="5" t="n">
        <v>1</v>
      </c>
      <c r="D4863" s="5" t="inlineStr">
        <is>
          <t>Concrete Vibrator</t>
        </is>
      </c>
      <c r="E4863" s="5" t="inlineStr">
        <is>
          <t>E20</t>
        </is>
      </c>
      <c r="F4863" s="5" t="inlineStr">
        <is>
          <t>Jam</t>
        </is>
      </c>
      <c r="G4863" s="25" t="n">
        <v>0.375</v>
      </c>
      <c r="H4863" s="26">
        <f>VLOOKUP(D4863,upahbahan,3,FALSE)</f>
        <v/>
      </c>
      <c r="J4863" s="26">
        <f>G4863*H4863</f>
        <v/>
      </c>
    </row>
    <row r="4864">
      <c r="C4864" s="5" t="n">
        <v>2</v>
      </c>
      <c r="D4864" s="5" t="inlineStr">
        <is>
          <t>Alat Bantu</t>
        </is>
      </c>
      <c r="F4864" s="5" t="inlineStr">
        <is>
          <t>Ls</t>
        </is>
      </c>
      <c r="G4864" s="25" t="n">
        <v>1</v>
      </c>
      <c r="H4864" s="26">
        <f>VLOOKUP(D4864,upahbahan,3,FALSE)</f>
        <v/>
      </c>
      <c r="J4864" s="26">
        <f>G4864*H4864</f>
        <v/>
      </c>
    </row>
    <row r="4865">
      <c r="C4865" s="27" t="inlineStr">
        <is>
          <t>JUMLAH HARGA PERALATAN</t>
        </is>
      </c>
      <c r="D4865" s="28" t="n"/>
      <c r="E4865" s="28" t="n"/>
      <c r="F4865" s="28" t="n"/>
      <c r="G4865" s="28" t="n"/>
      <c r="H4865" s="28" t="n"/>
      <c r="I4865" s="28" t="n"/>
      <c r="J4865" s="29">
        <f>SUM(J4863:J4864)</f>
        <v/>
      </c>
    </row>
    <row r="4866">
      <c r="C4866" s="31" t="inlineStr">
        <is>
          <t>D</t>
        </is>
      </c>
      <c r="D4866" s="31" t="inlineStr">
        <is>
          <t>Jumlah (A+B+C)</t>
        </is>
      </c>
      <c r="E4866" s="32" t="n"/>
      <c r="F4866" s="32" t="n"/>
      <c r="G4866" s="32" t="n"/>
      <c r="H4866" s="32" t="n"/>
      <c r="I4866" s="32" t="n"/>
      <c r="J4866" s="33">
        <f>J4849+J4861+J4865</f>
        <v/>
      </c>
    </row>
    <row r="4867">
      <c r="C4867" s="18" t="inlineStr">
        <is>
          <t>E</t>
        </is>
      </c>
      <c r="D4867" s="18" t="inlineStr">
        <is>
          <t>Biaya Umum dan Keuntungan 10.0% x D</t>
        </is>
      </c>
      <c r="H4867" s="21">
        <f>$Q$8</f>
        <v/>
      </c>
      <c r="J4867" s="34">
        <f>J4866*H4867</f>
        <v/>
      </c>
    </row>
    <row r="4868">
      <c r="C4868" s="31" t="inlineStr">
        <is>
          <t>F</t>
        </is>
      </c>
      <c r="D4868" s="31" t="inlineStr">
        <is>
          <t>Harga Satuan Pekerjaan (D+E)</t>
        </is>
      </c>
      <c r="E4868" s="32" t="n"/>
      <c r="F4868" s="32" t="n"/>
      <c r="G4868" s="32" t="n"/>
      <c r="H4868" s="32" t="n"/>
      <c r="I4868" s="32" t="n"/>
      <c r="J4868" s="33">
        <f>SUM(J4866:J4867)</f>
        <v/>
      </c>
    </row>
    <row r="4870">
      <c r="C4870" s="16" t="inlineStr">
        <is>
          <t>I.243</t>
        </is>
      </c>
      <c r="D4870" s="17" t="inlineStr">
        <is>
          <t>Kisi Pohon (Tree Grate) Diameter 60 cm</t>
        </is>
      </c>
      <c r="F4870" s="18" t="inlineStr">
        <is>
          <t>Buah</t>
        </is>
      </c>
      <c r="K4870" s="22">
        <f>ROUNDDOWN(J4883,0)</f>
        <v/>
      </c>
      <c r="M4870" s="19" t="inlineStr">
        <is>
          <t>9.3.(28a)</t>
        </is>
      </c>
    </row>
    <row r="4871">
      <c r="C4871" s="23" t="inlineStr">
        <is>
          <t>No</t>
        </is>
      </c>
      <c r="D4871" s="23" t="inlineStr">
        <is>
          <t>Uraian</t>
        </is>
      </c>
      <c r="E4871" s="23" t="inlineStr">
        <is>
          <t>Kode</t>
        </is>
      </c>
      <c r="F4871" s="23" t="inlineStr">
        <is>
          <t>Sat.</t>
        </is>
      </c>
      <c r="G4871" s="23" t="inlineStr">
        <is>
          <t>Koefisien</t>
        </is>
      </c>
      <c r="H4871" s="23" t="inlineStr">
        <is>
          <t>Harga  Satuan (Rp)</t>
        </is>
      </c>
      <c r="J4871" s="23" t="inlineStr">
        <is>
          <t>Jumlah Harga (Rp)</t>
        </is>
      </c>
    </row>
    <row r="4872">
      <c r="C4872" s="24" t="inlineStr">
        <is>
          <t>A</t>
        </is>
      </c>
      <c r="D4872" s="24" t="inlineStr">
        <is>
          <t>BAHAN</t>
        </is>
      </c>
      <c r="E4872" s="12" t="n"/>
      <c r="F4872" s="12" t="n"/>
      <c r="G4872" s="12" t="n"/>
      <c r="H4872" s="12" t="n"/>
      <c r="I4872" s="12" t="n"/>
      <c r="J4872" s="12" t="n"/>
    </row>
    <row r="4873">
      <c r="C4873" s="5" t="n">
        <v>1</v>
      </c>
      <c r="D4873" s="5" t="inlineStr">
        <is>
          <t>Pekerja</t>
        </is>
      </c>
      <c r="E4873" s="5" t="inlineStr">
        <is>
          <t>L01</t>
        </is>
      </c>
      <c r="F4873" s="5" t="inlineStr">
        <is>
          <t>Jam</t>
        </is>
      </c>
      <c r="G4873" s="25" t="n">
        <v>0.2000000723496339</v>
      </c>
      <c r="H4873" s="26">
        <f>VLOOKUP(D4873,upahbahan,3,FALSE)</f>
        <v/>
      </c>
      <c r="J4873" s="26">
        <f>G4873*H4873</f>
        <v/>
      </c>
    </row>
    <row r="4874">
      <c r="C4874" s="5" t="n">
        <v>2</v>
      </c>
      <c r="D4874" s="5" t="inlineStr">
        <is>
          <t>Tukang</t>
        </is>
      </c>
      <c r="E4874" s="5" t="inlineStr">
        <is>
          <t>L02</t>
        </is>
      </c>
      <c r="F4874" s="5" t="inlineStr">
        <is>
          <t>Jam</t>
        </is>
      </c>
      <c r="G4874" s="25" t="n">
        <v>0.09999996557624843</v>
      </c>
      <c r="H4874" s="26">
        <f>VLOOKUP(D4874,upahbahan,3,FALSE)</f>
        <v/>
      </c>
      <c r="J4874" s="26">
        <f>G4874*H4874</f>
        <v/>
      </c>
    </row>
    <row r="4875">
      <c r="C4875" s="5" t="n">
        <v>3</v>
      </c>
      <c r="D4875" s="5" t="inlineStr">
        <is>
          <t>Mandor Sub Total Tenaga 11.764,94</t>
        </is>
      </c>
      <c r="E4875" s="5" t="inlineStr">
        <is>
          <t>L03</t>
        </is>
      </c>
      <c r="F4875" s="5" t="inlineStr">
        <is>
          <t>Jam</t>
        </is>
      </c>
      <c r="G4875" s="25" t="n">
        <v>0.09999993996269281</v>
      </c>
      <c r="H4875" s="26">
        <f>VLOOKUP(D4875,upahbahan,3,FALSE)</f>
        <v/>
      </c>
      <c r="J4875" s="26">
        <f>G4875*H4875</f>
        <v/>
      </c>
    </row>
    <row r="4876">
      <c r="C4876" s="5" t="n">
        <v>4</v>
      </c>
      <c r="D4876" s="5" t="inlineStr">
        <is>
          <t>Iron Cast Tree Grade D60 Sub Total Material 1.900.000,00</t>
        </is>
      </c>
      <c r="E4876" s="5" t="inlineStr">
        <is>
          <t>M370b</t>
        </is>
      </c>
      <c r="F4876" s="5" t="inlineStr">
        <is>
          <t>Buah</t>
        </is>
      </c>
      <c r="G4876" s="25" t="n">
        <v>1</v>
      </c>
      <c r="H4876" s="26">
        <f>VLOOKUP(D4876,upahbahan,3,FALSE)</f>
        <v/>
      </c>
      <c r="J4876" s="26">
        <f>G4876*H4876</f>
        <v/>
      </c>
    </row>
    <row r="4877">
      <c r="C4877" s="27" t="inlineStr">
        <is>
          <t>JUMLAH HARGA BAHAN</t>
        </is>
      </c>
      <c r="D4877" s="28" t="n"/>
      <c r="E4877" s="28" t="n"/>
      <c r="F4877" s="28" t="n"/>
      <c r="G4877" s="28" t="n"/>
      <c r="H4877" s="28" t="n"/>
      <c r="I4877" s="28" t="n"/>
      <c r="J4877" s="29">
        <f>SUM(J4873:J4876)</f>
        <v/>
      </c>
    </row>
    <row r="4878">
      <c r="C4878" s="24" t="inlineStr">
        <is>
          <t>B</t>
        </is>
      </c>
      <c r="D4878" s="24" t="inlineStr">
        <is>
          <t>PERALATAN</t>
        </is>
      </c>
      <c r="E4878" s="12" t="n"/>
      <c r="F4878" s="12" t="n"/>
      <c r="G4878" s="12" t="n"/>
      <c r="H4878" s="12" t="n"/>
      <c r="I4878" s="12" t="n"/>
      <c r="J4878" s="12" t="n"/>
    </row>
    <row r="4879">
      <c r="C4879" s="5" t="n">
        <v>1</v>
      </c>
      <c r="D4879" s="5" t="inlineStr">
        <is>
          <t>Alat Bantu Sub Total Peralatan 0,00</t>
        </is>
      </c>
      <c r="F4879" s="5" t="inlineStr">
        <is>
          <t>Ls</t>
        </is>
      </c>
      <c r="G4879" s="25" t="n">
        <v>1</v>
      </c>
      <c r="H4879" s="26">
        <f>VLOOKUP(D4879,upahbahan,3,FALSE)</f>
        <v/>
      </c>
      <c r="J4879" s="26">
        <f>G4879*H4879</f>
        <v/>
      </c>
    </row>
    <row r="4880">
      <c r="C4880" s="27" t="inlineStr">
        <is>
          <t>JUMLAH HARGA PERALATAN</t>
        </is>
      </c>
      <c r="D4880" s="28" t="n"/>
      <c r="E4880" s="28" t="n"/>
      <c r="F4880" s="28" t="n"/>
      <c r="G4880" s="28" t="n"/>
      <c r="H4880" s="28" t="n"/>
      <c r="I4880" s="28" t="n"/>
      <c r="J4880" s="29">
        <f>SUM(J4879:J4879)</f>
        <v/>
      </c>
    </row>
    <row r="4881">
      <c r="C4881" s="31" t="inlineStr">
        <is>
          <t>C</t>
        </is>
      </c>
      <c r="D4881" s="31" t="inlineStr">
        <is>
          <t>Jumlah (A+B)</t>
        </is>
      </c>
      <c r="E4881" s="32" t="n"/>
      <c r="F4881" s="32" t="n"/>
      <c r="G4881" s="32" t="n"/>
      <c r="H4881" s="32" t="n"/>
      <c r="I4881" s="32" t="n"/>
      <c r="J4881" s="33">
        <f>J4877+J4880</f>
        <v/>
      </c>
    </row>
    <row r="4882">
      <c r="C4882" s="18" t="inlineStr">
        <is>
          <t>D</t>
        </is>
      </c>
      <c r="D4882" s="18" t="inlineStr">
        <is>
          <t>Biaya Umum dan Keuntungan 10.0% x C</t>
        </is>
      </c>
      <c r="H4882" s="21">
        <f>$Q$8</f>
        <v/>
      </c>
      <c r="J4882" s="34">
        <f>J4881*H4882</f>
        <v/>
      </c>
    </row>
    <row r="4883">
      <c r="C4883" s="31" t="inlineStr">
        <is>
          <t>E</t>
        </is>
      </c>
      <c r="D4883" s="31" t="inlineStr">
        <is>
          <t>Harga Satuan Pekerjaan (C+D)</t>
        </is>
      </c>
      <c r="E4883" s="32" t="n"/>
      <c r="F4883" s="32" t="n"/>
      <c r="G4883" s="32" t="n"/>
      <c r="H4883" s="32" t="n"/>
      <c r="I4883" s="32" t="n"/>
      <c r="J4883" s="33">
        <f>SUM(J4881:J4882)</f>
        <v/>
      </c>
    </row>
    <row r="4885">
      <c r="C4885" s="16" t="inlineStr">
        <is>
          <t>I.244</t>
        </is>
      </c>
      <c r="D4885" s="17" t="inlineStr">
        <is>
          <t>Kisi Pohon (Tree Grate) Kotak Ukuran 60 cm x 60 cm</t>
        </is>
      </c>
      <c r="F4885" s="18" t="inlineStr">
        <is>
          <t>Buah</t>
        </is>
      </c>
      <c r="K4885" s="22">
        <f>ROUNDDOWN(J4900,0)</f>
        <v/>
      </c>
      <c r="M4885" s="19" t="inlineStr">
        <is>
          <t>9.3.(29a)</t>
        </is>
      </c>
    </row>
    <row r="4886">
      <c r="C4886" s="23" t="inlineStr">
        <is>
          <t>No</t>
        </is>
      </c>
      <c r="D4886" s="23" t="inlineStr">
        <is>
          <t>Uraian</t>
        </is>
      </c>
      <c r="E4886" s="23" t="inlineStr">
        <is>
          <t>Kode</t>
        </is>
      </c>
      <c r="F4886" s="23" t="inlineStr">
        <is>
          <t>Sat.</t>
        </is>
      </c>
      <c r="G4886" s="23" t="inlineStr">
        <is>
          <t>Koefisien</t>
        </is>
      </c>
      <c r="H4886" s="23" t="inlineStr">
        <is>
          <t>Harga  Satuan (Rp)</t>
        </is>
      </c>
      <c r="J4886" s="23" t="inlineStr">
        <is>
          <t>Jumlah Harga (Rp)</t>
        </is>
      </c>
    </row>
    <row r="4887">
      <c r="C4887" s="24" t="inlineStr">
        <is>
          <t>A</t>
        </is>
      </c>
      <c r="D4887" s="24" t="inlineStr">
        <is>
          <t>TENAGA KERJA</t>
        </is>
      </c>
      <c r="E4887" s="12" t="n"/>
      <c r="F4887" s="12" t="n"/>
      <c r="G4887" s="12" t="n"/>
      <c r="H4887" s="12" t="n"/>
      <c r="I4887" s="12" t="n"/>
      <c r="J4887" s="12" t="n"/>
    </row>
    <row r="4888">
      <c r="C4888" s="5" t="n">
        <v>1</v>
      </c>
      <c r="D4888" s="5" t="inlineStr">
        <is>
          <t>Pekerja</t>
        </is>
      </c>
      <c r="E4888" s="5" t="inlineStr">
        <is>
          <t>L01</t>
        </is>
      </c>
      <c r="F4888" s="5" t="inlineStr">
        <is>
          <t>Jam</t>
        </is>
      </c>
      <c r="G4888" s="25" t="n">
        <v>0.2000000723496339</v>
      </c>
      <c r="H4888" s="26">
        <f>VLOOKUP(D4888,upahbahan,3,FALSE)</f>
        <v/>
      </c>
      <c r="J4888" s="26">
        <f>G4888*H4888</f>
        <v/>
      </c>
    </row>
    <row r="4889">
      <c r="C4889" s="5" t="n">
        <v>2</v>
      </c>
      <c r="D4889" s="5" t="inlineStr">
        <is>
          <t>Tukang</t>
        </is>
      </c>
      <c r="E4889" s="5" t="inlineStr">
        <is>
          <t>L02</t>
        </is>
      </c>
      <c r="F4889" s="5" t="inlineStr">
        <is>
          <t>Jam</t>
        </is>
      </c>
      <c r="G4889" s="25" t="n">
        <v>0.09999996557624843</v>
      </c>
      <c r="H4889" s="26">
        <f>VLOOKUP(D4889,upahbahan,3,FALSE)</f>
        <v/>
      </c>
      <c r="J4889" s="26">
        <f>G4889*H4889</f>
        <v/>
      </c>
    </row>
    <row r="4890">
      <c r="C4890" s="5" t="n">
        <v>3</v>
      </c>
      <c r="D4890" s="5" t="inlineStr">
        <is>
          <t>Mandor Sub Total Tenaga 11.764,94</t>
        </is>
      </c>
      <c r="E4890" s="5" t="inlineStr">
        <is>
          <t>L03</t>
        </is>
      </c>
      <c r="F4890" s="5" t="inlineStr">
        <is>
          <t>Jam</t>
        </is>
      </c>
      <c r="G4890" s="25" t="n">
        <v>0.09999993996269281</v>
      </c>
      <c r="H4890" s="26">
        <f>VLOOKUP(D4890,upahbahan,3,FALSE)</f>
        <v/>
      </c>
      <c r="J4890" s="26">
        <f>G4890*H4890</f>
        <v/>
      </c>
    </row>
    <row r="4891">
      <c r="C4891" s="27" t="inlineStr">
        <is>
          <t>JUMLAH HARGA TENAGA KERJA</t>
        </is>
      </c>
      <c r="D4891" s="28" t="n"/>
      <c r="E4891" s="28" t="n"/>
      <c r="F4891" s="28" t="n"/>
      <c r="G4891" s="28" t="n"/>
      <c r="H4891" s="28" t="n"/>
      <c r="I4891" s="28" t="n"/>
      <c r="J4891" s="29">
        <f>SUM(J4888:J4890)</f>
        <v/>
      </c>
    </row>
    <row r="4892">
      <c r="C4892" s="24" t="inlineStr">
        <is>
          <t>B</t>
        </is>
      </c>
      <c r="D4892" s="24" t="inlineStr">
        <is>
          <t>BAHAN</t>
        </is>
      </c>
      <c r="E4892" s="12" t="n"/>
      <c r="F4892" s="12" t="n"/>
      <c r="G4892" s="12" t="n"/>
      <c r="H4892" s="12" t="n"/>
      <c r="I4892" s="12" t="n"/>
      <c r="J4892" s="12" t="n"/>
    </row>
    <row r="4893">
      <c r="C4893" s="5" t="n">
        <v>1</v>
      </c>
      <c r="D4893" s="5" t="inlineStr">
        <is>
          <t>Iron Cast Tree Grade Kotak 60 x 60 Sub Total Material 2.100.000,00</t>
        </is>
      </c>
      <c r="E4893" s="5" t="inlineStr">
        <is>
          <t>M370c</t>
        </is>
      </c>
      <c r="F4893" s="5" t="inlineStr">
        <is>
          <t>Buah</t>
        </is>
      </c>
      <c r="G4893" s="25" t="n">
        <v>1</v>
      </c>
      <c r="H4893" s="26">
        <f>VLOOKUP(D4893,upahbahan,3,FALSE)</f>
        <v/>
      </c>
      <c r="J4893" s="26">
        <f>G4893*H4893</f>
        <v/>
      </c>
    </row>
    <row r="4894">
      <c r="C4894" s="27" t="inlineStr">
        <is>
          <t>JUMLAH HARGA BAHAN</t>
        </is>
      </c>
      <c r="D4894" s="28" t="n"/>
      <c r="E4894" s="28" t="n"/>
      <c r="F4894" s="28" t="n"/>
      <c r="G4894" s="28" t="n"/>
      <c r="H4894" s="28" t="n"/>
      <c r="I4894" s="28" t="n"/>
      <c r="J4894" s="29">
        <f>SUM(J4893:J4893)</f>
        <v/>
      </c>
    </row>
    <row r="4895">
      <c r="C4895" s="24" t="inlineStr">
        <is>
          <t>C</t>
        </is>
      </c>
      <c r="D4895" s="24" t="inlineStr">
        <is>
          <t>PERALATAN</t>
        </is>
      </c>
      <c r="E4895" s="12" t="n"/>
      <c r="F4895" s="12" t="n"/>
      <c r="G4895" s="12" t="n"/>
      <c r="H4895" s="12" t="n"/>
      <c r="I4895" s="12" t="n"/>
      <c r="J4895" s="12" t="n"/>
    </row>
    <row r="4896">
      <c r="C4896" s="5" t="n">
        <v>1</v>
      </c>
      <c r="D4896" s="5" t="inlineStr">
        <is>
          <t>Alat Bantu Sub Total Peralatan 0,00</t>
        </is>
      </c>
      <c r="F4896" s="5" t="inlineStr">
        <is>
          <t>Ls</t>
        </is>
      </c>
      <c r="G4896" s="25" t="n">
        <v>1</v>
      </c>
      <c r="H4896" s="26">
        <f>VLOOKUP(D4896,upahbahan,3,FALSE)</f>
        <v/>
      </c>
      <c r="J4896" s="26">
        <f>G4896*H4896</f>
        <v/>
      </c>
    </row>
    <row r="4897">
      <c r="C4897" s="27" t="inlineStr">
        <is>
          <t>JUMLAH HARGA PERALATAN</t>
        </is>
      </c>
      <c r="D4897" s="28" t="n"/>
      <c r="E4897" s="28" t="n"/>
      <c r="F4897" s="28" t="n"/>
      <c r="G4897" s="28" t="n"/>
      <c r="H4897" s="28" t="n"/>
      <c r="I4897" s="28" t="n"/>
      <c r="J4897" s="29">
        <f>SUM(J4896:J4896)</f>
        <v/>
      </c>
    </row>
    <row r="4898">
      <c r="C4898" s="31" t="inlineStr">
        <is>
          <t>D</t>
        </is>
      </c>
      <c r="D4898" s="31" t="inlineStr">
        <is>
          <t>Jumlah (A+B+C)</t>
        </is>
      </c>
      <c r="E4898" s="32" t="n"/>
      <c r="F4898" s="32" t="n"/>
      <c r="G4898" s="32" t="n"/>
      <c r="H4898" s="32" t="n"/>
      <c r="I4898" s="32" t="n"/>
      <c r="J4898" s="33">
        <f>J4891+J4894+J4897</f>
        <v/>
      </c>
    </row>
    <row r="4899">
      <c r="C4899" s="18" t="inlineStr">
        <is>
          <t>E</t>
        </is>
      </c>
      <c r="D4899" s="18" t="inlineStr">
        <is>
          <t>Biaya Umum dan Keuntungan 10.0% x D</t>
        </is>
      </c>
      <c r="H4899" s="21">
        <f>$Q$8</f>
        <v/>
      </c>
      <c r="J4899" s="34">
        <f>J4898*H4899</f>
        <v/>
      </c>
    </row>
    <row r="4900">
      <c r="C4900" s="31" t="inlineStr">
        <is>
          <t>F</t>
        </is>
      </c>
      <c r="D4900" s="31" t="inlineStr">
        <is>
          <t>Harga Satuan Pekerjaan (D+E)</t>
        </is>
      </c>
      <c r="E4900" s="32" t="n"/>
      <c r="F4900" s="32" t="n"/>
      <c r="G4900" s="32" t="n"/>
      <c r="H4900" s="32" t="n"/>
      <c r="I4900" s="32" t="n"/>
      <c r="J4900" s="33">
        <f>SUM(J4898:J4899)</f>
        <v/>
      </c>
    </row>
    <row r="4902">
      <c r="C4902" s="16" t="inlineStr">
        <is>
          <t>I.245</t>
        </is>
      </c>
      <c r="D4902" s="17" t="inlineStr">
        <is>
          <t>Saringan Pembuangan (Drain Grate) Besi Cor (Cast Iron)</t>
        </is>
      </c>
      <c r="F4902" s="18" t="inlineStr">
        <is>
          <t>Buah</t>
        </is>
      </c>
      <c r="K4902" s="22">
        <f>ROUNDDOWN(J4925,0)</f>
        <v/>
      </c>
      <c r="M4902" s="19" t="inlineStr">
        <is>
          <t>9.3.(30)</t>
        </is>
      </c>
    </row>
    <row r="4903">
      <c r="C4903" s="23" t="inlineStr">
        <is>
          <t>No</t>
        </is>
      </c>
      <c r="D4903" s="23" t="inlineStr">
        <is>
          <t>Uraian</t>
        </is>
      </c>
      <c r="E4903" s="23" t="inlineStr">
        <is>
          <t>Kode</t>
        </is>
      </c>
      <c r="F4903" s="23" t="inlineStr">
        <is>
          <t>Sat.</t>
        </is>
      </c>
      <c r="G4903" s="23" t="inlineStr">
        <is>
          <t>Koefisien</t>
        </is>
      </c>
      <c r="H4903" s="23" t="inlineStr">
        <is>
          <t>Harga  Satuan (Rp)</t>
        </is>
      </c>
      <c r="J4903" s="23" t="inlineStr">
        <is>
          <t>Jumlah Harga (Rp)</t>
        </is>
      </c>
    </row>
    <row r="4904">
      <c r="C4904" s="24" t="inlineStr">
        <is>
          <t>A</t>
        </is>
      </c>
      <c r="D4904" s="24" t="inlineStr">
        <is>
          <t>TENAGA KERJA</t>
        </is>
      </c>
      <c r="E4904" s="12" t="n"/>
      <c r="F4904" s="12" t="n"/>
      <c r="G4904" s="12" t="n"/>
      <c r="H4904" s="12" t="n"/>
      <c r="I4904" s="12" t="n"/>
      <c r="J4904" s="12" t="n"/>
    </row>
    <row r="4905">
      <c r="C4905" s="5" t="n">
        <v>1</v>
      </c>
      <c r="D4905" s="5" t="inlineStr">
        <is>
          <t>Pekerja</t>
        </is>
      </c>
      <c r="E4905" s="5" t="inlineStr">
        <is>
          <t>L01</t>
        </is>
      </c>
      <c r="F4905" s="5" t="inlineStr">
        <is>
          <t>Jam</t>
        </is>
      </c>
      <c r="G4905" s="25" t="n">
        <v>0.01927719821701562</v>
      </c>
      <c r="H4905" s="26">
        <f>VLOOKUP(D4905,upahbahan,3,FALSE)</f>
        <v/>
      </c>
      <c r="J4905" s="26">
        <f>G4905*H4905</f>
        <v/>
      </c>
    </row>
    <row r="4906">
      <c r="C4906" s="5" t="n">
        <v>2</v>
      </c>
      <c r="D4906" s="5" t="inlineStr">
        <is>
          <t>Tukang</t>
        </is>
      </c>
      <c r="E4906" s="5" t="inlineStr">
        <is>
          <t>L02</t>
        </is>
      </c>
      <c r="F4906" s="5" t="inlineStr">
        <is>
          <t>Jam</t>
        </is>
      </c>
      <c r="G4906" s="25" t="n">
        <v>0.004819277108433735</v>
      </c>
      <c r="H4906" s="26" t="n">
        <v>29050</v>
      </c>
      <c r="I4906" s="30" t="inlineStr">
        <is>
          <t>harga khusus</t>
        </is>
      </c>
      <c r="J4906" s="26">
        <f>G4906*H4906</f>
        <v/>
      </c>
    </row>
    <row r="4907">
      <c r="C4907" s="5" t="n">
        <v>3</v>
      </c>
      <c r="D4907" s="5" t="inlineStr">
        <is>
          <t>Mandor Sub Total Tenaga 833,43</t>
        </is>
      </c>
      <c r="E4907" s="5" t="inlineStr">
        <is>
          <t>L03</t>
        </is>
      </c>
      <c r="F4907" s="5" t="inlineStr">
        <is>
          <t>Jam</t>
        </is>
      </c>
      <c r="G4907" s="25" t="n">
        <v>0.004819194647553989</v>
      </c>
      <c r="H4907" s="26">
        <f>VLOOKUP(D4907,upahbahan,3,FALSE)</f>
        <v/>
      </c>
      <c r="J4907" s="26">
        <f>G4907*H4907</f>
        <v/>
      </c>
    </row>
    <row r="4908">
      <c r="C4908" s="27" t="inlineStr">
        <is>
          <t>JUMLAH HARGA TENAGA KERJA</t>
        </is>
      </c>
      <c r="D4908" s="28" t="n"/>
      <c r="E4908" s="28" t="n"/>
      <c r="F4908" s="28" t="n"/>
      <c r="G4908" s="28" t="n"/>
      <c r="H4908" s="28" t="n"/>
      <c r="I4908" s="28" t="n"/>
      <c r="J4908" s="29">
        <f>SUM(J4905:J4907)</f>
        <v/>
      </c>
    </row>
    <row r="4909">
      <c r="C4909" s="24" t="inlineStr">
        <is>
          <t>B</t>
        </is>
      </c>
      <c r="D4909" s="24" t="inlineStr">
        <is>
          <t>BAHAN</t>
        </is>
      </c>
      <c r="E4909" s="12" t="n"/>
      <c r="F4909" s="12" t="n"/>
      <c r="G4909" s="12" t="n"/>
      <c r="H4909" s="12" t="n"/>
      <c r="I4909" s="12" t="n"/>
      <c r="J4909" s="12" t="n"/>
    </row>
    <row r="4910">
      <c r="C4910" s="5" t="n">
        <v>1</v>
      </c>
      <c r="D4910" s="5" t="inlineStr">
        <is>
          <t>Iron Cast Drain Grade 100 x 58 x 4.5</t>
        </is>
      </c>
      <c r="E4910" s="5" t="inlineStr">
        <is>
          <t>M370d</t>
        </is>
      </c>
      <c r="F4910" s="5" t="inlineStr">
        <is>
          <t>Buah</t>
        </is>
      </c>
      <c r="G4910" s="25" t="n">
        <v>1</v>
      </c>
      <c r="H4910" s="26">
        <f>VLOOKUP(D4910,upahbahan,3,FALSE)</f>
        <v/>
      </c>
      <c r="J4910" s="26">
        <f>G4910*H4910</f>
        <v/>
      </c>
    </row>
    <row r="4911">
      <c r="C4911" s="5" t="n">
        <v>2</v>
      </c>
      <c r="D4911" s="5" t="inlineStr">
        <is>
          <t>Semen</t>
        </is>
      </c>
      <c r="E4911" s="5" t="inlineStr">
        <is>
          <t>M12</t>
        </is>
      </c>
      <c r="F4911" s="5" t="inlineStr">
        <is>
          <t>Kg</t>
        </is>
      </c>
      <c r="G4911" s="25" t="n">
        <v>15.6264</v>
      </c>
      <c r="H4911" s="26">
        <f>VLOOKUP(D4911,upahbahan,3,FALSE)</f>
        <v/>
      </c>
      <c r="J4911" s="26">
        <f>G4911*H4911</f>
        <v/>
      </c>
    </row>
    <row r="4912">
      <c r="C4912" s="5" t="n">
        <v>3</v>
      </c>
      <c r="D4912" s="5" t="inlineStr">
        <is>
          <t>Pasir Beton</t>
        </is>
      </c>
      <c r="E4912" s="5" t="inlineStr">
        <is>
          <t>M01a</t>
        </is>
      </c>
      <c r="F4912" s="5" t="inlineStr">
        <is>
          <t>M3</t>
        </is>
      </c>
      <c r="G4912" s="25" t="n">
        <v>0.02412630331753554</v>
      </c>
      <c r="H4912" s="26">
        <f>VLOOKUP(D4912,upahbahan,3,FALSE)</f>
        <v/>
      </c>
      <c r="J4912" s="26">
        <f>G4912*H4912</f>
        <v/>
      </c>
    </row>
    <row r="4913">
      <c r="C4913" s="5" t="n">
        <v>4</v>
      </c>
      <c r="D4913" s="5" t="inlineStr">
        <is>
          <t>Aggregat Kasar</t>
        </is>
      </c>
      <c r="E4913" s="5" t="inlineStr">
        <is>
          <t>M03</t>
        </is>
      </c>
      <c r="F4913" s="5" t="inlineStr">
        <is>
          <t>M3</t>
        </is>
      </c>
      <c r="G4913" s="25" t="n">
        <v>0.03088819957877781</v>
      </c>
      <c r="H4913" s="26">
        <f>VLOOKUP(D4913,upahbahan,3,FALSE)</f>
        <v/>
      </c>
      <c r="J4913" s="26">
        <f>G4913*H4913</f>
        <v/>
      </c>
    </row>
    <row r="4914">
      <c r="C4914" s="5" t="n">
        <v>5</v>
      </c>
      <c r="D4914" s="5" t="inlineStr">
        <is>
          <t>Bekisting</t>
        </is>
      </c>
      <c r="E4914" s="5" t="inlineStr">
        <is>
          <t>M195</t>
        </is>
      </c>
      <c r="F4914" s="5" t="inlineStr">
        <is>
          <t>M2</t>
        </is>
      </c>
      <c r="G4914" s="25" t="n">
        <v>0.8</v>
      </c>
      <c r="H4914" s="26">
        <f>VLOOKUP(D4914,upahbahan,3,FALSE)</f>
        <v/>
      </c>
      <c r="J4914" s="26">
        <f>G4914*H4914</f>
        <v/>
      </c>
    </row>
    <row r="4915">
      <c r="C4915" s="5" t="n">
        <v>6</v>
      </c>
      <c r="D4915" s="5" t="inlineStr">
        <is>
          <t>Air Sub Total Material 2.774.923,99</t>
        </is>
      </c>
      <c r="E4915" s="5" t="inlineStr">
        <is>
          <t>M170</t>
        </is>
      </c>
      <c r="F4915" s="5" t="inlineStr">
        <is>
          <t>Ltr</t>
        </is>
      </c>
      <c r="G4915" s="25" t="n">
        <v>7.797952218430034</v>
      </c>
      <c r="H4915" s="26">
        <f>VLOOKUP(D4915,upahbahan,3,FALSE)</f>
        <v/>
      </c>
      <c r="J4915" s="26">
        <f>G4915*H4915</f>
        <v/>
      </c>
    </row>
    <row r="4916">
      <c r="C4916" s="27" t="inlineStr">
        <is>
          <t>JUMLAH HARGA BAHAN</t>
        </is>
      </c>
      <c r="D4916" s="28" t="n"/>
      <c r="E4916" s="28" t="n"/>
      <c r="F4916" s="28" t="n"/>
      <c r="G4916" s="28" t="n"/>
      <c r="H4916" s="28" t="n"/>
      <c r="I4916" s="28" t="n"/>
      <c r="J4916" s="29">
        <f>SUM(J4910:J4915)</f>
        <v/>
      </c>
    </row>
    <row r="4917">
      <c r="C4917" s="24" t="inlineStr">
        <is>
          <t>C</t>
        </is>
      </c>
      <c r="D4917" s="24" t="inlineStr">
        <is>
          <t>PERALATAN</t>
        </is>
      </c>
      <c r="E4917" s="12" t="n"/>
      <c r="F4917" s="12" t="n"/>
      <c r="G4917" s="12" t="n"/>
      <c r="H4917" s="12" t="n"/>
      <c r="I4917" s="12" t="n"/>
      <c r="J4917" s="12" t="n"/>
    </row>
    <row r="4918">
      <c r="C4918" s="5" t="n">
        <v>1</v>
      </c>
      <c r="D4918" s="5" t="inlineStr">
        <is>
          <t>Concrete Mixer</t>
        </is>
      </c>
      <c r="E4918" s="5" t="inlineStr">
        <is>
          <t>E06</t>
        </is>
      </c>
      <c r="F4918" s="5" t="inlineStr">
        <is>
          <t>Jam</t>
        </is>
      </c>
      <c r="G4918" s="25" t="n">
        <v>0.004819261376923691</v>
      </c>
      <c r="H4918" s="26">
        <f>VLOOKUP(D4918,upahbahan,3,FALSE)</f>
        <v/>
      </c>
      <c r="J4918" s="26">
        <f>G4918*H4918</f>
        <v/>
      </c>
    </row>
    <row r="4919">
      <c r="C4919" s="5" t="n">
        <v>2</v>
      </c>
      <c r="D4919" s="5" t="inlineStr">
        <is>
          <t>Water Tank Truck</t>
        </is>
      </c>
      <c r="E4919" s="5" t="inlineStr">
        <is>
          <t>E23</t>
        </is>
      </c>
      <c r="F4919" s="5" t="inlineStr">
        <is>
          <t>Jam</t>
        </is>
      </c>
      <c r="G4919" s="25" t="n">
        <v>0.00156584209909644</v>
      </c>
      <c r="H4919" s="26">
        <f>VLOOKUP(D4919,upahbahan,3,FALSE)</f>
        <v/>
      </c>
      <c r="J4919" s="26">
        <f>G4919*H4919</f>
        <v/>
      </c>
    </row>
    <row r="4920">
      <c r="C4920" s="5" t="n">
        <v>3</v>
      </c>
      <c r="D4920" s="5" t="inlineStr">
        <is>
          <t>Concrete Vibrator</t>
        </is>
      </c>
      <c r="E4920" s="5" t="inlineStr">
        <is>
          <t>E20</t>
        </is>
      </c>
      <c r="F4920" s="5" t="inlineStr">
        <is>
          <t>Jam</t>
        </is>
      </c>
      <c r="G4920" s="25" t="n">
        <v>0.004819273982199849</v>
      </c>
      <c r="H4920" s="26">
        <f>VLOOKUP(D4920,upahbahan,3,FALSE)</f>
        <v/>
      </c>
      <c r="J4920" s="26">
        <f>G4920*H4920</f>
        <v/>
      </c>
    </row>
    <row r="4921">
      <c r="C4921" s="5" t="n">
        <v>4</v>
      </c>
      <c r="D4921" s="5" t="inlineStr">
        <is>
          <t>Alat Bantu Sub Total Peralatan 1.731,58</t>
        </is>
      </c>
      <c r="F4921" s="5" t="inlineStr">
        <is>
          <t>Ls</t>
        </is>
      </c>
      <c r="G4921" s="25" t="n">
        <v>1</v>
      </c>
      <c r="H4921" s="26">
        <f>VLOOKUP(D4921,upahbahan,3,FALSE)</f>
        <v/>
      </c>
      <c r="J4921" s="26">
        <f>G4921*H4921</f>
        <v/>
      </c>
    </row>
    <row r="4922">
      <c r="C4922" s="27" t="inlineStr">
        <is>
          <t>JUMLAH HARGA PERALATAN</t>
        </is>
      </c>
      <c r="D4922" s="28" t="n"/>
      <c r="E4922" s="28" t="n"/>
      <c r="F4922" s="28" t="n"/>
      <c r="G4922" s="28" t="n"/>
      <c r="H4922" s="28" t="n"/>
      <c r="I4922" s="28" t="n"/>
      <c r="J4922" s="29">
        <f>SUM(J4918:J4921)</f>
        <v/>
      </c>
    </row>
    <row r="4923">
      <c r="C4923" s="31" t="inlineStr">
        <is>
          <t>D</t>
        </is>
      </c>
      <c r="D4923" s="31" t="inlineStr">
        <is>
          <t>Jumlah (A+B+C)</t>
        </is>
      </c>
      <c r="E4923" s="32" t="n"/>
      <c r="F4923" s="32" t="n"/>
      <c r="G4923" s="32" t="n"/>
      <c r="H4923" s="32" t="n"/>
      <c r="I4923" s="32" t="n"/>
      <c r="J4923" s="33">
        <f>J4908+J4916+J4922</f>
        <v/>
      </c>
    </row>
    <row r="4924">
      <c r="C4924" s="18" t="inlineStr">
        <is>
          <t>E</t>
        </is>
      </c>
      <c r="D4924" s="18" t="inlineStr">
        <is>
          <t>Biaya Umum dan Keuntungan 10.0% x D</t>
        </is>
      </c>
      <c r="H4924" s="21">
        <f>$Q$8</f>
        <v/>
      </c>
      <c r="J4924" s="34">
        <f>J4923*H4924</f>
        <v/>
      </c>
    </row>
    <row r="4925">
      <c r="C4925" s="31" t="inlineStr">
        <is>
          <t>F</t>
        </is>
      </c>
      <c r="D4925" s="31" t="inlineStr">
        <is>
          <t>Harga Satuan Pekerjaan (D+E)</t>
        </is>
      </c>
      <c r="E4925" s="32" t="n"/>
      <c r="F4925" s="32" t="n"/>
      <c r="G4925" s="32" t="n"/>
      <c r="H4925" s="32" t="n"/>
      <c r="I4925" s="32" t="n"/>
      <c r="J4925" s="33">
        <f>SUM(J4923:J4924)</f>
        <v/>
      </c>
    </row>
    <row r="4927">
      <c r="C4927" s="16" t="inlineStr">
        <is>
          <t>I.246</t>
        </is>
      </c>
      <c r="D4927" s="17" t="inlineStr">
        <is>
          <t>Tempat Sampah yang Digalvanisasi (Galvanized)</t>
        </is>
      </c>
      <c r="F4927" s="18" t="inlineStr">
        <is>
          <t>Buah</t>
        </is>
      </c>
      <c r="K4927" s="22">
        <f>ROUNDDOWN(J4937,0)</f>
        <v/>
      </c>
      <c r="M4927" s="19" t="inlineStr">
        <is>
          <t>9.3.(31a)</t>
        </is>
      </c>
    </row>
    <row r="4928">
      <c r="C4928" s="23" t="inlineStr">
        <is>
          <t>No</t>
        </is>
      </c>
      <c r="D4928" s="23" t="inlineStr">
        <is>
          <t>Uraian</t>
        </is>
      </c>
      <c r="E4928" s="23" t="inlineStr">
        <is>
          <t>Kode</t>
        </is>
      </c>
      <c r="F4928" s="23" t="inlineStr">
        <is>
          <t>Sat.</t>
        </is>
      </c>
      <c r="G4928" s="23" t="inlineStr">
        <is>
          <t>Koefisien</t>
        </is>
      </c>
      <c r="H4928" s="23" t="inlineStr">
        <is>
          <t>Harga  Satuan (Rp)</t>
        </is>
      </c>
      <c r="J4928" s="23" t="inlineStr">
        <is>
          <t>Jumlah Harga (Rp)</t>
        </is>
      </c>
    </row>
    <row r="4929">
      <c r="C4929" s="24" t="inlineStr">
        <is>
          <t>A</t>
        </is>
      </c>
      <c r="D4929" s="24" t="inlineStr">
        <is>
          <t>BAHAN</t>
        </is>
      </c>
      <c r="E4929" s="12" t="n"/>
      <c r="F4929" s="12" t="n"/>
      <c r="G4929" s="12" t="n"/>
      <c r="H4929" s="12" t="n"/>
      <c r="I4929" s="12" t="n"/>
      <c r="J4929" s="12" t="n"/>
    </row>
    <row r="4930">
      <c r="C4930" s="5" t="n">
        <v>1</v>
      </c>
      <c r="D4930" s="5" t="inlineStr">
        <is>
          <t>Tempat Sampah Galvanis 75 Liter Sub Total Material 120.000,00</t>
        </is>
      </c>
      <c r="E4930" s="5" t="inlineStr">
        <is>
          <t>M371</t>
        </is>
      </c>
      <c r="F4930" s="5" t="inlineStr">
        <is>
          <t>Buah</t>
        </is>
      </c>
      <c r="G4930" s="25" t="n">
        <v>1</v>
      </c>
      <c r="H4930" s="26">
        <f>VLOOKUP(D4930,upahbahan,3,FALSE)</f>
        <v/>
      </c>
      <c r="J4930" s="26">
        <f>G4930*H4930</f>
        <v/>
      </c>
    </row>
    <row r="4931">
      <c r="C4931" s="27" t="inlineStr">
        <is>
          <t>JUMLAH HARGA BAHAN</t>
        </is>
      </c>
      <c r="D4931" s="28" t="n"/>
      <c r="E4931" s="28" t="n"/>
      <c r="F4931" s="28" t="n"/>
      <c r="G4931" s="28" t="n"/>
      <c r="H4931" s="28" t="n"/>
      <c r="I4931" s="28" t="n"/>
      <c r="J4931" s="29">
        <f>SUM(J4930:J4930)</f>
        <v/>
      </c>
    </row>
    <row r="4932">
      <c r="C4932" s="24" t="inlineStr">
        <is>
          <t>B</t>
        </is>
      </c>
      <c r="D4932" s="24" t="inlineStr">
        <is>
          <t>PERALATAN</t>
        </is>
      </c>
      <c r="E4932" s="12" t="n"/>
      <c r="F4932" s="12" t="n"/>
      <c r="G4932" s="12" t="n"/>
      <c r="H4932" s="12" t="n"/>
      <c r="I4932" s="12" t="n"/>
      <c r="J4932" s="12" t="n"/>
    </row>
    <row r="4933">
      <c r="C4933" s="5" t="n">
        <v>1</v>
      </c>
      <c r="D4933" s="5" t="inlineStr">
        <is>
          <t>Alat Bantu Sub Total Peralatan 0,00</t>
        </is>
      </c>
      <c r="F4933" s="5" t="inlineStr">
        <is>
          <t>Ls</t>
        </is>
      </c>
      <c r="G4933" s="25" t="n">
        <v>1</v>
      </c>
      <c r="H4933" s="26">
        <f>VLOOKUP(D4933,upahbahan,3,FALSE)</f>
        <v/>
      </c>
      <c r="J4933" s="26">
        <f>G4933*H4933</f>
        <v/>
      </c>
    </row>
    <row r="4934">
      <c r="C4934" s="27" t="inlineStr">
        <is>
          <t>JUMLAH HARGA PERALATAN</t>
        </is>
      </c>
      <c r="D4934" s="28" t="n"/>
      <c r="E4934" s="28" t="n"/>
      <c r="F4934" s="28" t="n"/>
      <c r="G4934" s="28" t="n"/>
      <c r="H4934" s="28" t="n"/>
      <c r="I4934" s="28" t="n"/>
      <c r="J4934" s="29">
        <f>SUM(J4933:J4933)</f>
        <v/>
      </c>
    </row>
    <row r="4935">
      <c r="C4935" s="31" t="inlineStr">
        <is>
          <t>C</t>
        </is>
      </c>
      <c r="D4935" s="31" t="inlineStr">
        <is>
          <t>Jumlah (A+B)</t>
        </is>
      </c>
      <c r="E4935" s="32" t="n"/>
      <c r="F4935" s="32" t="n"/>
      <c r="G4935" s="32" t="n"/>
      <c r="H4935" s="32" t="n"/>
      <c r="I4935" s="32" t="n"/>
      <c r="J4935" s="33">
        <f>J4931+J4934</f>
        <v/>
      </c>
    </row>
    <row r="4936">
      <c r="C4936" s="18" t="inlineStr">
        <is>
          <t>D</t>
        </is>
      </c>
      <c r="D4936" s="18" t="inlineStr">
        <is>
          <t>Biaya Umum dan Keuntungan 10.0% x C</t>
        </is>
      </c>
      <c r="H4936" s="21">
        <f>$Q$8</f>
        <v/>
      </c>
      <c r="J4936" s="34">
        <f>J4935*H4936</f>
        <v/>
      </c>
    </row>
    <row r="4937">
      <c r="C4937" s="31" t="inlineStr">
        <is>
          <t>E</t>
        </is>
      </c>
      <c r="D4937" s="31" t="inlineStr">
        <is>
          <t>Harga Satuan Pekerjaan (C+D)</t>
        </is>
      </c>
      <c r="E4937" s="32" t="n"/>
      <c r="F4937" s="32" t="n"/>
      <c r="G4937" s="32" t="n"/>
      <c r="H4937" s="32" t="n"/>
      <c r="I4937" s="32" t="n"/>
      <c r="J4937" s="33">
        <f>SUM(J4935:J4936)</f>
        <v/>
      </c>
    </row>
    <row r="4939">
      <c r="C4939" s="16" t="inlineStr">
        <is>
          <t>I.247</t>
        </is>
      </c>
      <c r="D4939" s="17" t="inlineStr">
        <is>
          <t>Tempat Sampah dengan Penutup Kayu yang Digalvanisasi (Galvanized)</t>
        </is>
      </c>
      <c r="F4939" s="18" t="inlineStr">
        <is>
          <t>Buah</t>
        </is>
      </c>
      <c r="K4939" s="22">
        <f>ROUNDDOWN(J4949,0)</f>
        <v/>
      </c>
      <c r="M4939" s="19" t="inlineStr">
        <is>
          <t>9.3.(31b)</t>
        </is>
      </c>
    </row>
    <row r="4940">
      <c r="C4940" s="23" t="inlineStr">
        <is>
          <t>No</t>
        </is>
      </c>
      <c r="D4940" s="23" t="inlineStr">
        <is>
          <t>Uraian</t>
        </is>
      </c>
      <c r="E4940" s="23" t="inlineStr">
        <is>
          <t>Kode</t>
        </is>
      </c>
      <c r="F4940" s="23" t="inlineStr">
        <is>
          <t>Sat.</t>
        </is>
      </c>
      <c r="G4940" s="23" t="inlineStr">
        <is>
          <t>Koefisien</t>
        </is>
      </c>
      <c r="H4940" s="23" t="inlineStr">
        <is>
          <t>Harga  Satuan (Rp)</t>
        </is>
      </c>
      <c r="J4940" s="23" t="inlineStr">
        <is>
          <t>Jumlah Harga (Rp)</t>
        </is>
      </c>
    </row>
    <row r="4941">
      <c r="C4941" s="24" t="inlineStr">
        <is>
          <t>A</t>
        </is>
      </c>
      <c r="D4941" s="24" t="inlineStr">
        <is>
          <t>BAHAN</t>
        </is>
      </c>
      <c r="E4941" s="12" t="n"/>
      <c r="F4941" s="12" t="n"/>
      <c r="G4941" s="12" t="n"/>
      <c r="H4941" s="12" t="n"/>
      <c r="I4941" s="12" t="n"/>
      <c r="J4941" s="12" t="n"/>
    </row>
    <row r="4942">
      <c r="C4942" s="5" t="n">
        <v>1</v>
      </c>
      <c r="D4942" s="5" t="inlineStr">
        <is>
          <t>Tempat Sampah Galvanis 75 Liter + Tu Sub Total Material 200.000,00</t>
        </is>
      </c>
      <c r="E4942" s="5" t="inlineStr">
        <is>
          <t>M371a</t>
        </is>
      </c>
      <c r="F4942" s="5" t="inlineStr">
        <is>
          <t>Buah</t>
        </is>
      </c>
      <c r="G4942" s="25" t="n">
        <v>1</v>
      </c>
      <c r="H4942" s="26">
        <f>VLOOKUP(D4942,upahbahan,3,FALSE)</f>
        <v/>
      </c>
      <c r="J4942" s="26">
        <f>G4942*H4942</f>
        <v/>
      </c>
    </row>
    <row r="4943">
      <c r="C4943" s="27" t="inlineStr">
        <is>
          <t>JUMLAH HARGA BAHAN</t>
        </is>
      </c>
      <c r="D4943" s="28" t="n"/>
      <c r="E4943" s="28" t="n"/>
      <c r="F4943" s="28" t="n"/>
      <c r="G4943" s="28" t="n"/>
      <c r="H4943" s="28" t="n"/>
      <c r="I4943" s="28" t="n"/>
      <c r="J4943" s="29">
        <f>SUM(J4942:J4942)</f>
        <v/>
      </c>
    </row>
    <row r="4944">
      <c r="C4944" s="24" t="inlineStr">
        <is>
          <t>B</t>
        </is>
      </c>
      <c r="D4944" s="24" t="inlineStr">
        <is>
          <t>PERALATAN</t>
        </is>
      </c>
      <c r="E4944" s="12" t="n"/>
      <c r="F4944" s="12" t="n"/>
      <c r="G4944" s="12" t="n"/>
      <c r="H4944" s="12" t="n"/>
      <c r="I4944" s="12" t="n"/>
      <c r="J4944" s="12" t="n"/>
    </row>
    <row r="4945">
      <c r="C4945" s="5" t="n">
        <v>1</v>
      </c>
      <c r="D4945" s="5" t="inlineStr">
        <is>
          <t>Alat Bantu Sub Total Peralatan 0,00</t>
        </is>
      </c>
      <c r="F4945" s="5" t="inlineStr">
        <is>
          <t>Ls</t>
        </is>
      </c>
      <c r="G4945" s="25" t="n">
        <v>1</v>
      </c>
      <c r="H4945" s="26">
        <f>VLOOKUP(D4945,upahbahan,3,FALSE)</f>
        <v/>
      </c>
      <c r="J4945" s="26">
        <f>G4945*H4945</f>
        <v/>
      </c>
    </row>
    <row r="4946">
      <c r="C4946" s="27" t="inlineStr">
        <is>
          <t>JUMLAH HARGA PERALATAN</t>
        </is>
      </c>
      <c r="D4946" s="28" t="n"/>
      <c r="E4946" s="28" t="n"/>
      <c r="F4946" s="28" t="n"/>
      <c r="G4946" s="28" t="n"/>
      <c r="H4946" s="28" t="n"/>
      <c r="I4946" s="28" t="n"/>
      <c r="J4946" s="29">
        <f>SUM(J4945:J4945)</f>
        <v/>
      </c>
    </row>
    <row r="4947">
      <c r="C4947" s="31" t="inlineStr">
        <is>
          <t>C</t>
        </is>
      </c>
      <c r="D4947" s="31" t="inlineStr">
        <is>
          <t>Jumlah (A+B)</t>
        </is>
      </c>
      <c r="E4947" s="32" t="n"/>
      <c r="F4947" s="32" t="n"/>
      <c r="G4947" s="32" t="n"/>
      <c r="H4947" s="32" t="n"/>
      <c r="I4947" s="32" t="n"/>
      <c r="J4947" s="33">
        <f>J4943+J4946</f>
        <v/>
      </c>
    </row>
    <row r="4948">
      <c r="C4948" s="18" t="inlineStr">
        <is>
          <t>D</t>
        </is>
      </c>
      <c r="D4948" s="18" t="inlineStr">
        <is>
          <t>Biaya Umum dan Keuntungan 10.0% x C</t>
        </is>
      </c>
      <c r="H4948" s="21">
        <f>$Q$8</f>
        <v/>
      </c>
      <c r="J4948" s="34">
        <f>J4947*H4948</f>
        <v/>
      </c>
    </row>
    <row r="4949">
      <c r="C4949" s="31" t="inlineStr">
        <is>
          <t>E</t>
        </is>
      </c>
      <c r="D4949" s="31" t="inlineStr">
        <is>
          <t>Harga Satuan Pekerjaan (C+D)</t>
        </is>
      </c>
      <c r="E4949" s="32" t="n"/>
      <c r="F4949" s="32" t="n"/>
      <c r="G4949" s="32" t="n"/>
      <c r="H4949" s="32" t="n"/>
      <c r="I4949" s="32" t="n"/>
      <c r="J4949" s="33">
        <f>SUM(J4947:J4948)</f>
        <v/>
      </c>
    </row>
    <row r="4951">
      <c r="C4951" s="16" t="inlineStr">
        <is>
          <t>I.248</t>
        </is>
      </c>
      <c r="D4951" s="17" t="inlineStr">
        <is>
          <t>Bangku/Kursi dilapis Mortar Semen Dekoratif</t>
        </is>
      </c>
      <c r="F4951" s="18" t="inlineStr">
        <is>
          <t>Buah</t>
        </is>
      </c>
      <c r="K4951" s="22">
        <f>ROUNDDOWN(J4968,0)</f>
        <v/>
      </c>
      <c r="M4951" s="19" t="inlineStr">
        <is>
          <t>9.3.(32a)</t>
        </is>
      </c>
    </row>
    <row r="4952">
      <c r="C4952" s="23" t="inlineStr">
        <is>
          <t>No</t>
        </is>
      </c>
      <c r="D4952" s="23" t="inlineStr">
        <is>
          <t>Uraian</t>
        </is>
      </c>
      <c r="E4952" s="23" t="inlineStr">
        <is>
          <t>Kode</t>
        </is>
      </c>
      <c r="F4952" s="23" t="inlineStr">
        <is>
          <t>Sat.</t>
        </is>
      </c>
      <c r="G4952" s="23" t="inlineStr">
        <is>
          <t>Koefisien</t>
        </is>
      </c>
      <c r="H4952" s="23" t="inlineStr">
        <is>
          <t>Harga  Satuan (Rp)</t>
        </is>
      </c>
      <c r="J4952" s="23" t="inlineStr">
        <is>
          <t>Jumlah Harga (Rp)</t>
        </is>
      </c>
    </row>
    <row r="4953">
      <c r="C4953" s="24" t="inlineStr">
        <is>
          <t>A</t>
        </is>
      </c>
      <c r="D4953" s="24" t="inlineStr">
        <is>
          <t>TENAGA KERJA</t>
        </is>
      </c>
      <c r="E4953" s="12" t="n"/>
      <c r="F4953" s="12" t="n"/>
      <c r="G4953" s="12" t="n"/>
      <c r="H4953" s="12" t="n"/>
      <c r="I4953" s="12" t="n"/>
      <c r="J4953" s="12" t="n"/>
    </row>
    <row r="4954">
      <c r="C4954" s="5" t="n">
        <v>1</v>
      </c>
      <c r="D4954" s="5" t="inlineStr">
        <is>
          <t>Pekerja</t>
        </is>
      </c>
      <c r="E4954" s="5" t="inlineStr">
        <is>
          <t>L01</t>
        </is>
      </c>
      <c r="F4954" s="5" t="inlineStr">
        <is>
          <t>Jam</t>
        </is>
      </c>
      <c r="G4954" s="25" t="n">
        <v>0.2857141306793558</v>
      </c>
      <c r="H4954" s="26">
        <f>VLOOKUP(D4954,upahbahan,3,FALSE)</f>
        <v/>
      </c>
      <c r="J4954" s="26">
        <f>G4954*H4954</f>
        <v/>
      </c>
    </row>
    <row r="4955">
      <c r="C4955" s="5" t="n">
        <v>2</v>
      </c>
      <c r="D4955" s="5" t="inlineStr">
        <is>
          <t>Mandor Sub Total Tenaga 12.657,10</t>
        </is>
      </c>
      <c r="E4955" s="5" t="inlineStr">
        <is>
          <t>L03</t>
        </is>
      </c>
      <c r="F4955" s="5" t="inlineStr">
        <is>
          <t>Jam</t>
        </is>
      </c>
      <c r="G4955" s="25" t="n">
        <v>0.1428572715085154</v>
      </c>
      <c r="H4955" s="26">
        <f>VLOOKUP(D4955,upahbahan,3,FALSE)</f>
        <v/>
      </c>
      <c r="J4955" s="26">
        <f>G4955*H4955</f>
        <v/>
      </c>
    </row>
    <row r="4956">
      <c r="C4956" s="27" t="inlineStr">
        <is>
          <t>JUMLAH HARGA TENAGA KERJA</t>
        </is>
      </c>
      <c r="D4956" s="28" t="n"/>
      <c r="E4956" s="28" t="n"/>
      <c r="F4956" s="28" t="n"/>
      <c r="G4956" s="28" t="n"/>
      <c r="H4956" s="28" t="n"/>
      <c r="I4956" s="28" t="n"/>
      <c r="J4956" s="29">
        <f>SUM(J4954:J4955)</f>
        <v/>
      </c>
    </row>
    <row r="4957">
      <c r="C4957" s="24" t="inlineStr">
        <is>
          <t>B</t>
        </is>
      </c>
      <c r="D4957" s="24" t="inlineStr">
        <is>
          <t>BAHAN</t>
        </is>
      </c>
      <c r="E4957" s="12" t="n"/>
      <c r="F4957" s="12" t="n"/>
      <c r="G4957" s="12" t="n"/>
      <c r="H4957" s="12" t="n"/>
      <c r="I4957" s="12" t="n"/>
      <c r="J4957" s="12" t="n"/>
    </row>
    <row r="4958">
      <c r="C4958" s="5" t="n">
        <v>1</v>
      </c>
      <c r="D4958" s="5" t="inlineStr">
        <is>
          <t>Semen</t>
        </is>
      </c>
      <c r="E4958" s="5" t="inlineStr">
        <is>
          <t>M12</t>
        </is>
      </c>
      <c r="F4958" s="5" t="inlineStr">
        <is>
          <t>Kg</t>
        </is>
      </c>
      <c r="G4958" s="25" t="n">
        <v>7.86003125</v>
      </c>
      <c r="H4958" s="26">
        <f>VLOOKUP(D4958,upahbahan,3,FALSE)</f>
        <v/>
      </c>
      <c r="J4958" s="26">
        <f>G4958*H4958</f>
        <v/>
      </c>
    </row>
    <row r="4959">
      <c r="C4959" s="5" t="n">
        <v>2</v>
      </c>
      <c r="D4959" s="5" t="inlineStr">
        <is>
          <t>Pasir</t>
        </is>
      </c>
      <c r="E4959" s="5" t="inlineStr">
        <is>
          <t>M01a</t>
        </is>
      </c>
      <c r="F4959" s="5" t="inlineStr">
        <is>
          <t>M3</t>
        </is>
      </c>
      <c r="G4959" s="25" t="n">
        <v>0.02252251184834123</v>
      </c>
      <c r="H4959" s="26" t="n">
        <v>168800</v>
      </c>
      <c r="I4959" s="30" t="inlineStr">
        <is>
          <t>harga khusus</t>
        </is>
      </c>
      <c r="J4959" s="26">
        <f>G4959*H4959</f>
        <v/>
      </c>
    </row>
    <row r="4960">
      <c r="C4960" s="5" t="n">
        <v>3</v>
      </c>
      <c r="D4960" s="5" t="inlineStr">
        <is>
          <t>Air</t>
        </is>
      </c>
      <c r="E4960" s="5" t="inlineStr">
        <is>
          <t>M170</t>
        </is>
      </c>
      <c r="F4960" s="5" t="inlineStr">
        <is>
          <t>Liter</t>
        </is>
      </c>
      <c r="G4960" s="25" t="n">
        <v>3.144027303754266</v>
      </c>
      <c r="H4960" s="26">
        <f>VLOOKUP(D4960,upahbahan,3,FALSE)</f>
        <v/>
      </c>
      <c r="J4960" s="26">
        <f>G4960*H4960</f>
        <v/>
      </c>
    </row>
    <row r="4961">
      <c r="C4961" s="5" t="n">
        <v>4</v>
      </c>
      <c r="D4961" s="5" t="inlineStr">
        <is>
          <t>Batu Bata Sub Total Material 28.731,60</t>
        </is>
      </c>
      <c r="E4961" s="5" t="inlineStr">
        <is>
          <t>M374</t>
        </is>
      </c>
      <c r="F4961" s="5" t="inlineStr">
        <is>
          <t>Buah</t>
        </is>
      </c>
      <c r="G4961" s="25" t="n">
        <v>15.3846125</v>
      </c>
      <c r="H4961" s="26">
        <f>VLOOKUP(D4961,upahbahan,3,FALSE)</f>
        <v/>
      </c>
      <c r="J4961" s="26">
        <f>G4961*H4961</f>
        <v/>
      </c>
    </row>
    <row r="4962">
      <c r="C4962" s="27" t="inlineStr">
        <is>
          <t>JUMLAH HARGA BAHAN</t>
        </is>
      </c>
      <c r="D4962" s="28" t="n"/>
      <c r="E4962" s="28" t="n"/>
      <c r="F4962" s="28" t="n"/>
      <c r="G4962" s="28" t="n"/>
      <c r="H4962" s="28" t="n"/>
      <c r="I4962" s="28" t="n"/>
      <c r="J4962" s="29">
        <f>SUM(J4958:J4961)</f>
        <v/>
      </c>
    </row>
    <row r="4963">
      <c r="C4963" s="24" t="inlineStr">
        <is>
          <t>C</t>
        </is>
      </c>
      <c r="D4963" s="24" t="inlineStr">
        <is>
          <t>PERALATAN</t>
        </is>
      </c>
      <c r="E4963" s="12" t="n"/>
      <c r="F4963" s="12" t="n"/>
      <c r="G4963" s="12" t="n"/>
      <c r="H4963" s="12" t="n"/>
      <c r="I4963" s="12" t="n"/>
      <c r="J4963" s="12" t="n"/>
    </row>
    <row r="4964">
      <c r="C4964" s="5" t="n">
        <v>1</v>
      </c>
      <c r="D4964" s="5" t="inlineStr">
        <is>
          <t>Alat Bantu Sub Total Peralatan 0,00</t>
        </is>
      </c>
      <c r="F4964" s="5" t="inlineStr">
        <is>
          <t>Ls</t>
        </is>
      </c>
      <c r="G4964" s="25" t="n">
        <v>1</v>
      </c>
      <c r="H4964" s="26">
        <f>VLOOKUP(D4964,upahbahan,3,FALSE)</f>
        <v/>
      </c>
      <c r="J4964" s="26">
        <f>G4964*H4964</f>
        <v/>
      </c>
    </row>
    <row r="4965">
      <c r="C4965" s="27" t="inlineStr">
        <is>
          <t>JUMLAH HARGA PERALATAN</t>
        </is>
      </c>
      <c r="D4965" s="28" t="n"/>
      <c r="E4965" s="28" t="n"/>
      <c r="F4965" s="28" t="n"/>
      <c r="G4965" s="28" t="n"/>
      <c r="H4965" s="28" t="n"/>
      <c r="I4965" s="28" t="n"/>
      <c r="J4965" s="29">
        <f>SUM(J4964:J4964)</f>
        <v/>
      </c>
    </row>
    <row r="4966">
      <c r="C4966" s="31" t="inlineStr">
        <is>
          <t>D</t>
        </is>
      </c>
      <c r="D4966" s="31" t="inlineStr">
        <is>
          <t>Jumlah (A+B+C)</t>
        </is>
      </c>
      <c r="E4966" s="32" t="n"/>
      <c r="F4966" s="32" t="n"/>
      <c r="G4966" s="32" t="n"/>
      <c r="H4966" s="32" t="n"/>
      <c r="I4966" s="32" t="n"/>
      <c r="J4966" s="33">
        <f>J4956+J4962+J4965</f>
        <v/>
      </c>
    </row>
    <row r="4967">
      <c r="C4967" s="18" t="inlineStr">
        <is>
          <t>E</t>
        </is>
      </c>
      <c r="D4967" s="18" t="inlineStr">
        <is>
          <t>Biaya Umum dan Keuntungan 10.0% x D</t>
        </is>
      </c>
      <c r="H4967" s="21">
        <f>$Q$8</f>
        <v/>
      </c>
      <c r="J4967" s="34">
        <f>J4966*H4967</f>
        <v/>
      </c>
    </row>
    <row r="4968">
      <c r="C4968" s="31" t="inlineStr">
        <is>
          <t>F</t>
        </is>
      </c>
      <c r="D4968" s="31" t="inlineStr">
        <is>
          <t>Harga Satuan Pekerjaan (D+E)</t>
        </is>
      </c>
      <c r="E4968" s="32" t="n"/>
      <c r="F4968" s="32" t="n"/>
      <c r="G4968" s="32" t="n"/>
      <c r="H4968" s="32" t="n"/>
      <c r="I4968" s="32" t="n"/>
      <c r="J4968" s="33">
        <f>SUM(J4966:J4967)</f>
        <v/>
      </c>
    </row>
    <row r="4970">
      <c r="C4970" s="16" t="inlineStr">
        <is>
          <t>I.249</t>
        </is>
      </c>
      <c r="D4970" s="17" t="inlineStr">
        <is>
          <t>Bangku/Kursi (Cast Iron) Dilapis Kayu</t>
        </is>
      </c>
      <c r="F4970" s="18" t="inlineStr">
        <is>
          <t>Buah</t>
        </is>
      </c>
      <c r="K4970" s="22">
        <f>ROUNDDOWN(J4980,0)</f>
        <v/>
      </c>
      <c r="M4970" s="19" t="inlineStr">
        <is>
          <t>9.3.(32b)</t>
        </is>
      </c>
    </row>
    <row r="4971">
      <c r="C4971" s="23" t="inlineStr">
        <is>
          <t>No</t>
        </is>
      </c>
      <c r="D4971" s="23" t="inlineStr">
        <is>
          <t>Uraian</t>
        </is>
      </c>
      <c r="E4971" s="23" t="inlineStr">
        <is>
          <t>Kode</t>
        </is>
      </c>
      <c r="F4971" s="23" t="inlineStr">
        <is>
          <t>Sat.</t>
        </is>
      </c>
      <c r="G4971" s="23" t="inlineStr">
        <is>
          <t>Koefisien</t>
        </is>
      </c>
      <c r="H4971" s="23" t="inlineStr">
        <is>
          <t>Harga  Satuan (Rp)</t>
        </is>
      </c>
      <c r="J4971" s="23" t="inlineStr">
        <is>
          <t>Jumlah Harga (Rp)</t>
        </is>
      </c>
    </row>
    <row r="4972">
      <c r="C4972" s="24" t="inlineStr">
        <is>
          <t>A</t>
        </is>
      </c>
      <c r="D4972" s="24" t="inlineStr">
        <is>
          <t>BAHAN</t>
        </is>
      </c>
      <c r="E4972" s="12" t="n"/>
      <c r="F4972" s="12" t="n"/>
      <c r="G4972" s="12" t="n"/>
      <c r="H4972" s="12" t="n"/>
      <c r="I4972" s="12" t="n"/>
      <c r="J4972" s="12" t="n"/>
    </row>
    <row r="4973">
      <c r="C4973" s="5" t="n">
        <v>1</v>
      </c>
      <c r="D4973" s="5" t="inlineStr">
        <is>
          <t>Kursi Taman Cast Iron + Kayu Sub Total Material 1.500.000,00</t>
        </is>
      </c>
      <c r="E4973" s="5" t="inlineStr">
        <is>
          <t>M372</t>
        </is>
      </c>
      <c r="F4973" s="5" t="inlineStr">
        <is>
          <t>Buah</t>
        </is>
      </c>
      <c r="G4973" s="25" t="n">
        <v>1</v>
      </c>
      <c r="H4973" s="26">
        <f>VLOOKUP(D4973,upahbahan,3,FALSE)</f>
        <v/>
      </c>
      <c r="J4973" s="26">
        <f>G4973*H4973</f>
        <v/>
      </c>
    </row>
    <row r="4974">
      <c r="C4974" s="27" t="inlineStr">
        <is>
          <t>JUMLAH HARGA BAHAN</t>
        </is>
      </c>
      <c r="D4974" s="28" t="n"/>
      <c r="E4974" s="28" t="n"/>
      <c r="F4974" s="28" t="n"/>
      <c r="G4974" s="28" t="n"/>
      <c r="H4974" s="28" t="n"/>
      <c r="I4974" s="28" t="n"/>
      <c r="J4974" s="29">
        <f>SUM(J4973:J4973)</f>
        <v/>
      </c>
    </row>
    <row r="4975">
      <c r="C4975" s="24" t="inlineStr">
        <is>
          <t>B</t>
        </is>
      </c>
      <c r="D4975" s="24" t="inlineStr">
        <is>
          <t>PERALATAN</t>
        </is>
      </c>
      <c r="E4975" s="12" t="n"/>
      <c r="F4975" s="12" t="n"/>
      <c r="G4975" s="12" t="n"/>
      <c r="H4975" s="12" t="n"/>
      <c r="I4975" s="12" t="n"/>
      <c r="J4975" s="12" t="n"/>
    </row>
    <row r="4976">
      <c r="C4976" s="5" t="n">
        <v>1</v>
      </c>
      <c r="D4976" s="5" t="inlineStr">
        <is>
          <t>Alat Bantu Sub Total Peralatan 0,00</t>
        </is>
      </c>
      <c r="F4976" s="5" t="inlineStr">
        <is>
          <t>Ls</t>
        </is>
      </c>
      <c r="G4976" s="25" t="n">
        <v>1</v>
      </c>
      <c r="H4976" s="26">
        <f>VLOOKUP(D4976,upahbahan,3,FALSE)</f>
        <v/>
      </c>
      <c r="J4976" s="26">
        <f>G4976*H4976</f>
        <v/>
      </c>
    </row>
    <row r="4977">
      <c r="C4977" s="27" t="inlineStr">
        <is>
          <t>JUMLAH HARGA PERALATAN</t>
        </is>
      </c>
      <c r="D4977" s="28" t="n"/>
      <c r="E4977" s="28" t="n"/>
      <c r="F4977" s="28" t="n"/>
      <c r="G4977" s="28" t="n"/>
      <c r="H4977" s="28" t="n"/>
      <c r="I4977" s="28" t="n"/>
      <c r="J4977" s="29">
        <f>SUM(J4976:J4976)</f>
        <v/>
      </c>
    </row>
    <row r="4978">
      <c r="C4978" s="31" t="inlineStr">
        <is>
          <t>C</t>
        </is>
      </c>
      <c r="D4978" s="31" t="inlineStr">
        <is>
          <t>Jumlah (A+B)</t>
        </is>
      </c>
      <c r="E4978" s="32" t="n"/>
      <c r="F4978" s="32" t="n"/>
      <c r="G4978" s="32" t="n"/>
      <c r="H4978" s="32" t="n"/>
      <c r="I4978" s="32" t="n"/>
      <c r="J4978" s="33">
        <f>J4974+J4977</f>
        <v/>
      </c>
    </row>
    <row r="4979">
      <c r="C4979" s="18" t="inlineStr">
        <is>
          <t>D</t>
        </is>
      </c>
      <c r="D4979" s="18" t="inlineStr">
        <is>
          <t>Biaya Umum dan Keuntungan 10.0% x C</t>
        </is>
      </c>
      <c r="H4979" s="21">
        <f>$Q$8</f>
        <v/>
      </c>
      <c r="J4979" s="34">
        <f>J4978*H4979</f>
        <v/>
      </c>
    </row>
    <row r="4980">
      <c r="C4980" s="31" t="inlineStr">
        <is>
          <t>E</t>
        </is>
      </c>
      <c r="D4980" s="31" t="inlineStr">
        <is>
          <t>Harga Satuan Pekerjaan (C+D)</t>
        </is>
      </c>
      <c r="E4980" s="32" t="n"/>
      <c r="F4980" s="32" t="n"/>
      <c r="G4980" s="32" t="n"/>
      <c r="H4980" s="32" t="n"/>
      <c r="I4980" s="32" t="n"/>
      <c r="J4980" s="33">
        <f>SUM(J4978:J4979)</f>
        <v/>
      </c>
    </row>
    <row r="4982">
      <c r="C4982" s="16" t="inlineStr">
        <is>
          <t>I.250</t>
        </is>
      </c>
      <c r="D4982" s="17" t="inlineStr">
        <is>
          <t>Bangku/Kursi Beton</t>
        </is>
      </c>
      <c r="F4982" s="18" t="inlineStr">
        <is>
          <t>Buah</t>
        </is>
      </c>
      <c r="K4982" s="22">
        <f>ROUNDDOWN(J5002,0)</f>
        <v/>
      </c>
      <c r="M4982" s="19" t="inlineStr">
        <is>
          <t>9.3.(32c)</t>
        </is>
      </c>
    </row>
    <row r="4983">
      <c r="C4983" s="23" t="inlineStr">
        <is>
          <t>No</t>
        </is>
      </c>
      <c r="D4983" s="23" t="inlineStr">
        <is>
          <t>Uraian</t>
        </is>
      </c>
      <c r="E4983" s="23" t="inlineStr">
        <is>
          <t>Kode</t>
        </is>
      </c>
      <c r="F4983" s="23" t="inlineStr">
        <is>
          <t>Sat.</t>
        </is>
      </c>
      <c r="G4983" s="23" t="inlineStr">
        <is>
          <t>Koefisien</t>
        </is>
      </c>
      <c r="H4983" s="23" t="inlineStr">
        <is>
          <t>Harga  Satuan (Rp)</t>
        </is>
      </c>
      <c r="J4983" s="23" t="inlineStr">
        <is>
          <t>Jumlah Harga (Rp)</t>
        </is>
      </c>
    </row>
    <row r="4984">
      <c r="C4984" s="24" t="inlineStr">
        <is>
          <t>A</t>
        </is>
      </c>
      <c r="D4984" s="24" t="inlineStr">
        <is>
          <t>BAHAN</t>
        </is>
      </c>
      <c r="E4984" s="12" t="n"/>
      <c r="F4984" s="12" t="n"/>
      <c r="G4984" s="12" t="n"/>
      <c r="H4984" s="12" t="n"/>
      <c r="I4984" s="12" t="n"/>
      <c r="J4984" s="12" t="n"/>
    </row>
    <row r="4985">
      <c r="C4985" s="5" t="n">
        <v>1</v>
      </c>
      <c r="D4985" s="5" t="inlineStr">
        <is>
          <t>Pekerja</t>
        </is>
      </c>
      <c r="E4985" s="5" t="inlineStr">
        <is>
          <t>L01</t>
        </is>
      </c>
      <c r="F4985" s="5" t="inlineStr">
        <is>
          <t>Jam</t>
        </is>
      </c>
      <c r="G4985" s="25" t="n">
        <v>0.08879506749135603</v>
      </c>
      <c r="H4985" s="26">
        <f>VLOOKUP(D4985,upahbahan,3,FALSE)</f>
        <v/>
      </c>
      <c r="J4985" s="26">
        <f>G4985*H4985</f>
        <v/>
      </c>
    </row>
    <row r="4986">
      <c r="C4986" s="5" t="n">
        <v>2</v>
      </c>
      <c r="D4986" s="5" t="inlineStr">
        <is>
          <t>Tukang</t>
        </is>
      </c>
      <c r="E4986" s="5" t="inlineStr">
        <is>
          <t>L02</t>
        </is>
      </c>
      <c r="F4986" s="5" t="inlineStr">
        <is>
          <t>Jam</t>
        </is>
      </c>
      <c r="G4986" s="25" t="n">
        <v>0.02219884467005006</v>
      </c>
      <c r="H4986" s="26">
        <f>VLOOKUP(D4986,upahbahan,3,FALSE)</f>
        <v/>
      </c>
      <c r="J4986" s="26">
        <f>G4986*H4986</f>
        <v/>
      </c>
    </row>
    <row r="4987">
      <c r="C4987" s="5" t="n">
        <v>3</v>
      </c>
      <c r="D4987" s="5" t="inlineStr">
        <is>
          <t>Mandor Sub Total Tenaga 3.838,98</t>
        </is>
      </c>
      <c r="E4987" s="5" t="inlineStr">
        <is>
          <t>L03</t>
        </is>
      </c>
      <c r="F4987" s="5" t="inlineStr">
        <is>
          <t>Jam</t>
        </is>
      </c>
      <c r="G4987" s="25" t="n">
        <v>0.02219879433079715</v>
      </c>
      <c r="H4987" s="26">
        <f>VLOOKUP(D4987,upahbahan,3,FALSE)</f>
        <v/>
      </c>
      <c r="J4987" s="26">
        <f>G4987*H4987</f>
        <v/>
      </c>
    </row>
    <row r="4988">
      <c r="C4988" s="5" t="n">
        <v>4</v>
      </c>
      <c r="D4988" s="5" t="inlineStr">
        <is>
          <t>Semen</t>
        </is>
      </c>
      <c r="E4988" s="5" t="inlineStr">
        <is>
          <t>M12</t>
        </is>
      </c>
      <c r="F4988" s="5" t="inlineStr">
        <is>
          <t>Kg</t>
        </is>
      </c>
      <c r="G4988" s="25" t="n">
        <v>62.01855</v>
      </c>
      <c r="H4988" s="26">
        <f>VLOOKUP(D4988,upahbahan,3,FALSE)</f>
        <v/>
      </c>
      <c r="J4988" s="26">
        <f>G4988*H4988</f>
        <v/>
      </c>
    </row>
    <row r="4989">
      <c r="C4989" s="5" t="n">
        <v>5</v>
      </c>
      <c r="D4989" s="5" t="inlineStr">
        <is>
          <t>Pasir Beton</t>
        </is>
      </c>
      <c r="E4989" s="5" t="inlineStr">
        <is>
          <t>M01a</t>
        </is>
      </c>
      <c r="F4989" s="5" t="inlineStr">
        <is>
          <t>M3</t>
        </is>
      </c>
      <c r="G4989" s="25" t="n">
        <v>0.1189867298578199</v>
      </c>
      <c r="H4989" s="26">
        <f>VLOOKUP(D4989,upahbahan,3,FALSE)</f>
        <v/>
      </c>
      <c r="J4989" s="26">
        <f>G4989*H4989</f>
        <v/>
      </c>
    </row>
    <row r="4990">
      <c r="C4990" s="5" t="n">
        <v>6</v>
      </c>
      <c r="D4990" s="5" t="inlineStr">
        <is>
          <t>Aggregat Kasar</t>
        </is>
      </c>
      <c r="E4990" s="5" t="inlineStr">
        <is>
          <t>M03</t>
        </is>
      </c>
      <c r="F4990" s="5" t="inlineStr">
        <is>
          <t>M3</t>
        </is>
      </c>
      <c r="G4990" s="25" t="n">
        <v>0.1404507390933449</v>
      </c>
      <c r="H4990" s="26">
        <f>VLOOKUP(D4990,upahbahan,3,FALSE)</f>
        <v/>
      </c>
      <c r="J4990" s="26">
        <f>G4990*H4990</f>
        <v/>
      </c>
    </row>
    <row r="4991">
      <c r="C4991" s="5" t="n">
        <v>7</v>
      </c>
      <c r="D4991" s="5" t="inlineStr">
        <is>
          <t>Bekisting</t>
        </is>
      </c>
      <c r="E4991" s="5" t="inlineStr">
        <is>
          <t>M195</t>
        </is>
      </c>
      <c r="F4991" s="5" t="inlineStr">
        <is>
          <t>M2</t>
        </is>
      </c>
      <c r="G4991" s="25" t="n">
        <v>1.287</v>
      </c>
      <c r="H4991" s="26">
        <f>VLOOKUP(D4991,upahbahan,3,FALSE)</f>
        <v/>
      </c>
      <c r="J4991" s="26">
        <f>G4991*H4991</f>
        <v/>
      </c>
    </row>
    <row r="4992">
      <c r="C4992" s="5" t="n">
        <v>8</v>
      </c>
      <c r="D4992" s="5" t="inlineStr">
        <is>
          <t>Air</t>
        </is>
      </c>
      <c r="E4992" s="5" t="inlineStr">
        <is>
          <t>M170</t>
        </is>
      </c>
      <c r="F4992" s="5" t="inlineStr">
        <is>
          <t>Ltr</t>
        </is>
      </c>
      <c r="G4992" s="25" t="n">
        <v>30.94880546075085</v>
      </c>
      <c r="H4992" s="26">
        <f>VLOOKUP(D4992,upahbahan,3,FALSE)</f>
        <v/>
      </c>
      <c r="J4992" s="26">
        <f>G4992*H4992</f>
        <v/>
      </c>
    </row>
    <row r="4993">
      <c r="C4993" s="5" t="n">
        <v>9</v>
      </c>
      <c r="D4993" s="5" t="inlineStr">
        <is>
          <t>Wiremesh Sub Total Material 820.601,17</t>
        </is>
      </c>
      <c r="E4993" s="5" t="inlineStr">
        <is>
          <t>M258</t>
        </is>
      </c>
      <c r="F4993" s="5" t="inlineStr">
        <is>
          <t>Kg</t>
        </is>
      </c>
      <c r="G4993" s="25" t="n">
        <v>18.70789</v>
      </c>
      <c r="H4993" s="26">
        <f>VLOOKUP(D4993,upahbahan,3,FALSE)</f>
        <v/>
      </c>
      <c r="J4993" s="26">
        <f>G4993*H4993</f>
        <v/>
      </c>
    </row>
    <row r="4994">
      <c r="C4994" s="27" t="inlineStr">
        <is>
          <t>JUMLAH HARGA BAHAN</t>
        </is>
      </c>
      <c r="D4994" s="28" t="n"/>
      <c r="E4994" s="28" t="n"/>
      <c r="F4994" s="28" t="n"/>
      <c r="G4994" s="28" t="n"/>
      <c r="H4994" s="28" t="n"/>
      <c r="I4994" s="28" t="n"/>
      <c r="J4994" s="29">
        <f>SUM(J4985:J4993)</f>
        <v/>
      </c>
    </row>
    <row r="4995">
      <c r="C4995" s="24" t="inlineStr">
        <is>
          <t>B</t>
        </is>
      </c>
      <c r="D4995" s="24" t="inlineStr">
        <is>
          <t>PERALATAN</t>
        </is>
      </c>
      <c r="E4995" s="12" t="n"/>
      <c r="F4995" s="12" t="n"/>
      <c r="G4995" s="12" t="n"/>
      <c r="H4995" s="12" t="n"/>
      <c r="I4995" s="12" t="n"/>
      <c r="J4995" s="12" t="n"/>
    </row>
    <row r="4996">
      <c r="C4996" s="5" t="n">
        <v>1</v>
      </c>
      <c r="D4996" s="5" t="inlineStr">
        <is>
          <t>Concrete Mixer</t>
        </is>
      </c>
      <c r="E4996" s="5" t="inlineStr">
        <is>
          <t>E06</t>
        </is>
      </c>
      <c r="F4996" s="5" t="inlineStr">
        <is>
          <t>Jam</t>
        </is>
      </c>
      <c r="G4996" s="25" t="n">
        <v>0.02219883466580467</v>
      </c>
      <c r="H4996" s="26">
        <f>VLOOKUP(D4996,upahbahan,3,FALSE)</f>
        <v/>
      </c>
      <c r="J4996" s="26">
        <f>G4996*H4996</f>
        <v/>
      </c>
    </row>
    <row r="4997">
      <c r="C4997" s="5" t="n">
        <v>2</v>
      </c>
      <c r="D4997" s="5" t="inlineStr">
        <is>
          <t>Concrete Vibrator</t>
        </is>
      </c>
      <c r="E4997" s="5" t="inlineStr">
        <is>
          <t>E20</t>
        </is>
      </c>
      <c r="F4997" s="5" t="inlineStr">
        <is>
          <t>Jam</t>
        </is>
      </c>
      <c r="G4997" s="25" t="n">
        <v>0.02219881159345079</v>
      </c>
      <c r="H4997" s="26">
        <f>VLOOKUP(D4997,upahbahan,3,FALSE)</f>
        <v/>
      </c>
      <c r="J4997" s="26">
        <f>G4997*H4997</f>
        <v/>
      </c>
    </row>
    <row r="4998">
      <c r="C4998" s="5" t="n">
        <v>3</v>
      </c>
      <c r="D4998" s="5" t="inlineStr">
        <is>
          <t>Alat Bantu Sub Total Peralatan 4.363,23</t>
        </is>
      </c>
      <c r="F4998" s="5" t="inlineStr">
        <is>
          <t>Ls</t>
        </is>
      </c>
      <c r="G4998" s="25" t="n">
        <v>1</v>
      </c>
      <c r="H4998" s="26">
        <f>VLOOKUP(D4998,upahbahan,3,FALSE)</f>
        <v/>
      </c>
      <c r="J4998" s="26">
        <f>G4998*H4998</f>
        <v/>
      </c>
    </row>
    <row r="4999">
      <c r="C4999" s="27" t="inlineStr">
        <is>
          <t>JUMLAH HARGA PERALATAN</t>
        </is>
      </c>
      <c r="D4999" s="28" t="n"/>
      <c r="E4999" s="28" t="n"/>
      <c r="F4999" s="28" t="n"/>
      <c r="G4999" s="28" t="n"/>
      <c r="H4999" s="28" t="n"/>
      <c r="I4999" s="28" t="n"/>
      <c r="J4999" s="29">
        <f>SUM(J4996:J4998)</f>
        <v/>
      </c>
    </row>
    <row r="5000">
      <c r="C5000" s="31" t="inlineStr">
        <is>
          <t>C</t>
        </is>
      </c>
      <c r="D5000" s="31" t="inlineStr">
        <is>
          <t>Jumlah (A+B)</t>
        </is>
      </c>
      <c r="E5000" s="32" t="n"/>
      <c r="F5000" s="32" t="n"/>
      <c r="G5000" s="32" t="n"/>
      <c r="H5000" s="32" t="n"/>
      <c r="I5000" s="32" t="n"/>
      <c r="J5000" s="33">
        <f>J4994+J4999</f>
        <v/>
      </c>
    </row>
    <row r="5001">
      <c r="C5001" s="18" t="inlineStr">
        <is>
          <t>D</t>
        </is>
      </c>
      <c r="D5001" s="18" t="inlineStr">
        <is>
          <t>Biaya Umum dan Keuntungan 10.0% x C</t>
        </is>
      </c>
      <c r="H5001" s="21">
        <f>$Q$8</f>
        <v/>
      </c>
      <c r="J5001" s="34">
        <f>J5000*H5001</f>
        <v/>
      </c>
    </row>
    <row r="5002">
      <c r="C5002" s="31" t="inlineStr">
        <is>
          <t>E</t>
        </is>
      </c>
      <c r="D5002" s="31" t="inlineStr">
        <is>
          <t>Harga Satuan Pekerjaan (C+D)</t>
        </is>
      </c>
      <c r="E5002" s="32" t="n"/>
      <c r="F5002" s="32" t="n"/>
      <c r="G5002" s="32" t="n"/>
      <c r="H5002" s="32" t="n"/>
      <c r="I5002" s="32" t="n"/>
      <c r="J5002" s="33">
        <f>SUM(J5000:J5001)</f>
        <v/>
      </c>
    </row>
    <row r="5004">
      <c r="C5004" s="16" t="inlineStr">
        <is>
          <t>I.251</t>
        </is>
      </c>
      <c r="D5004" s="17" t="inlineStr">
        <is>
          <t>Bollard Jalan (Pengaman Trotoar) Dengan Lampu</t>
        </is>
      </c>
      <c r="F5004" s="18" t="inlineStr">
        <is>
          <t>Buah</t>
        </is>
      </c>
      <c r="K5004" s="22">
        <f>ROUNDDOWN(J5020,0)</f>
        <v/>
      </c>
      <c r="M5004" s="19" t="inlineStr">
        <is>
          <t>9.3.(33a)</t>
        </is>
      </c>
    </row>
    <row r="5005">
      <c r="C5005" s="23" t="inlineStr">
        <is>
          <t>No</t>
        </is>
      </c>
      <c r="D5005" s="23" t="inlineStr">
        <is>
          <t>Uraian</t>
        </is>
      </c>
      <c r="E5005" s="23" t="inlineStr">
        <is>
          <t>Kode</t>
        </is>
      </c>
      <c r="F5005" s="23" t="inlineStr">
        <is>
          <t>Sat.</t>
        </is>
      </c>
      <c r="G5005" s="23" t="inlineStr">
        <is>
          <t>Koefisien</t>
        </is>
      </c>
      <c r="H5005" s="23" t="inlineStr">
        <is>
          <t>Harga  Satuan (Rp)</t>
        </is>
      </c>
      <c r="J5005" s="23" t="inlineStr">
        <is>
          <t>Jumlah Harga (Rp)</t>
        </is>
      </c>
    </row>
    <row r="5006">
      <c r="C5006" s="24" t="inlineStr">
        <is>
          <t>A</t>
        </is>
      </c>
      <c r="D5006" s="24" t="inlineStr">
        <is>
          <t>TENAGA KERJA</t>
        </is>
      </c>
      <c r="E5006" s="12" t="n"/>
      <c r="F5006" s="12" t="n"/>
      <c r="G5006" s="12" t="n"/>
      <c r="H5006" s="12" t="n"/>
      <c r="I5006" s="12" t="n"/>
      <c r="J5006" s="12" t="n"/>
    </row>
    <row r="5007">
      <c r="C5007" s="5" t="n">
        <v>1</v>
      </c>
      <c r="D5007" s="5" t="inlineStr">
        <is>
          <t>Pekerja</t>
        </is>
      </c>
      <c r="E5007" s="5" t="inlineStr">
        <is>
          <t>L01</t>
        </is>
      </c>
      <c r="F5007" s="5" t="inlineStr">
        <is>
          <t>Jam</t>
        </is>
      </c>
      <c r="G5007" s="25" t="n">
        <v>0.2000000723496339</v>
      </c>
      <c r="H5007" s="26">
        <f>VLOOKUP(D5007,upahbahan,3,FALSE)</f>
        <v/>
      </c>
      <c r="J5007" s="26">
        <f>G5007*H5007</f>
        <v/>
      </c>
    </row>
    <row r="5008">
      <c r="C5008" s="5" t="n">
        <v>2</v>
      </c>
      <c r="D5008" s="5" t="inlineStr">
        <is>
          <t>Mandor Sub Total Tenaga 7.194,34</t>
        </is>
      </c>
      <c r="E5008" s="5" t="inlineStr">
        <is>
          <t>L03</t>
        </is>
      </c>
      <c r="F5008" s="5" t="inlineStr">
        <is>
          <t>Jam</t>
        </is>
      </c>
      <c r="G5008" s="25" t="n">
        <v>0.04999996998134641</v>
      </c>
      <c r="H5008" s="26">
        <f>VLOOKUP(D5008,upahbahan,3,FALSE)</f>
        <v/>
      </c>
      <c r="J5008" s="26">
        <f>G5008*H5008</f>
        <v/>
      </c>
    </row>
    <row r="5009">
      <c r="C5009" s="27" t="inlineStr">
        <is>
          <t>JUMLAH HARGA TENAGA KERJA</t>
        </is>
      </c>
      <c r="D5009" s="28" t="n"/>
      <c r="E5009" s="28" t="n"/>
      <c r="F5009" s="28" t="n"/>
      <c r="G5009" s="28" t="n"/>
      <c r="H5009" s="28" t="n"/>
      <c r="I5009" s="28" t="n"/>
      <c r="J5009" s="29">
        <f>SUM(J5007:J5008)</f>
        <v/>
      </c>
    </row>
    <row r="5010">
      <c r="C5010" s="24" t="inlineStr">
        <is>
          <t>B</t>
        </is>
      </c>
      <c r="D5010" s="24" t="inlineStr">
        <is>
          <t>BAHAN</t>
        </is>
      </c>
      <c r="E5010" s="12" t="n"/>
      <c r="F5010" s="12" t="n"/>
      <c r="G5010" s="12" t="n"/>
      <c r="H5010" s="12" t="n"/>
      <c r="I5010" s="12" t="n"/>
      <c r="J5010" s="12" t="n"/>
    </row>
    <row r="5011">
      <c r="C5011" s="5" t="n">
        <v>1</v>
      </c>
      <c r="D5011" s="5" t="inlineStr">
        <is>
          <t>Bollard Cast iron</t>
        </is>
      </c>
      <c r="E5011" s="5" t="inlineStr">
        <is>
          <t>M375</t>
        </is>
      </c>
      <c r="F5011" s="5" t="inlineStr">
        <is>
          <t>Buah</t>
        </is>
      </c>
      <c r="G5011" s="25" t="n">
        <v>1</v>
      </c>
      <c r="H5011" s="26">
        <f>VLOOKUP(D5011,upahbahan,3,FALSE)</f>
        <v/>
      </c>
      <c r="J5011" s="26">
        <f>G5011*H5011</f>
        <v/>
      </c>
    </row>
    <row r="5012">
      <c r="C5012" s="5" t="n">
        <v>2</v>
      </c>
      <c r="D5012" s="5" t="inlineStr">
        <is>
          <t>Bohlam Lampu LED 10 Watt Sub Total Material 1.067.950,00</t>
        </is>
      </c>
      <c r="E5012" s="5" t="inlineStr">
        <is>
          <t>M376</t>
        </is>
      </c>
      <c r="F5012" s="5" t="inlineStr">
        <is>
          <t>Buah</t>
        </is>
      </c>
      <c r="G5012" s="25" t="n">
        <v>1</v>
      </c>
      <c r="H5012" s="26">
        <f>VLOOKUP(D5012,upahbahan,3,FALSE)</f>
        <v/>
      </c>
      <c r="J5012" s="26">
        <f>G5012*H5012</f>
        <v/>
      </c>
    </row>
    <row r="5013">
      <c r="C5013" s="27" t="inlineStr">
        <is>
          <t>JUMLAH HARGA BAHAN</t>
        </is>
      </c>
      <c r="D5013" s="28" t="n"/>
      <c r="E5013" s="28" t="n"/>
      <c r="F5013" s="28" t="n"/>
      <c r="G5013" s="28" t="n"/>
      <c r="H5013" s="28" t="n"/>
      <c r="I5013" s="28" t="n"/>
      <c r="J5013" s="29">
        <f>SUM(J5011:J5012)</f>
        <v/>
      </c>
    </row>
    <row r="5014">
      <c r="C5014" s="24" t="inlineStr">
        <is>
          <t>C</t>
        </is>
      </c>
      <c r="D5014" s="24" t="inlineStr">
        <is>
          <t>PERALATAN</t>
        </is>
      </c>
      <c r="E5014" s="12" t="n"/>
      <c r="F5014" s="12" t="n"/>
      <c r="G5014" s="12" t="n"/>
      <c r="H5014" s="12" t="n"/>
      <c r="I5014" s="12" t="n"/>
      <c r="J5014" s="12" t="n"/>
    </row>
    <row r="5015">
      <c r="C5015" s="5" t="n">
        <v>1</v>
      </c>
      <c r="D5015" s="5" t="inlineStr">
        <is>
          <t>Mesin Bor</t>
        </is>
      </c>
      <c r="E5015" s="5" t="inlineStr">
        <is>
          <t>E65</t>
        </is>
      </c>
      <c r="F5015" s="5" t="inlineStr">
        <is>
          <t>Jam</t>
        </is>
      </c>
      <c r="G5015" s="25" t="n">
        <v>0.02008030349300182</v>
      </c>
      <c r="H5015" s="26" t="n">
        <v>65459.17</v>
      </c>
      <c r="I5015" s="30" t="inlineStr">
        <is>
          <t>harga khusus</t>
        </is>
      </c>
      <c r="J5015" s="26">
        <f>G5015*H5015</f>
        <v/>
      </c>
    </row>
    <row r="5016">
      <c r="C5016" s="5" t="n">
        <v>2</v>
      </c>
      <c r="D5016" s="5" t="inlineStr">
        <is>
          <t>Alat Bantu Sub Total Peralatan 1.314,44</t>
        </is>
      </c>
      <c r="F5016" s="5" t="inlineStr">
        <is>
          <t>Ls</t>
        </is>
      </c>
      <c r="G5016" s="25" t="n">
        <v>1</v>
      </c>
      <c r="H5016" s="26">
        <f>VLOOKUP(D5016,upahbahan,3,FALSE)</f>
        <v/>
      </c>
      <c r="J5016" s="26">
        <f>G5016*H5016</f>
        <v/>
      </c>
    </row>
    <row r="5017">
      <c r="C5017" s="27" t="inlineStr">
        <is>
          <t>JUMLAH HARGA PERALATAN</t>
        </is>
      </c>
      <c r="D5017" s="28" t="n"/>
      <c r="E5017" s="28" t="n"/>
      <c r="F5017" s="28" t="n"/>
      <c r="G5017" s="28" t="n"/>
      <c r="H5017" s="28" t="n"/>
      <c r="I5017" s="28" t="n"/>
      <c r="J5017" s="29">
        <f>SUM(J5015:J5016)</f>
        <v/>
      </c>
    </row>
    <row r="5018">
      <c r="C5018" s="31" t="inlineStr">
        <is>
          <t>D</t>
        </is>
      </c>
      <c r="D5018" s="31" t="inlineStr">
        <is>
          <t>Jumlah (A+B+C)</t>
        </is>
      </c>
      <c r="E5018" s="32" t="n"/>
      <c r="F5018" s="32" t="n"/>
      <c r="G5018" s="32" t="n"/>
      <c r="H5018" s="32" t="n"/>
      <c r="I5018" s="32" t="n"/>
      <c r="J5018" s="33">
        <f>J5009+J5013+J5017</f>
        <v/>
      </c>
    </row>
    <row r="5019">
      <c r="C5019" s="18" t="inlineStr">
        <is>
          <t>E</t>
        </is>
      </c>
      <c r="D5019" s="18" t="inlineStr">
        <is>
          <t>Biaya Umum dan Keuntungan 10.0% x D</t>
        </is>
      </c>
      <c r="H5019" s="21">
        <f>$Q$8</f>
        <v/>
      </c>
      <c r="J5019" s="34">
        <f>J5018*H5019</f>
        <v/>
      </c>
    </row>
    <row r="5020">
      <c r="C5020" s="31" t="inlineStr">
        <is>
          <t>F</t>
        </is>
      </c>
      <c r="D5020" s="31" t="inlineStr">
        <is>
          <t>Harga Satuan Pekerjaan (D+E)</t>
        </is>
      </c>
      <c r="E5020" s="32" t="n"/>
      <c r="F5020" s="32" t="n"/>
      <c r="G5020" s="32" t="n"/>
      <c r="H5020" s="32" t="n"/>
      <c r="I5020" s="32" t="n"/>
      <c r="J5020" s="33">
        <f>SUM(J5018:J5019)</f>
        <v/>
      </c>
    </row>
    <row r="5022">
      <c r="C5022" s="16" t="inlineStr">
        <is>
          <t>I.252</t>
        </is>
      </c>
      <c r="D5022" s="17" t="inlineStr">
        <is>
          <t>Bollard Jalan (Pengaman Trotoar) Tanpa Lampu</t>
        </is>
      </c>
      <c r="F5022" s="18" t="inlineStr">
        <is>
          <t>Buah</t>
        </is>
      </c>
      <c r="K5022" s="22">
        <f>ROUNDDOWN(J5035,0)</f>
        <v/>
      </c>
      <c r="M5022" s="19" t="inlineStr">
        <is>
          <t>9.3.(33b)</t>
        </is>
      </c>
    </row>
    <row r="5023">
      <c r="C5023" s="23" t="inlineStr">
        <is>
          <t>No</t>
        </is>
      </c>
      <c r="D5023" s="23" t="inlineStr">
        <is>
          <t>Uraian</t>
        </is>
      </c>
      <c r="E5023" s="23" t="inlineStr">
        <is>
          <t>Kode</t>
        </is>
      </c>
      <c r="F5023" s="23" t="inlineStr">
        <is>
          <t>Sat.</t>
        </is>
      </c>
      <c r="G5023" s="23" t="inlineStr">
        <is>
          <t>Koefisien</t>
        </is>
      </c>
      <c r="H5023" s="23" t="inlineStr">
        <is>
          <t>Harga  Satuan (Rp)</t>
        </is>
      </c>
      <c r="J5023" s="23" t="inlineStr">
        <is>
          <t>Jumlah Harga (Rp)</t>
        </is>
      </c>
    </row>
    <row r="5024">
      <c r="C5024" s="24" t="inlineStr">
        <is>
          <t>A</t>
        </is>
      </c>
      <c r="D5024" s="24" t="inlineStr">
        <is>
          <t>BAHAN</t>
        </is>
      </c>
      <c r="E5024" s="12" t="n"/>
      <c r="F5024" s="12" t="n"/>
      <c r="G5024" s="12" t="n"/>
      <c r="H5024" s="12" t="n"/>
      <c r="I5024" s="12" t="n"/>
      <c r="J5024" s="12" t="n"/>
    </row>
    <row r="5025">
      <c r="C5025" s="5" t="n">
        <v>1</v>
      </c>
      <c r="D5025" s="5" t="inlineStr">
        <is>
          <t>Pekerja</t>
        </is>
      </c>
      <c r="E5025" s="5" t="inlineStr">
        <is>
          <t>L01</t>
        </is>
      </c>
      <c r="F5025" s="5" t="inlineStr">
        <is>
          <t>Jam</t>
        </is>
      </c>
      <c r="G5025" s="25" t="n">
        <v>0.2000000723496339</v>
      </c>
      <c r="H5025" s="26">
        <f>VLOOKUP(D5025,upahbahan,3,FALSE)</f>
        <v/>
      </c>
      <c r="J5025" s="26">
        <f>G5025*H5025</f>
        <v/>
      </c>
    </row>
    <row r="5026">
      <c r="C5026" s="5" t="n">
        <v>2</v>
      </c>
      <c r="D5026" s="5" t="inlineStr">
        <is>
          <t>Mandor Sub Total Tenaga 7.194,34</t>
        </is>
      </c>
      <c r="E5026" s="5" t="inlineStr">
        <is>
          <t>L03</t>
        </is>
      </c>
      <c r="F5026" s="5" t="inlineStr">
        <is>
          <t>Jam</t>
        </is>
      </c>
      <c r="G5026" s="25" t="n">
        <v>0.04999996998134641</v>
      </c>
      <c r="H5026" s="26">
        <f>VLOOKUP(D5026,upahbahan,3,FALSE)</f>
        <v/>
      </c>
      <c r="J5026" s="26">
        <f>G5026*H5026</f>
        <v/>
      </c>
    </row>
    <row r="5027">
      <c r="C5027" s="5" t="n">
        <v>3</v>
      </c>
      <c r="D5027" s="5" t="inlineStr">
        <is>
          <t>Bollard Cast iron Sub Total Material 895.000,00</t>
        </is>
      </c>
      <c r="E5027" s="5" t="inlineStr">
        <is>
          <t>M375a</t>
        </is>
      </c>
      <c r="F5027" s="5" t="inlineStr">
        <is>
          <t>Buah</t>
        </is>
      </c>
      <c r="G5027" s="25" t="n">
        <v>1</v>
      </c>
      <c r="H5027" s="26">
        <f>VLOOKUP(D5027,upahbahan,3,FALSE)</f>
        <v/>
      </c>
      <c r="J5027" s="26">
        <f>G5027*H5027</f>
        <v/>
      </c>
    </row>
    <row r="5028">
      <c r="C5028" s="27" t="inlineStr">
        <is>
          <t>JUMLAH HARGA BAHAN</t>
        </is>
      </c>
      <c r="D5028" s="28" t="n"/>
      <c r="E5028" s="28" t="n"/>
      <c r="F5028" s="28" t="n"/>
      <c r="G5028" s="28" t="n"/>
      <c r="H5028" s="28" t="n"/>
      <c r="I5028" s="28" t="n"/>
      <c r="J5028" s="29">
        <f>SUM(J5025:J5027)</f>
        <v/>
      </c>
    </row>
    <row r="5029">
      <c r="C5029" s="24" t="inlineStr">
        <is>
          <t>B</t>
        </is>
      </c>
      <c r="D5029" s="24" t="inlineStr">
        <is>
          <t>PERALATAN</t>
        </is>
      </c>
      <c r="E5029" s="12" t="n"/>
      <c r="F5029" s="12" t="n"/>
      <c r="G5029" s="12" t="n"/>
      <c r="H5029" s="12" t="n"/>
      <c r="I5029" s="12" t="n"/>
      <c r="J5029" s="12" t="n"/>
    </row>
    <row r="5030">
      <c r="C5030" s="5" t="n">
        <v>1</v>
      </c>
      <c r="D5030" s="5" t="inlineStr">
        <is>
          <t>Mesin Bor</t>
        </is>
      </c>
      <c r="E5030" s="5" t="inlineStr">
        <is>
          <t>E65</t>
        </is>
      </c>
      <c r="F5030" s="5" t="inlineStr">
        <is>
          <t>Jam</t>
        </is>
      </c>
      <c r="G5030" s="25" t="n">
        <v>0.02008030349300182</v>
      </c>
      <c r="H5030" s="26" t="n">
        <v>65459.17</v>
      </c>
      <c r="I5030" s="30" t="inlineStr">
        <is>
          <t>harga khusus</t>
        </is>
      </c>
      <c r="J5030" s="26">
        <f>G5030*H5030</f>
        <v/>
      </c>
    </row>
    <row r="5031">
      <c r="C5031" s="5" t="n">
        <v>2</v>
      </c>
      <c r="D5031" s="5" t="inlineStr">
        <is>
          <t>Alat Bantu Sub Total Peralatan 1.314,44</t>
        </is>
      </c>
      <c r="F5031" s="5" t="inlineStr">
        <is>
          <t>Ls</t>
        </is>
      </c>
      <c r="G5031" s="25" t="n">
        <v>1</v>
      </c>
      <c r="H5031" s="26">
        <f>VLOOKUP(D5031,upahbahan,3,FALSE)</f>
        <v/>
      </c>
      <c r="J5031" s="26">
        <f>G5031*H5031</f>
        <v/>
      </c>
    </row>
    <row r="5032">
      <c r="C5032" s="27" t="inlineStr">
        <is>
          <t>JUMLAH HARGA PERALATAN</t>
        </is>
      </c>
      <c r="D5032" s="28" t="n"/>
      <c r="E5032" s="28" t="n"/>
      <c r="F5032" s="28" t="n"/>
      <c r="G5032" s="28" t="n"/>
      <c r="H5032" s="28" t="n"/>
      <c r="I5032" s="28" t="n"/>
      <c r="J5032" s="29">
        <f>SUM(J5030:J5031)</f>
        <v/>
      </c>
    </row>
    <row r="5033">
      <c r="C5033" s="31" t="inlineStr">
        <is>
          <t>C</t>
        </is>
      </c>
      <c r="D5033" s="31" t="inlineStr">
        <is>
          <t>Jumlah (A+B)</t>
        </is>
      </c>
      <c r="E5033" s="32" t="n"/>
      <c r="F5033" s="32" t="n"/>
      <c r="G5033" s="32" t="n"/>
      <c r="H5033" s="32" t="n"/>
      <c r="I5033" s="32" t="n"/>
      <c r="J5033" s="33">
        <f>J5028+J5032</f>
        <v/>
      </c>
    </row>
    <row r="5034">
      <c r="C5034" s="18" t="inlineStr">
        <is>
          <t>D</t>
        </is>
      </c>
      <c r="D5034" s="18" t="inlineStr">
        <is>
          <t>Biaya Umum dan Keuntungan 10.0% x C</t>
        </is>
      </c>
      <c r="H5034" s="21">
        <f>$Q$8</f>
        <v/>
      </c>
      <c r="J5034" s="34">
        <f>J5033*H5034</f>
        <v/>
      </c>
    </row>
    <row r="5035">
      <c r="C5035" s="31" t="inlineStr">
        <is>
          <t>E</t>
        </is>
      </c>
      <c r="D5035" s="31" t="inlineStr">
        <is>
          <t>Harga Satuan Pekerjaan (C+D)</t>
        </is>
      </c>
      <c r="E5035" s="32" t="n"/>
      <c r="F5035" s="32" t="n"/>
      <c r="G5035" s="32" t="n"/>
      <c r="H5035" s="32" t="n"/>
      <c r="I5035" s="32" t="n"/>
      <c r="J5035" s="33">
        <f>SUM(J5033:J5034)</f>
        <v/>
      </c>
    </row>
    <row r="5037">
      <c r="C5037" s="16" t="inlineStr">
        <is>
          <t>I.253</t>
        </is>
      </c>
      <c r="D5037" s="17" t="inlineStr">
        <is>
          <t>Papan Lantai WPC (Wood Plastic Composite)</t>
        </is>
      </c>
      <c r="F5037" s="18" t="inlineStr">
        <is>
          <t>Meter Persegi</t>
        </is>
      </c>
      <c r="K5037" s="22">
        <f>ROUNDDOWN(J5052,0)</f>
        <v/>
      </c>
      <c r="M5037" s="19" t="inlineStr">
        <is>
          <t>9.3.(34)</t>
        </is>
      </c>
    </row>
    <row r="5038">
      <c r="C5038" s="23" t="inlineStr">
        <is>
          <t>No</t>
        </is>
      </c>
      <c r="D5038" s="23" t="inlineStr">
        <is>
          <t>Uraian</t>
        </is>
      </c>
      <c r="E5038" s="23" t="inlineStr">
        <is>
          <t>Kode</t>
        </is>
      </c>
      <c r="F5038" s="23" t="inlineStr">
        <is>
          <t>Sat.</t>
        </is>
      </c>
      <c r="G5038" s="23" t="inlineStr">
        <is>
          <t>Koefisien</t>
        </is>
      </c>
      <c r="H5038" s="23" t="inlineStr">
        <is>
          <t>Harga  Satuan (Rp)</t>
        </is>
      </c>
      <c r="J5038" s="23" t="inlineStr">
        <is>
          <t>Jumlah Harga (Rp)</t>
        </is>
      </c>
    </row>
    <row r="5039">
      <c r="C5039" s="24" t="inlineStr">
        <is>
          <t>A</t>
        </is>
      </c>
      <c r="D5039" s="24" t="inlineStr">
        <is>
          <t>BAHAN</t>
        </is>
      </c>
      <c r="E5039" s="12" t="n"/>
      <c r="F5039" s="12" t="n"/>
      <c r="G5039" s="12" t="n"/>
      <c r="H5039" s="12" t="n"/>
      <c r="I5039" s="12" t="n"/>
      <c r="J5039" s="12" t="n"/>
    </row>
    <row r="5040">
      <c r="C5040" s="5" t="n">
        <v>1</v>
      </c>
      <c r="D5040" s="5" t="inlineStr">
        <is>
          <t>Pekerja</t>
        </is>
      </c>
      <c r="E5040" s="5" t="inlineStr">
        <is>
          <t>L01</t>
        </is>
      </c>
      <c r="F5040" s="5" t="inlineStr">
        <is>
          <t>Jam</t>
        </is>
      </c>
      <c r="G5040" s="25" t="n">
        <v>0.05000010852445092</v>
      </c>
      <c r="H5040" s="26">
        <f>VLOOKUP(D5040,upahbahan,3,FALSE)</f>
        <v/>
      </c>
      <c r="J5040" s="26">
        <f>G5040*H5040</f>
        <v/>
      </c>
    </row>
    <row r="5041">
      <c r="C5041" s="5" t="n">
        <v>2</v>
      </c>
      <c r="D5041" s="5" t="inlineStr">
        <is>
          <t>Tukang</t>
        </is>
      </c>
      <c r="E5041" s="5" t="inlineStr">
        <is>
          <t>L02</t>
        </is>
      </c>
      <c r="F5041" s="5" t="inlineStr">
        <is>
          <t>Jam</t>
        </is>
      </c>
      <c r="G5041" s="25" t="n">
        <v>0.01000009982887953</v>
      </c>
      <c r="H5041" s="26">
        <f>VLOOKUP(D5041,upahbahan,3,FALSE)</f>
        <v/>
      </c>
      <c r="J5041" s="26">
        <f>G5041*H5041</f>
        <v/>
      </c>
    </row>
    <row r="5042">
      <c r="C5042" s="5" t="n">
        <v>3</v>
      </c>
      <c r="D5042" s="5" t="inlineStr">
        <is>
          <t>Mandor Sub Total Tenaga 2.005,80</t>
        </is>
      </c>
      <c r="E5042" s="5" t="inlineStr">
        <is>
          <t>L03</t>
        </is>
      </c>
      <c r="F5042" s="5" t="inlineStr">
        <is>
          <t>Jam</t>
        </is>
      </c>
      <c r="G5042" s="25" t="n">
        <v>0.01000011407088365</v>
      </c>
      <c r="H5042" s="26">
        <f>VLOOKUP(D5042,upahbahan,3,FALSE)</f>
        <v/>
      </c>
      <c r="J5042" s="26">
        <f>G5042*H5042</f>
        <v/>
      </c>
    </row>
    <row r="5043">
      <c r="C5043" s="5" t="n">
        <v>4</v>
      </c>
      <c r="D5043" s="5" t="inlineStr">
        <is>
          <t>WPC (Wood Plastic Composite) Sub Total Material 568.965,52</t>
        </is>
      </c>
      <c r="E5043" s="5" t="inlineStr">
        <is>
          <t>M377</t>
        </is>
      </c>
      <c r="F5043" s="5" t="inlineStr">
        <is>
          <t>Buah</t>
        </is>
      </c>
      <c r="G5043" s="25" t="n">
        <v>2.586206909090909</v>
      </c>
      <c r="H5043" s="26">
        <f>VLOOKUP(D5043,upahbahan,3,FALSE)</f>
        <v/>
      </c>
      <c r="J5043" s="26">
        <f>G5043*H5043</f>
        <v/>
      </c>
    </row>
    <row r="5044">
      <c r="C5044" s="27" t="inlineStr">
        <is>
          <t>JUMLAH HARGA BAHAN</t>
        </is>
      </c>
      <c r="D5044" s="28" t="n"/>
      <c r="E5044" s="28" t="n"/>
      <c r="F5044" s="28" t="n"/>
      <c r="G5044" s="28" t="n"/>
      <c r="H5044" s="28" t="n"/>
      <c r="I5044" s="28" t="n"/>
      <c r="J5044" s="29">
        <f>SUM(J5040:J5043)</f>
        <v/>
      </c>
    </row>
    <row r="5045">
      <c r="C5045" s="24" t="inlineStr">
        <is>
          <t>B</t>
        </is>
      </c>
      <c r="D5045" s="24" t="inlineStr">
        <is>
          <t>PERALATAN</t>
        </is>
      </c>
      <c r="E5045" s="12" t="n"/>
      <c r="F5045" s="12" t="n"/>
      <c r="G5045" s="12" t="n"/>
      <c r="H5045" s="12" t="n"/>
      <c r="I5045" s="12" t="n"/>
      <c r="J5045" s="12" t="n"/>
    </row>
    <row r="5046">
      <c r="C5046" s="5" t="n">
        <v>1</v>
      </c>
      <c r="D5046" s="5" t="inlineStr">
        <is>
          <t>Mesin Bor</t>
        </is>
      </c>
      <c r="E5046" s="5" t="inlineStr">
        <is>
          <t>E65</t>
        </is>
      </c>
      <c r="F5046" s="5" t="inlineStr">
        <is>
          <t>Jam</t>
        </is>
      </c>
      <c r="G5046" s="25" t="n">
        <v>0.005020075873250455</v>
      </c>
      <c r="H5046" s="26" t="n">
        <v>65459.17</v>
      </c>
      <c r="I5046" s="30" t="inlineStr">
        <is>
          <t>harga khusus</t>
        </is>
      </c>
      <c r="J5046" s="26">
        <f>G5046*H5046</f>
        <v/>
      </c>
    </row>
    <row r="5047">
      <c r="C5047" s="5" t="n">
        <v>2</v>
      </c>
      <c r="D5047" s="5" t="inlineStr">
        <is>
          <t>Gerinda Tangan</t>
        </is>
      </c>
      <c r="E5047" s="5" t="inlineStr">
        <is>
          <t>E69</t>
        </is>
      </c>
      <c r="F5047" s="5" t="inlineStr">
        <is>
          <t>Jam</t>
        </is>
      </c>
      <c r="G5047" s="25" t="n">
        <v>0.2399999386869048</v>
      </c>
      <c r="H5047" s="26">
        <f>VLOOKUP(D5047,upahbahan,3,FALSE)</f>
        <v/>
      </c>
      <c r="J5047" s="26">
        <f>G5047*H5047</f>
        <v/>
      </c>
    </row>
    <row r="5048">
      <c r="C5048" s="5" t="n">
        <v>3</v>
      </c>
      <c r="D5048" s="5" t="inlineStr">
        <is>
          <t>Alat Bantu Sub Total Peralatan 17.551,68</t>
        </is>
      </c>
      <c r="F5048" s="5" t="inlineStr">
        <is>
          <t>Ls</t>
        </is>
      </c>
      <c r="G5048" s="25" t="n">
        <v>1</v>
      </c>
      <c r="H5048" s="26">
        <f>VLOOKUP(D5048,upahbahan,3,FALSE)</f>
        <v/>
      </c>
      <c r="J5048" s="26">
        <f>G5048*H5048</f>
        <v/>
      </c>
    </row>
    <row r="5049">
      <c r="C5049" s="27" t="inlineStr">
        <is>
          <t>JUMLAH HARGA PERALATAN</t>
        </is>
      </c>
      <c r="D5049" s="28" t="n"/>
      <c r="E5049" s="28" t="n"/>
      <c r="F5049" s="28" t="n"/>
      <c r="G5049" s="28" t="n"/>
      <c r="H5049" s="28" t="n"/>
      <c r="I5049" s="28" t="n"/>
      <c r="J5049" s="29">
        <f>SUM(J5046:J5048)</f>
        <v/>
      </c>
    </row>
    <row r="5050">
      <c r="C5050" s="31" t="inlineStr">
        <is>
          <t>C</t>
        </is>
      </c>
      <c r="D5050" s="31" t="inlineStr">
        <is>
          <t>Jumlah (A+B)</t>
        </is>
      </c>
      <c r="E5050" s="32" t="n"/>
      <c r="F5050" s="32" t="n"/>
      <c r="G5050" s="32" t="n"/>
      <c r="H5050" s="32" t="n"/>
      <c r="I5050" s="32" t="n"/>
      <c r="J5050" s="33">
        <f>J5044+J5049</f>
        <v/>
      </c>
    </row>
    <row r="5051">
      <c r="C5051" s="18" t="inlineStr">
        <is>
          <t>D</t>
        </is>
      </c>
      <c r="D5051" s="18" t="inlineStr">
        <is>
          <t>Biaya Umum dan Keuntungan 10.0% x C</t>
        </is>
      </c>
      <c r="H5051" s="21">
        <f>$Q$8</f>
        <v/>
      </c>
      <c r="J5051" s="34">
        <f>J5050*H5051</f>
        <v/>
      </c>
    </row>
    <row r="5052">
      <c r="C5052" s="31" t="inlineStr">
        <is>
          <t>E</t>
        </is>
      </c>
      <c r="D5052" s="31" t="inlineStr">
        <is>
          <t>Harga Satuan Pekerjaan (C+D)</t>
        </is>
      </c>
      <c r="E5052" s="32" t="n"/>
      <c r="F5052" s="32" t="n"/>
      <c r="G5052" s="32" t="n"/>
      <c r="H5052" s="32" t="n"/>
      <c r="I5052" s="32" t="n"/>
      <c r="J5052" s="33">
        <f>SUM(J5050:J5051)</f>
        <v/>
      </c>
    </row>
    <row r="5054">
      <c r="C5054" s="16" t="inlineStr">
        <is>
          <t>I.254</t>
        </is>
      </c>
      <c r="D5054" s="17" t="inlineStr">
        <is>
          <t>Penanda Tempat</t>
        </is>
      </c>
      <c r="F5054" s="18" t="inlineStr">
        <is>
          <t>Buah</t>
        </is>
      </c>
      <c r="K5054" s="22">
        <f>ROUNDDOWN(J5065,0)</f>
        <v/>
      </c>
      <c r="M5054" s="19" t="inlineStr">
        <is>
          <t>9.3.(35)</t>
        </is>
      </c>
    </row>
    <row r="5055">
      <c r="C5055" s="23" t="inlineStr">
        <is>
          <t>No</t>
        </is>
      </c>
      <c r="D5055" s="23" t="inlineStr">
        <is>
          <t>Uraian</t>
        </is>
      </c>
      <c r="E5055" s="23" t="inlineStr">
        <is>
          <t>Kode</t>
        </is>
      </c>
      <c r="F5055" s="23" t="inlineStr">
        <is>
          <t>Sat.</t>
        </is>
      </c>
      <c r="G5055" s="23" t="inlineStr">
        <is>
          <t>Koefisien</t>
        </is>
      </c>
      <c r="H5055" s="23" t="inlineStr">
        <is>
          <t>Harga  Satuan (Rp)</t>
        </is>
      </c>
      <c r="J5055" s="23" t="inlineStr">
        <is>
          <t>Jumlah Harga (Rp)</t>
        </is>
      </c>
    </row>
    <row r="5056">
      <c r="C5056" s="24" t="inlineStr">
        <is>
          <t>A</t>
        </is>
      </c>
      <c r="D5056" s="24" t="inlineStr">
        <is>
          <t>BAHAN</t>
        </is>
      </c>
      <c r="E5056" s="12" t="n"/>
      <c r="F5056" s="12" t="n"/>
      <c r="G5056" s="12" t="n"/>
      <c r="H5056" s="12" t="n"/>
      <c r="I5056" s="12" t="n"/>
      <c r="J5056" s="12" t="n"/>
    </row>
    <row r="5057">
      <c r="C5057" s="5" t="n">
        <v>1</v>
      </c>
      <c r="D5057" s="5" t="inlineStr">
        <is>
          <t>Tukang Sub Total Tenaga 11.619,88</t>
        </is>
      </c>
      <c r="E5057" s="5" t="inlineStr">
        <is>
          <t>L02</t>
        </is>
      </c>
      <c r="F5057" s="5" t="inlineStr">
        <is>
          <t>Jam</t>
        </is>
      </c>
      <c r="G5057" s="25" t="n">
        <v>0.3999998623049937</v>
      </c>
      <c r="H5057" s="26">
        <f>VLOOKUP(D5057,upahbahan,3,FALSE)</f>
        <v/>
      </c>
      <c r="J5057" s="26">
        <f>G5057*H5057</f>
        <v/>
      </c>
    </row>
    <row r="5058">
      <c r="C5058" s="5" t="n">
        <v>2</v>
      </c>
      <c r="D5058" s="5" t="inlineStr">
        <is>
          <t>Penanda Tempat berupa lightbox acrylic Sub Total Material 459.000,00</t>
        </is>
      </c>
      <c r="E5058" s="5" t="inlineStr">
        <is>
          <t>M378</t>
        </is>
      </c>
      <c r="F5058" s="5" t="inlineStr">
        <is>
          <t>Unit</t>
        </is>
      </c>
      <c r="G5058" s="25" t="n">
        <v>1</v>
      </c>
      <c r="H5058" s="26">
        <f>VLOOKUP(D5058,upahbahan,3,FALSE)</f>
        <v/>
      </c>
      <c r="J5058" s="26">
        <f>G5058*H5058</f>
        <v/>
      </c>
    </row>
    <row r="5059">
      <c r="C5059" s="27" t="inlineStr">
        <is>
          <t>JUMLAH HARGA BAHAN</t>
        </is>
      </c>
      <c r="D5059" s="28" t="n"/>
      <c r="E5059" s="28" t="n"/>
      <c r="F5059" s="28" t="n"/>
      <c r="G5059" s="28" t="n"/>
      <c r="H5059" s="28" t="n"/>
      <c r="I5059" s="28" t="n"/>
      <c r="J5059" s="29">
        <f>SUM(J5057:J5058)</f>
        <v/>
      </c>
    </row>
    <row r="5060">
      <c r="C5060" s="24" t="inlineStr">
        <is>
          <t>B</t>
        </is>
      </c>
      <c r="D5060" s="24" t="inlineStr">
        <is>
          <t>PERALATAN</t>
        </is>
      </c>
      <c r="E5060" s="12" t="n"/>
      <c r="F5060" s="12" t="n"/>
      <c r="G5060" s="12" t="n"/>
      <c r="H5060" s="12" t="n"/>
      <c r="I5060" s="12" t="n"/>
      <c r="J5060" s="12" t="n"/>
    </row>
    <row r="5061">
      <c r="C5061" s="5" t="n">
        <v>1</v>
      </c>
      <c r="D5061" s="5" t="inlineStr">
        <is>
          <t>Alat Bantu Sub Total Peralatan 0,00</t>
        </is>
      </c>
      <c r="F5061" s="5" t="inlineStr">
        <is>
          <t>Ls</t>
        </is>
      </c>
      <c r="G5061" s="25" t="n">
        <v>1</v>
      </c>
      <c r="H5061" s="26">
        <f>VLOOKUP(D5061,upahbahan,3,FALSE)</f>
        <v/>
      </c>
      <c r="J5061" s="26">
        <f>G5061*H5061</f>
        <v/>
      </c>
    </row>
    <row r="5062">
      <c r="C5062" s="27" t="inlineStr">
        <is>
          <t>JUMLAH HARGA PERALATAN</t>
        </is>
      </c>
      <c r="D5062" s="28" t="n"/>
      <c r="E5062" s="28" t="n"/>
      <c r="F5062" s="28" t="n"/>
      <c r="G5062" s="28" t="n"/>
      <c r="H5062" s="28" t="n"/>
      <c r="I5062" s="28" t="n"/>
      <c r="J5062" s="29">
        <f>SUM(J5061:J5061)</f>
        <v/>
      </c>
    </row>
    <row r="5063">
      <c r="C5063" s="31" t="inlineStr">
        <is>
          <t>C</t>
        </is>
      </c>
      <c r="D5063" s="31" t="inlineStr">
        <is>
          <t>Jumlah (A+B)</t>
        </is>
      </c>
      <c r="E5063" s="32" t="n"/>
      <c r="F5063" s="32" t="n"/>
      <c r="G5063" s="32" t="n"/>
      <c r="H5063" s="32" t="n"/>
      <c r="I5063" s="32" t="n"/>
      <c r="J5063" s="33">
        <f>J5059+J5062</f>
        <v/>
      </c>
    </row>
    <row r="5064">
      <c r="C5064" s="18" t="inlineStr">
        <is>
          <t>D</t>
        </is>
      </c>
      <c r="D5064" s="18" t="inlineStr">
        <is>
          <t>Biaya Umum dan Keuntungan 10.0% x C</t>
        </is>
      </c>
      <c r="H5064" s="21">
        <f>$Q$8</f>
        <v/>
      </c>
      <c r="J5064" s="34">
        <f>J5063*H5064</f>
        <v/>
      </c>
    </row>
    <row r="5065">
      <c r="C5065" s="31" t="inlineStr">
        <is>
          <t>E</t>
        </is>
      </c>
      <c r="D5065" s="31" t="inlineStr">
        <is>
          <t>Harga Satuan Pekerjaan (C+D)</t>
        </is>
      </c>
      <c r="E5065" s="32" t="n"/>
      <c r="F5065" s="32" t="n"/>
      <c r="G5065" s="32" t="n"/>
      <c r="H5065" s="32" t="n"/>
      <c r="I5065" s="32" t="n"/>
      <c r="J5065" s="33">
        <f>SUM(J5063:J5064)</f>
        <v/>
      </c>
    </row>
    <row r="5067">
      <c r="C5067" s="16" t="inlineStr">
        <is>
          <t>I.255</t>
        </is>
      </c>
      <c r="D5067" s="17" t="inlineStr">
        <is>
          <t>Dinding Batu Bata</t>
        </is>
      </c>
      <c r="F5067" s="18" t="inlineStr">
        <is>
          <t>Meter Kubik</t>
        </is>
      </c>
      <c r="K5067" s="22">
        <f>ROUNDDOWN(J5087,0)</f>
        <v/>
      </c>
      <c r="M5067" s="19" t="inlineStr">
        <is>
          <t>9.3.(36)</t>
        </is>
      </c>
    </row>
    <row r="5068">
      <c r="C5068" s="23" t="inlineStr">
        <is>
          <t>No</t>
        </is>
      </c>
      <c r="D5068" s="23" t="inlineStr">
        <is>
          <t>Uraian</t>
        </is>
      </c>
      <c r="E5068" s="23" t="inlineStr">
        <is>
          <t>Kode</t>
        </is>
      </c>
      <c r="F5068" s="23" t="inlineStr">
        <is>
          <t>Sat.</t>
        </is>
      </c>
      <c r="G5068" s="23" t="inlineStr">
        <is>
          <t>Koefisien</t>
        </is>
      </c>
      <c r="H5068" s="23" t="inlineStr">
        <is>
          <t>Harga  Satuan (Rp)</t>
        </is>
      </c>
      <c r="J5068" s="23" t="inlineStr">
        <is>
          <t>Jumlah Harga (Rp)</t>
        </is>
      </c>
    </row>
    <row r="5069">
      <c r="C5069" s="24" t="inlineStr">
        <is>
          <t>A</t>
        </is>
      </c>
      <c r="D5069" s="24" t="inlineStr">
        <is>
          <t>TENAGA KERJA</t>
        </is>
      </c>
      <c r="E5069" s="12" t="n"/>
      <c r="F5069" s="12" t="n"/>
      <c r="G5069" s="12" t="n"/>
      <c r="H5069" s="12" t="n"/>
      <c r="I5069" s="12" t="n"/>
      <c r="J5069" s="12" t="n"/>
    </row>
    <row r="5070">
      <c r="C5070" s="5" t="n">
        <v>1</v>
      </c>
      <c r="D5070" s="5" t="inlineStr">
        <is>
          <t>Pekerja</t>
        </is>
      </c>
      <c r="E5070" s="5" t="inlineStr">
        <is>
          <t>L01</t>
        </is>
      </c>
      <c r="F5070" s="5" t="inlineStr">
        <is>
          <t>Jam</t>
        </is>
      </c>
      <c r="G5070" s="25" t="n">
        <v>0.08571442007789161</v>
      </c>
      <c r="H5070" s="26">
        <f>VLOOKUP(D5070,upahbahan,3,FALSE)</f>
        <v/>
      </c>
      <c r="J5070" s="26">
        <f>G5070*H5070</f>
        <v/>
      </c>
    </row>
    <row r="5071">
      <c r="C5071" s="5" t="n">
        <v>2</v>
      </c>
      <c r="D5071" s="5" t="inlineStr">
        <is>
          <t>Tukang Batu</t>
        </is>
      </c>
      <c r="E5071" s="5" t="inlineStr">
        <is>
          <t>L02</t>
        </is>
      </c>
      <c r="F5071" s="5" t="inlineStr">
        <is>
          <t>Jam</t>
        </is>
      </c>
      <c r="G5071" s="25" t="n">
        <v>0.02857136955928304</v>
      </c>
      <c r="H5071" s="26">
        <f>VLOOKUP(D5071,upahbahan,3,FALSE)</f>
        <v/>
      </c>
      <c r="J5071" s="26">
        <f>G5071*H5071</f>
        <v/>
      </c>
    </row>
    <row r="5072">
      <c r="C5072" s="5" t="n">
        <v>3</v>
      </c>
      <c r="D5072" s="5" t="inlineStr">
        <is>
          <t>Kepala Tukang</t>
        </is>
      </c>
      <c r="E5072" s="5" t="inlineStr">
        <is>
          <t>L10</t>
        </is>
      </c>
      <c r="F5072" s="5" t="inlineStr">
        <is>
          <t>Jam</t>
        </is>
      </c>
      <c r="G5072" s="25" t="n">
        <v>0.002857111129090341</v>
      </c>
      <c r="H5072" s="26">
        <f>VLOOKUP(D5072,upahbahan,3,FALSE)</f>
        <v/>
      </c>
      <c r="J5072" s="26">
        <f>G5072*H5072</f>
        <v/>
      </c>
    </row>
    <row r="5073">
      <c r="C5073" s="5" t="n">
        <v>4</v>
      </c>
      <c r="D5073" s="5" t="inlineStr">
        <is>
          <t>Mandor Sub Total Tenaga 3.432,26</t>
        </is>
      </c>
      <c r="E5073" s="5" t="inlineStr">
        <is>
          <t>L03</t>
        </is>
      </c>
      <c r="F5073" s="5" t="inlineStr">
        <is>
          <t>Jam</t>
        </is>
      </c>
      <c r="G5073" s="25" t="n">
        <v>0.004285763173235849</v>
      </c>
      <c r="H5073" s="26">
        <f>VLOOKUP(D5073,upahbahan,3,FALSE)</f>
        <v/>
      </c>
      <c r="J5073" s="26">
        <f>G5073*H5073</f>
        <v/>
      </c>
    </row>
    <row r="5074">
      <c r="C5074" s="27" t="inlineStr">
        <is>
          <t>JUMLAH HARGA TENAGA KERJA</t>
        </is>
      </c>
      <c r="D5074" s="28" t="n"/>
      <c r="E5074" s="28" t="n"/>
      <c r="F5074" s="28" t="n"/>
      <c r="G5074" s="28" t="n"/>
      <c r="H5074" s="28" t="n"/>
      <c r="I5074" s="28" t="n"/>
      <c r="J5074" s="29">
        <f>SUM(J5070:J5073)</f>
        <v/>
      </c>
    </row>
    <row r="5075">
      <c r="C5075" s="24" t="inlineStr">
        <is>
          <t>B</t>
        </is>
      </c>
      <c r="D5075" s="24" t="inlineStr">
        <is>
          <t>BAHAN</t>
        </is>
      </c>
      <c r="E5075" s="12" t="n"/>
      <c r="F5075" s="12" t="n"/>
      <c r="G5075" s="12" t="n"/>
      <c r="H5075" s="12" t="n"/>
      <c r="I5075" s="12" t="n"/>
      <c r="J5075" s="12" t="n"/>
    </row>
    <row r="5076">
      <c r="C5076" s="5" t="n">
        <v>1</v>
      </c>
      <c r="D5076" s="5" t="inlineStr">
        <is>
          <t>Semen</t>
        </is>
      </c>
      <c r="E5076" s="5" t="inlineStr">
        <is>
          <t>M12</t>
        </is>
      </c>
      <c r="F5076" s="5" t="inlineStr">
        <is>
          <t>Kg</t>
        </is>
      </c>
      <c r="G5076" s="25" t="n">
        <v>41.25</v>
      </c>
      <c r="H5076" s="26">
        <f>VLOOKUP(D5076,upahbahan,3,FALSE)</f>
        <v/>
      </c>
      <c r="J5076" s="26">
        <f>G5076*H5076</f>
        <v/>
      </c>
    </row>
    <row r="5077">
      <c r="C5077" s="5" t="n">
        <v>2</v>
      </c>
      <c r="D5077" s="5" t="inlineStr">
        <is>
          <t>Pasir</t>
        </is>
      </c>
      <c r="E5077" s="5" t="inlineStr">
        <is>
          <t>M01a</t>
        </is>
      </c>
      <c r="F5077" s="5" t="inlineStr">
        <is>
          <t>M3</t>
        </is>
      </c>
      <c r="G5077" s="25" t="n">
        <v>0.117</v>
      </c>
      <c r="H5077" s="26" t="n">
        <v>168800</v>
      </c>
      <c r="I5077" s="30" t="inlineStr">
        <is>
          <t>harga khusus</t>
        </is>
      </c>
      <c r="J5077" s="26">
        <f>G5077*H5077</f>
        <v/>
      </c>
    </row>
    <row r="5078">
      <c r="C5078" s="5" t="n">
        <v>3</v>
      </c>
      <c r="D5078" s="5" t="inlineStr">
        <is>
          <t>Air</t>
        </is>
      </c>
      <c r="E5078" s="5" t="inlineStr">
        <is>
          <t>M170</t>
        </is>
      </c>
      <c r="F5078" s="5" t="inlineStr">
        <is>
          <t>Liter</t>
        </is>
      </c>
      <c r="G5078" s="25" t="n">
        <v>13.180204778157</v>
      </c>
      <c r="H5078" s="26">
        <f>VLOOKUP(D5078,upahbahan,3,FALSE)</f>
        <v/>
      </c>
      <c r="J5078" s="26">
        <f>G5078*H5078</f>
        <v/>
      </c>
    </row>
    <row r="5079">
      <c r="C5079" s="5" t="n">
        <v>4</v>
      </c>
      <c r="D5079" s="5" t="inlineStr">
        <is>
          <t>Batu Bata</t>
        </is>
      </c>
      <c r="E5079" s="5" t="inlineStr">
        <is>
          <t>M374</t>
        </is>
      </c>
      <c r="F5079" s="5" t="inlineStr">
        <is>
          <t>Buah</t>
        </is>
      </c>
      <c r="G5079" s="25" t="n">
        <v>140</v>
      </c>
      <c r="H5079" s="26">
        <f>VLOOKUP(D5079,upahbahan,3,FALSE)</f>
        <v/>
      </c>
      <c r="J5079" s="26">
        <f>G5079*H5079</f>
        <v/>
      </c>
    </row>
    <row r="5080">
      <c r="C5080" s="5" t="n">
        <v>5</v>
      </c>
      <c r="D5080" s="5" t="inlineStr">
        <is>
          <t>Cat Waterproof Sub Total Material 210.276,02</t>
        </is>
      </c>
      <c r="E5080" s="5" t="inlineStr">
        <is>
          <t>M95a</t>
        </is>
      </c>
      <c r="F5080" s="5" t="inlineStr">
        <is>
          <t>Kg</t>
        </is>
      </c>
      <c r="G5080" s="25" t="n">
        <v>0.3333332432432433</v>
      </c>
      <c r="H5080" s="26">
        <f>VLOOKUP(D5080,upahbahan,3,FALSE)</f>
        <v/>
      </c>
      <c r="J5080" s="26">
        <f>G5080*H5080</f>
        <v/>
      </c>
    </row>
    <row r="5081">
      <c r="C5081" s="27" t="inlineStr">
        <is>
          <t>JUMLAH HARGA BAHAN</t>
        </is>
      </c>
      <c r="D5081" s="28" t="n"/>
      <c r="E5081" s="28" t="n"/>
      <c r="F5081" s="28" t="n"/>
      <c r="G5081" s="28" t="n"/>
      <c r="H5081" s="28" t="n"/>
      <c r="I5081" s="28" t="n"/>
      <c r="J5081" s="29">
        <f>SUM(J5076:J5080)</f>
        <v/>
      </c>
    </row>
    <row r="5082">
      <c r="C5082" s="24" t="inlineStr">
        <is>
          <t>C</t>
        </is>
      </c>
      <c r="D5082" s="24" t="inlineStr">
        <is>
          <t>PERALATAN</t>
        </is>
      </c>
      <c r="E5082" s="12" t="n"/>
      <c r="F5082" s="12" t="n"/>
      <c r="G5082" s="12" t="n"/>
      <c r="H5082" s="12" t="n"/>
      <c r="I5082" s="12" t="n"/>
      <c r="J5082" s="12" t="n"/>
    </row>
    <row r="5083">
      <c r="C5083" s="5" t="n">
        <v>1</v>
      </c>
      <c r="D5083" s="5" t="inlineStr">
        <is>
          <t>Alat Bantu Sub Total Peralatan 0,00</t>
        </is>
      </c>
      <c r="F5083" s="5" t="inlineStr">
        <is>
          <t>Ls</t>
        </is>
      </c>
      <c r="G5083" s="25" t="n">
        <v>1</v>
      </c>
      <c r="H5083" s="26">
        <f>VLOOKUP(D5083,upahbahan,3,FALSE)</f>
        <v/>
      </c>
      <c r="J5083" s="26">
        <f>G5083*H5083</f>
        <v/>
      </c>
    </row>
    <row r="5084">
      <c r="C5084" s="27" t="inlineStr">
        <is>
          <t>JUMLAH HARGA PERALATAN</t>
        </is>
      </c>
      <c r="D5084" s="28" t="n"/>
      <c r="E5084" s="28" t="n"/>
      <c r="F5084" s="28" t="n"/>
      <c r="G5084" s="28" t="n"/>
      <c r="H5084" s="28" t="n"/>
      <c r="I5084" s="28" t="n"/>
      <c r="J5084" s="29">
        <f>SUM(J5083:J5083)</f>
        <v/>
      </c>
    </row>
    <row r="5085">
      <c r="C5085" s="31" t="inlineStr">
        <is>
          <t>D</t>
        </is>
      </c>
      <c r="D5085" s="31" t="inlineStr">
        <is>
          <t>Jumlah (A+B+C)</t>
        </is>
      </c>
      <c r="E5085" s="32" t="n"/>
      <c r="F5085" s="32" t="n"/>
      <c r="G5085" s="32" t="n"/>
      <c r="H5085" s="32" t="n"/>
      <c r="I5085" s="32" t="n"/>
      <c r="J5085" s="33">
        <f>J5074+J5081+J5084</f>
        <v/>
      </c>
    </row>
    <row r="5086">
      <c r="C5086" s="18" t="inlineStr">
        <is>
          <t>E</t>
        </is>
      </c>
      <c r="D5086" s="18" t="inlineStr">
        <is>
          <t>Biaya Umum dan Keuntungan 10.0% x D</t>
        </is>
      </c>
      <c r="H5086" s="21">
        <f>$Q$8</f>
        <v/>
      </c>
      <c r="J5086" s="34">
        <f>J5085*H5086</f>
        <v/>
      </c>
    </row>
    <row r="5087">
      <c r="C5087" s="31" t="inlineStr">
        <is>
          <t>F</t>
        </is>
      </c>
      <c r="D5087" s="31" t="inlineStr">
        <is>
          <t>Harga Satuan Pekerjaan (D+E)</t>
        </is>
      </c>
      <c r="E5087" s="32" t="n"/>
      <c r="F5087" s="32" t="n"/>
      <c r="G5087" s="32" t="n"/>
      <c r="H5087" s="32" t="n"/>
      <c r="I5087" s="32" t="n"/>
      <c r="J5087" s="33">
        <f>SUM(J5085:J5086)</f>
        <v/>
      </c>
    </row>
    <row r="5089">
      <c r="C5089" s="16" t="inlineStr">
        <is>
          <t>I.256</t>
        </is>
      </c>
      <c r="D5089" s="17" t="inlineStr">
        <is>
          <t>Gembalan Rumput Penuh (Solid Sodding)</t>
        </is>
      </c>
      <c r="F5089" s="18" t="inlineStr">
        <is>
          <t>Meter Persegi</t>
        </is>
      </c>
      <c r="K5089" s="22">
        <f>ROUNDDOWN(J5107,0)</f>
        <v/>
      </c>
      <c r="M5089" s="19" t="inlineStr">
        <is>
          <t>9.3.(37a)</t>
        </is>
      </c>
    </row>
    <row r="5090">
      <c r="C5090" s="23" t="inlineStr">
        <is>
          <t>No</t>
        </is>
      </c>
      <c r="D5090" s="23" t="inlineStr">
        <is>
          <t>Uraian</t>
        </is>
      </c>
      <c r="E5090" s="23" t="inlineStr">
        <is>
          <t>Kode</t>
        </is>
      </c>
      <c r="F5090" s="23" t="inlineStr">
        <is>
          <t>Sat.</t>
        </is>
      </c>
      <c r="G5090" s="23" t="inlineStr">
        <is>
          <t>Koefisien</t>
        </is>
      </c>
      <c r="H5090" s="23" t="inlineStr">
        <is>
          <t>Harga  Satuan (Rp)</t>
        </is>
      </c>
      <c r="J5090" s="23" t="inlineStr">
        <is>
          <t>Jumlah Harga (Rp)</t>
        </is>
      </c>
    </row>
    <row r="5091">
      <c r="C5091" s="24" t="inlineStr">
        <is>
          <t>A</t>
        </is>
      </c>
      <c r="D5091" s="24" t="inlineStr">
        <is>
          <t>TENAGA KERJA</t>
        </is>
      </c>
      <c r="E5091" s="12" t="n"/>
      <c r="F5091" s="12" t="n"/>
      <c r="G5091" s="12" t="n"/>
      <c r="H5091" s="12" t="n"/>
      <c r="I5091" s="12" t="n"/>
      <c r="J5091" s="12" t="n"/>
    </row>
    <row r="5092">
      <c r="C5092" s="5" t="n">
        <v>1</v>
      </c>
      <c r="D5092" s="5" t="inlineStr">
        <is>
          <t>Pekerja</t>
        </is>
      </c>
      <c r="E5092" s="5" t="inlineStr">
        <is>
          <t>L01</t>
        </is>
      </c>
      <c r="F5092" s="5" t="inlineStr">
        <is>
          <t>jam</t>
        </is>
      </c>
      <c r="G5092" s="25" t="n">
        <v>0.4666667148997559</v>
      </c>
      <c r="H5092" s="26">
        <f>VLOOKUP(D5092,upahbahan,3,FALSE)</f>
        <v/>
      </c>
      <c r="J5092" s="26">
        <f>G5092*H5092</f>
        <v/>
      </c>
    </row>
    <row r="5093">
      <c r="C5093" s="5" t="n">
        <v>2</v>
      </c>
      <c r="D5093" s="5" t="inlineStr">
        <is>
          <t>Tukang</t>
        </is>
      </c>
      <c r="E5093" s="5" t="inlineStr">
        <is>
          <t>L02</t>
        </is>
      </c>
      <c r="F5093" s="5" t="inlineStr">
        <is>
          <t>jam</t>
        </is>
      </c>
      <c r="G5093" s="25" t="n">
        <v>0.07777771275513594</v>
      </c>
      <c r="H5093" s="26">
        <f>VLOOKUP(D5093,upahbahan,3,FALSE)</f>
        <v/>
      </c>
      <c r="J5093" s="26">
        <f>G5093*H5093</f>
        <v/>
      </c>
    </row>
    <row r="5094">
      <c r="C5094" s="5" t="n">
        <v>3</v>
      </c>
      <c r="D5094" s="5" t="inlineStr">
        <is>
          <t>Mandor</t>
        </is>
      </c>
      <c r="E5094" s="5" t="inlineStr">
        <is>
          <t>L03</t>
        </is>
      </c>
      <c r="F5094" s="5" t="inlineStr">
        <is>
          <t>jam</t>
        </is>
      </c>
      <c r="G5094" s="25" t="n">
        <v>0.0777777310820944</v>
      </c>
      <c r="H5094" s="26">
        <f>VLOOKUP(D5094,upahbahan,3,FALSE)</f>
        <v/>
      </c>
      <c r="J5094" s="26">
        <f>G5094*H5094</f>
        <v/>
      </c>
    </row>
    <row r="5095">
      <c r="C5095" s="27" t="inlineStr">
        <is>
          <t>JUMLAH HARGA TENAGA KERJA</t>
        </is>
      </c>
      <c r="D5095" s="28" t="n"/>
      <c r="E5095" s="28" t="n"/>
      <c r="F5095" s="28" t="n"/>
      <c r="G5095" s="28" t="n"/>
      <c r="H5095" s="28" t="n"/>
      <c r="I5095" s="28" t="n"/>
      <c r="J5095" s="29">
        <f>SUM(J5092:J5094)</f>
        <v/>
      </c>
    </row>
    <row r="5096">
      <c r="C5096" s="24" t="inlineStr">
        <is>
          <t>B</t>
        </is>
      </c>
      <c r="D5096" s="24" t="inlineStr">
        <is>
          <t>BAHAN</t>
        </is>
      </c>
      <c r="E5096" s="12" t="n"/>
      <c r="F5096" s="12" t="n"/>
      <c r="G5096" s="12" t="n"/>
      <c r="H5096" s="12" t="n"/>
      <c r="I5096" s="12" t="n"/>
      <c r="J5096" s="12" t="n"/>
    </row>
    <row r="5097">
      <c r="C5097" s="5" t="n">
        <v>1</v>
      </c>
      <c r="D5097" s="5" t="inlineStr">
        <is>
          <t>Gebalan Rumput</t>
        </is>
      </c>
      <c r="E5097" s="5" t="inlineStr">
        <is>
          <t>M273</t>
        </is>
      </c>
      <c r="F5097" s="5" t="inlineStr">
        <is>
          <t>M2</t>
        </is>
      </c>
      <c r="G5097" s="25" t="n">
        <v>1.05</v>
      </c>
      <c r="H5097" s="26">
        <f>VLOOKUP(D5097,upahbahan,3,FALSE)</f>
        <v/>
      </c>
      <c r="J5097" s="26">
        <f>G5097*H5097</f>
        <v/>
      </c>
    </row>
    <row r="5098">
      <c r="C5098" s="5" t="n">
        <v>2</v>
      </c>
      <c r="D5098" s="5" t="inlineStr">
        <is>
          <t>Pupuk</t>
        </is>
      </c>
      <c r="E5098" s="5" t="inlineStr">
        <is>
          <t>M272</t>
        </is>
      </c>
      <c r="F5098" s="5" t="inlineStr">
        <is>
          <t>kg</t>
        </is>
      </c>
      <c r="G5098" s="25" t="n">
        <v>0.02</v>
      </c>
      <c r="H5098" s="26">
        <f>VLOOKUP(D5098,upahbahan,3,FALSE)</f>
        <v/>
      </c>
      <c r="J5098" s="26">
        <f>G5098*H5098</f>
        <v/>
      </c>
    </row>
    <row r="5099">
      <c r="C5099" s="5" t="n">
        <v>3</v>
      </c>
      <c r="D5099" s="5" t="inlineStr">
        <is>
          <t>Kapur Dolomit</t>
        </is>
      </c>
      <c r="E5099" s="5" t="inlineStr">
        <is>
          <t>M40</t>
        </is>
      </c>
      <c r="F5099" s="5" t="inlineStr">
        <is>
          <t>kg</t>
        </is>
      </c>
      <c r="G5099" s="25" t="n">
        <v>0.0005999999999999999</v>
      </c>
      <c r="H5099" s="26" t="n">
        <v>185000</v>
      </c>
      <c r="I5099" s="30" t="inlineStr">
        <is>
          <t>harga khusus</t>
        </is>
      </c>
      <c r="J5099" s="26">
        <f>G5099*H5099</f>
        <v/>
      </c>
    </row>
    <row r="5100">
      <c r="C5100" s="27" t="inlineStr">
        <is>
          <t>JUMLAH HARGA BAHAN</t>
        </is>
      </c>
      <c r="D5100" s="28" t="n"/>
      <c r="E5100" s="28" t="n"/>
      <c r="F5100" s="28" t="n"/>
      <c r="G5100" s="28" t="n"/>
      <c r="H5100" s="28" t="n"/>
      <c r="I5100" s="28" t="n"/>
      <c r="J5100" s="29">
        <f>SUM(J5097:J5099)</f>
        <v/>
      </c>
    </row>
    <row r="5101">
      <c r="C5101" s="24" t="inlineStr">
        <is>
          <t>C</t>
        </is>
      </c>
      <c r="D5101" s="24" t="inlineStr">
        <is>
          <t>PERALATAN</t>
        </is>
      </c>
      <c r="E5101" s="12" t="n"/>
      <c r="F5101" s="12" t="n"/>
      <c r="G5101" s="12" t="n"/>
      <c r="H5101" s="12" t="n"/>
      <c r="I5101" s="12" t="n"/>
      <c r="J5101" s="12" t="n"/>
    </row>
    <row r="5102">
      <c r="C5102" s="5" t="n">
        <v>1</v>
      </c>
      <c r="D5102" s="5" t="inlineStr">
        <is>
          <t>WATER TANKER 3000 - 4500 L</t>
        </is>
      </c>
      <c r="F5102" s="5" t="inlineStr">
        <is>
          <t>jam</t>
        </is>
      </c>
      <c r="G5102" s="25" t="n">
        <v>0.0001223635494838559</v>
      </c>
      <c r="H5102" s="26" t="n">
        <v>273774.34</v>
      </c>
      <c r="I5102" s="30" t="inlineStr">
        <is>
          <t>harga khusus</t>
        </is>
      </c>
      <c r="J5102" s="26">
        <f>G5102*H5102</f>
        <v/>
      </c>
    </row>
    <row r="5103">
      <c r="C5103" s="5" t="n">
        <v>2</v>
      </c>
      <c r="D5103" s="5" t="inlineStr">
        <is>
          <t>Alat Bantu</t>
        </is>
      </c>
      <c r="F5103" s="5" t="inlineStr">
        <is>
          <t>Ls</t>
        </is>
      </c>
      <c r="G5103" s="25" t="n">
        <v>1</v>
      </c>
      <c r="H5103" s="26">
        <f>VLOOKUP(D5103,upahbahan,3,FALSE)</f>
        <v/>
      </c>
      <c r="J5103" s="26">
        <f>G5103*H5103</f>
        <v/>
      </c>
    </row>
    <row r="5104">
      <c r="C5104" s="27" t="inlineStr">
        <is>
          <t>JUMLAH HARGA PERALATAN</t>
        </is>
      </c>
      <c r="D5104" s="28" t="n"/>
      <c r="E5104" s="28" t="n"/>
      <c r="F5104" s="28" t="n"/>
      <c r="G5104" s="28" t="n"/>
      <c r="H5104" s="28" t="n"/>
      <c r="I5104" s="28" t="n"/>
      <c r="J5104" s="29">
        <f>SUM(J5102:J5103)</f>
        <v/>
      </c>
    </row>
    <row r="5105">
      <c r="C5105" s="31" t="inlineStr">
        <is>
          <t>D</t>
        </is>
      </c>
      <c r="D5105" s="31" t="inlineStr">
        <is>
          <t>Jumlah (A+B+C)</t>
        </is>
      </c>
      <c r="E5105" s="32" t="n"/>
      <c r="F5105" s="32" t="n"/>
      <c r="G5105" s="32" t="n"/>
      <c r="H5105" s="32" t="n"/>
      <c r="I5105" s="32" t="n"/>
      <c r="J5105" s="33">
        <f>J5095+J5100+J5104</f>
        <v/>
      </c>
    </row>
    <row r="5106">
      <c r="C5106" s="18" t="inlineStr">
        <is>
          <t>E</t>
        </is>
      </c>
      <c r="D5106" s="18" t="inlineStr">
        <is>
          <t>Biaya Umum dan Keuntungan 10.0% x D</t>
        </is>
      </c>
      <c r="H5106" s="21">
        <f>$Q$8</f>
        <v/>
      </c>
      <c r="J5106" s="34">
        <f>J5105*H5106</f>
        <v/>
      </c>
    </row>
    <row r="5107">
      <c r="C5107" s="31" t="inlineStr">
        <is>
          <t>F</t>
        </is>
      </c>
      <c r="D5107" s="31" t="inlineStr">
        <is>
          <t>Harga Satuan Pekerjaan (D+E)</t>
        </is>
      </c>
      <c r="E5107" s="32" t="n"/>
      <c r="F5107" s="32" t="n"/>
      <c r="G5107" s="32" t="n"/>
      <c r="H5107" s="32" t="n"/>
      <c r="I5107" s="32" t="n"/>
      <c r="J5107" s="33">
        <f>SUM(J5105:J5106)</f>
        <v/>
      </c>
    </row>
    <row r="5109">
      <c r="C5109" s="16" t="inlineStr">
        <is>
          <t>I.257</t>
        </is>
      </c>
      <c r="D5109" s="17" t="inlineStr">
        <is>
          <t>Gembalan Rumput Garis (Strip Sodding)</t>
        </is>
      </c>
      <c r="F5109" s="18" t="inlineStr">
        <is>
          <t>Meter Persegi</t>
        </is>
      </c>
      <c r="K5109" s="22">
        <f>ROUNDDOWN(J5127,0)</f>
        <v/>
      </c>
      <c r="M5109" s="19" t="inlineStr">
        <is>
          <t>9.3.(37b)</t>
        </is>
      </c>
    </row>
    <row r="5110">
      <c r="C5110" s="23" t="inlineStr">
        <is>
          <t>No</t>
        </is>
      </c>
      <c r="D5110" s="23" t="inlineStr">
        <is>
          <t>Uraian</t>
        </is>
      </c>
      <c r="E5110" s="23" t="inlineStr">
        <is>
          <t>Kode</t>
        </is>
      </c>
      <c r="F5110" s="23" t="inlineStr">
        <is>
          <t>Sat.</t>
        </is>
      </c>
      <c r="G5110" s="23" t="inlineStr">
        <is>
          <t>Koefisien</t>
        </is>
      </c>
      <c r="H5110" s="23" t="inlineStr">
        <is>
          <t>Harga  Satuan (Rp)</t>
        </is>
      </c>
      <c r="J5110" s="23" t="inlineStr">
        <is>
          <t>Jumlah Harga (Rp)</t>
        </is>
      </c>
    </row>
    <row r="5111">
      <c r="C5111" s="24" t="inlineStr">
        <is>
          <t>A</t>
        </is>
      </c>
      <c r="D5111" s="24" t="inlineStr">
        <is>
          <t>TENAGA KERJA</t>
        </is>
      </c>
      <c r="E5111" s="12" t="n"/>
      <c r="F5111" s="12" t="n"/>
      <c r="G5111" s="12" t="n"/>
      <c r="H5111" s="12" t="n"/>
      <c r="I5111" s="12" t="n"/>
      <c r="J5111" s="12" t="n"/>
    </row>
    <row r="5112">
      <c r="C5112" s="5" t="n">
        <v>1</v>
      </c>
      <c r="D5112" s="5" t="inlineStr">
        <is>
          <t>Pekerja</t>
        </is>
      </c>
      <c r="E5112" s="5" t="inlineStr">
        <is>
          <t>L01</t>
        </is>
      </c>
      <c r="F5112" s="5" t="inlineStr">
        <is>
          <t>jam</t>
        </is>
      </c>
      <c r="G5112" s="25" t="n">
        <v>0.4200001157594143</v>
      </c>
      <c r="H5112" s="26">
        <f>VLOOKUP(D5112,upahbahan,3,FALSE)</f>
        <v/>
      </c>
      <c r="J5112" s="26">
        <f>G5112*H5112</f>
        <v/>
      </c>
    </row>
    <row r="5113">
      <c r="C5113" s="5" t="n">
        <v>2</v>
      </c>
      <c r="D5113" s="5" t="inlineStr">
        <is>
          <t>Tukang</t>
        </is>
      </c>
      <c r="E5113" s="5" t="inlineStr">
        <is>
          <t>L02</t>
        </is>
      </c>
      <c r="F5113" s="5" t="inlineStr">
        <is>
          <t>jam</t>
        </is>
      </c>
      <c r="G5113" s="25" t="n">
        <v>0.07000001032712547</v>
      </c>
      <c r="H5113" s="26">
        <f>VLOOKUP(D5113,upahbahan,3,FALSE)</f>
        <v/>
      </c>
      <c r="J5113" s="26">
        <f>G5113*H5113</f>
        <v/>
      </c>
    </row>
    <row r="5114">
      <c r="C5114" s="5" t="n">
        <v>3</v>
      </c>
      <c r="D5114" s="5" t="inlineStr">
        <is>
          <t>Mandor</t>
        </is>
      </c>
      <c r="E5114" s="5" t="inlineStr">
        <is>
          <t>L03</t>
        </is>
      </c>
      <c r="F5114" s="5" t="inlineStr">
        <is>
          <t>jam</t>
        </is>
      </c>
      <c r="G5114" s="25" t="n">
        <v>0.06999989793657779</v>
      </c>
      <c r="H5114" s="26">
        <f>VLOOKUP(D5114,upahbahan,3,FALSE)</f>
        <v/>
      </c>
      <c r="J5114" s="26">
        <f>G5114*H5114</f>
        <v/>
      </c>
    </row>
    <row r="5115">
      <c r="C5115" s="27" t="inlineStr">
        <is>
          <t>JUMLAH HARGA TENAGA KERJA</t>
        </is>
      </c>
      <c r="D5115" s="28" t="n"/>
      <c r="E5115" s="28" t="n"/>
      <c r="F5115" s="28" t="n"/>
      <c r="G5115" s="28" t="n"/>
      <c r="H5115" s="28" t="n"/>
      <c r="I5115" s="28" t="n"/>
      <c r="J5115" s="29">
        <f>SUM(J5112:J5114)</f>
        <v/>
      </c>
    </row>
    <row r="5116">
      <c r="C5116" s="24" t="inlineStr">
        <is>
          <t>B</t>
        </is>
      </c>
      <c r="D5116" s="24" t="inlineStr">
        <is>
          <t>BAHAN</t>
        </is>
      </c>
      <c r="E5116" s="12" t="n"/>
      <c r="F5116" s="12" t="n"/>
      <c r="G5116" s="12" t="n"/>
      <c r="H5116" s="12" t="n"/>
      <c r="I5116" s="12" t="n"/>
      <c r="J5116" s="12" t="n"/>
    </row>
    <row r="5117">
      <c r="C5117" s="5" t="n">
        <v>1</v>
      </c>
      <c r="D5117" s="5" t="inlineStr">
        <is>
          <t>Rumput</t>
        </is>
      </c>
      <c r="E5117" s="5" t="inlineStr">
        <is>
          <t>M273</t>
        </is>
      </c>
      <c r="F5117" s="5" t="inlineStr">
        <is>
          <t>M2</t>
        </is>
      </c>
      <c r="G5117" s="25" t="n">
        <v>1.05</v>
      </c>
      <c r="H5117" s="26">
        <f>VLOOKUP(D5117,upahbahan,3,FALSE)</f>
        <v/>
      </c>
      <c r="J5117" s="26">
        <f>G5117*H5117</f>
        <v/>
      </c>
    </row>
    <row r="5118">
      <c r="C5118" s="5" t="n">
        <v>2</v>
      </c>
      <c r="D5118" s="5" t="inlineStr">
        <is>
          <t>Pupuk</t>
        </is>
      </c>
      <c r="E5118" s="5" t="inlineStr">
        <is>
          <t>M272</t>
        </is>
      </c>
      <c r="F5118" s="5" t="inlineStr">
        <is>
          <t>kg</t>
        </is>
      </c>
      <c r="G5118" s="25" t="n">
        <v>0.02</v>
      </c>
      <c r="H5118" s="26">
        <f>VLOOKUP(D5118,upahbahan,3,FALSE)</f>
        <v/>
      </c>
      <c r="J5118" s="26">
        <f>G5118*H5118</f>
        <v/>
      </c>
    </row>
    <row r="5119">
      <c r="C5119" s="5" t="n">
        <v>3</v>
      </c>
      <c r="D5119" s="5" t="inlineStr">
        <is>
          <t>Kapur</t>
        </is>
      </c>
      <c r="E5119" s="5" t="inlineStr">
        <is>
          <t>M40</t>
        </is>
      </c>
      <c r="F5119" s="5" t="inlineStr">
        <is>
          <t>M3</t>
        </is>
      </c>
      <c r="G5119" s="25" t="n">
        <v>0.0005999999999999999</v>
      </c>
      <c r="H5119" s="26">
        <f>VLOOKUP(D5119,upahbahan,3,FALSE)</f>
        <v/>
      </c>
      <c r="J5119" s="26">
        <f>G5119*H5119</f>
        <v/>
      </c>
    </row>
    <row r="5120">
      <c r="C5120" s="27" t="inlineStr">
        <is>
          <t>JUMLAH HARGA BAHAN</t>
        </is>
      </c>
      <c r="D5120" s="28" t="n"/>
      <c r="E5120" s="28" t="n"/>
      <c r="F5120" s="28" t="n"/>
      <c r="G5120" s="28" t="n"/>
      <c r="H5120" s="28" t="n"/>
      <c r="I5120" s="28" t="n"/>
      <c r="J5120" s="29">
        <f>SUM(J5117:J5119)</f>
        <v/>
      </c>
    </row>
    <row r="5121">
      <c r="C5121" s="24" t="inlineStr">
        <is>
          <t>C</t>
        </is>
      </c>
      <c r="D5121" s="24" t="inlineStr">
        <is>
          <t>PERALATAN</t>
        </is>
      </c>
      <c r="E5121" s="12" t="n"/>
      <c r="F5121" s="12" t="n"/>
      <c r="G5121" s="12" t="n"/>
      <c r="H5121" s="12" t="n"/>
      <c r="I5121" s="12" t="n"/>
      <c r="J5121" s="12" t="n"/>
    </row>
    <row r="5122">
      <c r="C5122" s="5" t="n">
        <v>1</v>
      </c>
      <c r="D5122" s="5" t="inlineStr">
        <is>
          <t>Water Tank Truk</t>
        </is>
      </c>
      <c r="F5122" s="5" t="inlineStr">
        <is>
          <t>jam</t>
        </is>
      </c>
      <c r="G5122" s="25" t="n">
        <v>0.0001223635494838559</v>
      </c>
      <c r="H5122" s="26">
        <f>VLOOKUP(D5122,upahbahan,3,FALSE)</f>
        <v/>
      </c>
      <c r="J5122" s="26">
        <f>G5122*H5122</f>
        <v/>
      </c>
    </row>
    <row r="5123">
      <c r="C5123" s="5" t="n">
        <v>2</v>
      </c>
      <c r="D5123" s="5" t="inlineStr">
        <is>
          <t>Alat Bantu</t>
        </is>
      </c>
      <c r="F5123" s="5" t="inlineStr">
        <is>
          <t>Ls</t>
        </is>
      </c>
      <c r="G5123" s="25" t="n">
        <v>1</v>
      </c>
      <c r="H5123" s="26">
        <f>VLOOKUP(D5123,upahbahan,3,FALSE)</f>
        <v/>
      </c>
      <c r="J5123" s="26">
        <f>G5123*H5123</f>
        <v/>
      </c>
    </row>
    <row r="5124">
      <c r="C5124" s="27" t="inlineStr">
        <is>
          <t>JUMLAH HARGA PERALATAN</t>
        </is>
      </c>
      <c r="D5124" s="28" t="n"/>
      <c r="E5124" s="28" t="n"/>
      <c r="F5124" s="28" t="n"/>
      <c r="G5124" s="28" t="n"/>
      <c r="H5124" s="28" t="n"/>
      <c r="I5124" s="28" t="n"/>
      <c r="J5124" s="29">
        <f>SUM(J5122:J5123)</f>
        <v/>
      </c>
    </row>
    <row r="5125">
      <c r="C5125" s="31" t="inlineStr">
        <is>
          <t>D</t>
        </is>
      </c>
      <c r="D5125" s="31" t="inlineStr">
        <is>
          <t>Jumlah (A+B+C)</t>
        </is>
      </c>
      <c r="E5125" s="32" t="n"/>
      <c r="F5125" s="32" t="n"/>
      <c r="G5125" s="32" t="n"/>
      <c r="H5125" s="32" t="n"/>
      <c r="I5125" s="32" t="n"/>
      <c r="J5125" s="33">
        <f>J5115+J5120+J5124</f>
        <v/>
      </c>
    </row>
    <row r="5126">
      <c r="C5126" s="18" t="inlineStr">
        <is>
          <t>E</t>
        </is>
      </c>
      <c r="D5126" s="18" t="inlineStr">
        <is>
          <t>Biaya Umum dan Keuntungan 10.0% x D</t>
        </is>
      </c>
      <c r="H5126" s="21">
        <f>$Q$8</f>
        <v/>
      </c>
      <c r="J5126" s="34">
        <f>J5125*H5126</f>
        <v/>
      </c>
    </row>
    <row r="5127">
      <c r="C5127" s="31" t="inlineStr">
        <is>
          <t>F</t>
        </is>
      </c>
      <c r="D5127" s="31" t="inlineStr">
        <is>
          <t>Harga Satuan Pekerjaan (D+E)</t>
        </is>
      </c>
      <c r="E5127" s="32" t="n"/>
      <c r="F5127" s="32" t="n"/>
      <c r="G5127" s="32" t="n"/>
      <c r="H5127" s="32" t="n"/>
      <c r="I5127" s="32" t="n"/>
      <c r="J5127" s="33">
        <f>SUM(J5125:J5126)</f>
        <v/>
      </c>
    </row>
    <row r="5129">
      <c r="C5129" s="16" t="inlineStr">
        <is>
          <t>I.258</t>
        </is>
      </c>
      <c r="D5129" s="17" t="inlineStr">
        <is>
          <t>Rumput Vetiver System</t>
        </is>
      </c>
      <c r="F5129" s="18" t="inlineStr">
        <is>
          <t>Meter Persegi</t>
        </is>
      </c>
      <c r="K5129" s="22">
        <f>ROUNDDOWN(J5147,0)</f>
        <v/>
      </c>
      <c r="M5129" s="19" t="inlineStr">
        <is>
          <t>9.3.(37c)</t>
        </is>
      </c>
    </row>
    <row r="5130">
      <c r="C5130" s="23" t="inlineStr">
        <is>
          <t>No</t>
        </is>
      </c>
      <c r="D5130" s="23" t="inlineStr">
        <is>
          <t>Uraian</t>
        </is>
      </c>
      <c r="E5130" s="23" t="inlineStr">
        <is>
          <t>Kode</t>
        </is>
      </c>
      <c r="F5130" s="23" t="inlineStr">
        <is>
          <t>Sat.</t>
        </is>
      </c>
      <c r="G5130" s="23" t="inlineStr">
        <is>
          <t>Koefisien</t>
        </is>
      </c>
      <c r="H5130" s="23" t="inlineStr">
        <is>
          <t>Harga  Satuan (Rp)</t>
        </is>
      </c>
      <c r="J5130" s="23" t="inlineStr">
        <is>
          <t>Jumlah Harga (Rp)</t>
        </is>
      </c>
    </row>
    <row r="5131">
      <c r="C5131" s="24" t="inlineStr">
        <is>
          <t>A</t>
        </is>
      </c>
      <c r="D5131" s="24" t="inlineStr">
        <is>
          <t>TENAGA KERJA</t>
        </is>
      </c>
      <c r="E5131" s="12" t="n"/>
      <c r="F5131" s="12" t="n"/>
      <c r="G5131" s="12" t="n"/>
      <c r="H5131" s="12" t="n"/>
      <c r="I5131" s="12" t="n"/>
      <c r="J5131" s="12" t="n"/>
    </row>
    <row r="5132">
      <c r="C5132" s="5" t="n">
        <v>1</v>
      </c>
      <c r="D5132" s="5" t="inlineStr">
        <is>
          <t>Pekerja</t>
        </is>
      </c>
      <c r="E5132" s="5" t="inlineStr">
        <is>
          <t>L01</t>
        </is>
      </c>
      <c r="F5132" s="5" t="inlineStr">
        <is>
          <t>jam</t>
        </is>
      </c>
      <c r="G5132" s="25" t="n">
        <v>0.4200001157594143</v>
      </c>
      <c r="H5132" s="26">
        <f>VLOOKUP(D5132,upahbahan,3,FALSE)</f>
        <v/>
      </c>
      <c r="J5132" s="26">
        <f>G5132*H5132</f>
        <v/>
      </c>
    </row>
    <row r="5133">
      <c r="C5133" s="5" t="n">
        <v>2</v>
      </c>
      <c r="D5133" s="5" t="inlineStr">
        <is>
          <t>Tukang</t>
        </is>
      </c>
      <c r="E5133" s="5" t="inlineStr">
        <is>
          <t>L02</t>
        </is>
      </c>
      <c r="F5133" s="5" t="inlineStr">
        <is>
          <t>jam</t>
        </is>
      </c>
      <c r="G5133" s="25" t="n">
        <v>0.07000001032712547</v>
      </c>
      <c r="H5133" s="26">
        <f>VLOOKUP(D5133,upahbahan,3,FALSE)</f>
        <v/>
      </c>
      <c r="J5133" s="26">
        <f>G5133*H5133</f>
        <v/>
      </c>
    </row>
    <row r="5134">
      <c r="C5134" s="5" t="n">
        <v>3</v>
      </c>
      <c r="D5134" s="5" t="inlineStr">
        <is>
          <t>Mandor</t>
        </is>
      </c>
      <c r="E5134" s="5" t="inlineStr">
        <is>
          <t>L03</t>
        </is>
      </c>
      <c r="F5134" s="5" t="inlineStr">
        <is>
          <t>jam</t>
        </is>
      </c>
      <c r="G5134" s="25" t="n">
        <v>0.06999989793657779</v>
      </c>
      <c r="H5134" s="26">
        <f>VLOOKUP(D5134,upahbahan,3,FALSE)</f>
        <v/>
      </c>
      <c r="J5134" s="26">
        <f>G5134*H5134</f>
        <v/>
      </c>
    </row>
    <row r="5135">
      <c r="C5135" s="27" t="inlineStr">
        <is>
          <t>JUMLAH HARGA TENAGA KERJA</t>
        </is>
      </c>
      <c r="D5135" s="28" t="n"/>
      <c r="E5135" s="28" t="n"/>
      <c r="F5135" s="28" t="n"/>
      <c r="G5135" s="28" t="n"/>
      <c r="H5135" s="28" t="n"/>
      <c r="I5135" s="28" t="n"/>
      <c r="J5135" s="29">
        <f>SUM(J5132:J5134)</f>
        <v/>
      </c>
    </row>
    <row r="5136">
      <c r="C5136" s="24" t="inlineStr">
        <is>
          <t>B</t>
        </is>
      </c>
      <c r="D5136" s="24" t="inlineStr">
        <is>
          <t>BAHAN</t>
        </is>
      </c>
      <c r="E5136" s="12" t="n"/>
      <c r="F5136" s="12" t="n"/>
      <c r="G5136" s="12" t="n"/>
      <c r="H5136" s="12" t="n"/>
      <c r="I5136" s="12" t="n"/>
      <c r="J5136" s="12" t="n"/>
    </row>
    <row r="5137">
      <c r="C5137" s="5" t="n">
        <v>1</v>
      </c>
      <c r="D5137" s="5" t="inlineStr">
        <is>
          <t>Rumput M273 slip/m'</t>
        </is>
      </c>
      <c r="F5137" s="5" t="inlineStr"/>
      <c r="G5137" s="25" t="n">
        <v>3.15</v>
      </c>
      <c r="H5137" s="26">
        <f>VLOOKUP(D5137,upahbahan,3,FALSE)</f>
        <v/>
      </c>
      <c r="J5137" s="26">
        <f>G5137*H5137</f>
        <v/>
      </c>
    </row>
    <row r="5138">
      <c r="C5138" s="5" t="n">
        <v>2</v>
      </c>
      <c r="D5138" s="5" t="inlineStr">
        <is>
          <t>Tanah Kepasiran</t>
        </is>
      </c>
      <c r="E5138" s="5" t="inlineStr">
        <is>
          <t>M01d</t>
        </is>
      </c>
      <c r="F5138" s="5" t="inlineStr">
        <is>
          <t>m3</t>
        </is>
      </c>
      <c r="G5138" s="25" t="n">
        <v>0.0003926892950391645</v>
      </c>
      <c r="H5138" s="26">
        <f>VLOOKUP(D5138,upahbahan,3,FALSE)</f>
        <v/>
      </c>
      <c r="J5138" s="26">
        <f>G5138*H5138</f>
        <v/>
      </c>
    </row>
    <row r="5139">
      <c r="C5139" s="5" t="n">
        <v>3</v>
      </c>
      <c r="D5139" s="5" t="inlineStr">
        <is>
          <t>Pupuk</t>
        </is>
      </c>
      <c r="E5139" s="5" t="inlineStr">
        <is>
          <t>M272</t>
        </is>
      </c>
      <c r="F5139" s="5" t="inlineStr">
        <is>
          <t>kg</t>
        </is>
      </c>
      <c r="G5139" s="25" t="n">
        <v>0.02</v>
      </c>
      <c r="H5139" s="26">
        <f>VLOOKUP(D5139,upahbahan,3,FALSE)</f>
        <v/>
      </c>
      <c r="J5139" s="26">
        <f>G5139*H5139</f>
        <v/>
      </c>
    </row>
    <row r="5140">
      <c r="C5140" s="27" t="inlineStr">
        <is>
          <t>JUMLAH HARGA BAHAN</t>
        </is>
      </c>
      <c r="D5140" s="28" t="n"/>
      <c r="E5140" s="28" t="n"/>
      <c r="F5140" s="28" t="n"/>
      <c r="G5140" s="28" t="n"/>
      <c r="H5140" s="28" t="n"/>
      <c r="I5140" s="28" t="n"/>
      <c r="J5140" s="29">
        <f>SUM(J5137:J5139)</f>
        <v/>
      </c>
    </row>
    <row r="5141">
      <c r="C5141" s="24" t="inlineStr">
        <is>
          <t>C</t>
        </is>
      </c>
      <c r="D5141" s="24" t="inlineStr">
        <is>
          <t>PERALATAN</t>
        </is>
      </c>
      <c r="E5141" s="12" t="n"/>
      <c r="F5141" s="12" t="n"/>
      <c r="G5141" s="12" t="n"/>
      <c r="H5141" s="12" t="n"/>
      <c r="I5141" s="12" t="n"/>
      <c r="J5141" s="12" t="n"/>
    </row>
    <row r="5142">
      <c r="C5142" s="5" t="n">
        <v>1</v>
      </c>
      <c r="D5142" s="5" t="inlineStr">
        <is>
          <t>WATER TANKER 3000 - 4500 L</t>
        </is>
      </c>
      <c r="F5142" s="5" t="inlineStr">
        <is>
          <t>jam</t>
        </is>
      </c>
      <c r="G5142" s="25" t="n">
        <v>0.0001223635494838559</v>
      </c>
      <c r="H5142" s="26" t="n">
        <v>273774.34</v>
      </c>
      <c r="I5142" s="30" t="inlineStr">
        <is>
          <t>harga khusus</t>
        </is>
      </c>
      <c r="J5142" s="26">
        <f>G5142*H5142</f>
        <v/>
      </c>
    </row>
    <row r="5143">
      <c r="C5143" s="5" t="n">
        <v>2</v>
      </c>
      <c r="D5143" s="5" t="inlineStr">
        <is>
          <t>Alat Bantu</t>
        </is>
      </c>
      <c r="F5143" s="5" t="inlineStr">
        <is>
          <t>Ls</t>
        </is>
      </c>
      <c r="G5143" s="25" t="n">
        <v>1</v>
      </c>
      <c r="H5143" s="26">
        <f>VLOOKUP(D5143,upahbahan,3,FALSE)</f>
        <v/>
      </c>
      <c r="J5143" s="26">
        <f>G5143*H5143</f>
        <v/>
      </c>
    </row>
    <row r="5144">
      <c r="C5144" s="27" t="inlineStr">
        <is>
          <t>JUMLAH HARGA PERALATAN</t>
        </is>
      </c>
      <c r="D5144" s="28" t="n"/>
      <c r="E5144" s="28" t="n"/>
      <c r="F5144" s="28" t="n"/>
      <c r="G5144" s="28" t="n"/>
      <c r="H5144" s="28" t="n"/>
      <c r="I5144" s="28" t="n"/>
      <c r="J5144" s="29">
        <f>SUM(J5142:J5143)</f>
        <v/>
      </c>
    </row>
    <row r="5145">
      <c r="C5145" s="31" t="inlineStr">
        <is>
          <t>D</t>
        </is>
      </c>
      <c r="D5145" s="31" t="inlineStr">
        <is>
          <t>Jumlah (A+B+C)</t>
        </is>
      </c>
      <c r="E5145" s="32" t="n"/>
      <c r="F5145" s="32" t="n"/>
      <c r="G5145" s="32" t="n"/>
      <c r="H5145" s="32" t="n"/>
      <c r="I5145" s="32" t="n"/>
      <c r="J5145" s="33">
        <f>J5135+J5140+J5144</f>
        <v/>
      </c>
    </row>
    <row r="5146">
      <c r="C5146" s="18" t="inlineStr">
        <is>
          <t>E</t>
        </is>
      </c>
      <c r="D5146" s="18" t="inlineStr">
        <is>
          <t>Biaya Umum dan Keuntungan 10.0% x D</t>
        </is>
      </c>
      <c r="H5146" s="21">
        <f>$Q$8</f>
        <v/>
      </c>
      <c r="J5146" s="34">
        <f>J5145*H5146</f>
        <v/>
      </c>
    </row>
    <row r="5147">
      <c r="C5147" s="31" t="inlineStr">
        <is>
          <t>F</t>
        </is>
      </c>
      <c r="D5147" s="31" t="inlineStr">
        <is>
          <t>Harga Satuan Pekerjaan (D+E)</t>
        </is>
      </c>
      <c r="E5147" s="32" t="n"/>
      <c r="F5147" s="32" t="n"/>
      <c r="G5147" s="32" t="n"/>
      <c r="H5147" s="32" t="n"/>
      <c r="I5147" s="32" t="n"/>
      <c r="J5147" s="33">
        <f>SUM(J5145:J5146)</f>
        <v/>
      </c>
    </row>
    <row r="5149">
      <c r="C5149" s="16" t="inlineStr">
        <is>
          <t>I.259</t>
        </is>
      </c>
      <c r="D5149" s="17" t="inlineStr">
        <is>
          <t>Akasia Daun Lebar</t>
        </is>
      </c>
      <c r="F5149" s="18" t="inlineStr">
        <is>
          <t>Buah</t>
        </is>
      </c>
      <c r="K5149" s="22">
        <f>ROUNDDOWN(J5168,0)</f>
        <v/>
      </c>
      <c r="M5149" s="19" t="inlineStr">
        <is>
          <t>9.3.(38a)</t>
        </is>
      </c>
    </row>
    <row r="5150">
      <c r="C5150" s="23" t="inlineStr">
        <is>
          <t>No</t>
        </is>
      </c>
      <c r="D5150" s="23" t="inlineStr">
        <is>
          <t>Uraian</t>
        </is>
      </c>
      <c r="E5150" s="23" t="inlineStr">
        <is>
          <t>Kode</t>
        </is>
      </c>
      <c r="F5150" s="23" t="inlineStr">
        <is>
          <t>Sat.</t>
        </is>
      </c>
      <c r="G5150" s="23" t="inlineStr">
        <is>
          <t>Koefisien</t>
        </is>
      </c>
      <c r="H5150" s="23" t="inlineStr">
        <is>
          <t>Harga  Satuan (Rp)</t>
        </is>
      </c>
      <c r="J5150" s="23" t="inlineStr">
        <is>
          <t>Jumlah Harga (Rp)</t>
        </is>
      </c>
    </row>
    <row r="5151">
      <c r="C5151" s="24" t="inlineStr">
        <is>
          <t>A</t>
        </is>
      </c>
      <c r="D5151" s="24" t="inlineStr">
        <is>
          <t>TENAGA KERJA</t>
        </is>
      </c>
      <c r="E5151" s="12" t="n"/>
      <c r="F5151" s="12" t="n"/>
      <c r="G5151" s="12" t="n"/>
      <c r="H5151" s="12" t="n"/>
      <c r="I5151" s="12" t="n"/>
      <c r="J5151" s="12" t="n"/>
    </row>
    <row r="5152">
      <c r="C5152" s="5" t="n">
        <v>1</v>
      </c>
      <c r="D5152" s="5" t="inlineStr">
        <is>
          <t>Pekerja</t>
        </is>
      </c>
      <c r="E5152" s="5" t="inlineStr">
        <is>
          <t>L01</t>
        </is>
      </c>
      <c r="F5152" s="5" t="inlineStr">
        <is>
          <t>jam</t>
        </is>
      </c>
      <c r="G5152" s="25" t="n">
        <v>0.6666667872493899</v>
      </c>
      <c r="H5152" s="26">
        <f>VLOOKUP(D5152,upahbahan,3,FALSE)</f>
        <v/>
      </c>
      <c r="J5152" s="26">
        <f>G5152*H5152</f>
        <v/>
      </c>
    </row>
    <row r="5153">
      <c r="C5153" s="5" t="n">
        <v>2</v>
      </c>
      <c r="D5153" s="5" t="inlineStr">
        <is>
          <t>Mandor</t>
        </is>
      </c>
      <c r="E5153" s="5" t="inlineStr">
        <is>
          <t>L03</t>
        </is>
      </c>
      <c r="F5153" s="5" t="inlineStr">
        <is>
          <t>jam</t>
        </is>
      </c>
      <c r="G5153" s="25" t="n">
        <v>0.3333334333955119</v>
      </c>
      <c r="H5153" s="26">
        <f>VLOOKUP(D5153,upahbahan,3,FALSE)</f>
        <v/>
      </c>
      <c r="J5153" s="26">
        <f>G5153*H5153</f>
        <v/>
      </c>
    </row>
    <row r="5154">
      <c r="C5154" s="27" t="inlineStr">
        <is>
          <t>JUMLAH HARGA TENAGA KERJA</t>
        </is>
      </c>
      <c r="D5154" s="28" t="n"/>
      <c r="E5154" s="28" t="n"/>
      <c r="F5154" s="28" t="n"/>
      <c r="G5154" s="28" t="n"/>
      <c r="H5154" s="28" t="n"/>
      <c r="I5154" s="28" t="n"/>
      <c r="J5154" s="29">
        <f>SUM(J5152:J5153)</f>
        <v/>
      </c>
    </row>
    <row r="5155">
      <c r="C5155" s="24" t="inlineStr">
        <is>
          <t>B</t>
        </is>
      </c>
      <c r="D5155" s="24" t="inlineStr">
        <is>
          <t>BAHAN</t>
        </is>
      </c>
      <c r="E5155" s="12" t="n"/>
      <c r="F5155" s="12" t="n"/>
      <c r="G5155" s="12" t="n"/>
      <c r="H5155" s="12" t="n"/>
      <c r="I5155" s="12" t="n"/>
      <c r="J5155" s="12" t="n"/>
    </row>
    <row r="5156">
      <c r="C5156" s="5" t="n">
        <v>1</v>
      </c>
      <c r="D5156" s="5" t="inlineStr">
        <is>
          <t>Akasia Daun Lebar</t>
        </is>
      </c>
      <c r="E5156" s="5" t="inlineStr">
        <is>
          <t>M332</t>
        </is>
      </c>
      <c r="F5156" s="5" t="inlineStr">
        <is>
          <t>Btg</t>
        </is>
      </c>
      <c r="G5156" s="25" t="n">
        <v>1</v>
      </c>
      <c r="H5156" s="26">
        <f>VLOOKUP(D5156,upahbahan,3,FALSE)</f>
        <v/>
      </c>
      <c r="J5156" s="26">
        <f>G5156*H5156</f>
        <v/>
      </c>
    </row>
    <row r="5157">
      <c r="C5157" s="5" t="n">
        <v>2</v>
      </c>
      <c r="D5157" s="5" t="inlineStr">
        <is>
          <t>Tanah Humus ketebalan 20 cm</t>
        </is>
      </c>
      <c r="E5157" s="5" t="inlineStr">
        <is>
          <t>M271</t>
        </is>
      </c>
      <c r="F5157" s="5" t="inlineStr">
        <is>
          <t>M3</t>
        </is>
      </c>
      <c r="G5157" s="25" t="n">
        <v>0.22</v>
      </c>
      <c r="H5157" s="26">
        <f>VLOOKUP(D5157,upahbahan,3,FALSE)</f>
        <v/>
      </c>
      <c r="J5157" s="26">
        <f>G5157*H5157</f>
        <v/>
      </c>
    </row>
    <row r="5158">
      <c r="C5158" s="5" t="n">
        <v>3</v>
      </c>
      <c r="D5158" s="5" t="inlineStr">
        <is>
          <t>Pupuk</t>
        </is>
      </c>
      <c r="E5158" s="5" t="inlineStr">
        <is>
          <t>M272</t>
        </is>
      </c>
      <c r="F5158" s="5" t="inlineStr">
        <is>
          <t>Kg</t>
        </is>
      </c>
      <c r="G5158" s="25" t="n">
        <v>1.05</v>
      </c>
      <c r="H5158" s="26">
        <f>VLOOKUP(D5158,upahbahan,3,FALSE)</f>
        <v/>
      </c>
      <c r="J5158" s="26">
        <f>G5158*H5158</f>
        <v/>
      </c>
    </row>
    <row r="5159">
      <c r="C5159" s="5" t="n">
        <v>4</v>
      </c>
      <c r="D5159" s="5" t="inlineStr">
        <is>
          <t>Air</t>
        </is>
      </c>
      <c r="E5159" s="5" t="inlineStr">
        <is>
          <t>M170</t>
        </is>
      </c>
      <c r="F5159" s="5" t="inlineStr">
        <is>
          <t>Liter</t>
        </is>
      </c>
      <c r="G5159" s="25" t="n">
        <v>0.5406143344709897</v>
      </c>
      <c r="H5159" s="26">
        <f>VLOOKUP(D5159,upahbahan,3,FALSE)</f>
        <v/>
      </c>
      <c r="J5159" s="26">
        <f>G5159*H5159</f>
        <v/>
      </c>
    </row>
    <row r="5160">
      <c r="C5160" s="5" t="n">
        <v>5</v>
      </c>
      <c r="D5160" s="5" t="inlineStr">
        <is>
          <t>Galian tanah biasa</t>
        </is>
      </c>
      <c r="E5160" s="5" t="inlineStr">
        <is>
          <t>EI311</t>
        </is>
      </c>
      <c r="F5160" s="5" t="inlineStr">
        <is>
          <t>M3</t>
        </is>
      </c>
      <c r="G5160" s="25" t="n">
        <v>0.144000056316935</v>
      </c>
      <c r="H5160" s="26">
        <f>VLOOKUP(D5160,upahbahan,3,FALSE)</f>
        <v/>
      </c>
      <c r="J5160" s="26">
        <f>G5160*H5160</f>
        <v/>
      </c>
    </row>
    <row r="5161">
      <c r="C5161" s="27" t="inlineStr">
        <is>
          <t>JUMLAH HARGA BAHAN</t>
        </is>
      </c>
      <c r="D5161" s="28" t="n"/>
      <c r="E5161" s="28" t="n"/>
      <c r="F5161" s="28" t="n"/>
      <c r="G5161" s="28" t="n"/>
      <c r="H5161" s="28" t="n"/>
      <c r="I5161" s="28" t="n"/>
      <c r="J5161" s="29">
        <f>SUM(J5156:J5160)</f>
        <v/>
      </c>
    </row>
    <row r="5162">
      <c r="C5162" s="24" t="inlineStr">
        <is>
          <t>C</t>
        </is>
      </c>
      <c r="D5162" s="24" t="inlineStr">
        <is>
          <t>PERALATAN</t>
        </is>
      </c>
      <c r="E5162" s="12" t="n"/>
      <c r="F5162" s="12" t="n"/>
      <c r="G5162" s="12" t="n"/>
      <c r="H5162" s="12" t="n"/>
      <c r="I5162" s="12" t="n"/>
      <c r="J5162" s="12" t="n"/>
    </row>
    <row r="5163">
      <c r="C5163" s="5" t="n">
        <v>1</v>
      </c>
      <c r="D5163" s="5" t="inlineStr">
        <is>
          <t>WATER TANKER 3000 - 4500 L</t>
        </is>
      </c>
      <c r="E5163" s="5" t="inlineStr">
        <is>
          <t>E23</t>
        </is>
      </c>
      <c r="F5163" s="5" t="inlineStr">
        <is>
          <t>Jam</t>
        </is>
      </c>
      <c r="G5163" s="25" t="n">
        <v>5.430158489357059e-05</v>
      </c>
      <c r="H5163" s="26">
        <f>VLOOKUP(D5163,upahbahan,3,FALSE)</f>
        <v/>
      </c>
      <c r="J5163" s="26">
        <f>G5163*H5163</f>
        <v/>
      </c>
    </row>
    <row r="5164">
      <c r="C5164" s="5" t="n">
        <v>2</v>
      </c>
      <c r="D5164" s="5" t="inlineStr">
        <is>
          <t>Alat Bantu</t>
        </is>
      </c>
      <c r="F5164" s="5" t="inlineStr">
        <is>
          <t>Ls</t>
        </is>
      </c>
      <c r="G5164" s="25" t="n">
        <v>1</v>
      </c>
      <c r="H5164" s="26">
        <f>VLOOKUP(D5164,upahbahan,3,FALSE)</f>
        <v/>
      </c>
      <c r="J5164" s="26">
        <f>G5164*H5164</f>
        <v/>
      </c>
    </row>
    <row r="5165">
      <c r="C5165" s="27" t="inlineStr">
        <is>
          <t>JUMLAH HARGA PERALATAN</t>
        </is>
      </c>
      <c r="D5165" s="28" t="n"/>
      <c r="E5165" s="28" t="n"/>
      <c r="F5165" s="28" t="n"/>
      <c r="G5165" s="28" t="n"/>
      <c r="H5165" s="28" t="n"/>
      <c r="I5165" s="28" t="n"/>
      <c r="J5165" s="29">
        <f>SUM(J5163:J5164)</f>
        <v/>
      </c>
    </row>
    <row r="5166">
      <c r="C5166" s="31" t="inlineStr">
        <is>
          <t>D</t>
        </is>
      </c>
      <c r="D5166" s="31" t="inlineStr">
        <is>
          <t>Jumlah (A+B+C)</t>
        </is>
      </c>
      <c r="E5166" s="32" t="n"/>
      <c r="F5166" s="32" t="n"/>
      <c r="G5166" s="32" t="n"/>
      <c r="H5166" s="32" t="n"/>
      <c r="I5166" s="32" t="n"/>
      <c r="J5166" s="33">
        <f>J5154+J5161+J5165</f>
        <v/>
      </c>
    </row>
    <row r="5167">
      <c r="C5167" s="18" t="inlineStr">
        <is>
          <t>E</t>
        </is>
      </c>
      <c r="D5167" s="18" t="inlineStr">
        <is>
          <t>Biaya Umum dan Keuntungan 10.0% x D</t>
        </is>
      </c>
      <c r="H5167" s="21">
        <f>$Q$8</f>
        <v/>
      </c>
      <c r="J5167" s="34">
        <f>J5166*H5167</f>
        <v/>
      </c>
    </row>
    <row r="5168">
      <c r="C5168" s="31" t="inlineStr">
        <is>
          <t>F</t>
        </is>
      </c>
      <c r="D5168" s="31" t="inlineStr">
        <is>
          <t>Harga Satuan Pekerjaan (D+E)</t>
        </is>
      </c>
      <c r="E5168" s="32" t="n"/>
      <c r="F5168" s="32" t="n"/>
      <c r="G5168" s="32" t="n"/>
      <c r="H5168" s="32" t="n"/>
      <c r="I5168" s="32" t="n"/>
      <c r="J5168" s="33">
        <f>SUM(J5166:J5167)</f>
        <v/>
      </c>
    </row>
    <row r="5170">
      <c r="C5170" s="16" t="inlineStr">
        <is>
          <t>I.260</t>
        </is>
      </c>
      <c r="D5170" s="17" t="inlineStr">
        <is>
          <t>Akalipa Hijau Kuning (Acalypha Wilkesiana Macefeana)</t>
        </is>
      </c>
      <c r="F5170" s="18" t="inlineStr">
        <is>
          <t>Buah</t>
        </is>
      </c>
      <c r="K5170" s="22">
        <f>ROUNDDOWN(J5189,0)</f>
        <v/>
      </c>
      <c r="M5170" s="19" t="inlineStr">
        <is>
          <t>9.3.(38b)</t>
        </is>
      </c>
    </row>
    <row r="5171">
      <c r="C5171" s="23" t="inlineStr">
        <is>
          <t>No</t>
        </is>
      </c>
      <c r="D5171" s="23" t="inlineStr">
        <is>
          <t>Uraian</t>
        </is>
      </c>
      <c r="E5171" s="23" t="inlineStr">
        <is>
          <t>Kode</t>
        </is>
      </c>
      <c r="F5171" s="23" t="inlineStr">
        <is>
          <t>Sat.</t>
        </is>
      </c>
      <c r="G5171" s="23" t="inlineStr">
        <is>
          <t>Koefisien</t>
        </is>
      </c>
      <c r="H5171" s="23" t="inlineStr">
        <is>
          <t>Harga  Satuan (Rp)</t>
        </is>
      </c>
      <c r="J5171" s="23" t="inlineStr">
        <is>
          <t>Jumlah Harga (Rp)</t>
        </is>
      </c>
    </row>
    <row r="5172">
      <c r="C5172" s="24" t="inlineStr">
        <is>
          <t>A</t>
        </is>
      </c>
      <c r="D5172" s="24" t="inlineStr">
        <is>
          <t>TENAGA KERJA</t>
        </is>
      </c>
      <c r="E5172" s="12" t="n"/>
      <c r="F5172" s="12" t="n"/>
      <c r="G5172" s="12" t="n"/>
      <c r="H5172" s="12" t="n"/>
      <c r="I5172" s="12" t="n"/>
      <c r="J5172" s="12" t="n"/>
    </row>
    <row r="5173">
      <c r="C5173" s="5" t="n">
        <v>1</v>
      </c>
      <c r="D5173" s="5" t="inlineStr">
        <is>
          <t>Pekerja</t>
        </is>
      </c>
      <c r="E5173" s="5" t="inlineStr">
        <is>
          <t>L01</t>
        </is>
      </c>
      <c r="F5173" s="5" t="inlineStr">
        <is>
          <t>jam</t>
        </is>
      </c>
      <c r="G5173" s="25" t="n">
        <v>0.0999998553007321</v>
      </c>
      <c r="H5173" s="26">
        <f>VLOOKUP(D5173,upahbahan,3,FALSE)</f>
        <v/>
      </c>
      <c r="J5173" s="26">
        <f>G5173*H5173</f>
        <v/>
      </c>
    </row>
    <row r="5174">
      <c r="C5174" s="5" t="n">
        <v>2</v>
      </c>
      <c r="D5174" s="5" t="inlineStr">
        <is>
          <t>Mandor</t>
        </is>
      </c>
      <c r="E5174" s="5" t="inlineStr">
        <is>
          <t>L03</t>
        </is>
      </c>
      <c r="F5174" s="5" t="inlineStr">
        <is>
          <t>jam</t>
        </is>
      </c>
      <c r="G5174" s="25" t="n">
        <v>0.04999996998134641</v>
      </c>
      <c r="H5174" s="26">
        <f>VLOOKUP(D5174,upahbahan,3,FALSE)</f>
        <v/>
      </c>
      <c r="J5174" s="26">
        <f>G5174*H5174</f>
        <v/>
      </c>
    </row>
    <row r="5175">
      <c r="C5175" s="27" t="inlineStr">
        <is>
          <t>JUMLAH HARGA TENAGA KERJA</t>
        </is>
      </c>
      <c r="D5175" s="28" t="n"/>
      <c r="E5175" s="28" t="n"/>
      <c r="F5175" s="28" t="n"/>
      <c r="G5175" s="28" t="n"/>
      <c r="H5175" s="28" t="n"/>
      <c r="I5175" s="28" t="n"/>
      <c r="J5175" s="29">
        <f>SUM(J5173:J5174)</f>
        <v/>
      </c>
    </row>
    <row r="5176">
      <c r="C5176" s="24" t="inlineStr">
        <is>
          <t>B</t>
        </is>
      </c>
      <c r="D5176" s="24" t="inlineStr">
        <is>
          <t>BAHAN</t>
        </is>
      </c>
      <c r="E5176" s="12" t="n"/>
      <c r="F5176" s="12" t="n"/>
      <c r="G5176" s="12" t="n"/>
      <c r="H5176" s="12" t="n"/>
      <c r="I5176" s="12" t="n"/>
      <c r="J5176" s="12" t="n"/>
    </row>
    <row r="5177">
      <c r="C5177" s="5" t="n">
        <v>1</v>
      </c>
      <c r="D5177" s="5" t="inlineStr">
        <is>
          <t>Wilkesiana Macefeana)</t>
        </is>
      </c>
      <c r="E5177" s="5" t="inlineStr">
        <is>
          <t>M515</t>
        </is>
      </c>
      <c r="F5177" s="5" t="inlineStr">
        <is>
          <t>Btg</t>
        </is>
      </c>
      <c r="G5177" s="25" t="n">
        <v>1</v>
      </c>
      <c r="H5177" s="26">
        <f>VLOOKUP(D5177,upahbahan,3,FALSE)</f>
        <v/>
      </c>
      <c r="J5177" s="26">
        <f>G5177*H5177</f>
        <v/>
      </c>
    </row>
    <row r="5178">
      <c r="C5178" s="5" t="n">
        <v>2</v>
      </c>
      <c r="D5178" s="5" t="inlineStr">
        <is>
          <t>Pupuk</t>
        </is>
      </c>
      <c r="E5178" s="5" t="inlineStr">
        <is>
          <t>M272</t>
        </is>
      </c>
      <c r="F5178" s="5" t="inlineStr">
        <is>
          <t>M3</t>
        </is>
      </c>
      <c r="G5178" s="25" t="n">
        <v>0.22</v>
      </c>
      <c r="H5178" s="26">
        <f>VLOOKUP(D5178,upahbahan,3,FALSE)</f>
        <v/>
      </c>
      <c r="J5178" s="26">
        <f>G5178*H5178</f>
        <v/>
      </c>
    </row>
    <row r="5179">
      <c r="C5179" s="5" t="n">
        <v>3</v>
      </c>
      <c r="D5179" s="5" t="inlineStr">
        <is>
          <t>Tanah Humus ketebalan 20 cm</t>
        </is>
      </c>
      <c r="E5179" s="5" t="inlineStr">
        <is>
          <t>M271</t>
        </is>
      </c>
      <c r="F5179" s="5" t="inlineStr">
        <is>
          <t>Kg</t>
        </is>
      </c>
      <c r="G5179" s="25" t="n">
        <v>1.05</v>
      </c>
      <c r="H5179" s="26">
        <f>VLOOKUP(D5179,upahbahan,3,FALSE)</f>
        <v/>
      </c>
      <c r="J5179" s="26">
        <f>G5179*H5179</f>
        <v/>
      </c>
    </row>
    <row r="5180">
      <c r="C5180" s="5" t="n">
        <v>4</v>
      </c>
      <c r="D5180" s="5" t="inlineStr">
        <is>
          <t>Air</t>
        </is>
      </c>
      <c r="E5180" s="5" t="inlineStr">
        <is>
          <t>M170</t>
        </is>
      </c>
      <c r="F5180" s="5" t="inlineStr">
        <is>
          <t>Liter</t>
        </is>
      </c>
      <c r="G5180" s="25" t="n">
        <v>0.5406143344709897</v>
      </c>
      <c r="H5180" s="26">
        <f>VLOOKUP(D5180,upahbahan,3,FALSE)</f>
        <v/>
      </c>
      <c r="J5180" s="26">
        <f>G5180*H5180</f>
        <v/>
      </c>
    </row>
    <row r="5181">
      <c r="C5181" s="5" t="n">
        <v>5</v>
      </c>
      <c r="D5181" s="5" t="inlineStr">
        <is>
          <t>Galian tanah biasa</t>
        </is>
      </c>
      <c r="E5181" s="5" t="inlineStr">
        <is>
          <t>EI311</t>
        </is>
      </c>
      <c r="F5181" s="5" t="inlineStr">
        <is>
          <t>M3</t>
        </is>
      </c>
      <c r="G5181" s="25" t="n">
        <v>0.144000056316935</v>
      </c>
      <c r="H5181" s="26">
        <f>VLOOKUP(D5181,upahbahan,3,FALSE)</f>
        <v/>
      </c>
      <c r="J5181" s="26">
        <f>G5181*H5181</f>
        <v/>
      </c>
    </row>
    <row r="5182">
      <c r="C5182" s="27" t="inlineStr">
        <is>
          <t>JUMLAH HARGA BAHAN</t>
        </is>
      </c>
      <c r="D5182" s="28" t="n"/>
      <c r="E5182" s="28" t="n"/>
      <c r="F5182" s="28" t="n"/>
      <c r="G5182" s="28" t="n"/>
      <c r="H5182" s="28" t="n"/>
      <c r="I5182" s="28" t="n"/>
      <c r="J5182" s="29">
        <f>SUM(J5177:J5181)</f>
        <v/>
      </c>
    </row>
    <row r="5183">
      <c r="C5183" s="24" t="inlineStr">
        <is>
          <t>C</t>
        </is>
      </c>
      <c r="D5183" s="24" t="inlineStr">
        <is>
          <t>PERALATAN</t>
        </is>
      </c>
      <c r="E5183" s="12" t="n"/>
      <c r="F5183" s="12" t="n"/>
      <c r="G5183" s="12" t="n"/>
      <c r="H5183" s="12" t="n"/>
      <c r="I5183" s="12" t="n"/>
      <c r="J5183" s="12" t="n"/>
    </row>
    <row r="5184">
      <c r="C5184" s="5" t="n">
        <v>1</v>
      </c>
      <c r="D5184" s="5" t="inlineStr">
        <is>
          <t>WATER TANKER 3000 - 4500 L</t>
        </is>
      </c>
      <c r="E5184" s="5" t="inlineStr">
        <is>
          <t>E23</t>
        </is>
      </c>
      <c r="F5184" s="5" t="inlineStr">
        <is>
          <t>Jam</t>
        </is>
      </c>
      <c r="G5184" s="25" t="n">
        <v>5.430158489357059e-05</v>
      </c>
      <c r="H5184" s="26">
        <f>VLOOKUP(D5184,upahbahan,3,FALSE)</f>
        <v/>
      </c>
      <c r="J5184" s="26">
        <f>G5184*H5184</f>
        <v/>
      </c>
    </row>
    <row r="5185">
      <c r="C5185" s="5" t="n">
        <v>2</v>
      </c>
      <c r="D5185" s="5" t="inlineStr">
        <is>
          <t>Alat Bantu</t>
        </is>
      </c>
      <c r="F5185" s="5" t="inlineStr">
        <is>
          <t>Ls</t>
        </is>
      </c>
      <c r="G5185" s="25" t="n">
        <v>1</v>
      </c>
      <c r="H5185" s="26">
        <f>VLOOKUP(D5185,upahbahan,3,FALSE)</f>
        <v/>
      </c>
      <c r="J5185" s="26">
        <f>G5185*H5185</f>
        <v/>
      </c>
    </row>
    <row r="5186">
      <c r="C5186" s="27" t="inlineStr">
        <is>
          <t>JUMLAH HARGA PERALATAN</t>
        </is>
      </c>
      <c r="D5186" s="28" t="n"/>
      <c r="E5186" s="28" t="n"/>
      <c r="F5186" s="28" t="n"/>
      <c r="G5186" s="28" t="n"/>
      <c r="H5186" s="28" t="n"/>
      <c r="I5186" s="28" t="n"/>
      <c r="J5186" s="29">
        <f>SUM(J5184:J5185)</f>
        <v/>
      </c>
    </row>
    <row r="5187">
      <c r="C5187" s="31" t="inlineStr">
        <is>
          <t>D</t>
        </is>
      </c>
      <c r="D5187" s="31" t="inlineStr">
        <is>
          <t>Jumlah (A+B+C)</t>
        </is>
      </c>
      <c r="E5187" s="32" t="n"/>
      <c r="F5187" s="32" t="n"/>
      <c r="G5187" s="32" t="n"/>
      <c r="H5187" s="32" t="n"/>
      <c r="I5187" s="32" t="n"/>
      <c r="J5187" s="33">
        <f>J5175+J5182+J5186</f>
        <v/>
      </c>
    </row>
    <row r="5188">
      <c r="C5188" s="18" t="inlineStr">
        <is>
          <t>E</t>
        </is>
      </c>
      <c r="D5188" s="18" t="inlineStr">
        <is>
          <t>Biaya Umum dan Keuntungan 10.0% x D</t>
        </is>
      </c>
      <c r="H5188" s="21">
        <f>$Q$8</f>
        <v/>
      </c>
      <c r="J5188" s="34">
        <f>J5187*H5188</f>
        <v/>
      </c>
    </row>
    <row r="5189">
      <c r="C5189" s="31" t="inlineStr">
        <is>
          <t>F</t>
        </is>
      </c>
      <c r="D5189" s="31" t="inlineStr">
        <is>
          <t>Harga Satuan Pekerjaan (D+E)</t>
        </is>
      </c>
      <c r="E5189" s="32" t="n"/>
      <c r="F5189" s="32" t="n"/>
      <c r="G5189" s="32" t="n"/>
      <c r="H5189" s="32" t="n"/>
      <c r="I5189" s="32" t="n"/>
      <c r="J5189" s="33">
        <f>SUM(J5187:J5188)</f>
        <v/>
      </c>
    </row>
    <row r="5191">
      <c r="C5191" s="16" t="inlineStr">
        <is>
          <t>I.261</t>
        </is>
      </c>
      <c r="D5191" s="17" t="inlineStr">
        <is>
          <t>Anggrek Tanah Ungu (Spathoglottis Plicata)</t>
        </is>
      </c>
      <c r="F5191" s="18" t="inlineStr">
        <is>
          <t>Buah</t>
        </is>
      </c>
      <c r="K5191" s="22">
        <f>ROUNDDOWN(J5210,0)</f>
        <v/>
      </c>
      <c r="M5191" s="19" t="inlineStr">
        <is>
          <t>9.3.(38c)</t>
        </is>
      </c>
    </row>
    <row r="5192">
      <c r="C5192" s="23" t="inlineStr">
        <is>
          <t>No</t>
        </is>
      </c>
      <c r="D5192" s="23" t="inlineStr">
        <is>
          <t>Uraian</t>
        </is>
      </c>
      <c r="E5192" s="23" t="inlineStr">
        <is>
          <t>Kode</t>
        </is>
      </c>
      <c r="F5192" s="23" t="inlineStr">
        <is>
          <t>Sat.</t>
        </is>
      </c>
      <c r="G5192" s="23" t="inlineStr">
        <is>
          <t>Koefisien</t>
        </is>
      </c>
      <c r="H5192" s="23" t="inlineStr">
        <is>
          <t>Harga  Satuan (Rp)</t>
        </is>
      </c>
      <c r="J5192" s="23" t="inlineStr">
        <is>
          <t>Jumlah Harga (Rp)</t>
        </is>
      </c>
    </row>
    <row r="5193">
      <c r="C5193" s="24" t="inlineStr">
        <is>
          <t>A</t>
        </is>
      </c>
      <c r="D5193" s="24" t="inlineStr">
        <is>
          <t>TENAGA KERJA</t>
        </is>
      </c>
      <c r="E5193" s="12" t="n"/>
      <c r="F5193" s="12" t="n"/>
      <c r="G5193" s="12" t="n"/>
      <c r="H5193" s="12" t="n"/>
      <c r="I5193" s="12" t="n"/>
      <c r="J5193" s="12" t="n"/>
    </row>
    <row r="5194">
      <c r="C5194" s="5" t="n">
        <v>1</v>
      </c>
      <c r="D5194" s="5" t="inlineStr">
        <is>
          <t>Pekerja</t>
        </is>
      </c>
      <c r="E5194" s="5" t="inlineStr">
        <is>
          <t>L01</t>
        </is>
      </c>
      <c r="F5194" s="5" t="inlineStr">
        <is>
          <t>jam</t>
        </is>
      </c>
      <c r="G5194" s="25" t="n">
        <v>0.6666667872493899</v>
      </c>
      <c r="H5194" s="26">
        <f>VLOOKUP(D5194,upahbahan,3,FALSE)</f>
        <v/>
      </c>
      <c r="J5194" s="26">
        <f>G5194*H5194</f>
        <v/>
      </c>
    </row>
    <row r="5195">
      <c r="C5195" s="5" t="n">
        <v>2</v>
      </c>
      <c r="D5195" s="5" t="inlineStr">
        <is>
          <t>Mandor</t>
        </is>
      </c>
      <c r="E5195" s="5" t="inlineStr">
        <is>
          <t>L03</t>
        </is>
      </c>
      <c r="F5195" s="5" t="inlineStr">
        <is>
          <t>jam</t>
        </is>
      </c>
      <c r="G5195" s="25" t="n">
        <v>0.3333334333955119</v>
      </c>
      <c r="H5195" s="26">
        <f>VLOOKUP(D5195,upahbahan,3,FALSE)</f>
        <v/>
      </c>
      <c r="J5195" s="26">
        <f>G5195*H5195</f>
        <v/>
      </c>
    </row>
    <row r="5196">
      <c r="C5196" s="27" t="inlineStr">
        <is>
          <t>JUMLAH HARGA TENAGA KERJA</t>
        </is>
      </c>
      <c r="D5196" s="28" t="n"/>
      <c r="E5196" s="28" t="n"/>
      <c r="F5196" s="28" t="n"/>
      <c r="G5196" s="28" t="n"/>
      <c r="H5196" s="28" t="n"/>
      <c r="I5196" s="28" t="n"/>
      <c r="J5196" s="29">
        <f>SUM(J5194:J5195)</f>
        <v/>
      </c>
    </row>
    <row r="5197">
      <c r="C5197" s="24" t="inlineStr">
        <is>
          <t>B</t>
        </is>
      </c>
      <c r="D5197" s="24" t="inlineStr">
        <is>
          <t>BAHAN</t>
        </is>
      </c>
      <c r="E5197" s="12" t="n"/>
      <c r="F5197" s="12" t="n"/>
      <c r="G5197" s="12" t="n"/>
      <c r="H5197" s="12" t="n"/>
      <c r="I5197" s="12" t="n"/>
      <c r="J5197" s="12" t="n"/>
    </row>
    <row r="5198">
      <c r="C5198" s="5" t="n">
        <v>1</v>
      </c>
      <c r="D5198" s="5" t="inlineStr">
        <is>
          <t>plicata)</t>
        </is>
      </c>
      <c r="E5198" s="5" t="inlineStr">
        <is>
          <t>M339</t>
        </is>
      </c>
      <c r="F5198" s="5" t="inlineStr">
        <is>
          <t>Btg</t>
        </is>
      </c>
      <c r="G5198" s="25" t="n">
        <v>1</v>
      </c>
      <c r="H5198" s="26">
        <f>VLOOKUP(D5198,upahbahan,3,FALSE)</f>
        <v/>
      </c>
      <c r="J5198" s="26">
        <f>G5198*H5198</f>
        <v/>
      </c>
    </row>
    <row r="5199">
      <c r="C5199" s="5" t="n">
        <v>2</v>
      </c>
      <c r="D5199" s="5" t="inlineStr">
        <is>
          <t>Tanah Humus ketebalan 20 cm</t>
        </is>
      </c>
      <c r="E5199" s="5" t="inlineStr">
        <is>
          <t>M271</t>
        </is>
      </c>
      <c r="F5199" s="5" t="inlineStr">
        <is>
          <t>M3</t>
        </is>
      </c>
      <c r="G5199" s="25" t="n">
        <v>0.22</v>
      </c>
      <c r="H5199" s="26">
        <f>VLOOKUP(D5199,upahbahan,3,FALSE)</f>
        <v/>
      </c>
      <c r="J5199" s="26">
        <f>G5199*H5199</f>
        <v/>
      </c>
    </row>
    <row r="5200">
      <c r="C5200" s="5" t="n">
        <v>3</v>
      </c>
      <c r="D5200" s="5" t="inlineStr">
        <is>
          <t>Pupuk</t>
        </is>
      </c>
      <c r="E5200" s="5" t="inlineStr">
        <is>
          <t>M272</t>
        </is>
      </c>
      <c r="F5200" s="5" t="inlineStr">
        <is>
          <t>Kg</t>
        </is>
      </c>
      <c r="G5200" s="25" t="n">
        <v>1.05</v>
      </c>
      <c r="H5200" s="26">
        <f>VLOOKUP(D5200,upahbahan,3,FALSE)</f>
        <v/>
      </c>
      <c r="J5200" s="26">
        <f>G5200*H5200</f>
        <v/>
      </c>
    </row>
    <row r="5201">
      <c r="C5201" s="5" t="n">
        <v>4</v>
      </c>
      <c r="D5201" s="5" t="inlineStr">
        <is>
          <t>Air</t>
        </is>
      </c>
      <c r="E5201" s="5" t="inlineStr">
        <is>
          <t>M170</t>
        </is>
      </c>
      <c r="F5201" s="5" t="inlineStr">
        <is>
          <t>Liter</t>
        </is>
      </c>
      <c r="G5201" s="25" t="n">
        <v>0.5406143344709897</v>
      </c>
      <c r="H5201" s="26">
        <f>VLOOKUP(D5201,upahbahan,3,FALSE)</f>
        <v/>
      </c>
      <c r="J5201" s="26">
        <f>G5201*H5201</f>
        <v/>
      </c>
    </row>
    <row r="5202">
      <c r="C5202" s="5" t="n">
        <v>5</v>
      </c>
      <c r="D5202" s="5" t="inlineStr">
        <is>
          <t>Galian tanah biasa</t>
        </is>
      </c>
      <c r="E5202" s="5" t="inlineStr">
        <is>
          <t>EI311</t>
        </is>
      </c>
      <c r="F5202" s="5" t="inlineStr">
        <is>
          <t>M3</t>
        </is>
      </c>
      <c r="G5202" s="25" t="n">
        <v>0.144000056316935</v>
      </c>
      <c r="H5202" s="26">
        <f>VLOOKUP(D5202,upahbahan,3,FALSE)</f>
        <v/>
      </c>
      <c r="J5202" s="26">
        <f>G5202*H5202</f>
        <v/>
      </c>
    </row>
    <row r="5203">
      <c r="C5203" s="27" t="inlineStr">
        <is>
          <t>JUMLAH HARGA BAHAN</t>
        </is>
      </c>
      <c r="D5203" s="28" t="n"/>
      <c r="E5203" s="28" t="n"/>
      <c r="F5203" s="28" t="n"/>
      <c r="G5203" s="28" t="n"/>
      <c r="H5203" s="28" t="n"/>
      <c r="I5203" s="28" t="n"/>
      <c r="J5203" s="29">
        <f>SUM(J5198:J5202)</f>
        <v/>
      </c>
    </row>
    <row r="5204">
      <c r="C5204" s="24" t="inlineStr">
        <is>
          <t>C</t>
        </is>
      </c>
      <c r="D5204" s="24" t="inlineStr">
        <is>
          <t>PERALATAN</t>
        </is>
      </c>
      <c r="E5204" s="12" t="n"/>
      <c r="F5204" s="12" t="n"/>
      <c r="G5204" s="12" t="n"/>
      <c r="H5204" s="12" t="n"/>
      <c r="I5204" s="12" t="n"/>
      <c r="J5204" s="12" t="n"/>
    </row>
    <row r="5205">
      <c r="C5205" s="5" t="n">
        <v>1</v>
      </c>
      <c r="D5205" s="5" t="inlineStr">
        <is>
          <t>WATER TANKER 3000 - 4500 L</t>
        </is>
      </c>
      <c r="E5205" s="5" t="inlineStr">
        <is>
          <t>E23</t>
        </is>
      </c>
      <c r="F5205" s="5" t="inlineStr">
        <is>
          <t>Jam</t>
        </is>
      </c>
      <c r="G5205" s="25" t="n">
        <v>5.430158489357059e-05</v>
      </c>
      <c r="H5205" s="26">
        <f>VLOOKUP(D5205,upahbahan,3,FALSE)</f>
        <v/>
      </c>
      <c r="J5205" s="26">
        <f>G5205*H5205</f>
        <v/>
      </c>
    </row>
    <row r="5206">
      <c r="C5206" s="5" t="n">
        <v>2</v>
      </c>
      <c r="D5206" s="5" t="inlineStr">
        <is>
          <t>Alat Bantu</t>
        </is>
      </c>
      <c r="F5206" s="5" t="inlineStr">
        <is>
          <t>Ls</t>
        </is>
      </c>
      <c r="G5206" s="25" t="n">
        <v>1</v>
      </c>
      <c r="H5206" s="26">
        <f>VLOOKUP(D5206,upahbahan,3,FALSE)</f>
        <v/>
      </c>
      <c r="J5206" s="26">
        <f>G5206*H5206</f>
        <v/>
      </c>
    </row>
    <row r="5207">
      <c r="C5207" s="27" t="inlineStr">
        <is>
          <t>JUMLAH HARGA PERALATAN</t>
        </is>
      </c>
      <c r="D5207" s="28" t="n"/>
      <c r="E5207" s="28" t="n"/>
      <c r="F5207" s="28" t="n"/>
      <c r="G5207" s="28" t="n"/>
      <c r="H5207" s="28" t="n"/>
      <c r="I5207" s="28" t="n"/>
      <c r="J5207" s="29">
        <f>SUM(J5205:J5206)</f>
        <v/>
      </c>
    </row>
    <row r="5208">
      <c r="C5208" s="31" t="inlineStr">
        <is>
          <t>D</t>
        </is>
      </c>
      <c r="D5208" s="31" t="inlineStr">
        <is>
          <t>Jumlah (A+B+C)</t>
        </is>
      </c>
      <c r="E5208" s="32" t="n"/>
      <c r="F5208" s="32" t="n"/>
      <c r="G5208" s="32" t="n"/>
      <c r="H5208" s="32" t="n"/>
      <c r="I5208" s="32" t="n"/>
      <c r="J5208" s="33">
        <f>J5196+J5203+J5207</f>
        <v/>
      </c>
    </row>
    <row r="5209">
      <c r="C5209" s="18" t="inlineStr">
        <is>
          <t>E</t>
        </is>
      </c>
      <c r="D5209" s="18" t="inlineStr">
        <is>
          <t>Biaya Umum dan Keuntungan 10.0% x D</t>
        </is>
      </c>
      <c r="H5209" s="21">
        <f>$Q$8</f>
        <v/>
      </c>
      <c r="J5209" s="34">
        <f>J5208*H5209</f>
        <v/>
      </c>
    </row>
    <row r="5210">
      <c r="C5210" s="31" t="inlineStr">
        <is>
          <t>F</t>
        </is>
      </c>
      <c r="D5210" s="31" t="inlineStr">
        <is>
          <t>Harga Satuan Pekerjaan (D+E)</t>
        </is>
      </c>
      <c r="E5210" s="32" t="n"/>
      <c r="F5210" s="32" t="n"/>
      <c r="G5210" s="32" t="n"/>
      <c r="H5210" s="32" t="n"/>
      <c r="I5210" s="32" t="n"/>
      <c r="J5210" s="33">
        <f>SUM(J5208:J5209)</f>
        <v/>
      </c>
    </row>
    <row r="5212">
      <c r="C5212" s="16" t="inlineStr">
        <is>
          <t>I.262</t>
        </is>
      </c>
      <c r="D5212" s="17" t="inlineStr">
        <is>
          <t>Angsana (Ptherocarphus Indicus)</t>
        </is>
      </c>
      <c r="F5212" s="18" t="inlineStr">
        <is>
          <t>Buah</t>
        </is>
      </c>
      <c r="K5212" s="22">
        <f>ROUNDDOWN(J5232,0)</f>
        <v/>
      </c>
      <c r="M5212" s="19" t="inlineStr">
        <is>
          <t>9.3.(38d)</t>
        </is>
      </c>
    </row>
    <row r="5213">
      <c r="C5213" s="23" t="inlineStr">
        <is>
          <t>No</t>
        </is>
      </c>
      <c r="D5213" s="23" t="inlineStr">
        <is>
          <t>Uraian</t>
        </is>
      </c>
      <c r="E5213" s="23" t="inlineStr">
        <is>
          <t>Kode</t>
        </is>
      </c>
      <c r="F5213" s="23" t="inlineStr">
        <is>
          <t>Sat.</t>
        </is>
      </c>
      <c r="G5213" s="23" t="inlineStr">
        <is>
          <t>Koefisien</t>
        </is>
      </c>
      <c r="H5213" s="23" t="inlineStr">
        <is>
          <t>Harga  Satuan (Rp)</t>
        </is>
      </c>
      <c r="J5213" s="23" t="inlineStr">
        <is>
          <t>Jumlah Harga (Rp)</t>
        </is>
      </c>
    </row>
    <row r="5214">
      <c r="C5214" s="24" t="inlineStr">
        <is>
          <t>A</t>
        </is>
      </c>
      <c r="D5214" s="24" t="inlineStr">
        <is>
          <t>TENAGA KERJA</t>
        </is>
      </c>
      <c r="E5214" s="12" t="n"/>
      <c r="F5214" s="12" t="n"/>
      <c r="G5214" s="12" t="n"/>
      <c r="H5214" s="12" t="n"/>
      <c r="I5214" s="12" t="n"/>
      <c r="J5214" s="12" t="n"/>
    </row>
    <row r="5215">
      <c r="C5215" s="5" t="n">
        <v>1</v>
      </c>
      <c r="D5215" s="5" t="inlineStr">
        <is>
          <t>Pekerja</t>
        </is>
      </c>
      <c r="E5215" s="5" t="inlineStr">
        <is>
          <t>L01</t>
        </is>
      </c>
      <c r="F5215" s="5" t="inlineStr">
        <is>
          <t>jam</t>
        </is>
      </c>
      <c r="G5215" s="25" t="n">
        <v>0.6666667872493899</v>
      </c>
      <c r="H5215" s="26">
        <f>VLOOKUP(D5215,upahbahan,3,FALSE)</f>
        <v/>
      </c>
      <c r="J5215" s="26">
        <f>G5215*H5215</f>
        <v/>
      </c>
    </row>
    <row r="5216">
      <c r="C5216" s="5" t="n">
        <v>2</v>
      </c>
      <c r="D5216" s="5" t="inlineStr">
        <is>
          <t>Mandor</t>
        </is>
      </c>
      <c r="E5216" s="5" t="inlineStr">
        <is>
          <t>L03</t>
        </is>
      </c>
      <c r="F5216" s="5" t="inlineStr">
        <is>
          <t>jam</t>
        </is>
      </c>
      <c r="G5216" s="25" t="n">
        <v>0.3333334333955119</v>
      </c>
      <c r="H5216" s="26">
        <f>VLOOKUP(D5216,upahbahan,3,FALSE)</f>
        <v/>
      </c>
      <c r="J5216" s="26">
        <f>G5216*H5216</f>
        <v/>
      </c>
    </row>
    <row r="5217">
      <c r="C5217" s="27" t="inlineStr">
        <is>
          <t>JUMLAH HARGA TENAGA KERJA</t>
        </is>
      </c>
      <c r="D5217" s="28" t="n"/>
      <c r="E5217" s="28" t="n"/>
      <c r="F5217" s="28" t="n"/>
      <c r="G5217" s="28" t="n"/>
      <c r="H5217" s="28" t="n"/>
      <c r="I5217" s="28" t="n"/>
      <c r="J5217" s="29">
        <f>SUM(J5215:J5216)</f>
        <v/>
      </c>
    </row>
    <row r="5218">
      <c r="C5218" s="24" t="inlineStr">
        <is>
          <t>B</t>
        </is>
      </c>
      <c r="D5218" s="24" t="inlineStr">
        <is>
          <t>BAHAN</t>
        </is>
      </c>
      <c r="E5218" s="12" t="n"/>
      <c r="F5218" s="12" t="n"/>
      <c r="G5218" s="12" t="n"/>
      <c r="H5218" s="12" t="n"/>
      <c r="I5218" s="12" t="n"/>
      <c r="J5218" s="12" t="n"/>
    </row>
    <row r="5219">
      <c r="C5219" s="5" t="n">
        <v>1</v>
      </c>
      <c r="D5219" s="5" t="inlineStr">
        <is>
          <t>Angsana (Ptherocarphus Indicus)</t>
        </is>
      </c>
      <c r="E5219" s="5" t="inlineStr">
        <is>
          <t>M505</t>
        </is>
      </c>
      <c r="F5219" s="5" t="inlineStr">
        <is>
          <t>Btg</t>
        </is>
      </c>
      <c r="G5219" s="25" t="n">
        <v>1</v>
      </c>
      <c r="H5219" s="26">
        <f>VLOOKUP(D5219,upahbahan,3,FALSE)</f>
        <v/>
      </c>
      <c r="J5219" s="26">
        <f>G5219*H5219</f>
        <v/>
      </c>
    </row>
    <row r="5220">
      <c r="C5220" s="5" t="n">
        <v>2</v>
      </c>
      <c r="D5220" s="5" t="inlineStr">
        <is>
          <t>Pupuk</t>
        </is>
      </c>
      <c r="E5220" s="5" t="inlineStr">
        <is>
          <t>M272</t>
        </is>
      </c>
      <c r="F5220" s="5" t="inlineStr">
        <is>
          <t>Kg</t>
        </is>
      </c>
      <c r="G5220" s="25" t="n">
        <v>1.05</v>
      </c>
      <c r="H5220" s="26">
        <f>VLOOKUP(D5220,upahbahan,3,FALSE)</f>
        <v/>
      </c>
      <c r="J5220" s="26">
        <f>G5220*H5220</f>
        <v/>
      </c>
    </row>
    <row r="5221">
      <c r="C5221" s="5" t="n">
        <v>3</v>
      </c>
      <c r="D5221" s="5" t="inlineStr">
        <is>
          <t>Tanah Humus ketebalan 20 cm</t>
        </is>
      </c>
      <c r="E5221" s="5" t="inlineStr">
        <is>
          <t>M271</t>
        </is>
      </c>
      <c r="F5221" s="5" t="inlineStr">
        <is>
          <t>M3</t>
        </is>
      </c>
      <c r="G5221" s="25" t="n">
        <v>0.22</v>
      </c>
      <c r="H5221" s="26">
        <f>VLOOKUP(D5221,upahbahan,3,FALSE)</f>
        <v/>
      </c>
      <c r="J5221" s="26">
        <f>G5221*H5221</f>
        <v/>
      </c>
    </row>
    <row r="5222">
      <c r="C5222" s="5" t="n">
        <v>4</v>
      </c>
      <c r="D5222" s="5" t="inlineStr">
        <is>
          <t>Air</t>
        </is>
      </c>
      <c r="E5222" s="5" t="inlineStr">
        <is>
          <t>M170</t>
        </is>
      </c>
      <c r="F5222" s="5" t="inlineStr">
        <is>
          <t>Liter</t>
        </is>
      </c>
      <c r="G5222" s="25" t="n">
        <v>8.111262798634812</v>
      </c>
      <c r="H5222" s="26">
        <f>VLOOKUP(D5222,upahbahan,3,FALSE)</f>
        <v/>
      </c>
      <c r="J5222" s="26">
        <f>G5222*H5222</f>
        <v/>
      </c>
    </row>
    <row r="5223">
      <c r="C5223" s="5" t="n">
        <v>5</v>
      </c>
      <c r="D5223" s="5" t="inlineStr">
        <is>
          <t>Galian Tanah Biasa</t>
        </is>
      </c>
      <c r="E5223" s="5" t="inlineStr">
        <is>
          <t>EI311</t>
        </is>
      </c>
      <c r="F5223" s="5" t="inlineStr">
        <is>
          <t>M3</t>
        </is>
      </c>
      <c r="G5223" s="25" t="n">
        <v>0.639999989570938</v>
      </c>
      <c r="H5223" s="26">
        <f>VLOOKUP(D5223,upahbahan,3,FALSE)</f>
        <v/>
      </c>
      <c r="J5223" s="26">
        <f>G5223*H5223</f>
        <v/>
      </c>
    </row>
    <row r="5224">
      <c r="C5224" s="5" t="n">
        <v>6</v>
      </c>
      <c r="D5224" s="5" t="inlineStr">
        <is>
          <t>Bambu Penopang</t>
        </is>
      </c>
      <c r="E5224" s="5" t="inlineStr">
        <is>
          <t>M366</t>
        </is>
      </c>
      <c r="F5224" s="5" t="inlineStr">
        <is>
          <t>Btg</t>
        </is>
      </c>
      <c r="G5224" s="25" t="n">
        <v>3</v>
      </c>
      <c r="H5224" s="26">
        <f>VLOOKUP(D5224,upahbahan,3,FALSE)</f>
        <v/>
      </c>
      <c r="J5224" s="26">
        <f>G5224*H5224</f>
        <v/>
      </c>
    </row>
    <row r="5225">
      <c r="C5225" s="27" t="inlineStr">
        <is>
          <t>JUMLAH HARGA BAHAN</t>
        </is>
      </c>
      <c r="D5225" s="28" t="n"/>
      <c r="E5225" s="28" t="n"/>
      <c r="F5225" s="28" t="n"/>
      <c r="G5225" s="28" t="n"/>
      <c r="H5225" s="28" t="n"/>
      <c r="I5225" s="28" t="n"/>
      <c r="J5225" s="29">
        <f>SUM(J5219:J5224)</f>
        <v/>
      </c>
    </row>
    <row r="5226">
      <c r="C5226" s="24" t="inlineStr">
        <is>
          <t>C</t>
        </is>
      </c>
      <c r="D5226" s="24" t="inlineStr">
        <is>
          <t>PERALATAN</t>
        </is>
      </c>
      <c r="E5226" s="12" t="n"/>
      <c r="F5226" s="12" t="n"/>
      <c r="G5226" s="12" t="n"/>
      <c r="H5226" s="12" t="n"/>
      <c r="I5226" s="12" t="n"/>
      <c r="J5226" s="12" t="n"/>
    </row>
    <row r="5227">
      <c r="C5227" s="5" t="n">
        <v>1</v>
      </c>
      <c r="D5227" s="5" t="inlineStr">
        <is>
          <t>WATER TANKER 3000 - 4500 L</t>
        </is>
      </c>
      <c r="E5227" s="5" t="inlineStr">
        <is>
          <t>E23</t>
        </is>
      </c>
      <c r="F5227" s="5" t="inlineStr">
        <is>
          <t>Jam</t>
        </is>
      </c>
      <c r="G5227" s="25" t="n">
        <v>0.000122358240372314</v>
      </c>
      <c r="H5227" s="26">
        <f>VLOOKUP(D5227,upahbahan,3,FALSE)</f>
        <v/>
      </c>
      <c r="J5227" s="26">
        <f>G5227*H5227</f>
        <v/>
      </c>
    </row>
    <row r="5228">
      <c r="C5228" s="5" t="n">
        <v>2</v>
      </c>
      <c r="D5228" s="5" t="inlineStr">
        <is>
          <t>Alat Bantu</t>
        </is>
      </c>
      <c r="F5228" s="5" t="inlineStr">
        <is>
          <t>Ls</t>
        </is>
      </c>
      <c r="G5228" s="25" t="n">
        <v>1</v>
      </c>
      <c r="H5228" s="26">
        <f>VLOOKUP(D5228,upahbahan,3,FALSE)</f>
        <v/>
      </c>
      <c r="J5228" s="26">
        <f>G5228*H5228</f>
        <v/>
      </c>
    </row>
    <row r="5229">
      <c r="C5229" s="27" t="inlineStr">
        <is>
          <t>JUMLAH HARGA PERALATAN</t>
        </is>
      </c>
      <c r="D5229" s="28" t="n"/>
      <c r="E5229" s="28" t="n"/>
      <c r="F5229" s="28" t="n"/>
      <c r="G5229" s="28" t="n"/>
      <c r="H5229" s="28" t="n"/>
      <c r="I5229" s="28" t="n"/>
      <c r="J5229" s="29">
        <f>SUM(J5227:J5228)</f>
        <v/>
      </c>
    </row>
    <row r="5230">
      <c r="C5230" s="31" t="inlineStr">
        <is>
          <t>D</t>
        </is>
      </c>
      <c r="D5230" s="31" t="inlineStr">
        <is>
          <t>Jumlah (A+B+C)</t>
        </is>
      </c>
      <c r="E5230" s="32" t="n"/>
      <c r="F5230" s="32" t="n"/>
      <c r="G5230" s="32" t="n"/>
      <c r="H5230" s="32" t="n"/>
      <c r="I5230" s="32" t="n"/>
      <c r="J5230" s="33">
        <f>J5217+J5225+J5229</f>
        <v/>
      </c>
    </row>
    <row r="5231">
      <c r="C5231" s="18" t="inlineStr">
        <is>
          <t>E</t>
        </is>
      </c>
      <c r="D5231" s="18" t="inlineStr">
        <is>
          <t>Biaya Umum dan Keuntungan 10.0% x D</t>
        </is>
      </c>
      <c r="H5231" s="21">
        <f>$Q$8</f>
        <v/>
      </c>
      <c r="J5231" s="34">
        <f>J5230*H5231</f>
        <v/>
      </c>
    </row>
    <row r="5232">
      <c r="C5232" s="31" t="inlineStr">
        <is>
          <t>F</t>
        </is>
      </c>
      <c r="D5232" s="31" t="inlineStr">
        <is>
          <t>Harga Satuan Pekerjaan (D+E)</t>
        </is>
      </c>
      <c r="E5232" s="32" t="n"/>
      <c r="F5232" s="32" t="n"/>
      <c r="G5232" s="32" t="n"/>
      <c r="H5232" s="32" t="n"/>
      <c r="I5232" s="32" t="n"/>
      <c r="J5232" s="33">
        <f>SUM(J5230:J5231)</f>
        <v/>
      </c>
    </row>
    <row r="5234">
      <c r="C5234" s="16" t="inlineStr">
        <is>
          <t>I.263</t>
        </is>
      </c>
      <c r="D5234" s="17" t="inlineStr">
        <is>
          <t>Api Kuning (Peltophorum Pterocarpum)</t>
        </is>
      </c>
      <c r="F5234" s="18" t="inlineStr">
        <is>
          <t>Buah</t>
        </is>
      </c>
      <c r="K5234" s="22">
        <f>ROUNDDOWN(J5253,0)</f>
        <v/>
      </c>
      <c r="M5234" s="19" t="inlineStr">
        <is>
          <t>9.3.(38e)</t>
        </is>
      </c>
    </row>
    <row r="5235">
      <c r="C5235" s="23" t="inlineStr">
        <is>
          <t>No</t>
        </is>
      </c>
      <c r="D5235" s="23" t="inlineStr">
        <is>
          <t>Uraian</t>
        </is>
      </c>
      <c r="E5235" s="23" t="inlineStr">
        <is>
          <t>Kode</t>
        </is>
      </c>
      <c r="F5235" s="23" t="inlineStr">
        <is>
          <t>Sat.</t>
        </is>
      </c>
      <c r="G5235" s="23" t="inlineStr">
        <is>
          <t>Koefisien</t>
        </is>
      </c>
      <c r="H5235" s="23" t="inlineStr">
        <is>
          <t>Harga  Satuan (Rp)</t>
        </is>
      </c>
      <c r="J5235" s="23" t="inlineStr">
        <is>
          <t>Jumlah Harga (Rp)</t>
        </is>
      </c>
    </row>
    <row r="5236">
      <c r="C5236" s="24" t="inlineStr">
        <is>
          <t>A</t>
        </is>
      </c>
      <c r="D5236" s="24" t="inlineStr">
        <is>
          <t>TENAGA KERJA</t>
        </is>
      </c>
      <c r="E5236" s="12" t="n"/>
      <c r="F5236" s="12" t="n"/>
      <c r="G5236" s="12" t="n"/>
      <c r="H5236" s="12" t="n"/>
      <c r="I5236" s="12" t="n"/>
      <c r="J5236" s="12" t="n"/>
    </row>
    <row r="5237">
      <c r="C5237" s="5" t="n">
        <v>1</v>
      </c>
      <c r="D5237" s="5" t="inlineStr">
        <is>
          <t>Pekerja</t>
        </is>
      </c>
      <c r="E5237" s="5" t="inlineStr">
        <is>
          <t>L01</t>
        </is>
      </c>
      <c r="F5237" s="5" t="inlineStr">
        <is>
          <t>jam</t>
        </is>
      </c>
      <c r="G5237" s="25" t="n">
        <v>0.6666667872493899</v>
      </c>
      <c r="H5237" s="26">
        <f>VLOOKUP(D5237,upahbahan,3,FALSE)</f>
        <v/>
      </c>
      <c r="J5237" s="26">
        <f>G5237*H5237</f>
        <v/>
      </c>
    </row>
    <row r="5238">
      <c r="C5238" s="5" t="n">
        <v>2</v>
      </c>
      <c r="D5238" s="5" t="inlineStr">
        <is>
          <t>Mandor</t>
        </is>
      </c>
      <c r="E5238" s="5" t="inlineStr">
        <is>
          <t>L03</t>
        </is>
      </c>
      <c r="F5238" s="5" t="inlineStr">
        <is>
          <t>jam</t>
        </is>
      </c>
      <c r="G5238" s="25" t="n">
        <v>0.3333334333955119</v>
      </c>
      <c r="H5238" s="26">
        <f>VLOOKUP(D5238,upahbahan,3,FALSE)</f>
        <v/>
      </c>
      <c r="J5238" s="26">
        <f>G5238*H5238</f>
        <v/>
      </c>
    </row>
    <row r="5239">
      <c r="C5239" s="27" t="inlineStr">
        <is>
          <t>JUMLAH HARGA TENAGA KERJA</t>
        </is>
      </c>
      <c r="D5239" s="28" t="n"/>
      <c r="E5239" s="28" t="n"/>
      <c r="F5239" s="28" t="n"/>
      <c r="G5239" s="28" t="n"/>
      <c r="H5239" s="28" t="n"/>
      <c r="I5239" s="28" t="n"/>
      <c r="J5239" s="29">
        <f>SUM(J5237:J5238)</f>
        <v/>
      </c>
    </row>
    <row r="5240">
      <c r="C5240" s="24" t="inlineStr">
        <is>
          <t>B</t>
        </is>
      </c>
      <c r="D5240" s="24" t="inlineStr">
        <is>
          <t>BAHAN</t>
        </is>
      </c>
      <c r="E5240" s="12" t="n"/>
      <c r="F5240" s="12" t="n"/>
      <c r="G5240" s="12" t="n"/>
      <c r="H5240" s="12" t="n"/>
      <c r="I5240" s="12" t="n"/>
      <c r="J5240" s="12" t="n"/>
    </row>
    <row r="5241">
      <c r="C5241" s="5" t="n">
        <v>1</v>
      </c>
      <c r="D5241" s="5" t="inlineStr">
        <is>
          <t>pterocarpum)</t>
        </is>
      </c>
      <c r="E5241" s="5" t="inlineStr">
        <is>
          <t>M340</t>
        </is>
      </c>
      <c r="F5241" s="5" t="inlineStr">
        <is>
          <t>Btg</t>
        </is>
      </c>
      <c r="G5241" s="25" t="n">
        <v>1</v>
      </c>
      <c r="H5241" s="26">
        <f>VLOOKUP(D5241,upahbahan,3,FALSE)</f>
        <v/>
      </c>
      <c r="J5241" s="26">
        <f>G5241*H5241</f>
        <v/>
      </c>
    </row>
    <row r="5242">
      <c r="C5242" s="5" t="n">
        <v>2</v>
      </c>
      <c r="D5242" s="5" t="inlineStr">
        <is>
          <t>Tanah Humus ketebalan 20 cm</t>
        </is>
      </c>
      <c r="E5242" s="5" t="inlineStr">
        <is>
          <t>M271</t>
        </is>
      </c>
      <c r="F5242" s="5" t="inlineStr">
        <is>
          <t>M3</t>
        </is>
      </c>
      <c r="G5242" s="25" t="n">
        <v>0.22</v>
      </c>
      <c r="H5242" s="26">
        <f>VLOOKUP(D5242,upahbahan,3,FALSE)</f>
        <v/>
      </c>
      <c r="J5242" s="26">
        <f>G5242*H5242</f>
        <v/>
      </c>
    </row>
    <row r="5243">
      <c r="C5243" s="5" t="n">
        <v>3</v>
      </c>
      <c r="D5243" s="5" t="inlineStr">
        <is>
          <t>Pupuk</t>
        </is>
      </c>
      <c r="E5243" s="5" t="inlineStr">
        <is>
          <t>M272</t>
        </is>
      </c>
      <c r="F5243" s="5" t="inlineStr">
        <is>
          <t>Kg</t>
        </is>
      </c>
      <c r="G5243" s="25" t="n">
        <v>1.05</v>
      </c>
      <c r="H5243" s="26">
        <f>VLOOKUP(D5243,upahbahan,3,FALSE)</f>
        <v/>
      </c>
      <c r="J5243" s="26">
        <f>G5243*H5243</f>
        <v/>
      </c>
    </row>
    <row r="5244">
      <c r="C5244" s="5" t="n">
        <v>4</v>
      </c>
      <c r="D5244" s="5" t="inlineStr">
        <is>
          <t>Air</t>
        </is>
      </c>
      <c r="E5244" s="5" t="inlineStr">
        <is>
          <t>M170</t>
        </is>
      </c>
      <c r="F5244" s="5" t="inlineStr">
        <is>
          <t>Liter</t>
        </is>
      </c>
      <c r="G5244" s="25" t="n">
        <v>0.5406143344709897</v>
      </c>
      <c r="H5244" s="26">
        <f>VLOOKUP(D5244,upahbahan,3,FALSE)</f>
        <v/>
      </c>
      <c r="J5244" s="26">
        <f>G5244*H5244</f>
        <v/>
      </c>
    </row>
    <row r="5245">
      <c r="C5245" s="5" t="n">
        <v>5</v>
      </c>
      <c r="D5245" s="5" t="inlineStr">
        <is>
          <t>Galian tanah biasa</t>
        </is>
      </c>
      <c r="E5245" s="5" t="inlineStr">
        <is>
          <t>EI311</t>
        </is>
      </c>
      <c r="F5245" s="5" t="inlineStr">
        <is>
          <t>M3</t>
        </is>
      </c>
      <c r="G5245" s="25" t="n">
        <v>0.144000056316935</v>
      </c>
      <c r="H5245" s="26">
        <f>VLOOKUP(D5245,upahbahan,3,FALSE)</f>
        <v/>
      </c>
      <c r="J5245" s="26">
        <f>G5245*H5245</f>
        <v/>
      </c>
    </row>
    <row r="5246">
      <c r="C5246" s="27" t="inlineStr">
        <is>
          <t>JUMLAH HARGA BAHAN</t>
        </is>
      </c>
      <c r="D5246" s="28" t="n"/>
      <c r="E5246" s="28" t="n"/>
      <c r="F5246" s="28" t="n"/>
      <c r="G5246" s="28" t="n"/>
      <c r="H5246" s="28" t="n"/>
      <c r="I5246" s="28" t="n"/>
      <c r="J5246" s="29">
        <f>SUM(J5241:J5245)</f>
        <v/>
      </c>
    </row>
    <row r="5247">
      <c r="C5247" s="24" t="inlineStr">
        <is>
          <t>C</t>
        </is>
      </c>
      <c r="D5247" s="24" t="inlineStr">
        <is>
          <t>PERALATAN</t>
        </is>
      </c>
      <c r="E5247" s="12" t="n"/>
      <c r="F5247" s="12" t="n"/>
      <c r="G5247" s="12" t="n"/>
      <c r="H5247" s="12" t="n"/>
      <c r="I5247" s="12" t="n"/>
      <c r="J5247" s="12" t="n"/>
    </row>
    <row r="5248">
      <c r="C5248" s="5" t="n">
        <v>1</v>
      </c>
      <c r="D5248" s="5" t="inlineStr">
        <is>
          <t>WATER TANKER 3000 - 4500 L</t>
        </is>
      </c>
      <c r="E5248" s="5" t="inlineStr">
        <is>
          <t>E23</t>
        </is>
      </c>
      <c r="F5248" s="5" t="inlineStr">
        <is>
          <t>Jam</t>
        </is>
      </c>
      <c r="G5248" s="25" t="n">
        <v>5.430158489357059e-05</v>
      </c>
      <c r="H5248" s="26">
        <f>VLOOKUP(D5248,upahbahan,3,FALSE)</f>
        <v/>
      </c>
      <c r="J5248" s="26">
        <f>G5248*H5248</f>
        <v/>
      </c>
    </row>
    <row r="5249">
      <c r="C5249" s="5" t="n">
        <v>2</v>
      </c>
      <c r="D5249" s="5" t="inlineStr">
        <is>
          <t>Alat Bantu</t>
        </is>
      </c>
      <c r="F5249" s="5" t="inlineStr">
        <is>
          <t>Ls</t>
        </is>
      </c>
      <c r="G5249" s="25" t="n">
        <v>1</v>
      </c>
      <c r="H5249" s="26">
        <f>VLOOKUP(D5249,upahbahan,3,FALSE)</f>
        <v/>
      </c>
      <c r="J5249" s="26">
        <f>G5249*H5249</f>
        <v/>
      </c>
    </row>
    <row r="5250">
      <c r="C5250" s="27" t="inlineStr">
        <is>
          <t>JUMLAH HARGA PERALATAN</t>
        </is>
      </c>
      <c r="D5250" s="28" t="n"/>
      <c r="E5250" s="28" t="n"/>
      <c r="F5250" s="28" t="n"/>
      <c r="G5250" s="28" t="n"/>
      <c r="H5250" s="28" t="n"/>
      <c r="I5250" s="28" t="n"/>
      <c r="J5250" s="29">
        <f>SUM(J5248:J5249)</f>
        <v/>
      </c>
    </row>
    <row r="5251">
      <c r="C5251" s="31" t="inlineStr">
        <is>
          <t>D</t>
        </is>
      </c>
      <c r="D5251" s="31" t="inlineStr">
        <is>
          <t>Jumlah (A+B+C)</t>
        </is>
      </c>
      <c r="E5251" s="32" t="n"/>
      <c r="F5251" s="32" t="n"/>
      <c r="G5251" s="32" t="n"/>
      <c r="H5251" s="32" t="n"/>
      <c r="I5251" s="32" t="n"/>
      <c r="J5251" s="33">
        <f>J5239+J5246+J5250</f>
        <v/>
      </c>
    </row>
    <row r="5252">
      <c r="C5252" s="18" t="inlineStr">
        <is>
          <t>E</t>
        </is>
      </c>
      <c r="D5252" s="18" t="inlineStr">
        <is>
          <t>Biaya Umum dan Keuntungan 10.0% x D</t>
        </is>
      </c>
      <c r="H5252" s="21">
        <f>$Q$8</f>
        <v/>
      </c>
      <c r="J5252" s="34">
        <f>J5251*H5252</f>
        <v/>
      </c>
    </row>
    <row r="5253">
      <c r="C5253" s="31" t="inlineStr">
        <is>
          <t>F</t>
        </is>
      </c>
      <c r="D5253" s="31" t="inlineStr">
        <is>
          <t>Harga Satuan Pekerjaan (D+E)</t>
        </is>
      </c>
      <c r="E5253" s="32" t="n"/>
      <c r="F5253" s="32" t="n"/>
      <c r="G5253" s="32" t="n"/>
      <c r="H5253" s="32" t="n"/>
      <c r="I5253" s="32" t="n"/>
      <c r="J5253" s="33">
        <f>SUM(J5251:J5252)</f>
        <v/>
      </c>
    </row>
    <row r="5255">
      <c r="C5255" s="16" t="inlineStr">
        <is>
          <t>I.264</t>
        </is>
      </c>
      <c r="D5255" s="17" t="inlineStr">
        <is>
          <t>Arare (Osmoxylum Lineare)</t>
        </is>
      </c>
      <c r="F5255" s="18" t="inlineStr">
        <is>
          <t>Buah</t>
        </is>
      </c>
      <c r="K5255" s="22">
        <f>ROUNDDOWN(J5274,0)</f>
        <v/>
      </c>
      <c r="M5255" s="19" t="inlineStr">
        <is>
          <t>9.3.(38f)</t>
        </is>
      </c>
    </row>
    <row r="5256">
      <c r="C5256" s="23" t="inlineStr">
        <is>
          <t>No</t>
        </is>
      </c>
      <c r="D5256" s="23" t="inlineStr">
        <is>
          <t>Uraian</t>
        </is>
      </c>
      <c r="E5256" s="23" t="inlineStr">
        <is>
          <t>Kode</t>
        </is>
      </c>
      <c r="F5256" s="23" t="inlineStr">
        <is>
          <t>Sat.</t>
        </is>
      </c>
      <c r="G5256" s="23" t="inlineStr">
        <is>
          <t>Koefisien</t>
        </is>
      </c>
      <c r="H5256" s="23" t="inlineStr">
        <is>
          <t>Harga  Satuan (Rp)</t>
        </is>
      </c>
      <c r="J5256" s="23" t="inlineStr">
        <is>
          <t>Jumlah Harga (Rp)</t>
        </is>
      </c>
    </row>
    <row r="5257">
      <c r="C5257" s="24" t="inlineStr">
        <is>
          <t>A</t>
        </is>
      </c>
      <c r="D5257" s="24" t="inlineStr">
        <is>
          <t>TENAGA KERJA</t>
        </is>
      </c>
      <c r="E5257" s="12" t="n"/>
      <c r="F5257" s="12" t="n"/>
      <c r="G5257" s="12" t="n"/>
      <c r="H5257" s="12" t="n"/>
      <c r="I5257" s="12" t="n"/>
      <c r="J5257" s="12" t="n"/>
    </row>
    <row r="5258">
      <c r="C5258" s="5" t="n">
        <v>1</v>
      </c>
      <c r="D5258" s="5" t="inlineStr">
        <is>
          <t>Pekerja</t>
        </is>
      </c>
      <c r="E5258" s="5" t="inlineStr">
        <is>
          <t>L01</t>
        </is>
      </c>
      <c r="F5258" s="5" t="inlineStr">
        <is>
          <t>jam</t>
        </is>
      </c>
      <c r="G5258" s="25" t="n">
        <v>0.6666667872493899</v>
      </c>
      <c r="H5258" s="26">
        <f>VLOOKUP(D5258,upahbahan,3,FALSE)</f>
        <v/>
      </c>
      <c r="J5258" s="26">
        <f>G5258*H5258</f>
        <v/>
      </c>
    </row>
    <row r="5259">
      <c r="C5259" s="5" t="n">
        <v>2</v>
      </c>
      <c r="D5259" s="5" t="inlineStr">
        <is>
          <t>Mandor</t>
        </is>
      </c>
      <c r="E5259" s="5" t="inlineStr">
        <is>
          <t>L03</t>
        </is>
      </c>
      <c r="F5259" s="5" t="inlineStr">
        <is>
          <t>jam</t>
        </is>
      </c>
      <c r="G5259" s="25" t="n">
        <v>0.3333334333955119</v>
      </c>
      <c r="H5259" s="26">
        <f>VLOOKUP(D5259,upahbahan,3,FALSE)</f>
        <v/>
      </c>
      <c r="J5259" s="26">
        <f>G5259*H5259</f>
        <v/>
      </c>
    </row>
    <row r="5260">
      <c r="C5260" s="27" t="inlineStr">
        <is>
          <t>JUMLAH HARGA TENAGA KERJA</t>
        </is>
      </c>
      <c r="D5260" s="28" t="n"/>
      <c r="E5260" s="28" t="n"/>
      <c r="F5260" s="28" t="n"/>
      <c r="G5260" s="28" t="n"/>
      <c r="H5260" s="28" t="n"/>
      <c r="I5260" s="28" t="n"/>
      <c r="J5260" s="29">
        <f>SUM(J5258:J5259)</f>
        <v/>
      </c>
    </row>
    <row r="5261">
      <c r="C5261" s="24" t="inlineStr">
        <is>
          <t>B</t>
        </is>
      </c>
      <c r="D5261" s="24" t="inlineStr">
        <is>
          <t>BAHAN</t>
        </is>
      </c>
      <c r="E5261" s="12" t="n"/>
      <c r="F5261" s="12" t="n"/>
      <c r="G5261" s="12" t="n"/>
      <c r="H5261" s="12" t="n"/>
      <c r="I5261" s="12" t="n"/>
      <c r="J5261" s="12" t="n"/>
    </row>
    <row r="5262">
      <c r="C5262" s="5" t="n">
        <v>1</v>
      </c>
      <c r="D5262" s="5" t="inlineStr">
        <is>
          <t>Arare (Osmoxylum lineare)</t>
        </is>
      </c>
      <c r="E5262" s="5" t="inlineStr">
        <is>
          <t>M559</t>
        </is>
      </c>
      <c r="F5262" s="5" t="inlineStr">
        <is>
          <t>Btg</t>
        </is>
      </c>
      <c r="G5262" s="25" t="n">
        <v>1</v>
      </c>
      <c r="H5262" s="26">
        <f>VLOOKUP(D5262,upahbahan,3,FALSE)</f>
        <v/>
      </c>
      <c r="J5262" s="26">
        <f>G5262*H5262</f>
        <v/>
      </c>
    </row>
    <row r="5263">
      <c r="C5263" s="5" t="n">
        <v>2</v>
      </c>
      <c r="D5263" s="5" t="inlineStr">
        <is>
          <t>Tanah Humus ketebalan 20 cm</t>
        </is>
      </c>
      <c r="E5263" s="5" t="inlineStr">
        <is>
          <t>M271</t>
        </is>
      </c>
      <c r="F5263" s="5" t="inlineStr">
        <is>
          <t>M3</t>
        </is>
      </c>
      <c r="G5263" s="25" t="n">
        <v>0.22</v>
      </c>
      <c r="H5263" s="26">
        <f>VLOOKUP(D5263,upahbahan,3,FALSE)</f>
        <v/>
      </c>
      <c r="J5263" s="26">
        <f>G5263*H5263</f>
        <v/>
      </c>
    </row>
    <row r="5264">
      <c r="C5264" s="5" t="n">
        <v>3</v>
      </c>
      <c r="D5264" s="5" t="inlineStr">
        <is>
          <t>Pupuk</t>
        </is>
      </c>
      <c r="E5264" s="5" t="inlineStr">
        <is>
          <t>M272</t>
        </is>
      </c>
      <c r="F5264" s="5" t="inlineStr">
        <is>
          <t>Kg</t>
        </is>
      </c>
      <c r="G5264" s="25" t="n">
        <v>1.05</v>
      </c>
      <c r="H5264" s="26">
        <f>VLOOKUP(D5264,upahbahan,3,FALSE)</f>
        <v/>
      </c>
      <c r="J5264" s="26">
        <f>G5264*H5264</f>
        <v/>
      </c>
    </row>
    <row r="5265">
      <c r="C5265" s="5" t="n">
        <v>4</v>
      </c>
      <c r="D5265" s="5" t="inlineStr">
        <is>
          <t>Air</t>
        </is>
      </c>
      <c r="E5265" s="5" t="inlineStr">
        <is>
          <t>M170</t>
        </is>
      </c>
      <c r="F5265" s="5" t="inlineStr">
        <is>
          <t>Liter</t>
        </is>
      </c>
      <c r="G5265" s="25" t="n">
        <v>0.5406143344709897</v>
      </c>
      <c r="H5265" s="26">
        <f>VLOOKUP(D5265,upahbahan,3,FALSE)</f>
        <v/>
      </c>
      <c r="J5265" s="26">
        <f>G5265*H5265</f>
        <v/>
      </c>
    </row>
    <row r="5266">
      <c r="C5266" s="5" t="n">
        <v>5</v>
      </c>
      <c r="D5266" s="5" t="inlineStr">
        <is>
          <t>Galian tanah biasa</t>
        </is>
      </c>
      <c r="E5266" s="5" t="inlineStr">
        <is>
          <t>EI311</t>
        </is>
      </c>
      <c r="F5266" s="5" t="inlineStr">
        <is>
          <t>M3</t>
        </is>
      </c>
      <c r="G5266" s="25" t="n">
        <v>0.144000056316935</v>
      </c>
      <c r="H5266" s="26">
        <f>VLOOKUP(D5266,upahbahan,3,FALSE)</f>
        <v/>
      </c>
      <c r="J5266" s="26">
        <f>G5266*H5266</f>
        <v/>
      </c>
    </row>
    <row r="5267">
      <c r="C5267" s="27" t="inlineStr">
        <is>
          <t>JUMLAH HARGA BAHAN</t>
        </is>
      </c>
      <c r="D5267" s="28" t="n"/>
      <c r="E5267" s="28" t="n"/>
      <c r="F5267" s="28" t="n"/>
      <c r="G5267" s="28" t="n"/>
      <c r="H5267" s="28" t="n"/>
      <c r="I5267" s="28" t="n"/>
      <c r="J5267" s="29">
        <f>SUM(J5262:J5266)</f>
        <v/>
      </c>
    </row>
    <row r="5268">
      <c r="C5268" s="24" t="inlineStr">
        <is>
          <t>C</t>
        </is>
      </c>
      <c r="D5268" s="24" t="inlineStr">
        <is>
          <t>PERALATAN</t>
        </is>
      </c>
      <c r="E5268" s="12" t="n"/>
      <c r="F5268" s="12" t="n"/>
      <c r="G5268" s="12" t="n"/>
      <c r="H5268" s="12" t="n"/>
      <c r="I5268" s="12" t="n"/>
      <c r="J5268" s="12" t="n"/>
    </row>
    <row r="5269">
      <c r="C5269" s="5" t="n">
        <v>1</v>
      </c>
      <c r="D5269" s="5" t="inlineStr">
        <is>
          <t>WATER TANKER 3000 - 4500 L</t>
        </is>
      </c>
      <c r="E5269" s="5" t="inlineStr">
        <is>
          <t>E23</t>
        </is>
      </c>
      <c r="F5269" s="5" t="inlineStr">
        <is>
          <t>Jam</t>
        </is>
      </c>
      <c r="G5269" s="25" t="n">
        <v>5.430158489357059e-05</v>
      </c>
      <c r="H5269" s="26">
        <f>VLOOKUP(D5269,upahbahan,3,FALSE)</f>
        <v/>
      </c>
      <c r="J5269" s="26">
        <f>G5269*H5269</f>
        <v/>
      </c>
    </row>
    <row r="5270">
      <c r="C5270" s="5" t="n">
        <v>2</v>
      </c>
      <c r="D5270" s="5" t="inlineStr">
        <is>
          <t>Alat Bantu</t>
        </is>
      </c>
      <c r="F5270" s="5" t="inlineStr">
        <is>
          <t>Ls</t>
        </is>
      </c>
      <c r="G5270" s="25" t="n">
        <v>1</v>
      </c>
      <c r="H5270" s="26">
        <f>VLOOKUP(D5270,upahbahan,3,FALSE)</f>
        <v/>
      </c>
      <c r="J5270" s="26">
        <f>G5270*H5270</f>
        <v/>
      </c>
    </row>
    <row r="5271">
      <c r="C5271" s="27" t="inlineStr">
        <is>
          <t>JUMLAH HARGA PERALATAN</t>
        </is>
      </c>
      <c r="D5271" s="28" t="n"/>
      <c r="E5271" s="28" t="n"/>
      <c r="F5271" s="28" t="n"/>
      <c r="G5271" s="28" t="n"/>
      <c r="H5271" s="28" t="n"/>
      <c r="I5271" s="28" t="n"/>
      <c r="J5271" s="29">
        <f>SUM(J5269:J5270)</f>
        <v/>
      </c>
    </row>
    <row r="5272">
      <c r="C5272" s="31" t="inlineStr">
        <is>
          <t>D</t>
        </is>
      </c>
      <c r="D5272" s="31" t="inlineStr">
        <is>
          <t>Jumlah (A+B+C)</t>
        </is>
      </c>
      <c r="E5272" s="32" t="n"/>
      <c r="F5272" s="32" t="n"/>
      <c r="G5272" s="32" t="n"/>
      <c r="H5272" s="32" t="n"/>
      <c r="I5272" s="32" t="n"/>
      <c r="J5272" s="33">
        <f>J5260+J5267+J5271</f>
        <v/>
      </c>
    </row>
    <row r="5273">
      <c r="C5273" s="18" t="inlineStr">
        <is>
          <t>E</t>
        </is>
      </c>
      <c r="D5273" s="18" t="inlineStr">
        <is>
          <t>Biaya Umum dan Keuntungan 10.0% x D</t>
        </is>
      </c>
      <c r="H5273" s="21">
        <f>$Q$8</f>
        <v/>
      </c>
      <c r="J5273" s="34">
        <f>J5272*H5273</f>
        <v/>
      </c>
    </row>
    <row r="5274">
      <c r="C5274" s="31" t="inlineStr">
        <is>
          <t>F</t>
        </is>
      </c>
      <c r="D5274" s="31" t="inlineStr">
        <is>
          <t>Harga Satuan Pekerjaan (D+E)</t>
        </is>
      </c>
      <c r="E5274" s="32" t="n"/>
      <c r="F5274" s="32" t="n"/>
      <c r="G5274" s="32" t="n"/>
      <c r="H5274" s="32" t="n"/>
      <c r="I5274" s="32" t="n"/>
      <c r="J5274" s="33">
        <f>SUM(J5272:J5273)</f>
        <v/>
      </c>
    </row>
    <row r="5276">
      <c r="C5276" s="16" t="inlineStr">
        <is>
          <t>I.265</t>
        </is>
      </c>
      <c r="D5276" s="17" t="inlineStr">
        <is>
          <t>Bakung Air Mancur (Hymenocallis Littoralis)</t>
        </is>
      </c>
      <c r="F5276" s="18" t="inlineStr">
        <is>
          <t>Buah</t>
        </is>
      </c>
      <c r="K5276" s="22">
        <f>ROUNDDOWN(J5295,0)</f>
        <v/>
      </c>
      <c r="M5276" s="19" t="inlineStr">
        <is>
          <t>9.3.(38g)</t>
        </is>
      </c>
    </row>
    <row r="5277">
      <c r="C5277" s="23" t="inlineStr">
        <is>
          <t>No</t>
        </is>
      </c>
      <c r="D5277" s="23" t="inlineStr">
        <is>
          <t>Uraian</t>
        </is>
      </c>
      <c r="E5277" s="23" t="inlineStr">
        <is>
          <t>Kode</t>
        </is>
      </c>
      <c r="F5277" s="23" t="inlineStr">
        <is>
          <t>Sat.</t>
        </is>
      </c>
      <c r="G5277" s="23" t="inlineStr">
        <is>
          <t>Koefisien</t>
        </is>
      </c>
      <c r="H5277" s="23" t="inlineStr">
        <is>
          <t>Harga  Satuan (Rp)</t>
        </is>
      </c>
      <c r="J5277" s="23" t="inlineStr">
        <is>
          <t>Jumlah Harga (Rp)</t>
        </is>
      </c>
    </row>
    <row r="5278">
      <c r="C5278" s="24" t="inlineStr">
        <is>
          <t>A</t>
        </is>
      </c>
      <c r="D5278" s="24" t="inlineStr">
        <is>
          <t>TENAGA KERJA</t>
        </is>
      </c>
      <c r="E5278" s="12" t="n"/>
      <c r="F5278" s="12" t="n"/>
      <c r="G5278" s="12" t="n"/>
      <c r="H5278" s="12" t="n"/>
      <c r="I5278" s="12" t="n"/>
      <c r="J5278" s="12" t="n"/>
    </row>
    <row r="5279">
      <c r="C5279" s="5" t="n">
        <v>1</v>
      </c>
      <c r="D5279" s="5" t="inlineStr">
        <is>
          <t>Pekerja</t>
        </is>
      </c>
      <c r="E5279" s="5" t="inlineStr">
        <is>
          <t>L01</t>
        </is>
      </c>
      <c r="F5279" s="5" t="inlineStr">
        <is>
          <t>jam</t>
        </is>
      </c>
      <c r="G5279" s="25" t="n">
        <v>0.6666667872493899</v>
      </c>
      <c r="H5279" s="26">
        <f>VLOOKUP(D5279,upahbahan,3,FALSE)</f>
        <v/>
      </c>
      <c r="J5279" s="26">
        <f>G5279*H5279</f>
        <v/>
      </c>
    </row>
    <row r="5280">
      <c r="C5280" s="5" t="n">
        <v>2</v>
      </c>
      <c r="D5280" s="5" t="inlineStr">
        <is>
          <t>Mandor</t>
        </is>
      </c>
      <c r="E5280" s="5" t="inlineStr">
        <is>
          <t>L03</t>
        </is>
      </c>
      <c r="F5280" s="5" t="inlineStr">
        <is>
          <t>jam</t>
        </is>
      </c>
      <c r="G5280" s="25" t="n">
        <v>0.3333334333955119</v>
      </c>
      <c r="H5280" s="26">
        <f>VLOOKUP(D5280,upahbahan,3,FALSE)</f>
        <v/>
      </c>
      <c r="J5280" s="26">
        <f>G5280*H5280</f>
        <v/>
      </c>
    </row>
    <row r="5281">
      <c r="C5281" s="27" t="inlineStr">
        <is>
          <t>JUMLAH HARGA TENAGA KERJA</t>
        </is>
      </c>
      <c r="D5281" s="28" t="n"/>
      <c r="E5281" s="28" t="n"/>
      <c r="F5281" s="28" t="n"/>
      <c r="G5281" s="28" t="n"/>
      <c r="H5281" s="28" t="n"/>
      <c r="I5281" s="28" t="n"/>
      <c r="J5281" s="29">
        <f>SUM(J5279:J5280)</f>
        <v/>
      </c>
    </row>
    <row r="5282">
      <c r="C5282" s="24" t="inlineStr">
        <is>
          <t>B</t>
        </is>
      </c>
      <c r="D5282" s="24" t="inlineStr">
        <is>
          <t>BAHAN</t>
        </is>
      </c>
      <c r="E5282" s="12" t="n"/>
      <c r="F5282" s="12" t="n"/>
      <c r="G5282" s="12" t="n"/>
      <c r="H5282" s="12" t="n"/>
      <c r="I5282" s="12" t="n"/>
      <c r="J5282" s="12" t="n"/>
    </row>
    <row r="5283">
      <c r="C5283" s="5" t="n">
        <v>1</v>
      </c>
      <c r="D5283" s="5" t="inlineStr">
        <is>
          <t>littoralis)</t>
        </is>
      </c>
      <c r="E5283" s="5" t="inlineStr">
        <is>
          <t>M341</t>
        </is>
      </c>
      <c r="F5283" s="5" t="inlineStr">
        <is>
          <t>Btg</t>
        </is>
      </c>
      <c r="G5283" s="25" t="n">
        <v>1</v>
      </c>
      <c r="H5283" s="26">
        <f>VLOOKUP(D5283,upahbahan,3,FALSE)</f>
        <v/>
      </c>
      <c r="J5283" s="26">
        <f>G5283*H5283</f>
        <v/>
      </c>
    </row>
    <row r="5284">
      <c r="C5284" s="5" t="n">
        <v>2</v>
      </c>
      <c r="D5284" s="5" t="inlineStr">
        <is>
          <t>Tanah Humus ketebalan 20 cm</t>
        </is>
      </c>
      <c r="E5284" s="5" t="inlineStr">
        <is>
          <t>M271</t>
        </is>
      </c>
      <c r="F5284" s="5" t="inlineStr">
        <is>
          <t>M3</t>
        </is>
      </c>
      <c r="G5284" s="25" t="n">
        <v>0.22</v>
      </c>
      <c r="H5284" s="26">
        <f>VLOOKUP(D5284,upahbahan,3,FALSE)</f>
        <v/>
      </c>
      <c r="J5284" s="26">
        <f>G5284*H5284</f>
        <v/>
      </c>
    </row>
    <row r="5285">
      <c r="C5285" s="5" t="n">
        <v>3</v>
      </c>
      <c r="D5285" s="5" t="inlineStr">
        <is>
          <t>Pupuk</t>
        </is>
      </c>
      <c r="E5285" s="5" t="inlineStr">
        <is>
          <t>M272</t>
        </is>
      </c>
      <c r="F5285" s="5" t="inlineStr">
        <is>
          <t>Kg</t>
        </is>
      </c>
      <c r="G5285" s="25" t="n">
        <v>1.05</v>
      </c>
      <c r="H5285" s="26">
        <f>VLOOKUP(D5285,upahbahan,3,FALSE)</f>
        <v/>
      </c>
      <c r="J5285" s="26">
        <f>G5285*H5285</f>
        <v/>
      </c>
    </row>
    <row r="5286">
      <c r="C5286" s="5" t="n">
        <v>4</v>
      </c>
      <c r="D5286" s="5" t="inlineStr">
        <is>
          <t>Air</t>
        </is>
      </c>
      <c r="E5286" s="5" t="inlineStr">
        <is>
          <t>M170</t>
        </is>
      </c>
      <c r="F5286" s="5" t="inlineStr">
        <is>
          <t>Liter</t>
        </is>
      </c>
      <c r="G5286" s="25" t="n">
        <v>0.5406143344709897</v>
      </c>
      <c r="H5286" s="26">
        <f>VLOOKUP(D5286,upahbahan,3,FALSE)</f>
        <v/>
      </c>
      <c r="J5286" s="26">
        <f>G5286*H5286</f>
        <v/>
      </c>
    </row>
    <row r="5287">
      <c r="C5287" s="5" t="n">
        <v>5</v>
      </c>
      <c r="D5287" s="5" t="inlineStr">
        <is>
          <t>Galian tanah biasa</t>
        </is>
      </c>
      <c r="E5287" s="5" t="inlineStr">
        <is>
          <t>EI311</t>
        </is>
      </c>
      <c r="F5287" s="5" t="inlineStr">
        <is>
          <t>M3</t>
        </is>
      </c>
      <c r="G5287" s="25" t="n">
        <v>0.144000056316935</v>
      </c>
      <c r="H5287" s="26">
        <f>VLOOKUP(D5287,upahbahan,3,FALSE)</f>
        <v/>
      </c>
      <c r="J5287" s="26">
        <f>G5287*H5287</f>
        <v/>
      </c>
    </row>
    <row r="5288">
      <c r="C5288" s="27" t="inlineStr">
        <is>
          <t>JUMLAH HARGA BAHAN</t>
        </is>
      </c>
      <c r="D5288" s="28" t="n"/>
      <c r="E5288" s="28" t="n"/>
      <c r="F5288" s="28" t="n"/>
      <c r="G5288" s="28" t="n"/>
      <c r="H5288" s="28" t="n"/>
      <c r="I5288" s="28" t="n"/>
      <c r="J5288" s="29">
        <f>SUM(J5283:J5287)</f>
        <v/>
      </c>
    </row>
    <row r="5289">
      <c r="C5289" s="24" t="inlineStr">
        <is>
          <t>C</t>
        </is>
      </c>
      <c r="D5289" s="24" t="inlineStr">
        <is>
          <t>PERALATAN</t>
        </is>
      </c>
      <c r="E5289" s="12" t="n"/>
      <c r="F5289" s="12" t="n"/>
      <c r="G5289" s="12" t="n"/>
      <c r="H5289" s="12" t="n"/>
      <c r="I5289" s="12" t="n"/>
      <c r="J5289" s="12" t="n"/>
    </row>
    <row r="5290">
      <c r="C5290" s="5" t="n">
        <v>1</v>
      </c>
      <c r="D5290" s="5" t="inlineStr">
        <is>
          <t>WATER TANKER 3000 - 4500 L</t>
        </is>
      </c>
      <c r="E5290" s="5" t="inlineStr">
        <is>
          <t>E23</t>
        </is>
      </c>
      <c r="F5290" s="5" t="inlineStr">
        <is>
          <t>Jam</t>
        </is>
      </c>
      <c r="G5290" s="25" t="n">
        <v>5.430158489357059e-05</v>
      </c>
      <c r="H5290" s="26">
        <f>VLOOKUP(D5290,upahbahan,3,FALSE)</f>
        <v/>
      </c>
      <c r="J5290" s="26">
        <f>G5290*H5290</f>
        <v/>
      </c>
    </row>
    <row r="5291">
      <c r="C5291" s="5" t="n">
        <v>2</v>
      </c>
      <c r="D5291" s="5" t="inlineStr">
        <is>
          <t>Alat Bantu</t>
        </is>
      </c>
      <c r="F5291" s="5" t="inlineStr">
        <is>
          <t>Ls</t>
        </is>
      </c>
      <c r="G5291" s="25" t="n">
        <v>1</v>
      </c>
      <c r="H5291" s="26">
        <f>VLOOKUP(D5291,upahbahan,3,FALSE)</f>
        <v/>
      </c>
      <c r="J5291" s="26">
        <f>G5291*H5291</f>
        <v/>
      </c>
    </row>
    <row r="5292">
      <c r="C5292" s="27" t="inlineStr">
        <is>
          <t>JUMLAH HARGA PERALATAN</t>
        </is>
      </c>
      <c r="D5292" s="28" t="n"/>
      <c r="E5292" s="28" t="n"/>
      <c r="F5292" s="28" t="n"/>
      <c r="G5292" s="28" t="n"/>
      <c r="H5292" s="28" t="n"/>
      <c r="I5292" s="28" t="n"/>
      <c r="J5292" s="29">
        <f>SUM(J5290:J5291)</f>
        <v/>
      </c>
    </row>
    <row r="5293">
      <c r="C5293" s="31" t="inlineStr">
        <is>
          <t>D</t>
        </is>
      </c>
      <c r="D5293" s="31" t="inlineStr">
        <is>
          <t>Jumlah (A+B+C)</t>
        </is>
      </c>
      <c r="E5293" s="32" t="n"/>
      <c r="F5293" s="32" t="n"/>
      <c r="G5293" s="32" t="n"/>
      <c r="H5293" s="32" t="n"/>
      <c r="I5293" s="32" t="n"/>
      <c r="J5293" s="33">
        <f>J5281+J5288+J5292</f>
        <v/>
      </c>
    </row>
    <row r="5294">
      <c r="C5294" s="18" t="inlineStr">
        <is>
          <t>E</t>
        </is>
      </c>
      <c r="D5294" s="18" t="inlineStr">
        <is>
          <t>Biaya Umum dan Keuntungan 10.0% x D</t>
        </is>
      </c>
      <c r="H5294" s="21">
        <f>$Q$8</f>
        <v/>
      </c>
      <c r="J5294" s="34">
        <f>J5293*H5294</f>
        <v/>
      </c>
    </row>
    <row r="5295">
      <c r="C5295" s="31" t="inlineStr">
        <is>
          <t>F</t>
        </is>
      </c>
      <c r="D5295" s="31" t="inlineStr">
        <is>
          <t>Harga Satuan Pekerjaan (D+E)</t>
        </is>
      </c>
      <c r="E5295" s="32" t="n"/>
      <c r="F5295" s="32" t="n"/>
      <c r="G5295" s="32" t="n"/>
      <c r="H5295" s="32" t="n"/>
      <c r="I5295" s="32" t="n"/>
      <c r="J5295" s="33">
        <f>SUM(J5293:J5294)</f>
        <v/>
      </c>
    </row>
    <row r="5297">
      <c r="C5297" s="16" t="inlineStr">
        <is>
          <t>I.266</t>
        </is>
      </c>
      <c r="D5297" s="17" t="inlineStr">
        <is>
          <t>Bambu (Bambusa Sp)</t>
        </is>
      </c>
      <c r="F5297" s="18" t="inlineStr">
        <is>
          <t>Buah</t>
        </is>
      </c>
      <c r="K5297" s="22">
        <f>ROUNDDOWN(J5316,0)</f>
        <v/>
      </c>
      <c r="M5297" s="19" t="inlineStr">
        <is>
          <t>9.3.(38h)</t>
        </is>
      </c>
    </row>
    <row r="5298">
      <c r="C5298" s="23" t="inlineStr">
        <is>
          <t>No</t>
        </is>
      </c>
      <c r="D5298" s="23" t="inlineStr">
        <is>
          <t>Uraian</t>
        </is>
      </c>
      <c r="E5298" s="23" t="inlineStr">
        <is>
          <t>Kode</t>
        </is>
      </c>
      <c r="F5298" s="23" t="inlineStr">
        <is>
          <t>Sat.</t>
        </is>
      </c>
      <c r="G5298" s="23" t="inlineStr">
        <is>
          <t>Koefisien</t>
        </is>
      </c>
      <c r="H5298" s="23" t="inlineStr">
        <is>
          <t>Harga  Satuan (Rp)</t>
        </is>
      </c>
      <c r="J5298" s="23" t="inlineStr">
        <is>
          <t>Jumlah Harga (Rp)</t>
        </is>
      </c>
    </row>
    <row r="5299">
      <c r="C5299" s="24" t="inlineStr">
        <is>
          <t>A</t>
        </is>
      </c>
      <c r="D5299" s="24" t="inlineStr">
        <is>
          <t>TENAGA KERJA</t>
        </is>
      </c>
      <c r="E5299" s="12" t="n"/>
      <c r="F5299" s="12" t="n"/>
      <c r="G5299" s="12" t="n"/>
      <c r="H5299" s="12" t="n"/>
      <c r="I5299" s="12" t="n"/>
      <c r="J5299" s="12" t="n"/>
    </row>
    <row r="5300">
      <c r="C5300" s="5" t="n">
        <v>1</v>
      </c>
      <c r="D5300" s="5" t="inlineStr">
        <is>
          <t>Pekerja</t>
        </is>
      </c>
      <c r="E5300" s="5" t="inlineStr">
        <is>
          <t>L01</t>
        </is>
      </c>
      <c r="F5300" s="5" t="inlineStr">
        <is>
          <t>jam</t>
        </is>
      </c>
      <c r="G5300" s="25" t="n">
        <v>0.0999998553007321</v>
      </c>
      <c r="H5300" s="26">
        <f>VLOOKUP(D5300,upahbahan,3,FALSE)</f>
        <v/>
      </c>
      <c r="J5300" s="26">
        <f>G5300*H5300</f>
        <v/>
      </c>
    </row>
    <row r="5301">
      <c r="C5301" s="5" t="n">
        <v>2</v>
      </c>
      <c r="D5301" s="5" t="inlineStr">
        <is>
          <t>Mandor</t>
        </is>
      </c>
      <c r="E5301" s="5" t="inlineStr">
        <is>
          <t>L03</t>
        </is>
      </c>
      <c r="F5301" s="5" t="inlineStr">
        <is>
          <t>jam</t>
        </is>
      </c>
      <c r="G5301" s="25" t="n">
        <v>0.04999996998134641</v>
      </c>
      <c r="H5301" s="26">
        <f>VLOOKUP(D5301,upahbahan,3,FALSE)</f>
        <v/>
      </c>
      <c r="J5301" s="26">
        <f>G5301*H5301</f>
        <v/>
      </c>
    </row>
    <row r="5302">
      <c r="C5302" s="27" t="inlineStr">
        <is>
          <t>JUMLAH HARGA TENAGA KERJA</t>
        </is>
      </c>
      <c r="D5302" s="28" t="n"/>
      <c r="E5302" s="28" t="n"/>
      <c r="F5302" s="28" t="n"/>
      <c r="G5302" s="28" t="n"/>
      <c r="H5302" s="28" t="n"/>
      <c r="I5302" s="28" t="n"/>
      <c r="J5302" s="29">
        <f>SUM(J5300:J5301)</f>
        <v/>
      </c>
    </row>
    <row r="5303">
      <c r="C5303" s="24" t="inlineStr">
        <is>
          <t>B</t>
        </is>
      </c>
      <c r="D5303" s="24" t="inlineStr">
        <is>
          <t>BAHAN</t>
        </is>
      </c>
      <c r="E5303" s="12" t="n"/>
      <c r="F5303" s="12" t="n"/>
      <c r="G5303" s="12" t="n"/>
      <c r="H5303" s="12" t="n"/>
      <c r="I5303" s="12" t="n"/>
      <c r="J5303" s="12" t="n"/>
    </row>
    <row r="5304">
      <c r="C5304" s="5" t="n">
        <v>1</v>
      </c>
      <c r="D5304" s="5" t="inlineStr">
        <is>
          <t>Bambu (Bambusa Sp)</t>
        </is>
      </c>
      <c r="E5304" s="5" t="inlineStr">
        <is>
          <t>M508</t>
        </is>
      </c>
      <c r="F5304" s="5" t="inlineStr">
        <is>
          <t>Btg</t>
        </is>
      </c>
      <c r="G5304" s="25" t="n">
        <v>1</v>
      </c>
      <c r="H5304" s="26">
        <f>VLOOKUP(D5304,upahbahan,3,FALSE)</f>
        <v/>
      </c>
      <c r="J5304" s="26">
        <f>G5304*H5304</f>
        <v/>
      </c>
    </row>
    <row r="5305">
      <c r="C5305" s="5" t="n">
        <v>2</v>
      </c>
      <c r="D5305" s="5" t="inlineStr">
        <is>
          <t>Pupuk</t>
        </is>
      </c>
      <c r="E5305" s="5" t="inlineStr">
        <is>
          <t>M272</t>
        </is>
      </c>
      <c r="F5305" s="5" t="inlineStr">
        <is>
          <t>M3</t>
        </is>
      </c>
      <c r="G5305" s="25" t="n">
        <v>0.22</v>
      </c>
      <c r="H5305" s="26">
        <f>VLOOKUP(D5305,upahbahan,3,FALSE)</f>
        <v/>
      </c>
      <c r="J5305" s="26">
        <f>G5305*H5305</f>
        <v/>
      </c>
    </row>
    <row r="5306">
      <c r="C5306" s="5" t="n">
        <v>3</v>
      </c>
      <c r="D5306" s="5" t="inlineStr">
        <is>
          <t>Tanah Humus ketebalan 20 cm</t>
        </is>
      </c>
      <c r="E5306" s="5" t="inlineStr">
        <is>
          <t>M271</t>
        </is>
      </c>
      <c r="F5306" s="5" t="inlineStr">
        <is>
          <t>Kg</t>
        </is>
      </c>
      <c r="G5306" s="25" t="n">
        <v>1.05</v>
      </c>
      <c r="H5306" s="26">
        <f>VLOOKUP(D5306,upahbahan,3,FALSE)</f>
        <v/>
      </c>
      <c r="J5306" s="26">
        <f>G5306*H5306</f>
        <v/>
      </c>
    </row>
    <row r="5307">
      <c r="C5307" s="5" t="n">
        <v>4</v>
      </c>
      <c r="D5307" s="5" t="inlineStr">
        <is>
          <t>Air</t>
        </is>
      </c>
      <c r="E5307" s="5" t="inlineStr">
        <is>
          <t>M170</t>
        </is>
      </c>
      <c r="F5307" s="5" t="inlineStr">
        <is>
          <t>Liter</t>
        </is>
      </c>
      <c r="G5307" s="25" t="n">
        <v>0.5406143344709897</v>
      </c>
      <c r="H5307" s="26">
        <f>VLOOKUP(D5307,upahbahan,3,FALSE)</f>
        <v/>
      </c>
      <c r="J5307" s="26">
        <f>G5307*H5307</f>
        <v/>
      </c>
    </row>
    <row r="5308">
      <c r="C5308" s="5" t="n">
        <v>5</v>
      </c>
      <c r="D5308" s="5" t="inlineStr">
        <is>
          <t>Galian tanah biasa</t>
        </is>
      </c>
      <c r="E5308" s="5" t="inlineStr">
        <is>
          <t>EI311</t>
        </is>
      </c>
      <c r="F5308" s="5" t="inlineStr">
        <is>
          <t>M3</t>
        </is>
      </c>
      <c r="G5308" s="25" t="n">
        <v>0.144000056316935</v>
      </c>
      <c r="H5308" s="26">
        <f>VLOOKUP(D5308,upahbahan,3,FALSE)</f>
        <v/>
      </c>
      <c r="J5308" s="26">
        <f>G5308*H5308</f>
        <v/>
      </c>
    </row>
    <row r="5309">
      <c r="C5309" s="27" t="inlineStr">
        <is>
          <t>JUMLAH HARGA BAHAN</t>
        </is>
      </c>
      <c r="D5309" s="28" t="n"/>
      <c r="E5309" s="28" t="n"/>
      <c r="F5309" s="28" t="n"/>
      <c r="G5309" s="28" t="n"/>
      <c r="H5309" s="28" t="n"/>
      <c r="I5309" s="28" t="n"/>
      <c r="J5309" s="29">
        <f>SUM(J5304:J5308)</f>
        <v/>
      </c>
    </row>
    <row r="5310">
      <c r="C5310" s="24" t="inlineStr">
        <is>
          <t>C</t>
        </is>
      </c>
      <c r="D5310" s="24" t="inlineStr">
        <is>
          <t>PERALATAN</t>
        </is>
      </c>
      <c r="E5310" s="12" t="n"/>
      <c r="F5310" s="12" t="n"/>
      <c r="G5310" s="12" t="n"/>
      <c r="H5310" s="12" t="n"/>
      <c r="I5310" s="12" t="n"/>
      <c r="J5310" s="12" t="n"/>
    </row>
    <row r="5311">
      <c r="C5311" s="5" t="n">
        <v>1</v>
      </c>
      <c r="D5311" s="5" t="inlineStr">
        <is>
          <t>WATER TANKER 3000 - 4500 L</t>
        </is>
      </c>
      <c r="E5311" s="5" t="inlineStr">
        <is>
          <t>E23</t>
        </is>
      </c>
      <c r="F5311" s="5" t="inlineStr">
        <is>
          <t>Jam</t>
        </is>
      </c>
      <c r="G5311" s="25" t="n">
        <v>5.430158489357059e-05</v>
      </c>
      <c r="H5311" s="26">
        <f>VLOOKUP(D5311,upahbahan,3,FALSE)</f>
        <v/>
      </c>
      <c r="J5311" s="26">
        <f>G5311*H5311</f>
        <v/>
      </c>
    </row>
    <row r="5312">
      <c r="C5312" s="5" t="n">
        <v>2</v>
      </c>
      <c r="D5312" s="5" t="inlineStr">
        <is>
          <t>Alat Bantu</t>
        </is>
      </c>
      <c r="F5312" s="5" t="inlineStr">
        <is>
          <t>Ls</t>
        </is>
      </c>
      <c r="G5312" s="25" t="n">
        <v>1</v>
      </c>
      <c r="H5312" s="26">
        <f>VLOOKUP(D5312,upahbahan,3,FALSE)</f>
        <v/>
      </c>
      <c r="J5312" s="26">
        <f>G5312*H5312</f>
        <v/>
      </c>
    </row>
    <row r="5313">
      <c r="C5313" s="27" t="inlineStr">
        <is>
          <t>JUMLAH HARGA PERALATAN</t>
        </is>
      </c>
      <c r="D5313" s="28" t="n"/>
      <c r="E5313" s="28" t="n"/>
      <c r="F5313" s="28" t="n"/>
      <c r="G5313" s="28" t="n"/>
      <c r="H5313" s="28" t="n"/>
      <c r="I5313" s="28" t="n"/>
      <c r="J5313" s="29">
        <f>SUM(J5311:J5312)</f>
        <v/>
      </c>
    </row>
    <row r="5314">
      <c r="C5314" s="31" t="inlineStr">
        <is>
          <t>D</t>
        </is>
      </c>
      <c r="D5314" s="31" t="inlineStr">
        <is>
          <t>Jumlah (A+B+C)</t>
        </is>
      </c>
      <c r="E5314" s="32" t="n"/>
      <c r="F5314" s="32" t="n"/>
      <c r="G5314" s="32" t="n"/>
      <c r="H5314" s="32" t="n"/>
      <c r="I5314" s="32" t="n"/>
      <c r="J5314" s="33">
        <f>J5302+J5309+J5313</f>
        <v/>
      </c>
    </row>
    <row r="5315">
      <c r="C5315" s="18" t="inlineStr">
        <is>
          <t>E</t>
        </is>
      </c>
      <c r="D5315" s="18" t="inlineStr">
        <is>
          <t>Biaya Umum dan Keuntungan 10.0% x D</t>
        </is>
      </c>
      <c r="H5315" s="21">
        <f>$Q$8</f>
        <v/>
      </c>
      <c r="J5315" s="34">
        <f>J5314*H5315</f>
        <v/>
      </c>
    </row>
    <row r="5316">
      <c r="C5316" s="31" t="inlineStr">
        <is>
          <t>F</t>
        </is>
      </c>
      <c r="D5316" s="31" t="inlineStr">
        <is>
          <t>Harga Satuan Pekerjaan (D+E)</t>
        </is>
      </c>
      <c r="E5316" s="32" t="n"/>
      <c r="F5316" s="32" t="n"/>
      <c r="G5316" s="32" t="n"/>
      <c r="H5316" s="32" t="n"/>
      <c r="I5316" s="32" t="n"/>
      <c r="J5316" s="33">
        <f>SUM(J5314:J5315)</f>
        <v/>
      </c>
    </row>
    <row r="5318">
      <c r="C5318" s="16" t="inlineStr">
        <is>
          <t>I.267</t>
        </is>
      </c>
      <c r="D5318" s="17" t="inlineStr">
        <is>
          <t>Bintaro (Cerbera Oddlam)</t>
        </is>
      </c>
      <c r="F5318" s="18" t="inlineStr">
        <is>
          <t>Buah</t>
        </is>
      </c>
      <c r="K5318" s="22">
        <f>ROUNDDOWN(J5338,0)</f>
        <v/>
      </c>
      <c r="M5318" s="19" t="inlineStr">
        <is>
          <t>9.3.(38i)</t>
        </is>
      </c>
    </row>
    <row r="5319">
      <c r="C5319" s="23" t="inlineStr">
        <is>
          <t>No</t>
        </is>
      </c>
      <c r="D5319" s="23" t="inlineStr">
        <is>
          <t>Uraian</t>
        </is>
      </c>
      <c r="E5319" s="23" t="inlineStr">
        <is>
          <t>Kode</t>
        </is>
      </c>
      <c r="F5319" s="23" t="inlineStr">
        <is>
          <t>Sat.</t>
        </is>
      </c>
      <c r="G5319" s="23" t="inlineStr">
        <is>
          <t>Koefisien</t>
        </is>
      </c>
      <c r="H5319" s="23" t="inlineStr">
        <is>
          <t>Harga  Satuan (Rp)</t>
        </is>
      </c>
      <c r="J5319" s="23" t="inlineStr">
        <is>
          <t>Jumlah Harga (Rp)</t>
        </is>
      </c>
    </row>
    <row r="5320">
      <c r="C5320" s="24" t="inlineStr">
        <is>
          <t>A</t>
        </is>
      </c>
      <c r="D5320" s="24" t="inlineStr">
        <is>
          <t>TENAGA KERJA</t>
        </is>
      </c>
      <c r="E5320" s="12" t="n"/>
      <c r="F5320" s="12" t="n"/>
      <c r="G5320" s="12" t="n"/>
      <c r="H5320" s="12" t="n"/>
      <c r="I5320" s="12" t="n"/>
      <c r="J5320" s="12" t="n"/>
    </row>
    <row r="5321">
      <c r="C5321" s="5" t="n">
        <v>1</v>
      </c>
      <c r="D5321" s="5" t="inlineStr">
        <is>
          <t>Pekerja</t>
        </is>
      </c>
      <c r="E5321" s="5" t="inlineStr">
        <is>
          <t>L01</t>
        </is>
      </c>
      <c r="F5321" s="5" t="inlineStr">
        <is>
          <t>jam</t>
        </is>
      </c>
      <c r="G5321" s="25" t="n">
        <v>0.6666667872493899</v>
      </c>
      <c r="H5321" s="26">
        <f>VLOOKUP(D5321,upahbahan,3,FALSE)</f>
        <v/>
      </c>
      <c r="J5321" s="26">
        <f>G5321*H5321</f>
        <v/>
      </c>
    </row>
    <row r="5322">
      <c r="C5322" s="5" t="n">
        <v>2</v>
      </c>
      <c r="D5322" s="5" t="inlineStr">
        <is>
          <t>Mandor</t>
        </is>
      </c>
      <c r="E5322" s="5" t="inlineStr">
        <is>
          <t>L03</t>
        </is>
      </c>
      <c r="F5322" s="5" t="inlineStr">
        <is>
          <t>jam</t>
        </is>
      </c>
      <c r="G5322" s="25" t="n">
        <v>0.3333334333955119</v>
      </c>
      <c r="H5322" s="26">
        <f>VLOOKUP(D5322,upahbahan,3,FALSE)</f>
        <v/>
      </c>
      <c r="J5322" s="26">
        <f>G5322*H5322</f>
        <v/>
      </c>
    </row>
    <row r="5323">
      <c r="C5323" s="27" t="inlineStr">
        <is>
          <t>JUMLAH HARGA TENAGA KERJA</t>
        </is>
      </c>
      <c r="D5323" s="28" t="n"/>
      <c r="E5323" s="28" t="n"/>
      <c r="F5323" s="28" t="n"/>
      <c r="G5323" s="28" t="n"/>
      <c r="H5323" s="28" t="n"/>
      <c r="I5323" s="28" t="n"/>
      <c r="J5323" s="29">
        <f>SUM(J5321:J5322)</f>
        <v/>
      </c>
    </row>
    <row r="5324">
      <c r="C5324" s="24" t="inlineStr">
        <is>
          <t>B</t>
        </is>
      </c>
      <c r="D5324" s="24" t="inlineStr">
        <is>
          <t>BAHAN</t>
        </is>
      </c>
      <c r="E5324" s="12" t="n"/>
      <c r="F5324" s="12" t="n"/>
      <c r="G5324" s="12" t="n"/>
      <c r="H5324" s="12" t="n"/>
      <c r="I5324" s="12" t="n"/>
      <c r="J5324" s="12" t="n"/>
    </row>
    <row r="5325">
      <c r="C5325" s="5" t="n">
        <v>1</v>
      </c>
      <c r="D5325" s="5" t="inlineStr">
        <is>
          <t>Bintaro (Cerbera Oddlam) 2 m</t>
        </is>
      </c>
      <c r="E5325" s="5" t="inlineStr">
        <is>
          <t>M329</t>
        </is>
      </c>
      <c r="F5325" s="5" t="inlineStr">
        <is>
          <t>Btg</t>
        </is>
      </c>
      <c r="G5325" s="25" t="n">
        <v>1</v>
      </c>
      <c r="H5325" s="26">
        <f>VLOOKUP(D5325,upahbahan,3,FALSE)</f>
        <v/>
      </c>
      <c r="J5325" s="26">
        <f>G5325*H5325</f>
        <v/>
      </c>
    </row>
    <row r="5326">
      <c r="C5326" s="5" t="n">
        <v>2</v>
      </c>
      <c r="D5326" s="5" t="inlineStr">
        <is>
          <t>Tanah Humus ketebalan 20 cm</t>
        </is>
      </c>
      <c r="E5326" s="5" t="inlineStr">
        <is>
          <t>M271</t>
        </is>
      </c>
      <c r="F5326" s="5" t="inlineStr">
        <is>
          <t>M3</t>
        </is>
      </c>
      <c r="G5326" s="25" t="n">
        <v>0.22</v>
      </c>
      <c r="H5326" s="26">
        <f>VLOOKUP(D5326,upahbahan,3,FALSE)</f>
        <v/>
      </c>
      <c r="J5326" s="26">
        <f>G5326*H5326</f>
        <v/>
      </c>
    </row>
    <row r="5327">
      <c r="C5327" s="5" t="n">
        <v>3</v>
      </c>
      <c r="D5327" s="5" t="inlineStr">
        <is>
          <t>Pupuk</t>
        </is>
      </c>
      <c r="E5327" s="5" t="inlineStr">
        <is>
          <t>M272</t>
        </is>
      </c>
      <c r="F5327" s="5" t="inlineStr">
        <is>
          <t>Kg</t>
        </is>
      </c>
      <c r="G5327" s="25" t="n">
        <v>1.05</v>
      </c>
      <c r="H5327" s="26">
        <f>VLOOKUP(D5327,upahbahan,3,FALSE)</f>
        <v/>
      </c>
      <c r="J5327" s="26">
        <f>G5327*H5327</f>
        <v/>
      </c>
    </row>
    <row r="5328">
      <c r="C5328" s="5" t="n">
        <v>4</v>
      </c>
      <c r="D5328" s="5" t="inlineStr">
        <is>
          <t>Air</t>
        </is>
      </c>
      <c r="E5328" s="5" t="inlineStr">
        <is>
          <t>M170</t>
        </is>
      </c>
      <c r="F5328" s="5" t="inlineStr">
        <is>
          <t>Liter</t>
        </is>
      </c>
      <c r="G5328" s="25" t="n">
        <v>8.111262798634812</v>
      </c>
      <c r="H5328" s="26">
        <f>VLOOKUP(D5328,upahbahan,3,FALSE)</f>
        <v/>
      </c>
      <c r="J5328" s="26">
        <f>G5328*H5328</f>
        <v/>
      </c>
    </row>
    <row r="5329">
      <c r="C5329" s="5" t="n">
        <v>5</v>
      </c>
      <c r="D5329" s="5" t="inlineStr">
        <is>
          <t>Galian tanah biasa</t>
        </is>
      </c>
      <c r="E5329" s="5" t="inlineStr">
        <is>
          <t>EI311</t>
        </is>
      </c>
      <c r="F5329" s="5" t="inlineStr">
        <is>
          <t>M3</t>
        </is>
      </c>
      <c r="G5329" s="25" t="n">
        <v>0.639999989570938</v>
      </c>
      <c r="H5329" s="26">
        <f>VLOOKUP(D5329,upahbahan,3,FALSE)</f>
        <v/>
      </c>
      <c r="J5329" s="26">
        <f>G5329*H5329</f>
        <v/>
      </c>
    </row>
    <row r="5330">
      <c r="C5330" s="5" t="n">
        <v>6</v>
      </c>
      <c r="D5330" s="5" t="inlineStr">
        <is>
          <t>Bambu Penopang</t>
        </is>
      </c>
      <c r="E5330" s="5" t="inlineStr">
        <is>
          <t>M366</t>
        </is>
      </c>
      <c r="F5330" s="5" t="inlineStr">
        <is>
          <t>Btg</t>
        </is>
      </c>
      <c r="G5330" s="25" t="n">
        <v>3</v>
      </c>
      <c r="H5330" s="26">
        <f>VLOOKUP(D5330,upahbahan,3,FALSE)</f>
        <v/>
      </c>
      <c r="J5330" s="26">
        <f>G5330*H5330</f>
        <v/>
      </c>
    </row>
    <row r="5331">
      <c r="C5331" s="27" t="inlineStr">
        <is>
          <t>JUMLAH HARGA BAHAN</t>
        </is>
      </c>
      <c r="D5331" s="28" t="n"/>
      <c r="E5331" s="28" t="n"/>
      <c r="F5331" s="28" t="n"/>
      <c r="G5331" s="28" t="n"/>
      <c r="H5331" s="28" t="n"/>
      <c r="I5331" s="28" t="n"/>
      <c r="J5331" s="29">
        <f>SUM(J5325:J5330)</f>
        <v/>
      </c>
    </row>
    <row r="5332">
      <c r="C5332" s="24" t="inlineStr">
        <is>
          <t>C</t>
        </is>
      </c>
      <c r="D5332" s="24" t="inlineStr">
        <is>
          <t>PERALATAN</t>
        </is>
      </c>
      <c r="E5332" s="12" t="n"/>
      <c r="F5332" s="12" t="n"/>
      <c r="G5332" s="12" t="n"/>
      <c r="H5332" s="12" t="n"/>
      <c r="I5332" s="12" t="n"/>
      <c r="J5332" s="12" t="n"/>
    </row>
    <row r="5333">
      <c r="C5333" s="5" t="n">
        <v>1</v>
      </c>
      <c r="D5333" s="5" t="inlineStr">
        <is>
          <t>WATER TANKER 3000 - 4500 L</t>
        </is>
      </c>
      <c r="E5333" s="5" t="inlineStr">
        <is>
          <t>E23</t>
        </is>
      </c>
      <c r="F5333" s="5" t="inlineStr">
        <is>
          <t>Jam</t>
        </is>
      </c>
      <c r="G5333" s="25" t="n">
        <v>0.0008144239543136809</v>
      </c>
      <c r="H5333" s="26">
        <f>VLOOKUP(D5333,upahbahan,3,FALSE)</f>
        <v/>
      </c>
      <c r="J5333" s="26">
        <f>G5333*H5333</f>
        <v/>
      </c>
    </row>
    <row r="5334">
      <c r="C5334" s="5" t="n">
        <v>2</v>
      </c>
      <c r="D5334" s="5" t="inlineStr">
        <is>
          <t>Alat Bantu</t>
        </is>
      </c>
      <c r="F5334" s="5" t="inlineStr">
        <is>
          <t>Ls</t>
        </is>
      </c>
      <c r="G5334" s="25" t="n">
        <v>1</v>
      </c>
      <c r="H5334" s="26">
        <f>VLOOKUP(D5334,upahbahan,3,FALSE)</f>
        <v/>
      </c>
      <c r="J5334" s="26">
        <f>G5334*H5334</f>
        <v/>
      </c>
    </row>
    <row r="5335">
      <c r="C5335" s="27" t="inlineStr">
        <is>
          <t>JUMLAH HARGA PERALATAN</t>
        </is>
      </c>
      <c r="D5335" s="28" t="n"/>
      <c r="E5335" s="28" t="n"/>
      <c r="F5335" s="28" t="n"/>
      <c r="G5335" s="28" t="n"/>
      <c r="H5335" s="28" t="n"/>
      <c r="I5335" s="28" t="n"/>
      <c r="J5335" s="29">
        <f>SUM(J5333:J5334)</f>
        <v/>
      </c>
    </row>
    <row r="5336">
      <c r="C5336" s="31" t="inlineStr">
        <is>
          <t>D</t>
        </is>
      </c>
      <c r="D5336" s="31" t="inlineStr">
        <is>
          <t>Jumlah (A+B+C)</t>
        </is>
      </c>
      <c r="E5336" s="32" t="n"/>
      <c r="F5336" s="32" t="n"/>
      <c r="G5336" s="32" t="n"/>
      <c r="H5336" s="32" t="n"/>
      <c r="I5336" s="32" t="n"/>
      <c r="J5336" s="33">
        <f>J5323+J5331+J5335</f>
        <v/>
      </c>
    </row>
    <row r="5337">
      <c r="C5337" s="18" t="inlineStr">
        <is>
          <t>E</t>
        </is>
      </c>
      <c r="D5337" s="18" t="inlineStr">
        <is>
          <t>Biaya Umum dan Keuntungan 10.0% x D</t>
        </is>
      </c>
      <c r="H5337" s="21">
        <f>$Q$8</f>
        <v/>
      </c>
      <c r="J5337" s="34">
        <f>J5336*H5337</f>
        <v/>
      </c>
    </row>
    <row r="5338">
      <c r="C5338" s="31" t="inlineStr">
        <is>
          <t>F</t>
        </is>
      </c>
      <c r="D5338" s="31" t="inlineStr">
        <is>
          <t>Harga Satuan Pekerjaan (D+E)</t>
        </is>
      </c>
      <c r="E5338" s="32" t="n"/>
      <c r="F5338" s="32" t="n"/>
      <c r="G5338" s="32" t="n"/>
      <c r="H5338" s="32" t="n"/>
      <c r="I5338" s="32" t="n"/>
      <c r="J5338" s="33">
        <f>SUM(J5336:J5337)</f>
        <v/>
      </c>
    </row>
    <row r="5340">
      <c r="C5340" s="16" t="inlineStr">
        <is>
          <t>I.268</t>
        </is>
      </c>
      <c r="D5340" s="17" t="inlineStr">
        <is>
          <t>Bintaro Menado (Cerbera Manghas)</t>
        </is>
      </c>
      <c r="F5340" s="18" t="inlineStr">
        <is>
          <t>Buah</t>
        </is>
      </c>
      <c r="K5340" s="22">
        <f>ROUNDDOWN(J5360,0)</f>
        <v/>
      </c>
      <c r="M5340" s="19" t="inlineStr">
        <is>
          <t>9.3.(38j)</t>
        </is>
      </c>
    </row>
    <row r="5341">
      <c r="C5341" s="23" t="inlineStr">
        <is>
          <t>No</t>
        </is>
      </c>
      <c r="D5341" s="23" t="inlineStr">
        <is>
          <t>Uraian</t>
        </is>
      </c>
      <c r="E5341" s="23" t="inlineStr">
        <is>
          <t>Kode</t>
        </is>
      </c>
      <c r="F5341" s="23" t="inlineStr">
        <is>
          <t>Sat.</t>
        </is>
      </c>
      <c r="G5341" s="23" t="inlineStr">
        <is>
          <t>Koefisien</t>
        </is>
      </c>
      <c r="H5341" s="23" t="inlineStr">
        <is>
          <t>Harga  Satuan (Rp)</t>
        </is>
      </c>
      <c r="J5341" s="23" t="inlineStr">
        <is>
          <t>Jumlah Harga (Rp)</t>
        </is>
      </c>
    </row>
    <row r="5342">
      <c r="C5342" s="24" t="inlineStr">
        <is>
          <t>A</t>
        </is>
      </c>
      <c r="D5342" s="24" t="inlineStr">
        <is>
          <t>TENAGA KERJA</t>
        </is>
      </c>
      <c r="E5342" s="12" t="n"/>
      <c r="F5342" s="12" t="n"/>
      <c r="G5342" s="12" t="n"/>
      <c r="H5342" s="12" t="n"/>
      <c r="I5342" s="12" t="n"/>
      <c r="J5342" s="12" t="n"/>
    </row>
    <row r="5343">
      <c r="C5343" s="5" t="n">
        <v>1</v>
      </c>
      <c r="D5343" s="5" t="inlineStr">
        <is>
          <t>Pekerja</t>
        </is>
      </c>
      <c r="E5343" s="5" t="inlineStr">
        <is>
          <t>L01</t>
        </is>
      </c>
      <c r="F5343" s="5" t="inlineStr">
        <is>
          <t>jam</t>
        </is>
      </c>
      <c r="G5343" s="25" t="n">
        <v>0.6666667872493899</v>
      </c>
      <c r="H5343" s="26">
        <f>VLOOKUP(D5343,upahbahan,3,FALSE)</f>
        <v/>
      </c>
      <c r="J5343" s="26">
        <f>G5343*H5343</f>
        <v/>
      </c>
    </row>
    <row r="5344">
      <c r="C5344" s="5" t="n">
        <v>2</v>
      </c>
      <c r="D5344" s="5" t="inlineStr">
        <is>
          <t>Mandor</t>
        </is>
      </c>
      <c r="E5344" s="5" t="inlineStr">
        <is>
          <t>L03</t>
        </is>
      </c>
      <c r="F5344" s="5" t="inlineStr">
        <is>
          <t>jam</t>
        </is>
      </c>
      <c r="G5344" s="25" t="n">
        <v>0.3333334333955119</v>
      </c>
      <c r="H5344" s="26">
        <f>VLOOKUP(D5344,upahbahan,3,FALSE)</f>
        <v/>
      </c>
      <c r="J5344" s="26">
        <f>G5344*H5344</f>
        <v/>
      </c>
    </row>
    <row r="5345">
      <c r="C5345" s="27" t="inlineStr">
        <is>
          <t>JUMLAH HARGA TENAGA KERJA</t>
        </is>
      </c>
      <c r="D5345" s="28" t="n"/>
      <c r="E5345" s="28" t="n"/>
      <c r="F5345" s="28" t="n"/>
      <c r="G5345" s="28" t="n"/>
      <c r="H5345" s="28" t="n"/>
      <c r="I5345" s="28" t="n"/>
      <c r="J5345" s="29">
        <f>SUM(J5343:J5344)</f>
        <v/>
      </c>
    </row>
    <row r="5346">
      <c r="C5346" s="24" t="inlineStr">
        <is>
          <t>B</t>
        </is>
      </c>
      <c r="D5346" s="24" t="inlineStr">
        <is>
          <t>BAHAN</t>
        </is>
      </c>
      <c r="E5346" s="12" t="n"/>
      <c r="F5346" s="12" t="n"/>
      <c r="G5346" s="12" t="n"/>
      <c r="H5346" s="12" t="n"/>
      <c r="I5346" s="12" t="n"/>
      <c r="J5346" s="12" t="n"/>
    </row>
    <row r="5347">
      <c r="C5347" s="5" t="n">
        <v>1</v>
      </c>
      <c r="D5347" s="5" t="inlineStr">
        <is>
          <t>Bintaro Menado (Cerbera manghas)</t>
        </is>
      </c>
      <c r="E5347" s="5" t="inlineStr">
        <is>
          <t>M560</t>
        </is>
      </c>
      <c r="F5347" s="5" t="inlineStr">
        <is>
          <t>Btg</t>
        </is>
      </c>
      <c r="G5347" s="25" t="n">
        <v>1</v>
      </c>
      <c r="H5347" s="26">
        <f>VLOOKUP(D5347,upahbahan,3,FALSE)</f>
        <v/>
      </c>
      <c r="J5347" s="26">
        <f>G5347*H5347</f>
        <v/>
      </c>
    </row>
    <row r="5348">
      <c r="C5348" s="5" t="n">
        <v>2</v>
      </c>
      <c r="D5348" s="5" t="inlineStr">
        <is>
          <t>Tanah Humus ketebalan 20 cm</t>
        </is>
      </c>
      <c r="E5348" s="5" t="inlineStr">
        <is>
          <t>M271</t>
        </is>
      </c>
      <c r="F5348" s="5" t="inlineStr">
        <is>
          <t>M3</t>
        </is>
      </c>
      <c r="G5348" s="25" t="n">
        <v>0.22</v>
      </c>
      <c r="H5348" s="26">
        <f>VLOOKUP(D5348,upahbahan,3,FALSE)</f>
        <v/>
      </c>
      <c r="J5348" s="26">
        <f>G5348*H5348</f>
        <v/>
      </c>
    </row>
    <row r="5349">
      <c r="C5349" s="5" t="n">
        <v>3</v>
      </c>
      <c r="D5349" s="5" t="inlineStr">
        <is>
          <t>Pupuk</t>
        </is>
      </c>
      <c r="E5349" s="5" t="inlineStr">
        <is>
          <t>M272</t>
        </is>
      </c>
      <c r="F5349" s="5" t="inlineStr">
        <is>
          <t>Kg</t>
        </is>
      </c>
      <c r="G5349" s="25" t="n">
        <v>1.05</v>
      </c>
      <c r="H5349" s="26">
        <f>VLOOKUP(D5349,upahbahan,3,FALSE)</f>
        <v/>
      </c>
      <c r="J5349" s="26">
        <f>G5349*H5349</f>
        <v/>
      </c>
    </row>
    <row r="5350">
      <c r="C5350" s="5" t="n">
        <v>4</v>
      </c>
      <c r="D5350" s="5" t="inlineStr">
        <is>
          <t>Air</t>
        </is>
      </c>
      <c r="E5350" s="5" t="inlineStr">
        <is>
          <t>M170</t>
        </is>
      </c>
      <c r="F5350" s="5" t="inlineStr">
        <is>
          <t>Liter</t>
        </is>
      </c>
      <c r="G5350" s="25" t="n">
        <v>8.111262798634812</v>
      </c>
      <c r="H5350" s="26">
        <f>VLOOKUP(D5350,upahbahan,3,FALSE)</f>
        <v/>
      </c>
      <c r="J5350" s="26">
        <f>G5350*H5350</f>
        <v/>
      </c>
    </row>
    <row r="5351">
      <c r="C5351" s="5" t="n">
        <v>5</v>
      </c>
      <c r="D5351" s="5" t="inlineStr">
        <is>
          <t>Galian tanah biasa</t>
        </is>
      </c>
      <c r="E5351" s="5" t="inlineStr">
        <is>
          <t>EI311</t>
        </is>
      </c>
      <c r="F5351" s="5" t="inlineStr">
        <is>
          <t>M3</t>
        </is>
      </c>
      <c r="G5351" s="25" t="n">
        <v>0.64</v>
      </c>
      <c r="H5351" s="26" t="n">
        <v>0</v>
      </c>
      <c r="I5351" s="30" t="inlineStr">
        <is>
          <t>harga khusus</t>
        </is>
      </c>
      <c r="J5351" s="26">
        <f>G5351*H5351</f>
        <v/>
      </c>
    </row>
    <row r="5352">
      <c r="C5352" s="5" t="n">
        <v>6</v>
      </c>
      <c r="D5352" s="5" t="inlineStr">
        <is>
          <t>Bambu Penopang</t>
        </is>
      </c>
      <c r="E5352" s="5" t="inlineStr">
        <is>
          <t>M366</t>
        </is>
      </c>
      <c r="F5352" s="5" t="inlineStr">
        <is>
          <t>Btg</t>
        </is>
      </c>
      <c r="G5352" s="25" t="n">
        <v>3</v>
      </c>
      <c r="H5352" s="26">
        <f>VLOOKUP(D5352,upahbahan,3,FALSE)</f>
        <v/>
      </c>
      <c r="J5352" s="26">
        <f>G5352*H5352</f>
        <v/>
      </c>
    </row>
    <row r="5353">
      <c r="C5353" s="27" t="inlineStr">
        <is>
          <t>JUMLAH HARGA BAHAN</t>
        </is>
      </c>
      <c r="D5353" s="28" t="n"/>
      <c r="E5353" s="28" t="n"/>
      <c r="F5353" s="28" t="n"/>
      <c r="G5353" s="28" t="n"/>
      <c r="H5353" s="28" t="n"/>
      <c r="I5353" s="28" t="n"/>
      <c r="J5353" s="29">
        <f>SUM(J5347:J5352)</f>
        <v/>
      </c>
    </row>
    <row r="5354">
      <c r="C5354" s="24" t="inlineStr">
        <is>
          <t>C</t>
        </is>
      </c>
      <c r="D5354" s="24" t="inlineStr">
        <is>
          <t>PERALATAN</t>
        </is>
      </c>
      <c r="E5354" s="12" t="n"/>
      <c r="F5354" s="12" t="n"/>
      <c r="G5354" s="12" t="n"/>
      <c r="H5354" s="12" t="n"/>
      <c r="I5354" s="12" t="n"/>
      <c r="J5354" s="12" t="n"/>
    </row>
    <row r="5355">
      <c r="C5355" s="5" t="n">
        <v>1</v>
      </c>
      <c r="D5355" s="5" t="inlineStr">
        <is>
          <t>WATER TANKER 3000 - 4500 L</t>
        </is>
      </c>
      <c r="E5355" s="5" t="inlineStr">
        <is>
          <t>E23</t>
        </is>
      </c>
      <c r="F5355" s="5" t="inlineStr">
        <is>
          <t>Jam</t>
        </is>
      </c>
      <c r="G5355" s="25" t="n">
        <v>0.0008144239543136809</v>
      </c>
      <c r="H5355" s="26">
        <f>VLOOKUP(D5355,upahbahan,3,FALSE)</f>
        <v/>
      </c>
      <c r="J5355" s="26">
        <f>G5355*H5355</f>
        <v/>
      </c>
    </row>
    <row r="5356">
      <c r="C5356" s="5" t="n">
        <v>2</v>
      </c>
      <c r="D5356" s="5" t="inlineStr">
        <is>
          <t>Alat Bantu</t>
        </is>
      </c>
      <c r="F5356" s="5" t="inlineStr">
        <is>
          <t>Ls</t>
        </is>
      </c>
      <c r="G5356" s="25" t="n">
        <v>1</v>
      </c>
      <c r="H5356" s="26">
        <f>VLOOKUP(D5356,upahbahan,3,FALSE)</f>
        <v/>
      </c>
      <c r="J5356" s="26">
        <f>G5356*H5356</f>
        <v/>
      </c>
    </row>
    <row r="5357">
      <c r="C5357" s="27" t="inlineStr">
        <is>
          <t>JUMLAH HARGA PERALATAN</t>
        </is>
      </c>
      <c r="D5357" s="28" t="n"/>
      <c r="E5357" s="28" t="n"/>
      <c r="F5357" s="28" t="n"/>
      <c r="G5357" s="28" t="n"/>
      <c r="H5357" s="28" t="n"/>
      <c r="I5357" s="28" t="n"/>
      <c r="J5357" s="29">
        <f>SUM(J5355:J5356)</f>
        <v/>
      </c>
    </row>
    <row r="5358">
      <c r="C5358" s="31" t="inlineStr">
        <is>
          <t>D</t>
        </is>
      </c>
      <c r="D5358" s="31" t="inlineStr">
        <is>
          <t>Jumlah (A+B+C)</t>
        </is>
      </c>
      <c r="E5358" s="32" t="n"/>
      <c r="F5358" s="32" t="n"/>
      <c r="G5358" s="32" t="n"/>
      <c r="H5358" s="32" t="n"/>
      <c r="I5358" s="32" t="n"/>
      <c r="J5358" s="33">
        <f>J5345+J5353+J5357</f>
        <v/>
      </c>
    </row>
    <row r="5359">
      <c r="C5359" s="18" t="inlineStr">
        <is>
          <t>E</t>
        </is>
      </c>
      <c r="D5359" s="18" t="inlineStr">
        <is>
          <t>Biaya Umum dan Keuntungan 10.0% x D</t>
        </is>
      </c>
      <c r="H5359" s="21">
        <f>$Q$8</f>
        <v/>
      </c>
      <c r="J5359" s="34">
        <f>J5358*H5359</f>
        <v/>
      </c>
    </row>
    <row r="5360">
      <c r="C5360" s="31" t="inlineStr">
        <is>
          <t>F</t>
        </is>
      </c>
      <c r="D5360" s="31" t="inlineStr">
        <is>
          <t>Harga Satuan Pekerjaan (D+E)</t>
        </is>
      </c>
      <c r="E5360" s="32" t="n"/>
      <c r="F5360" s="32" t="n"/>
      <c r="G5360" s="32" t="n"/>
      <c r="H5360" s="32" t="n"/>
      <c r="I5360" s="32" t="n"/>
      <c r="J5360" s="33">
        <f>SUM(J5358:J5359)</f>
        <v/>
      </c>
    </row>
    <row r="5362">
      <c r="C5362" s="16" t="inlineStr">
        <is>
          <t>I.269</t>
        </is>
      </c>
      <c r="D5362" s="17" t="inlineStr">
        <is>
          <t>Biola Cantik</t>
        </is>
      </c>
      <c r="F5362" s="18" t="inlineStr">
        <is>
          <t>Buah</t>
        </is>
      </c>
      <c r="K5362" s="22">
        <f>ROUNDDOWN(J5381,0)</f>
        <v/>
      </c>
      <c r="M5362" s="19" t="inlineStr">
        <is>
          <t>9.3.(38k)</t>
        </is>
      </c>
    </row>
    <row r="5363">
      <c r="C5363" s="23" t="inlineStr">
        <is>
          <t>No</t>
        </is>
      </c>
      <c r="D5363" s="23" t="inlineStr">
        <is>
          <t>Uraian</t>
        </is>
      </c>
      <c r="E5363" s="23" t="inlineStr">
        <is>
          <t>Kode</t>
        </is>
      </c>
      <c r="F5363" s="23" t="inlineStr">
        <is>
          <t>Sat.</t>
        </is>
      </c>
      <c r="G5363" s="23" t="inlineStr">
        <is>
          <t>Koefisien</t>
        </is>
      </c>
      <c r="H5363" s="23" t="inlineStr">
        <is>
          <t>Harga  Satuan (Rp)</t>
        </is>
      </c>
      <c r="J5363" s="23" t="inlineStr">
        <is>
          <t>Jumlah Harga (Rp)</t>
        </is>
      </c>
    </row>
    <row r="5364">
      <c r="C5364" s="24" t="inlineStr">
        <is>
          <t>A</t>
        </is>
      </c>
      <c r="D5364" s="24" t="inlineStr">
        <is>
          <t>TENAGA KERJA</t>
        </is>
      </c>
      <c r="E5364" s="12" t="n"/>
      <c r="F5364" s="12" t="n"/>
      <c r="G5364" s="12" t="n"/>
      <c r="H5364" s="12" t="n"/>
      <c r="I5364" s="12" t="n"/>
      <c r="J5364" s="12" t="n"/>
    </row>
    <row r="5365">
      <c r="C5365" s="5" t="n">
        <v>1</v>
      </c>
      <c r="D5365" s="5" t="inlineStr">
        <is>
          <t>Pekerja</t>
        </is>
      </c>
      <c r="E5365" s="5" t="inlineStr">
        <is>
          <t>L01</t>
        </is>
      </c>
      <c r="F5365" s="5" t="inlineStr">
        <is>
          <t>jam</t>
        </is>
      </c>
      <c r="G5365" s="25" t="n">
        <v>0.6666667872493899</v>
      </c>
      <c r="H5365" s="26">
        <f>VLOOKUP(D5365,upahbahan,3,FALSE)</f>
        <v/>
      </c>
      <c r="J5365" s="26">
        <f>G5365*H5365</f>
        <v/>
      </c>
    </row>
    <row r="5366">
      <c r="C5366" s="5" t="n">
        <v>2</v>
      </c>
      <c r="D5366" s="5" t="inlineStr">
        <is>
          <t>Mandor</t>
        </is>
      </c>
      <c r="E5366" s="5" t="inlineStr">
        <is>
          <t>L03</t>
        </is>
      </c>
      <c r="F5366" s="5" t="inlineStr">
        <is>
          <t>jam</t>
        </is>
      </c>
      <c r="G5366" s="25" t="n">
        <v>0.3333334333955119</v>
      </c>
      <c r="H5366" s="26">
        <f>VLOOKUP(D5366,upahbahan,3,FALSE)</f>
        <v/>
      </c>
      <c r="J5366" s="26">
        <f>G5366*H5366</f>
        <v/>
      </c>
    </row>
    <row r="5367">
      <c r="C5367" s="27" t="inlineStr">
        <is>
          <t>JUMLAH HARGA TENAGA KERJA</t>
        </is>
      </c>
      <c r="D5367" s="28" t="n"/>
      <c r="E5367" s="28" t="n"/>
      <c r="F5367" s="28" t="n"/>
      <c r="G5367" s="28" t="n"/>
      <c r="H5367" s="28" t="n"/>
      <c r="I5367" s="28" t="n"/>
      <c r="J5367" s="29">
        <f>SUM(J5365:J5366)</f>
        <v/>
      </c>
    </row>
    <row r="5368">
      <c r="C5368" s="24" t="inlineStr">
        <is>
          <t>B</t>
        </is>
      </c>
      <c r="D5368" s="24" t="inlineStr">
        <is>
          <t>BAHAN</t>
        </is>
      </c>
      <c r="E5368" s="12" t="n"/>
      <c r="F5368" s="12" t="n"/>
      <c r="G5368" s="12" t="n"/>
      <c r="H5368" s="12" t="n"/>
      <c r="I5368" s="12" t="n"/>
      <c r="J5368" s="12" t="n"/>
    </row>
    <row r="5369">
      <c r="C5369" s="5" t="n">
        <v>1</v>
      </c>
      <c r="D5369" s="5" t="inlineStr">
        <is>
          <t>Biola Cantik</t>
        </is>
      </c>
      <c r="E5369" s="5" t="inlineStr">
        <is>
          <t>M333</t>
        </is>
      </c>
      <c r="F5369" s="5" t="inlineStr">
        <is>
          <t>Btg</t>
        </is>
      </c>
      <c r="G5369" s="25" t="n">
        <v>1</v>
      </c>
      <c r="H5369" s="26">
        <f>VLOOKUP(D5369,upahbahan,3,FALSE)</f>
        <v/>
      </c>
      <c r="J5369" s="26">
        <f>G5369*H5369</f>
        <v/>
      </c>
    </row>
    <row r="5370">
      <c r="C5370" s="5" t="n">
        <v>2</v>
      </c>
      <c r="D5370" s="5" t="inlineStr">
        <is>
          <t>Tanah Humus ketebalan 20 cm</t>
        </is>
      </c>
      <c r="E5370" s="5" t="inlineStr">
        <is>
          <t>M271</t>
        </is>
      </c>
      <c r="F5370" s="5" t="inlineStr">
        <is>
          <t>M3</t>
        </is>
      </c>
      <c r="G5370" s="25" t="n">
        <v>0.22</v>
      </c>
      <c r="H5370" s="26">
        <f>VLOOKUP(D5370,upahbahan,3,FALSE)</f>
        <v/>
      </c>
      <c r="J5370" s="26">
        <f>G5370*H5370</f>
        <v/>
      </c>
    </row>
    <row r="5371">
      <c r="C5371" s="5" t="n">
        <v>3</v>
      </c>
      <c r="D5371" s="5" t="inlineStr">
        <is>
          <t>Pupuk</t>
        </is>
      </c>
      <c r="E5371" s="5" t="inlineStr">
        <is>
          <t>M272</t>
        </is>
      </c>
      <c r="F5371" s="5" t="inlineStr">
        <is>
          <t>Kg</t>
        </is>
      </c>
      <c r="G5371" s="25" t="n">
        <v>1.05</v>
      </c>
      <c r="H5371" s="26">
        <f>VLOOKUP(D5371,upahbahan,3,FALSE)</f>
        <v/>
      </c>
      <c r="J5371" s="26">
        <f>G5371*H5371</f>
        <v/>
      </c>
    </row>
    <row r="5372">
      <c r="C5372" s="5" t="n">
        <v>4</v>
      </c>
      <c r="D5372" s="5" t="inlineStr">
        <is>
          <t>Air</t>
        </is>
      </c>
      <c r="E5372" s="5" t="inlineStr">
        <is>
          <t>M170</t>
        </is>
      </c>
      <c r="F5372" s="5" t="inlineStr">
        <is>
          <t>Liter</t>
        </is>
      </c>
      <c r="G5372" s="25" t="n">
        <v>0.5406143344709897</v>
      </c>
      <c r="H5372" s="26">
        <f>VLOOKUP(D5372,upahbahan,3,FALSE)</f>
        <v/>
      </c>
      <c r="J5372" s="26">
        <f>G5372*H5372</f>
        <v/>
      </c>
    </row>
    <row r="5373">
      <c r="C5373" s="5" t="n">
        <v>5</v>
      </c>
      <c r="D5373" s="5" t="inlineStr">
        <is>
          <t>Galian tanah biasa</t>
        </is>
      </c>
      <c r="E5373" s="5" t="inlineStr">
        <is>
          <t>EI311</t>
        </is>
      </c>
      <c r="F5373" s="5" t="inlineStr">
        <is>
          <t>M3</t>
        </is>
      </c>
      <c r="G5373" s="25" t="n">
        <v>0.144000056316935</v>
      </c>
      <c r="H5373" s="26">
        <f>VLOOKUP(D5373,upahbahan,3,FALSE)</f>
        <v/>
      </c>
      <c r="J5373" s="26">
        <f>G5373*H5373</f>
        <v/>
      </c>
    </row>
    <row r="5374">
      <c r="C5374" s="27" t="inlineStr">
        <is>
          <t>JUMLAH HARGA BAHAN</t>
        </is>
      </c>
      <c r="D5374" s="28" t="n"/>
      <c r="E5374" s="28" t="n"/>
      <c r="F5374" s="28" t="n"/>
      <c r="G5374" s="28" t="n"/>
      <c r="H5374" s="28" t="n"/>
      <c r="I5374" s="28" t="n"/>
      <c r="J5374" s="29">
        <f>SUM(J5369:J5373)</f>
        <v/>
      </c>
    </row>
    <row r="5375">
      <c r="C5375" s="24" t="inlineStr">
        <is>
          <t>C</t>
        </is>
      </c>
      <c r="D5375" s="24" t="inlineStr">
        <is>
          <t>PERALATAN</t>
        </is>
      </c>
      <c r="E5375" s="12" t="n"/>
      <c r="F5375" s="12" t="n"/>
      <c r="G5375" s="12" t="n"/>
      <c r="H5375" s="12" t="n"/>
      <c r="I5375" s="12" t="n"/>
      <c r="J5375" s="12" t="n"/>
    </row>
    <row r="5376">
      <c r="C5376" s="5" t="n">
        <v>1</v>
      </c>
      <c r="D5376" s="5" t="inlineStr">
        <is>
          <t>WATER TANKER 3000 - 4500 L</t>
        </is>
      </c>
      <c r="E5376" s="5" t="inlineStr">
        <is>
          <t>E23</t>
        </is>
      </c>
      <c r="F5376" s="5" t="inlineStr">
        <is>
          <t>Jam</t>
        </is>
      </c>
      <c r="G5376" s="25" t="n">
        <v>5.430158489357059e-05</v>
      </c>
      <c r="H5376" s="26">
        <f>VLOOKUP(D5376,upahbahan,3,FALSE)</f>
        <v/>
      </c>
      <c r="J5376" s="26">
        <f>G5376*H5376</f>
        <v/>
      </c>
    </row>
    <row r="5377">
      <c r="C5377" s="5" t="n">
        <v>2</v>
      </c>
      <c r="D5377" s="5" t="inlineStr">
        <is>
          <t>Alat Bantu</t>
        </is>
      </c>
      <c r="F5377" s="5" t="inlineStr">
        <is>
          <t>Ls</t>
        </is>
      </c>
      <c r="G5377" s="25" t="n">
        <v>1</v>
      </c>
      <c r="H5377" s="26">
        <f>VLOOKUP(D5377,upahbahan,3,FALSE)</f>
        <v/>
      </c>
      <c r="J5377" s="26">
        <f>G5377*H5377</f>
        <v/>
      </c>
    </row>
    <row r="5378">
      <c r="C5378" s="27" t="inlineStr">
        <is>
          <t>JUMLAH HARGA PERALATAN</t>
        </is>
      </c>
      <c r="D5378" s="28" t="n"/>
      <c r="E5378" s="28" t="n"/>
      <c r="F5378" s="28" t="n"/>
      <c r="G5378" s="28" t="n"/>
      <c r="H5378" s="28" t="n"/>
      <c r="I5378" s="28" t="n"/>
      <c r="J5378" s="29">
        <f>SUM(J5376:J5377)</f>
        <v/>
      </c>
    </row>
    <row r="5379">
      <c r="C5379" s="31" t="inlineStr">
        <is>
          <t>D</t>
        </is>
      </c>
      <c r="D5379" s="31" t="inlineStr">
        <is>
          <t>Jumlah (A+B+C)</t>
        </is>
      </c>
      <c r="E5379" s="32" t="n"/>
      <c r="F5379" s="32" t="n"/>
      <c r="G5379" s="32" t="n"/>
      <c r="H5379" s="32" t="n"/>
      <c r="I5379" s="32" t="n"/>
      <c r="J5379" s="33">
        <f>J5367+J5374+J5378</f>
        <v/>
      </c>
    </row>
    <row r="5380">
      <c r="C5380" s="18" t="inlineStr">
        <is>
          <t>E</t>
        </is>
      </c>
      <c r="D5380" s="18" t="inlineStr">
        <is>
          <t>Biaya Umum dan Keuntungan 10.0% x D</t>
        </is>
      </c>
      <c r="H5380" s="21">
        <f>$Q$8</f>
        <v/>
      </c>
      <c r="J5380" s="34">
        <f>J5379*H5380</f>
        <v/>
      </c>
    </row>
    <row r="5381">
      <c r="C5381" s="31" t="inlineStr">
        <is>
          <t>F</t>
        </is>
      </c>
      <c r="D5381" s="31" t="inlineStr">
        <is>
          <t>Harga Satuan Pekerjaan (D+E)</t>
        </is>
      </c>
      <c r="E5381" s="32" t="n"/>
      <c r="F5381" s="32" t="n"/>
      <c r="G5381" s="32" t="n"/>
      <c r="H5381" s="32" t="n"/>
      <c r="I5381" s="32" t="n"/>
      <c r="J5381" s="33">
        <f>SUM(J5379:J5380)</f>
        <v/>
      </c>
    </row>
    <row r="5383">
      <c r="C5383" s="16" t="inlineStr">
        <is>
          <t>I.270</t>
        </is>
      </c>
      <c r="D5383" s="17" t="inlineStr">
        <is>
          <t>Bugenvil (Bougainvillea Hybrida)</t>
        </is>
      </c>
      <c r="F5383" s="18" t="inlineStr">
        <is>
          <t>Buah</t>
        </is>
      </c>
      <c r="K5383" s="22">
        <f>ROUNDDOWN(J5402,0)</f>
        <v/>
      </c>
      <c r="M5383" s="19" t="inlineStr">
        <is>
          <t>9.3.(38l)</t>
        </is>
      </c>
    </row>
    <row r="5384">
      <c r="C5384" s="23" t="inlineStr">
        <is>
          <t>No</t>
        </is>
      </c>
      <c r="D5384" s="23" t="inlineStr">
        <is>
          <t>Uraian</t>
        </is>
      </c>
      <c r="E5384" s="23" t="inlineStr">
        <is>
          <t>Kode</t>
        </is>
      </c>
      <c r="F5384" s="23" t="inlineStr">
        <is>
          <t>Sat.</t>
        </is>
      </c>
      <c r="G5384" s="23" t="inlineStr">
        <is>
          <t>Koefisien</t>
        </is>
      </c>
      <c r="H5384" s="23" t="inlineStr">
        <is>
          <t>Harga  Satuan (Rp)</t>
        </is>
      </c>
      <c r="J5384" s="23" t="inlineStr">
        <is>
          <t>Jumlah Harga (Rp)</t>
        </is>
      </c>
    </row>
    <row r="5385">
      <c r="C5385" s="24" t="inlineStr">
        <is>
          <t>A</t>
        </is>
      </c>
      <c r="D5385" s="24" t="inlineStr">
        <is>
          <t>TENAGA KERJA</t>
        </is>
      </c>
      <c r="E5385" s="12" t="n"/>
      <c r="F5385" s="12" t="n"/>
      <c r="G5385" s="12" t="n"/>
      <c r="H5385" s="12" t="n"/>
      <c r="I5385" s="12" t="n"/>
      <c r="J5385" s="12" t="n"/>
    </row>
    <row r="5386">
      <c r="C5386" s="5" t="n">
        <v>1</v>
      </c>
      <c r="D5386" s="5" t="inlineStr">
        <is>
          <t>Pekerja</t>
        </is>
      </c>
      <c r="E5386" s="5" t="inlineStr">
        <is>
          <t>L01</t>
        </is>
      </c>
      <c r="F5386" s="5" t="inlineStr">
        <is>
          <t>jam</t>
        </is>
      </c>
      <c r="G5386" s="25" t="n">
        <v>0.6666667872493899</v>
      </c>
      <c r="H5386" s="26">
        <f>VLOOKUP(D5386,upahbahan,3,FALSE)</f>
        <v/>
      </c>
      <c r="J5386" s="26">
        <f>G5386*H5386</f>
        <v/>
      </c>
    </row>
    <row r="5387">
      <c r="C5387" s="5" t="n">
        <v>2</v>
      </c>
      <c r="D5387" s="5" t="inlineStr">
        <is>
          <t>Mandor</t>
        </is>
      </c>
      <c r="E5387" s="5" t="inlineStr">
        <is>
          <t>L03</t>
        </is>
      </c>
      <c r="F5387" s="5" t="inlineStr">
        <is>
          <t>jam</t>
        </is>
      </c>
      <c r="G5387" s="25" t="n">
        <v>0.3333334333955119</v>
      </c>
      <c r="H5387" s="26">
        <f>VLOOKUP(D5387,upahbahan,3,FALSE)</f>
        <v/>
      </c>
      <c r="J5387" s="26">
        <f>G5387*H5387</f>
        <v/>
      </c>
    </row>
    <row r="5388">
      <c r="C5388" s="27" t="inlineStr">
        <is>
          <t>JUMLAH HARGA TENAGA KERJA</t>
        </is>
      </c>
      <c r="D5388" s="28" t="n"/>
      <c r="E5388" s="28" t="n"/>
      <c r="F5388" s="28" t="n"/>
      <c r="G5388" s="28" t="n"/>
      <c r="H5388" s="28" t="n"/>
      <c r="I5388" s="28" t="n"/>
      <c r="J5388" s="29">
        <f>SUM(J5386:J5387)</f>
        <v/>
      </c>
    </row>
    <row r="5389">
      <c r="C5389" s="24" t="inlineStr">
        <is>
          <t>B</t>
        </is>
      </c>
      <c r="D5389" s="24" t="inlineStr">
        <is>
          <t>BAHAN</t>
        </is>
      </c>
      <c r="E5389" s="12" t="n"/>
      <c r="F5389" s="12" t="n"/>
      <c r="G5389" s="12" t="n"/>
      <c r="H5389" s="12" t="n"/>
      <c r="I5389" s="12" t="n"/>
      <c r="J5389" s="12" t="n"/>
    </row>
    <row r="5390">
      <c r="C5390" s="5" t="n">
        <v>1</v>
      </c>
      <c r="D5390" s="5" t="inlineStr">
        <is>
          <t>Bogenvil (Bougainvillea hybrida)</t>
        </is>
      </c>
      <c r="E5390" s="5" t="inlineStr">
        <is>
          <t>M342</t>
        </is>
      </c>
      <c r="F5390" s="5" t="inlineStr">
        <is>
          <t>Btg</t>
        </is>
      </c>
      <c r="G5390" s="25" t="n">
        <v>1</v>
      </c>
      <c r="H5390" s="26">
        <f>VLOOKUP(D5390,upahbahan,3,FALSE)</f>
        <v/>
      </c>
      <c r="J5390" s="26">
        <f>G5390*H5390</f>
        <v/>
      </c>
    </row>
    <row r="5391">
      <c r="C5391" s="5" t="n">
        <v>2</v>
      </c>
      <c r="D5391" s="5" t="inlineStr">
        <is>
          <t>Tanah Humus ketebalan 20 cm</t>
        </is>
      </c>
      <c r="E5391" s="5" t="inlineStr">
        <is>
          <t>M271</t>
        </is>
      </c>
      <c r="F5391" s="5" t="inlineStr">
        <is>
          <t>M3</t>
        </is>
      </c>
      <c r="G5391" s="25" t="n">
        <v>0.22</v>
      </c>
      <c r="H5391" s="26">
        <f>VLOOKUP(D5391,upahbahan,3,FALSE)</f>
        <v/>
      </c>
      <c r="J5391" s="26">
        <f>G5391*H5391</f>
        <v/>
      </c>
    </row>
    <row r="5392">
      <c r="C5392" s="5" t="n">
        <v>3</v>
      </c>
      <c r="D5392" s="5" t="inlineStr">
        <is>
          <t>Pupuk</t>
        </is>
      </c>
      <c r="E5392" s="5" t="inlineStr">
        <is>
          <t>M272</t>
        </is>
      </c>
      <c r="F5392" s="5" t="inlineStr">
        <is>
          <t>Kg</t>
        </is>
      </c>
      <c r="G5392" s="25" t="n">
        <v>1.05</v>
      </c>
      <c r="H5392" s="26">
        <f>VLOOKUP(D5392,upahbahan,3,FALSE)</f>
        <v/>
      </c>
      <c r="J5392" s="26">
        <f>G5392*H5392</f>
        <v/>
      </c>
    </row>
    <row r="5393">
      <c r="C5393" s="5" t="n">
        <v>4</v>
      </c>
      <c r="D5393" s="5" t="inlineStr">
        <is>
          <t>Air</t>
        </is>
      </c>
      <c r="E5393" s="5" t="inlineStr">
        <is>
          <t>M170</t>
        </is>
      </c>
      <c r="F5393" s="5" t="inlineStr">
        <is>
          <t>Liter</t>
        </is>
      </c>
      <c r="G5393" s="25" t="n">
        <v>0.5406143344709897</v>
      </c>
      <c r="H5393" s="26">
        <f>VLOOKUP(D5393,upahbahan,3,FALSE)</f>
        <v/>
      </c>
      <c r="J5393" s="26">
        <f>G5393*H5393</f>
        <v/>
      </c>
    </row>
    <row r="5394">
      <c r="C5394" s="5" t="n">
        <v>5</v>
      </c>
      <c r="D5394" s="5" t="inlineStr">
        <is>
          <t>Galian tanah biasa</t>
        </is>
      </c>
      <c r="E5394" s="5" t="inlineStr">
        <is>
          <t>EI311</t>
        </is>
      </c>
      <c r="F5394" s="5" t="inlineStr">
        <is>
          <t>M3</t>
        </is>
      </c>
      <c r="G5394" s="25" t="n">
        <v>0.144000056316935</v>
      </c>
      <c r="H5394" s="26">
        <f>VLOOKUP(D5394,upahbahan,3,FALSE)</f>
        <v/>
      </c>
      <c r="J5394" s="26">
        <f>G5394*H5394</f>
        <v/>
      </c>
    </row>
    <row r="5395">
      <c r="C5395" s="27" t="inlineStr">
        <is>
          <t>JUMLAH HARGA BAHAN</t>
        </is>
      </c>
      <c r="D5395" s="28" t="n"/>
      <c r="E5395" s="28" t="n"/>
      <c r="F5395" s="28" t="n"/>
      <c r="G5395" s="28" t="n"/>
      <c r="H5395" s="28" t="n"/>
      <c r="I5395" s="28" t="n"/>
      <c r="J5395" s="29">
        <f>SUM(J5390:J5394)</f>
        <v/>
      </c>
    </row>
    <row r="5396">
      <c r="C5396" s="24" t="inlineStr">
        <is>
          <t>C</t>
        </is>
      </c>
      <c r="D5396" s="24" t="inlineStr">
        <is>
          <t>PERALATAN</t>
        </is>
      </c>
      <c r="E5396" s="12" t="n"/>
      <c r="F5396" s="12" t="n"/>
      <c r="G5396" s="12" t="n"/>
      <c r="H5396" s="12" t="n"/>
      <c r="I5396" s="12" t="n"/>
      <c r="J5396" s="12" t="n"/>
    </row>
    <row r="5397">
      <c r="C5397" s="5" t="n">
        <v>1</v>
      </c>
      <c r="D5397" s="5" t="inlineStr">
        <is>
          <t>WATER TANKER 3000 - 4500 L</t>
        </is>
      </c>
      <c r="E5397" s="5" t="inlineStr">
        <is>
          <t>E23</t>
        </is>
      </c>
      <c r="F5397" s="5" t="inlineStr">
        <is>
          <t>Jam</t>
        </is>
      </c>
      <c r="G5397" s="25" t="n">
        <v>5.430158489357059e-05</v>
      </c>
      <c r="H5397" s="26">
        <f>VLOOKUP(D5397,upahbahan,3,FALSE)</f>
        <v/>
      </c>
      <c r="J5397" s="26">
        <f>G5397*H5397</f>
        <v/>
      </c>
    </row>
    <row r="5398">
      <c r="C5398" s="5" t="n">
        <v>2</v>
      </c>
      <c r="D5398" s="5" t="inlineStr">
        <is>
          <t>Alat Bantu</t>
        </is>
      </c>
      <c r="F5398" s="5" t="inlineStr">
        <is>
          <t>Ls</t>
        </is>
      </c>
      <c r="G5398" s="25" t="n">
        <v>1</v>
      </c>
      <c r="H5398" s="26">
        <f>VLOOKUP(D5398,upahbahan,3,FALSE)</f>
        <v/>
      </c>
      <c r="J5398" s="26">
        <f>G5398*H5398</f>
        <v/>
      </c>
    </row>
    <row r="5399">
      <c r="C5399" s="27" t="inlineStr">
        <is>
          <t>JUMLAH HARGA PERALATAN</t>
        </is>
      </c>
      <c r="D5399" s="28" t="n"/>
      <c r="E5399" s="28" t="n"/>
      <c r="F5399" s="28" t="n"/>
      <c r="G5399" s="28" t="n"/>
      <c r="H5399" s="28" t="n"/>
      <c r="I5399" s="28" t="n"/>
      <c r="J5399" s="29">
        <f>SUM(J5397:J5398)</f>
        <v/>
      </c>
    </row>
    <row r="5400">
      <c r="C5400" s="31" t="inlineStr">
        <is>
          <t>D</t>
        </is>
      </c>
      <c r="D5400" s="31" t="inlineStr">
        <is>
          <t>Jumlah (A+B+C)</t>
        </is>
      </c>
      <c r="E5400" s="32" t="n"/>
      <c r="F5400" s="32" t="n"/>
      <c r="G5400" s="32" t="n"/>
      <c r="H5400" s="32" t="n"/>
      <c r="I5400" s="32" t="n"/>
      <c r="J5400" s="33">
        <f>J5388+J5395+J5399</f>
        <v/>
      </c>
    </row>
    <row r="5401">
      <c r="C5401" s="18" t="inlineStr">
        <is>
          <t>E</t>
        </is>
      </c>
      <c r="D5401" s="18" t="inlineStr">
        <is>
          <t>Biaya Umum dan Keuntungan 10.0% x D</t>
        </is>
      </c>
      <c r="H5401" s="21">
        <f>$Q$8</f>
        <v/>
      </c>
      <c r="J5401" s="34">
        <f>J5400*H5401</f>
        <v/>
      </c>
    </row>
    <row r="5402">
      <c r="C5402" s="31" t="inlineStr">
        <is>
          <t>F</t>
        </is>
      </c>
      <c r="D5402" s="31" t="inlineStr">
        <is>
          <t>Harga Satuan Pekerjaan (D+E)</t>
        </is>
      </c>
      <c r="E5402" s="32" t="n"/>
      <c r="F5402" s="32" t="n"/>
      <c r="G5402" s="32" t="n"/>
      <c r="H5402" s="32" t="n"/>
      <c r="I5402" s="32" t="n"/>
      <c r="J5402" s="33">
        <f>SUM(J5400:J5401)</f>
        <v/>
      </c>
    </row>
    <row r="5404">
      <c r="C5404" s="16" t="inlineStr">
        <is>
          <t>I.271</t>
        </is>
      </c>
      <c r="D5404" s="17" t="inlineStr">
        <is>
          <t>Bunga Tahi Ayam (Lantana Camara)</t>
        </is>
      </c>
      <c r="F5404" s="18" t="inlineStr">
        <is>
          <t>Buah</t>
        </is>
      </c>
      <c r="K5404" s="22">
        <f>ROUNDDOWN(J5423,0)</f>
        <v/>
      </c>
      <c r="M5404" s="19" t="inlineStr">
        <is>
          <t>9.3.(38m)</t>
        </is>
      </c>
    </row>
    <row r="5405">
      <c r="C5405" s="23" t="inlineStr">
        <is>
          <t>No</t>
        </is>
      </c>
      <c r="D5405" s="23" t="inlineStr">
        <is>
          <t>Uraian</t>
        </is>
      </c>
      <c r="E5405" s="23" t="inlineStr">
        <is>
          <t>Kode</t>
        </is>
      </c>
      <c r="F5405" s="23" t="inlineStr">
        <is>
          <t>Sat.</t>
        </is>
      </c>
      <c r="G5405" s="23" t="inlineStr">
        <is>
          <t>Koefisien</t>
        </is>
      </c>
      <c r="H5405" s="23" t="inlineStr">
        <is>
          <t>Harga  Satuan (Rp)</t>
        </is>
      </c>
      <c r="J5405" s="23" t="inlineStr">
        <is>
          <t>Jumlah Harga (Rp)</t>
        </is>
      </c>
    </row>
    <row r="5406">
      <c r="C5406" s="24" t="inlineStr">
        <is>
          <t>A</t>
        </is>
      </c>
      <c r="D5406" s="24" t="inlineStr">
        <is>
          <t>TENAGA KERJA</t>
        </is>
      </c>
      <c r="E5406" s="12" t="n"/>
      <c r="F5406" s="12" t="n"/>
      <c r="G5406" s="12" t="n"/>
      <c r="H5406" s="12" t="n"/>
      <c r="I5406" s="12" t="n"/>
      <c r="J5406" s="12" t="n"/>
    </row>
    <row r="5407">
      <c r="C5407" s="5" t="n">
        <v>1</v>
      </c>
      <c r="D5407" s="5" t="inlineStr">
        <is>
          <t>Pekerja</t>
        </is>
      </c>
      <c r="E5407" s="5" t="inlineStr">
        <is>
          <t>L01</t>
        </is>
      </c>
      <c r="F5407" s="5" t="inlineStr">
        <is>
          <t>jam</t>
        </is>
      </c>
      <c r="G5407" s="25" t="n">
        <v>0.6666667872493899</v>
      </c>
      <c r="H5407" s="26">
        <f>VLOOKUP(D5407,upahbahan,3,FALSE)</f>
        <v/>
      </c>
      <c r="J5407" s="26">
        <f>G5407*H5407</f>
        <v/>
      </c>
    </row>
    <row r="5408">
      <c r="C5408" s="5" t="n">
        <v>2</v>
      </c>
      <c r="D5408" s="5" t="inlineStr">
        <is>
          <t>Mandor</t>
        </is>
      </c>
      <c r="E5408" s="5" t="inlineStr">
        <is>
          <t>L03</t>
        </is>
      </c>
      <c r="F5408" s="5" t="inlineStr">
        <is>
          <t>jam</t>
        </is>
      </c>
      <c r="G5408" s="25" t="n">
        <v>0.3333334333955119</v>
      </c>
      <c r="H5408" s="26">
        <f>VLOOKUP(D5408,upahbahan,3,FALSE)</f>
        <v/>
      </c>
      <c r="J5408" s="26">
        <f>G5408*H5408</f>
        <v/>
      </c>
    </row>
    <row r="5409">
      <c r="C5409" s="27" t="inlineStr">
        <is>
          <t>JUMLAH HARGA TENAGA KERJA</t>
        </is>
      </c>
      <c r="D5409" s="28" t="n"/>
      <c r="E5409" s="28" t="n"/>
      <c r="F5409" s="28" t="n"/>
      <c r="G5409" s="28" t="n"/>
      <c r="H5409" s="28" t="n"/>
      <c r="I5409" s="28" t="n"/>
      <c r="J5409" s="29">
        <f>SUM(J5407:J5408)</f>
        <v/>
      </c>
    </row>
    <row r="5410">
      <c r="C5410" s="24" t="inlineStr">
        <is>
          <t>B</t>
        </is>
      </c>
      <c r="D5410" s="24" t="inlineStr">
        <is>
          <t>BAHAN</t>
        </is>
      </c>
      <c r="E5410" s="12" t="n"/>
      <c r="F5410" s="12" t="n"/>
      <c r="G5410" s="12" t="n"/>
      <c r="H5410" s="12" t="n"/>
      <c r="I5410" s="12" t="n"/>
      <c r="J5410" s="12" t="n"/>
    </row>
    <row r="5411">
      <c r="C5411" s="5" t="n">
        <v>1</v>
      </c>
      <c r="D5411" s="5" t="inlineStr">
        <is>
          <t>Bunga Tahi Ayam (Lantana Camara)</t>
        </is>
      </c>
      <c r="E5411" s="5" t="inlineStr">
        <is>
          <t>M561</t>
        </is>
      </c>
      <c r="F5411" s="5" t="inlineStr">
        <is>
          <t>Btg</t>
        </is>
      </c>
      <c r="G5411" s="25" t="n">
        <v>1</v>
      </c>
      <c r="H5411" s="26">
        <f>VLOOKUP(D5411,upahbahan,3,FALSE)</f>
        <v/>
      </c>
      <c r="J5411" s="26">
        <f>G5411*H5411</f>
        <v/>
      </c>
    </row>
    <row r="5412">
      <c r="C5412" s="5" t="n">
        <v>2</v>
      </c>
      <c r="D5412" s="5" t="inlineStr">
        <is>
          <t>Tanah Humus ketebalan 20 cm</t>
        </is>
      </c>
      <c r="E5412" s="5" t="inlineStr">
        <is>
          <t>M271</t>
        </is>
      </c>
      <c r="F5412" s="5" t="inlineStr">
        <is>
          <t>M3</t>
        </is>
      </c>
      <c r="G5412" s="25" t="n">
        <v>0.22</v>
      </c>
      <c r="H5412" s="26">
        <f>VLOOKUP(D5412,upahbahan,3,FALSE)</f>
        <v/>
      </c>
      <c r="J5412" s="26">
        <f>G5412*H5412</f>
        <v/>
      </c>
    </row>
    <row r="5413">
      <c r="C5413" s="5" t="n">
        <v>3</v>
      </c>
      <c r="D5413" s="5" t="inlineStr">
        <is>
          <t>Pupuk</t>
        </is>
      </c>
      <c r="E5413" s="5" t="inlineStr">
        <is>
          <t>M272</t>
        </is>
      </c>
      <c r="F5413" s="5" t="inlineStr">
        <is>
          <t>Kg</t>
        </is>
      </c>
      <c r="G5413" s="25" t="n">
        <v>1.05</v>
      </c>
      <c r="H5413" s="26">
        <f>VLOOKUP(D5413,upahbahan,3,FALSE)</f>
        <v/>
      </c>
      <c r="J5413" s="26">
        <f>G5413*H5413</f>
        <v/>
      </c>
    </row>
    <row r="5414">
      <c r="C5414" s="5" t="n">
        <v>4</v>
      </c>
      <c r="D5414" s="5" t="inlineStr">
        <is>
          <t>Air</t>
        </is>
      </c>
      <c r="E5414" s="5" t="inlineStr">
        <is>
          <t>M170</t>
        </is>
      </c>
      <c r="F5414" s="5" t="inlineStr">
        <is>
          <t>Liter</t>
        </is>
      </c>
      <c r="G5414" s="25" t="n">
        <v>0.5406143344709897</v>
      </c>
      <c r="H5414" s="26">
        <f>VLOOKUP(D5414,upahbahan,3,FALSE)</f>
        <v/>
      </c>
      <c r="J5414" s="26">
        <f>G5414*H5414</f>
        <v/>
      </c>
    </row>
    <row r="5415">
      <c r="C5415" s="5" t="n">
        <v>5</v>
      </c>
      <c r="D5415" s="5" t="inlineStr">
        <is>
          <t>Galian tanah biasa</t>
        </is>
      </c>
      <c r="E5415" s="5" t="inlineStr">
        <is>
          <t>EI311</t>
        </is>
      </c>
      <c r="F5415" s="5" t="inlineStr">
        <is>
          <t>M3</t>
        </is>
      </c>
      <c r="G5415" s="25" t="n">
        <v>0.1440000664264398</v>
      </c>
      <c r="H5415" s="26" t="n">
        <v>43356.23</v>
      </c>
      <c r="I5415" s="30" t="inlineStr">
        <is>
          <t>harga khusus</t>
        </is>
      </c>
      <c r="J5415" s="26">
        <f>G5415*H5415</f>
        <v/>
      </c>
    </row>
    <row r="5416">
      <c r="C5416" s="27" t="inlineStr">
        <is>
          <t>JUMLAH HARGA BAHAN</t>
        </is>
      </c>
      <c r="D5416" s="28" t="n"/>
      <c r="E5416" s="28" t="n"/>
      <c r="F5416" s="28" t="n"/>
      <c r="G5416" s="28" t="n"/>
      <c r="H5416" s="28" t="n"/>
      <c r="I5416" s="28" t="n"/>
      <c r="J5416" s="29">
        <f>SUM(J5411:J5415)</f>
        <v/>
      </c>
    </row>
    <row r="5417">
      <c r="C5417" s="24" t="inlineStr">
        <is>
          <t>C</t>
        </is>
      </c>
      <c r="D5417" s="24" t="inlineStr">
        <is>
          <t>PERALATAN</t>
        </is>
      </c>
      <c r="E5417" s="12" t="n"/>
      <c r="F5417" s="12" t="n"/>
      <c r="G5417" s="12" t="n"/>
      <c r="H5417" s="12" t="n"/>
      <c r="I5417" s="12" t="n"/>
      <c r="J5417" s="12" t="n"/>
    </row>
    <row r="5418">
      <c r="C5418" s="5" t="n">
        <v>1</v>
      </c>
      <c r="D5418" s="5" t="inlineStr">
        <is>
          <t>WATER TANKER 3000 - 4500 L</t>
        </is>
      </c>
      <c r="E5418" s="5" t="inlineStr">
        <is>
          <t>E23</t>
        </is>
      </c>
      <c r="F5418" s="5" t="inlineStr">
        <is>
          <t>Jam</t>
        </is>
      </c>
      <c r="G5418" s="25" t="n">
        <v>5.430158489357059e-05</v>
      </c>
      <c r="H5418" s="26">
        <f>VLOOKUP(D5418,upahbahan,3,FALSE)</f>
        <v/>
      </c>
      <c r="J5418" s="26">
        <f>G5418*H5418</f>
        <v/>
      </c>
    </row>
    <row r="5419">
      <c r="C5419" s="5" t="n">
        <v>2</v>
      </c>
      <c r="D5419" s="5" t="inlineStr">
        <is>
          <t>Alat Bantu</t>
        </is>
      </c>
      <c r="F5419" s="5" t="inlineStr">
        <is>
          <t>Ls</t>
        </is>
      </c>
      <c r="G5419" s="25" t="n">
        <v>1</v>
      </c>
      <c r="H5419" s="26">
        <f>VLOOKUP(D5419,upahbahan,3,FALSE)</f>
        <v/>
      </c>
      <c r="J5419" s="26">
        <f>G5419*H5419</f>
        <v/>
      </c>
    </row>
    <row r="5420">
      <c r="C5420" s="27" t="inlineStr">
        <is>
          <t>JUMLAH HARGA PERALATAN</t>
        </is>
      </c>
      <c r="D5420" s="28" t="n"/>
      <c r="E5420" s="28" t="n"/>
      <c r="F5420" s="28" t="n"/>
      <c r="G5420" s="28" t="n"/>
      <c r="H5420" s="28" t="n"/>
      <c r="I5420" s="28" t="n"/>
      <c r="J5420" s="29">
        <f>SUM(J5418:J5419)</f>
        <v/>
      </c>
    </row>
    <row r="5421">
      <c r="C5421" s="31" t="inlineStr">
        <is>
          <t>D</t>
        </is>
      </c>
      <c r="D5421" s="31" t="inlineStr">
        <is>
          <t>Jumlah (A+B+C)</t>
        </is>
      </c>
      <c r="E5421" s="32" t="n"/>
      <c r="F5421" s="32" t="n"/>
      <c r="G5421" s="32" t="n"/>
      <c r="H5421" s="32" t="n"/>
      <c r="I5421" s="32" t="n"/>
      <c r="J5421" s="33">
        <f>J5409+J5416+J5420</f>
        <v/>
      </c>
    </row>
    <row r="5422">
      <c r="C5422" s="18" t="inlineStr">
        <is>
          <t>E</t>
        </is>
      </c>
      <c r="D5422" s="18" t="inlineStr">
        <is>
          <t>Biaya Umum dan Keuntungan 10.0% x D</t>
        </is>
      </c>
      <c r="H5422" s="21">
        <f>$Q$8</f>
        <v/>
      </c>
      <c r="J5422" s="34">
        <f>J5421*H5422</f>
        <v/>
      </c>
    </row>
    <row r="5423">
      <c r="C5423" s="31" t="inlineStr">
        <is>
          <t>F</t>
        </is>
      </c>
      <c r="D5423" s="31" t="inlineStr">
        <is>
          <t>Harga Satuan Pekerjaan (D+E)</t>
        </is>
      </c>
      <c r="E5423" s="32" t="n"/>
      <c r="F5423" s="32" t="n"/>
      <c r="G5423" s="32" t="n"/>
      <c r="H5423" s="32" t="n"/>
      <c r="I5423" s="32" t="n"/>
      <c r="J5423" s="33">
        <f>SUM(J5421:J5422)</f>
        <v/>
      </c>
    </row>
    <row r="5425">
      <c r="C5425" s="16" t="inlineStr">
        <is>
          <t>I.272</t>
        </is>
      </c>
      <c r="D5425" s="17" t="inlineStr">
        <is>
          <t>Bungur (Largerslroemia Indica)</t>
        </is>
      </c>
      <c r="F5425" s="18" t="inlineStr">
        <is>
          <t>Buah</t>
        </is>
      </c>
      <c r="K5425" s="22">
        <f>ROUNDDOWN(J5445,0)</f>
        <v/>
      </c>
      <c r="M5425" s="19" t="inlineStr">
        <is>
          <t>9.3.(38n)</t>
        </is>
      </c>
    </row>
    <row r="5426">
      <c r="C5426" s="23" t="inlineStr">
        <is>
          <t>No</t>
        </is>
      </c>
      <c r="D5426" s="23" t="inlineStr">
        <is>
          <t>Uraian</t>
        </is>
      </c>
      <c r="E5426" s="23" t="inlineStr">
        <is>
          <t>Kode</t>
        </is>
      </c>
      <c r="F5426" s="23" t="inlineStr">
        <is>
          <t>Sat.</t>
        </is>
      </c>
      <c r="G5426" s="23" t="inlineStr">
        <is>
          <t>Koefisien</t>
        </is>
      </c>
      <c r="H5426" s="23" t="inlineStr">
        <is>
          <t>Harga  Satuan (Rp)</t>
        </is>
      </c>
      <c r="J5426" s="23" t="inlineStr">
        <is>
          <t>Jumlah Harga (Rp)</t>
        </is>
      </c>
    </row>
    <row r="5427">
      <c r="C5427" s="24" t="inlineStr">
        <is>
          <t>A</t>
        </is>
      </c>
      <c r="D5427" s="24" t="inlineStr">
        <is>
          <t>TENAGA KERJA</t>
        </is>
      </c>
      <c r="E5427" s="12" t="n"/>
      <c r="F5427" s="12" t="n"/>
      <c r="G5427" s="12" t="n"/>
      <c r="H5427" s="12" t="n"/>
      <c r="I5427" s="12" t="n"/>
      <c r="J5427" s="12" t="n"/>
    </row>
    <row r="5428">
      <c r="C5428" s="5" t="n">
        <v>1</v>
      </c>
      <c r="D5428" s="5" t="inlineStr">
        <is>
          <t>Pekerja</t>
        </is>
      </c>
      <c r="E5428" s="5" t="inlineStr">
        <is>
          <t>L01</t>
        </is>
      </c>
      <c r="F5428" s="5" t="inlineStr">
        <is>
          <t>jam</t>
        </is>
      </c>
      <c r="G5428" s="25" t="n">
        <v>0.6666667872493899</v>
      </c>
      <c r="H5428" s="26">
        <f>VLOOKUP(D5428,upahbahan,3,FALSE)</f>
        <v/>
      </c>
      <c r="J5428" s="26">
        <f>G5428*H5428</f>
        <v/>
      </c>
    </row>
    <row r="5429">
      <c r="C5429" s="5" t="n">
        <v>2</v>
      </c>
      <c r="D5429" s="5" t="inlineStr">
        <is>
          <t>Mandor</t>
        </is>
      </c>
      <c r="E5429" s="5" t="inlineStr">
        <is>
          <t>L03</t>
        </is>
      </c>
      <c r="F5429" s="5" t="inlineStr">
        <is>
          <t>jam</t>
        </is>
      </c>
      <c r="G5429" s="25" t="n">
        <v>0.3333334333955119</v>
      </c>
      <c r="H5429" s="26">
        <f>VLOOKUP(D5429,upahbahan,3,FALSE)</f>
        <v/>
      </c>
      <c r="J5429" s="26">
        <f>G5429*H5429</f>
        <v/>
      </c>
    </row>
    <row r="5430">
      <c r="C5430" s="27" t="inlineStr">
        <is>
          <t>JUMLAH HARGA TENAGA KERJA</t>
        </is>
      </c>
      <c r="D5430" s="28" t="n"/>
      <c r="E5430" s="28" t="n"/>
      <c r="F5430" s="28" t="n"/>
      <c r="G5430" s="28" t="n"/>
      <c r="H5430" s="28" t="n"/>
      <c r="I5430" s="28" t="n"/>
      <c r="J5430" s="29">
        <f>SUM(J5428:J5429)</f>
        <v/>
      </c>
    </row>
    <row r="5431">
      <c r="C5431" s="24" t="inlineStr">
        <is>
          <t>B</t>
        </is>
      </c>
      <c r="D5431" s="24" t="inlineStr">
        <is>
          <t>BAHAN</t>
        </is>
      </c>
      <c r="E5431" s="12" t="n"/>
      <c r="F5431" s="12" t="n"/>
      <c r="G5431" s="12" t="n"/>
      <c r="H5431" s="12" t="n"/>
      <c r="I5431" s="12" t="n"/>
      <c r="J5431" s="12" t="n"/>
    </row>
    <row r="5432">
      <c r="C5432" s="5" t="n">
        <v>1</v>
      </c>
      <c r="D5432" s="5" t="inlineStr">
        <is>
          <t>Bungur (Largerslroemia Indica)</t>
        </is>
      </c>
      <c r="E5432" s="5" t="inlineStr">
        <is>
          <t>M328</t>
        </is>
      </c>
      <c r="F5432" s="5" t="inlineStr">
        <is>
          <t>Btg</t>
        </is>
      </c>
      <c r="G5432" s="25" t="n">
        <v>1</v>
      </c>
      <c r="H5432" s="26">
        <f>VLOOKUP(D5432,upahbahan,3,FALSE)</f>
        <v/>
      </c>
      <c r="J5432" s="26">
        <f>G5432*H5432</f>
        <v/>
      </c>
    </row>
    <row r="5433">
      <c r="C5433" s="5" t="n">
        <v>2</v>
      </c>
      <c r="D5433" s="5" t="inlineStr">
        <is>
          <t>Tanah Humus ketebalan 20 cm</t>
        </is>
      </c>
      <c r="E5433" s="5" t="inlineStr">
        <is>
          <t>M271</t>
        </is>
      </c>
      <c r="F5433" s="5" t="inlineStr">
        <is>
          <t>M3</t>
        </is>
      </c>
      <c r="G5433" s="25" t="n">
        <v>0.22</v>
      </c>
      <c r="H5433" s="26">
        <f>VLOOKUP(D5433,upahbahan,3,FALSE)</f>
        <v/>
      </c>
      <c r="J5433" s="26">
        <f>G5433*H5433</f>
        <v/>
      </c>
    </row>
    <row r="5434">
      <c r="C5434" s="5" t="n">
        <v>3</v>
      </c>
      <c r="D5434" s="5" t="inlineStr">
        <is>
          <t>Pupuk</t>
        </is>
      </c>
      <c r="E5434" s="5" t="inlineStr">
        <is>
          <t>M272</t>
        </is>
      </c>
      <c r="F5434" s="5" t="inlineStr">
        <is>
          <t>Kg</t>
        </is>
      </c>
      <c r="G5434" s="25" t="n">
        <v>1.05</v>
      </c>
      <c r="H5434" s="26">
        <f>VLOOKUP(D5434,upahbahan,3,FALSE)</f>
        <v/>
      </c>
      <c r="J5434" s="26">
        <f>G5434*H5434</f>
        <v/>
      </c>
    </row>
    <row r="5435">
      <c r="C5435" s="5" t="n">
        <v>4</v>
      </c>
      <c r="D5435" s="5" t="inlineStr">
        <is>
          <t>Air</t>
        </is>
      </c>
      <c r="E5435" s="5" t="inlineStr">
        <is>
          <t>M170</t>
        </is>
      </c>
      <c r="F5435" s="5" t="inlineStr">
        <is>
          <t>Liter</t>
        </is>
      </c>
      <c r="G5435" s="25" t="n">
        <v>8.111262798634812</v>
      </c>
      <c r="H5435" s="26">
        <f>VLOOKUP(D5435,upahbahan,3,FALSE)</f>
        <v/>
      </c>
      <c r="J5435" s="26">
        <f>G5435*H5435</f>
        <v/>
      </c>
    </row>
    <row r="5436">
      <c r="C5436" s="5" t="n">
        <v>5</v>
      </c>
      <c r="D5436" s="5" t="inlineStr">
        <is>
          <t>Galian tanah biasa</t>
        </is>
      </c>
      <c r="E5436" s="5" t="inlineStr">
        <is>
          <t>EI311</t>
        </is>
      </c>
      <c r="F5436" s="5" t="inlineStr">
        <is>
          <t>M3</t>
        </is>
      </c>
      <c r="G5436" s="25" t="n">
        <v>0.639999989570938</v>
      </c>
      <c r="H5436" s="26">
        <f>VLOOKUP(D5436,upahbahan,3,FALSE)</f>
        <v/>
      </c>
      <c r="J5436" s="26">
        <f>G5436*H5436</f>
        <v/>
      </c>
    </row>
    <row r="5437">
      <c r="C5437" s="5" t="n">
        <v>6</v>
      </c>
      <c r="D5437" s="5" t="inlineStr">
        <is>
          <t>Bambu Penopang</t>
        </is>
      </c>
      <c r="E5437" s="5" t="inlineStr">
        <is>
          <t>M366</t>
        </is>
      </c>
      <c r="F5437" s="5" t="inlineStr">
        <is>
          <t>Btg</t>
        </is>
      </c>
      <c r="G5437" s="25" t="n">
        <v>3</v>
      </c>
      <c r="H5437" s="26">
        <f>VLOOKUP(D5437,upahbahan,3,FALSE)</f>
        <v/>
      </c>
      <c r="J5437" s="26">
        <f>G5437*H5437</f>
        <v/>
      </c>
    </row>
    <row r="5438">
      <c r="C5438" s="27" t="inlineStr">
        <is>
          <t>JUMLAH HARGA BAHAN</t>
        </is>
      </c>
      <c r="D5438" s="28" t="n"/>
      <c r="E5438" s="28" t="n"/>
      <c r="F5438" s="28" t="n"/>
      <c r="G5438" s="28" t="n"/>
      <c r="H5438" s="28" t="n"/>
      <c r="I5438" s="28" t="n"/>
      <c r="J5438" s="29">
        <f>SUM(J5432:J5437)</f>
        <v/>
      </c>
    </row>
    <row r="5439">
      <c r="C5439" s="24" t="inlineStr">
        <is>
          <t>C</t>
        </is>
      </c>
      <c r="D5439" s="24" t="inlineStr">
        <is>
          <t>PERALATAN</t>
        </is>
      </c>
      <c r="E5439" s="12" t="n"/>
      <c r="F5439" s="12" t="n"/>
      <c r="G5439" s="12" t="n"/>
      <c r="H5439" s="12" t="n"/>
      <c r="I5439" s="12" t="n"/>
      <c r="J5439" s="12" t="n"/>
    </row>
    <row r="5440">
      <c r="C5440" s="5" t="n">
        <v>1</v>
      </c>
      <c r="D5440" s="5" t="inlineStr">
        <is>
          <t>WATER TANKER 3000 - 4500 L</t>
        </is>
      </c>
      <c r="E5440" s="5" t="inlineStr">
        <is>
          <t>E23</t>
        </is>
      </c>
      <c r="F5440" s="5" t="inlineStr">
        <is>
          <t>Jam</t>
        </is>
      </c>
      <c r="G5440" s="25" t="n">
        <v>0.000122358240372314</v>
      </c>
      <c r="H5440" s="26">
        <f>VLOOKUP(D5440,upahbahan,3,FALSE)</f>
        <v/>
      </c>
      <c r="J5440" s="26">
        <f>G5440*H5440</f>
        <v/>
      </c>
    </row>
    <row r="5441">
      <c r="C5441" s="5" t="n">
        <v>2</v>
      </c>
      <c r="D5441" s="5" t="inlineStr">
        <is>
          <t>Alat Bantu</t>
        </is>
      </c>
      <c r="F5441" s="5" t="inlineStr">
        <is>
          <t>Ls</t>
        </is>
      </c>
      <c r="G5441" s="25" t="n">
        <v>1</v>
      </c>
      <c r="H5441" s="26">
        <f>VLOOKUP(D5441,upahbahan,3,FALSE)</f>
        <v/>
      </c>
      <c r="J5441" s="26">
        <f>G5441*H5441</f>
        <v/>
      </c>
    </row>
    <row r="5442">
      <c r="C5442" s="27" t="inlineStr">
        <is>
          <t>JUMLAH HARGA PERALATAN</t>
        </is>
      </c>
      <c r="D5442" s="28" t="n"/>
      <c r="E5442" s="28" t="n"/>
      <c r="F5442" s="28" t="n"/>
      <c r="G5442" s="28" t="n"/>
      <c r="H5442" s="28" t="n"/>
      <c r="I5442" s="28" t="n"/>
      <c r="J5442" s="29">
        <f>SUM(J5440:J5441)</f>
        <v/>
      </c>
    </row>
    <row r="5443">
      <c r="C5443" s="31" t="inlineStr">
        <is>
          <t>D</t>
        </is>
      </c>
      <c r="D5443" s="31" t="inlineStr">
        <is>
          <t>Jumlah (A+B+C)</t>
        </is>
      </c>
      <c r="E5443" s="32" t="n"/>
      <c r="F5443" s="32" t="n"/>
      <c r="G5443" s="32" t="n"/>
      <c r="H5443" s="32" t="n"/>
      <c r="I5443" s="32" t="n"/>
      <c r="J5443" s="33">
        <f>J5430+J5438+J5442</f>
        <v/>
      </c>
    </row>
    <row r="5444">
      <c r="C5444" s="18" t="inlineStr">
        <is>
          <t>E</t>
        </is>
      </c>
      <c r="D5444" s="18" t="inlineStr">
        <is>
          <t>Biaya Umum dan Keuntungan 10.0% x D</t>
        </is>
      </c>
      <c r="H5444" s="21">
        <f>$Q$8</f>
        <v/>
      </c>
      <c r="J5444" s="34">
        <f>J5443*H5444</f>
        <v/>
      </c>
    </row>
    <row r="5445">
      <c r="C5445" s="31" t="inlineStr">
        <is>
          <t>F</t>
        </is>
      </c>
      <c r="D5445" s="31" t="inlineStr">
        <is>
          <t>Harga Satuan Pekerjaan (D+E)</t>
        </is>
      </c>
      <c r="E5445" s="32" t="n"/>
      <c r="F5445" s="32" t="n"/>
      <c r="G5445" s="32" t="n"/>
      <c r="H5445" s="32" t="n"/>
      <c r="I5445" s="32" t="n"/>
      <c r="J5445" s="33">
        <f>SUM(J5443:J5444)</f>
        <v/>
      </c>
    </row>
    <row r="5447">
      <c r="C5447" s="16" t="inlineStr">
        <is>
          <t>I.273</t>
        </is>
      </c>
      <c r="D5447" s="17" t="inlineStr">
        <is>
          <t>Butterfly</t>
        </is>
      </c>
      <c r="F5447" s="18" t="inlineStr">
        <is>
          <t>Buah</t>
        </is>
      </c>
      <c r="K5447" s="22">
        <f>ROUNDDOWN(J5467,0)</f>
        <v/>
      </c>
      <c r="M5447" s="19" t="inlineStr">
        <is>
          <t>9.3.(38o)</t>
        </is>
      </c>
    </row>
    <row r="5448">
      <c r="C5448" s="23" t="inlineStr">
        <is>
          <t>No</t>
        </is>
      </c>
      <c r="D5448" s="23" t="inlineStr">
        <is>
          <t>Uraian</t>
        </is>
      </c>
      <c r="E5448" s="23" t="inlineStr">
        <is>
          <t>Kode</t>
        </is>
      </c>
      <c r="F5448" s="23" t="inlineStr">
        <is>
          <t>Sat.</t>
        </is>
      </c>
      <c r="G5448" s="23" t="inlineStr">
        <is>
          <t>Koefisien</t>
        </is>
      </c>
      <c r="H5448" s="23" t="inlineStr">
        <is>
          <t>Harga  Satuan (Rp)</t>
        </is>
      </c>
      <c r="J5448" s="23" t="inlineStr">
        <is>
          <t>Jumlah Harga (Rp)</t>
        </is>
      </c>
    </row>
    <row r="5449">
      <c r="C5449" s="24" t="inlineStr">
        <is>
          <t>A</t>
        </is>
      </c>
      <c r="D5449" s="24" t="inlineStr">
        <is>
          <t>TENAGA KERJA</t>
        </is>
      </c>
      <c r="E5449" s="12" t="n"/>
      <c r="F5449" s="12" t="n"/>
      <c r="G5449" s="12" t="n"/>
      <c r="H5449" s="12" t="n"/>
      <c r="I5449" s="12" t="n"/>
      <c r="J5449" s="12" t="n"/>
    </row>
    <row r="5450">
      <c r="C5450" s="5" t="n">
        <v>1</v>
      </c>
      <c r="D5450" s="5" t="inlineStr">
        <is>
          <t>Pekerja</t>
        </is>
      </c>
      <c r="E5450" s="5" t="inlineStr">
        <is>
          <t>L01</t>
        </is>
      </c>
      <c r="F5450" s="5" t="inlineStr">
        <is>
          <t>jam</t>
        </is>
      </c>
      <c r="G5450" s="25" t="n">
        <v>0.6666667872493899</v>
      </c>
      <c r="H5450" s="26">
        <f>VLOOKUP(D5450,upahbahan,3,FALSE)</f>
        <v/>
      </c>
      <c r="J5450" s="26">
        <f>G5450*H5450</f>
        <v/>
      </c>
    </row>
    <row r="5451">
      <c r="C5451" s="5" t="n">
        <v>2</v>
      </c>
      <c r="D5451" s="5" t="inlineStr">
        <is>
          <t>Mandor</t>
        </is>
      </c>
      <c r="E5451" s="5" t="inlineStr">
        <is>
          <t>L03</t>
        </is>
      </c>
      <c r="F5451" s="5" t="inlineStr">
        <is>
          <t>jam</t>
        </is>
      </c>
      <c r="G5451" s="25" t="n">
        <v>0.3333334333955119</v>
      </c>
      <c r="H5451" s="26">
        <f>VLOOKUP(D5451,upahbahan,3,FALSE)</f>
        <v/>
      </c>
      <c r="J5451" s="26">
        <f>G5451*H5451</f>
        <v/>
      </c>
    </row>
    <row r="5452">
      <c r="C5452" s="27" t="inlineStr">
        <is>
          <t>JUMLAH HARGA TENAGA KERJA</t>
        </is>
      </c>
      <c r="D5452" s="28" t="n"/>
      <c r="E5452" s="28" t="n"/>
      <c r="F5452" s="28" t="n"/>
      <c r="G5452" s="28" t="n"/>
      <c r="H5452" s="28" t="n"/>
      <c r="I5452" s="28" t="n"/>
      <c r="J5452" s="29">
        <f>SUM(J5450:J5451)</f>
        <v/>
      </c>
    </row>
    <row r="5453">
      <c r="C5453" s="24" t="inlineStr">
        <is>
          <t>B</t>
        </is>
      </c>
      <c r="D5453" s="24" t="inlineStr">
        <is>
          <t>BAHAN</t>
        </is>
      </c>
      <c r="E5453" s="12" t="n"/>
      <c r="F5453" s="12" t="n"/>
      <c r="G5453" s="12" t="n"/>
      <c r="H5453" s="12" t="n"/>
      <c r="I5453" s="12" t="n"/>
      <c r="J5453" s="12" t="n"/>
    </row>
    <row r="5454">
      <c r="C5454" s="5" t="n">
        <v>1</v>
      </c>
      <c r="D5454" s="5" t="inlineStr">
        <is>
          <t>Butterfly</t>
        </is>
      </c>
      <c r="E5454" s="5" t="inlineStr">
        <is>
          <t>M334</t>
        </is>
      </c>
      <c r="F5454" s="5" t="inlineStr">
        <is>
          <t>Btg</t>
        </is>
      </c>
      <c r="G5454" s="25" t="n">
        <v>1</v>
      </c>
      <c r="H5454" s="26">
        <f>VLOOKUP(D5454,upahbahan,3,FALSE)</f>
        <v/>
      </c>
      <c r="J5454" s="26">
        <f>G5454*H5454</f>
        <v/>
      </c>
    </row>
    <row r="5455">
      <c r="C5455" s="5" t="n">
        <v>2</v>
      </c>
      <c r="D5455" s="5" t="inlineStr">
        <is>
          <t>Tanah Humus ketebalan 20 cm</t>
        </is>
      </c>
      <c r="E5455" s="5" t="inlineStr">
        <is>
          <t>M271</t>
        </is>
      </c>
      <c r="F5455" s="5" t="inlineStr">
        <is>
          <t>M3</t>
        </is>
      </c>
      <c r="G5455" s="25" t="n">
        <v>0.22</v>
      </c>
      <c r="H5455" s="26">
        <f>VLOOKUP(D5455,upahbahan,3,FALSE)</f>
        <v/>
      </c>
      <c r="J5455" s="26">
        <f>G5455*H5455</f>
        <v/>
      </c>
    </row>
    <row r="5456">
      <c r="C5456" s="5" t="n">
        <v>3</v>
      </c>
      <c r="D5456" s="5" t="inlineStr">
        <is>
          <t>Pupuk</t>
        </is>
      </c>
      <c r="E5456" s="5" t="inlineStr">
        <is>
          <t>M272</t>
        </is>
      </c>
      <c r="F5456" s="5" t="inlineStr">
        <is>
          <t>Kg</t>
        </is>
      </c>
      <c r="G5456" s="25" t="n">
        <v>1.05</v>
      </c>
      <c r="H5456" s="26">
        <f>VLOOKUP(D5456,upahbahan,3,FALSE)</f>
        <v/>
      </c>
      <c r="J5456" s="26">
        <f>G5456*H5456</f>
        <v/>
      </c>
    </row>
    <row r="5457">
      <c r="C5457" s="5" t="n">
        <v>4</v>
      </c>
      <c r="D5457" s="5" t="inlineStr">
        <is>
          <t>Air</t>
        </is>
      </c>
      <c r="E5457" s="5" t="inlineStr">
        <is>
          <t>M170</t>
        </is>
      </c>
      <c r="F5457" s="5" t="inlineStr">
        <is>
          <t>Liter</t>
        </is>
      </c>
      <c r="G5457" s="25" t="n">
        <v>8.111262798634812</v>
      </c>
      <c r="H5457" s="26">
        <f>VLOOKUP(D5457,upahbahan,3,FALSE)</f>
        <v/>
      </c>
      <c r="J5457" s="26">
        <f>G5457*H5457</f>
        <v/>
      </c>
    </row>
    <row r="5458">
      <c r="C5458" s="5" t="n">
        <v>5</v>
      </c>
      <c r="D5458" s="5" t="inlineStr">
        <is>
          <t>Galian tanah biasa</t>
        </is>
      </c>
      <c r="E5458" s="5" t="inlineStr">
        <is>
          <t>EI311</t>
        </is>
      </c>
      <c r="F5458" s="5" t="inlineStr">
        <is>
          <t>M3</t>
        </is>
      </c>
      <c r="G5458" s="25" t="n">
        <v>0.639999989570938</v>
      </c>
      <c r="H5458" s="26">
        <f>VLOOKUP(D5458,upahbahan,3,FALSE)</f>
        <v/>
      </c>
      <c r="J5458" s="26">
        <f>G5458*H5458</f>
        <v/>
      </c>
    </row>
    <row r="5459">
      <c r="C5459" s="5" t="n">
        <v>6</v>
      </c>
      <c r="D5459" s="5" t="inlineStr">
        <is>
          <t>Bambu Penopang</t>
        </is>
      </c>
      <c r="E5459" s="5" t="inlineStr">
        <is>
          <t>M366</t>
        </is>
      </c>
      <c r="F5459" s="5" t="inlineStr">
        <is>
          <t>Btg</t>
        </is>
      </c>
      <c r="G5459" s="25" t="n">
        <v>3</v>
      </c>
      <c r="H5459" s="26">
        <f>VLOOKUP(D5459,upahbahan,3,FALSE)</f>
        <v/>
      </c>
      <c r="J5459" s="26">
        <f>G5459*H5459</f>
        <v/>
      </c>
    </row>
    <row r="5460">
      <c r="C5460" s="27" t="inlineStr">
        <is>
          <t>JUMLAH HARGA BAHAN</t>
        </is>
      </c>
      <c r="D5460" s="28" t="n"/>
      <c r="E5460" s="28" t="n"/>
      <c r="F5460" s="28" t="n"/>
      <c r="G5460" s="28" t="n"/>
      <c r="H5460" s="28" t="n"/>
      <c r="I5460" s="28" t="n"/>
      <c r="J5460" s="29">
        <f>SUM(J5454:J5459)</f>
        <v/>
      </c>
    </row>
    <row r="5461">
      <c r="C5461" s="24" t="inlineStr">
        <is>
          <t>C</t>
        </is>
      </c>
      <c r="D5461" s="24" t="inlineStr">
        <is>
          <t>PERALATAN</t>
        </is>
      </c>
      <c r="E5461" s="12" t="n"/>
      <c r="F5461" s="12" t="n"/>
      <c r="G5461" s="12" t="n"/>
      <c r="H5461" s="12" t="n"/>
      <c r="I5461" s="12" t="n"/>
      <c r="J5461" s="12" t="n"/>
    </row>
    <row r="5462">
      <c r="C5462" s="5" t="n">
        <v>1</v>
      </c>
      <c r="D5462" s="5" t="inlineStr">
        <is>
          <t>WATER TANKER 3000 - 4500 L</t>
        </is>
      </c>
      <c r="E5462" s="5" t="inlineStr">
        <is>
          <t>E23</t>
        </is>
      </c>
      <c r="F5462" s="5" t="inlineStr">
        <is>
          <t>Jam</t>
        </is>
      </c>
      <c r="G5462" s="25" t="n">
        <v>0.0008144239543136809</v>
      </c>
      <c r="H5462" s="26">
        <f>VLOOKUP(D5462,upahbahan,3,FALSE)</f>
        <v/>
      </c>
      <c r="J5462" s="26">
        <f>G5462*H5462</f>
        <v/>
      </c>
    </row>
    <row r="5463">
      <c r="C5463" s="5" t="n">
        <v>2</v>
      </c>
      <c r="D5463" s="5" t="inlineStr">
        <is>
          <t>Alat Bantu</t>
        </is>
      </c>
      <c r="F5463" s="5" t="inlineStr">
        <is>
          <t>Ls</t>
        </is>
      </c>
      <c r="G5463" s="25" t="n">
        <v>1</v>
      </c>
      <c r="H5463" s="26">
        <f>VLOOKUP(D5463,upahbahan,3,FALSE)</f>
        <v/>
      </c>
      <c r="J5463" s="26">
        <f>G5463*H5463</f>
        <v/>
      </c>
    </row>
    <row r="5464">
      <c r="C5464" s="27" t="inlineStr">
        <is>
          <t>JUMLAH HARGA PERALATAN</t>
        </is>
      </c>
      <c r="D5464" s="28" t="n"/>
      <c r="E5464" s="28" t="n"/>
      <c r="F5464" s="28" t="n"/>
      <c r="G5464" s="28" t="n"/>
      <c r="H5464" s="28" t="n"/>
      <c r="I5464" s="28" t="n"/>
      <c r="J5464" s="29">
        <f>SUM(J5462:J5463)</f>
        <v/>
      </c>
    </row>
    <row r="5465">
      <c r="C5465" s="31" t="inlineStr">
        <is>
          <t>D</t>
        </is>
      </c>
      <c r="D5465" s="31" t="inlineStr">
        <is>
          <t>Jumlah (A+B+C)</t>
        </is>
      </c>
      <c r="E5465" s="32" t="n"/>
      <c r="F5465" s="32" t="n"/>
      <c r="G5465" s="32" t="n"/>
      <c r="H5465" s="32" t="n"/>
      <c r="I5465" s="32" t="n"/>
      <c r="J5465" s="33">
        <f>J5452+J5460+J5464</f>
        <v/>
      </c>
    </row>
    <row r="5466">
      <c r="C5466" s="18" t="inlineStr">
        <is>
          <t>E</t>
        </is>
      </c>
      <c r="D5466" s="18" t="inlineStr">
        <is>
          <t>Biaya Umum dan Keuntungan 10.0% x D</t>
        </is>
      </c>
      <c r="H5466" s="21">
        <f>$Q$8</f>
        <v/>
      </c>
      <c r="J5466" s="34">
        <f>J5465*H5466</f>
        <v/>
      </c>
    </row>
    <row r="5467">
      <c r="C5467" s="31" t="inlineStr">
        <is>
          <t>F</t>
        </is>
      </c>
      <c r="D5467" s="31" t="inlineStr">
        <is>
          <t>Harga Satuan Pekerjaan (D+E)</t>
        </is>
      </c>
      <c r="E5467" s="32" t="n"/>
      <c r="F5467" s="32" t="n"/>
      <c r="G5467" s="32" t="n"/>
      <c r="H5467" s="32" t="n"/>
      <c r="I5467" s="32" t="n"/>
      <c r="J5467" s="33">
        <f>SUM(J5465:J5466)</f>
        <v/>
      </c>
    </row>
    <row r="5469">
      <c r="C5469" s="16" t="inlineStr">
        <is>
          <t>I.274</t>
        </is>
      </c>
      <c r="D5469" s="17" t="inlineStr">
        <is>
          <t>Cemara Udang (Casuarina Equisetifolia)</t>
        </is>
      </c>
      <c r="F5469" s="18" t="inlineStr">
        <is>
          <t>Buah</t>
        </is>
      </c>
      <c r="K5469" s="22">
        <f>ROUNDDOWN(J5488,0)</f>
        <v/>
      </c>
      <c r="M5469" s="19" t="inlineStr">
        <is>
          <t>9.3.(38p)</t>
        </is>
      </c>
    </row>
    <row r="5470">
      <c r="C5470" s="23" t="inlineStr">
        <is>
          <t>No</t>
        </is>
      </c>
      <c r="D5470" s="23" t="inlineStr">
        <is>
          <t>Uraian</t>
        </is>
      </c>
      <c r="E5470" s="23" t="inlineStr">
        <is>
          <t>Kode</t>
        </is>
      </c>
      <c r="F5470" s="23" t="inlineStr">
        <is>
          <t>Sat.</t>
        </is>
      </c>
      <c r="G5470" s="23" t="inlineStr">
        <is>
          <t>Koefisien</t>
        </is>
      </c>
      <c r="H5470" s="23" t="inlineStr">
        <is>
          <t>Harga  Satuan (Rp)</t>
        </is>
      </c>
      <c r="J5470" s="23" t="inlineStr">
        <is>
          <t>Jumlah Harga (Rp)</t>
        </is>
      </c>
    </row>
    <row r="5471">
      <c r="C5471" s="24" t="inlineStr">
        <is>
          <t>A</t>
        </is>
      </c>
      <c r="D5471" s="24" t="inlineStr">
        <is>
          <t>TENAGA KERJA</t>
        </is>
      </c>
      <c r="E5471" s="12" t="n"/>
      <c r="F5471" s="12" t="n"/>
      <c r="G5471" s="12" t="n"/>
      <c r="H5471" s="12" t="n"/>
      <c r="I5471" s="12" t="n"/>
      <c r="J5471" s="12" t="n"/>
    </row>
    <row r="5472">
      <c r="C5472" s="5" t="n">
        <v>1</v>
      </c>
      <c r="D5472" s="5" t="inlineStr">
        <is>
          <t>Pekerja</t>
        </is>
      </c>
      <c r="E5472" s="5" t="inlineStr">
        <is>
          <t>L01</t>
        </is>
      </c>
      <c r="F5472" s="5" t="inlineStr">
        <is>
          <t>jam</t>
        </is>
      </c>
      <c r="G5472" s="25" t="n">
        <v>0.0999998553007321</v>
      </c>
      <c r="H5472" s="26">
        <f>VLOOKUP(D5472,upahbahan,3,FALSE)</f>
        <v/>
      </c>
      <c r="J5472" s="26">
        <f>G5472*H5472</f>
        <v/>
      </c>
    </row>
    <row r="5473">
      <c r="C5473" s="5" t="n">
        <v>2</v>
      </c>
      <c r="D5473" s="5" t="inlineStr">
        <is>
          <t>Mandor</t>
        </is>
      </c>
      <c r="E5473" s="5" t="inlineStr">
        <is>
          <t>L03</t>
        </is>
      </c>
      <c r="F5473" s="5" t="inlineStr">
        <is>
          <t>jam</t>
        </is>
      </c>
      <c r="G5473" s="25" t="n">
        <v>0.04999996998134641</v>
      </c>
      <c r="H5473" s="26">
        <f>VLOOKUP(D5473,upahbahan,3,FALSE)</f>
        <v/>
      </c>
      <c r="J5473" s="26">
        <f>G5473*H5473</f>
        <v/>
      </c>
    </row>
    <row r="5474">
      <c r="C5474" s="27" t="inlineStr">
        <is>
          <t>JUMLAH HARGA TENAGA KERJA</t>
        </is>
      </c>
      <c r="D5474" s="28" t="n"/>
      <c r="E5474" s="28" t="n"/>
      <c r="F5474" s="28" t="n"/>
      <c r="G5474" s="28" t="n"/>
      <c r="H5474" s="28" t="n"/>
      <c r="I5474" s="28" t="n"/>
      <c r="J5474" s="29">
        <f>SUM(J5472:J5473)</f>
        <v/>
      </c>
    </row>
    <row r="5475">
      <c r="C5475" s="24" t="inlineStr">
        <is>
          <t>B</t>
        </is>
      </c>
      <c r="D5475" s="24" t="inlineStr">
        <is>
          <t>BAHAN</t>
        </is>
      </c>
      <c r="E5475" s="12" t="n"/>
      <c r="F5475" s="12" t="n"/>
      <c r="G5475" s="12" t="n"/>
      <c r="H5475" s="12" t="n"/>
      <c r="I5475" s="12" t="n"/>
      <c r="J5475" s="12" t="n"/>
    </row>
    <row r="5476">
      <c r="C5476" s="5" t="n">
        <v>1</v>
      </c>
      <c r="D5476" s="5" t="inlineStr">
        <is>
          <t>Cemara (Cassuarina Equisetifolia)</t>
        </is>
      </c>
      <c r="E5476" s="5" t="inlineStr">
        <is>
          <t>M507</t>
        </is>
      </c>
      <c r="F5476" s="5" t="inlineStr">
        <is>
          <t>Btg</t>
        </is>
      </c>
      <c r="G5476" s="25" t="n">
        <v>1</v>
      </c>
      <c r="H5476" s="26">
        <f>VLOOKUP(D5476,upahbahan,3,FALSE)</f>
        <v/>
      </c>
      <c r="J5476" s="26">
        <f>G5476*H5476</f>
        <v/>
      </c>
    </row>
    <row r="5477">
      <c r="C5477" s="5" t="n">
        <v>2</v>
      </c>
      <c r="D5477" s="5" t="inlineStr">
        <is>
          <t>Pupuk</t>
        </is>
      </c>
      <c r="E5477" s="5" t="inlineStr">
        <is>
          <t>M272</t>
        </is>
      </c>
      <c r="F5477" s="5" t="inlineStr">
        <is>
          <t>Kg</t>
        </is>
      </c>
      <c r="G5477" s="25" t="n">
        <v>1.05</v>
      </c>
      <c r="H5477" s="26">
        <f>VLOOKUP(D5477,upahbahan,3,FALSE)</f>
        <v/>
      </c>
      <c r="J5477" s="26">
        <f>G5477*H5477</f>
        <v/>
      </c>
    </row>
    <row r="5478">
      <c r="C5478" s="5" t="n">
        <v>3</v>
      </c>
      <c r="D5478" s="5" t="inlineStr">
        <is>
          <t>Tanah Humus ketebalan 20 cm</t>
        </is>
      </c>
      <c r="E5478" s="5" t="inlineStr">
        <is>
          <t>M271</t>
        </is>
      </c>
      <c r="F5478" s="5" t="inlineStr">
        <is>
          <t>M3</t>
        </is>
      </c>
      <c r="G5478" s="25" t="n">
        <v>0.22</v>
      </c>
      <c r="H5478" s="26">
        <f>VLOOKUP(D5478,upahbahan,3,FALSE)</f>
        <v/>
      </c>
      <c r="J5478" s="26">
        <f>G5478*H5478</f>
        <v/>
      </c>
    </row>
    <row r="5479">
      <c r="C5479" s="5" t="n">
        <v>4</v>
      </c>
      <c r="D5479" s="5" t="inlineStr">
        <is>
          <t>Air</t>
        </is>
      </c>
      <c r="E5479" s="5" t="inlineStr">
        <is>
          <t>M170</t>
        </is>
      </c>
      <c r="F5479" s="5" t="inlineStr">
        <is>
          <t>Liter</t>
        </is>
      </c>
      <c r="G5479" s="25" t="n">
        <v>0.5406143344709897</v>
      </c>
      <c r="H5479" s="26">
        <f>VLOOKUP(D5479,upahbahan,3,FALSE)</f>
        <v/>
      </c>
      <c r="J5479" s="26">
        <f>G5479*H5479</f>
        <v/>
      </c>
    </row>
    <row r="5480">
      <c r="C5480" s="5" t="n">
        <v>5</v>
      </c>
      <c r="D5480" s="5" t="inlineStr">
        <is>
          <t>Galian tanah biasa</t>
        </is>
      </c>
      <c r="E5480" s="5" t="inlineStr">
        <is>
          <t>EI311</t>
        </is>
      </c>
      <c r="F5480" s="5" t="inlineStr">
        <is>
          <t>M3</t>
        </is>
      </c>
      <c r="G5480" s="25" t="n">
        <v>0.144000056316935</v>
      </c>
      <c r="H5480" s="26">
        <f>VLOOKUP(D5480,upahbahan,3,FALSE)</f>
        <v/>
      </c>
      <c r="J5480" s="26">
        <f>G5480*H5480</f>
        <v/>
      </c>
    </row>
    <row r="5481">
      <c r="C5481" s="27" t="inlineStr">
        <is>
          <t>JUMLAH HARGA BAHAN</t>
        </is>
      </c>
      <c r="D5481" s="28" t="n"/>
      <c r="E5481" s="28" t="n"/>
      <c r="F5481" s="28" t="n"/>
      <c r="G5481" s="28" t="n"/>
      <c r="H5481" s="28" t="n"/>
      <c r="I5481" s="28" t="n"/>
      <c r="J5481" s="29">
        <f>SUM(J5476:J5480)</f>
        <v/>
      </c>
    </row>
    <row r="5482">
      <c r="C5482" s="24" t="inlineStr">
        <is>
          <t>C</t>
        </is>
      </c>
      <c r="D5482" s="24" t="inlineStr">
        <is>
          <t>PERALATAN</t>
        </is>
      </c>
      <c r="E5482" s="12" t="n"/>
      <c r="F5482" s="12" t="n"/>
      <c r="G5482" s="12" t="n"/>
      <c r="H5482" s="12" t="n"/>
      <c r="I5482" s="12" t="n"/>
      <c r="J5482" s="12" t="n"/>
    </row>
    <row r="5483">
      <c r="C5483" s="5" t="n">
        <v>1</v>
      </c>
      <c r="D5483" s="5" t="inlineStr">
        <is>
          <t>WATER TANKER 3000 - 4500 L</t>
        </is>
      </c>
      <c r="E5483" s="5" t="inlineStr">
        <is>
          <t>E23</t>
        </is>
      </c>
      <c r="F5483" s="5" t="inlineStr">
        <is>
          <t>Jam</t>
        </is>
      </c>
      <c r="G5483" s="25" t="n">
        <v>5.430158489357059e-05</v>
      </c>
      <c r="H5483" s="26">
        <f>VLOOKUP(D5483,upahbahan,3,FALSE)</f>
        <v/>
      </c>
      <c r="J5483" s="26">
        <f>G5483*H5483</f>
        <v/>
      </c>
    </row>
    <row r="5484">
      <c r="C5484" s="5" t="n">
        <v>2</v>
      </c>
      <c r="D5484" s="5" t="inlineStr">
        <is>
          <t>Alat Bantu</t>
        </is>
      </c>
      <c r="F5484" s="5" t="inlineStr">
        <is>
          <t>Ls</t>
        </is>
      </c>
      <c r="G5484" s="25" t="n">
        <v>1</v>
      </c>
      <c r="H5484" s="26">
        <f>VLOOKUP(D5484,upahbahan,3,FALSE)</f>
        <v/>
      </c>
      <c r="J5484" s="26">
        <f>G5484*H5484</f>
        <v/>
      </c>
    </row>
    <row r="5485">
      <c r="C5485" s="27" t="inlineStr">
        <is>
          <t>JUMLAH HARGA PERALATAN</t>
        </is>
      </c>
      <c r="D5485" s="28" t="n"/>
      <c r="E5485" s="28" t="n"/>
      <c r="F5485" s="28" t="n"/>
      <c r="G5485" s="28" t="n"/>
      <c r="H5485" s="28" t="n"/>
      <c r="I5485" s="28" t="n"/>
      <c r="J5485" s="29">
        <f>SUM(J5483:J5484)</f>
        <v/>
      </c>
    </row>
    <row r="5486">
      <c r="C5486" s="31" t="inlineStr">
        <is>
          <t>D</t>
        </is>
      </c>
      <c r="D5486" s="31" t="inlineStr">
        <is>
          <t>Jumlah (A+B+C)</t>
        </is>
      </c>
      <c r="E5486" s="32" t="n"/>
      <c r="F5486" s="32" t="n"/>
      <c r="G5486" s="32" t="n"/>
      <c r="H5486" s="32" t="n"/>
      <c r="I5486" s="32" t="n"/>
      <c r="J5486" s="33">
        <f>J5474+J5481+J5485</f>
        <v/>
      </c>
    </row>
    <row r="5487">
      <c r="C5487" s="18" t="inlineStr">
        <is>
          <t>E</t>
        </is>
      </c>
      <c r="D5487" s="18" t="inlineStr">
        <is>
          <t>Biaya Umum dan Keuntungan 10.0% x D</t>
        </is>
      </c>
      <c r="H5487" s="21">
        <f>$Q$8</f>
        <v/>
      </c>
      <c r="J5487" s="34">
        <f>J5486*H5487</f>
        <v/>
      </c>
    </row>
    <row r="5488">
      <c r="C5488" s="31" t="inlineStr">
        <is>
          <t>F</t>
        </is>
      </c>
      <c r="D5488" s="31" t="inlineStr">
        <is>
          <t>Harga Satuan Pekerjaan (D+E)</t>
        </is>
      </c>
      <c r="E5488" s="32" t="n"/>
      <c r="F5488" s="32" t="n"/>
      <c r="G5488" s="32" t="n"/>
      <c r="H5488" s="32" t="n"/>
      <c r="I5488" s="32" t="n"/>
      <c r="J5488" s="33">
        <f>SUM(J5486:J5487)</f>
        <v/>
      </c>
    </row>
    <row r="5490">
      <c r="C5490" s="16" t="inlineStr">
        <is>
          <t>I.275</t>
        </is>
      </c>
      <c r="D5490" s="17" t="inlineStr">
        <is>
          <t>Cemara Lilin (Cupressus Sempervirens)</t>
        </is>
      </c>
      <c r="F5490" s="18" t="inlineStr">
        <is>
          <t>Buah</t>
        </is>
      </c>
      <c r="K5490" s="22">
        <f>ROUNDDOWN(J5510,0)</f>
        <v/>
      </c>
      <c r="M5490" s="19" t="inlineStr">
        <is>
          <t>9.3.(38q)</t>
        </is>
      </c>
    </row>
    <row r="5491">
      <c r="C5491" s="23" t="inlineStr">
        <is>
          <t>No</t>
        </is>
      </c>
      <c r="D5491" s="23" t="inlineStr">
        <is>
          <t>Uraian</t>
        </is>
      </c>
      <c r="E5491" s="23" t="inlineStr">
        <is>
          <t>Kode</t>
        </is>
      </c>
      <c r="F5491" s="23" t="inlineStr">
        <is>
          <t>Sat.</t>
        </is>
      </c>
      <c r="G5491" s="23" t="inlineStr">
        <is>
          <t>Koefisien</t>
        </is>
      </c>
      <c r="H5491" s="23" t="inlineStr">
        <is>
          <t>Harga  Satuan (Rp)</t>
        </is>
      </c>
      <c r="J5491" s="23" t="inlineStr">
        <is>
          <t>Jumlah Harga (Rp)</t>
        </is>
      </c>
    </row>
    <row r="5492">
      <c r="C5492" s="24" t="inlineStr">
        <is>
          <t>A</t>
        </is>
      </c>
      <c r="D5492" s="24" t="inlineStr">
        <is>
          <t>TENAGA KERJA</t>
        </is>
      </c>
      <c r="E5492" s="12" t="n"/>
      <c r="F5492" s="12" t="n"/>
      <c r="G5492" s="12" t="n"/>
      <c r="H5492" s="12" t="n"/>
      <c r="I5492" s="12" t="n"/>
      <c r="J5492" s="12" t="n"/>
    </row>
    <row r="5493">
      <c r="C5493" s="5" t="n">
        <v>1</v>
      </c>
      <c r="D5493" s="5" t="inlineStr">
        <is>
          <t>Pekerja</t>
        </is>
      </c>
      <c r="E5493" s="5" t="inlineStr">
        <is>
          <t>L01</t>
        </is>
      </c>
      <c r="F5493" s="5" t="inlineStr">
        <is>
          <t>jam</t>
        </is>
      </c>
      <c r="G5493" s="25" t="n">
        <v>0.6666667872493899</v>
      </c>
      <c r="H5493" s="26">
        <f>VLOOKUP(D5493,upahbahan,3,FALSE)</f>
        <v/>
      </c>
      <c r="J5493" s="26">
        <f>G5493*H5493</f>
        <v/>
      </c>
    </row>
    <row r="5494">
      <c r="C5494" s="5" t="n">
        <v>2</v>
      </c>
      <c r="D5494" s="5" t="inlineStr">
        <is>
          <t>Mandor</t>
        </is>
      </c>
      <c r="E5494" s="5" t="inlineStr">
        <is>
          <t>L03</t>
        </is>
      </c>
      <c r="F5494" s="5" t="inlineStr">
        <is>
          <t>jam</t>
        </is>
      </c>
      <c r="G5494" s="25" t="n">
        <v>0.3333334333955119</v>
      </c>
      <c r="H5494" s="26">
        <f>VLOOKUP(D5494,upahbahan,3,FALSE)</f>
        <v/>
      </c>
      <c r="J5494" s="26">
        <f>G5494*H5494</f>
        <v/>
      </c>
    </row>
    <row r="5495">
      <c r="C5495" s="27" t="inlineStr">
        <is>
          <t>JUMLAH HARGA TENAGA KERJA</t>
        </is>
      </c>
      <c r="D5495" s="28" t="n"/>
      <c r="E5495" s="28" t="n"/>
      <c r="F5495" s="28" t="n"/>
      <c r="G5495" s="28" t="n"/>
      <c r="H5495" s="28" t="n"/>
      <c r="I5495" s="28" t="n"/>
      <c r="J5495" s="29">
        <f>SUM(J5493:J5494)</f>
        <v/>
      </c>
    </row>
    <row r="5496">
      <c r="C5496" s="24" t="inlineStr">
        <is>
          <t>B</t>
        </is>
      </c>
      <c r="D5496" s="24" t="inlineStr">
        <is>
          <t>BAHAN</t>
        </is>
      </c>
      <c r="E5496" s="12" t="n"/>
      <c r="F5496" s="12" t="n"/>
      <c r="G5496" s="12" t="n"/>
      <c r="H5496" s="12" t="n"/>
      <c r="I5496" s="12" t="n"/>
      <c r="J5496" s="12" t="n"/>
    </row>
    <row r="5497">
      <c r="C5497" s="5" t="n">
        <v>1</v>
      </c>
      <c r="D5497" s="5" t="inlineStr">
        <is>
          <t>sempervirens)</t>
        </is>
      </c>
      <c r="E5497" s="5" t="inlineStr">
        <is>
          <t>M562</t>
        </is>
      </c>
      <c r="F5497" s="5" t="inlineStr">
        <is>
          <t>Btg</t>
        </is>
      </c>
      <c r="G5497" s="25" t="n">
        <v>1</v>
      </c>
      <c r="H5497" s="26">
        <f>VLOOKUP(D5497,upahbahan,3,FALSE)</f>
        <v/>
      </c>
      <c r="J5497" s="26">
        <f>G5497*H5497</f>
        <v/>
      </c>
    </row>
    <row r="5498">
      <c r="C5498" s="5" t="n">
        <v>2</v>
      </c>
      <c r="D5498" s="5" t="inlineStr">
        <is>
          <t>Pupuk</t>
        </is>
      </c>
      <c r="E5498" s="5" t="inlineStr">
        <is>
          <t>M272</t>
        </is>
      </c>
      <c r="F5498" s="5" t="inlineStr">
        <is>
          <t>M3</t>
        </is>
      </c>
      <c r="G5498" s="25" t="n">
        <v>0.22</v>
      </c>
      <c r="H5498" s="26">
        <f>VLOOKUP(D5498,upahbahan,3,FALSE)</f>
        <v/>
      </c>
      <c r="J5498" s="26">
        <f>G5498*H5498</f>
        <v/>
      </c>
    </row>
    <row r="5499">
      <c r="C5499" s="5" t="n">
        <v>3</v>
      </c>
      <c r="D5499" s="5" t="inlineStr">
        <is>
          <t>Tanah Humus ketebalan 20 cm</t>
        </is>
      </c>
      <c r="E5499" s="5" t="inlineStr">
        <is>
          <t>M271</t>
        </is>
      </c>
      <c r="F5499" s="5" t="inlineStr">
        <is>
          <t>Kg</t>
        </is>
      </c>
      <c r="G5499" s="25" t="n">
        <v>1.05</v>
      </c>
      <c r="H5499" s="26">
        <f>VLOOKUP(D5499,upahbahan,3,FALSE)</f>
        <v/>
      </c>
      <c r="J5499" s="26">
        <f>G5499*H5499</f>
        <v/>
      </c>
    </row>
    <row r="5500">
      <c r="C5500" s="5" t="n">
        <v>4</v>
      </c>
      <c r="D5500" s="5" t="inlineStr">
        <is>
          <t>Air</t>
        </is>
      </c>
      <c r="E5500" s="5" t="inlineStr">
        <is>
          <t>M170</t>
        </is>
      </c>
      <c r="F5500" s="5" t="inlineStr">
        <is>
          <t>Liter</t>
        </is>
      </c>
      <c r="G5500" s="25" t="n">
        <v>8.111262798634812</v>
      </c>
      <c r="H5500" s="26">
        <f>VLOOKUP(D5500,upahbahan,3,FALSE)</f>
        <v/>
      </c>
      <c r="J5500" s="26">
        <f>G5500*H5500</f>
        <v/>
      </c>
    </row>
    <row r="5501">
      <c r="C5501" s="5" t="n">
        <v>5</v>
      </c>
      <c r="D5501" s="5" t="inlineStr">
        <is>
          <t>Galian Tanah Biasa</t>
        </is>
      </c>
      <c r="E5501" s="5" t="inlineStr">
        <is>
          <t>EI311</t>
        </is>
      </c>
      <c r="F5501" s="5" t="inlineStr">
        <is>
          <t>M3</t>
        </is>
      </c>
      <c r="G5501" s="25" t="n">
        <v>0.6400000645812609</v>
      </c>
      <c r="H5501" s="26" t="n">
        <v>43356.23</v>
      </c>
      <c r="I5501" s="30" t="inlineStr">
        <is>
          <t>harga khusus</t>
        </is>
      </c>
      <c r="J5501" s="26">
        <f>G5501*H5501</f>
        <v/>
      </c>
    </row>
    <row r="5502">
      <c r="C5502" s="5" t="n">
        <v>6</v>
      </c>
      <c r="D5502" s="5" t="inlineStr">
        <is>
          <t>Bambu Penopang</t>
        </is>
      </c>
      <c r="E5502" s="5" t="inlineStr">
        <is>
          <t>M366</t>
        </is>
      </c>
      <c r="F5502" s="5" t="inlineStr">
        <is>
          <t>Btg</t>
        </is>
      </c>
      <c r="G5502" s="25" t="n">
        <v>3</v>
      </c>
      <c r="H5502" s="26">
        <f>VLOOKUP(D5502,upahbahan,3,FALSE)</f>
        <v/>
      </c>
      <c r="J5502" s="26">
        <f>G5502*H5502</f>
        <v/>
      </c>
    </row>
    <row r="5503">
      <c r="C5503" s="27" t="inlineStr">
        <is>
          <t>JUMLAH HARGA BAHAN</t>
        </is>
      </c>
      <c r="D5503" s="28" t="n"/>
      <c r="E5503" s="28" t="n"/>
      <c r="F5503" s="28" t="n"/>
      <c r="G5503" s="28" t="n"/>
      <c r="H5503" s="28" t="n"/>
      <c r="I5503" s="28" t="n"/>
      <c r="J5503" s="29">
        <f>SUM(J5497:J5502)</f>
        <v/>
      </c>
    </row>
    <row r="5504">
      <c r="C5504" s="24" t="inlineStr">
        <is>
          <t>C</t>
        </is>
      </c>
      <c r="D5504" s="24" t="inlineStr">
        <is>
          <t>PERALATAN</t>
        </is>
      </c>
      <c r="E5504" s="12" t="n"/>
      <c r="F5504" s="12" t="n"/>
      <c r="G5504" s="12" t="n"/>
      <c r="H5504" s="12" t="n"/>
      <c r="I5504" s="12" t="n"/>
      <c r="J5504" s="12" t="n"/>
    </row>
    <row r="5505">
      <c r="C5505" s="5" t="n">
        <v>1</v>
      </c>
      <c r="D5505" s="5" t="inlineStr">
        <is>
          <t>WATER TANKER 3000 - 4500 L</t>
        </is>
      </c>
      <c r="E5505" s="5" t="inlineStr">
        <is>
          <t>E23</t>
        </is>
      </c>
      <c r="F5505" s="5" t="inlineStr">
        <is>
          <t>Jam</t>
        </is>
      </c>
      <c r="G5505" s="25" t="n">
        <v>0.000122358240372314</v>
      </c>
      <c r="H5505" s="26">
        <f>VLOOKUP(D5505,upahbahan,3,FALSE)</f>
        <v/>
      </c>
      <c r="J5505" s="26">
        <f>G5505*H5505</f>
        <v/>
      </c>
    </row>
    <row r="5506">
      <c r="C5506" s="5" t="n">
        <v>2</v>
      </c>
      <c r="D5506" s="5" t="inlineStr">
        <is>
          <t>Alat Bantu</t>
        </is>
      </c>
      <c r="F5506" s="5" t="inlineStr">
        <is>
          <t>Ls</t>
        </is>
      </c>
      <c r="G5506" s="25" t="n">
        <v>1</v>
      </c>
      <c r="H5506" s="26">
        <f>VLOOKUP(D5506,upahbahan,3,FALSE)</f>
        <v/>
      </c>
      <c r="J5506" s="26">
        <f>G5506*H5506</f>
        <v/>
      </c>
    </row>
    <row r="5507">
      <c r="C5507" s="27" t="inlineStr">
        <is>
          <t>JUMLAH HARGA PERALATAN</t>
        </is>
      </c>
      <c r="D5507" s="28" t="n"/>
      <c r="E5507" s="28" t="n"/>
      <c r="F5507" s="28" t="n"/>
      <c r="G5507" s="28" t="n"/>
      <c r="H5507" s="28" t="n"/>
      <c r="I5507" s="28" t="n"/>
      <c r="J5507" s="29">
        <f>SUM(J5505:J5506)</f>
        <v/>
      </c>
    </row>
    <row r="5508">
      <c r="C5508" s="31" t="inlineStr">
        <is>
          <t>D</t>
        </is>
      </c>
      <c r="D5508" s="31" t="inlineStr">
        <is>
          <t>Jumlah (A+B+C)</t>
        </is>
      </c>
      <c r="E5508" s="32" t="n"/>
      <c r="F5508" s="32" t="n"/>
      <c r="G5508" s="32" t="n"/>
      <c r="H5508" s="32" t="n"/>
      <c r="I5508" s="32" t="n"/>
      <c r="J5508" s="33">
        <f>J5495+J5503+J5507</f>
        <v/>
      </c>
    </row>
    <row r="5509">
      <c r="C5509" s="18" t="inlineStr">
        <is>
          <t>E</t>
        </is>
      </c>
      <c r="D5509" s="18" t="inlineStr">
        <is>
          <t>Biaya Umum dan Keuntungan 10.0% x D</t>
        </is>
      </c>
      <c r="H5509" s="21">
        <f>$Q$8</f>
        <v/>
      </c>
      <c r="J5509" s="34">
        <f>J5508*H5509</f>
        <v/>
      </c>
    </row>
    <row r="5510">
      <c r="C5510" s="31" t="inlineStr">
        <is>
          <t>F</t>
        </is>
      </c>
      <c r="D5510" s="31" t="inlineStr">
        <is>
          <t>Harga Satuan Pekerjaan (D+E)</t>
        </is>
      </c>
      <c r="E5510" s="32" t="n"/>
      <c r="F5510" s="32" t="n"/>
      <c r="G5510" s="32" t="n"/>
      <c r="H5510" s="32" t="n"/>
      <c r="I5510" s="32" t="n"/>
      <c r="J5510" s="33">
        <f>SUM(J5508:J5509)</f>
        <v/>
      </c>
    </row>
    <row r="5512">
      <c r="C5512" s="16" t="inlineStr">
        <is>
          <t>I.276</t>
        </is>
      </c>
      <c r="D5512" s="17" t="inlineStr">
        <is>
          <t>Dadap Merah (Erythrina Oristagal)</t>
        </is>
      </c>
      <c r="F5512" s="18" t="inlineStr">
        <is>
          <t>Buah</t>
        </is>
      </c>
      <c r="K5512" s="22">
        <f>ROUNDDOWN(J5532,0)</f>
        <v/>
      </c>
      <c r="M5512" s="19" t="inlineStr">
        <is>
          <t>9.3.(38r)</t>
        </is>
      </c>
    </row>
    <row r="5513">
      <c r="C5513" s="23" t="inlineStr">
        <is>
          <t>No</t>
        </is>
      </c>
      <c r="D5513" s="23" t="inlineStr">
        <is>
          <t>Uraian</t>
        </is>
      </c>
      <c r="E5513" s="23" t="inlineStr">
        <is>
          <t>Kode</t>
        </is>
      </c>
      <c r="F5513" s="23" t="inlineStr">
        <is>
          <t>Sat.</t>
        </is>
      </c>
      <c r="G5513" s="23" t="inlineStr">
        <is>
          <t>Koefisien</t>
        </is>
      </c>
      <c r="H5513" s="23" t="inlineStr">
        <is>
          <t>Harga  Satuan (Rp)</t>
        </is>
      </c>
      <c r="J5513" s="23" t="inlineStr">
        <is>
          <t>Jumlah Harga (Rp)</t>
        </is>
      </c>
    </row>
    <row r="5514">
      <c r="C5514" s="24" t="inlineStr">
        <is>
          <t>A</t>
        </is>
      </c>
      <c r="D5514" s="24" t="inlineStr">
        <is>
          <t>TENAGA KERJA</t>
        </is>
      </c>
      <c r="E5514" s="12" t="n"/>
      <c r="F5514" s="12" t="n"/>
      <c r="G5514" s="12" t="n"/>
      <c r="H5514" s="12" t="n"/>
      <c r="I5514" s="12" t="n"/>
      <c r="J5514" s="12" t="n"/>
    </row>
    <row r="5515">
      <c r="C5515" s="5" t="n">
        <v>1</v>
      </c>
      <c r="D5515" s="5" t="inlineStr">
        <is>
          <t>Pekerja</t>
        </is>
      </c>
      <c r="E5515" s="5" t="inlineStr">
        <is>
          <t>L01</t>
        </is>
      </c>
      <c r="F5515" s="5" t="inlineStr">
        <is>
          <t>jam</t>
        </is>
      </c>
      <c r="G5515" s="25" t="n">
        <v>0.6666667872493899</v>
      </c>
      <c r="H5515" s="26">
        <f>VLOOKUP(D5515,upahbahan,3,FALSE)</f>
        <v/>
      </c>
      <c r="J5515" s="26">
        <f>G5515*H5515</f>
        <v/>
      </c>
    </row>
    <row r="5516">
      <c r="C5516" s="5" t="n">
        <v>2</v>
      </c>
      <c r="D5516" s="5" t="inlineStr">
        <is>
          <t>Mandor</t>
        </is>
      </c>
      <c r="E5516" s="5" t="inlineStr">
        <is>
          <t>L03</t>
        </is>
      </c>
      <c r="F5516" s="5" t="inlineStr">
        <is>
          <t>jam</t>
        </is>
      </c>
      <c r="G5516" s="25" t="n">
        <v>0.3333334333955119</v>
      </c>
      <c r="H5516" s="26">
        <f>VLOOKUP(D5516,upahbahan,3,FALSE)</f>
        <v/>
      </c>
      <c r="J5516" s="26">
        <f>G5516*H5516</f>
        <v/>
      </c>
    </row>
    <row r="5517">
      <c r="C5517" s="27" t="inlineStr">
        <is>
          <t>JUMLAH HARGA TENAGA KERJA</t>
        </is>
      </c>
      <c r="D5517" s="28" t="n"/>
      <c r="E5517" s="28" t="n"/>
      <c r="F5517" s="28" t="n"/>
      <c r="G5517" s="28" t="n"/>
      <c r="H5517" s="28" t="n"/>
      <c r="I5517" s="28" t="n"/>
      <c r="J5517" s="29">
        <f>SUM(J5515:J5516)</f>
        <v/>
      </c>
    </row>
    <row r="5518">
      <c r="C5518" s="24" t="inlineStr">
        <is>
          <t>B</t>
        </is>
      </c>
      <c r="D5518" s="24" t="inlineStr">
        <is>
          <t>BAHAN</t>
        </is>
      </c>
      <c r="E5518" s="12" t="n"/>
      <c r="F5518" s="12" t="n"/>
      <c r="G5518" s="12" t="n"/>
      <c r="H5518" s="12" t="n"/>
      <c r="I5518" s="12" t="n"/>
      <c r="J5518" s="12" t="n"/>
    </row>
    <row r="5519">
      <c r="C5519" s="5" t="n">
        <v>1</v>
      </c>
      <c r="D5519" s="5" t="inlineStr">
        <is>
          <t>Dadap Merah (Erythrina Oristagal)</t>
        </is>
      </c>
      <c r="E5519" s="5" t="inlineStr">
        <is>
          <t>M335</t>
        </is>
      </c>
      <c r="F5519" s="5" t="inlineStr">
        <is>
          <t>Btg</t>
        </is>
      </c>
      <c r="G5519" s="25" t="n">
        <v>1</v>
      </c>
      <c r="H5519" s="26">
        <f>VLOOKUP(D5519,upahbahan,3,FALSE)</f>
        <v/>
      </c>
      <c r="J5519" s="26">
        <f>G5519*H5519</f>
        <v/>
      </c>
    </row>
    <row r="5520">
      <c r="C5520" s="5" t="n">
        <v>2</v>
      </c>
      <c r="D5520" s="5" t="inlineStr">
        <is>
          <t>Tanah Humus ketebalan 20 cm</t>
        </is>
      </c>
      <c r="E5520" s="5" t="inlineStr">
        <is>
          <t>M271</t>
        </is>
      </c>
      <c r="F5520" s="5" t="inlineStr">
        <is>
          <t>M3</t>
        </is>
      </c>
      <c r="G5520" s="25" t="n">
        <v>0.22</v>
      </c>
      <c r="H5520" s="26">
        <f>VLOOKUP(D5520,upahbahan,3,FALSE)</f>
        <v/>
      </c>
      <c r="J5520" s="26">
        <f>G5520*H5520</f>
        <v/>
      </c>
    </row>
    <row r="5521">
      <c r="C5521" s="5" t="n">
        <v>3</v>
      </c>
      <c r="D5521" s="5" t="inlineStr">
        <is>
          <t>Pupuk</t>
        </is>
      </c>
      <c r="E5521" s="5" t="inlineStr">
        <is>
          <t>M272</t>
        </is>
      </c>
      <c r="F5521" s="5" t="inlineStr">
        <is>
          <t>Kg</t>
        </is>
      </c>
      <c r="G5521" s="25" t="n">
        <v>1.05</v>
      </c>
      <c r="H5521" s="26">
        <f>VLOOKUP(D5521,upahbahan,3,FALSE)</f>
        <v/>
      </c>
      <c r="J5521" s="26">
        <f>G5521*H5521</f>
        <v/>
      </c>
    </row>
    <row r="5522">
      <c r="C5522" s="5" t="n">
        <v>4</v>
      </c>
      <c r="D5522" s="5" t="inlineStr">
        <is>
          <t>Air</t>
        </is>
      </c>
      <c r="E5522" s="5" t="inlineStr">
        <is>
          <t>M170</t>
        </is>
      </c>
      <c r="F5522" s="5" t="inlineStr">
        <is>
          <t>Liter</t>
        </is>
      </c>
      <c r="G5522" s="25" t="n">
        <v>8.111262798634812</v>
      </c>
      <c r="H5522" s="26">
        <f>VLOOKUP(D5522,upahbahan,3,FALSE)</f>
        <v/>
      </c>
      <c r="J5522" s="26">
        <f>G5522*H5522</f>
        <v/>
      </c>
    </row>
    <row r="5523">
      <c r="C5523" s="5" t="n">
        <v>5</v>
      </c>
      <c r="D5523" s="5" t="inlineStr">
        <is>
          <t>Galian tanah biasa</t>
        </is>
      </c>
      <c r="E5523" s="5" t="inlineStr">
        <is>
          <t>EI311</t>
        </is>
      </c>
      <c r="F5523" s="5" t="inlineStr">
        <is>
          <t>M3</t>
        </is>
      </c>
      <c r="G5523" s="25" t="n">
        <v>0.639999989570938</v>
      </c>
      <c r="H5523" s="26">
        <f>VLOOKUP(D5523,upahbahan,3,FALSE)</f>
        <v/>
      </c>
      <c r="J5523" s="26">
        <f>G5523*H5523</f>
        <v/>
      </c>
    </row>
    <row r="5524">
      <c r="C5524" s="5" t="n">
        <v>6</v>
      </c>
      <c r="D5524" s="5" t="inlineStr">
        <is>
          <t>Bambu Penopang</t>
        </is>
      </c>
      <c r="E5524" s="5" t="inlineStr">
        <is>
          <t>M366</t>
        </is>
      </c>
      <c r="F5524" s="5" t="inlineStr">
        <is>
          <t>Btg</t>
        </is>
      </c>
      <c r="G5524" s="25" t="n">
        <v>3</v>
      </c>
      <c r="H5524" s="26">
        <f>VLOOKUP(D5524,upahbahan,3,FALSE)</f>
        <v/>
      </c>
      <c r="J5524" s="26">
        <f>G5524*H5524</f>
        <v/>
      </c>
    </row>
    <row r="5525">
      <c r="C5525" s="27" t="inlineStr">
        <is>
          <t>JUMLAH HARGA BAHAN</t>
        </is>
      </c>
      <c r="D5525" s="28" t="n"/>
      <c r="E5525" s="28" t="n"/>
      <c r="F5525" s="28" t="n"/>
      <c r="G5525" s="28" t="n"/>
      <c r="H5525" s="28" t="n"/>
      <c r="I5525" s="28" t="n"/>
      <c r="J5525" s="29">
        <f>SUM(J5519:J5524)</f>
        <v/>
      </c>
    </row>
    <row r="5526">
      <c r="C5526" s="24" t="inlineStr">
        <is>
          <t>C</t>
        </is>
      </c>
      <c r="D5526" s="24" t="inlineStr">
        <is>
          <t>PERALATAN</t>
        </is>
      </c>
      <c r="E5526" s="12" t="n"/>
      <c r="F5526" s="12" t="n"/>
      <c r="G5526" s="12" t="n"/>
      <c r="H5526" s="12" t="n"/>
      <c r="I5526" s="12" t="n"/>
      <c r="J5526" s="12" t="n"/>
    </row>
    <row r="5527">
      <c r="C5527" s="5" t="n">
        <v>1</v>
      </c>
      <c r="D5527" s="5" t="inlineStr">
        <is>
          <t>WATER TANKER 3000 - 4500 L</t>
        </is>
      </c>
      <c r="E5527" s="5" t="inlineStr">
        <is>
          <t>E23</t>
        </is>
      </c>
      <c r="F5527" s="5" t="inlineStr">
        <is>
          <t>Jam</t>
        </is>
      </c>
      <c r="G5527" s="25" t="n">
        <v>0.0008144239543136809</v>
      </c>
      <c r="H5527" s="26">
        <f>VLOOKUP(D5527,upahbahan,3,FALSE)</f>
        <v/>
      </c>
      <c r="J5527" s="26">
        <f>G5527*H5527</f>
        <v/>
      </c>
    </row>
    <row r="5528">
      <c r="C5528" s="5" t="n">
        <v>2</v>
      </c>
      <c r="D5528" s="5" t="inlineStr">
        <is>
          <t>Alat Bantu</t>
        </is>
      </c>
      <c r="F5528" s="5" t="inlineStr">
        <is>
          <t>Ls</t>
        </is>
      </c>
      <c r="G5528" s="25" t="n">
        <v>1</v>
      </c>
      <c r="H5528" s="26">
        <f>VLOOKUP(D5528,upahbahan,3,FALSE)</f>
        <v/>
      </c>
      <c r="J5528" s="26">
        <f>G5528*H5528</f>
        <v/>
      </c>
    </row>
    <row r="5529">
      <c r="C5529" s="27" t="inlineStr">
        <is>
          <t>JUMLAH HARGA PERALATAN</t>
        </is>
      </c>
      <c r="D5529" s="28" t="n"/>
      <c r="E5529" s="28" t="n"/>
      <c r="F5529" s="28" t="n"/>
      <c r="G5529" s="28" t="n"/>
      <c r="H5529" s="28" t="n"/>
      <c r="I5529" s="28" t="n"/>
      <c r="J5529" s="29">
        <f>SUM(J5527:J5528)</f>
        <v/>
      </c>
    </row>
    <row r="5530">
      <c r="C5530" s="31" t="inlineStr">
        <is>
          <t>D</t>
        </is>
      </c>
      <c r="D5530" s="31" t="inlineStr">
        <is>
          <t>Jumlah (A+B+C)</t>
        </is>
      </c>
      <c r="E5530" s="32" t="n"/>
      <c r="F5530" s="32" t="n"/>
      <c r="G5530" s="32" t="n"/>
      <c r="H5530" s="32" t="n"/>
      <c r="I5530" s="32" t="n"/>
      <c r="J5530" s="33">
        <f>J5517+J5525+J5529</f>
        <v/>
      </c>
    </row>
    <row r="5531">
      <c r="C5531" s="18" t="inlineStr">
        <is>
          <t>E</t>
        </is>
      </c>
      <c r="D5531" s="18" t="inlineStr">
        <is>
          <t>Biaya Umum dan Keuntungan 10.0% x D</t>
        </is>
      </c>
      <c r="H5531" s="21">
        <f>$Q$8</f>
        <v/>
      </c>
      <c r="J5531" s="34">
        <f>J5530*H5531</f>
        <v/>
      </c>
    </row>
    <row r="5532">
      <c r="C5532" s="31" t="inlineStr">
        <is>
          <t>F</t>
        </is>
      </c>
      <c r="D5532" s="31" t="inlineStr">
        <is>
          <t>Harga Satuan Pekerjaan (D+E)</t>
        </is>
      </c>
      <c r="E5532" s="32" t="n"/>
      <c r="F5532" s="32" t="n"/>
      <c r="G5532" s="32" t="n"/>
      <c r="H5532" s="32" t="n"/>
      <c r="I5532" s="32" t="n"/>
      <c r="J5532" s="33">
        <f>SUM(J5530:J5531)</f>
        <v/>
      </c>
    </row>
    <row r="5534">
      <c r="C5534" s="16" t="inlineStr">
        <is>
          <t>I.277</t>
        </is>
      </c>
      <c r="D5534" s="17" t="inlineStr">
        <is>
          <t>Damar (Agathis Dammara)</t>
        </is>
      </c>
      <c r="F5534" s="18" t="inlineStr">
        <is>
          <t>Buah</t>
        </is>
      </c>
      <c r="K5534" s="22">
        <f>ROUNDDOWN(J5554,0)</f>
        <v/>
      </c>
      <c r="M5534" s="19" t="inlineStr">
        <is>
          <t>9.3.(38s)</t>
        </is>
      </c>
    </row>
    <row r="5535">
      <c r="C5535" s="23" t="inlineStr">
        <is>
          <t>No</t>
        </is>
      </c>
      <c r="D5535" s="23" t="inlineStr">
        <is>
          <t>Uraian</t>
        </is>
      </c>
      <c r="E5535" s="23" t="inlineStr">
        <is>
          <t>Kode</t>
        </is>
      </c>
      <c r="F5535" s="23" t="inlineStr">
        <is>
          <t>Sat.</t>
        </is>
      </c>
      <c r="G5535" s="23" t="inlineStr">
        <is>
          <t>Koefisien</t>
        </is>
      </c>
      <c r="H5535" s="23" t="inlineStr">
        <is>
          <t>Harga  Satuan (Rp)</t>
        </is>
      </c>
      <c r="J5535" s="23" t="inlineStr">
        <is>
          <t>Jumlah Harga (Rp)</t>
        </is>
      </c>
    </row>
    <row r="5536">
      <c r="C5536" s="24" t="inlineStr">
        <is>
          <t>A</t>
        </is>
      </c>
      <c r="D5536" s="24" t="inlineStr">
        <is>
          <t>TENAGA KERJA</t>
        </is>
      </c>
      <c r="E5536" s="12" t="n"/>
      <c r="F5536" s="12" t="n"/>
      <c r="G5536" s="12" t="n"/>
      <c r="H5536" s="12" t="n"/>
      <c r="I5536" s="12" t="n"/>
      <c r="J5536" s="12" t="n"/>
    </row>
    <row r="5537">
      <c r="C5537" s="5" t="n">
        <v>1</v>
      </c>
      <c r="D5537" s="5" t="inlineStr">
        <is>
          <t>Pekerja</t>
        </is>
      </c>
      <c r="E5537" s="5" t="inlineStr">
        <is>
          <t>L01</t>
        </is>
      </c>
      <c r="F5537" s="5" t="inlineStr">
        <is>
          <t>jam</t>
        </is>
      </c>
      <c r="G5537" s="25" t="n">
        <v>0.6666667872493899</v>
      </c>
      <c r="H5537" s="26">
        <f>VLOOKUP(D5537,upahbahan,3,FALSE)</f>
        <v/>
      </c>
      <c r="J5537" s="26">
        <f>G5537*H5537</f>
        <v/>
      </c>
    </row>
    <row r="5538">
      <c r="C5538" s="5" t="n">
        <v>2</v>
      </c>
      <c r="D5538" s="5" t="inlineStr">
        <is>
          <t>Mandor</t>
        </is>
      </c>
      <c r="E5538" s="5" t="inlineStr">
        <is>
          <t>L03</t>
        </is>
      </c>
      <c r="F5538" s="5" t="inlineStr">
        <is>
          <t>jam</t>
        </is>
      </c>
      <c r="G5538" s="25" t="n">
        <v>0.3333334333955119</v>
      </c>
      <c r="H5538" s="26">
        <f>VLOOKUP(D5538,upahbahan,3,FALSE)</f>
        <v/>
      </c>
      <c r="J5538" s="26">
        <f>G5538*H5538</f>
        <v/>
      </c>
    </row>
    <row r="5539">
      <c r="C5539" s="27" t="inlineStr">
        <is>
          <t>JUMLAH HARGA TENAGA KERJA</t>
        </is>
      </c>
      <c r="D5539" s="28" t="n"/>
      <c r="E5539" s="28" t="n"/>
      <c r="F5539" s="28" t="n"/>
      <c r="G5539" s="28" t="n"/>
      <c r="H5539" s="28" t="n"/>
      <c r="I5539" s="28" t="n"/>
      <c r="J5539" s="29">
        <f>SUM(J5537:J5538)</f>
        <v/>
      </c>
    </row>
    <row r="5540">
      <c r="C5540" s="24" t="inlineStr">
        <is>
          <t>B</t>
        </is>
      </c>
      <c r="D5540" s="24" t="inlineStr">
        <is>
          <t>BAHAN</t>
        </is>
      </c>
      <c r="E5540" s="12" t="n"/>
      <c r="F5540" s="12" t="n"/>
      <c r="G5540" s="12" t="n"/>
      <c r="H5540" s="12" t="n"/>
      <c r="I5540" s="12" t="n"/>
      <c r="J5540" s="12" t="n"/>
    </row>
    <row r="5541">
      <c r="C5541" s="5" t="n">
        <v>1</v>
      </c>
      <c r="D5541" s="5" t="inlineStr">
        <is>
          <t>Damar (Agathis dammara)</t>
        </is>
      </c>
      <c r="E5541" s="5" t="inlineStr">
        <is>
          <t>M563</t>
        </is>
      </c>
      <c r="F5541" s="5" t="inlineStr">
        <is>
          <t>Btg</t>
        </is>
      </c>
      <c r="G5541" s="25" t="n">
        <v>1</v>
      </c>
      <c r="H5541" s="26">
        <f>VLOOKUP(D5541,upahbahan,3,FALSE)</f>
        <v/>
      </c>
      <c r="J5541" s="26">
        <f>G5541*H5541</f>
        <v/>
      </c>
    </row>
    <row r="5542">
      <c r="C5542" s="5" t="n">
        <v>2</v>
      </c>
      <c r="D5542" s="5" t="inlineStr">
        <is>
          <t>Tanah Humus ketebalan 20 cm</t>
        </is>
      </c>
      <c r="E5542" s="5" t="inlineStr">
        <is>
          <t>M271</t>
        </is>
      </c>
      <c r="F5542" s="5" t="inlineStr">
        <is>
          <t>M3</t>
        </is>
      </c>
      <c r="G5542" s="25" t="n">
        <v>0.22</v>
      </c>
      <c r="H5542" s="26">
        <f>VLOOKUP(D5542,upahbahan,3,FALSE)</f>
        <v/>
      </c>
      <c r="J5542" s="26">
        <f>G5542*H5542</f>
        <v/>
      </c>
    </row>
    <row r="5543">
      <c r="C5543" s="5" t="n">
        <v>3</v>
      </c>
      <c r="D5543" s="5" t="inlineStr">
        <is>
          <t>Pupuk</t>
        </is>
      </c>
      <c r="E5543" s="5" t="inlineStr">
        <is>
          <t>M272</t>
        </is>
      </c>
      <c r="F5543" s="5" t="inlineStr">
        <is>
          <t>Kg</t>
        </is>
      </c>
      <c r="G5543" s="25" t="n">
        <v>1.05</v>
      </c>
      <c r="H5543" s="26">
        <f>VLOOKUP(D5543,upahbahan,3,FALSE)</f>
        <v/>
      </c>
      <c r="J5543" s="26">
        <f>G5543*H5543</f>
        <v/>
      </c>
    </row>
    <row r="5544">
      <c r="C5544" s="5" t="n">
        <v>4</v>
      </c>
      <c r="D5544" s="5" t="inlineStr">
        <is>
          <t>Air</t>
        </is>
      </c>
      <c r="E5544" s="5" t="inlineStr">
        <is>
          <t>M170</t>
        </is>
      </c>
      <c r="F5544" s="5" t="inlineStr">
        <is>
          <t>Liter</t>
        </is>
      </c>
      <c r="G5544" s="25" t="n">
        <v>8.111262798634812</v>
      </c>
      <c r="H5544" s="26">
        <f>VLOOKUP(D5544,upahbahan,3,FALSE)</f>
        <v/>
      </c>
      <c r="J5544" s="26">
        <f>G5544*H5544</f>
        <v/>
      </c>
    </row>
    <row r="5545">
      <c r="C5545" s="5" t="n">
        <v>5</v>
      </c>
      <c r="D5545" s="5" t="inlineStr">
        <is>
          <t>Galian tanah biasa</t>
        </is>
      </c>
      <c r="E5545" s="5" t="inlineStr">
        <is>
          <t>EI311</t>
        </is>
      </c>
      <c r="F5545" s="5" t="inlineStr">
        <is>
          <t>M3</t>
        </is>
      </c>
      <c r="G5545" s="25" t="n">
        <v>0.6400000645812609</v>
      </c>
      <c r="H5545" s="26" t="n">
        <v>43356.23</v>
      </c>
      <c r="I5545" s="30" t="inlineStr">
        <is>
          <t>harga khusus</t>
        </is>
      </c>
      <c r="J5545" s="26">
        <f>G5545*H5545</f>
        <v/>
      </c>
    </row>
    <row r="5546">
      <c r="C5546" s="5" t="n">
        <v>6</v>
      </c>
      <c r="D5546" s="5" t="inlineStr">
        <is>
          <t>Bambu Penopang</t>
        </is>
      </c>
      <c r="E5546" s="5" t="inlineStr">
        <is>
          <t>M366</t>
        </is>
      </c>
      <c r="F5546" s="5" t="inlineStr">
        <is>
          <t>Btg</t>
        </is>
      </c>
      <c r="G5546" s="25" t="n">
        <v>3</v>
      </c>
      <c r="H5546" s="26">
        <f>VLOOKUP(D5546,upahbahan,3,FALSE)</f>
        <v/>
      </c>
      <c r="J5546" s="26">
        <f>G5546*H5546</f>
        <v/>
      </c>
    </row>
    <row r="5547">
      <c r="C5547" s="27" t="inlineStr">
        <is>
          <t>JUMLAH HARGA BAHAN</t>
        </is>
      </c>
      <c r="D5547" s="28" t="n"/>
      <c r="E5547" s="28" t="n"/>
      <c r="F5547" s="28" t="n"/>
      <c r="G5547" s="28" t="n"/>
      <c r="H5547" s="28" t="n"/>
      <c r="I5547" s="28" t="n"/>
      <c r="J5547" s="29">
        <f>SUM(J5541:J5546)</f>
        <v/>
      </c>
    </row>
    <row r="5548">
      <c r="C5548" s="24" t="inlineStr">
        <is>
          <t>C</t>
        </is>
      </c>
      <c r="D5548" s="24" t="inlineStr">
        <is>
          <t>PERALATAN</t>
        </is>
      </c>
      <c r="E5548" s="12" t="n"/>
      <c r="F5548" s="12" t="n"/>
      <c r="G5548" s="12" t="n"/>
      <c r="H5548" s="12" t="n"/>
      <c r="I5548" s="12" t="n"/>
      <c r="J5548" s="12" t="n"/>
    </row>
    <row r="5549">
      <c r="C5549" s="5" t="n">
        <v>1</v>
      </c>
      <c r="D5549" s="5" t="inlineStr">
        <is>
          <t>WATER TANKER 3000 - 4500 L</t>
        </is>
      </c>
      <c r="E5549" s="5" t="inlineStr">
        <is>
          <t>E23</t>
        </is>
      </c>
      <c r="F5549" s="5" t="inlineStr">
        <is>
          <t>Jam</t>
        </is>
      </c>
      <c r="G5549" s="25" t="n">
        <v>0.0008144239543136809</v>
      </c>
      <c r="H5549" s="26">
        <f>VLOOKUP(D5549,upahbahan,3,FALSE)</f>
        <v/>
      </c>
      <c r="J5549" s="26">
        <f>G5549*H5549</f>
        <v/>
      </c>
    </row>
    <row r="5550">
      <c r="C5550" s="5" t="n">
        <v>2</v>
      </c>
      <c r="D5550" s="5" t="inlineStr">
        <is>
          <t>Alat Bantu</t>
        </is>
      </c>
      <c r="F5550" s="5" t="inlineStr">
        <is>
          <t>Ls</t>
        </is>
      </c>
      <c r="G5550" s="25" t="n">
        <v>1</v>
      </c>
      <c r="H5550" s="26">
        <f>VLOOKUP(D5550,upahbahan,3,FALSE)</f>
        <v/>
      </c>
      <c r="J5550" s="26">
        <f>G5550*H5550</f>
        <v/>
      </c>
    </row>
    <row r="5551">
      <c r="C5551" s="27" t="inlineStr">
        <is>
          <t>JUMLAH HARGA PERALATAN</t>
        </is>
      </c>
      <c r="D5551" s="28" t="n"/>
      <c r="E5551" s="28" t="n"/>
      <c r="F5551" s="28" t="n"/>
      <c r="G5551" s="28" t="n"/>
      <c r="H5551" s="28" t="n"/>
      <c r="I5551" s="28" t="n"/>
      <c r="J5551" s="29">
        <f>SUM(J5549:J5550)</f>
        <v/>
      </c>
    </row>
    <row r="5552">
      <c r="C5552" s="31" t="inlineStr">
        <is>
          <t>D</t>
        </is>
      </c>
      <c r="D5552" s="31" t="inlineStr">
        <is>
          <t>Jumlah (A+B+C)</t>
        </is>
      </c>
      <c r="E5552" s="32" t="n"/>
      <c r="F5552" s="32" t="n"/>
      <c r="G5552" s="32" t="n"/>
      <c r="H5552" s="32" t="n"/>
      <c r="I5552" s="32" t="n"/>
      <c r="J5552" s="33">
        <f>J5539+J5547+J5551</f>
        <v/>
      </c>
    </row>
    <row r="5553">
      <c r="C5553" s="18" t="inlineStr">
        <is>
          <t>E</t>
        </is>
      </c>
      <c r="D5553" s="18" t="inlineStr">
        <is>
          <t>Biaya Umum dan Keuntungan 10.0% x D</t>
        </is>
      </c>
      <c r="H5553" s="21">
        <f>$Q$8</f>
        <v/>
      </c>
      <c r="J5553" s="34">
        <f>J5552*H5553</f>
        <v/>
      </c>
    </row>
    <row r="5554">
      <c r="C5554" s="31" t="inlineStr">
        <is>
          <t>F</t>
        </is>
      </c>
      <c r="D5554" s="31" t="inlineStr">
        <is>
          <t>Harga Satuan Pekerjaan (D+E)</t>
        </is>
      </c>
      <c r="E5554" s="32" t="n"/>
      <c r="F5554" s="32" t="n"/>
      <c r="G5554" s="32" t="n"/>
      <c r="H5554" s="32" t="n"/>
      <c r="I5554" s="32" t="n"/>
      <c r="J5554" s="33">
        <f>SUM(J5552:J5553)</f>
        <v/>
      </c>
    </row>
    <row r="5556">
      <c r="C5556" s="16" t="inlineStr">
        <is>
          <t>I.278</t>
        </is>
      </c>
      <c r="D5556" s="17" t="inlineStr">
        <is>
          <t>Dedalu Tangis (Salix Babylonica)</t>
        </is>
      </c>
      <c r="F5556" s="18" t="inlineStr">
        <is>
          <t>Buah</t>
        </is>
      </c>
      <c r="K5556" s="22">
        <f>ROUNDDOWN(J5576,0)</f>
        <v/>
      </c>
      <c r="M5556" s="19" t="inlineStr">
        <is>
          <t>9.3.(38t)</t>
        </is>
      </c>
    </row>
    <row r="5557">
      <c r="C5557" s="23" t="inlineStr">
        <is>
          <t>No</t>
        </is>
      </c>
      <c r="D5557" s="23" t="inlineStr">
        <is>
          <t>Uraian</t>
        </is>
      </c>
      <c r="E5557" s="23" t="inlineStr">
        <is>
          <t>Kode</t>
        </is>
      </c>
      <c r="F5557" s="23" t="inlineStr">
        <is>
          <t>Sat.</t>
        </is>
      </c>
      <c r="G5557" s="23" t="inlineStr">
        <is>
          <t>Koefisien</t>
        </is>
      </c>
      <c r="H5557" s="23" t="inlineStr">
        <is>
          <t>Harga  Satuan (Rp)</t>
        </is>
      </c>
      <c r="J5557" s="23" t="inlineStr">
        <is>
          <t>Jumlah Harga (Rp)</t>
        </is>
      </c>
    </row>
    <row r="5558">
      <c r="C5558" s="24" t="inlineStr">
        <is>
          <t>A</t>
        </is>
      </c>
      <c r="D5558" s="24" t="inlineStr">
        <is>
          <t>TENAGA KERJA</t>
        </is>
      </c>
      <c r="E5558" s="12" t="n"/>
      <c r="F5558" s="12" t="n"/>
      <c r="G5558" s="12" t="n"/>
      <c r="H5558" s="12" t="n"/>
      <c r="I5558" s="12" t="n"/>
      <c r="J5558" s="12" t="n"/>
    </row>
    <row r="5559">
      <c r="C5559" s="5" t="n">
        <v>1</v>
      </c>
      <c r="D5559" s="5" t="inlineStr">
        <is>
          <t>Pekerja</t>
        </is>
      </c>
      <c r="E5559" s="5" t="inlineStr">
        <is>
          <t>L01</t>
        </is>
      </c>
      <c r="F5559" s="5" t="inlineStr">
        <is>
          <t>jam</t>
        </is>
      </c>
      <c r="G5559" s="25" t="n">
        <v>0.6666667872493899</v>
      </c>
      <c r="H5559" s="26">
        <f>VLOOKUP(D5559,upahbahan,3,FALSE)</f>
        <v/>
      </c>
      <c r="J5559" s="26">
        <f>G5559*H5559</f>
        <v/>
      </c>
    </row>
    <row r="5560">
      <c r="C5560" s="5" t="n">
        <v>2</v>
      </c>
      <c r="D5560" s="5" t="inlineStr">
        <is>
          <t>Mandor</t>
        </is>
      </c>
      <c r="E5560" s="5" t="inlineStr">
        <is>
          <t>L03</t>
        </is>
      </c>
      <c r="F5560" s="5" t="inlineStr">
        <is>
          <t>jam</t>
        </is>
      </c>
      <c r="G5560" s="25" t="n">
        <v>0.3333334333955119</v>
      </c>
      <c r="H5560" s="26">
        <f>VLOOKUP(D5560,upahbahan,3,FALSE)</f>
        <v/>
      </c>
      <c r="J5560" s="26">
        <f>G5560*H5560</f>
        <v/>
      </c>
    </row>
    <row r="5561">
      <c r="C5561" s="27" t="inlineStr">
        <is>
          <t>JUMLAH HARGA TENAGA KERJA</t>
        </is>
      </c>
      <c r="D5561" s="28" t="n"/>
      <c r="E5561" s="28" t="n"/>
      <c r="F5561" s="28" t="n"/>
      <c r="G5561" s="28" t="n"/>
      <c r="H5561" s="28" t="n"/>
      <c r="I5561" s="28" t="n"/>
      <c r="J5561" s="29">
        <f>SUM(J5559:J5560)</f>
        <v/>
      </c>
    </row>
    <row r="5562">
      <c r="C5562" s="24" t="inlineStr">
        <is>
          <t>B</t>
        </is>
      </c>
      <c r="D5562" s="24" t="inlineStr">
        <is>
          <t>BAHAN</t>
        </is>
      </c>
      <c r="E5562" s="12" t="n"/>
      <c r="F5562" s="12" t="n"/>
      <c r="G5562" s="12" t="n"/>
      <c r="H5562" s="12" t="n"/>
      <c r="I5562" s="12" t="n"/>
      <c r="J5562" s="12" t="n"/>
    </row>
    <row r="5563">
      <c r="C5563" s="5" t="n">
        <v>1</v>
      </c>
      <c r="D5563" s="5" t="inlineStr">
        <is>
          <t>Dedalu Tangis (Salix babylonica)</t>
        </is>
      </c>
      <c r="E5563" s="5" t="inlineStr">
        <is>
          <t>M564</t>
        </is>
      </c>
      <c r="F5563" s="5" t="inlineStr">
        <is>
          <t>Btg</t>
        </is>
      </c>
      <c r="G5563" s="25" t="n">
        <v>1</v>
      </c>
      <c r="H5563" s="26">
        <f>VLOOKUP(D5563,upahbahan,3,FALSE)</f>
        <v/>
      </c>
      <c r="J5563" s="26">
        <f>G5563*H5563</f>
        <v/>
      </c>
    </row>
    <row r="5564">
      <c r="C5564" s="5" t="n">
        <v>2</v>
      </c>
      <c r="D5564" s="5" t="inlineStr">
        <is>
          <t>Tanah Humus ketebalan 20 cm</t>
        </is>
      </c>
      <c r="E5564" s="5" t="inlineStr">
        <is>
          <t>M271</t>
        </is>
      </c>
      <c r="F5564" s="5" t="inlineStr">
        <is>
          <t>M3</t>
        </is>
      </c>
      <c r="G5564" s="25" t="n">
        <v>0.22</v>
      </c>
      <c r="H5564" s="26">
        <f>VLOOKUP(D5564,upahbahan,3,FALSE)</f>
        <v/>
      </c>
      <c r="J5564" s="26">
        <f>G5564*H5564</f>
        <v/>
      </c>
    </row>
    <row r="5565">
      <c r="C5565" s="5" t="n">
        <v>3</v>
      </c>
      <c r="D5565" s="5" t="inlineStr">
        <is>
          <t>Pupuk</t>
        </is>
      </c>
      <c r="E5565" s="5" t="inlineStr">
        <is>
          <t>M272</t>
        </is>
      </c>
      <c r="F5565" s="5" t="inlineStr">
        <is>
          <t>Kg</t>
        </is>
      </c>
      <c r="G5565" s="25" t="n">
        <v>1.05</v>
      </c>
      <c r="H5565" s="26">
        <f>VLOOKUP(D5565,upahbahan,3,FALSE)</f>
        <v/>
      </c>
      <c r="J5565" s="26">
        <f>G5565*H5565</f>
        <v/>
      </c>
    </row>
    <row r="5566">
      <c r="C5566" s="5" t="n">
        <v>4</v>
      </c>
      <c r="D5566" s="5" t="inlineStr">
        <is>
          <t>Air</t>
        </is>
      </c>
      <c r="E5566" s="5" t="inlineStr">
        <is>
          <t>M170</t>
        </is>
      </c>
      <c r="F5566" s="5" t="inlineStr">
        <is>
          <t>Liter</t>
        </is>
      </c>
      <c r="G5566" s="25" t="n">
        <v>8.111262798634812</v>
      </c>
      <c r="H5566" s="26">
        <f>VLOOKUP(D5566,upahbahan,3,FALSE)</f>
        <v/>
      </c>
      <c r="J5566" s="26">
        <f>G5566*H5566</f>
        <v/>
      </c>
    </row>
    <row r="5567">
      <c r="C5567" s="5" t="n">
        <v>5</v>
      </c>
      <c r="D5567" s="5" t="inlineStr">
        <is>
          <t>Galian tanah biasa</t>
        </is>
      </c>
      <c r="E5567" s="5" t="inlineStr">
        <is>
          <t>EI311</t>
        </is>
      </c>
      <c r="F5567" s="5" t="inlineStr">
        <is>
          <t>M3</t>
        </is>
      </c>
      <c r="G5567" s="25" t="n">
        <v>0.6400000645812609</v>
      </c>
      <c r="H5567" s="26" t="n">
        <v>43356.23</v>
      </c>
      <c r="I5567" s="30" t="inlineStr">
        <is>
          <t>harga khusus</t>
        </is>
      </c>
      <c r="J5567" s="26">
        <f>G5567*H5567</f>
        <v/>
      </c>
    </row>
    <row r="5568">
      <c r="C5568" s="5" t="n">
        <v>6</v>
      </c>
      <c r="D5568" s="5" t="inlineStr">
        <is>
          <t>Bambu Penopang</t>
        </is>
      </c>
      <c r="E5568" s="5" t="inlineStr">
        <is>
          <t>M366</t>
        </is>
      </c>
      <c r="F5568" s="5" t="inlineStr">
        <is>
          <t>Btg</t>
        </is>
      </c>
      <c r="G5568" s="25" t="n">
        <v>3</v>
      </c>
      <c r="H5568" s="26">
        <f>VLOOKUP(D5568,upahbahan,3,FALSE)</f>
        <v/>
      </c>
      <c r="J5568" s="26">
        <f>G5568*H5568</f>
        <v/>
      </c>
    </row>
    <row r="5569">
      <c r="C5569" s="27" t="inlineStr">
        <is>
          <t>JUMLAH HARGA BAHAN</t>
        </is>
      </c>
      <c r="D5569" s="28" t="n"/>
      <c r="E5569" s="28" t="n"/>
      <c r="F5569" s="28" t="n"/>
      <c r="G5569" s="28" t="n"/>
      <c r="H5569" s="28" t="n"/>
      <c r="I5569" s="28" t="n"/>
      <c r="J5569" s="29">
        <f>SUM(J5563:J5568)</f>
        <v/>
      </c>
    </row>
    <row r="5570">
      <c r="C5570" s="24" t="inlineStr">
        <is>
          <t>C</t>
        </is>
      </c>
      <c r="D5570" s="24" t="inlineStr">
        <is>
          <t>PERALATAN</t>
        </is>
      </c>
      <c r="E5570" s="12" t="n"/>
      <c r="F5570" s="12" t="n"/>
      <c r="G5570" s="12" t="n"/>
      <c r="H5570" s="12" t="n"/>
      <c r="I5570" s="12" t="n"/>
      <c r="J5570" s="12" t="n"/>
    </row>
    <row r="5571">
      <c r="C5571" s="5" t="n">
        <v>1</v>
      </c>
      <c r="D5571" s="5" t="inlineStr">
        <is>
          <t>WATER TANKER 3000 - 4500 L</t>
        </is>
      </c>
      <c r="E5571" s="5" t="inlineStr">
        <is>
          <t>E23</t>
        </is>
      </c>
      <c r="F5571" s="5" t="inlineStr">
        <is>
          <t>Jam</t>
        </is>
      </c>
      <c r="G5571" s="25" t="n">
        <v>0.0008144239543136809</v>
      </c>
      <c r="H5571" s="26">
        <f>VLOOKUP(D5571,upahbahan,3,FALSE)</f>
        <v/>
      </c>
      <c r="J5571" s="26">
        <f>G5571*H5571</f>
        <v/>
      </c>
    </row>
    <row r="5572">
      <c r="C5572" s="5" t="n">
        <v>2</v>
      </c>
      <c r="D5572" s="5" t="inlineStr">
        <is>
          <t>Alat Bantu</t>
        </is>
      </c>
      <c r="F5572" s="5" t="inlineStr">
        <is>
          <t>Ls</t>
        </is>
      </c>
      <c r="G5572" s="25" t="n">
        <v>1</v>
      </c>
      <c r="H5572" s="26">
        <f>VLOOKUP(D5572,upahbahan,3,FALSE)</f>
        <v/>
      </c>
      <c r="J5572" s="26">
        <f>G5572*H5572</f>
        <v/>
      </c>
    </row>
    <row r="5573">
      <c r="C5573" s="27" t="inlineStr">
        <is>
          <t>JUMLAH HARGA PERALATAN</t>
        </is>
      </c>
      <c r="D5573" s="28" t="n"/>
      <c r="E5573" s="28" t="n"/>
      <c r="F5573" s="28" t="n"/>
      <c r="G5573" s="28" t="n"/>
      <c r="H5573" s="28" t="n"/>
      <c r="I5573" s="28" t="n"/>
      <c r="J5573" s="29">
        <f>SUM(J5571:J5572)</f>
        <v/>
      </c>
    </row>
    <row r="5574">
      <c r="C5574" s="31" t="inlineStr">
        <is>
          <t>D</t>
        </is>
      </c>
      <c r="D5574" s="31" t="inlineStr">
        <is>
          <t>Jumlah (A+B+C)</t>
        </is>
      </c>
      <c r="E5574" s="32" t="n"/>
      <c r="F5574" s="32" t="n"/>
      <c r="G5574" s="32" t="n"/>
      <c r="H5574" s="32" t="n"/>
      <c r="I5574" s="32" t="n"/>
      <c r="J5574" s="33">
        <f>J5561+J5569+J5573</f>
        <v/>
      </c>
    </row>
    <row r="5575">
      <c r="C5575" s="18" t="inlineStr">
        <is>
          <t>E</t>
        </is>
      </c>
      <c r="D5575" s="18" t="inlineStr">
        <is>
          <t>Biaya Umum dan Keuntungan 10.0% x D</t>
        </is>
      </c>
      <c r="H5575" s="21">
        <f>$Q$8</f>
        <v/>
      </c>
      <c r="J5575" s="34">
        <f>J5574*H5575</f>
        <v/>
      </c>
    </row>
    <row r="5576">
      <c r="C5576" s="31" t="inlineStr">
        <is>
          <t>F</t>
        </is>
      </c>
      <c r="D5576" s="31" t="inlineStr">
        <is>
          <t>Harga Satuan Pekerjaan (D+E)</t>
        </is>
      </c>
      <c r="E5576" s="32" t="n"/>
      <c r="F5576" s="32" t="n"/>
      <c r="G5576" s="32" t="n"/>
      <c r="H5576" s="32" t="n"/>
      <c r="I5576" s="32" t="n"/>
      <c r="J5576" s="33">
        <f>SUM(J5574:J5575)</f>
        <v/>
      </c>
    </row>
    <row r="5578">
      <c r="C5578" s="16" t="inlineStr">
        <is>
          <t>I.279</t>
        </is>
      </c>
      <c r="D5578" s="17" t="inlineStr">
        <is>
          <t>Flamboyan (Delonix Regia)</t>
        </is>
      </c>
      <c r="F5578" s="18" t="inlineStr">
        <is>
          <t>Buah</t>
        </is>
      </c>
      <c r="K5578" s="22">
        <f>ROUNDDOWN(J5598,0)</f>
        <v/>
      </c>
      <c r="M5578" s="19" t="inlineStr">
        <is>
          <t>9.3.(38u)</t>
        </is>
      </c>
    </row>
    <row r="5579">
      <c r="C5579" s="23" t="inlineStr">
        <is>
          <t>No</t>
        </is>
      </c>
      <c r="D5579" s="23" t="inlineStr">
        <is>
          <t>Uraian</t>
        </is>
      </c>
      <c r="E5579" s="23" t="inlineStr">
        <is>
          <t>Kode</t>
        </is>
      </c>
      <c r="F5579" s="23" t="inlineStr">
        <is>
          <t>Sat.</t>
        </is>
      </c>
      <c r="G5579" s="23" t="inlineStr">
        <is>
          <t>Koefisien</t>
        </is>
      </c>
      <c r="H5579" s="23" t="inlineStr">
        <is>
          <t>Harga  Satuan (Rp)</t>
        </is>
      </c>
      <c r="J5579" s="23" t="inlineStr">
        <is>
          <t>Jumlah Harga (Rp)</t>
        </is>
      </c>
    </row>
    <row r="5580">
      <c r="C5580" s="24" t="inlineStr">
        <is>
          <t>A</t>
        </is>
      </c>
      <c r="D5580" s="24" t="inlineStr">
        <is>
          <t>TENAGA KERJA</t>
        </is>
      </c>
      <c r="E5580" s="12" t="n"/>
      <c r="F5580" s="12" t="n"/>
      <c r="G5580" s="12" t="n"/>
      <c r="H5580" s="12" t="n"/>
      <c r="I5580" s="12" t="n"/>
      <c r="J5580" s="12" t="n"/>
    </row>
    <row r="5581">
      <c r="C5581" s="5" t="n">
        <v>1</v>
      </c>
      <c r="D5581" s="5" t="inlineStr">
        <is>
          <t>Pekerja</t>
        </is>
      </c>
      <c r="E5581" s="5" t="inlineStr">
        <is>
          <t>L01</t>
        </is>
      </c>
      <c r="F5581" s="5" t="inlineStr">
        <is>
          <t>jam</t>
        </is>
      </c>
      <c r="G5581" s="25" t="n">
        <v>0.6666667872493899</v>
      </c>
      <c r="H5581" s="26">
        <f>VLOOKUP(D5581,upahbahan,3,FALSE)</f>
        <v/>
      </c>
      <c r="J5581" s="26">
        <f>G5581*H5581</f>
        <v/>
      </c>
    </row>
    <row r="5582">
      <c r="C5582" s="5" t="n">
        <v>2</v>
      </c>
      <c r="D5582" s="5" t="inlineStr">
        <is>
          <t>Mandor</t>
        </is>
      </c>
      <c r="E5582" s="5" t="inlineStr">
        <is>
          <t>L03</t>
        </is>
      </c>
      <c r="F5582" s="5" t="inlineStr">
        <is>
          <t>jam</t>
        </is>
      </c>
      <c r="G5582" s="25" t="n">
        <v>0.3333334333955119</v>
      </c>
      <c r="H5582" s="26">
        <f>VLOOKUP(D5582,upahbahan,3,FALSE)</f>
        <v/>
      </c>
      <c r="J5582" s="26">
        <f>G5582*H5582</f>
        <v/>
      </c>
    </row>
    <row r="5583">
      <c r="C5583" s="27" t="inlineStr">
        <is>
          <t>JUMLAH HARGA TENAGA KERJA</t>
        </is>
      </c>
      <c r="D5583" s="28" t="n"/>
      <c r="E5583" s="28" t="n"/>
      <c r="F5583" s="28" t="n"/>
      <c r="G5583" s="28" t="n"/>
      <c r="H5583" s="28" t="n"/>
      <c r="I5583" s="28" t="n"/>
      <c r="J5583" s="29">
        <f>SUM(J5581:J5582)</f>
        <v/>
      </c>
    </row>
    <row r="5584">
      <c r="C5584" s="24" t="inlineStr">
        <is>
          <t>B</t>
        </is>
      </c>
      <c r="D5584" s="24" t="inlineStr">
        <is>
          <t>BAHAN</t>
        </is>
      </c>
      <c r="E5584" s="12" t="n"/>
      <c r="F5584" s="12" t="n"/>
      <c r="G5584" s="12" t="n"/>
      <c r="H5584" s="12" t="n"/>
      <c r="I5584" s="12" t="n"/>
      <c r="J5584" s="12" t="n"/>
    </row>
    <row r="5585">
      <c r="C5585" s="5" t="n">
        <v>1</v>
      </c>
      <c r="D5585" s="5" t="inlineStr">
        <is>
          <t>Flamboyan (Delonix regia)</t>
        </is>
      </c>
      <c r="E5585" s="5" t="inlineStr">
        <is>
          <t>M343</t>
        </is>
      </c>
      <c r="F5585" s="5" t="inlineStr">
        <is>
          <t>Btg</t>
        </is>
      </c>
      <c r="G5585" s="25" t="n">
        <v>1</v>
      </c>
      <c r="H5585" s="26">
        <f>VLOOKUP(D5585,upahbahan,3,FALSE)</f>
        <v/>
      </c>
      <c r="J5585" s="26">
        <f>G5585*H5585</f>
        <v/>
      </c>
    </row>
    <row r="5586">
      <c r="C5586" s="5" t="n">
        <v>2</v>
      </c>
      <c r="D5586" s="5" t="inlineStr">
        <is>
          <t>Tanah Humus ketebalan 20 cm</t>
        </is>
      </c>
      <c r="E5586" s="5" t="inlineStr">
        <is>
          <t>M271</t>
        </is>
      </c>
      <c r="F5586" s="5" t="inlineStr">
        <is>
          <t>M3</t>
        </is>
      </c>
      <c r="G5586" s="25" t="n">
        <v>0.22</v>
      </c>
      <c r="H5586" s="26">
        <f>VLOOKUP(D5586,upahbahan,3,FALSE)</f>
        <v/>
      </c>
      <c r="J5586" s="26">
        <f>G5586*H5586</f>
        <v/>
      </c>
    </row>
    <row r="5587">
      <c r="C5587" s="5" t="n">
        <v>3</v>
      </c>
      <c r="D5587" s="5" t="inlineStr">
        <is>
          <t>Pupuk</t>
        </is>
      </c>
      <c r="E5587" s="5" t="inlineStr">
        <is>
          <t>M272</t>
        </is>
      </c>
      <c r="F5587" s="5" t="inlineStr">
        <is>
          <t>Kg</t>
        </is>
      </c>
      <c r="G5587" s="25" t="n">
        <v>1.05</v>
      </c>
      <c r="H5587" s="26">
        <f>VLOOKUP(D5587,upahbahan,3,FALSE)</f>
        <v/>
      </c>
      <c r="J5587" s="26">
        <f>G5587*H5587</f>
        <v/>
      </c>
    </row>
    <row r="5588">
      <c r="C5588" s="5" t="n">
        <v>4</v>
      </c>
      <c r="D5588" s="5" t="inlineStr">
        <is>
          <t>Air</t>
        </is>
      </c>
      <c r="E5588" s="5" t="inlineStr">
        <is>
          <t>M170</t>
        </is>
      </c>
      <c r="F5588" s="5" t="inlineStr">
        <is>
          <t>Liter</t>
        </is>
      </c>
      <c r="G5588" s="25" t="n">
        <v>0.5406143344709897</v>
      </c>
      <c r="H5588" s="26">
        <f>VLOOKUP(D5588,upahbahan,3,FALSE)</f>
        <v/>
      </c>
      <c r="J5588" s="26">
        <f>G5588*H5588</f>
        <v/>
      </c>
    </row>
    <row r="5589">
      <c r="C5589" s="5" t="n">
        <v>5</v>
      </c>
      <c r="D5589" s="5" t="inlineStr">
        <is>
          <t>Galian tanah biasa</t>
        </is>
      </c>
      <c r="E5589" s="5" t="inlineStr">
        <is>
          <t>EI311</t>
        </is>
      </c>
      <c r="F5589" s="5" t="inlineStr">
        <is>
          <t>M3</t>
        </is>
      </c>
      <c r="G5589" s="25" t="n">
        <v>0.639999989570938</v>
      </c>
      <c r="H5589" s="26">
        <f>VLOOKUP(D5589,upahbahan,3,FALSE)</f>
        <v/>
      </c>
      <c r="J5589" s="26">
        <f>G5589*H5589</f>
        <v/>
      </c>
    </row>
    <row r="5590">
      <c r="C5590" s="5" t="n">
        <v>6</v>
      </c>
      <c r="D5590" s="5" t="inlineStr">
        <is>
          <t>Bambu Penopang</t>
        </is>
      </c>
      <c r="E5590" s="5" t="inlineStr">
        <is>
          <t>M366</t>
        </is>
      </c>
      <c r="F5590" s="5" t="inlineStr">
        <is>
          <t>Btg</t>
        </is>
      </c>
      <c r="G5590" s="25" t="n">
        <v>3</v>
      </c>
      <c r="H5590" s="26">
        <f>VLOOKUP(D5590,upahbahan,3,FALSE)</f>
        <v/>
      </c>
      <c r="J5590" s="26">
        <f>G5590*H5590</f>
        <v/>
      </c>
    </row>
    <row r="5591">
      <c r="C5591" s="27" t="inlineStr">
        <is>
          <t>JUMLAH HARGA BAHAN</t>
        </is>
      </c>
      <c r="D5591" s="28" t="n"/>
      <c r="E5591" s="28" t="n"/>
      <c r="F5591" s="28" t="n"/>
      <c r="G5591" s="28" t="n"/>
      <c r="H5591" s="28" t="n"/>
      <c r="I5591" s="28" t="n"/>
      <c r="J5591" s="29">
        <f>SUM(J5585:J5590)</f>
        <v/>
      </c>
    </row>
    <row r="5592">
      <c r="C5592" s="24" t="inlineStr">
        <is>
          <t>C</t>
        </is>
      </c>
      <c r="D5592" s="24" t="inlineStr">
        <is>
          <t>PERALATAN</t>
        </is>
      </c>
      <c r="E5592" s="12" t="n"/>
      <c r="F5592" s="12" t="n"/>
      <c r="G5592" s="12" t="n"/>
      <c r="H5592" s="12" t="n"/>
      <c r="I5592" s="12" t="n"/>
      <c r="J5592" s="12" t="n"/>
    </row>
    <row r="5593">
      <c r="C5593" s="5" t="n">
        <v>1</v>
      </c>
      <c r="D5593" s="5" t="inlineStr">
        <is>
          <t>WATER TANKER 3000 - 4500 L</t>
        </is>
      </c>
      <c r="E5593" s="5" t="inlineStr">
        <is>
          <t>E23</t>
        </is>
      </c>
      <c r="F5593" s="5" t="inlineStr">
        <is>
          <t>Jam</t>
        </is>
      </c>
      <c r="G5593" s="25" t="n">
        <v>5.430158489357059e-05</v>
      </c>
      <c r="H5593" s="26">
        <f>VLOOKUP(D5593,upahbahan,3,FALSE)</f>
        <v/>
      </c>
      <c r="J5593" s="26">
        <f>G5593*H5593</f>
        <v/>
      </c>
    </row>
    <row r="5594">
      <c r="C5594" s="5" t="n">
        <v>2</v>
      </c>
      <c r="D5594" s="5" t="inlineStr">
        <is>
          <t>Alat Bantu</t>
        </is>
      </c>
      <c r="F5594" s="5" t="inlineStr">
        <is>
          <t>Ls</t>
        </is>
      </c>
      <c r="G5594" s="25" t="n">
        <v>1</v>
      </c>
      <c r="H5594" s="26">
        <f>VLOOKUP(D5594,upahbahan,3,FALSE)</f>
        <v/>
      </c>
      <c r="J5594" s="26">
        <f>G5594*H5594</f>
        <v/>
      </c>
    </row>
    <row r="5595">
      <c r="C5595" s="27" t="inlineStr">
        <is>
          <t>JUMLAH HARGA PERALATAN</t>
        </is>
      </c>
      <c r="D5595" s="28" t="n"/>
      <c r="E5595" s="28" t="n"/>
      <c r="F5595" s="28" t="n"/>
      <c r="G5595" s="28" t="n"/>
      <c r="H5595" s="28" t="n"/>
      <c r="I5595" s="28" t="n"/>
      <c r="J5595" s="29">
        <f>SUM(J5593:J5594)</f>
        <v/>
      </c>
    </row>
    <row r="5596">
      <c r="C5596" s="31" t="inlineStr">
        <is>
          <t>D</t>
        </is>
      </c>
      <c r="D5596" s="31" t="inlineStr">
        <is>
          <t>Jumlah (A+B+C)</t>
        </is>
      </c>
      <c r="E5596" s="32" t="n"/>
      <c r="F5596" s="32" t="n"/>
      <c r="G5596" s="32" t="n"/>
      <c r="H5596" s="32" t="n"/>
      <c r="I5596" s="32" t="n"/>
      <c r="J5596" s="33">
        <f>J5583+J5591+J5595</f>
        <v/>
      </c>
    </row>
    <row r="5597">
      <c r="C5597" s="18" t="inlineStr">
        <is>
          <t>E</t>
        </is>
      </c>
      <c r="D5597" s="18" t="inlineStr">
        <is>
          <t>Biaya Umum dan Keuntungan 10.0% x D</t>
        </is>
      </c>
      <c r="H5597" s="21">
        <f>$Q$8</f>
        <v/>
      </c>
      <c r="J5597" s="34">
        <f>J5596*H5597</f>
        <v/>
      </c>
    </row>
    <row r="5598">
      <c r="C5598" s="31" t="inlineStr">
        <is>
          <t>F</t>
        </is>
      </c>
      <c r="D5598" s="31" t="inlineStr">
        <is>
          <t>Harga Satuan Pekerjaan (D+E)</t>
        </is>
      </c>
      <c r="E5598" s="32" t="n"/>
      <c r="F5598" s="32" t="n"/>
      <c r="G5598" s="32" t="n"/>
      <c r="H5598" s="32" t="n"/>
      <c r="I5598" s="32" t="n"/>
      <c r="J5598" s="33">
        <f>SUM(J5596:J5597)</f>
        <v/>
      </c>
    </row>
    <row r="5600">
      <c r="C5600" s="16" t="inlineStr">
        <is>
          <t>I.280</t>
        </is>
      </c>
      <c r="D5600" s="17" t="inlineStr">
        <is>
          <t>Glodokan Tiang (Polyalthea Sp)</t>
        </is>
      </c>
      <c r="F5600" s="18" t="inlineStr">
        <is>
          <t>Buah</t>
        </is>
      </c>
      <c r="K5600" s="22">
        <f>ROUNDDOWN(J5620,0)</f>
        <v/>
      </c>
      <c r="M5600" s="19" t="inlineStr">
        <is>
          <t>9.3.(38v)</t>
        </is>
      </c>
    </row>
    <row r="5601">
      <c r="C5601" s="23" t="inlineStr">
        <is>
          <t>No</t>
        </is>
      </c>
      <c r="D5601" s="23" t="inlineStr">
        <is>
          <t>Uraian</t>
        </is>
      </c>
      <c r="E5601" s="23" t="inlineStr">
        <is>
          <t>Kode</t>
        </is>
      </c>
      <c r="F5601" s="23" t="inlineStr">
        <is>
          <t>Sat.</t>
        </is>
      </c>
      <c r="G5601" s="23" t="inlineStr">
        <is>
          <t>Koefisien</t>
        </is>
      </c>
      <c r="H5601" s="23" t="inlineStr">
        <is>
          <t>Harga  Satuan (Rp)</t>
        </is>
      </c>
      <c r="J5601" s="23" t="inlineStr">
        <is>
          <t>Jumlah Harga (Rp)</t>
        </is>
      </c>
    </row>
    <row r="5602">
      <c r="C5602" s="24" t="inlineStr">
        <is>
          <t>A</t>
        </is>
      </c>
      <c r="D5602" s="24" t="inlineStr">
        <is>
          <t>TENAGA KERJA</t>
        </is>
      </c>
      <c r="E5602" s="12" t="n"/>
      <c r="F5602" s="12" t="n"/>
      <c r="G5602" s="12" t="n"/>
      <c r="H5602" s="12" t="n"/>
      <c r="I5602" s="12" t="n"/>
      <c r="J5602" s="12" t="n"/>
    </row>
    <row r="5603">
      <c r="C5603" s="5" t="n">
        <v>1</v>
      </c>
      <c r="D5603" s="5" t="inlineStr">
        <is>
          <t>Pekerja</t>
        </is>
      </c>
      <c r="E5603" s="5" t="inlineStr">
        <is>
          <t>L01</t>
        </is>
      </c>
      <c r="F5603" s="5" t="inlineStr">
        <is>
          <t>jam</t>
        </is>
      </c>
      <c r="G5603" s="25" t="n">
        <v>0.6666667872493899</v>
      </c>
      <c r="H5603" s="26">
        <f>VLOOKUP(D5603,upahbahan,3,FALSE)</f>
        <v/>
      </c>
      <c r="J5603" s="26">
        <f>G5603*H5603</f>
        <v/>
      </c>
    </row>
    <row r="5604">
      <c r="C5604" s="5" t="n">
        <v>2</v>
      </c>
      <c r="D5604" s="5" t="inlineStr">
        <is>
          <t>Mandor</t>
        </is>
      </c>
      <c r="E5604" s="5" t="inlineStr">
        <is>
          <t>L03</t>
        </is>
      </c>
      <c r="F5604" s="5" t="inlineStr">
        <is>
          <t>jam</t>
        </is>
      </c>
      <c r="G5604" s="25" t="n">
        <v>0.3333334333955119</v>
      </c>
      <c r="H5604" s="26">
        <f>VLOOKUP(D5604,upahbahan,3,FALSE)</f>
        <v/>
      </c>
      <c r="J5604" s="26">
        <f>G5604*H5604</f>
        <v/>
      </c>
    </row>
    <row r="5605">
      <c r="C5605" s="27" t="inlineStr">
        <is>
          <t>JUMLAH HARGA TENAGA KERJA</t>
        </is>
      </c>
      <c r="D5605" s="28" t="n"/>
      <c r="E5605" s="28" t="n"/>
      <c r="F5605" s="28" t="n"/>
      <c r="G5605" s="28" t="n"/>
      <c r="H5605" s="28" t="n"/>
      <c r="I5605" s="28" t="n"/>
      <c r="J5605" s="29">
        <f>SUM(J5603:J5604)</f>
        <v/>
      </c>
    </row>
    <row r="5606">
      <c r="C5606" s="24" t="inlineStr">
        <is>
          <t>B</t>
        </is>
      </c>
      <c r="D5606" s="24" t="inlineStr">
        <is>
          <t>BAHAN</t>
        </is>
      </c>
      <c r="E5606" s="12" t="n"/>
      <c r="F5606" s="12" t="n"/>
      <c r="G5606" s="12" t="n"/>
      <c r="H5606" s="12" t="n"/>
      <c r="I5606" s="12" t="n"/>
      <c r="J5606" s="12" t="n"/>
    </row>
    <row r="5607">
      <c r="C5607" s="5" t="n">
        <v>1</v>
      </c>
      <c r="D5607" s="5" t="inlineStr">
        <is>
          <t>Glodokan Tiang (Polyalthea Sp)</t>
        </is>
      </c>
      <c r="E5607" s="5" t="inlineStr">
        <is>
          <t>M516</t>
        </is>
      </c>
      <c r="F5607" s="5" t="inlineStr">
        <is>
          <t>Btg</t>
        </is>
      </c>
      <c r="G5607" s="25" t="n">
        <v>1</v>
      </c>
      <c r="H5607" s="26">
        <f>VLOOKUP(D5607,upahbahan,3,FALSE)</f>
        <v/>
      </c>
      <c r="J5607" s="26">
        <f>G5607*H5607</f>
        <v/>
      </c>
    </row>
    <row r="5608">
      <c r="C5608" s="5" t="n">
        <v>2</v>
      </c>
      <c r="D5608" s="5" t="inlineStr">
        <is>
          <t>Pupuk</t>
        </is>
      </c>
      <c r="E5608" s="5" t="inlineStr">
        <is>
          <t>M272</t>
        </is>
      </c>
      <c r="F5608" s="5" t="inlineStr">
        <is>
          <t>Kg</t>
        </is>
      </c>
      <c r="G5608" s="25" t="n">
        <v>1.05</v>
      </c>
      <c r="H5608" s="26">
        <f>VLOOKUP(D5608,upahbahan,3,FALSE)</f>
        <v/>
      </c>
      <c r="J5608" s="26">
        <f>G5608*H5608</f>
        <v/>
      </c>
    </row>
    <row r="5609">
      <c r="C5609" s="5" t="n">
        <v>3</v>
      </c>
      <c r="D5609" s="5" t="inlineStr">
        <is>
          <t>Tanah Humus ketebalan 20 cm</t>
        </is>
      </c>
      <c r="E5609" s="5" t="inlineStr">
        <is>
          <t>M271</t>
        </is>
      </c>
      <c r="F5609" s="5" t="inlineStr">
        <is>
          <t>M3</t>
        </is>
      </c>
      <c r="G5609" s="25" t="n">
        <v>0.22</v>
      </c>
      <c r="H5609" s="26">
        <f>VLOOKUP(D5609,upahbahan,3,FALSE)</f>
        <v/>
      </c>
      <c r="J5609" s="26">
        <f>G5609*H5609</f>
        <v/>
      </c>
    </row>
    <row r="5610">
      <c r="C5610" s="5" t="n">
        <v>4</v>
      </c>
      <c r="D5610" s="5" t="inlineStr">
        <is>
          <t>Air</t>
        </is>
      </c>
      <c r="E5610" s="5" t="inlineStr">
        <is>
          <t>M170</t>
        </is>
      </c>
      <c r="F5610" s="5" t="inlineStr">
        <is>
          <t>Liter</t>
        </is>
      </c>
      <c r="G5610" s="25" t="n">
        <v>8.111262798634812</v>
      </c>
      <c r="H5610" s="26">
        <f>VLOOKUP(D5610,upahbahan,3,FALSE)</f>
        <v/>
      </c>
      <c r="J5610" s="26">
        <f>G5610*H5610</f>
        <v/>
      </c>
    </row>
    <row r="5611">
      <c r="C5611" s="5" t="n">
        <v>5</v>
      </c>
      <c r="D5611" s="5" t="inlineStr">
        <is>
          <t>Galian Tanah Biasa</t>
        </is>
      </c>
      <c r="E5611" s="5" t="inlineStr">
        <is>
          <t>EI311</t>
        </is>
      </c>
      <c r="F5611" s="5" t="inlineStr">
        <is>
          <t>M3</t>
        </is>
      </c>
      <c r="G5611" s="25" t="n">
        <v>0.639999989570938</v>
      </c>
      <c r="H5611" s="26">
        <f>VLOOKUP(D5611,upahbahan,3,FALSE)</f>
        <v/>
      </c>
      <c r="J5611" s="26">
        <f>G5611*H5611</f>
        <v/>
      </c>
    </row>
    <row r="5612">
      <c r="C5612" s="5" t="n">
        <v>6</v>
      </c>
      <c r="D5612" s="5" t="inlineStr">
        <is>
          <t>Bambu Penopang</t>
        </is>
      </c>
      <c r="E5612" s="5" t="inlineStr">
        <is>
          <t>M366</t>
        </is>
      </c>
      <c r="F5612" s="5" t="inlineStr">
        <is>
          <t>Btg</t>
        </is>
      </c>
      <c r="G5612" s="25" t="n">
        <v>3</v>
      </c>
      <c r="H5612" s="26">
        <f>VLOOKUP(D5612,upahbahan,3,FALSE)</f>
        <v/>
      </c>
      <c r="J5612" s="26">
        <f>G5612*H5612</f>
        <v/>
      </c>
    </row>
    <row r="5613">
      <c r="C5613" s="27" t="inlineStr">
        <is>
          <t>JUMLAH HARGA BAHAN</t>
        </is>
      </c>
      <c r="D5613" s="28" t="n"/>
      <c r="E5613" s="28" t="n"/>
      <c r="F5613" s="28" t="n"/>
      <c r="G5613" s="28" t="n"/>
      <c r="H5613" s="28" t="n"/>
      <c r="I5613" s="28" t="n"/>
      <c r="J5613" s="29">
        <f>SUM(J5607:J5612)</f>
        <v/>
      </c>
    </row>
    <row r="5614">
      <c r="C5614" s="24" t="inlineStr">
        <is>
          <t>C</t>
        </is>
      </c>
      <c r="D5614" s="24" t="inlineStr">
        <is>
          <t>PERALATAN</t>
        </is>
      </c>
      <c r="E5614" s="12" t="n"/>
      <c r="F5614" s="12" t="n"/>
      <c r="G5614" s="12" t="n"/>
      <c r="H5614" s="12" t="n"/>
      <c r="I5614" s="12" t="n"/>
      <c r="J5614" s="12" t="n"/>
    </row>
    <row r="5615">
      <c r="C5615" s="5" t="n">
        <v>1</v>
      </c>
      <c r="D5615" s="5" t="inlineStr">
        <is>
          <t>WATER TANKER 3000 - 4500 L</t>
        </is>
      </c>
      <c r="E5615" s="5" t="inlineStr">
        <is>
          <t>E23</t>
        </is>
      </c>
      <c r="F5615" s="5" t="inlineStr">
        <is>
          <t>Jam</t>
        </is>
      </c>
      <c r="G5615" s="25" t="n">
        <v>0.001835493388492564</v>
      </c>
      <c r="H5615" s="26">
        <f>VLOOKUP(D5615,upahbahan,3,FALSE)</f>
        <v/>
      </c>
      <c r="J5615" s="26">
        <f>G5615*H5615</f>
        <v/>
      </c>
    </row>
    <row r="5616">
      <c r="C5616" s="5" t="n">
        <v>2</v>
      </c>
      <c r="D5616" s="5" t="inlineStr">
        <is>
          <t>Alat Bantu</t>
        </is>
      </c>
      <c r="F5616" s="5" t="inlineStr">
        <is>
          <t>Ls</t>
        </is>
      </c>
      <c r="G5616" s="25" t="n">
        <v>1</v>
      </c>
      <c r="H5616" s="26">
        <f>VLOOKUP(D5616,upahbahan,3,FALSE)</f>
        <v/>
      </c>
      <c r="J5616" s="26">
        <f>G5616*H5616</f>
        <v/>
      </c>
    </row>
    <row r="5617">
      <c r="C5617" s="27" t="inlineStr">
        <is>
          <t>JUMLAH HARGA PERALATAN</t>
        </is>
      </c>
      <c r="D5617" s="28" t="n"/>
      <c r="E5617" s="28" t="n"/>
      <c r="F5617" s="28" t="n"/>
      <c r="G5617" s="28" t="n"/>
      <c r="H5617" s="28" t="n"/>
      <c r="I5617" s="28" t="n"/>
      <c r="J5617" s="29">
        <f>SUM(J5615:J5616)</f>
        <v/>
      </c>
    </row>
    <row r="5618">
      <c r="C5618" s="31" t="inlineStr">
        <is>
          <t>D</t>
        </is>
      </c>
      <c r="D5618" s="31" t="inlineStr">
        <is>
          <t>Jumlah (A+B+C)</t>
        </is>
      </c>
      <c r="E5618" s="32" t="n"/>
      <c r="F5618" s="32" t="n"/>
      <c r="G5618" s="32" t="n"/>
      <c r="H5618" s="32" t="n"/>
      <c r="I5618" s="32" t="n"/>
      <c r="J5618" s="33">
        <f>J5605+J5613+J5617</f>
        <v/>
      </c>
    </row>
    <row r="5619">
      <c r="C5619" s="18" t="inlineStr">
        <is>
          <t>E</t>
        </is>
      </c>
      <c r="D5619" s="18" t="inlineStr">
        <is>
          <t>Biaya Umum dan Keuntungan 10.0% x D</t>
        </is>
      </c>
      <c r="H5619" s="21">
        <f>$Q$8</f>
        <v/>
      </c>
      <c r="J5619" s="34">
        <f>J5618*H5619</f>
        <v/>
      </c>
    </row>
    <row r="5620">
      <c r="C5620" s="31" t="inlineStr">
        <is>
          <t>F</t>
        </is>
      </c>
      <c r="D5620" s="31" t="inlineStr">
        <is>
          <t>Harga Satuan Pekerjaan (D+E)</t>
        </is>
      </c>
      <c r="E5620" s="32" t="n"/>
      <c r="F5620" s="32" t="n"/>
      <c r="G5620" s="32" t="n"/>
      <c r="H5620" s="32" t="n"/>
      <c r="I5620" s="32" t="n"/>
      <c r="J5620" s="33">
        <f>SUM(J5618:J5619)</f>
        <v/>
      </c>
    </row>
    <row r="5622">
      <c r="C5622" s="16" t="inlineStr">
        <is>
          <t>I.281</t>
        </is>
      </c>
      <c r="D5622" s="17" t="inlineStr">
        <is>
          <t>Glodokan (Polyalthea Longifolia)</t>
        </is>
      </c>
      <c r="F5622" s="18" t="inlineStr">
        <is>
          <t>Buah</t>
        </is>
      </c>
      <c r="K5622" s="22">
        <f>ROUNDDOWN(J5642,0)</f>
        <v/>
      </c>
      <c r="M5622" s="19" t="inlineStr">
        <is>
          <t>9.3.(38w)</t>
        </is>
      </c>
    </row>
    <row r="5623">
      <c r="C5623" s="23" t="inlineStr">
        <is>
          <t>No</t>
        </is>
      </c>
      <c r="D5623" s="23" t="inlineStr">
        <is>
          <t>Uraian</t>
        </is>
      </c>
      <c r="E5623" s="23" t="inlineStr">
        <is>
          <t>Kode</t>
        </is>
      </c>
      <c r="F5623" s="23" t="inlineStr">
        <is>
          <t>Sat.</t>
        </is>
      </c>
      <c r="G5623" s="23" t="inlineStr">
        <is>
          <t>Koefisien</t>
        </is>
      </c>
      <c r="H5623" s="23" t="inlineStr">
        <is>
          <t>Harga  Satuan (Rp)</t>
        </is>
      </c>
      <c r="J5623" s="23" t="inlineStr">
        <is>
          <t>Jumlah Harga (Rp)</t>
        </is>
      </c>
    </row>
    <row r="5624">
      <c r="C5624" s="24" t="inlineStr">
        <is>
          <t>A</t>
        </is>
      </c>
      <c r="D5624" s="24" t="inlineStr">
        <is>
          <t>TENAGA KERJA</t>
        </is>
      </c>
      <c r="E5624" s="12" t="n"/>
      <c r="F5624" s="12" t="n"/>
      <c r="G5624" s="12" t="n"/>
      <c r="H5624" s="12" t="n"/>
      <c r="I5624" s="12" t="n"/>
      <c r="J5624" s="12" t="n"/>
    </row>
    <row r="5625">
      <c r="C5625" s="5" t="n">
        <v>1</v>
      </c>
      <c r="D5625" s="5" t="inlineStr">
        <is>
          <t>Pekerja</t>
        </is>
      </c>
      <c r="E5625" s="5" t="inlineStr">
        <is>
          <t>L01</t>
        </is>
      </c>
      <c r="F5625" s="5" t="inlineStr">
        <is>
          <t>jam</t>
        </is>
      </c>
      <c r="G5625" s="25" t="n">
        <v>0.6666667872493899</v>
      </c>
      <c r="H5625" s="26">
        <f>VLOOKUP(D5625,upahbahan,3,FALSE)</f>
        <v/>
      </c>
      <c r="J5625" s="26">
        <f>G5625*H5625</f>
        <v/>
      </c>
    </row>
    <row r="5626">
      <c r="C5626" s="5" t="n">
        <v>2</v>
      </c>
      <c r="D5626" s="5" t="inlineStr">
        <is>
          <t>Mandor</t>
        </is>
      </c>
      <c r="E5626" s="5" t="inlineStr">
        <is>
          <t>L03</t>
        </is>
      </c>
      <c r="F5626" s="5" t="inlineStr">
        <is>
          <t>jam</t>
        </is>
      </c>
      <c r="G5626" s="25" t="n">
        <v>0.3333334333955119</v>
      </c>
      <c r="H5626" s="26">
        <f>VLOOKUP(D5626,upahbahan,3,FALSE)</f>
        <v/>
      </c>
      <c r="J5626" s="26">
        <f>G5626*H5626</f>
        <v/>
      </c>
    </row>
    <row r="5627">
      <c r="C5627" s="27" t="inlineStr">
        <is>
          <t>JUMLAH HARGA TENAGA KERJA</t>
        </is>
      </c>
      <c r="D5627" s="28" t="n"/>
      <c r="E5627" s="28" t="n"/>
      <c r="F5627" s="28" t="n"/>
      <c r="G5627" s="28" t="n"/>
      <c r="H5627" s="28" t="n"/>
      <c r="I5627" s="28" t="n"/>
      <c r="J5627" s="29">
        <f>SUM(J5625:J5626)</f>
        <v/>
      </c>
    </row>
    <row r="5628">
      <c r="C5628" s="24" t="inlineStr">
        <is>
          <t>B</t>
        </is>
      </c>
      <c r="D5628" s="24" t="inlineStr">
        <is>
          <t>BAHAN</t>
        </is>
      </c>
      <c r="E5628" s="12" t="n"/>
      <c r="F5628" s="12" t="n"/>
      <c r="G5628" s="12" t="n"/>
      <c r="H5628" s="12" t="n"/>
      <c r="I5628" s="12" t="n"/>
      <c r="J5628" s="12" t="n"/>
    </row>
    <row r="5629">
      <c r="C5629" s="5" t="n">
        <v>1</v>
      </c>
      <c r="D5629" s="5" t="inlineStr">
        <is>
          <t>Glodokan (Polyalthea Longifolia)</t>
        </is>
      </c>
      <c r="E5629" s="5" t="inlineStr">
        <is>
          <t>M517</t>
        </is>
      </c>
      <c r="F5629" s="5" t="inlineStr">
        <is>
          <t>Btg</t>
        </is>
      </c>
      <c r="G5629" s="25" t="n">
        <v>1</v>
      </c>
      <c r="H5629" s="26">
        <f>VLOOKUP(D5629,upahbahan,3,FALSE)</f>
        <v/>
      </c>
      <c r="J5629" s="26">
        <f>G5629*H5629</f>
        <v/>
      </c>
    </row>
    <row r="5630">
      <c r="C5630" s="5" t="n">
        <v>2</v>
      </c>
      <c r="D5630" s="5" t="inlineStr">
        <is>
          <t>Pupuk</t>
        </is>
      </c>
      <c r="E5630" s="5" t="inlineStr">
        <is>
          <t>M272</t>
        </is>
      </c>
      <c r="F5630" s="5" t="inlineStr">
        <is>
          <t>Kg</t>
        </is>
      </c>
      <c r="G5630" s="25" t="n">
        <v>1.05</v>
      </c>
      <c r="H5630" s="26">
        <f>VLOOKUP(D5630,upahbahan,3,FALSE)</f>
        <v/>
      </c>
      <c r="J5630" s="26">
        <f>G5630*H5630</f>
        <v/>
      </c>
    </row>
    <row r="5631">
      <c r="C5631" s="5" t="n">
        <v>3</v>
      </c>
      <c r="D5631" s="5" t="inlineStr">
        <is>
          <t>Tanah Humus ketebalan 20 cm</t>
        </is>
      </c>
      <c r="E5631" s="5" t="inlineStr">
        <is>
          <t>M271</t>
        </is>
      </c>
      <c r="F5631" s="5" t="inlineStr">
        <is>
          <t>M3</t>
        </is>
      </c>
      <c r="G5631" s="25" t="n">
        <v>0.22</v>
      </c>
      <c r="H5631" s="26">
        <f>VLOOKUP(D5631,upahbahan,3,FALSE)</f>
        <v/>
      </c>
      <c r="J5631" s="26">
        <f>G5631*H5631</f>
        <v/>
      </c>
    </row>
    <row r="5632">
      <c r="C5632" s="5" t="n">
        <v>4</v>
      </c>
      <c r="D5632" s="5" t="inlineStr">
        <is>
          <t>Air</t>
        </is>
      </c>
      <c r="E5632" s="5" t="inlineStr">
        <is>
          <t>M170</t>
        </is>
      </c>
      <c r="F5632" s="5" t="inlineStr">
        <is>
          <t>Liter</t>
        </is>
      </c>
      <c r="G5632" s="25" t="n">
        <v>8.111262798634812</v>
      </c>
      <c r="H5632" s="26">
        <f>VLOOKUP(D5632,upahbahan,3,FALSE)</f>
        <v/>
      </c>
      <c r="J5632" s="26">
        <f>G5632*H5632</f>
        <v/>
      </c>
    </row>
    <row r="5633">
      <c r="C5633" s="5" t="n">
        <v>5</v>
      </c>
      <c r="D5633" s="5" t="inlineStr">
        <is>
          <t>Galian Tanah Biasa</t>
        </is>
      </c>
      <c r="E5633" s="5" t="inlineStr">
        <is>
          <t>EI311</t>
        </is>
      </c>
      <c r="F5633" s="5" t="inlineStr">
        <is>
          <t>M3</t>
        </is>
      </c>
      <c r="G5633" s="25" t="n">
        <v>0.639999989570938</v>
      </c>
      <c r="H5633" s="26">
        <f>VLOOKUP(D5633,upahbahan,3,FALSE)</f>
        <v/>
      </c>
      <c r="J5633" s="26">
        <f>G5633*H5633</f>
        <v/>
      </c>
    </row>
    <row r="5634">
      <c r="C5634" s="5" t="n">
        <v>6</v>
      </c>
      <c r="D5634" s="5" t="inlineStr">
        <is>
          <t>Bambu Penopang</t>
        </is>
      </c>
      <c r="E5634" s="5" t="inlineStr">
        <is>
          <t>M366</t>
        </is>
      </c>
      <c r="F5634" s="5" t="inlineStr">
        <is>
          <t>Btg</t>
        </is>
      </c>
      <c r="G5634" s="25" t="n">
        <v>3</v>
      </c>
      <c r="H5634" s="26">
        <f>VLOOKUP(D5634,upahbahan,3,FALSE)</f>
        <v/>
      </c>
      <c r="J5634" s="26">
        <f>G5634*H5634</f>
        <v/>
      </c>
    </row>
    <row r="5635">
      <c r="C5635" s="27" t="inlineStr">
        <is>
          <t>JUMLAH HARGA BAHAN</t>
        </is>
      </c>
      <c r="D5635" s="28" t="n"/>
      <c r="E5635" s="28" t="n"/>
      <c r="F5635" s="28" t="n"/>
      <c r="G5635" s="28" t="n"/>
      <c r="H5635" s="28" t="n"/>
      <c r="I5635" s="28" t="n"/>
      <c r="J5635" s="29">
        <f>SUM(J5629:J5634)</f>
        <v/>
      </c>
    </row>
    <row r="5636">
      <c r="C5636" s="24" t="inlineStr">
        <is>
          <t>C</t>
        </is>
      </c>
      <c r="D5636" s="24" t="inlineStr">
        <is>
          <t>PERALATAN</t>
        </is>
      </c>
      <c r="E5636" s="12" t="n"/>
      <c r="F5636" s="12" t="n"/>
      <c r="G5636" s="12" t="n"/>
      <c r="H5636" s="12" t="n"/>
      <c r="I5636" s="12" t="n"/>
      <c r="J5636" s="12" t="n"/>
    </row>
    <row r="5637">
      <c r="C5637" s="5" t="n">
        <v>1</v>
      </c>
      <c r="D5637" s="5" t="inlineStr">
        <is>
          <t>WATER TANKER 3000 - 4500 L</t>
        </is>
      </c>
      <c r="E5637" s="5" t="inlineStr">
        <is>
          <t>E23</t>
        </is>
      </c>
      <c r="F5637" s="5" t="inlineStr">
        <is>
          <t>Jam</t>
        </is>
      </c>
      <c r="G5637" s="25" t="n">
        <v>0.000122358240372314</v>
      </c>
      <c r="H5637" s="26">
        <f>VLOOKUP(D5637,upahbahan,3,FALSE)</f>
        <v/>
      </c>
      <c r="J5637" s="26">
        <f>G5637*H5637</f>
        <v/>
      </c>
    </row>
    <row r="5638">
      <c r="C5638" s="5" t="n">
        <v>2</v>
      </c>
      <c r="D5638" s="5" t="inlineStr">
        <is>
          <t>Alat Bantu</t>
        </is>
      </c>
      <c r="F5638" s="5" t="inlineStr">
        <is>
          <t>Ls</t>
        </is>
      </c>
      <c r="G5638" s="25" t="n">
        <v>1</v>
      </c>
      <c r="H5638" s="26">
        <f>VLOOKUP(D5638,upahbahan,3,FALSE)</f>
        <v/>
      </c>
      <c r="J5638" s="26">
        <f>G5638*H5638</f>
        <v/>
      </c>
    </row>
    <row r="5639">
      <c r="C5639" s="27" t="inlineStr">
        <is>
          <t>JUMLAH HARGA PERALATAN</t>
        </is>
      </c>
      <c r="D5639" s="28" t="n"/>
      <c r="E5639" s="28" t="n"/>
      <c r="F5639" s="28" t="n"/>
      <c r="G5639" s="28" t="n"/>
      <c r="H5639" s="28" t="n"/>
      <c r="I5639" s="28" t="n"/>
      <c r="J5639" s="29">
        <f>SUM(J5637:J5638)</f>
        <v/>
      </c>
    </row>
    <row r="5640">
      <c r="C5640" s="31" t="inlineStr">
        <is>
          <t>D</t>
        </is>
      </c>
      <c r="D5640" s="31" t="inlineStr">
        <is>
          <t>Jumlah (A+B+C)</t>
        </is>
      </c>
      <c r="E5640" s="32" t="n"/>
      <c r="F5640" s="32" t="n"/>
      <c r="G5640" s="32" t="n"/>
      <c r="H5640" s="32" t="n"/>
      <c r="I5640" s="32" t="n"/>
      <c r="J5640" s="33">
        <f>J5627+J5635+J5639</f>
        <v/>
      </c>
    </row>
    <row r="5641">
      <c r="C5641" s="18" t="inlineStr">
        <is>
          <t>E</t>
        </is>
      </c>
      <c r="D5641" s="18" t="inlineStr">
        <is>
          <t>Biaya Umum dan Keuntungan 10.0% x D</t>
        </is>
      </c>
      <c r="H5641" s="21">
        <f>$Q$8</f>
        <v/>
      </c>
      <c r="J5641" s="34">
        <f>J5640*H5641</f>
        <v/>
      </c>
    </row>
    <row r="5642">
      <c r="C5642" s="31" t="inlineStr">
        <is>
          <t>F</t>
        </is>
      </c>
      <c r="D5642" s="31" t="inlineStr">
        <is>
          <t>Harga Satuan Pekerjaan (D+E)</t>
        </is>
      </c>
      <c r="E5642" s="32" t="n"/>
      <c r="F5642" s="32" t="n"/>
      <c r="G5642" s="32" t="n"/>
      <c r="H5642" s="32" t="n"/>
      <c r="I5642" s="32" t="n"/>
      <c r="J5642" s="33">
        <f>SUM(J5640:J5641)</f>
        <v/>
      </c>
    </row>
    <row r="5644">
      <c r="C5644" s="16" t="inlineStr">
        <is>
          <t>I.282</t>
        </is>
      </c>
      <c r="D5644" s="17" t="inlineStr">
        <is>
          <t>Hanjuang Merah (Casuarina Equisetifolia)</t>
        </is>
      </c>
      <c r="F5644" s="18" t="inlineStr">
        <is>
          <t>Buah</t>
        </is>
      </c>
      <c r="K5644" s="22">
        <f>ROUNDDOWN(J5663,0)</f>
        <v/>
      </c>
      <c r="M5644" s="19" t="inlineStr">
        <is>
          <t>9.3.(38x)</t>
        </is>
      </c>
    </row>
    <row r="5645">
      <c r="C5645" s="23" t="inlineStr">
        <is>
          <t>No</t>
        </is>
      </c>
      <c r="D5645" s="23" t="inlineStr">
        <is>
          <t>Uraian</t>
        </is>
      </c>
      <c r="E5645" s="23" t="inlineStr">
        <is>
          <t>Kode</t>
        </is>
      </c>
      <c r="F5645" s="23" t="inlineStr">
        <is>
          <t>Sat.</t>
        </is>
      </c>
      <c r="G5645" s="23" t="inlineStr">
        <is>
          <t>Koefisien</t>
        </is>
      </c>
      <c r="H5645" s="23" t="inlineStr">
        <is>
          <t>Harga  Satuan (Rp)</t>
        </is>
      </c>
      <c r="J5645" s="23" t="inlineStr">
        <is>
          <t>Jumlah Harga (Rp)</t>
        </is>
      </c>
    </row>
    <row r="5646">
      <c r="C5646" s="24" t="inlineStr">
        <is>
          <t>A</t>
        </is>
      </c>
      <c r="D5646" s="24" t="inlineStr">
        <is>
          <t>TENAGA KERJA</t>
        </is>
      </c>
      <c r="E5646" s="12" t="n"/>
      <c r="F5646" s="12" t="n"/>
      <c r="G5646" s="12" t="n"/>
      <c r="H5646" s="12" t="n"/>
      <c r="I5646" s="12" t="n"/>
      <c r="J5646" s="12" t="n"/>
    </row>
    <row r="5647">
      <c r="C5647" s="5" t="n">
        <v>1</v>
      </c>
      <c r="D5647" s="5" t="inlineStr">
        <is>
          <t>Pekerja</t>
        </is>
      </c>
      <c r="E5647" s="5" t="inlineStr">
        <is>
          <t>L01</t>
        </is>
      </c>
      <c r="F5647" s="5" t="inlineStr">
        <is>
          <t>jam</t>
        </is>
      </c>
      <c r="G5647" s="25" t="n">
        <v>0.6666667872493899</v>
      </c>
      <c r="H5647" s="26">
        <f>VLOOKUP(D5647,upahbahan,3,FALSE)</f>
        <v/>
      </c>
      <c r="J5647" s="26">
        <f>G5647*H5647</f>
        <v/>
      </c>
    </row>
    <row r="5648">
      <c r="C5648" s="5" t="n">
        <v>2</v>
      </c>
      <c r="D5648" s="5" t="inlineStr">
        <is>
          <t>Mandor</t>
        </is>
      </c>
      <c r="E5648" s="5" t="inlineStr">
        <is>
          <t>L03</t>
        </is>
      </c>
      <c r="F5648" s="5" t="inlineStr">
        <is>
          <t>jam</t>
        </is>
      </c>
      <c r="G5648" s="25" t="n">
        <v>0.3333334333955119</v>
      </c>
      <c r="H5648" s="26">
        <f>VLOOKUP(D5648,upahbahan,3,FALSE)</f>
        <v/>
      </c>
      <c r="J5648" s="26">
        <f>G5648*H5648</f>
        <v/>
      </c>
    </row>
    <row r="5649">
      <c r="C5649" s="27" t="inlineStr">
        <is>
          <t>JUMLAH HARGA TENAGA KERJA</t>
        </is>
      </c>
      <c r="D5649" s="28" t="n"/>
      <c r="E5649" s="28" t="n"/>
      <c r="F5649" s="28" t="n"/>
      <c r="G5649" s="28" t="n"/>
      <c r="H5649" s="28" t="n"/>
      <c r="I5649" s="28" t="n"/>
      <c r="J5649" s="29">
        <f>SUM(J5647:J5648)</f>
        <v/>
      </c>
    </row>
    <row r="5650">
      <c r="C5650" s="24" t="inlineStr">
        <is>
          <t>B</t>
        </is>
      </c>
      <c r="D5650" s="24" t="inlineStr">
        <is>
          <t>BAHAN</t>
        </is>
      </c>
      <c r="E5650" s="12" t="n"/>
      <c r="F5650" s="12" t="n"/>
      <c r="G5650" s="12" t="n"/>
      <c r="H5650" s="12" t="n"/>
      <c r="I5650" s="12" t="n"/>
      <c r="J5650" s="12" t="n"/>
    </row>
    <row r="5651">
      <c r="C5651" s="5" t="n">
        <v>1</v>
      </c>
      <c r="D5651" s="5" t="inlineStr">
        <is>
          <t>equisetifolia)</t>
        </is>
      </c>
      <c r="E5651" s="5" t="inlineStr">
        <is>
          <t>M565</t>
        </is>
      </c>
      <c r="F5651" s="5" t="inlineStr">
        <is>
          <t>Btg</t>
        </is>
      </c>
      <c r="G5651" s="25" t="n">
        <v>1</v>
      </c>
      <c r="H5651" s="26">
        <f>VLOOKUP(D5651,upahbahan,3,FALSE)</f>
        <v/>
      </c>
      <c r="J5651" s="26">
        <f>G5651*H5651</f>
        <v/>
      </c>
    </row>
    <row r="5652">
      <c r="C5652" s="5" t="n">
        <v>2</v>
      </c>
      <c r="D5652" s="5" t="inlineStr">
        <is>
          <t>Tanah Humus ketebalan 20 cm</t>
        </is>
      </c>
      <c r="E5652" s="5" t="inlineStr">
        <is>
          <t>M271</t>
        </is>
      </c>
      <c r="F5652" s="5" t="inlineStr">
        <is>
          <t>M3</t>
        </is>
      </c>
      <c r="G5652" s="25" t="n">
        <v>0.22</v>
      </c>
      <c r="H5652" s="26">
        <f>VLOOKUP(D5652,upahbahan,3,FALSE)</f>
        <v/>
      </c>
      <c r="J5652" s="26">
        <f>G5652*H5652</f>
        <v/>
      </c>
    </row>
    <row r="5653">
      <c r="C5653" s="5" t="n">
        <v>3</v>
      </c>
      <c r="D5653" s="5" t="inlineStr">
        <is>
          <t>Pupuk</t>
        </is>
      </c>
      <c r="E5653" s="5" t="inlineStr">
        <is>
          <t>M272</t>
        </is>
      </c>
      <c r="F5653" s="5" t="inlineStr">
        <is>
          <t>Kg</t>
        </is>
      </c>
      <c r="G5653" s="25" t="n">
        <v>1.05</v>
      </c>
      <c r="H5653" s="26">
        <f>VLOOKUP(D5653,upahbahan,3,FALSE)</f>
        <v/>
      </c>
      <c r="J5653" s="26">
        <f>G5653*H5653</f>
        <v/>
      </c>
    </row>
    <row r="5654">
      <c r="C5654" s="5" t="n">
        <v>4</v>
      </c>
      <c r="D5654" s="5" t="inlineStr">
        <is>
          <t>Air</t>
        </is>
      </c>
      <c r="E5654" s="5" t="inlineStr">
        <is>
          <t>M170</t>
        </is>
      </c>
      <c r="F5654" s="5" t="inlineStr">
        <is>
          <t>Liter</t>
        </is>
      </c>
      <c r="G5654" s="25" t="n">
        <v>0.5406143344709897</v>
      </c>
      <c r="H5654" s="26">
        <f>VLOOKUP(D5654,upahbahan,3,FALSE)</f>
        <v/>
      </c>
      <c r="J5654" s="26">
        <f>G5654*H5654</f>
        <v/>
      </c>
    </row>
    <row r="5655">
      <c r="C5655" s="5" t="n">
        <v>5</v>
      </c>
      <c r="D5655" s="5" t="inlineStr">
        <is>
          <t>Galian tanah biasa</t>
        </is>
      </c>
      <c r="E5655" s="5" t="inlineStr">
        <is>
          <t>EI311</t>
        </is>
      </c>
      <c r="F5655" s="5" t="inlineStr">
        <is>
          <t>M3</t>
        </is>
      </c>
      <c r="G5655" s="25" t="n">
        <v>0.1440000664264398</v>
      </c>
      <c r="H5655" s="26" t="n">
        <v>43356.23</v>
      </c>
      <c r="I5655" s="30" t="inlineStr">
        <is>
          <t>harga khusus</t>
        </is>
      </c>
      <c r="J5655" s="26">
        <f>G5655*H5655</f>
        <v/>
      </c>
    </row>
    <row r="5656">
      <c r="C5656" s="27" t="inlineStr">
        <is>
          <t>JUMLAH HARGA BAHAN</t>
        </is>
      </c>
      <c r="D5656" s="28" t="n"/>
      <c r="E5656" s="28" t="n"/>
      <c r="F5656" s="28" t="n"/>
      <c r="G5656" s="28" t="n"/>
      <c r="H5656" s="28" t="n"/>
      <c r="I5656" s="28" t="n"/>
      <c r="J5656" s="29">
        <f>SUM(J5651:J5655)</f>
        <v/>
      </c>
    </row>
    <row r="5657">
      <c r="C5657" s="24" t="inlineStr">
        <is>
          <t>C</t>
        </is>
      </c>
      <c r="D5657" s="24" t="inlineStr">
        <is>
          <t>PERALATAN</t>
        </is>
      </c>
      <c r="E5657" s="12" t="n"/>
      <c r="F5657" s="12" t="n"/>
      <c r="G5657" s="12" t="n"/>
      <c r="H5657" s="12" t="n"/>
      <c r="I5657" s="12" t="n"/>
      <c r="J5657" s="12" t="n"/>
    </row>
    <row r="5658">
      <c r="C5658" s="5" t="n">
        <v>1</v>
      </c>
      <c r="D5658" s="5" t="inlineStr">
        <is>
          <t>WATER TANKER 3000 - 4500 L</t>
        </is>
      </c>
      <c r="E5658" s="5" t="inlineStr">
        <is>
          <t>E23</t>
        </is>
      </c>
      <c r="F5658" s="5" t="inlineStr">
        <is>
          <t>Jam</t>
        </is>
      </c>
      <c r="G5658" s="25" t="n">
        <v>5.430158489357059e-05</v>
      </c>
      <c r="H5658" s="26">
        <f>VLOOKUP(D5658,upahbahan,3,FALSE)</f>
        <v/>
      </c>
      <c r="J5658" s="26">
        <f>G5658*H5658</f>
        <v/>
      </c>
    </row>
    <row r="5659">
      <c r="C5659" s="5" t="n">
        <v>2</v>
      </c>
      <c r="D5659" s="5" t="inlineStr">
        <is>
          <t>Alat Bantu</t>
        </is>
      </c>
      <c r="F5659" s="5" t="inlineStr">
        <is>
          <t>Ls</t>
        </is>
      </c>
      <c r="G5659" s="25" t="n">
        <v>1</v>
      </c>
      <c r="H5659" s="26">
        <f>VLOOKUP(D5659,upahbahan,3,FALSE)</f>
        <v/>
      </c>
      <c r="J5659" s="26">
        <f>G5659*H5659</f>
        <v/>
      </c>
    </row>
    <row r="5660">
      <c r="C5660" s="27" t="inlineStr">
        <is>
          <t>JUMLAH HARGA PERALATAN</t>
        </is>
      </c>
      <c r="D5660" s="28" t="n"/>
      <c r="E5660" s="28" t="n"/>
      <c r="F5660" s="28" t="n"/>
      <c r="G5660" s="28" t="n"/>
      <c r="H5660" s="28" t="n"/>
      <c r="I5660" s="28" t="n"/>
      <c r="J5660" s="29">
        <f>SUM(J5658:J5659)</f>
        <v/>
      </c>
    </row>
    <row r="5661">
      <c r="C5661" s="31" t="inlineStr">
        <is>
          <t>D</t>
        </is>
      </c>
      <c r="D5661" s="31" t="inlineStr">
        <is>
          <t>Jumlah (A+B+C)</t>
        </is>
      </c>
      <c r="E5661" s="32" t="n"/>
      <c r="F5661" s="32" t="n"/>
      <c r="G5661" s="32" t="n"/>
      <c r="H5661" s="32" t="n"/>
      <c r="I5661" s="32" t="n"/>
      <c r="J5661" s="33">
        <f>J5649+J5656+J5660</f>
        <v/>
      </c>
    </row>
    <row r="5662">
      <c r="C5662" s="18" t="inlineStr">
        <is>
          <t>E</t>
        </is>
      </c>
      <c r="D5662" s="18" t="inlineStr">
        <is>
          <t>Biaya Umum dan Keuntungan 10.0% x D</t>
        </is>
      </c>
      <c r="H5662" s="21">
        <f>$Q$8</f>
        <v/>
      </c>
      <c r="J5662" s="34">
        <f>J5661*H5662</f>
        <v/>
      </c>
    </row>
    <row r="5663">
      <c r="C5663" s="31" t="inlineStr">
        <is>
          <t>F</t>
        </is>
      </c>
      <c r="D5663" s="31" t="inlineStr">
        <is>
          <t>Harga Satuan Pekerjaan (D+E)</t>
        </is>
      </c>
      <c r="E5663" s="32" t="n"/>
      <c r="F5663" s="32" t="n"/>
      <c r="G5663" s="32" t="n"/>
      <c r="H5663" s="32" t="n"/>
      <c r="I5663" s="32" t="n"/>
      <c r="J5663" s="33">
        <f>SUM(J5661:J5662)</f>
        <v/>
      </c>
    </row>
    <row r="5665">
      <c r="C5665" s="16" t="inlineStr">
        <is>
          <t>I.283</t>
        </is>
      </c>
      <c r="D5665" s="17" t="inlineStr">
        <is>
          <t>Hujan Mas (Casia Glauca)</t>
        </is>
      </c>
      <c r="F5665" s="18" t="inlineStr">
        <is>
          <t>Buah</t>
        </is>
      </c>
      <c r="K5665" s="22">
        <f>ROUNDDOWN(J5684,0)</f>
        <v/>
      </c>
      <c r="M5665" s="19" t="inlineStr">
        <is>
          <t>9.3.(38y)</t>
        </is>
      </c>
    </row>
    <row r="5666">
      <c r="C5666" s="23" t="inlineStr">
        <is>
          <t>No</t>
        </is>
      </c>
      <c r="D5666" s="23" t="inlineStr">
        <is>
          <t>Uraian</t>
        </is>
      </c>
      <c r="E5666" s="23" t="inlineStr">
        <is>
          <t>Kode</t>
        </is>
      </c>
      <c r="F5666" s="23" t="inlineStr">
        <is>
          <t>Sat.</t>
        </is>
      </c>
      <c r="G5666" s="23" t="inlineStr">
        <is>
          <t>Koefisien</t>
        </is>
      </c>
      <c r="H5666" s="23" t="inlineStr">
        <is>
          <t>Harga  Satuan (Rp)</t>
        </is>
      </c>
      <c r="J5666" s="23" t="inlineStr">
        <is>
          <t>Jumlah Harga (Rp)</t>
        </is>
      </c>
    </row>
    <row r="5667">
      <c r="C5667" s="24" t="inlineStr">
        <is>
          <t>A</t>
        </is>
      </c>
      <c r="D5667" s="24" t="inlineStr">
        <is>
          <t>TENAGA KERJA</t>
        </is>
      </c>
      <c r="E5667" s="12" t="n"/>
      <c r="F5667" s="12" t="n"/>
      <c r="G5667" s="12" t="n"/>
      <c r="H5667" s="12" t="n"/>
      <c r="I5667" s="12" t="n"/>
      <c r="J5667" s="12" t="n"/>
    </row>
    <row r="5668">
      <c r="C5668" s="5" t="n">
        <v>1</v>
      </c>
      <c r="D5668" s="5" t="inlineStr">
        <is>
          <t>Pekerja</t>
        </is>
      </c>
      <c r="E5668" s="5" t="inlineStr">
        <is>
          <t>L01</t>
        </is>
      </c>
      <c r="F5668" s="5" t="inlineStr">
        <is>
          <t>jam</t>
        </is>
      </c>
      <c r="G5668" s="25" t="n">
        <v>0.6666667872493899</v>
      </c>
      <c r="H5668" s="26">
        <f>VLOOKUP(D5668,upahbahan,3,FALSE)</f>
        <v/>
      </c>
      <c r="J5668" s="26">
        <f>G5668*H5668</f>
        <v/>
      </c>
    </row>
    <row r="5669">
      <c r="C5669" s="5" t="n">
        <v>2</v>
      </c>
      <c r="D5669" s="5" t="inlineStr">
        <is>
          <t>Mandor</t>
        </is>
      </c>
      <c r="E5669" s="5" t="inlineStr">
        <is>
          <t>L03</t>
        </is>
      </c>
      <c r="F5669" s="5" t="inlineStr">
        <is>
          <t>jam</t>
        </is>
      </c>
      <c r="G5669" s="25" t="n">
        <v>0.3333334333955119</v>
      </c>
      <c r="H5669" s="26">
        <f>VLOOKUP(D5669,upahbahan,3,FALSE)</f>
        <v/>
      </c>
      <c r="J5669" s="26">
        <f>G5669*H5669</f>
        <v/>
      </c>
    </row>
    <row r="5670">
      <c r="C5670" s="27" t="inlineStr">
        <is>
          <t>JUMLAH HARGA TENAGA KERJA</t>
        </is>
      </c>
      <c r="D5670" s="28" t="n"/>
      <c r="E5670" s="28" t="n"/>
      <c r="F5670" s="28" t="n"/>
      <c r="G5670" s="28" t="n"/>
      <c r="H5670" s="28" t="n"/>
      <c r="I5670" s="28" t="n"/>
      <c r="J5670" s="29">
        <f>SUM(J5668:J5669)</f>
        <v/>
      </c>
    </row>
    <row r="5671">
      <c r="C5671" s="24" t="inlineStr">
        <is>
          <t>B</t>
        </is>
      </c>
      <c r="D5671" s="24" t="inlineStr">
        <is>
          <t>BAHAN</t>
        </is>
      </c>
      <c r="E5671" s="12" t="n"/>
      <c r="F5671" s="12" t="n"/>
      <c r="G5671" s="12" t="n"/>
      <c r="H5671" s="12" t="n"/>
      <c r="I5671" s="12" t="n"/>
      <c r="J5671" s="12" t="n"/>
    </row>
    <row r="5672">
      <c r="C5672" s="5" t="n">
        <v>1</v>
      </c>
      <c r="D5672" s="5" t="inlineStr">
        <is>
          <t>Hujan Mas (Casia glauca)</t>
        </is>
      </c>
      <c r="E5672" s="5" t="inlineStr">
        <is>
          <t>M344</t>
        </is>
      </c>
      <c r="F5672" s="5" t="inlineStr">
        <is>
          <t>Btg</t>
        </is>
      </c>
      <c r="G5672" s="25" t="n">
        <v>1</v>
      </c>
      <c r="H5672" s="26">
        <f>VLOOKUP(D5672,upahbahan,3,FALSE)</f>
        <v/>
      </c>
      <c r="J5672" s="26">
        <f>G5672*H5672</f>
        <v/>
      </c>
    </row>
    <row r="5673">
      <c r="C5673" s="5" t="n">
        <v>2</v>
      </c>
      <c r="D5673" s="5" t="inlineStr">
        <is>
          <t>Tanah Humus ketebalan 20 cm</t>
        </is>
      </c>
      <c r="E5673" s="5" t="inlineStr">
        <is>
          <t>M271</t>
        </is>
      </c>
      <c r="F5673" s="5" t="inlineStr">
        <is>
          <t>M3</t>
        </is>
      </c>
      <c r="G5673" s="25" t="n">
        <v>0.22</v>
      </c>
      <c r="H5673" s="26">
        <f>VLOOKUP(D5673,upahbahan,3,FALSE)</f>
        <v/>
      </c>
      <c r="J5673" s="26">
        <f>G5673*H5673</f>
        <v/>
      </c>
    </row>
    <row r="5674">
      <c r="C5674" s="5" t="n">
        <v>3</v>
      </c>
      <c r="D5674" s="5" t="inlineStr">
        <is>
          <t>Pupuk</t>
        </is>
      </c>
      <c r="E5674" s="5" t="inlineStr">
        <is>
          <t>M272</t>
        </is>
      </c>
      <c r="F5674" s="5" t="inlineStr">
        <is>
          <t>Kg</t>
        </is>
      </c>
      <c r="G5674" s="25" t="n">
        <v>1.05</v>
      </c>
      <c r="H5674" s="26">
        <f>VLOOKUP(D5674,upahbahan,3,FALSE)</f>
        <v/>
      </c>
      <c r="J5674" s="26">
        <f>G5674*H5674</f>
        <v/>
      </c>
    </row>
    <row r="5675">
      <c r="C5675" s="5" t="n">
        <v>4</v>
      </c>
      <c r="D5675" s="5" t="inlineStr">
        <is>
          <t>Air</t>
        </is>
      </c>
      <c r="E5675" s="5" t="inlineStr">
        <is>
          <t>M170</t>
        </is>
      </c>
      <c r="F5675" s="5" t="inlineStr">
        <is>
          <t>Liter</t>
        </is>
      </c>
      <c r="G5675" s="25" t="n">
        <v>0.5406143344709897</v>
      </c>
      <c r="H5675" s="26">
        <f>VLOOKUP(D5675,upahbahan,3,FALSE)</f>
        <v/>
      </c>
      <c r="J5675" s="26">
        <f>G5675*H5675</f>
        <v/>
      </c>
    </row>
    <row r="5676">
      <c r="C5676" s="5" t="n">
        <v>5</v>
      </c>
      <c r="D5676" s="5" t="inlineStr">
        <is>
          <t>Galian tanah biasa</t>
        </is>
      </c>
      <c r="E5676" s="5" t="inlineStr">
        <is>
          <t>EI311</t>
        </is>
      </c>
      <c r="F5676" s="5" t="inlineStr">
        <is>
          <t>M3</t>
        </is>
      </c>
      <c r="G5676" s="25" t="n">
        <v>0.144000056316935</v>
      </c>
      <c r="H5676" s="26">
        <f>VLOOKUP(D5676,upahbahan,3,FALSE)</f>
        <v/>
      </c>
      <c r="J5676" s="26">
        <f>G5676*H5676</f>
        <v/>
      </c>
    </row>
    <row r="5677">
      <c r="C5677" s="27" t="inlineStr">
        <is>
          <t>JUMLAH HARGA BAHAN</t>
        </is>
      </c>
      <c r="D5677" s="28" t="n"/>
      <c r="E5677" s="28" t="n"/>
      <c r="F5677" s="28" t="n"/>
      <c r="G5677" s="28" t="n"/>
      <c r="H5677" s="28" t="n"/>
      <c r="I5677" s="28" t="n"/>
      <c r="J5677" s="29">
        <f>SUM(J5672:J5676)</f>
        <v/>
      </c>
    </row>
    <row r="5678">
      <c r="C5678" s="24" t="inlineStr">
        <is>
          <t>C</t>
        </is>
      </c>
      <c r="D5678" s="24" t="inlineStr">
        <is>
          <t>PERALATAN</t>
        </is>
      </c>
      <c r="E5678" s="12" t="n"/>
      <c r="F5678" s="12" t="n"/>
      <c r="G5678" s="12" t="n"/>
      <c r="H5678" s="12" t="n"/>
      <c r="I5678" s="12" t="n"/>
      <c r="J5678" s="12" t="n"/>
    </row>
    <row r="5679">
      <c r="C5679" s="5" t="n">
        <v>1</v>
      </c>
      <c r="D5679" s="5" t="inlineStr">
        <is>
          <t>WATER TANKER 3000 - 4500 L</t>
        </is>
      </c>
      <c r="E5679" s="5" t="inlineStr">
        <is>
          <t>E23</t>
        </is>
      </c>
      <c r="F5679" s="5" t="inlineStr">
        <is>
          <t>Jam</t>
        </is>
      </c>
      <c r="G5679" s="25" t="n">
        <v>5.430158489357059e-05</v>
      </c>
      <c r="H5679" s="26">
        <f>VLOOKUP(D5679,upahbahan,3,FALSE)</f>
        <v/>
      </c>
      <c r="J5679" s="26">
        <f>G5679*H5679</f>
        <v/>
      </c>
    </row>
    <row r="5680">
      <c r="C5680" s="5" t="n">
        <v>2</v>
      </c>
      <c r="D5680" s="5" t="inlineStr">
        <is>
          <t>Alat Bantu</t>
        </is>
      </c>
      <c r="F5680" s="5" t="inlineStr">
        <is>
          <t>Ls</t>
        </is>
      </c>
      <c r="G5680" s="25" t="n">
        <v>1</v>
      </c>
      <c r="H5680" s="26">
        <f>VLOOKUP(D5680,upahbahan,3,FALSE)</f>
        <v/>
      </c>
      <c r="J5680" s="26">
        <f>G5680*H5680</f>
        <v/>
      </c>
    </row>
    <row r="5681">
      <c r="C5681" s="27" t="inlineStr">
        <is>
          <t>JUMLAH HARGA PERALATAN</t>
        </is>
      </c>
      <c r="D5681" s="28" t="n"/>
      <c r="E5681" s="28" t="n"/>
      <c r="F5681" s="28" t="n"/>
      <c r="G5681" s="28" t="n"/>
      <c r="H5681" s="28" t="n"/>
      <c r="I5681" s="28" t="n"/>
      <c r="J5681" s="29">
        <f>SUM(J5679:J5680)</f>
        <v/>
      </c>
    </row>
    <row r="5682">
      <c r="C5682" s="31" t="inlineStr">
        <is>
          <t>D</t>
        </is>
      </c>
      <c r="D5682" s="31" t="inlineStr">
        <is>
          <t>Jumlah (A+B+C)</t>
        </is>
      </c>
      <c r="E5682" s="32" t="n"/>
      <c r="F5682" s="32" t="n"/>
      <c r="G5682" s="32" t="n"/>
      <c r="H5682" s="32" t="n"/>
      <c r="I5682" s="32" t="n"/>
      <c r="J5682" s="33">
        <f>J5670+J5677+J5681</f>
        <v/>
      </c>
    </row>
    <row r="5683">
      <c r="C5683" s="18" t="inlineStr">
        <is>
          <t>E</t>
        </is>
      </c>
      <c r="D5683" s="18" t="inlineStr">
        <is>
          <t>Biaya Umum dan Keuntungan 10.0% x D</t>
        </is>
      </c>
      <c r="H5683" s="21">
        <f>$Q$8</f>
        <v/>
      </c>
      <c r="J5683" s="34">
        <f>J5682*H5683</f>
        <v/>
      </c>
    </row>
    <row r="5684">
      <c r="C5684" s="31" t="inlineStr">
        <is>
          <t>F</t>
        </is>
      </c>
      <c r="D5684" s="31" t="inlineStr">
        <is>
          <t>Harga Satuan Pekerjaan (D+E)</t>
        </is>
      </c>
      <c r="E5684" s="32" t="n"/>
      <c r="F5684" s="32" t="n"/>
      <c r="G5684" s="32" t="n"/>
      <c r="H5684" s="32" t="n"/>
      <c r="I5684" s="32" t="n"/>
      <c r="J5684" s="33">
        <f>SUM(J5682:J5683)</f>
        <v/>
      </c>
    </row>
    <row r="5686">
      <c r="C5686" s="16" t="inlineStr">
        <is>
          <t>I.284</t>
        </is>
      </c>
      <c r="D5686" s="17" t="inlineStr">
        <is>
          <t>Iris (Neomarica Longofolia)</t>
        </is>
      </c>
      <c r="F5686" s="18" t="inlineStr">
        <is>
          <t>Buah</t>
        </is>
      </c>
      <c r="K5686" s="22">
        <f>ROUNDDOWN(J5705,0)</f>
        <v/>
      </c>
      <c r="M5686" s="19" t="inlineStr">
        <is>
          <t>9.3.(38z)</t>
        </is>
      </c>
    </row>
    <row r="5687">
      <c r="C5687" s="23" t="inlineStr">
        <is>
          <t>No</t>
        </is>
      </c>
      <c r="D5687" s="23" t="inlineStr">
        <is>
          <t>Uraian</t>
        </is>
      </c>
      <c r="E5687" s="23" t="inlineStr">
        <is>
          <t>Kode</t>
        </is>
      </c>
      <c r="F5687" s="23" t="inlineStr">
        <is>
          <t>Sat.</t>
        </is>
      </c>
      <c r="G5687" s="23" t="inlineStr">
        <is>
          <t>Koefisien</t>
        </is>
      </c>
      <c r="H5687" s="23" t="inlineStr">
        <is>
          <t>Harga  Satuan (Rp)</t>
        </is>
      </c>
      <c r="J5687" s="23" t="inlineStr">
        <is>
          <t>Jumlah Harga (Rp)</t>
        </is>
      </c>
    </row>
    <row r="5688">
      <c r="C5688" s="24" t="inlineStr">
        <is>
          <t>A</t>
        </is>
      </c>
      <c r="D5688" s="24" t="inlineStr">
        <is>
          <t>TENAGA KERJA</t>
        </is>
      </c>
      <c r="E5688" s="12" t="n"/>
      <c r="F5688" s="12" t="n"/>
      <c r="G5688" s="12" t="n"/>
      <c r="H5688" s="12" t="n"/>
      <c r="I5688" s="12" t="n"/>
      <c r="J5688" s="12" t="n"/>
    </row>
    <row r="5689">
      <c r="C5689" s="5" t="n">
        <v>1</v>
      </c>
      <c r="D5689" s="5" t="inlineStr">
        <is>
          <t>Pekerja</t>
        </is>
      </c>
      <c r="E5689" s="5" t="inlineStr">
        <is>
          <t>L01</t>
        </is>
      </c>
      <c r="F5689" s="5" t="inlineStr">
        <is>
          <t>jam</t>
        </is>
      </c>
      <c r="G5689" s="25" t="n">
        <v>0.6666667872493899</v>
      </c>
      <c r="H5689" s="26">
        <f>VLOOKUP(D5689,upahbahan,3,FALSE)</f>
        <v/>
      </c>
      <c r="J5689" s="26">
        <f>G5689*H5689</f>
        <v/>
      </c>
    </row>
    <row r="5690">
      <c r="C5690" s="5" t="n">
        <v>2</v>
      </c>
      <c r="D5690" s="5" t="inlineStr">
        <is>
          <t>Mandor</t>
        </is>
      </c>
      <c r="E5690" s="5" t="inlineStr">
        <is>
          <t>L03</t>
        </is>
      </c>
      <c r="F5690" s="5" t="inlineStr">
        <is>
          <t>jam</t>
        </is>
      </c>
      <c r="G5690" s="25" t="n">
        <v>0.3333334333955119</v>
      </c>
      <c r="H5690" s="26">
        <f>VLOOKUP(D5690,upahbahan,3,FALSE)</f>
        <v/>
      </c>
      <c r="J5690" s="26">
        <f>G5690*H5690</f>
        <v/>
      </c>
    </row>
    <row r="5691">
      <c r="C5691" s="27" t="inlineStr">
        <is>
          <t>JUMLAH HARGA TENAGA KERJA</t>
        </is>
      </c>
      <c r="D5691" s="28" t="n"/>
      <c r="E5691" s="28" t="n"/>
      <c r="F5691" s="28" t="n"/>
      <c r="G5691" s="28" t="n"/>
      <c r="H5691" s="28" t="n"/>
      <c r="I5691" s="28" t="n"/>
      <c r="J5691" s="29">
        <f>SUM(J5689:J5690)</f>
        <v/>
      </c>
    </row>
    <row r="5692">
      <c r="C5692" s="24" t="inlineStr">
        <is>
          <t>B</t>
        </is>
      </c>
      <c r="D5692" s="24" t="inlineStr">
        <is>
          <t>BAHAN</t>
        </is>
      </c>
      <c r="E5692" s="12" t="n"/>
      <c r="F5692" s="12" t="n"/>
      <c r="G5692" s="12" t="n"/>
      <c r="H5692" s="12" t="n"/>
      <c r="I5692" s="12" t="n"/>
      <c r="J5692" s="12" t="n"/>
    </row>
    <row r="5693">
      <c r="C5693" s="5" t="n">
        <v>1</v>
      </c>
      <c r="D5693" s="5" t="inlineStr">
        <is>
          <t>Iris (Neomarica longofolia)</t>
        </is>
      </c>
      <c r="E5693" s="5" t="inlineStr">
        <is>
          <t>M345</t>
        </is>
      </c>
      <c r="F5693" s="5" t="inlineStr">
        <is>
          <t>Btg</t>
        </is>
      </c>
      <c r="G5693" s="25" t="n">
        <v>1</v>
      </c>
      <c r="H5693" s="26">
        <f>VLOOKUP(D5693,upahbahan,3,FALSE)</f>
        <v/>
      </c>
      <c r="J5693" s="26">
        <f>G5693*H5693</f>
        <v/>
      </c>
    </row>
    <row r="5694">
      <c r="C5694" s="5" t="n">
        <v>2</v>
      </c>
      <c r="D5694" s="5" t="inlineStr">
        <is>
          <t>Tanah Humus ketebalan 20 cm</t>
        </is>
      </c>
      <c r="E5694" s="5" t="inlineStr">
        <is>
          <t>M271</t>
        </is>
      </c>
      <c r="F5694" s="5" t="inlineStr">
        <is>
          <t>M3</t>
        </is>
      </c>
      <c r="G5694" s="25" t="n">
        <v>0.22</v>
      </c>
      <c r="H5694" s="26">
        <f>VLOOKUP(D5694,upahbahan,3,FALSE)</f>
        <v/>
      </c>
      <c r="J5694" s="26">
        <f>G5694*H5694</f>
        <v/>
      </c>
    </row>
    <row r="5695">
      <c r="C5695" s="5" t="n">
        <v>3</v>
      </c>
      <c r="D5695" s="5" t="inlineStr">
        <is>
          <t>Pupuk</t>
        </is>
      </c>
      <c r="E5695" s="5" t="inlineStr">
        <is>
          <t>M272</t>
        </is>
      </c>
      <c r="F5695" s="5" t="inlineStr">
        <is>
          <t>Kg</t>
        </is>
      </c>
      <c r="G5695" s="25" t="n">
        <v>1.05</v>
      </c>
      <c r="H5695" s="26">
        <f>VLOOKUP(D5695,upahbahan,3,FALSE)</f>
        <v/>
      </c>
      <c r="J5695" s="26">
        <f>G5695*H5695</f>
        <v/>
      </c>
    </row>
    <row r="5696">
      <c r="C5696" s="5" t="n">
        <v>4</v>
      </c>
      <c r="D5696" s="5" t="inlineStr">
        <is>
          <t>Air</t>
        </is>
      </c>
      <c r="E5696" s="5" t="inlineStr">
        <is>
          <t>M170</t>
        </is>
      </c>
      <c r="F5696" s="5" t="inlineStr">
        <is>
          <t>Liter</t>
        </is>
      </c>
      <c r="G5696" s="25" t="n">
        <v>0.5406143344709897</v>
      </c>
      <c r="H5696" s="26">
        <f>VLOOKUP(D5696,upahbahan,3,FALSE)</f>
        <v/>
      </c>
      <c r="J5696" s="26">
        <f>G5696*H5696</f>
        <v/>
      </c>
    </row>
    <row r="5697">
      <c r="C5697" s="5" t="n">
        <v>5</v>
      </c>
      <c r="D5697" s="5" t="inlineStr">
        <is>
          <t>Galian tanah biasa</t>
        </is>
      </c>
      <c r="E5697" s="5" t="inlineStr">
        <is>
          <t>EI311</t>
        </is>
      </c>
      <c r="F5697" s="5" t="inlineStr">
        <is>
          <t>M3</t>
        </is>
      </c>
      <c r="G5697" s="25" t="n">
        <v>0.144000056316935</v>
      </c>
      <c r="H5697" s="26">
        <f>VLOOKUP(D5697,upahbahan,3,FALSE)</f>
        <v/>
      </c>
      <c r="J5697" s="26">
        <f>G5697*H5697</f>
        <v/>
      </c>
    </row>
    <row r="5698">
      <c r="C5698" s="27" t="inlineStr">
        <is>
          <t>JUMLAH HARGA BAHAN</t>
        </is>
      </c>
      <c r="D5698" s="28" t="n"/>
      <c r="E5698" s="28" t="n"/>
      <c r="F5698" s="28" t="n"/>
      <c r="G5698" s="28" t="n"/>
      <c r="H5698" s="28" t="n"/>
      <c r="I5698" s="28" t="n"/>
      <c r="J5698" s="29">
        <f>SUM(J5693:J5697)</f>
        <v/>
      </c>
    </row>
    <row r="5699">
      <c r="C5699" s="24" t="inlineStr">
        <is>
          <t>C</t>
        </is>
      </c>
      <c r="D5699" s="24" t="inlineStr">
        <is>
          <t>PERALATAN</t>
        </is>
      </c>
      <c r="E5699" s="12" t="n"/>
      <c r="F5699" s="12" t="n"/>
      <c r="G5699" s="12" t="n"/>
      <c r="H5699" s="12" t="n"/>
      <c r="I5699" s="12" t="n"/>
      <c r="J5699" s="12" t="n"/>
    </row>
    <row r="5700">
      <c r="C5700" s="5" t="n">
        <v>1</v>
      </c>
      <c r="D5700" s="5" t="inlineStr">
        <is>
          <t>WATER TANKER 3000 - 4500 L</t>
        </is>
      </c>
      <c r="E5700" s="5" t="inlineStr">
        <is>
          <t>E23</t>
        </is>
      </c>
      <c r="F5700" s="5" t="inlineStr">
        <is>
          <t>Jam</t>
        </is>
      </c>
      <c r="G5700" s="25" t="n">
        <v>5.430158489357059e-05</v>
      </c>
      <c r="H5700" s="26">
        <f>VLOOKUP(D5700,upahbahan,3,FALSE)</f>
        <v/>
      </c>
      <c r="J5700" s="26">
        <f>G5700*H5700</f>
        <v/>
      </c>
    </row>
    <row r="5701">
      <c r="C5701" s="5" t="n">
        <v>2</v>
      </c>
      <c r="D5701" s="5" t="inlineStr">
        <is>
          <t>Alat Bantu</t>
        </is>
      </c>
      <c r="F5701" s="5" t="inlineStr">
        <is>
          <t>Ls</t>
        </is>
      </c>
      <c r="G5701" s="25" t="n">
        <v>1</v>
      </c>
      <c r="H5701" s="26">
        <f>VLOOKUP(D5701,upahbahan,3,FALSE)</f>
        <v/>
      </c>
      <c r="J5701" s="26">
        <f>G5701*H5701</f>
        <v/>
      </c>
    </row>
    <row r="5702">
      <c r="C5702" s="27" t="inlineStr">
        <is>
          <t>JUMLAH HARGA PERALATAN</t>
        </is>
      </c>
      <c r="D5702" s="28" t="n"/>
      <c r="E5702" s="28" t="n"/>
      <c r="F5702" s="28" t="n"/>
      <c r="G5702" s="28" t="n"/>
      <c r="H5702" s="28" t="n"/>
      <c r="I5702" s="28" t="n"/>
      <c r="J5702" s="29">
        <f>SUM(J5700:J5701)</f>
        <v/>
      </c>
    </row>
    <row r="5703">
      <c r="C5703" s="31" t="inlineStr">
        <is>
          <t>D</t>
        </is>
      </c>
      <c r="D5703" s="31" t="inlineStr">
        <is>
          <t>Jumlah (A+B+C)</t>
        </is>
      </c>
      <c r="E5703" s="32" t="n"/>
      <c r="F5703" s="32" t="n"/>
      <c r="G5703" s="32" t="n"/>
      <c r="H5703" s="32" t="n"/>
      <c r="I5703" s="32" t="n"/>
      <c r="J5703" s="33">
        <f>J5691+J5698+J5702</f>
        <v/>
      </c>
    </row>
    <row r="5704">
      <c r="C5704" s="18" t="inlineStr">
        <is>
          <t>E</t>
        </is>
      </c>
      <c r="D5704" s="18" t="inlineStr">
        <is>
          <t>Biaya Umum dan Keuntungan 10.0% x D</t>
        </is>
      </c>
      <c r="H5704" s="21">
        <f>$Q$8</f>
        <v/>
      </c>
      <c r="J5704" s="34">
        <f>J5703*H5704</f>
        <v/>
      </c>
    </row>
    <row r="5705">
      <c r="C5705" s="31" t="inlineStr">
        <is>
          <t>F</t>
        </is>
      </c>
      <c r="D5705" s="31" t="inlineStr">
        <is>
          <t>Harga Satuan Pekerjaan (D+E)</t>
        </is>
      </c>
      <c r="E5705" s="32" t="n"/>
      <c r="F5705" s="32" t="n"/>
      <c r="G5705" s="32" t="n"/>
      <c r="H5705" s="32" t="n"/>
      <c r="I5705" s="32" t="n"/>
      <c r="J5705" s="33">
        <f>SUM(J5703:J5704)</f>
        <v/>
      </c>
    </row>
    <row r="5707">
      <c r="C5707" s="16" t="inlineStr">
        <is>
          <t>I.285</t>
        </is>
      </c>
      <c r="D5707" s="17" t="inlineStr">
        <is>
          <t>Jambu Air (Syzigium Aquae)</t>
        </is>
      </c>
      <c r="F5707" s="18" t="inlineStr">
        <is>
          <t>Buah</t>
        </is>
      </c>
      <c r="K5707" s="22">
        <f>ROUNDDOWN(J5727,0)</f>
        <v/>
      </c>
      <c r="M5707" s="19" t="inlineStr">
        <is>
          <t>9.3.(38aa)</t>
        </is>
      </c>
    </row>
    <row r="5708">
      <c r="C5708" s="23" t="inlineStr">
        <is>
          <t>No</t>
        </is>
      </c>
      <c r="D5708" s="23" t="inlineStr">
        <is>
          <t>Uraian</t>
        </is>
      </c>
      <c r="E5708" s="23" t="inlineStr">
        <is>
          <t>Kode</t>
        </is>
      </c>
      <c r="F5708" s="23" t="inlineStr">
        <is>
          <t>Sat.</t>
        </is>
      </c>
      <c r="G5708" s="23" t="inlineStr">
        <is>
          <t>Koefisien</t>
        </is>
      </c>
      <c r="H5708" s="23" t="inlineStr">
        <is>
          <t>Harga  Satuan (Rp)</t>
        </is>
      </c>
      <c r="J5708" s="23" t="inlineStr">
        <is>
          <t>Jumlah Harga (Rp)</t>
        </is>
      </c>
    </row>
    <row r="5709">
      <c r="C5709" s="24" t="inlineStr">
        <is>
          <t>A</t>
        </is>
      </c>
      <c r="D5709" s="24" t="inlineStr">
        <is>
          <t>TENAGA KERJA</t>
        </is>
      </c>
      <c r="E5709" s="12" t="n"/>
      <c r="F5709" s="12" t="n"/>
      <c r="G5709" s="12" t="n"/>
      <c r="H5709" s="12" t="n"/>
      <c r="I5709" s="12" t="n"/>
      <c r="J5709" s="12" t="n"/>
    </row>
    <row r="5710">
      <c r="C5710" s="5" t="n">
        <v>1</v>
      </c>
      <c r="D5710" s="5" t="inlineStr">
        <is>
          <t>Pekerja</t>
        </is>
      </c>
      <c r="E5710" s="5" t="inlineStr">
        <is>
          <t>L01</t>
        </is>
      </c>
      <c r="F5710" s="5" t="inlineStr">
        <is>
          <t>jam</t>
        </is>
      </c>
      <c r="G5710" s="25" t="n">
        <v>0.6666667872493899</v>
      </c>
      <c r="H5710" s="26">
        <f>VLOOKUP(D5710,upahbahan,3,FALSE)</f>
        <v/>
      </c>
      <c r="J5710" s="26">
        <f>G5710*H5710</f>
        <v/>
      </c>
    </row>
    <row r="5711">
      <c r="C5711" s="5" t="n">
        <v>2</v>
      </c>
      <c r="D5711" s="5" t="inlineStr">
        <is>
          <t>Mandor</t>
        </is>
      </c>
      <c r="E5711" s="5" t="inlineStr">
        <is>
          <t>L03</t>
        </is>
      </c>
      <c r="F5711" s="5" t="inlineStr">
        <is>
          <t>jam</t>
        </is>
      </c>
      <c r="G5711" s="25" t="n">
        <v>0.3333334333955119</v>
      </c>
      <c r="H5711" s="26">
        <f>VLOOKUP(D5711,upahbahan,3,FALSE)</f>
        <v/>
      </c>
      <c r="J5711" s="26">
        <f>G5711*H5711</f>
        <v/>
      </c>
    </row>
    <row r="5712">
      <c r="C5712" s="27" t="inlineStr">
        <is>
          <t>JUMLAH HARGA TENAGA KERJA</t>
        </is>
      </c>
      <c r="D5712" s="28" t="n"/>
      <c r="E5712" s="28" t="n"/>
      <c r="F5712" s="28" t="n"/>
      <c r="G5712" s="28" t="n"/>
      <c r="H5712" s="28" t="n"/>
      <c r="I5712" s="28" t="n"/>
      <c r="J5712" s="29">
        <f>SUM(J5710:J5711)</f>
        <v/>
      </c>
    </row>
    <row r="5713">
      <c r="C5713" s="24" t="inlineStr">
        <is>
          <t>B</t>
        </is>
      </c>
      <c r="D5713" s="24" t="inlineStr">
        <is>
          <t>BAHAN</t>
        </is>
      </c>
      <c r="E5713" s="12" t="n"/>
      <c r="F5713" s="12" t="n"/>
      <c r="G5713" s="12" t="n"/>
      <c r="H5713" s="12" t="n"/>
      <c r="I5713" s="12" t="n"/>
      <c r="J5713" s="12" t="n"/>
    </row>
    <row r="5714">
      <c r="C5714" s="5" t="n">
        <v>1</v>
      </c>
      <c r="D5714" s="5" t="inlineStr">
        <is>
          <t>Jambu Air (Syzigium aquae)</t>
        </is>
      </c>
      <c r="E5714" s="5" t="inlineStr">
        <is>
          <t>M346</t>
        </is>
      </c>
      <c r="F5714" s="5" t="inlineStr">
        <is>
          <t>Btg</t>
        </is>
      </c>
      <c r="G5714" s="25" t="n">
        <v>1</v>
      </c>
      <c r="H5714" s="26">
        <f>VLOOKUP(D5714,upahbahan,3,FALSE)</f>
        <v/>
      </c>
      <c r="J5714" s="26">
        <f>G5714*H5714</f>
        <v/>
      </c>
    </row>
    <row r="5715">
      <c r="C5715" s="5" t="n">
        <v>2</v>
      </c>
      <c r="D5715" s="5" t="inlineStr">
        <is>
          <t>Tanah Humus ketebalan 20 cm</t>
        </is>
      </c>
      <c r="E5715" s="5" t="inlineStr">
        <is>
          <t>M271</t>
        </is>
      </c>
      <c r="F5715" s="5" t="inlineStr">
        <is>
          <t>M3</t>
        </is>
      </c>
      <c r="G5715" s="25" t="n">
        <v>0.22</v>
      </c>
      <c r="H5715" s="26">
        <f>VLOOKUP(D5715,upahbahan,3,FALSE)</f>
        <v/>
      </c>
      <c r="J5715" s="26">
        <f>G5715*H5715</f>
        <v/>
      </c>
    </row>
    <row r="5716">
      <c r="C5716" s="5" t="n">
        <v>3</v>
      </c>
      <c r="D5716" s="5" t="inlineStr">
        <is>
          <t>Pupuk</t>
        </is>
      </c>
      <c r="E5716" s="5" t="inlineStr">
        <is>
          <t>M272</t>
        </is>
      </c>
      <c r="F5716" s="5" t="inlineStr">
        <is>
          <t>Kg</t>
        </is>
      </c>
      <c r="G5716" s="25" t="n">
        <v>1.05</v>
      </c>
      <c r="H5716" s="26">
        <f>VLOOKUP(D5716,upahbahan,3,FALSE)</f>
        <v/>
      </c>
      <c r="J5716" s="26">
        <f>G5716*H5716</f>
        <v/>
      </c>
    </row>
    <row r="5717">
      <c r="C5717" s="5" t="n">
        <v>4</v>
      </c>
      <c r="D5717" s="5" t="inlineStr">
        <is>
          <t>Air</t>
        </is>
      </c>
      <c r="E5717" s="5" t="inlineStr">
        <is>
          <t>M170</t>
        </is>
      </c>
      <c r="F5717" s="5" t="inlineStr">
        <is>
          <t>Liter</t>
        </is>
      </c>
      <c r="G5717" s="25" t="n">
        <v>0.5406143344709897</v>
      </c>
      <c r="H5717" s="26">
        <f>VLOOKUP(D5717,upahbahan,3,FALSE)</f>
        <v/>
      </c>
      <c r="J5717" s="26">
        <f>G5717*H5717</f>
        <v/>
      </c>
    </row>
    <row r="5718">
      <c r="C5718" s="5" t="n">
        <v>5</v>
      </c>
      <c r="D5718" s="5" t="inlineStr">
        <is>
          <t>Galian Tanah Biasa</t>
        </is>
      </c>
      <c r="E5718" s="5" t="inlineStr">
        <is>
          <t>EI311</t>
        </is>
      </c>
      <c r="F5718" s="5" t="inlineStr">
        <is>
          <t>M3</t>
        </is>
      </c>
      <c r="G5718" s="25" t="n">
        <v>0.5119999395114402</v>
      </c>
      <c r="H5718" s="26">
        <f>VLOOKUP(D5718,upahbahan,3,FALSE)</f>
        <v/>
      </c>
      <c r="J5718" s="26">
        <f>G5718*H5718</f>
        <v/>
      </c>
    </row>
    <row r="5719">
      <c r="C5719" s="5" t="n">
        <v>6</v>
      </c>
      <c r="D5719" s="5" t="inlineStr">
        <is>
          <t>Bambu Penopang</t>
        </is>
      </c>
      <c r="E5719" s="5" t="inlineStr">
        <is>
          <t>M366</t>
        </is>
      </c>
      <c r="F5719" s="5" t="inlineStr">
        <is>
          <t>Btg</t>
        </is>
      </c>
      <c r="G5719" s="25" t="n">
        <v>3</v>
      </c>
      <c r="H5719" s="26">
        <f>VLOOKUP(D5719,upahbahan,3,FALSE)</f>
        <v/>
      </c>
      <c r="J5719" s="26">
        <f>G5719*H5719</f>
        <v/>
      </c>
    </row>
    <row r="5720">
      <c r="C5720" s="27" t="inlineStr">
        <is>
          <t>JUMLAH HARGA BAHAN</t>
        </is>
      </c>
      <c r="D5720" s="28" t="n"/>
      <c r="E5720" s="28" t="n"/>
      <c r="F5720" s="28" t="n"/>
      <c r="G5720" s="28" t="n"/>
      <c r="H5720" s="28" t="n"/>
      <c r="I5720" s="28" t="n"/>
      <c r="J5720" s="29">
        <f>SUM(J5714:J5719)</f>
        <v/>
      </c>
    </row>
    <row r="5721">
      <c r="C5721" s="24" t="inlineStr">
        <is>
          <t>C</t>
        </is>
      </c>
      <c r="D5721" s="24" t="inlineStr">
        <is>
          <t>PERALATAN</t>
        </is>
      </c>
      <c r="E5721" s="12" t="n"/>
      <c r="F5721" s="12" t="n"/>
      <c r="G5721" s="12" t="n"/>
      <c r="H5721" s="12" t="n"/>
      <c r="I5721" s="12" t="n"/>
      <c r="J5721" s="12" t="n"/>
    </row>
    <row r="5722">
      <c r="C5722" s="5" t="n">
        <v>1</v>
      </c>
      <c r="D5722" s="5" t="inlineStr">
        <is>
          <t>WATER TANKER 3000 - 4500 L</t>
        </is>
      </c>
      <c r="E5722" s="5" t="inlineStr">
        <is>
          <t>E23</t>
        </is>
      </c>
      <c r="F5722" s="5" t="inlineStr">
        <is>
          <t>Jam</t>
        </is>
      </c>
      <c r="G5722" s="25" t="n">
        <v>5.430158489357059e-05</v>
      </c>
      <c r="H5722" s="26">
        <f>VLOOKUP(D5722,upahbahan,3,FALSE)</f>
        <v/>
      </c>
      <c r="J5722" s="26">
        <f>G5722*H5722</f>
        <v/>
      </c>
    </row>
    <row r="5723">
      <c r="C5723" s="5" t="n">
        <v>2</v>
      </c>
      <c r="D5723" s="5" t="inlineStr">
        <is>
          <t>Alat Bantu</t>
        </is>
      </c>
      <c r="F5723" s="5" t="inlineStr">
        <is>
          <t>Ls</t>
        </is>
      </c>
      <c r="G5723" s="25" t="n">
        <v>1</v>
      </c>
      <c r="H5723" s="26">
        <f>VLOOKUP(D5723,upahbahan,3,FALSE)</f>
        <v/>
      </c>
      <c r="J5723" s="26">
        <f>G5723*H5723</f>
        <v/>
      </c>
    </row>
    <row r="5724">
      <c r="C5724" s="27" t="inlineStr">
        <is>
          <t>JUMLAH HARGA PERALATAN</t>
        </is>
      </c>
      <c r="D5724" s="28" t="n"/>
      <c r="E5724" s="28" t="n"/>
      <c r="F5724" s="28" t="n"/>
      <c r="G5724" s="28" t="n"/>
      <c r="H5724" s="28" t="n"/>
      <c r="I5724" s="28" t="n"/>
      <c r="J5724" s="29">
        <f>SUM(J5722:J5723)</f>
        <v/>
      </c>
    </row>
    <row r="5725">
      <c r="C5725" s="31" t="inlineStr">
        <is>
          <t>D</t>
        </is>
      </c>
      <c r="D5725" s="31" t="inlineStr">
        <is>
          <t>Jumlah (A+B+C)</t>
        </is>
      </c>
      <c r="E5725" s="32" t="n"/>
      <c r="F5725" s="32" t="n"/>
      <c r="G5725" s="32" t="n"/>
      <c r="H5725" s="32" t="n"/>
      <c r="I5725" s="32" t="n"/>
      <c r="J5725" s="33">
        <f>J5712+J5720+J5724</f>
        <v/>
      </c>
    </row>
    <row r="5726">
      <c r="C5726" s="18" t="inlineStr">
        <is>
          <t>E</t>
        </is>
      </c>
      <c r="D5726" s="18" t="inlineStr">
        <is>
          <t>Biaya Umum dan Keuntungan 10.0% x D</t>
        </is>
      </c>
      <c r="H5726" s="21">
        <f>$Q$8</f>
        <v/>
      </c>
      <c r="J5726" s="34">
        <f>J5725*H5726</f>
        <v/>
      </c>
    </row>
    <row r="5727">
      <c r="C5727" s="31" t="inlineStr">
        <is>
          <t>F</t>
        </is>
      </c>
      <c r="D5727" s="31" t="inlineStr">
        <is>
          <t>Harga Satuan Pekerjaan (D+E)</t>
        </is>
      </c>
      <c r="E5727" s="32" t="n"/>
      <c r="F5727" s="32" t="n"/>
      <c r="G5727" s="32" t="n"/>
      <c r="H5727" s="32" t="n"/>
      <c r="I5727" s="32" t="n"/>
      <c r="J5727" s="33">
        <f>SUM(J5725:J5726)</f>
        <v/>
      </c>
    </row>
    <row r="5729">
      <c r="C5729" s="16" t="inlineStr">
        <is>
          <t>I.286</t>
        </is>
      </c>
      <c r="D5729" s="17" t="inlineStr">
        <is>
          <t>Jambu-Jambuan (Syzigium Grandis)</t>
        </is>
      </c>
      <c r="F5729" s="18" t="inlineStr">
        <is>
          <t>Buah</t>
        </is>
      </c>
      <c r="K5729" s="22">
        <f>ROUNDDOWN(J5749,0)</f>
        <v/>
      </c>
      <c r="M5729" s="19" t="inlineStr">
        <is>
          <t>9.3.(38ab)</t>
        </is>
      </c>
    </row>
    <row r="5730">
      <c r="C5730" s="23" t="inlineStr">
        <is>
          <t>No</t>
        </is>
      </c>
      <c r="D5730" s="23" t="inlineStr">
        <is>
          <t>Uraian</t>
        </is>
      </c>
      <c r="E5730" s="23" t="inlineStr">
        <is>
          <t>Kode</t>
        </is>
      </c>
      <c r="F5730" s="23" t="inlineStr">
        <is>
          <t>Sat.</t>
        </is>
      </c>
      <c r="G5730" s="23" t="inlineStr">
        <is>
          <t>Koefisien</t>
        </is>
      </c>
      <c r="H5730" s="23" t="inlineStr">
        <is>
          <t>Harga  Satuan (Rp)</t>
        </is>
      </c>
      <c r="J5730" s="23" t="inlineStr">
        <is>
          <t>Jumlah Harga (Rp)</t>
        </is>
      </c>
    </row>
    <row r="5731">
      <c r="C5731" s="24" t="inlineStr">
        <is>
          <t>A</t>
        </is>
      </c>
      <c r="D5731" s="24" t="inlineStr">
        <is>
          <t>TENAGA KERJA</t>
        </is>
      </c>
      <c r="E5731" s="12" t="n"/>
      <c r="F5731" s="12" t="n"/>
      <c r="G5731" s="12" t="n"/>
      <c r="H5731" s="12" t="n"/>
      <c r="I5731" s="12" t="n"/>
      <c r="J5731" s="12" t="n"/>
    </row>
    <row r="5732">
      <c r="C5732" s="5" t="n">
        <v>1</v>
      </c>
      <c r="D5732" s="5" t="inlineStr">
        <is>
          <t>Pekerja</t>
        </is>
      </c>
      <c r="E5732" s="5" t="inlineStr">
        <is>
          <t>L01</t>
        </is>
      </c>
      <c r="F5732" s="5" t="inlineStr">
        <is>
          <t>jam</t>
        </is>
      </c>
      <c r="G5732" s="25" t="n">
        <v>0.6666667872493899</v>
      </c>
      <c r="H5732" s="26">
        <f>VLOOKUP(D5732,upahbahan,3,FALSE)</f>
        <v/>
      </c>
      <c r="J5732" s="26">
        <f>G5732*H5732</f>
        <v/>
      </c>
    </row>
    <row r="5733">
      <c r="C5733" s="5" t="n">
        <v>2</v>
      </c>
      <c r="D5733" s="5" t="inlineStr">
        <is>
          <t>Mandor</t>
        </is>
      </c>
      <c r="E5733" s="5" t="inlineStr">
        <is>
          <t>L03</t>
        </is>
      </c>
      <c r="F5733" s="5" t="inlineStr">
        <is>
          <t>jam</t>
        </is>
      </c>
      <c r="G5733" s="25" t="n">
        <v>0.3333334333955119</v>
      </c>
      <c r="H5733" s="26">
        <f>VLOOKUP(D5733,upahbahan,3,FALSE)</f>
        <v/>
      </c>
      <c r="J5733" s="26">
        <f>G5733*H5733</f>
        <v/>
      </c>
    </row>
    <row r="5734">
      <c r="C5734" s="27" t="inlineStr">
        <is>
          <t>JUMLAH HARGA TENAGA KERJA</t>
        </is>
      </c>
      <c r="D5734" s="28" t="n"/>
      <c r="E5734" s="28" t="n"/>
      <c r="F5734" s="28" t="n"/>
      <c r="G5734" s="28" t="n"/>
      <c r="H5734" s="28" t="n"/>
      <c r="I5734" s="28" t="n"/>
      <c r="J5734" s="29">
        <f>SUM(J5732:J5733)</f>
        <v/>
      </c>
    </row>
    <row r="5735">
      <c r="C5735" s="24" t="inlineStr">
        <is>
          <t>B</t>
        </is>
      </c>
      <c r="D5735" s="24" t="inlineStr">
        <is>
          <t>BAHAN</t>
        </is>
      </c>
      <c r="E5735" s="12" t="n"/>
      <c r="F5735" s="12" t="n"/>
      <c r="G5735" s="12" t="n"/>
      <c r="H5735" s="12" t="n"/>
      <c r="I5735" s="12" t="n"/>
      <c r="J5735" s="12" t="n"/>
    </row>
    <row r="5736">
      <c r="C5736" s="5" t="n">
        <v>1</v>
      </c>
      <c r="D5736" s="5" t="inlineStr">
        <is>
          <t>Jambu-Jambuan (Syzigium grandis)</t>
        </is>
      </c>
      <c r="E5736" s="5" t="inlineStr">
        <is>
          <t>M566</t>
        </is>
      </c>
      <c r="F5736" s="5" t="inlineStr">
        <is>
          <t>Btg</t>
        </is>
      </c>
      <c r="G5736" s="25" t="n">
        <v>1</v>
      </c>
      <c r="H5736" s="26">
        <f>VLOOKUP(D5736,upahbahan,3,FALSE)</f>
        <v/>
      </c>
      <c r="J5736" s="26">
        <f>G5736*H5736</f>
        <v/>
      </c>
    </row>
    <row r="5737">
      <c r="C5737" s="5" t="n">
        <v>2</v>
      </c>
      <c r="D5737" s="5" t="inlineStr">
        <is>
          <t>Tanah Humus ketebalan 20 cm</t>
        </is>
      </c>
      <c r="E5737" s="5" t="inlineStr">
        <is>
          <t>M271</t>
        </is>
      </c>
      <c r="F5737" s="5" t="inlineStr">
        <is>
          <t>M3</t>
        </is>
      </c>
      <c r="G5737" s="25" t="n">
        <v>0.22</v>
      </c>
      <c r="H5737" s="26">
        <f>VLOOKUP(D5737,upahbahan,3,FALSE)</f>
        <v/>
      </c>
      <c r="J5737" s="26">
        <f>G5737*H5737</f>
        <v/>
      </c>
    </row>
    <row r="5738">
      <c r="C5738" s="5" t="n">
        <v>3</v>
      </c>
      <c r="D5738" s="5" t="inlineStr">
        <is>
          <t>Pupuk</t>
        </is>
      </c>
      <c r="E5738" s="5" t="inlineStr">
        <is>
          <t>M272</t>
        </is>
      </c>
      <c r="F5738" s="5" t="inlineStr">
        <is>
          <t>Kg</t>
        </is>
      </c>
      <c r="G5738" s="25" t="n">
        <v>1.05</v>
      </c>
      <c r="H5738" s="26">
        <f>VLOOKUP(D5738,upahbahan,3,FALSE)</f>
        <v/>
      </c>
      <c r="J5738" s="26">
        <f>G5738*H5738</f>
        <v/>
      </c>
    </row>
    <row r="5739">
      <c r="C5739" s="5" t="n">
        <v>4</v>
      </c>
      <c r="D5739" s="5" t="inlineStr">
        <is>
          <t>Air</t>
        </is>
      </c>
      <c r="E5739" s="5" t="inlineStr">
        <is>
          <t>M170</t>
        </is>
      </c>
      <c r="F5739" s="5" t="inlineStr">
        <is>
          <t>Liter</t>
        </is>
      </c>
      <c r="G5739" s="25" t="n">
        <v>0.5406143344709897</v>
      </c>
      <c r="H5739" s="26">
        <f>VLOOKUP(D5739,upahbahan,3,FALSE)</f>
        <v/>
      </c>
      <c r="J5739" s="26">
        <f>G5739*H5739</f>
        <v/>
      </c>
    </row>
    <row r="5740">
      <c r="C5740" s="5" t="n">
        <v>5</v>
      </c>
      <c r="D5740" s="5" t="inlineStr">
        <is>
          <t>Galian Tanah Biasa</t>
        </is>
      </c>
      <c r="E5740" s="5" t="inlineStr">
        <is>
          <t>EI311</t>
        </is>
      </c>
      <c r="F5740" s="5" t="inlineStr">
        <is>
          <t>M3</t>
        </is>
      </c>
      <c r="G5740" s="25" t="n">
        <v>0.5120000055355366</v>
      </c>
      <c r="H5740" s="26" t="n">
        <v>43356.23</v>
      </c>
      <c r="I5740" s="30" t="inlineStr">
        <is>
          <t>harga khusus</t>
        </is>
      </c>
      <c r="J5740" s="26">
        <f>G5740*H5740</f>
        <v/>
      </c>
    </row>
    <row r="5741">
      <c r="C5741" s="5" t="n">
        <v>6</v>
      </c>
      <c r="D5741" s="5" t="inlineStr">
        <is>
          <t>Bambu Penopang</t>
        </is>
      </c>
      <c r="E5741" s="5" t="inlineStr">
        <is>
          <t>M366</t>
        </is>
      </c>
      <c r="F5741" s="5" t="inlineStr">
        <is>
          <t>Btg</t>
        </is>
      </c>
      <c r="G5741" s="25" t="n">
        <v>3</v>
      </c>
      <c r="H5741" s="26">
        <f>VLOOKUP(D5741,upahbahan,3,FALSE)</f>
        <v/>
      </c>
      <c r="J5741" s="26">
        <f>G5741*H5741</f>
        <v/>
      </c>
    </row>
    <row r="5742">
      <c r="C5742" s="27" t="inlineStr">
        <is>
          <t>JUMLAH HARGA BAHAN</t>
        </is>
      </c>
      <c r="D5742" s="28" t="n"/>
      <c r="E5742" s="28" t="n"/>
      <c r="F5742" s="28" t="n"/>
      <c r="G5742" s="28" t="n"/>
      <c r="H5742" s="28" t="n"/>
      <c r="I5742" s="28" t="n"/>
      <c r="J5742" s="29">
        <f>SUM(J5736:J5741)</f>
        <v/>
      </c>
    </row>
    <row r="5743">
      <c r="C5743" s="24" t="inlineStr">
        <is>
          <t>C</t>
        </is>
      </c>
      <c r="D5743" s="24" t="inlineStr">
        <is>
          <t>PERALATAN</t>
        </is>
      </c>
      <c r="E5743" s="12" t="n"/>
      <c r="F5743" s="12" t="n"/>
      <c r="G5743" s="12" t="n"/>
      <c r="H5743" s="12" t="n"/>
      <c r="I5743" s="12" t="n"/>
      <c r="J5743" s="12" t="n"/>
    </row>
    <row r="5744">
      <c r="C5744" s="5" t="n">
        <v>1</v>
      </c>
      <c r="D5744" s="5" t="inlineStr">
        <is>
          <t>WATER TANKER 3000 - 4500 L</t>
        </is>
      </c>
      <c r="E5744" s="5" t="inlineStr">
        <is>
          <t>E23</t>
        </is>
      </c>
      <c r="F5744" s="5" t="inlineStr">
        <is>
          <t>Jam</t>
        </is>
      </c>
      <c r="G5744" s="25" t="n">
        <v>5.430158489357059e-05</v>
      </c>
      <c r="H5744" s="26">
        <f>VLOOKUP(D5744,upahbahan,3,FALSE)</f>
        <v/>
      </c>
      <c r="J5744" s="26">
        <f>G5744*H5744</f>
        <v/>
      </c>
    </row>
    <row r="5745">
      <c r="C5745" s="5" t="n">
        <v>2</v>
      </c>
      <c r="D5745" s="5" t="inlineStr">
        <is>
          <t>Alat Bantu</t>
        </is>
      </c>
      <c r="F5745" s="5" t="inlineStr">
        <is>
          <t>Ls</t>
        </is>
      </c>
      <c r="G5745" s="25" t="n">
        <v>1</v>
      </c>
      <c r="H5745" s="26">
        <f>VLOOKUP(D5745,upahbahan,3,FALSE)</f>
        <v/>
      </c>
      <c r="J5745" s="26">
        <f>G5745*H5745</f>
        <v/>
      </c>
    </row>
    <row r="5746">
      <c r="C5746" s="27" t="inlineStr">
        <is>
          <t>JUMLAH HARGA PERALATAN</t>
        </is>
      </c>
      <c r="D5746" s="28" t="n"/>
      <c r="E5746" s="28" t="n"/>
      <c r="F5746" s="28" t="n"/>
      <c r="G5746" s="28" t="n"/>
      <c r="H5746" s="28" t="n"/>
      <c r="I5746" s="28" t="n"/>
      <c r="J5746" s="29">
        <f>SUM(J5744:J5745)</f>
        <v/>
      </c>
    </row>
    <row r="5747">
      <c r="C5747" s="31" t="inlineStr">
        <is>
          <t>D</t>
        </is>
      </c>
      <c r="D5747" s="31" t="inlineStr">
        <is>
          <t>Jumlah (A+B+C)</t>
        </is>
      </c>
      <c r="E5747" s="32" t="n"/>
      <c r="F5747" s="32" t="n"/>
      <c r="G5747" s="32" t="n"/>
      <c r="H5747" s="32" t="n"/>
      <c r="I5747" s="32" t="n"/>
      <c r="J5747" s="33">
        <f>J5734+J5742+J5746</f>
        <v/>
      </c>
    </row>
    <row r="5748">
      <c r="C5748" s="18" t="inlineStr">
        <is>
          <t>E</t>
        </is>
      </c>
      <c r="D5748" s="18" t="inlineStr">
        <is>
          <t>Biaya Umum dan Keuntungan 10.0% x D</t>
        </is>
      </c>
      <c r="H5748" s="21">
        <f>$Q$8</f>
        <v/>
      </c>
      <c r="J5748" s="34">
        <f>J5747*H5748</f>
        <v/>
      </c>
    </row>
    <row r="5749">
      <c r="C5749" s="31" t="inlineStr">
        <is>
          <t>F</t>
        </is>
      </c>
      <c r="D5749" s="31" t="inlineStr">
        <is>
          <t>Harga Satuan Pekerjaan (D+E)</t>
        </is>
      </c>
      <c r="E5749" s="32" t="n"/>
      <c r="F5749" s="32" t="n"/>
      <c r="G5749" s="32" t="n"/>
      <c r="H5749" s="32" t="n"/>
      <c r="I5749" s="32" t="n"/>
      <c r="J5749" s="33">
        <f>SUM(J5747:J5748)</f>
        <v/>
      </c>
    </row>
    <row r="5751">
      <c r="C5751" s="16" t="inlineStr">
        <is>
          <t>I.287</t>
        </is>
      </c>
      <c r="D5751" s="17" t="inlineStr">
        <is>
          <t>Jatropa (Jatropha Pandurifolia)</t>
        </is>
      </c>
      <c r="F5751" s="18" t="inlineStr">
        <is>
          <t>Buah</t>
        </is>
      </c>
      <c r="K5751" s="22">
        <f>ROUNDDOWN(J5770,0)</f>
        <v/>
      </c>
      <c r="M5751" s="19" t="inlineStr">
        <is>
          <t>9.3.(38ac)</t>
        </is>
      </c>
    </row>
    <row r="5752">
      <c r="C5752" s="23" t="inlineStr">
        <is>
          <t>No</t>
        </is>
      </c>
      <c r="D5752" s="23" t="inlineStr">
        <is>
          <t>Uraian</t>
        </is>
      </c>
      <c r="E5752" s="23" t="inlineStr">
        <is>
          <t>Kode</t>
        </is>
      </c>
      <c r="F5752" s="23" t="inlineStr">
        <is>
          <t>Sat.</t>
        </is>
      </c>
      <c r="G5752" s="23" t="inlineStr">
        <is>
          <t>Koefisien</t>
        </is>
      </c>
      <c r="H5752" s="23" t="inlineStr">
        <is>
          <t>Harga  Satuan (Rp)</t>
        </is>
      </c>
      <c r="J5752" s="23" t="inlineStr">
        <is>
          <t>Jumlah Harga (Rp)</t>
        </is>
      </c>
    </row>
    <row r="5753">
      <c r="C5753" s="24" t="inlineStr">
        <is>
          <t>A</t>
        </is>
      </c>
      <c r="D5753" s="24" t="inlineStr">
        <is>
          <t>TENAGA KERJA</t>
        </is>
      </c>
      <c r="E5753" s="12" t="n"/>
      <c r="F5753" s="12" t="n"/>
      <c r="G5753" s="12" t="n"/>
      <c r="H5753" s="12" t="n"/>
      <c r="I5753" s="12" t="n"/>
      <c r="J5753" s="12" t="n"/>
    </row>
    <row r="5754">
      <c r="C5754" s="5" t="n">
        <v>1</v>
      </c>
      <c r="D5754" s="5" t="inlineStr">
        <is>
          <t>Pekerja</t>
        </is>
      </c>
      <c r="E5754" s="5" t="inlineStr">
        <is>
          <t>L01</t>
        </is>
      </c>
      <c r="F5754" s="5" t="inlineStr">
        <is>
          <t>jam</t>
        </is>
      </c>
      <c r="G5754" s="25" t="n">
        <v>0.6666667872493899</v>
      </c>
      <c r="H5754" s="26">
        <f>VLOOKUP(D5754,upahbahan,3,FALSE)</f>
        <v/>
      </c>
      <c r="J5754" s="26">
        <f>G5754*H5754</f>
        <v/>
      </c>
    </row>
    <row r="5755">
      <c r="C5755" s="5" t="n">
        <v>2</v>
      </c>
      <c r="D5755" s="5" t="inlineStr">
        <is>
          <t>Mandor</t>
        </is>
      </c>
      <c r="E5755" s="5" t="inlineStr">
        <is>
          <t>L03</t>
        </is>
      </c>
      <c r="F5755" s="5" t="inlineStr">
        <is>
          <t>jam</t>
        </is>
      </c>
      <c r="G5755" s="25" t="n">
        <v>0.3333334333955119</v>
      </c>
      <c r="H5755" s="26">
        <f>VLOOKUP(D5755,upahbahan,3,FALSE)</f>
        <v/>
      </c>
      <c r="J5755" s="26">
        <f>G5755*H5755</f>
        <v/>
      </c>
    </row>
    <row r="5756">
      <c r="C5756" s="27" t="inlineStr">
        <is>
          <t>JUMLAH HARGA TENAGA KERJA</t>
        </is>
      </c>
      <c r="D5756" s="28" t="n"/>
      <c r="E5756" s="28" t="n"/>
      <c r="F5756" s="28" t="n"/>
      <c r="G5756" s="28" t="n"/>
      <c r="H5756" s="28" t="n"/>
      <c r="I5756" s="28" t="n"/>
      <c r="J5756" s="29">
        <f>SUM(J5754:J5755)</f>
        <v/>
      </c>
    </row>
    <row r="5757">
      <c r="C5757" s="24" t="inlineStr">
        <is>
          <t>B</t>
        </is>
      </c>
      <c r="D5757" s="24" t="inlineStr">
        <is>
          <t>BAHAN</t>
        </is>
      </c>
      <c r="E5757" s="12" t="n"/>
      <c r="F5757" s="12" t="n"/>
      <c r="G5757" s="12" t="n"/>
      <c r="H5757" s="12" t="n"/>
      <c r="I5757" s="12" t="n"/>
      <c r="J5757" s="12" t="n"/>
    </row>
    <row r="5758">
      <c r="C5758" s="5" t="n">
        <v>1</v>
      </c>
      <c r="D5758" s="5" t="inlineStr">
        <is>
          <t>Jatropa (Jatropha pandurifolia)</t>
        </is>
      </c>
      <c r="E5758" s="5" t="inlineStr">
        <is>
          <t>M347</t>
        </is>
      </c>
      <c r="F5758" s="5" t="inlineStr">
        <is>
          <t>Btg</t>
        </is>
      </c>
      <c r="G5758" s="25" t="n">
        <v>1</v>
      </c>
      <c r="H5758" s="26">
        <f>VLOOKUP(D5758,upahbahan,3,FALSE)</f>
        <v/>
      </c>
      <c r="J5758" s="26">
        <f>G5758*H5758</f>
        <v/>
      </c>
    </row>
    <row r="5759">
      <c r="C5759" s="5" t="n">
        <v>2</v>
      </c>
      <c r="D5759" s="5" t="inlineStr">
        <is>
          <t>Tanah Humus ketebalan 20 cm</t>
        </is>
      </c>
      <c r="E5759" s="5" t="inlineStr">
        <is>
          <t>M271</t>
        </is>
      </c>
      <c r="F5759" s="5" t="inlineStr">
        <is>
          <t>M3</t>
        </is>
      </c>
      <c r="G5759" s="25" t="n">
        <v>0.22</v>
      </c>
      <c r="H5759" s="26">
        <f>VLOOKUP(D5759,upahbahan,3,FALSE)</f>
        <v/>
      </c>
      <c r="J5759" s="26">
        <f>G5759*H5759</f>
        <v/>
      </c>
    </row>
    <row r="5760">
      <c r="C5760" s="5" t="n">
        <v>3</v>
      </c>
      <c r="D5760" s="5" t="inlineStr">
        <is>
          <t>Pupuk</t>
        </is>
      </c>
      <c r="E5760" s="5" t="inlineStr">
        <is>
          <t>M272</t>
        </is>
      </c>
      <c r="F5760" s="5" t="inlineStr">
        <is>
          <t>Kg</t>
        </is>
      </c>
      <c r="G5760" s="25" t="n">
        <v>1.05</v>
      </c>
      <c r="H5760" s="26">
        <f>VLOOKUP(D5760,upahbahan,3,FALSE)</f>
        <v/>
      </c>
      <c r="J5760" s="26">
        <f>G5760*H5760</f>
        <v/>
      </c>
    </row>
    <row r="5761">
      <c r="C5761" s="5" t="n">
        <v>4</v>
      </c>
      <c r="D5761" s="5" t="inlineStr">
        <is>
          <t>Air</t>
        </is>
      </c>
      <c r="E5761" s="5" t="inlineStr">
        <is>
          <t>M170</t>
        </is>
      </c>
      <c r="F5761" s="5" t="inlineStr">
        <is>
          <t>Liter</t>
        </is>
      </c>
      <c r="G5761" s="25" t="n">
        <v>0.5406143344709897</v>
      </c>
      <c r="H5761" s="26">
        <f>VLOOKUP(D5761,upahbahan,3,FALSE)</f>
        <v/>
      </c>
      <c r="J5761" s="26">
        <f>G5761*H5761</f>
        <v/>
      </c>
    </row>
    <row r="5762">
      <c r="C5762" s="5" t="n">
        <v>5</v>
      </c>
      <c r="D5762" s="5" t="inlineStr">
        <is>
          <t>Galian tanah biasa</t>
        </is>
      </c>
      <c r="E5762" s="5" t="inlineStr">
        <is>
          <t>EI311</t>
        </is>
      </c>
      <c r="F5762" s="5" t="inlineStr">
        <is>
          <t>M3</t>
        </is>
      </c>
      <c r="G5762" s="25" t="n">
        <v>0.144000056316935</v>
      </c>
      <c r="H5762" s="26">
        <f>VLOOKUP(D5762,upahbahan,3,FALSE)</f>
        <v/>
      </c>
      <c r="J5762" s="26">
        <f>G5762*H5762</f>
        <v/>
      </c>
    </row>
    <row r="5763">
      <c r="C5763" s="27" t="inlineStr">
        <is>
          <t>JUMLAH HARGA BAHAN</t>
        </is>
      </c>
      <c r="D5763" s="28" t="n"/>
      <c r="E5763" s="28" t="n"/>
      <c r="F5763" s="28" t="n"/>
      <c r="G5763" s="28" t="n"/>
      <c r="H5763" s="28" t="n"/>
      <c r="I5763" s="28" t="n"/>
      <c r="J5763" s="29">
        <f>SUM(J5758:J5762)</f>
        <v/>
      </c>
    </row>
    <row r="5764">
      <c r="C5764" s="24" t="inlineStr">
        <is>
          <t>C</t>
        </is>
      </c>
      <c r="D5764" s="24" t="inlineStr">
        <is>
          <t>PERALATAN</t>
        </is>
      </c>
      <c r="E5764" s="12" t="n"/>
      <c r="F5764" s="12" t="n"/>
      <c r="G5764" s="12" t="n"/>
      <c r="H5764" s="12" t="n"/>
      <c r="I5764" s="12" t="n"/>
      <c r="J5764" s="12" t="n"/>
    </row>
    <row r="5765">
      <c r="C5765" s="5" t="n">
        <v>1</v>
      </c>
      <c r="D5765" s="5" t="inlineStr">
        <is>
          <t>WATER TANKER 3000 - 4500 L</t>
        </is>
      </c>
      <c r="E5765" s="5" t="inlineStr">
        <is>
          <t>E23</t>
        </is>
      </c>
      <c r="F5765" s="5" t="inlineStr">
        <is>
          <t>Jam</t>
        </is>
      </c>
      <c r="G5765" s="25" t="n">
        <v>5.430158489357059e-05</v>
      </c>
      <c r="H5765" s="26">
        <f>VLOOKUP(D5765,upahbahan,3,FALSE)</f>
        <v/>
      </c>
      <c r="J5765" s="26">
        <f>G5765*H5765</f>
        <v/>
      </c>
    </row>
    <row r="5766">
      <c r="C5766" s="5" t="n">
        <v>2</v>
      </c>
      <c r="D5766" s="5" t="inlineStr">
        <is>
          <t>Alat Bantu</t>
        </is>
      </c>
      <c r="F5766" s="5" t="inlineStr">
        <is>
          <t>Ls</t>
        </is>
      </c>
      <c r="G5766" s="25" t="n">
        <v>1</v>
      </c>
      <c r="H5766" s="26">
        <f>VLOOKUP(D5766,upahbahan,3,FALSE)</f>
        <v/>
      </c>
      <c r="J5766" s="26">
        <f>G5766*H5766</f>
        <v/>
      </c>
    </row>
    <row r="5767">
      <c r="C5767" s="27" t="inlineStr">
        <is>
          <t>JUMLAH HARGA PERALATAN</t>
        </is>
      </c>
      <c r="D5767" s="28" t="n"/>
      <c r="E5767" s="28" t="n"/>
      <c r="F5767" s="28" t="n"/>
      <c r="G5767" s="28" t="n"/>
      <c r="H5767" s="28" t="n"/>
      <c r="I5767" s="28" t="n"/>
      <c r="J5767" s="29">
        <f>SUM(J5765:J5766)</f>
        <v/>
      </c>
    </row>
    <row r="5768">
      <c r="C5768" s="31" t="inlineStr">
        <is>
          <t>D</t>
        </is>
      </c>
      <c r="D5768" s="31" t="inlineStr">
        <is>
          <t>Jumlah (A+B+C)</t>
        </is>
      </c>
      <c r="E5768" s="32" t="n"/>
      <c r="F5768" s="32" t="n"/>
      <c r="G5768" s="32" t="n"/>
      <c r="H5768" s="32" t="n"/>
      <c r="I5768" s="32" t="n"/>
      <c r="J5768" s="33">
        <f>J5756+J5763+J5767</f>
        <v/>
      </c>
    </row>
    <row r="5769">
      <c r="C5769" s="18" t="inlineStr">
        <is>
          <t>E</t>
        </is>
      </c>
      <c r="D5769" s="18" t="inlineStr">
        <is>
          <t>Biaya Umum dan Keuntungan 10.0% x D</t>
        </is>
      </c>
      <c r="H5769" s="21">
        <f>$Q$8</f>
        <v/>
      </c>
      <c r="J5769" s="34">
        <f>J5768*H5769</f>
        <v/>
      </c>
    </row>
    <row r="5770">
      <c r="C5770" s="31" t="inlineStr">
        <is>
          <t>F</t>
        </is>
      </c>
      <c r="D5770" s="31" t="inlineStr">
        <is>
          <t>Harga Satuan Pekerjaan (D+E)</t>
        </is>
      </c>
      <c r="E5770" s="32" t="n"/>
      <c r="F5770" s="32" t="n"/>
      <c r="G5770" s="32" t="n"/>
      <c r="H5770" s="32" t="n"/>
      <c r="I5770" s="32" t="n"/>
      <c r="J5770" s="33">
        <f>SUM(J5768:J5769)</f>
        <v/>
      </c>
    </row>
    <row r="5772">
      <c r="C5772" s="16" t="inlineStr">
        <is>
          <t>I.288</t>
        </is>
      </c>
      <c r="D5772" s="17" t="inlineStr">
        <is>
          <t>Jati Mas</t>
        </is>
      </c>
      <c r="F5772" s="18" t="inlineStr">
        <is>
          <t>Buah</t>
        </is>
      </c>
      <c r="K5772" s="22">
        <f>ROUNDDOWN(J5791,0)</f>
        <v/>
      </c>
      <c r="M5772" s="19" t="inlineStr">
        <is>
          <t>9.3.(38ad)</t>
        </is>
      </c>
    </row>
    <row r="5773">
      <c r="C5773" s="23" t="inlineStr">
        <is>
          <t>No</t>
        </is>
      </c>
      <c r="D5773" s="23" t="inlineStr">
        <is>
          <t>Uraian</t>
        </is>
      </c>
      <c r="E5773" s="23" t="inlineStr">
        <is>
          <t>Kode</t>
        </is>
      </c>
      <c r="F5773" s="23" t="inlineStr">
        <is>
          <t>Sat.</t>
        </is>
      </c>
      <c r="G5773" s="23" t="inlineStr">
        <is>
          <t>Koefisien</t>
        </is>
      </c>
      <c r="H5773" s="23" t="inlineStr">
        <is>
          <t>Harga  Satuan (Rp)</t>
        </is>
      </c>
      <c r="J5773" s="23" t="inlineStr">
        <is>
          <t>Jumlah Harga (Rp)</t>
        </is>
      </c>
    </row>
    <row r="5774">
      <c r="C5774" s="24" t="inlineStr">
        <is>
          <t>A</t>
        </is>
      </c>
      <c r="D5774" s="24" t="inlineStr">
        <is>
          <t>TENAGA KERJA</t>
        </is>
      </c>
      <c r="E5774" s="12" t="n"/>
      <c r="F5774" s="12" t="n"/>
      <c r="G5774" s="12" t="n"/>
      <c r="H5774" s="12" t="n"/>
      <c r="I5774" s="12" t="n"/>
      <c r="J5774" s="12" t="n"/>
    </row>
    <row r="5775">
      <c r="C5775" s="5" t="n">
        <v>1</v>
      </c>
      <c r="D5775" s="5" t="inlineStr">
        <is>
          <t>Pekerja</t>
        </is>
      </c>
      <c r="E5775" s="5" t="inlineStr">
        <is>
          <t>L01</t>
        </is>
      </c>
      <c r="F5775" s="5" t="inlineStr">
        <is>
          <t>jam</t>
        </is>
      </c>
      <c r="G5775" s="25" t="n">
        <v>0.6666667872493899</v>
      </c>
      <c r="H5775" s="26">
        <f>VLOOKUP(D5775,upahbahan,3,FALSE)</f>
        <v/>
      </c>
      <c r="J5775" s="26">
        <f>G5775*H5775</f>
        <v/>
      </c>
    </row>
    <row r="5776">
      <c r="C5776" s="5" t="n">
        <v>2</v>
      </c>
      <c r="D5776" s="5" t="inlineStr">
        <is>
          <t>Mandor</t>
        </is>
      </c>
      <c r="E5776" s="5" t="inlineStr">
        <is>
          <t>L03</t>
        </is>
      </c>
      <c r="F5776" s="5" t="inlineStr">
        <is>
          <t>jam</t>
        </is>
      </c>
      <c r="G5776" s="25" t="n">
        <v>0.3333334333955119</v>
      </c>
      <c r="H5776" s="26">
        <f>VLOOKUP(D5776,upahbahan,3,FALSE)</f>
        <v/>
      </c>
      <c r="J5776" s="26">
        <f>G5776*H5776</f>
        <v/>
      </c>
    </row>
    <row r="5777">
      <c r="C5777" s="27" t="inlineStr">
        <is>
          <t>JUMLAH HARGA TENAGA KERJA</t>
        </is>
      </c>
      <c r="D5777" s="28" t="n"/>
      <c r="E5777" s="28" t="n"/>
      <c r="F5777" s="28" t="n"/>
      <c r="G5777" s="28" t="n"/>
      <c r="H5777" s="28" t="n"/>
      <c r="I5777" s="28" t="n"/>
      <c r="J5777" s="29">
        <f>SUM(J5775:J5776)</f>
        <v/>
      </c>
    </row>
    <row r="5778">
      <c r="C5778" s="24" t="inlineStr">
        <is>
          <t>B</t>
        </is>
      </c>
      <c r="D5778" s="24" t="inlineStr">
        <is>
          <t>BAHAN</t>
        </is>
      </c>
      <c r="E5778" s="12" t="n"/>
      <c r="F5778" s="12" t="n"/>
      <c r="G5778" s="12" t="n"/>
      <c r="H5778" s="12" t="n"/>
      <c r="I5778" s="12" t="n"/>
      <c r="J5778" s="12" t="n"/>
    </row>
    <row r="5779">
      <c r="C5779" s="5" t="n">
        <v>1</v>
      </c>
      <c r="D5779" s="5" t="inlineStr">
        <is>
          <t>Jati Mas</t>
        </is>
      </c>
      <c r="E5779" s="5" t="inlineStr">
        <is>
          <t>M338</t>
        </is>
      </c>
      <c r="F5779" s="5" t="inlineStr">
        <is>
          <t>Btg</t>
        </is>
      </c>
      <c r="G5779" s="25" t="n">
        <v>1</v>
      </c>
      <c r="H5779" s="26">
        <f>VLOOKUP(D5779,upahbahan,3,FALSE)</f>
        <v/>
      </c>
      <c r="J5779" s="26">
        <f>G5779*H5779</f>
        <v/>
      </c>
    </row>
    <row r="5780">
      <c r="C5780" s="5" t="n">
        <v>2</v>
      </c>
      <c r="D5780" s="5" t="inlineStr">
        <is>
          <t>Tanah Humus ketebalan 20 cm</t>
        </is>
      </c>
      <c r="E5780" s="5" t="inlineStr">
        <is>
          <t>M271</t>
        </is>
      </c>
      <c r="F5780" s="5" t="inlineStr">
        <is>
          <t>M3</t>
        </is>
      </c>
      <c r="G5780" s="25" t="n">
        <v>0.22</v>
      </c>
      <c r="H5780" s="26">
        <f>VLOOKUP(D5780,upahbahan,3,FALSE)</f>
        <v/>
      </c>
      <c r="J5780" s="26">
        <f>G5780*H5780</f>
        <v/>
      </c>
    </row>
    <row r="5781">
      <c r="C5781" s="5" t="n">
        <v>3</v>
      </c>
      <c r="D5781" s="5" t="inlineStr">
        <is>
          <t>Pupuk</t>
        </is>
      </c>
      <c r="E5781" s="5" t="inlineStr">
        <is>
          <t>M272</t>
        </is>
      </c>
      <c r="F5781" s="5" t="inlineStr">
        <is>
          <t>Kg</t>
        </is>
      </c>
      <c r="G5781" s="25" t="n">
        <v>1.05</v>
      </c>
      <c r="H5781" s="26">
        <f>VLOOKUP(D5781,upahbahan,3,FALSE)</f>
        <v/>
      </c>
      <c r="J5781" s="26">
        <f>G5781*H5781</f>
        <v/>
      </c>
    </row>
    <row r="5782">
      <c r="C5782" s="5" t="n">
        <v>4</v>
      </c>
      <c r="D5782" s="5" t="inlineStr">
        <is>
          <t>Air</t>
        </is>
      </c>
      <c r="E5782" s="5" t="inlineStr">
        <is>
          <t>M170</t>
        </is>
      </c>
      <c r="F5782" s="5" t="inlineStr">
        <is>
          <t>Liter</t>
        </is>
      </c>
      <c r="G5782" s="25" t="n">
        <v>0.5406143344709897</v>
      </c>
      <c r="H5782" s="26">
        <f>VLOOKUP(D5782,upahbahan,3,FALSE)</f>
        <v/>
      </c>
      <c r="J5782" s="26">
        <f>G5782*H5782</f>
        <v/>
      </c>
    </row>
    <row r="5783">
      <c r="C5783" s="5" t="n">
        <v>5</v>
      </c>
      <c r="D5783" s="5" t="inlineStr">
        <is>
          <t>Galian tanah biasa</t>
        </is>
      </c>
      <c r="E5783" s="5" t="inlineStr">
        <is>
          <t>EI311</t>
        </is>
      </c>
      <c r="F5783" s="5" t="inlineStr">
        <is>
          <t>M3</t>
        </is>
      </c>
      <c r="G5783" s="25" t="n">
        <v>0.144000056316935</v>
      </c>
      <c r="H5783" s="26">
        <f>VLOOKUP(D5783,upahbahan,3,FALSE)</f>
        <v/>
      </c>
      <c r="J5783" s="26">
        <f>G5783*H5783</f>
        <v/>
      </c>
    </row>
    <row r="5784">
      <c r="C5784" s="27" t="inlineStr">
        <is>
          <t>JUMLAH HARGA BAHAN</t>
        </is>
      </c>
      <c r="D5784" s="28" t="n"/>
      <c r="E5784" s="28" t="n"/>
      <c r="F5784" s="28" t="n"/>
      <c r="G5784" s="28" t="n"/>
      <c r="H5784" s="28" t="n"/>
      <c r="I5784" s="28" t="n"/>
      <c r="J5784" s="29">
        <f>SUM(J5779:J5783)</f>
        <v/>
      </c>
    </row>
    <row r="5785">
      <c r="C5785" s="24" t="inlineStr">
        <is>
          <t>C</t>
        </is>
      </c>
      <c r="D5785" s="24" t="inlineStr">
        <is>
          <t>PERALATAN</t>
        </is>
      </c>
      <c r="E5785" s="12" t="n"/>
      <c r="F5785" s="12" t="n"/>
      <c r="G5785" s="12" t="n"/>
      <c r="H5785" s="12" t="n"/>
      <c r="I5785" s="12" t="n"/>
      <c r="J5785" s="12" t="n"/>
    </row>
    <row r="5786">
      <c r="C5786" s="5" t="n">
        <v>1</v>
      </c>
      <c r="D5786" s="5" t="inlineStr">
        <is>
          <t>WATER TANKER 3000 - 4500 L</t>
        </is>
      </c>
      <c r="E5786" s="5" t="inlineStr">
        <is>
          <t>E23</t>
        </is>
      </c>
      <c r="F5786" s="5" t="inlineStr">
        <is>
          <t>Jam</t>
        </is>
      </c>
      <c r="G5786" s="25" t="n">
        <v>5.430158489357059e-05</v>
      </c>
      <c r="H5786" s="26">
        <f>VLOOKUP(D5786,upahbahan,3,FALSE)</f>
        <v/>
      </c>
      <c r="J5786" s="26">
        <f>G5786*H5786</f>
        <v/>
      </c>
    </row>
    <row r="5787">
      <c r="C5787" s="5" t="n">
        <v>2</v>
      </c>
      <c r="D5787" s="5" t="inlineStr">
        <is>
          <t>Alat Bantu</t>
        </is>
      </c>
      <c r="F5787" s="5" t="inlineStr">
        <is>
          <t>Ls</t>
        </is>
      </c>
      <c r="G5787" s="25" t="n">
        <v>1</v>
      </c>
      <c r="H5787" s="26">
        <f>VLOOKUP(D5787,upahbahan,3,FALSE)</f>
        <v/>
      </c>
      <c r="J5787" s="26">
        <f>G5787*H5787</f>
        <v/>
      </c>
    </row>
    <row r="5788">
      <c r="C5788" s="27" t="inlineStr">
        <is>
          <t>JUMLAH HARGA PERALATAN</t>
        </is>
      </c>
      <c r="D5788" s="28" t="n"/>
      <c r="E5788" s="28" t="n"/>
      <c r="F5788" s="28" t="n"/>
      <c r="G5788" s="28" t="n"/>
      <c r="H5788" s="28" t="n"/>
      <c r="I5788" s="28" t="n"/>
      <c r="J5788" s="29">
        <f>SUM(J5786:J5787)</f>
        <v/>
      </c>
    </row>
    <row r="5789">
      <c r="C5789" s="31" t="inlineStr">
        <is>
          <t>D</t>
        </is>
      </c>
      <c r="D5789" s="31" t="inlineStr">
        <is>
          <t>Jumlah (A+B+C)</t>
        </is>
      </c>
      <c r="E5789" s="32" t="n"/>
      <c r="F5789" s="32" t="n"/>
      <c r="G5789" s="32" t="n"/>
      <c r="H5789" s="32" t="n"/>
      <c r="I5789" s="32" t="n"/>
      <c r="J5789" s="33">
        <f>J5777+J5784+J5788</f>
        <v/>
      </c>
    </row>
    <row r="5790">
      <c r="C5790" s="18" t="inlineStr">
        <is>
          <t>E</t>
        </is>
      </c>
      <c r="D5790" s="18" t="inlineStr">
        <is>
          <t>Biaya Umum dan Keuntungan 10.0% x D</t>
        </is>
      </c>
      <c r="H5790" s="21">
        <f>$Q$8</f>
        <v/>
      </c>
      <c r="J5790" s="34">
        <f>J5789*H5790</f>
        <v/>
      </c>
    </row>
    <row r="5791">
      <c r="C5791" s="31" t="inlineStr">
        <is>
          <t>F</t>
        </is>
      </c>
      <c r="D5791" s="31" t="inlineStr">
        <is>
          <t>Harga Satuan Pekerjaan (D+E)</t>
        </is>
      </c>
      <c r="E5791" s="32" t="n"/>
      <c r="F5791" s="32" t="n"/>
      <c r="G5791" s="32" t="n"/>
      <c r="H5791" s="32" t="n"/>
      <c r="I5791" s="32" t="n"/>
      <c r="J5791" s="33">
        <f>SUM(J5789:J5790)</f>
        <v/>
      </c>
    </row>
    <row r="5793">
      <c r="C5793" s="16" t="inlineStr">
        <is>
          <t>I.289</t>
        </is>
      </c>
      <c r="D5793" s="17" t="inlineStr">
        <is>
          <t>Kaca Piring (Gardenia Augusta)</t>
        </is>
      </c>
      <c r="F5793" s="18" t="inlineStr">
        <is>
          <t>Buah</t>
        </is>
      </c>
      <c r="K5793" s="22">
        <f>ROUNDDOWN(J5812,0)</f>
        <v/>
      </c>
      <c r="M5793" s="19" t="inlineStr">
        <is>
          <t>9.3.(38ae)</t>
        </is>
      </c>
    </row>
    <row r="5794">
      <c r="C5794" s="23" t="inlineStr">
        <is>
          <t>No</t>
        </is>
      </c>
      <c r="D5794" s="23" t="inlineStr">
        <is>
          <t>Uraian</t>
        </is>
      </c>
      <c r="E5794" s="23" t="inlineStr">
        <is>
          <t>Kode</t>
        </is>
      </c>
      <c r="F5794" s="23" t="inlineStr">
        <is>
          <t>Sat.</t>
        </is>
      </c>
      <c r="G5794" s="23" t="inlineStr">
        <is>
          <t>Koefisien</t>
        </is>
      </c>
      <c r="H5794" s="23" t="inlineStr">
        <is>
          <t>Harga  Satuan (Rp)</t>
        </is>
      </c>
      <c r="J5794" s="23" t="inlineStr">
        <is>
          <t>Jumlah Harga (Rp)</t>
        </is>
      </c>
    </row>
    <row r="5795">
      <c r="C5795" s="24" t="inlineStr">
        <is>
          <t>A</t>
        </is>
      </c>
      <c r="D5795" s="24" t="inlineStr">
        <is>
          <t>TENAGA KERJA</t>
        </is>
      </c>
      <c r="E5795" s="12" t="n"/>
      <c r="F5795" s="12" t="n"/>
      <c r="G5795" s="12" t="n"/>
      <c r="H5795" s="12" t="n"/>
      <c r="I5795" s="12" t="n"/>
      <c r="J5795" s="12" t="n"/>
    </row>
    <row r="5796">
      <c r="C5796" s="5" t="n">
        <v>1</v>
      </c>
      <c r="D5796" s="5" t="inlineStr">
        <is>
          <t>Pekerja</t>
        </is>
      </c>
      <c r="E5796" s="5" t="inlineStr">
        <is>
          <t>L01</t>
        </is>
      </c>
      <c r="F5796" s="5" t="inlineStr">
        <is>
          <t>jam</t>
        </is>
      </c>
      <c r="G5796" s="25" t="n">
        <v>0.6666667872493899</v>
      </c>
      <c r="H5796" s="26">
        <f>VLOOKUP(D5796,upahbahan,3,FALSE)</f>
        <v/>
      </c>
      <c r="J5796" s="26">
        <f>G5796*H5796</f>
        <v/>
      </c>
    </row>
    <row r="5797">
      <c r="C5797" s="5" t="n">
        <v>2</v>
      </c>
      <c r="D5797" s="5" t="inlineStr">
        <is>
          <t>Mandor</t>
        </is>
      </c>
      <c r="E5797" s="5" t="inlineStr">
        <is>
          <t>L03</t>
        </is>
      </c>
      <c r="F5797" s="5" t="inlineStr">
        <is>
          <t>jam</t>
        </is>
      </c>
      <c r="G5797" s="25" t="n">
        <v>0.3333334333955119</v>
      </c>
      <c r="H5797" s="26">
        <f>VLOOKUP(D5797,upahbahan,3,FALSE)</f>
        <v/>
      </c>
      <c r="J5797" s="26">
        <f>G5797*H5797</f>
        <v/>
      </c>
    </row>
    <row r="5798">
      <c r="C5798" s="27" t="inlineStr">
        <is>
          <t>JUMLAH HARGA TENAGA KERJA</t>
        </is>
      </c>
      <c r="D5798" s="28" t="n"/>
      <c r="E5798" s="28" t="n"/>
      <c r="F5798" s="28" t="n"/>
      <c r="G5798" s="28" t="n"/>
      <c r="H5798" s="28" t="n"/>
      <c r="I5798" s="28" t="n"/>
      <c r="J5798" s="29">
        <f>SUM(J5796:J5797)</f>
        <v/>
      </c>
    </row>
    <row r="5799">
      <c r="C5799" s="24" t="inlineStr">
        <is>
          <t>B</t>
        </is>
      </c>
      <c r="D5799" s="24" t="inlineStr">
        <is>
          <t>BAHAN</t>
        </is>
      </c>
      <c r="E5799" s="12" t="n"/>
      <c r="F5799" s="12" t="n"/>
      <c r="G5799" s="12" t="n"/>
      <c r="H5799" s="12" t="n"/>
      <c r="I5799" s="12" t="n"/>
      <c r="J5799" s="12" t="n"/>
    </row>
    <row r="5800">
      <c r="C5800" s="5" t="n">
        <v>1</v>
      </c>
      <c r="D5800" s="5" t="inlineStr">
        <is>
          <t>Kaca Piring (Gardenia augusta)</t>
        </is>
      </c>
      <c r="E5800" s="5" t="inlineStr">
        <is>
          <t>M348</t>
        </is>
      </c>
      <c r="F5800" s="5" t="inlineStr">
        <is>
          <t>Btg</t>
        </is>
      </c>
      <c r="G5800" s="25" t="n">
        <v>1</v>
      </c>
      <c r="H5800" s="26">
        <f>VLOOKUP(D5800,upahbahan,3,FALSE)</f>
        <v/>
      </c>
      <c r="J5800" s="26">
        <f>G5800*H5800</f>
        <v/>
      </c>
    </row>
    <row r="5801">
      <c r="C5801" s="5" t="n">
        <v>2</v>
      </c>
      <c r="D5801" s="5" t="inlineStr">
        <is>
          <t>Tanah Humus ketebalan 20 cm</t>
        </is>
      </c>
      <c r="E5801" s="5" t="inlineStr">
        <is>
          <t>M271</t>
        </is>
      </c>
      <c r="F5801" s="5" t="inlineStr">
        <is>
          <t>M3</t>
        </is>
      </c>
      <c r="G5801" s="25" t="n">
        <v>0.22</v>
      </c>
      <c r="H5801" s="26">
        <f>VLOOKUP(D5801,upahbahan,3,FALSE)</f>
        <v/>
      </c>
      <c r="J5801" s="26">
        <f>G5801*H5801</f>
        <v/>
      </c>
    </row>
    <row r="5802">
      <c r="C5802" s="5" t="n">
        <v>3</v>
      </c>
      <c r="D5802" s="5" t="inlineStr">
        <is>
          <t>Pupuk</t>
        </is>
      </c>
      <c r="E5802" s="5" t="inlineStr">
        <is>
          <t>M272</t>
        </is>
      </c>
      <c r="F5802" s="5" t="inlineStr">
        <is>
          <t>Kg</t>
        </is>
      </c>
      <c r="G5802" s="25" t="n">
        <v>1.05</v>
      </c>
      <c r="H5802" s="26">
        <f>VLOOKUP(D5802,upahbahan,3,FALSE)</f>
        <v/>
      </c>
      <c r="J5802" s="26">
        <f>G5802*H5802</f>
        <v/>
      </c>
    </row>
    <row r="5803">
      <c r="C5803" s="5" t="n">
        <v>4</v>
      </c>
      <c r="D5803" s="5" t="inlineStr">
        <is>
          <t>Air</t>
        </is>
      </c>
      <c r="E5803" s="5" t="inlineStr">
        <is>
          <t>M170</t>
        </is>
      </c>
      <c r="F5803" s="5" t="inlineStr">
        <is>
          <t>Liter</t>
        </is>
      </c>
      <c r="G5803" s="25" t="n">
        <v>0.5406143344709897</v>
      </c>
      <c r="H5803" s="26">
        <f>VLOOKUP(D5803,upahbahan,3,FALSE)</f>
        <v/>
      </c>
      <c r="J5803" s="26">
        <f>G5803*H5803</f>
        <v/>
      </c>
    </row>
    <row r="5804">
      <c r="C5804" s="5" t="n">
        <v>5</v>
      </c>
      <c r="D5804" s="5" t="inlineStr">
        <is>
          <t>Galian tanah biasa</t>
        </is>
      </c>
      <c r="E5804" s="5" t="inlineStr">
        <is>
          <t>EI311</t>
        </is>
      </c>
      <c r="F5804" s="5" t="inlineStr">
        <is>
          <t>M3</t>
        </is>
      </c>
      <c r="G5804" s="25" t="n">
        <v>0.144000056316935</v>
      </c>
      <c r="H5804" s="26">
        <f>VLOOKUP(D5804,upahbahan,3,FALSE)</f>
        <v/>
      </c>
      <c r="J5804" s="26">
        <f>G5804*H5804</f>
        <v/>
      </c>
    </row>
    <row r="5805">
      <c r="C5805" s="27" t="inlineStr">
        <is>
          <t>JUMLAH HARGA BAHAN</t>
        </is>
      </c>
      <c r="D5805" s="28" t="n"/>
      <c r="E5805" s="28" t="n"/>
      <c r="F5805" s="28" t="n"/>
      <c r="G5805" s="28" t="n"/>
      <c r="H5805" s="28" t="n"/>
      <c r="I5805" s="28" t="n"/>
      <c r="J5805" s="29">
        <f>SUM(J5800:J5804)</f>
        <v/>
      </c>
    </row>
    <row r="5806">
      <c r="C5806" s="24" t="inlineStr">
        <is>
          <t>C</t>
        </is>
      </c>
      <c r="D5806" s="24" t="inlineStr">
        <is>
          <t>PERALATAN</t>
        </is>
      </c>
      <c r="E5806" s="12" t="n"/>
      <c r="F5806" s="12" t="n"/>
      <c r="G5806" s="12" t="n"/>
      <c r="H5806" s="12" t="n"/>
      <c r="I5806" s="12" t="n"/>
      <c r="J5806" s="12" t="n"/>
    </row>
    <row r="5807">
      <c r="C5807" s="5" t="n">
        <v>1</v>
      </c>
      <c r="D5807" s="5" t="inlineStr">
        <is>
          <t>WATER TANKER 3000 - 4500 L</t>
        </is>
      </c>
      <c r="E5807" s="5" t="inlineStr">
        <is>
          <t>E23</t>
        </is>
      </c>
      <c r="F5807" s="5" t="inlineStr">
        <is>
          <t>Jam</t>
        </is>
      </c>
      <c r="G5807" s="25" t="n">
        <v>5.430158489357059e-05</v>
      </c>
      <c r="H5807" s="26">
        <f>VLOOKUP(D5807,upahbahan,3,FALSE)</f>
        <v/>
      </c>
      <c r="J5807" s="26">
        <f>G5807*H5807</f>
        <v/>
      </c>
    </row>
    <row r="5808">
      <c r="C5808" s="5" t="n">
        <v>2</v>
      </c>
      <c r="D5808" s="5" t="inlineStr">
        <is>
          <t>Alat Bantu</t>
        </is>
      </c>
      <c r="F5808" s="5" t="inlineStr">
        <is>
          <t>Ls</t>
        </is>
      </c>
      <c r="G5808" s="25" t="n">
        <v>1</v>
      </c>
      <c r="H5808" s="26">
        <f>VLOOKUP(D5808,upahbahan,3,FALSE)</f>
        <v/>
      </c>
      <c r="J5808" s="26">
        <f>G5808*H5808</f>
        <v/>
      </c>
    </row>
    <row r="5809">
      <c r="C5809" s="27" t="inlineStr">
        <is>
          <t>JUMLAH HARGA PERALATAN</t>
        </is>
      </c>
      <c r="D5809" s="28" t="n"/>
      <c r="E5809" s="28" t="n"/>
      <c r="F5809" s="28" t="n"/>
      <c r="G5809" s="28" t="n"/>
      <c r="H5809" s="28" t="n"/>
      <c r="I5809" s="28" t="n"/>
      <c r="J5809" s="29">
        <f>SUM(J5807:J5808)</f>
        <v/>
      </c>
    </row>
    <row r="5810">
      <c r="C5810" s="31" t="inlineStr">
        <is>
          <t>D</t>
        </is>
      </c>
      <c r="D5810" s="31" t="inlineStr">
        <is>
          <t>Jumlah (A+B+C)</t>
        </is>
      </c>
      <c r="E5810" s="32" t="n"/>
      <c r="F5810" s="32" t="n"/>
      <c r="G5810" s="32" t="n"/>
      <c r="H5810" s="32" t="n"/>
      <c r="I5810" s="32" t="n"/>
      <c r="J5810" s="33">
        <f>J5798+J5805+J5809</f>
        <v/>
      </c>
    </row>
    <row r="5811">
      <c r="C5811" s="18" t="inlineStr">
        <is>
          <t>E</t>
        </is>
      </c>
      <c r="D5811" s="18" t="inlineStr">
        <is>
          <t>Biaya Umum dan Keuntungan 10.0% x D</t>
        </is>
      </c>
      <c r="H5811" s="21">
        <f>$Q$8</f>
        <v/>
      </c>
      <c r="J5811" s="34">
        <f>J5810*H5811</f>
        <v/>
      </c>
    </row>
    <row r="5812">
      <c r="C5812" s="31" t="inlineStr">
        <is>
          <t>F</t>
        </is>
      </c>
      <c r="D5812" s="31" t="inlineStr">
        <is>
          <t>Harga Satuan Pekerjaan (D+E)</t>
        </is>
      </c>
      <c r="E5812" s="32" t="n"/>
      <c r="F5812" s="32" t="n"/>
      <c r="G5812" s="32" t="n"/>
      <c r="H5812" s="32" t="n"/>
      <c r="I5812" s="32" t="n"/>
      <c r="J5812" s="33">
        <f>SUM(J5810:J5811)</f>
        <v/>
      </c>
    </row>
    <row r="5814">
      <c r="C5814" s="16" t="inlineStr">
        <is>
          <t>I.290</t>
        </is>
      </c>
      <c r="D5814" s="17" t="inlineStr">
        <is>
          <t>Kacang-kacangan (Arachis Pintoi)</t>
        </is>
      </c>
      <c r="F5814" s="18" t="inlineStr">
        <is>
          <t>Buah</t>
        </is>
      </c>
      <c r="K5814" s="22">
        <f>ROUNDDOWN(J5833,0)</f>
        <v/>
      </c>
      <c r="M5814" s="19" t="inlineStr">
        <is>
          <t>9.3.(38af)</t>
        </is>
      </c>
    </row>
    <row r="5815">
      <c r="C5815" s="23" t="inlineStr">
        <is>
          <t>No</t>
        </is>
      </c>
      <c r="D5815" s="23" t="inlineStr">
        <is>
          <t>Uraian</t>
        </is>
      </c>
      <c r="E5815" s="23" t="inlineStr">
        <is>
          <t>Kode</t>
        </is>
      </c>
      <c r="F5815" s="23" t="inlineStr">
        <is>
          <t>Sat.</t>
        </is>
      </c>
      <c r="G5815" s="23" t="inlineStr">
        <is>
          <t>Koefisien</t>
        </is>
      </c>
      <c r="H5815" s="23" t="inlineStr">
        <is>
          <t>Harga  Satuan (Rp)</t>
        </is>
      </c>
      <c r="J5815" s="23" t="inlineStr">
        <is>
          <t>Jumlah Harga (Rp)</t>
        </is>
      </c>
    </row>
    <row r="5816">
      <c r="C5816" s="24" t="inlineStr">
        <is>
          <t>A</t>
        </is>
      </c>
      <c r="D5816" s="24" t="inlineStr">
        <is>
          <t>TENAGA KERJA</t>
        </is>
      </c>
      <c r="E5816" s="12" t="n"/>
      <c r="F5816" s="12" t="n"/>
      <c r="G5816" s="12" t="n"/>
      <c r="H5816" s="12" t="n"/>
      <c r="I5816" s="12" t="n"/>
      <c r="J5816" s="12" t="n"/>
    </row>
    <row r="5817">
      <c r="C5817" s="5" t="n">
        <v>1</v>
      </c>
      <c r="D5817" s="5" t="inlineStr">
        <is>
          <t>Pekerja</t>
        </is>
      </c>
      <c r="E5817" s="5" t="inlineStr">
        <is>
          <t>L01</t>
        </is>
      </c>
      <c r="F5817" s="5" t="inlineStr">
        <is>
          <t>jam</t>
        </is>
      </c>
      <c r="G5817" s="25" t="n">
        <v>0.6666667872493899</v>
      </c>
      <c r="H5817" s="26">
        <f>VLOOKUP(D5817,upahbahan,3,FALSE)</f>
        <v/>
      </c>
      <c r="J5817" s="26">
        <f>G5817*H5817</f>
        <v/>
      </c>
    </row>
    <row r="5818">
      <c r="C5818" s="5" t="n">
        <v>2</v>
      </c>
      <c r="D5818" s="5" t="inlineStr">
        <is>
          <t>Mandor</t>
        </is>
      </c>
      <c r="E5818" s="5" t="inlineStr">
        <is>
          <t>L03</t>
        </is>
      </c>
      <c r="F5818" s="5" t="inlineStr">
        <is>
          <t>jam</t>
        </is>
      </c>
      <c r="G5818" s="25" t="n">
        <v>0.3333334333955119</v>
      </c>
      <c r="H5818" s="26">
        <f>VLOOKUP(D5818,upahbahan,3,FALSE)</f>
        <v/>
      </c>
      <c r="J5818" s="26">
        <f>G5818*H5818</f>
        <v/>
      </c>
    </row>
    <row r="5819">
      <c r="C5819" s="27" t="inlineStr">
        <is>
          <t>JUMLAH HARGA TENAGA KERJA</t>
        </is>
      </c>
      <c r="D5819" s="28" t="n"/>
      <c r="E5819" s="28" t="n"/>
      <c r="F5819" s="28" t="n"/>
      <c r="G5819" s="28" t="n"/>
      <c r="H5819" s="28" t="n"/>
      <c r="I5819" s="28" t="n"/>
      <c r="J5819" s="29">
        <f>SUM(J5817:J5818)</f>
        <v/>
      </c>
    </row>
    <row r="5820">
      <c r="C5820" s="24" t="inlineStr">
        <is>
          <t>B</t>
        </is>
      </c>
      <c r="D5820" s="24" t="inlineStr">
        <is>
          <t>BAHAN</t>
        </is>
      </c>
      <c r="E5820" s="12" t="n"/>
      <c r="F5820" s="12" t="n"/>
      <c r="G5820" s="12" t="n"/>
      <c r="H5820" s="12" t="n"/>
      <c r="I5820" s="12" t="n"/>
      <c r="J5820" s="12" t="n"/>
    </row>
    <row r="5821">
      <c r="C5821" s="5" t="n">
        <v>1</v>
      </c>
      <c r="D5821" s="5" t="inlineStr">
        <is>
          <t>Kacang-kacangan (Arachis pintoi)</t>
        </is>
      </c>
      <c r="E5821" s="5" t="inlineStr">
        <is>
          <t>M567</t>
        </is>
      </c>
      <c r="F5821" s="5" t="inlineStr">
        <is>
          <t>Btg</t>
        </is>
      </c>
      <c r="G5821" s="25" t="n">
        <v>1</v>
      </c>
      <c r="H5821" s="26">
        <f>VLOOKUP(D5821,upahbahan,3,FALSE)</f>
        <v/>
      </c>
      <c r="J5821" s="26">
        <f>G5821*H5821</f>
        <v/>
      </c>
    </row>
    <row r="5822">
      <c r="C5822" s="5" t="n">
        <v>2</v>
      </c>
      <c r="D5822" s="5" t="inlineStr">
        <is>
          <t>Tanah Humus ketebalan 20 cm</t>
        </is>
      </c>
      <c r="E5822" s="5" t="inlineStr">
        <is>
          <t>M271</t>
        </is>
      </c>
      <c r="F5822" s="5" t="inlineStr">
        <is>
          <t>M3</t>
        </is>
      </c>
      <c r="G5822" s="25" t="n">
        <v>0.22</v>
      </c>
      <c r="H5822" s="26">
        <f>VLOOKUP(D5822,upahbahan,3,FALSE)</f>
        <v/>
      </c>
      <c r="J5822" s="26">
        <f>G5822*H5822</f>
        <v/>
      </c>
    </row>
    <row r="5823">
      <c r="C5823" s="5" t="n">
        <v>3</v>
      </c>
      <c r="D5823" s="5" t="inlineStr">
        <is>
          <t>Pupuk</t>
        </is>
      </c>
      <c r="E5823" s="5" t="inlineStr">
        <is>
          <t>M272</t>
        </is>
      </c>
      <c r="F5823" s="5" t="inlineStr">
        <is>
          <t>Kg</t>
        </is>
      </c>
      <c r="G5823" s="25" t="n">
        <v>1.05</v>
      </c>
      <c r="H5823" s="26">
        <f>VLOOKUP(D5823,upahbahan,3,FALSE)</f>
        <v/>
      </c>
      <c r="J5823" s="26">
        <f>G5823*H5823</f>
        <v/>
      </c>
    </row>
    <row r="5824">
      <c r="C5824" s="5" t="n">
        <v>4</v>
      </c>
      <c r="D5824" s="5" t="inlineStr">
        <is>
          <t>Air</t>
        </is>
      </c>
      <c r="E5824" s="5" t="inlineStr">
        <is>
          <t>M170</t>
        </is>
      </c>
      <c r="F5824" s="5" t="inlineStr">
        <is>
          <t>Liter</t>
        </is>
      </c>
      <c r="G5824" s="25" t="n">
        <v>0.5406143344709897</v>
      </c>
      <c r="H5824" s="26">
        <f>VLOOKUP(D5824,upahbahan,3,FALSE)</f>
        <v/>
      </c>
      <c r="J5824" s="26">
        <f>G5824*H5824</f>
        <v/>
      </c>
    </row>
    <row r="5825">
      <c r="C5825" s="5" t="n">
        <v>5</v>
      </c>
      <c r="D5825" s="5" t="inlineStr">
        <is>
          <t>Galian tanah biasa</t>
        </is>
      </c>
      <c r="E5825" s="5" t="inlineStr">
        <is>
          <t>EI311</t>
        </is>
      </c>
      <c r="F5825" s="5" t="inlineStr">
        <is>
          <t>M3</t>
        </is>
      </c>
      <c r="G5825" s="25" t="n">
        <v>0.1440000664264398</v>
      </c>
      <c r="H5825" s="26" t="n">
        <v>43356.23</v>
      </c>
      <c r="I5825" s="30" t="inlineStr">
        <is>
          <t>harga khusus</t>
        </is>
      </c>
      <c r="J5825" s="26">
        <f>G5825*H5825</f>
        <v/>
      </c>
    </row>
    <row r="5826">
      <c r="C5826" s="27" t="inlineStr">
        <is>
          <t>JUMLAH HARGA BAHAN</t>
        </is>
      </c>
      <c r="D5826" s="28" t="n"/>
      <c r="E5826" s="28" t="n"/>
      <c r="F5826" s="28" t="n"/>
      <c r="G5826" s="28" t="n"/>
      <c r="H5826" s="28" t="n"/>
      <c r="I5826" s="28" t="n"/>
      <c r="J5826" s="29">
        <f>SUM(J5821:J5825)</f>
        <v/>
      </c>
    </row>
    <row r="5827">
      <c r="C5827" s="24" t="inlineStr">
        <is>
          <t>C</t>
        </is>
      </c>
      <c r="D5827" s="24" t="inlineStr">
        <is>
          <t>PERALATAN</t>
        </is>
      </c>
      <c r="E5827" s="12" t="n"/>
      <c r="F5827" s="12" t="n"/>
      <c r="G5827" s="12" t="n"/>
      <c r="H5827" s="12" t="n"/>
      <c r="I5827" s="12" t="n"/>
      <c r="J5827" s="12" t="n"/>
    </row>
    <row r="5828">
      <c r="C5828" s="5" t="n">
        <v>1</v>
      </c>
      <c r="D5828" s="5" t="inlineStr">
        <is>
          <t>WATER TANKER 3000 - 4500 L</t>
        </is>
      </c>
      <c r="E5828" s="5" t="inlineStr">
        <is>
          <t>E23</t>
        </is>
      </c>
      <c r="F5828" s="5" t="inlineStr">
        <is>
          <t>Jam</t>
        </is>
      </c>
      <c r="G5828" s="25" t="n">
        <v>5.430158489357059e-05</v>
      </c>
      <c r="H5828" s="26">
        <f>VLOOKUP(D5828,upahbahan,3,FALSE)</f>
        <v/>
      </c>
      <c r="J5828" s="26">
        <f>G5828*H5828</f>
        <v/>
      </c>
    </row>
    <row r="5829">
      <c r="C5829" s="5" t="n">
        <v>2</v>
      </c>
      <c r="D5829" s="5" t="inlineStr">
        <is>
          <t>Alat Bantu</t>
        </is>
      </c>
      <c r="F5829" s="5" t="inlineStr">
        <is>
          <t>Ls</t>
        </is>
      </c>
      <c r="G5829" s="25" t="n">
        <v>1</v>
      </c>
      <c r="H5829" s="26">
        <f>VLOOKUP(D5829,upahbahan,3,FALSE)</f>
        <v/>
      </c>
      <c r="J5829" s="26">
        <f>G5829*H5829</f>
        <v/>
      </c>
    </row>
    <row r="5830">
      <c r="C5830" s="27" t="inlineStr">
        <is>
          <t>JUMLAH HARGA PERALATAN</t>
        </is>
      </c>
      <c r="D5830" s="28" t="n"/>
      <c r="E5830" s="28" t="n"/>
      <c r="F5830" s="28" t="n"/>
      <c r="G5830" s="28" t="n"/>
      <c r="H5830" s="28" t="n"/>
      <c r="I5830" s="28" t="n"/>
      <c r="J5830" s="29">
        <f>SUM(J5828:J5829)</f>
        <v/>
      </c>
    </row>
    <row r="5831">
      <c r="C5831" s="31" t="inlineStr">
        <is>
          <t>D</t>
        </is>
      </c>
      <c r="D5831" s="31" t="inlineStr">
        <is>
          <t>Jumlah (A+B+C)</t>
        </is>
      </c>
      <c r="E5831" s="32" t="n"/>
      <c r="F5831" s="32" t="n"/>
      <c r="G5831" s="32" t="n"/>
      <c r="H5831" s="32" t="n"/>
      <c r="I5831" s="32" t="n"/>
      <c r="J5831" s="33">
        <f>J5819+J5826+J5830</f>
        <v/>
      </c>
    </row>
    <row r="5832">
      <c r="C5832" s="18" t="inlineStr">
        <is>
          <t>E</t>
        </is>
      </c>
      <c r="D5832" s="18" t="inlineStr">
        <is>
          <t>Biaya Umum dan Keuntungan 10.0% x D</t>
        </is>
      </c>
      <c r="H5832" s="21">
        <f>$Q$8</f>
        <v/>
      </c>
      <c r="J5832" s="34">
        <f>J5831*H5832</f>
        <v/>
      </c>
    </row>
    <row r="5833">
      <c r="C5833" s="31" t="inlineStr">
        <is>
          <t>F</t>
        </is>
      </c>
      <c r="D5833" s="31" t="inlineStr">
        <is>
          <t>Harga Satuan Pekerjaan (D+E)</t>
        </is>
      </c>
      <c r="E5833" s="32" t="n"/>
      <c r="F5833" s="32" t="n"/>
      <c r="G5833" s="32" t="n"/>
      <c r="H5833" s="32" t="n"/>
      <c r="I5833" s="32" t="n"/>
      <c r="J5833" s="33">
        <f>SUM(J5831:J5832)</f>
        <v/>
      </c>
    </row>
    <row r="5835">
      <c r="C5835" s="16" t="inlineStr">
        <is>
          <t>I.291</t>
        </is>
      </c>
      <c r="D5835" s="17" t="inlineStr">
        <is>
          <t>Kaliko (Altenanthera Versicolor)</t>
        </is>
      </c>
      <c r="F5835" s="18" t="inlineStr">
        <is>
          <t>Buah</t>
        </is>
      </c>
      <c r="K5835" s="22">
        <f>ROUNDDOWN(J5854,0)</f>
        <v/>
      </c>
      <c r="M5835" s="19" t="inlineStr">
        <is>
          <t>9.3.(38ag)</t>
        </is>
      </c>
    </row>
    <row r="5836">
      <c r="C5836" s="23" t="inlineStr">
        <is>
          <t>No</t>
        </is>
      </c>
      <c r="D5836" s="23" t="inlineStr">
        <is>
          <t>Uraian</t>
        </is>
      </c>
      <c r="E5836" s="23" t="inlineStr">
        <is>
          <t>Kode</t>
        </is>
      </c>
      <c r="F5836" s="23" t="inlineStr">
        <is>
          <t>Sat.</t>
        </is>
      </c>
      <c r="G5836" s="23" t="inlineStr">
        <is>
          <t>Koefisien</t>
        </is>
      </c>
      <c r="H5836" s="23" t="inlineStr">
        <is>
          <t>Harga  Satuan (Rp)</t>
        </is>
      </c>
      <c r="J5836" s="23" t="inlineStr">
        <is>
          <t>Jumlah Harga (Rp)</t>
        </is>
      </c>
    </row>
    <row r="5837">
      <c r="C5837" s="24" t="inlineStr">
        <is>
          <t>A</t>
        </is>
      </c>
      <c r="D5837" s="24" t="inlineStr">
        <is>
          <t>TENAGA KERJA</t>
        </is>
      </c>
      <c r="E5837" s="12" t="n"/>
      <c r="F5837" s="12" t="n"/>
      <c r="G5837" s="12" t="n"/>
      <c r="H5837" s="12" t="n"/>
      <c r="I5837" s="12" t="n"/>
      <c r="J5837" s="12" t="n"/>
    </row>
    <row r="5838">
      <c r="C5838" s="5" t="n">
        <v>1</v>
      </c>
      <c r="D5838" s="5" t="inlineStr">
        <is>
          <t>Pekerja</t>
        </is>
      </c>
      <c r="E5838" s="5" t="inlineStr">
        <is>
          <t>L01</t>
        </is>
      </c>
      <c r="F5838" s="5" t="inlineStr">
        <is>
          <t>jam</t>
        </is>
      </c>
      <c r="G5838" s="25" t="n">
        <v>0.6666667872493899</v>
      </c>
      <c r="H5838" s="26">
        <f>VLOOKUP(D5838,upahbahan,3,FALSE)</f>
        <v/>
      </c>
      <c r="J5838" s="26">
        <f>G5838*H5838</f>
        <v/>
      </c>
    </row>
    <row r="5839">
      <c r="C5839" s="5" t="n">
        <v>2</v>
      </c>
      <c r="D5839" s="5" t="inlineStr">
        <is>
          <t>Mandor</t>
        </is>
      </c>
      <c r="E5839" s="5" t="inlineStr">
        <is>
          <t>L03</t>
        </is>
      </c>
      <c r="F5839" s="5" t="inlineStr">
        <is>
          <t>jam</t>
        </is>
      </c>
      <c r="G5839" s="25" t="n">
        <v>0.3333334333955119</v>
      </c>
      <c r="H5839" s="26">
        <f>VLOOKUP(D5839,upahbahan,3,FALSE)</f>
        <v/>
      </c>
      <c r="J5839" s="26">
        <f>G5839*H5839</f>
        <v/>
      </c>
    </row>
    <row r="5840">
      <c r="C5840" s="27" t="inlineStr">
        <is>
          <t>JUMLAH HARGA TENAGA KERJA</t>
        </is>
      </c>
      <c r="D5840" s="28" t="n"/>
      <c r="E5840" s="28" t="n"/>
      <c r="F5840" s="28" t="n"/>
      <c r="G5840" s="28" t="n"/>
      <c r="H5840" s="28" t="n"/>
      <c r="I5840" s="28" t="n"/>
      <c r="J5840" s="29">
        <f>SUM(J5838:J5839)</f>
        <v/>
      </c>
    </row>
    <row r="5841">
      <c r="C5841" s="24" t="inlineStr">
        <is>
          <t>B</t>
        </is>
      </c>
      <c r="D5841" s="24" t="inlineStr">
        <is>
          <t>BAHAN</t>
        </is>
      </c>
      <c r="E5841" s="12" t="n"/>
      <c r="F5841" s="12" t="n"/>
      <c r="G5841" s="12" t="n"/>
      <c r="H5841" s="12" t="n"/>
      <c r="I5841" s="12" t="n"/>
      <c r="J5841" s="12" t="n"/>
    </row>
    <row r="5842">
      <c r="C5842" s="5" t="n">
        <v>1</v>
      </c>
      <c r="D5842" s="5" t="inlineStr">
        <is>
          <t>Kaliko (Altenanthera versicolor)</t>
        </is>
      </c>
      <c r="E5842" s="5" t="inlineStr">
        <is>
          <t>M568</t>
        </is>
      </c>
      <c r="F5842" s="5" t="inlineStr">
        <is>
          <t>Btg</t>
        </is>
      </c>
      <c r="G5842" s="25" t="n">
        <v>1</v>
      </c>
      <c r="H5842" s="26">
        <f>VLOOKUP(D5842,upahbahan,3,FALSE)</f>
        <v/>
      </c>
      <c r="J5842" s="26">
        <f>G5842*H5842</f>
        <v/>
      </c>
    </row>
    <row r="5843">
      <c r="C5843" s="5" t="n">
        <v>2</v>
      </c>
      <c r="D5843" s="5" t="inlineStr">
        <is>
          <t>Tanah Humus ketebalan 20 cm</t>
        </is>
      </c>
      <c r="E5843" s="5" t="inlineStr">
        <is>
          <t>M271</t>
        </is>
      </c>
      <c r="F5843" s="5" t="inlineStr">
        <is>
          <t>M3</t>
        </is>
      </c>
      <c r="G5843" s="25" t="n">
        <v>0.22</v>
      </c>
      <c r="H5843" s="26">
        <f>VLOOKUP(D5843,upahbahan,3,FALSE)</f>
        <v/>
      </c>
      <c r="J5843" s="26">
        <f>G5843*H5843</f>
        <v/>
      </c>
    </row>
    <row r="5844">
      <c r="C5844" s="5" t="n">
        <v>3</v>
      </c>
      <c r="D5844" s="5" t="inlineStr">
        <is>
          <t>Pupuk</t>
        </is>
      </c>
      <c r="E5844" s="5" t="inlineStr">
        <is>
          <t>M272</t>
        </is>
      </c>
      <c r="F5844" s="5" t="inlineStr">
        <is>
          <t>Kg</t>
        </is>
      </c>
      <c r="G5844" s="25" t="n">
        <v>1.05</v>
      </c>
      <c r="H5844" s="26">
        <f>VLOOKUP(D5844,upahbahan,3,FALSE)</f>
        <v/>
      </c>
      <c r="J5844" s="26">
        <f>G5844*H5844</f>
        <v/>
      </c>
    </row>
    <row r="5845">
      <c r="C5845" s="5" t="n">
        <v>4</v>
      </c>
      <c r="D5845" s="5" t="inlineStr">
        <is>
          <t>Air</t>
        </is>
      </c>
      <c r="E5845" s="5" t="inlineStr">
        <is>
          <t>M170</t>
        </is>
      </c>
      <c r="F5845" s="5" t="inlineStr">
        <is>
          <t>Liter</t>
        </is>
      </c>
      <c r="G5845" s="25" t="n">
        <v>0.5406143344709897</v>
      </c>
      <c r="H5845" s="26">
        <f>VLOOKUP(D5845,upahbahan,3,FALSE)</f>
        <v/>
      </c>
      <c r="J5845" s="26">
        <f>G5845*H5845</f>
        <v/>
      </c>
    </row>
    <row r="5846">
      <c r="C5846" s="5" t="n">
        <v>5</v>
      </c>
      <c r="D5846" s="5" t="inlineStr">
        <is>
          <t>Galian Tanah Biasa</t>
        </is>
      </c>
      <c r="E5846" s="5" t="inlineStr">
        <is>
          <t>EI311</t>
        </is>
      </c>
      <c r="F5846" s="5" t="inlineStr">
        <is>
          <t>M3</t>
        </is>
      </c>
      <c r="G5846" s="25" t="n">
        <v>0.1440000664264398</v>
      </c>
      <c r="H5846" s="26" t="n">
        <v>43356.23</v>
      </c>
      <c r="I5846" s="30" t="inlineStr">
        <is>
          <t>harga khusus</t>
        </is>
      </c>
      <c r="J5846" s="26">
        <f>G5846*H5846</f>
        <v/>
      </c>
    </row>
    <row r="5847">
      <c r="C5847" s="27" t="inlineStr">
        <is>
          <t>JUMLAH HARGA BAHAN</t>
        </is>
      </c>
      <c r="D5847" s="28" t="n"/>
      <c r="E5847" s="28" t="n"/>
      <c r="F5847" s="28" t="n"/>
      <c r="G5847" s="28" t="n"/>
      <c r="H5847" s="28" t="n"/>
      <c r="I5847" s="28" t="n"/>
      <c r="J5847" s="29">
        <f>SUM(J5842:J5846)</f>
        <v/>
      </c>
    </row>
    <row r="5848">
      <c r="C5848" s="24" t="inlineStr">
        <is>
          <t>C</t>
        </is>
      </c>
      <c r="D5848" s="24" t="inlineStr">
        <is>
          <t>PERALATAN</t>
        </is>
      </c>
      <c r="E5848" s="12" t="n"/>
      <c r="F5848" s="12" t="n"/>
      <c r="G5848" s="12" t="n"/>
      <c r="H5848" s="12" t="n"/>
      <c r="I5848" s="12" t="n"/>
      <c r="J5848" s="12" t="n"/>
    </row>
    <row r="5849">
      <c r="C5849" s="5" t="n">
        <v>1</v>
      </c>
      <c r="D5849" s="5" t="inlineStr">
        <is>
          <t>WATER TANKER 3000 - 4500 L</t>
        </is>
      </c>
      <c r="E5849" s="5" t="inlineStr">
        <is>
          <t>E23</t>
        </is>
      </c>
      <c r="F5849" s="5" t="inlineStr">
        <is>
          <t>Jam</t>
        </is>
      </c>
      <c r="G5849" s="25" t="n">
        <v>5.430158489357059e-05</v>
      </c>
      <c r="H5849" s="26">
        <f>VLOOKUP(D5849,upahbahan,3,FALSE)</f>
        <v/>
      </c>
      <c r="J5849" s="26">
        <f>G5849*H5849</f>
        <v/>
      </c>
    </row>
    <row r="5850">
      <c r="C5850" s="5" t="n">
        <v>2</v>
      </c>
      <c r="D5850" s="5" t="inlineStr">
        <is>
          <t>Alat Bantu</t>
        </is>
      </c>
      <c r="F5850" s="5" t="inlineStr">
        <is>
          <t>Ls</t>
        </is>
      </c>
      <c r="G5850" s="25" t="n">
        <v>1</v>
      </c>
      <c r="H5850" s="26">
        <f>VLOOKUP(D5850,upahbahan,3,FALSE)</f>
        <v/>
      </c>
      <c r="J5850" s="26">
        <f>G5850*H5850</f>
        <v/>
      </c>
    </row>
    <row r="5851">
      <c r="C5851" s="27" t="inlineStr">
        <is>
          <t>JUMLAH HARGA PERALATAN</t>
        </is>
      </c>
      <c r="D5851" s="28" t="n"/>
      <c r="E5851" s="28" t="n"/>
      <c r="F5851" s="28" t="n"/>
      <c r="G5851" s="28" t="n"/>
      <c r="H5851" s="28" t="n"/>
      <c r="I5851" s="28" t="n"/>
      <c r="J5851" s="29">
        <f>SUM(J5849:J5850)</f>
        <v/>
      </c>
    </row>
    <row r="5852">
      <c r="C5852" s="31" t="inlineStr">
        <is>
          <t>D</t>
        </is>
      </c>
      <c r="D5852" s="31" t="inlineStr">
        <is>
          <t>Jumlah (A+B+C)</t>
        </is>
      </c>
      <c r="E5852" s="32" t="n"/>
      <c r="F5852" s="32" t="n"/>
      <c r="G5852" s="32" t="n"/>
      <c r="H5852" s="32" t="n"/>
      <c r="I5852" s="32" t="n"/>
      <c r="J5852" s="33">
        <f>J5840+J5847+J5851</f>
        <v/>
      </c>
    </row>
    <row r="5853">
      <c r="C5853" s="18" t="inlineStr">
        <is>
          <t>E</t>
        </is>
      </c>
      <c r="D5853" s="18" t="inlineStr">
        <is>
          <t>Biaya Umum dan Keuntungan 10.0% x D</t>
        </is>
      </c>
      <c r="H5853" s="21">
        <f>$Q$8</f>
        <v/>
      </c>
      <c r="J5853" s="34">
        <f>J5852*H5853</f>
        <v/>
      </c>
    </row>
    <row r="5854">
      <c r="C5854" s="31" t="inlineStr">
        <is>
          <t>F</t>
        </is>
      </c>
      <c r="D5854" s="31" t="inlineStr">
        <is>
          <t>Harga Satuan Pekerjaan (D+E)</t>
        </is>
      </c>
      <c r="E5854" s="32" t="n"/>
      <c r="F5854" s="32" t="n"/>
      <c r="G5854" s="32" t="n"/>
      <c r="H5854" s="32" t="n"/>
      <c r="I5854" s="32" t="n"/>
      <c r="J5854" s="33">
        <f>SUM(J5852:J5853)</f>
        <v/>
      </c>
    </row>
    <row r="5856">
      <c r="C5856" s="16" t="inlineStr">
        <is>
          <t>I.292</t>
        </is>
      </c>
      <c r="D5856" s="17" t="inlineStr">
        <is>
          <t>Kamboja Kuning (Plumeria Pcuminata)</t>
        </is>
      </c>
      <c r="F5856" s="18" t="inlineStr">
        <is>
          <t>Buah</t>
        </is>
      </c>
      <c r="K5856" s="22">
        <f>ROUNDDOWN(J5876,0)</f>
        <v/>
      </c>
      <c r="M5856" s="19" t="inlineStr">
        <is>
          <t>9.3.(38ah)</t>
        </is>
      </c>
    </row>
    <row r="5857">
      <c r="C5857" s="23" t="inlineStr">
        <is>
          <t>No</t>
        </is>
      </c>
      <c r="D5857" s="23" t="inlineStr">
        <is>
          <t>Uraian</t>
        </is>
      </c>
      <c r="E5857" s="23" t="inlineStr">
        <is>
          <t>Kode</t>
        </is>
      </c>
      <c r="F5857" s="23" t="inlineStr">
        <is>
          <t>Sat.</t>
        </is>
      </c>
      <c r="G5857" s="23" t="inlineStr">
        <is>
          <t>Koefisien</t>
        </is>
      </c>
      <c r="H5857" s="23" t="inlineStr">
        <is>
          <t>Harga  Satuan (Rp)</t>
        </is>
      </c>
      <c r="J5857" s="23" t="inlineStr">
        <is>
          <t>Jumlah Harga (Rp)</t>
        </is>
      </c>
    </row>
    <row r="5858">
      <c r="C5858" s="24" t="inlineStr">
        <is>
          <t>A</t>
        </is>
      </c>
      <c r="D5858" s="24" t="inlineStr">
        <is>
          <t>TENAGA KERJA</t>
        </is>
      </c>
      <c r="E5858" s="12" t="n"/>
      <c r="F5858" s="12" t="n"/>
      <c r="G5858" s="12" t="n"/>
      <c r="H5858" s="12" t="n"/>
      <c r="I5858" s="12" t="n"/>
      <c r="J5858" s="12" t="n"/>
    </row>
    <row r="5859">
      <c r="C5859" s="5" t="n">
        <v>1</v>
      </c>
      <c r="D5859" s="5" t="inlineStr">
        <is>
          <t>Pekerja</t>
        </is>
      </c>
      <c r="E5859" s="5" t="inlineStr">
        <is>
          <t>L01</t>
        </is>
      </c>
      <c r="F5859" s="5" t="inlineStr">
        <is>
          <t>jam</t>
        </is>
      </c>
      <c r="G5859" s="25" t="n">
        <v>0.6666667872493899</v>
      </c>
      <c r="H5859" s="26">
        <f>VLOOKUP(D5859,upahbahan,3,FALSE)</f>
        <v/>
      </c>
      <c r="J5859" s="26">
        <f>G5859*H5859</f>
        <v/>
      </c>
    </row>
    <row r="5860">
      <c r="C5860" s="5" t="n">
        <v>2</v>
      </c>
      <c r="D5860" s="5" t="inlineStr">
        <is>
          <t>Mandor</t>
        </is>
      </c>
      <c r="E5860" s="5" t="inlineStr">
        <is>
          <t>L03</t>
        </is>
      </c>
      <c r="F5860" s="5" t="inlineStr">
        <is>
          <t>jam</t>
        </is>
      </c>
      <c r="G5860" s="25" t="n">
        <v>0.3333334333955119</v>
      </c>
      <c r="H5860" s="26">
        <f>VLOOKUP(D5860,upahbahan,3,FALSE)</f>
        <v/>
      </c>
      <c r="J5860" s="26">
        <f>G5860*H5860</f>
        <v/>
      </c>
    </row>
    <row r="5861">
      <c r="C5861" s="27" t="inlineStr">
        <is>
          <t>JUMLAH HARGA TENAGA KERJA</t>
        </is>
      </c>
      <c r="D5861" s="28" t="n"/>
      <c r="E5861" s="28" t="n"/>
      <c r="F5861" s="28" t="n"/>
      <c r="G5861" s="28" t="n"/>
      <c r="H5861" s="28" t="n"/>
      <c r="I5861" s="28" t="n"/>
      <c r="J5861" s="29">
        <f>SUM(J5859:J5860)</f>
        <v/>
      </c>
    </row>
    <row r="5862">
      <c r="C5862" s="24" t="inlineStr">
        <is>
          <t>B</t>
        </is>
      </c>
      <c r="D5862" s="24" t="inlineStr">
        <is>
          <t>BAHAN</t>
        </is>
      </c>
      <c r="E5862" s="12" t="n"/>
      <c r="F5862" s="12" t="n"/>
      <c r="G5862" s="12" t="n"/>
      <c r="H5862" s="12" t="n"/>
      <c r="I5862" s="12" t="n"/>
      <c r="J5862" s="12" t="n"/>
    </row>
    <row r="5863">
      <c r="C5863" s="5" t="n">
        <v>1</v>
      </c>
      <c r="D5863" s="5" t="inlineStr">
        <is>
          <t>Pcuminata)</t>
        </is>
      </c>
      <c r="E5863" s="5" t="inlineStr">
        <is>
          <t>M349</t>
        </is>
      </c>
      <c r="F5863" s="5" t="inlineStr">
        <is>
          <t>Btg</t>
        </is>
      </c>
      <c r="G5863" s="25" t="n">
        <v>1</v>
      </c>
      <c r="H5863" s="26">
        <f>VLOOKUP(D5863,upahbahan,3,FALSE)</f>
        <v/>
      </c>
      <c r="J5863" s="26">
        <f>G5863*H5863</f>
        <v/>
      </c>
    </row>
    <row r="5864">
      <c r="C5864" s="5" t="n">
        <v>2</v>
      </c>
      <c r="D5864" s="5" t="inlineStr">
        <is>
          <t>Tanah Humus ketebalan 20 cm</t>
        </is>
      </c>
      <c r="E5864" s="5" t="inlineStr">
        <is>
          <t>M271</t>
        </is>
      </c>
      <c r="F5864" s="5" t="inlineStr">
        <is>
          <t>M3</t>
        </is>
      </c>
      <c r="G5864" s="25" t="n">
        <v>0.22</v>
      </c>
      <c r="H5864" s="26">
        <f>VLOOKUP(D5864,upahbahan,3,FALSE)</f>
        <v/>
      </c>
      <c r="J5864" s="26">
        <f>G5864*H5864</f>
        <v/>
      </c>
    </row>
    <row r="5865">
      <c r="C5865" s="5" t="n">
        <v>3</v>
      </c>
      <c r="D5865" s="5" t="inlineStr">
        <is>
          <t>Pupuk</t>
        </is>
      </c>
      <c r="E5865" s="5" t="inlineStr">
        <is>
          <t>M272</t>
        </is>
      </c>
      <c r="F5865" s="5" t="inlineStr">
        <is>
          <t>Kg</t>
        </is>
      </c>
      <c r="G5865" s="25" t="n">
        <v>1.05</v>
      </c>
      <c r="H5865" s="26">
        <f>VLOOKUP(D5865,upahbahan,3,FALSE)</f>
        <v/>
      </c>
      <c r="J5865" s="26">
        <f>G5865*H5865</f>
        <v/>
      </c>
    </row>
    <row r="5866">
      <c r="C5866" s="5" t="n">
        <v>4</v>
      </c>
      <c r="D5866" s="5" t="inlineStr">
        <is>
          <t>Air</t>
        </is>
      </c>
      <c r="E5866" s="5" t="inlineStr">
        <is>
          <t>M170</t>
        </is>
      </c>
      <c r="F5866" s="5" t="inlineStr">
        <is>
          <t>Liter</t>
        </is>
      </c>
      <c r="G5866" s="25" t="n">
        <v>0.5406143344709897</v>
      </c>
      <c r="H5866" s="26">
        <f>VLOOKUP(D5866,upahbahan,3,FALSE)</f>
        <v/>
      </c>
      <c r="J5866" s="26">
        <f>G5866*H5866</f>
        <v/>
      </c>
    </row>
    <row r="5867">
      <c r="C5867" s="5" t="n">
        <v>5</v>
      </c>
      <c r="D5867" s="5" t="inlineStr">
        <is>
          <t>Galian Tanah Biasa</t>
        </is>
      </c>
      <c r="E5867" s="5" t="inlineStr">
        <is>
          <t>EI311</t>
        </is>
      </c>
      <c r="F5867" s="5" t="inlineStr">
        <is>
          <t>M3</t>
        </is>
      </c>
      <c r="G5867" s="25" t="n">
        <v>0.5119999395114402</v>
      </c>
      <c r="H5867" s="26">
        <f>VLOOKUP(D5867,upahbahan,3,FALSE)</f>
        <v/>
      </c>
      <c r="J5867" s="26">
        <f>G5867*H5867</f>
        <v/>
      </c>
    </row>
    <row r="5868">
      <c r="C5868" s="5" t="n">
        <v>6</v>
      </c>
      <c r="D5868" s="5" t="inlineStr">
        <is>
          <t>Bambu Penopang</t>
        </is>
      </c>
      <c r="E5868" s="5" t="inlineStr">
        <is>
          <t>M366</t>
        </is>
      </c>
      <c r="F5868" s="5" t="inlineStr">
        <is>
          <t>Btg</t>
        </is>
      </c>
      <c r="G5868" s="25" t="n">
        <v>3</v>
      </c>
      <c r="H5868" s="26">
        <f>VLOOKUP(D5868,upahbahan,3,FALSE)</f>
        <v/>
      </c>
      <c r="J5868" s="26">
        <f>G5868*H5868</f>
        <v/>
      </c>
    </row>
    <row r="5869">
      <c r="C5869" s="27" t="inlineStr">
        <is>
          <t>JUMLAH HARGA BAHAN</t>
        </is>
      </c>
      <c r="D5869" s="28" t="n"/>
      <c r="E5869" s="28" t="n"/>
      <c r="F5869" s="28" t="n"/>
      <c r="G5869" s="28" t="n"/>
      <c r="H5869" s="28" t="n"/>
      <c r="I5869" s="28" t="n"/>
      <c r="J5869" s="29">
        <f>SUM(J5863:J5868)</f>
        <v/>
      </c>
    </row>
    <row r="5870">
      <c r="C5870" s="24" t="inlineStr">
        <is>
          <t>C</t>
        </is>
      </c>
      <c r="D5870" s="24" t="inlineStr">
        <is>
          <t>PERALATAN</t>
        </is>
      </c>
      <c r="E5870" s="12" t="n"/>
      <c r="F5870" s="12" t="n"/>
      <c r="G5870" s="12" t="n"/>
      <c r="H5870" s="12" t="n"/>
      <c r="I5870" s="12" t="n"/>
      <c r="J5870" s="12" t="n"/>
    </row>
    <row r="5871">
      <c r="C5871" s="5" t="n">
        <v>1</v>
      </c>
      <c r="D5871" s="5" t="inlineStr">
        <is>
          <t>WATER TANKER 3000 - 4500 L</t>
        </is>
      </c>
      <c r="E5871" s="5" t="inlineStr">
        <is>
          <t>E23</t>
        </is>
      </c>
      <c r="F5871" s="5" t="inlineStr">
        <is>
          <t>Jam</t>
        </is>
      </c>
      <c r="G5871" s="25" t="n">
        <v>5.430158489357059e-05</v>
      </c>
      <c r="H5871" s="26">
        <f>VLOOKUP(D5871,upahbahan,3,FALSE)</f>
        <v/>
      </c>
      <c r="J5871" s="26">
        <f>G5871*H5871</f>
        <v/>
      </c>
    </row>
    <row r="5872">
      <c r="C5872" s="5" t="n">
        <v>2</v>
      </c>
      <c r="D5872" s="5" t="inlineStr">
        <is>
          <t>Alat Bantu</t>
        </is>
      </c>
      <c r="F5872" s="5" t="inlineStr">
        <is>
          <t>Ls</t>
        </is>
      </c>
      <c r="G5872" s="25" t="n">
        <v>1</v>
      </c>
      <c r="H5872" s="26">
        <f>VLOOKUP(D5872,upahbahan,3,FALSE)</f>
        <v/>
      </c>
      <c r="J5872" s="26">
        <f>G5872*H5872</f>
        <v/>
      </c>
    </row>
    <row r="5873">
      <c r="C5873" s="27" t="inlineStr">
        <is>
          <t>JUMLAH HARGA PERALATAN</t>
        </is>
      </c>
      <c r="D5873" s="28" t="n"/>
      <c r="E5873" s="28" t="n"/>
      <c r="F5873" s="28" t="n"/>
      <c r="G5873" s="28" t="n"/>
      <c r="H5873" s="28" t="n"/>
      <c r="I5873" s="28" t="n"/>
      <c r="J5873" s="29">
        <f>SUM(J5871:J5872)</f>
        <v/>
      </c>
    </row>
    <row r="5874">
      <c r="C5874" s="31" t="inlineStr">
        <is>
          <t>D</t>
        </is>
      </c>
      <c r="D5874" s="31" t="inlineStr">
        <is>
          <t>Jumlah (A+B+C)</t>
        </is>
      </c>
      <c r="E5874" s="32" t="n"/>
      <c r="F5874" s="32" t="n"/>
      <c r="G5874" s="32" t="n"/>
      <c r="H5874" s="32" t="n"/>
      <c r="I5874" s="32" t="n"/>
      <c r="J5874" s="33">
        <f>J5861+J5869+J5873</f>
        <v/>
      </c>
    </row>
    <row r="5875">
      <c r="C5875" s="18" t="inlineStr">
        <is>
          <t>E</t>
        </is>
      </c>
      <c r="D5875" s="18" t="inlineStr">
        <is>
          <t>Biaya Umum dan Keuntungan 10.0% x D</t>
        </is>
      </c>
      <c r="H5875" s="21">
        <f>$Q$8</f>
        <v/>
      </c>
      <c r="J5875" s="34">
        <f>J5874*H5875</f>
        <v/>
      </c>
    </row>
    <row r="5876">
      <c r="C5876" s="31" t="inlineStr">
        <is>
          <t>F</t>
        </is>
      </c>
      <c r="D5876" s="31" t="inlineStr">
        <is>
          <t>Harga Satuan Pekerjaan (D+E)</t>
        </is>
      </c>
      <c r="E5876" s="32" t="n"/>
      <c r="F5876" s="32" t="n"/>
      <c r="G5876" s="32" t="n"/>
      <c r="H5876" s="32" t="n"/>
      <c r="I5876" s="32" t="n"/>
      <c r="J5876" s="33">
        <f>SUM(J5874:J5875)</f>
        <v/>
      </c>
    </row>
    <row r="5878">
      <c r="C5878" s="16" t="inlineStr">
        <is>
          <t>I.293</t>
        </is>
      </c>
      <c r="D5878" s="17" t="inlineStr">
        <is>
          <t>Kamboja Merah (Plumeria Rubra)</t>
        </is>
      </c>
      <c r="F5878" s="18" t="inlineStr">
        <is>
          <t>Buah</t>
        </is>
      </c>
      <c r="K5878" s="22">
        <f>ROUNDDOWN(J5898,0)</f>
        <v/>
      </c>
      <c r="M5878" s="19" t="inlineStr">
        <is>
          <t>9.3.(38ai)</t>
        </is>
      </c>
    </row>
    <row r="5879">
      <c r="C5879" s="23" t="inlineStr">
        <is>
          <t>No</t>
        </is>
      </c>
      <c r="D5879" s="23" t="inlineStr">
        <is>
          <t>Uraian</t>
        </is>
      </c>
      <c r="E5879" s="23" t="inlineStr">
        <is>
          <t>Kode</t>
        </is>
      </c>
      <c r="F5879" s="23" t="inlineStr">
        <is>
          <t>Sat.</t>
        </is>
      </c>
      <c r="G5879" s="23" t="inlineStr">
        <is>
          <t>Koefisien</t>
        </is>
      </c>
      <c r="H5879" s="23" t="inlineStr">
        <is>
          <t>Harga  Satuan (Rp)</t>
        </is>
      </c>
      <c r="J5879" s="23" t="inlineStr">
        <is>
          <t>Jumlah Harga (Rp)</t>
        </is>
      </c>
    </row>
    <row r="5880">
      <c r="C5880" s="24" t="inlineStr">
        <is>
          <t>A</t>
        </is>
      </c>
      <c r="D5880" s="24" t="inlineStr">
        <is>
          <t>TENAGA KERJA</t>
        </is>
      </c>
      <c r="E5880" s="12" t="n"/>
      <c r="F5880" s="12" t="n"/>
      <c r="G5880" s="12" t="n"/>
      <c r="H5880" s="12" t="n"/>
      <c r="I5880" s="12" t="n"/>
      <c r="J5880" s="12" t="n"/>
    </row>
    <row r="5881">
      <c r="C5881" s="5" t="n">
        <v>1</v>
      </c>
      <c r="D5881" s="5" t="inlineStr">
        <is>
          <t>Pekerja</t>
        </is>
      </c>
      <c r="E5881" s="5" t="inlineStr">
        <is>
          <t>L01</t>
        </is>
      </c>
      <c r="F5881" s="5" t="inlineStr">
        <is>
          <t>jam</t>
        </is>
      </c>
      <c r="G5881" s="25" t="n">
        <v>0.6666667872493899</v>
      </c>
      <c r="H5881" s="26">
        <f>VLOOKUP(D5881,upahbahan,3,FALSE)</f>
        <v/>
      </c>
      <c r="J5881" s="26">
        <f>G5881*H5881</f>
        <v/>
      </c>
    </row>
    <row r="5882">
      <c r="C5882" s="5" t="n">
        <v>2</v>
      </c>
      <c r="D5882" s="5" t="inlineStr">
        <is>
          <t>Mandor</t>
        </is>
      </c>
      <c r="E5882" s="5" t="inlineStr">
        <is>
          <t>L03</t>
        </is>
      </c>
      <c r="F5882" s="5" t="inlineStr">
        <is>
          <t>jam</t>
        </is>
      </c>
      <c r="G5882" s="25" t="n">
        <v>0.3333334333955119</v>
      </c>
      <c r="H5882" s="26">
        <f>VLOOKUP(D5882,upahbahan,3,FALSE)</f>
        <v/>
      </c>
      <c r="J5882" s="26">
        <f>G5882*H5882</f>
        <v/>
      </c>
    </row>
    <row r="5883">
      <c r="C5883" s="27" t="inlineStr">
        <is>
          <t>JUMLAH HARGA TENAGA KERJA</t>
        </is>
      </c>
      <c r="D5883" s="28" t="n"/>
      <c r="E5883" s="28" t="n"/>
      <c r="F5883" s="28" t="n"/>
      <c r="G5883" s="28" t="n"/>
      <c r="H5883" s="28" t="n"/>
      <c r="I5883" s="28" t="n"/>
      <c r="J5883" s="29">
        <f>SUM(J5881:J5882)</f>
        <v/>
      </c>
    </row>
    <row r="5884">
      <c r="C5884" s="24" t="inlineStr">
        <is>
          <t>B</t>
        </is>
      </c>
      <c r="D5884" s="24" t="inlineStr">
        <is>
          <t>BAHAN</t>
        </is>
      </c>
      <c r="E5884" s="12" t="n"/>
      <c r="F5884" s="12" t="n"/>
      <c r="G5884" s="12" t="n"/>
      <c r="H5884" s="12" t="n"/>
      <c r="I5884" s="12" t="n"/>
      <c r="J5884" s="12" t="n"/>
    </row>
    <row r="5885">
      <c r="C5885" s="5" t="n">
        <v>1</v>
      </c>
      <c r="D5885" s="5" t="inlineStr">
        <is>
          <t>Kamboja Merah (Plumeria rubra)</t>
        </is>
      </c>
      <c r="E5885" s="5" t="inlineStr">
        <is>
          <t>M350</t>
        </is>
      </c>
      <c r="F5885" s="5" t="inlineStr">
        <is>
          <t>Btg</t>
        </is>
      </c>
      <c r="G5885" s="25" t="n">
        <v>1</v>
      </c>
      <c r="H5885" s="26">
        <f>VLOOKUP(D5885,upahbahan,3,FALSE)</f>
        <v/>
      </c>
      <c r="J5885" s="26">
        <f>G5885*H5885</f>
        <v/>
      </c>
    </row>
    <row r="5886">
      <c r="C5886" s="5" t="n">
        <v>2</v>
      </c>
      <c r="D5886" s="5" t="inlineStr">
        <is>
          <t>Tanah Humus ketebalan 20 cm</t>
        </is>
      </c>
      <c r="E5886" s="5" t="inlineStr">
        <is>
          <t>M271</t>
        </is>
      </c>
      <c r="F5886" s="5" t="inlineStr">
        <is>
          <t>M3</t>
        </is>
      </c>
      <c r="G5886" s="25" t="n">
        <v>0.22</v>
      </c>
      <c r="H5886" s="26">
        <f>VLOOKUP(D5886,upahbahan,3,FALSE)</f>
        <v/>
      </c>
      <c r="J5886" s="26">
        <f>G5886*H5886</f>
        <v/>
      </c>
    </row>
    <row r="5887">
      <c r="C5887" s="5" t="n">
        <v>3</v>
      </c>
      <c r="D5887" s="5" t="inlineStr">
        <is>
          <t>Pupuk</t>
        </is>
      </c>
      <c r="E5887" s="5" t="inlineStr">
        <is>
          <t>M272</t>
        </is>
      </c>
      <c r="F5887" s="5" t="inlineStr">
        <is>
          <t>Kg</t>
        </is>
      </c>
      <c r="G5887" s="25" t="n">
        <v>1.05</v>
      </c>
      <c r="H5887" s="26">
        <f>VLOOKUP(D5887,upahbahan,3,FALSE)</f>
        <v/>
      </c>
      <c r="J5887" s="26">
        <f>G5887*H5887</f>
        <v/>
      </c>
    </row>
    <row r="5888">
      <c r="C5888" s="5" t="n">
        <v>4</v>
      </c>
      <c r="D5888" s="5" t="inlineStr">
        <is>
          <t>Air</t>
        </is>
      </c>
      <c r="E5888" s="5" t="inlineStr">
        <is>
          <t>M170</t>
        </is>
      </c>
      <c r="F5888" s="5" t="inlineStr">
        <is>
          <t>Liter</t>
        </is>
      </c>
      <c r="G5888" s="25" t="n">
        <v>0.5406143344709897</v>
      </c>
      <c r="H5888" s="26">
        <f>VLOOKUP(D5888,upahbahan,3,FALSE)</f>
        <v/>
      </c>
      <c r="J5888" s="26">
        <f>G5888*H5888</f>
        <v/>
      </c>
    </row>
    <row r="5889">
      <c r="C5889" s="5" t="n">
        <v>5</v>
      </c>
      <c r="D5889" s="5" t="inlineStr">
        <is>
          <t>Galian Tanah Biasa</t>
        </is>
      </c>
      <c r="E5889" s="5" t="inlineStr">
        <is>
          <t>EI311</t>
        </is>
      </c>
      <c r="F5889" s="5" t="inlineStr">
        <is>
          <t>M3</t>
        </is>
      </c>
      <c r="G5889" s="25" t="n">
        <v>0.5119999395114402</v>
      </c>
      <c r="H5889" s="26">
        <f>VLOOKUP(D5889,upahbahan,3,FALSE)</f>
        <v/>
      </c>
      <c r="J5889" s="26">
        <f>G5889*H5889</f>
        <v/>
      </c>
    </row>
    <row r="5890">
      <c r="C5890" s="5" t="n">
        <v>6</v>
      </c>
      <c r="D5890" s="5" t="inlineStr">
        <is>
          <t>Bambu Penopang</t>
        </is>
      </c>
      <c r="E5890" s="5" t="inlineStr">
        <is>
          <t>M366</t>
        </is>
      </c>
      <c r="F5890" s="5" t="inlineStr">
        <is>
          <t>Btg</t>
        </is>
      </c>
      <c r="G5890" s="25" t="n">
        <v>3</v>
      </c>
      <c r="H5890" s="26">
        <f>VLOOKUP(D5890,upahbahan,3,FALSE)</f>
        <v/>
      </c>
      <c r="J5890" s="26">
        <f>G5890*H5890</f>
        <v/>
      </c>
    </row>
    <row r="5891">
      <c r="C5891" s="27" t="inlineStr">
        <is>
          <t>JUMLAH HARGA BAHAN</t>
        </is>
      </c>
      <c r="D5891" s="28" t="n"/>
      <c r="E5891" s="28" t="n"/>
      <c r="F5891" s="28" t="n"/>
      <c r="G5891" s="28" t="n"/>
      <c r="H5891" s="28" t="n"/>
      <c r="I5891" s="28" t="n"/>
      <c r="J5891" s="29">
        <f>SUM(J5885:J5890)</f>
        <v/>
      </c>
    </row>
    <row r="5892">
      <c r="C5892" s="24" t="inlineStr">
        <is>
          <t>C</t>
        </is>
      </c>
      <c r="D5892" s="24" t="inlineStr">
        <is>
          <t>PERALATAN</t>
        </is>
      </c>
      <c r="E5892" s="12" t="n"/>
      <c r="F5892" s="12" t="n"/>
      <c r="G5892" s="12" t="n"/>
      <c r="H5892" s="12" t="n"/>
      <c r="I5892" s="12" t="n"/>
      <c r="J5892" s="12" t="n"/>
    </row>
    <row r="5893">
      <c r="C5893" s="5" t="n">
        <v>1</v>
      </c>
      <c r="D5893" s="5" t="inlineStr">
        <is>
          <t>WATER TANKER 3000 - 4500 L</t>
        </is>
      </c>
      <c r="E5893" s="5" t="inlineStr">
        <is>
          <t>E23</t>
        </is>
      </c>
      <c r="F5893" s="5" t="inlineStr">
        <is>
          <t>Jam</t>
        </is>
      </c>
      <c r="G5893" s="25" t="n">
        <v>5.430158489357059e-05</v>
      </c>
      <c r="H5893" s="26">
        <f>VLOOKUP(D5893,upahbahan,3,FALSE)</f>
        <v/>
      </c>
      <c r="J5893" s="26">
        <f>G5893*H5893</f>
        <v/>
      </c>
    </row>
    <row r="5894">
      <c r="C5894" s="5" t="n">
        <v>2</v>
      </c>
      <c r="D5894" s="5" t="inlineStr">
        <is>
          <t>Alat Bantu</t>
        </is>
      </c>
      <c r="F5894" s="5" t="inlineStr">
        <is>
          <t>Ls</t>
        </is>
      </c>
      <c r="G5894" s="25" t="n">
        <v>1</v>
      </c>
      <c r="H5894" s="26">
        <f>VLOOKUP(D5894,upahbahan,3,FALSE)</f>
        <v/>
      </c>
      <c r="J5894" s="26">
        <f>G5894*H5894</f>
        <v/>
      </c>
    </row>
    <row r="5895">
      <c r="C5895" s="27" t="inlineStr">
        <is>
          <t>JUMLAH HARGA PERALATAN</t>
        </is>
      </c>
      <c r="D5895" s="28" t="n"/>
      <c r="E5895" s="28" t="n"/>
      <c r="F5895" s="28" t="n"/>
      <c r="G5895" s="28" t="n"/>
      <c r="H5895" s="28" t="n"/>
      <c r="I5895" s="28" t="n"/>
      <c r="J5895" s="29">
        <f>SUM(J5893:J5894)</f>
        <v/>
      </c>
    </row>
    <row r="5896">
      <c r="C5896" s="31" t="inlineStr">
        <is>
          <t>D</t>
        </is>
      </c>
      <c r="D5896" s="31" t="inlineStr">
        <is>
          <t>Jumlah (A+B+C)</t>
        </is>
      </c>
      <c r="E5896" s="32" t="n"/>
      <c r="F5896" s="32" t="n"/>
      <c r="G5896" s="32" t="n"/>
      <c r="H5896" s="32" t="n"/>
      <c r="I5896" s="32" t="n"/>
      <c r="J5896" s="33">
        <f>J5883+J5891+J5895</f>
        <v/>
      </c>
    </row>
    <row r="5897">
      <c r="C5897" s="18" t="inlineStr">
        <is>
          <t>E</t>
        </is>
      </c>
      <c r="D5897" s="18" t="inlineStr">
        <is>
          <t>Biaya Umum dan Keuntungan 10.0% x D</t>
        </is>
      </c>
      <c r="H5897" s="21">
        <f>$Q$8</f>
        <v/>
      </c>
      <c r="J5897" s="34">
        <f>J5896*H5897</f>
        <v/>
      </c>
    </row>
    <row r="5898">
      <c r="C5898" s="31" t="inlineStr">
        <is>
          <t>F</t>
        </is>
      </c>
      <c r="D5898" s="31" t="inlineStr">
        <is>
          <t>Harga Satuan Pekerjaan (D+E)</t>
        </is>
      </c>
      <c r="E5898" s="32" t="n"/>
      <c r="F5898" s="32" t="n"/>
      <c r="G5898" s="32" t="n"/>
      <c r="H5898" s="32" t="n"/>
      <c r="I5898" s="32" t="n"/>
      <c r="J5898" s="33">
        <f>SUM(J5896:J5897)</f>
        <v/>
      </c>
    </row>
    <row r="5900">
      <c r="C5900" s="16" t="inlineStr">
        <is>
          <t>I.294</t>
        </is>
      </c>
      <c r="D5900" s="17" t="inlineStr">
        <is>
          <t>Kana (Canna Hybrida)</t>
        </is>
      </c>
      <c r="F5900" s="18" t="inlineStr">
        <is>
          <t>Buah</t>
        </is>
      </c>
      <c r="K5900" s="22">
        <f>ROUNDDOWN(J5919,0)</f>
        <v/>
      </c>
      <c r="M5900" s="19" t="inlineStr">
        <is>
          <t>9.3.(38aj)</t>
        </is>
      </c>
    </row>
    <row r="5901">
      <c r="C5901" s="23" t="inlineStr">
        <is>
          <t>No</t>
        </is>
      </c>
      <c r="D5901" s="23" t="inlineStr">
        <is>
          <t>Uraian</t>
        </is>
      </c>
      <c r="E5901" s="23" t="inlineStr">
        <is>
          <t>Kode</t>
        </is>
      </c>
      <c r="F5901" s="23" t="inlineStr">
        <is>
          <t>Sat.</t>
        </is>
      </c>
      <c r="G5901" s="23" t="inlineStr">
        <is>
          <t>Koefisien</t>
        </is>
      </c>
      <c r="H5901" s="23" t="inlineStr">
        <is>
          <t>Harga  Satuan (Rp)</t>
        </is>
      </c>
      <c r="J5901" s="23" t="inlineStr">
        <is>
          <t>Jumlah Harga (Rp)</t>
        </is>
      </c>
    </row>
    <row r="5902">
      <c r="C5902" s="24" t="inlineStr">
        <is>
          <t>A</t>
        </is>
      </c>
      <c r="D5902" s="24" t="inlineStr">
        <is>
          <t>TENAGA KERJA</t>
        </is>
      </c>
      <c r="E5902" s="12" t="n"/>
      <c r="F5902" s="12" t="n"/>
      <c r="G5902" s="12" t="n"/>
      <c r="H5902" s="12" t="n"/>
      <c r="I5902" s="12" t="n"/>
      <c r="J5902" s="12" t="n"/>
    </row>
    <row r="5903">
      <c r="C5903" s="5" t="n">
        <v>1</v>
      </c>
      <c r="D5903" s="5" t="inlineStr">
        <is>
          <t>Pekerja</t>
        </is>
      </c>
      <c r="E5903" s="5" t="inlineStr">
        <is>
          <t>L01</t>
        </is>
      </c>
      <c r="F5903" s="5" t="inlineStr">
        <is>
          <t>jam</t>
        </is>
      </c>
      <c r="G5903" s="25" t="n">
        <v>0.6666667872493899</v>
      </c>
      <c r="H5903" s="26">
        <f>VLOOKUP(D5903,upahbahan,3,FALSE)</f>
        <v/>
      </c>
      <c r="J5903" s="26">
        <f>G5903*H5903</f>
        <v/>
      </c>
    </row>
    <row r="5904">
      <c r="C5904" s="5" t="n">
        <v>2</v>
      </c>
      <c r="D5904" s="5" t="inlineStr">
        <is>
          <t>Mandor</t>
        </is>
      </c>
      <c r="E5904" s="5" t="inlineStr">
        <is>
          <t>L03</t>
        </is>
      </c>
      <c r="F5904" s="5" t="inlineStr">
        <is>
          <t>jam</t>
        </is>
      </c>
      <c r="G5904" s="25" t="n">
        <v>0.3333334333955119</v>
      </c>
      <c r="H5904" s="26">
        <f>VLOOKUP(D5904,upahbahan,3,FALSE)</f>
        <v/>
      </c>
      <c r="J5904" s="26">
        <f>G5904*H5904</f>
        <v/>
      </c>
    </row>
    <row r="5905">
      <c r="C5905" s="27" t="inlineStr">
        <is>
          <t>JUMLAH HARGA TENAGA KERJA</t>
        </is>
      </c>
      <c r="D5905" s="28" t="n"/>
      <c r="E5905" s="28" t="n"/>
      <c r="F5905" s="28" t="n"/>
      <c r="G5905" s="28" t="n"/>
      <c r="H5905" s="28" t="n"/>
      <c r="I5905" s="28" t="n"/>
      <c r="J5905" s="29">
        <f>SUM(J5903:J5904)</f>
        <v/>
      </c>
    </row>
    <row r="5906">
      <c r="C5906" s="24" t="inlineStr">
        <is>
          <t>B</t>
        </is>
      </c>
      <c r="D5906" s="24" t="inlineStr">
        <is>
          <t>BAHAN</t>
        </is>
      </c>
      <c r="E5906" s="12" t="n"/>
      <c r="F5906" s="12" t="n"/>
      <c r="G5906" s="12" t="n"/>
      <c r="H5906" s="12" t="n"/>
      <c r="I5906" s="12" t="n"/>
      <c r="J5906" s="12" t="n"/>
    </row>
    <row r="5907">
      <c r="C5907" s="5" t="n">
        <v>1</v>
      </c>
      <c r="D5907" s="5" t="inlineStr">
        <is>
          <t>Kana (Canna hybrida)</t>
        </is>
      </c>
      <c r="E5907" s="5" t="inlineStr">
        <is>
          <t>M351</t>
        </is>
      </c>
      <c r="F5907" s="5" t="inlineStr">
        <is>
          <t>Btg</t>
        </is>
      </c>
      <c r="G5907" s="25" t="n">
        <v>1</v>
      </c>
      <c r="H5907" s="26">
        <f>VLOOKUP(D5907,upahbahan,3,FALSE)</f>
        <v/>
      </c>
      <c r="J5907" s="26">
        <f>G5907*H5907</f>
        <v/>
      </c>
    </row>
    <row r="5908">
      <c r="C5908" s="5" t="n">
        <v>2</v>
      </c>
      <c r="D5908" s="5" t="inlineStr">
        <is>
          <t>Tanah Humus ketebalan 20 cm</t>
        </is>
      </c>
      <c r="E5908" s="5" t="inlineStr">
        <is>
          <t>M271</t>
        </is>
      </c>
      <c r="F5908" s="5" t="inlineStr">
        <is>
          <t>M3</t>
        </is>
      </c>
      <c r="G5908" s="25" t="n">
        <v>0.22</v>
      </c>
      <c r="H5908" s="26">
        <f>VLOOKUP(D5908,upahbahan,3,FALSE)</f>
        <v/>
      </c>
      <c r="J5908" s="26">
        <f>G5908*H5908</f>
        <v/>
      </c>
    </row>
    <row r="5909">
      <c r="C5909" s="5" t="n">
        <v>3</v>
      </c>
      <c r="D5909" s="5" t="inlineStr">
        <is>
          <t>Pupuk</t>
        </is>
      </c>
      <c r="E5909" s="5" t="inlineStr">
        <is>
          <t>M272</t>
        </is>
      </c>
      <c r="F5909" s="5" t="inlineStr">
        <is>
          <t>Kg</t>
        </is>
      </c>
      <c r="G5909" s="25" t="n">
        <v>1.05</v>
      </c>
      <c r="H5909" s="26">
        <f>VLOOKUP(D5909,upahbahan,3,FALSE)</f>
        <v/>
      </c>
      <c r="J5909" s="26">
        <f>G5909*H5909</f>
        <v/>
      </c>
    </row>
    <row r="5910">
      <c r="C5910" s="5" t="n">
        <v>4</v>
      </c>
      <c r="D5910" s="5" t="inlineStr">
        <is>
          <t>Air</t>
        </is>
      </c>
      <c r="E5910" s="5" t="inlineStr">
        <is>
          <t>M170</t>
        </is>
      </c>
      <c r="F5910" s="5" t="inlineStr">
        <is>
          <t>Liter</t>
        </is>
      </c>
      <c r="G5910" s="25" t="n">
        <v>0.5406143344709897</v>
      </c>
      <c r="H5910" s="26">
        <f>VLOOKUP(D5910,upahbahan,3,FALSE)</f>
        <v/>
      </c>
      <c r="J5910" s="26">
        <f>G5910*H5910</f>
        <v/>
      </c>
    </row>
    <row r="5911">
      <c r="C5911" s="5" t="n">
        <v>5</v>
      </c>
      <c r="D5911" s="5" t="inlineStr">
        <is>
          <t>Galian Tanah Biasa</t>
        </is>
      </c>
      <c r="E5911" s="5" t="inlineStr">
        <is>
          <t>EI311</t>
        </is>
      </c>
      <c r="F5911" s="5" t="inlineStr">
        <is>
          <t>M3</t>
        </is>
      </c>
      <c r="G5911" s="25" t="n">
        <v>0.144000056316935</v>
      </c>
      <c r="H5911" s="26">
        <f>VLOOKUP(D5911,upahbahan,3,FALSE)</f>
        <v/>
      </c>
      <c r="J5911" s="26">
        <f>G5911*H5911</f>
        <v/>
      </c>
    </row>
    <row r="5912">
      <c r="C5912" s="27" t="inlineStr">
        <is>
          <t>JUMLAH HARGA BAHAN</t>
        </is>
      </c>
      <c r="D5912" s="28" t="n"/>
      <c r="E5912" s="28" t="n"/>
      <c r="F5912" s="28" t="n"/>
      <c r="G5912" s="28" t="n"/>
      <c r="H5912" s="28" t="n"/>
      <c r="I5912" s="28" t="n"/>
      <c r="J5912" s="29">
        <f>SUM(J5907:J5911)</f>
        <v/>
      </c>
    </row>
    <row r="5913">
      <c r="C5913" s="24" t="inlineStr">
        <is>
          <t>C</t>
        </is>
      </c>
      <c r="D5913" s="24" t="inlineStr">
        <is>
          <t>PERALATAN</t>
        </is>
      </c>
      <c r="E5913" s="12" t="n"/>
      <c r="F5913" s="12" t="n"/>
      <c r="G5913" s="12" t="n"/>
      <c r="H5913" s="12" t="n"/>
      <c r="I5913" s="12" t="n"/>
      <c r="J5913" s="12" t="n"/>
    </row>
    <row r="5914">
      <c r="C5914" s="5" t="n">
        <v>1</v>
      </c>
      <c r="D5914" s="5" t="inlineStr">
        <is>
          <t>WATER TANKER 3000 - 4500 L</t>
        </is>
      </c>
      <c r="E5914" s="5" t="inlineStr">
        <is>
          <t>E23</t>
        </is>
      </c>
      <c r="F5914" s="5" t="inlineStr">
        <is>
          <t>Jam</t>
        </is>
      </c>
      <c r="G5914" s="25" t="n">
        <v>5.430158489357059e-05</v>
      </c>
      <c r="H5914" s="26">
        <f>VLOOKUP(D5914,upahbahan,3,FALSE)</f>
        <v/>
      </c>
      <c r="J5914" s="26">
        <f>G5914*H5914</f>
        <v/>
      </c>
    </row>
    <row r="5915">
      <c r="C5915" s="5" t="n">
        <v>2</v>
      </c>
      <c r="D5915" s="5" t="inlineStr">
        <is>
          <t>Alat Bantu</t>
        </is>
      </c>
      <c r="F5915" s="5" t="inlineStr">
        <is>
          <t>Ls</t>
        </is>
      </c>
      <c r="G5915" s="25" t="n">
        <v>1</v>
      </c>
      <c r="H5915" s="26">
        <f>VLOOKUP(D5915,upahbahan,3,FALSE)</f>
        <v/>
      </c>
      <c r="J5915" s="26">
        <f>G5915*H5915</f>
        <v/>
      </c>
    </row>
    <row r="5916">
      <c r="C5916" s="27" t="inlineStr">
        <is>
          <t>JUMLAH HARGA PERALATAN</t>
        </is>
      </c>
      <c r="D5916" s="28" t="n"/>
      <c r="E5916" s="28" t="n"/>
      <c r="F5916" s="28" t="n"/>
      <c r="G5916" s="28" t="n"/>
      <c r="H5916" s="28" t="n"/>
      <c r="I5916" s="28" t="n"/>
      <c r="J5916" s="29">
        <f>SUM(J5914:J5915)</f>
        <v/>
      </c>
    </row>
    <row r="5917">
      <c r="C5917" s="31" t="inlineStr">
        <is>
          <t>D</t>
        </is>
      </c>
      <c r="D5917" s="31" t="inlineStr">
        <is>
          <t>Jumlah (A+B+C)</t>
        </is>
      </c>
      <c r="E5917" s="32" t="n"/>
      <c r="F5917" s="32" t="n"/>
      <c r="G5917" s="32" t="n"/>
      <c r="H5917" s="32" t="n"/>
      <c r="I5917" s="32" t="n"/>
      <c r="J5917" s="33">
        <f>J5905+J5912+J5916</f>
        <v/>
      </c>
    </row>
    <row r="5918">
      <c r="C5918" s="18" t="inlineStr">
        <is>
          <t>E</t>
        </is>
      </c>
      <c r="D5918" s="18" t="inlineStr">
        <is>
          <t>Biaya Umum dan Keuntungan 10.0% x D</t>
        </is>
      </c>
      <c r="H5918" s="21">
        <f>$Q$8</f>
        <v/>
      </c>
      <c r="J5918" s="34">
        <f>J5917*H5918</f>
        <v/>
      </c>
    </row>
    <row r="5919">
      <c r="C5919" s="31" t="inlineStr">
        <is>
          <t>F</t>
        </is>
      </c>
      <c r="D5919" s="31" t="inlineStr">
        <is>
          <t>Harga Satuan Pekerjaan (D+E)</t>
        </is>
      </c>
      <c r="E5919" s="32" t="n"/>
      <c r="F5919" s="32" t="n"/>
      <c r="G5919" s="32" t="n"/>
      <c r="H5919" s="32" t="n"/>
      <c r="I5919" s="32" t="n"/>
      <c r="J5919" s="33">
        <f>SUM(J5917:J5918)</f>
        <v/>
      </c>
    </row>
    <row r="5921">
      <c r="C5921" s="16" t="inlineStr">
        <is>
          <t>I.295</t>
        </is>
      </c>
      <c r="D5921" s="17" t="inlineStr">
        <is>
          <t>Karet Munding Belang (Ficus Elastica Variegata)</t>
        </is>
      </c>
      <c r="F5921" s="18" t="inlineStr">
        <is>
          <t>Buah</t>
        </is>
      </c>
      <c r="K5921" s="22">
        <f>ROUNDDOWN(J5940,0)</f>
        <v/>
      </c>
      <c r="M5921" s="19" t="inlineStr">
        <is>
          <t>9.3.(38ak)</t>
        </is>
      </c>
    </row>
    <row r="5922">
      <c r="C5922" s="23" t="inlineStr">
        <is>
          <t>No</t>
        </is>
      </c>
      <c r="D5922" s="23" t="inlineStr">
        <is>
          <t>Uraian</t>
        </is>
      </c>
      <c r="E5922" s="23" t="inlineStr">
        <is>
          <t>Kode</t>
        </is>
      </c>
      <c r="F5922" s="23" t="inlineStr">
        <is>
          <t>Sat.</t>
        </is>
      </c>
      <c r="G5922" s="23" t="inlineStr">
        <is>
          <t>Koefisien</t>
        </is>
      </c>
      <c r="H5922" s="23" t="inlineStr">
        <is>
          <t>Harga  Satuan (Rp)</t>
        </is>
      </c>
      <c r="J5922" s="23" t="inlineStr">
        <is>
          <t>Jumlah Harga (Rp)</t>
        </is>
      </c>
    </row>
    <row r="5923">
      <c r="C5923" s="24" t="inlineStr">
        <is>
          <t>A</t>
        </is>
      </c>
      <c r="D5923" s="24" t="inlineStr">
        <is>
          <t>TENAGA KERJA</t>
        </is>
      </c>
      <c r="E5923" s="12" t="n"/>
      <c r="F5923" s="12" t="n"/>
      <c r="G5923" s="12" t="n"/>
      <c r="H5923" s="12" t="n"/>
      <c r="I5923" s="12" t="n"/>
      <c r="J5923" s="12" t="n"/>
    </row>
    <row r="5924">
      <c r="C5924" s="5" t="n">
        <v>1</v>
      </c>
      <c r="D5924" s="5" t="inlineStr">
        <is>
          <t>Pekerja</t>
        </is>
      </c>
      <c r="E5924" s="5" t="inlineStr">
        <is>
          <t>L01</t>
        </is>
      </c>
      <c r="F5924" s="5" t="inlineStr">
        <is>
          <t>jam</t>
        </is>
      </c>
      <c r="G5924" s="25" t="n">
        <v>1.33333321275061</v>
      </c>
      <c r="H5924" s="26">
        <f>VLOOKUP(D5924,upahbahan,3,FALSE)</f>
        <v/>
      </c>
      <c r="J5924" s="26">
        <f>G5924*H5924</f>
        <v/>
      </c>
    </row>
    <row r="5925">
      <c r="C5925" s="5" t="n">
        <v>2</v>
      </c>
      <c r="D5925" s="5" t="inlineStr">
        <is>
          <t>Mandor</t>
        </is>
      </c>
      <c r="E5925" s="5" t="inlineStr">
        <is>
          <t>L03</t>
        </is>
      </c>
      <c r="F5925" s="5" t="inlineStr">
        <is>
          <t>jam</t>
        </is>
      </c>
      <c r="G5925" s="25" t="n">
        <v>0.3333334333955119</v>
      </c>
      <c r="H5925" s="26">
        <f>VLOOKUP(D5925,upahbahan,3,FALSE)</f>
        <v/>
      </c>
      <c r="J5925" s="26">
        <f>G5925*H5925</f>
        <v/>
      </c>
    </row>
    <row r="5926">
      <c r="C5926" s="27" t="inlineStr">
        <is>
          <t>JUMLAH HARGA TENAGA KERJA</t>
        </is>
      </c>
      <c r="D5926" s="28" t="n"/>
      <c r="E5926" s="28" t="n"/>
      <c r="F5926" s="28" t="n"/>
      <c r="G5926" s="28" t="n"/>
      <c r="H5926" s="28" t="n"/>
      <c r="I5926" s="28" t="n"/>
      <c r="J5926" s="29">
        <f>SUM(J5924:J5925)</f>
        <v/>
      </c>
    </row>
    <row r="5927">
      <c r="C5927" s="24" t="inlineStr">
        <is>
          <t>B</t>
        </is>
      </c>
      <c r="D5927" s="24" t="inlineStr">
        <is>
          <t>BAHAN</t>
        </is>
      </c>
      <c r="E5927" s="12" t="n"/>
      <c r="F5927" s="12" t="n"/>
      <c r="G5927" s="12" t="n"/>
      <c r="H5927" s="12" t="n"/>
      <c r="I5927" s="12" t="n"/>
      <c r="J5927" s="12" t="n"/>
    </row>
    <row r="5928">
      <c r="C5928" s="5" t="n">
        <v>1</v>
      </c>
      <c r="D5928" s="5" t="inlineStr">
        <is>
          <t>variegata)</t>
        </is>
      </c>
      <c r="E5928" s="5" t="inlineStr">
        <is>
          <t>M352</t>
        </is>
      </c>
      <c r="F5928" s="5" t="inlineStr">
        <is>
          <t>Btg</t>
        </is>
      </c>
      <c r="G5928" s="25" t="n">
        <v>1</v>
      </c>
      <c r="H5928" s="26">
        <f>VLOOKUP(D5928,upahbahan,3,FALSE)</f>
        <v/>
      </c>
      <c r="J5928" s="26">
        <f>G5928*H5928</f>
        <v/>
      </c>
    </row>
    <row r="5929">
      <c r="C5929" s="5" t="n">
        <v>2</v>
      </c>
      <c r="D5929" s="5" t="inlineStr">
        <is>
          <t>Tanah Humus ketebalan 20 cm</t>
        </is>
      </c>
      <c r="E5929" s="5" t="inlineStr">
        <is>
          <t>M271</t>
        </is>
      </c>
      <c r="F5929" s="5" t="inlineStr">
        <is>
          <t>M3</t>
        </is>
      </c>
      <c r="G5929" s="25" t="n">
        <v>0.22</v>
      </c>
      <c r="H5929" s="26">
        <f>VLOOKUP(D5929,upahbahan,3,FALSE)</f>
        <v/>
      </c>
      <c r="J5929" s="26">
        <f>G5929*H5929</f>
        <v/>
      </c>
    </row>
    <row r="5930">
      <c r="C5930" s="5" t="n">
        <v>3</v>
      </c>
      <c r="D5930" s="5" t="inlineStr">
        <is>
          <t>Pupuk</t>
        </is>
      </c>
      <c r="E5930" s="5" t="inlineStr">
        <is>
          <t>M272</t>
        </is>
      </c>
      <c r="F5930" s="5" t="inlineStr">
        <is>
          <t>Kg</t>
        </is>
      </c>
      <c r="G5930" s="25" t="n">
        <v>1.05</v>
      </c>
      <c r="H5930" s="26">
        <f>VLOOKUP(D5930,upahbahan,3,FALSE)</f>
        <v/>
      </c>
      <c r="J5930" s="26">
        <f>G5930*H5930</f>
        <v/>
      </c>
    </row>
    <row r="5931">
      <c r="C5931" s="5" t="n">
        <v>4</v>
      </c>
      <c r="D5931" s="5" t="inlineStr">
        <is>
          <t>Air</t>
        </is>
      </c>
      <c r="E5931" s="5" t="inlineStr">
        <is>
          <t>M170</t>
        </is>
      </c>
      <c r="F5931" s="5" t="inlineStr">
        <is>
          <t>Liter</t>
        </is>
      </c>
      <c r="G5931" s="25" t="n">
        <v>0.5406143344709897</v>
      </c>
      <c r="H5931" s="26">
        <f>VLOOKUP(D5931,upahbahan,3,FALSE)</f>
        <v/>
      </c>
      <c r="J5931" s="26">
        <f>G5931*H5931</f>
        <v/>
      </c>
    </row>
    <row r="5932">
      <c r="C5932" s="5" t="n">
        <v>5</v>
      </c>
      <c r="D5932" s="5" t="inlineStr">
        <is>
          <t>Galian Tanah Biasa</t>
        </is>
      </c>
      <c r="E5932" s="5" t="inlineStr">
        <is>
          <t>EI311</t>
        </is>
      </c>
      <c r="F5932" s="5" t="inlineStr">
        <is>
          <t>M3</t>
        </is>
      </c>
      <c r="G5932" s="25" t="n">
        <v>0.144000056316935</v>
      </c>
      <c r="H5932" s="26">
        <f>VLOOKUP(D5932,upahbahan,3,FALSE)</f>
        <v/>
      </c>
      <c r="J5932" s="26">
        <f>G5932*H5932</f>
        <v/>
      </c>
    </row>
    <row r="5933">
      <c r="C5933" s="27" t="inlineStr">
        <is>
          <t>JUMLAH HARGA BAHAN</t>
        </is>
      </c>
      <c r="D5933" s="28" t="n"/>
      <c r="E5933" s="28" t="n"/>
      <c r="F5933" s="28" t="n"/>
      <c r="G5933" s="28" t="n"/>
      <c r="H5933" s="28" t="n"/>
      <c r="I5933" s="28" t="n"/>
      <c r="J5933" s="29">
        <f>SUM(J5928:J5932)</f>
        <v/>
      </c>
    </row>
    <row r="5934">
      <c r="C5934" s="24" t="inlineStr">
        <is>
          <t>C</t>
        </is>
      </c>
      <c r="D5934" s="24" t="inlineStr">
        <is>
          <t>PERALATAN</t>
        </is>
      </c>
      <c r="E5934" s="12" t="n"/>
      <c r="F5934" s="12" t="n"/>
      <c r="G5934" s="12" t="n"/>
      <c r="H5934" s="12" t="n"/>
      <c r="I5934" s="12" t="n"/>
      <c r="J5934" s="12" t="n"/>
    </row>
    <row r="5935">
      <c r="C5935" s="5" t="n">
        <v>1</v>
      </c>
      <c r="D5935" s="5" t="inlineStr">
        <is>
          <t>WATER TANKER 3000 - 4500 L</t>
        </is>
      </c>
      <c r="E5935" s="5" t="inlineStr">
        <is>
          <t>E23</t>
        </is>
      </c>
      <c r="F5935" s="5" t="inlineStr">
        <is>
          <t>Jam</t>
        </is>
      </c>
      <c r="G5935" s="25" t="n">
        <v>5.430158489357059e-05</v>
      </c>
      <c r="H5935" s="26">
        <f>VLOOKUP(D5935,upahbahan,3,FALSE)</f>
        <v/>
      </c>
      <c r="J5935" s="26">
        <f>G5935*H5935</f>
        <v/>
      </c>
    </row>
    <row r="5936">
      <c r="C5936" s="5" t="n">
        <v>2</v>
      </c>
      <c r="D5936" s="5" t="inlineStr">
        <is>
          <t>Alat Bantu</t>
        </is>
      </c>
      <c r="F5936" s="5" t="inlineStr">
        <is>
          <t>Ls</t>
        </is>
      </c>
      <c r="G5936" s="25" t="n">
        <v>1</v>
      </c>
      <c r="H5936" s="26">
        <f>VLOOKUP(D5936,upahbahan,3,FALSE)</f>
        <v/>
      </c>
      <c r="J5936" s="26">
        <f>G5936*H5936</f>
        <v/>
      </c>
    </row>
    <row r="5937">
      <c r="C5937" s="27" t="inlineStr">
        <is>
          <t>JUMLAH HARGA PERALATAN</t>
        </is>
      </c>
      <c r="D5937" s="28" t="n"/>
      <c r="E5937" s="28" t="n"/>
      <c r="F5937" s="28" t="n"/>
      <c r="G5937" s="28" t="n"/>
      <c r="H5937" s="28" t="n"/>
      <c r="I5937" s="28" t="n"/>
      <c r="J5937" s="29">
        <f>SUM(J5935:J5936)</f>
        <v/>
      </c>
    </row>
    <row r="5938">
      <c r="C5938" s="31" t="inlineStr">
        <is>
          <t>D</t>
        </is>
      </c>
      <c r="D5938" s="31" t="inlineStr">
        <is>
          <t>Jumlah (A+B+C)</t>
        </is>
      </c>
      <c r="E5938" s="32" t="n"/>
      <c r="F5938" s="32" t="n"/>
      <c r="G5938" s="32" t="n"/>
      <c r="H5938" s="32" t="n"/>
      <c r="I5938" s="32" t="n"/>
      <c r="J5938" s="33">
        <f>J5926+J5933+J5937</f>
        <v/>
      </c>
    </row>
    <row r="5939">
      <c r="C5939" s="18" t="inlineStr">
        <is>
          <t>E</t>
        </is>
      </c>
      <c r="D5939" s="18" t="inlineStr">
        <is>
          <t>Biaya Umum dan Keuntungan 10.0% x D</t>
        </is>
      </c>
      <c r="H5939" s="21">
        <f>$Q$8</f>
        <v/>
      </c>
      <c r="J5939" s="34">
        <f>J5938*H5939</f>
        <v/>
      </c>
    </row>
    <row r="5940">
      <c r="C5940" s="31" t="inlineStr">
        <is>
          <t>F</t>
        </is>
      </c>
      <c r="D5940" s="31" t="inlineStr">
        <is>
          <t>Harga Satuan Pekerjaan (D+E)</t>
        </is>
      </c>
      <c r="E5940" s="32" t="n"/>
      <c r="F5940" s="32" t="n"/>
      <c r="G5940" s="32" t="n"/>
      <c r="H5940" s="32" t="n"/>
      <c r="I5940" s="32" t="n"/>
      <c r="J5940" s="33">
        <f>SUM(J5938:J5939)</f>
        <v/>
      </c>
    </row>
    <row r="5942">
      <c r="C5942" s="16" t="inlineStr">
        <is>
          <t>I.296</t>
        </is>
      </c>
      <c r="D5942" s="17" t="inlineStr">
        <is>
          <t>Kelapa Sawit (Elais Guineensis)</t>
        </is>
      </c>
      <c r="F5942" s="18" t="inlineStr">
        <is>
          <t>Buah</t>
        </is>
      </c>
      <c r="K5942" s="22">
        <f>ROUNDDOWN(J5962,0)</f>
        <v/>
      </c>
      <c r="M5942" s="19" t="inlineStr">
        <is>
          <t>9.3.(38al)</t>
        </is>
      </c>
    </row>
    <row r="5943">
      <c r="C5943" s="23" t="inlineStr">
        <is>
          <t>No</t>
        </is>
      </c>
      <c r="D5943" s="23" t="inlineStr">
        <is>
          <t>Uraian</t>
        </is>
      </c>
      <c r="E5943" s="23" t="inlineStr">
        <is>
          <t>Kode</t>
        </is>
      </c>
      <c r="F5943" s="23" t="inlineStr">
        <is>
          <t>Sat.</t>
        </is>
      </c>
      <c r="G5943" s="23" t="inlineStr">
        <is>
          <t>Koefisien</t>
        </is>
      </c>
      <c r="H5943" s="23" t="inlineStr">
        <is>
          <t>Harga  Satuan (Rp)</t>
        </is>
      </c>
      <c r="J5943" s="23" t="inlineStr">
        <is>
          <t>Jumlah Harga (Rp)</t>
        </is>
      </c>
    </row>
    <row r="5944">
      <c r="C5944" s="24" t="inlineStr">
        <is>
          <t>A</t>
        </is>
      </c>
      <c r="D5944" s="24" t="inlineStr">
        <is>
          <t>TENAGA KERJA</t>
        </is>
      </c>
      <c r="E5944" s="12" t="n"/>
      <c r="F5944" s="12" t="n"/>
      <c r="G5944" s="12" t="n"/>
      <c r="H5944" s="12" t="n"/>
      <c r="I5944" s="12" t="n"/>
      <c r="J5944" s="12" t="n"/>
    </row>
    <row r="5945">
      <c r="C5945" s="5" t="n">
        <v>1</v>
      </c>
      <c r="D5945" s="5" t="inlineStr">
        <is>
          <t>Pekerja</t>
        </is>
      </c>
      <c r="E5945" s="5" t="inlineStr">
        <is>
          <t>L01</t>
        </is>
      </c>
      <c r="F5945" s="5" t="inlineStr">
        <is>
          <t>jam</t>
        </is>
      </c>
      <c r="G5945" s="25" t="n">
        <v>1.33333321275061</v>
      </c>
      <c r="H5945" s="26">
        <f>VLOOKUP(D5945,upahbahan,3,FALSE)</f>
        <v/>
      </c>
      <c r="J5945" s="26">
        <f>G5945*H5945</f>
        <v/>
      </c>
    </row>
    <row r="5946">
      <c r="C5946" s="5" t="n">
        <v>2</v>
      </c>
      <c r="D5946" s="5" t="inlineStr">
        <is>
          <t>Mandor</t>
        </is>
      </c>
      <c r="E5946" s="5" t="inlineStr">
        <is>
          <t>L03</t>
        </is>
      </c>
      <c r="F5946" s="5" t="inlineStr">
        <is>
          <t>jam</t>
        </is>
      </c>
      <c r="G5946" s="25" t="n">
        <v>0.3333334333955119</v>
      </c>
      <c r="H5946" s="26">
        <f>VLOOKUP(D5946,upahbahan,3,FALSE)</f>
        <v/>
      </c>
      <c r="J5946" s="26">
        <f>G5946*H5946</f>
        <v/>
      </c>
    </row>
    <row r="5947">
      <c r="C5947" s="27" t="inlineStr">
        <is>
          <t>JUMLAH HARGA TENAGA KERJA</t>
        </is>
      </c>
      <c r="D5947" s="28" t="n"/>
      <c r="E5947" s="28" t="n"/>
      <c r="F5947" s="28" t="n"/>
      <c r="G5947" s="28" t="n"/>
      <c r="H5947" s="28" t="n"/>
      <c r="I5947" s="28" t="n"/>
      <c r="J5947" s="29">
        <f>SUM(J5945:J5946)</f>
        <v/>
      </c>
    </row>
    <row r="5948">
      <c r="C5948" s="24" t="inlineStr">
        <is>
          <t>B</t>
        </is>
      </c>
      <c r="D5948" s="24" t="inlineStr">
        <is>
          <t>BAHAN</t>
        </is>
      </c>
      <c r="E5948" s="12" t="n"/>
      <c r="F5948" s="12" t="n"/>
      <c r="G5948" s="12" t="n"/>
      <c r="H5948" s="12" t="n"/>
      <c r="I5948" s="12" t="n"/>
      <c r="J5948" s="12" t="n"/>
    </row>
    <row r="5949">
      <c r="C5949" s="5" t="n">
        <v>1</v>
      </c>
      <c r="D5949" s="5" t="inlineStr">
        <is>
          <t>Kelapa Sawit (Elais Guineensis) 3 m</t>
        </is>
      </c>
      <c r="E5949" s="5" t="inlineStr">
        <is>
          <t>M336</t>
        </is>
      </c>
      <c r="F5949" s="5" t="inlineStr">
        <is>
          <t>Btg</t>
        </is>
      </c>
      <c r="G5949" s="25" t="n">
        <v>1</v>
      </c>
      <c r="H5949" s="26">
        <f>VLOOKUP(D5949,upahbahan,3,FALSE)</f>
        <v/>
      </c>
      <c r="J5949" s="26">
        <f>G5949*H5949</f>
        <v/>
      </c>
    </row>
    <row r="5950">
      <c r="C5950" s="5" t="n">
        <v>2</v>
      </c>
      <c r="D5950" s="5" t="inlineStr">
        <is>
          <t>Tanah Humus ketebalan 20 cm</t>
        </is>
      </c>
      <c r="E5950" s="5" t="inlineStr">
        <is>
          <t>M271</t>
        </is>
      </c>
      <c r="F5950" s="5" t="inlineStr">
        <is>
          <t>M3</t>
        </is>
      </c>
      <c r="G5950" s="25" t="n">
        <v>0.22</v>
      </c>
      <c r="H5950" s="26">
        <f>VLOOKUP(D5950,upahbahan,3,FALSE)</f>
        <v/>
      </c>
      <c r="J5950" s="26">
        <f>G5950*H5950</f>
        <v/>
      </c>
    </row>
    <row r="5951">
      <c r="C5951" s="5" t="n">
        <v>3</v>
      </c>
      <c r="D5951" s="5" t="inlineStr">
        <is>
          <t>Pupuk</t>
        </is>
      </c>
      <c r="E5951" s="5" t="inlineStr">
        <is>
          <t>M272</t>
        </is>
      </c>
      <c r="F5951" s="5" t="inlineStr">
        <is>
          <t>Kg</t>
        </is>
      </c>
      <c r="G5951" s="25" t="n">
        <v>1.05</v>
      </c>
      <c r="H5951" s="26">
        <f>VLOOKUP(D5951,upahbahan,3,FALSE)</f>
        <v/>
      </c>
      <c r="J5951" s="26">
        <f>G5951*H5951</f>
        <v/>
      </c>
    </row>
    <row r="5952">
      <c r="C5952" s="5" t="n">
        <v>4</v>
      </c>
      <c r="D5952" s="5" t="inlineStr">
        <is>
          <t>Air</t>
        </is>
      </c>
      <c r="E5952" s="5" t="inlineStr">
        <is>
          <t>M170</t>
        </is>
      </c>
      <c r="F5952" s="5" t="inlineStr">
        <is>
          <t>Ltr</t>
        </is>
      </c>
      <c r="G5952" s="25" t="n">
        <v>8.111262798634812</v>
      </c>
      <c r="H5952" s="26">
        <f>VLOOKUP(D5952,upahbahan,3,FALSE)</f>
        <v/>
      </c>
      <c r="J5952" s="26">
        <f>G5952*H5952</f>
        <v/>
      </c>
    </row>
    <row r="5953">
      <c r="C5953" s="5" t="n">
        <v>5</v>
      </c>
      <c r="D5953" s="5" t="inlineStr">
        <is>
          <t>Galian Tanah Biasa</t>
        </is>
      </c>
      <c r="E5953" s="5" t="inlineStr">
        <is>
          <t>EI311</t>
        </is>
      </c>
      <c r="F5953" s="5" t="inlineStr">
        <is>
          <t>M3</t>
        </is>
      </c>
      <c r="G5953" s="25" t="n">
        <v>0.639999989570938</v>
      </c>
      <c r="H5953" s="26">
        <f>VLOOKUP(D5953,upahbahan,3,FALSE)</f>
        <v/>
      </c>
      <c r="J5953" s="26">
        <f>G5953*H5953</f>
        <v/>
      </c>
    </row>
    <row r="5954">
      <c r="C5954" s="5" t="n">
        <v>6</v>
      </c>
      <c r="D5954" s="5" t="inlineStr">
        <is>
          <t>Bambu Penopang</t>
        </is>
      </c>
      <c r="E5954" s="5" t="inlineStr">
        <is>
          <t>M366</t>
        </is>
      </c>
      <c r="F5954" s="5" t="inlineStr">
        <is>
          <t>Btg</t>
        </is>
      </c>
      <c r="G5954" s="25" t="n">
        <v>3</v>
      </c>
      <c r="H5954" s="26">
        <f>VLOOKUP(D5954,upahbahan,3,FALSE)</f>
        <v/>
      </c>
      <c r="J5954" s="26">
        <f>G5954*H5954</f>
        <v/>
      </c>
    </row>
    <row r="5955">
      <c r="C5955" s="27" t="inlineStr">
        <is>
          <t>JUMLAH HARGA BAHAN</t>
        </is>
      </c>
      <c r="D5955" s="28" t="n"/>
      <c r="E5955" s="28" t="n"/>
      <c r="F5955" s="28" t="n"/>
      <c r="G5955" s="28" t="n"/>
      <c r="H5955" s="28" t="n"/>
      <c r="I5955" s="28" t="n"/>
      <c r="J5955" s="29">
        <f>SUM(J5949:J5954)</f>
        <v/>
      </c>
    </row>
    <row r="5956">
      <c r="C5956" s="24" t="inlineStr">
        <is>
          <t>C</t>
        </is>
      </c>
      <c r="D5956" s="24" t="inlineStr">
        <is>
          <t>PERALATAN</t>
        </is>
      </c>
      <c r="E5956" s="12" t="n"/>
      <c r="F5956" s="12" t="n"/>
      <c r="G5956" s="12" t="n"/>
      <c r="H5956" s="12" t="n"/>
      <c r="I5956" s="12" t="n"/>
      <c r="J5956" s="12" t="n"/>
    </row>
    <row r="5957">
      <c r="C5957" s="5" t="n">
        <v>1</v>
      </c>
      <c r="D5957" s="5" t="inlineStr">
        <is>
          <t>WATER TANKER 3000 - 4500 L</t>
        </is>
      </c>
      <c r="E5957" s="5" t="inlineStr">
        <is>
          <t>E23</t>
        </is>
      </c>
      <c r="F5957" s="5" t="inlineStr">
        <is>
          <t>Jam</t>
        </is>
      </c>
      <c r="G5957" s="25" t="n">
        <v>0.0008144239543136809</v>
      </c>
      <c r="H5957" s="26">
        <f>VLOOKUP(D5957,upahbahan,3,FALSE)</f>
        <v/>
      </c>
      <c r="J5957" s="26">
        <f>G5957*H5957</f>
        <v/>
      </c>
    </row>
    <row r="5958">
      <c r="C5958" s="5" t="n">
        <v>2</v>
      </c>
      <c r="D5958" s="5" t="inlineStr">
        <is>
          <t>Alat Bantu</t>
        </is>
      </c>
      <c r="F5958" s="5" t="inlineStr">
        <is>
          <t>Ls</t>
        </is>
      </c>
      <c r="G5958" s="25" t="n">
        <v>1</v>
      </c>
      <c r="H5958" s="26">
        <f>VLOOKUP(D5958,upahbahan,3,FALSE)</f>
        <v/>
      </c>
      <c r="J5958" s="26">
        <f>G5958*H5958</f>
        <v/>
      </c>
    </row>
    <row r="5959">
      <c r="C5959" s="27" t="inlineStr">
        <is>
          <t>JUMLAH HARGA PERALATAN</t>
        </is>
      </c>
      <c r="D5959" s="28" t="n"/>
      <c r="E5959" s="28" t="n"/>
      <c r="F5959" s="28" t="n"/>
      <c r="G5959" s="28" t="n"/>
      <c r="H5959" s="28" t="n"/>
      <c r="I5959" s="28" t="n"/>
      <c r="J5959" s="29">
        <f>SUM(J5957:J5958)</f>
        <v/>
      </c>
    </row>
    <row r="5960">
      <c r="C5960" s="31" t="inlineStr">
        <is>
          <t>D</t>
        </is>
      </c>
      <c r="D5960" s="31" t="inlineStr">
        <is>
          <t>Jumlah (A+B+C)</t>
        </is>
      </c>
      <c r="E5960" s="32" t="n"/>
      <c r="F5960" s="32" t="n"/>
      <c r="G5960" s="32" t="n"/>
      <c r="H5960" s="32" t="n"/>
      <c r="I5960" s="32" t="n"/>
      <c r="J5960" s="33">
        <f>J5947+J5955+J5959</f>
        <v/>
      </c>
    </row>
    <row r="5961">
      <c r="C5961" s="18" t="inlineStr">
        <is>
          <t>E</t>
        </is>
      </c>
      <c r="D5961" s="18" t="inlineStr">
        <is>
          <t>Biaya Umum dan Keuntungan 10.0% x D</t>
        </is>
      </c>
      <c r="H5961" s="21">
        <f>$Q$8</f>
        <v/>
      </c>
      <c r="J5961" s="34">
        <f>J5960*H5961</f>
        <v/>
      </c>
    </row>
    <row r="5962">
      <c r="C5962" s="31" t="inlineStr">
        <is>
          <t>F</t>
        </is>
      </c>
      <c r="D5962" s="31" t="inlineStr">
        <is>
          <t>Harga Satuan Pekerjaan (D+E)</t>
        </is>
      </c>
      <c r="E5962" s="32" t="n"/>
      <c r="F5962" s="32" t="n"/>
      <c r="G5962" s="32" t="n"/>
      <c r="H5962" s="32" t="n"/>
      <c r="I5962" s="32" t="n"/>
      <c r="J5962" s="33">
        <f>SUM(J5960:J5961)</f>
        <v/>
      </c>
    </row>
    <row r="5964">
      <c r="C5964" s="16" t="inlineStr">
        <is>
          <t>I.297</t>
        </is>
      </c>
      <c r="D5964" s="17" t="inlineStr">
        <is>
          <t>Kamboja Putih (Plumeria Alba)</t>
        </is>
      </c>
      <c r="F5964" s="18" t="inlineStr">
        <is>
          <t>Buah</t>
        </is>
      </c>
      <c r="K5964" s="22">
        <f>ROUNDDOWN(J5984,0)</f>
        <v/>
      </c>
      <c r="M5964" s="19" t="inlineStr">
        <is>
          <t>9.3.(38am)</t>
        </is>
      </c>
    </row>
    <row r="5965">
      <c r="C5965" s="23" t="inlineStr">
        <is>
          <t>No</t>
        </is>
      </c>
      <c r="D5965" s="23" t="inlineStr">
        <is>
          <t>Uraian</t>
        </is>
      </c>
      <c r="E5965" s="23" t="inlineStr">
        <is>
          <t>Kode</t>
        </is>
      </c>
      <c r="F5965" s="23" t="inlineStr">
        <is>
          <t>Sat.</t>
        </is>
      </c>
      <c r="G5965" s="23" t="inlineStr">
        <is>
          <t>Koefisien</t>
        </is>
      </c>
      <c r="H5965" s="23" t="inlineStr">
        <is>
          <t>Harga  Satuan (Rp)</t>
        </is>
      </c>
      <c r="J5965" s="23" t="inlineStr">
        <is>
          <t>Jumlah Harga (Rp)</t>
        </is>
      </c>
    </row>
    <row r="5966">
      <c r="C5966" s="24" t="inlineStr">
        <is>
          <t>A</t>
        </is>
      </c>
      <c r="D5966" s="24" t="inlineStr">
        <is>
          <t>TENAGA KERJA</t>
        </is>
      </c>
      <c r="E5966" s="12" t="n"/>
      <c r="F5966" s="12" t="n"/>
      <c r="G5966" s="12" t="n"/>
      <c r="H5966" s="12" t="n"/>
      <c r="I5966" s="12" t="n"/>
      <c r="J5966" s="12" t="n"/>
    </row>
    <row r="5967">
      <c r="C5967" s="5" t="n">
        <v>1</v>
      </c>
      <c r="D5967" s="5" t="inlineStr">
        <is>
          <t>Pekerja</t>
        </is>
      </c>
      <c r="E5967" s="5" t="inlineStr">
        <is>
          <t>L01</t>
        </is>
      </c>
      <c r="F5967" s="5" t="inlineStr">
        <is>
          <t>jam</t>
        </is>
      </c>
      <c r="G5967" s="25" t="n">
        <v>0.6666667872493899</v>
      </c>
      <c r="H5967" s="26">
        <f>VLOOKUP(D5967,upahbahan,3,FALSE)</f>
        <v/>
      </c>
      <c r="J5967" s="26">
        <f>G5967*H5967</f>
        <v/>
      </c>
    </row>
    <row r="5968">
      <c r="C5968" s="5" t="n">
        <v>2</v>
      </c>
      <c r="D5968" s="5" t="inlineStr">
        <is>
          <t>Mandor</t>
        </is>
      </c>
      <c r="E5968" s="5" t="inlineStr">
        <is>
          <t>L03</t>
        </is>
      </c>
      <c r="F5968" s="5" t="inlineStr">
        <is>
          <t>jam</t>
        </is>
      </c>
      <c r="G5968" s="25" t="n">
        <v>0.3333334333955119</v>
      </c>
      <c r="H5968" s="26">
        <f>VLOOKUP(D5968,upahbahan,3,FALSE)</f>
        <v/>
      </c>
      <c r="J5968" s="26">
        <f>G5968*H5968</f>
        <v/>
      </c>
    </row>
    <row r="5969">
      <c r="C5969" s="27" t="inlineStr">
        <is>
          <t>JUMLAH HARGA TENAGA KERJA</t>
        </is>
      </c>
      <c r="D5969" s="28" t="n"/>
      <c r="E5969" s="28" t="n"/>
      <c r="F5969" s="28" t="n"/>
      <c r="G5969" s="28" t="n"/>
      <c r="H5969" s="28" t="n"/>
      <c r="I5969" s="28" t="n"/>
      <c r="J5969" s="29">
        <f>SUM(J5967:J5968)</f>
        <v/>
      </c>
    </row>
    <row r="5970">
      <c r="C5970" s="24" t="inlineStr">
        <is>
          <t>B</t>
        </is>
      </c>
      <c r="D5970" s="24" t="inlineStr">
        <is>
          <t>BAHAN</t>
        </is>
      </c>
      <c r="E5970" s="12" t="n"/>
      <c r="F5970" s="12" t="n"/>
      <c r="G5970" s="12" t="n"/>
      <c r="H5970" s="12" t="n"/>
      <c r="I5970" s="12" t="n"/>
      <c r="J5970" s="12" t="n"/>
    </row>
    <row r="5971">
      <c r="C5971" s="5" t="n">
        <v>1</v>
      </c>
      <c r="D5971" s="5" t="inlineStr">
        <is>
          <t>Kamboja Putih (Plumeria alba)</t>
        </is>
      </c>
      <c r="E5971" s="5" t="inlineStr">
        <is>
          <t>M569</t>
        </is>
      </c>
      <c r="F5971" s="5" t="inlineStr">
        <is>
          <t>Btg</t>
        </is>
      </c>
      <c r="G5971" s="25" t="n">
        <v>1</v>
      </c>
      <c r="H5971" s="26">
        <f>VLOOKUP(D5971,upahbahan,3,FALSE)</f>
        <v/>
      </c>
      <c r="J5971" s="26">
        <f>G5971*H5971</f>
        <v/>
      </c>
    </row>
    <row r="5972">
      <c r="C5972" s="5" t="n">
        <v>2</v>
      </c>
      <c r="D5972" s="5" t="inlineStr">
        <is>
          <t>Tanah Humus ketebalan 20 cm</t>
        </is>
      </c>
      <c r="E5972" s="5" t="inlineStr">
        <is>
          <t>M271</t>
        </is>
      </c>
      <c r="F5972" s="5" t="inlineStr">
        <is>
          <t>M3</t>
        </is>
      </c>
      <c r="G5972" s="25" t="n">
        <v>0.22</v>
      </c>
      <c r="H5972" s="26">
        <f>VLOOKUP(D5972,upahbahan,3,FALSE)</f>
        <v/>
      </c>
      <c r="J5972" s="26">
        <f>G5972*H5972</f>
        <v/>
      </c>
    </row>
    <row r="5973">
      <c r="C5973" s="5" t="n">
        <v>3</v>
      </c>
      <c r="D5973" s="5" t="inlineStr">
        <is>
          <t>Pupuk</t>
        </is>
      </c>
      <c r="E5973" s="5" t="inlineStr">
        <is>
          <t>M272</t>
        </is>
      </c>
      <c r="F5973" s="5" t="inlineStr">
        <is>
          <t>Kg</t>
        </is>
      </c>
      <c r="G5973" s="25" t="n">
        <v>1.05</v>
      </c>
      <c r="H5973" s="26">
        <f>VLOOKUP(D5973,upahbahan,3,FALSE)</f>
        <v/>
      </c>
      <c r="J5973" s="26">
        <f>G5973*H5973</f>
        <v/>
      </c>
    </row>
    <row r="5974">
      <c r="C5974" s="5" t="n">
        <v>4</v>
      </c>
      <c r="D5974" s="5" t="inlineStr">
        <is>
          <t>Air</t>
        </is>
      </c>
      <c r="E5974" s="5" t="inlineStr">
        <is>
          <t>M170</t>
        </is>
      </c>
      <c r="F5974" s="5" t="inlineStr">
        <is>
          <t>Ltr</t>
        </is>
      </c>
      <c r="G5974" s="25" t="n">
        <v>0.5406143344709897</v>
      </c>
      <c r="H5974" s="26">
        <f>VLOOKUP(D5974,upahbahan,3,FALSE)</f>
        <v/>
      </c>
      <c r="J5974" s="26">
        <f>G5974*H5974</f>
        <v/>
      </c>
    </row>
    <row r="5975">
      <c r="C5975" s="5" t="n">
        <v>5</v>
      </c>
      <c r="D5975" s="5" t="inlineStr">
        <is>
          <t>Galian Tanah Biasa</t>
        </is>
      </c>
      <c r="E5975" s="5" t="inlineStr">
        <is>
          <t>EI311</t>
        </is>
      </c>
      <c r="F5975" s="5" t="inlineStr">
        <is>
          <t>M3</t>
        </is>
      </c>
      <c r="G5975" s="25" t="n">
        <v>0.5120000055355366</v>
      </c>
      <c r="H5975" s="26" t="n">
        <v>43356.23</v>
      </c>
      <c r="I5975" s="30" t="inlineStr">
        <is>
          <t>harga khusus</t>
        </is>
      </c>
      <c r="J5975" s="26">
        <f>G5975*H5975</f>
        <v/>
      </c>
    </row>
    <row r="5976">
      <c r="C5976" s="5" t="n">
        <v>6</v>
      </c>
      <c r="D5976" s="5" t="inlineStr">
        <is>
          <t>Bambu Penopang</t>
        </is>
      </c>
      <c r="E5976" s="5" t="inlineStr">
        <is>
          <t>M366</t>
        </is>
      </c>
      <c r="F5976" s="5" t="inlineStr">
        <is>
          <t>Btg</t>
        </is>
      </c>
      <c r="G5976" s="25" t="n">
        <v>3</v>
      </c>
      <c r="H5976" s="26">
        <f>VLOOKUP(D5976,upahbahan,3,FALSE)</f>
        <v/>
      </c>
      <c r="J5976" s="26">
        <f>G5976*H5976</f>
        <v/>
      </c>
    </row>
    <row r="5977">
      <c r="C5977" s="27" t="inlineStr">
        <is>
          <t>JUMLAH HARGA BAHAN</t>
        </is>
      </c>
      <c r="D5977" s="28" t="n"/>
      <c r="E5977" s="28" t="n"/>
      <c r="F5977" s="28" t="n"/>
      <c r="G5977" s="28" t="n"/>
      <c r="H5977" s="28" t="n"/>
      <c r="I5977" s="28" t="n"/>
      <c r="J5977" s="29">
        <f>SUM(J5971:J5976)</f>
        <v/>
      </c>
    </row>
    <row r="5978">
      <c r="C5978" s="24" t="inlineStr">
        <is>
          <t>C</t>
        </is>
      </c>
      <c r="D5978" s="24" t="inlineStr">
        <is>
          <t>PERALATAN</t>
        </is>
      </c>
      <c r="E5978" s="12" t="n"/>
      <c r="F5978" s="12" t="n"/>
      <c r="G5978" s="12" t="n"/>
      <c r="H5978" s="12" t="n"/>
      <c r="I5978" s="12" t="n"/>
      <c r="J5978" s="12" t="n"/>
    </row>
    <row r="5979">
      <c r="C5979" s="5" t="n">
        <v>1</v>
      </c>
      <c r="D5979" s="5" t="inlineStr">
        <is>
          <t>WATER TANKER 3000 - 4500 L</t>
        </is>
      </c>
      <c r="E5979" s="5" t="inlineStr">
        <is>
          <t>E23</t>
        </is>
      </c>
      <c r="F5979" s="5" t="inlineStr">
        <is>
          <t>Jam</t>
        </is>
      </c>
      <c r="G5979" s="25" t="n">
        <v>5.430158489357059e-05</v>
      </c>
      <c r="H5979" s="26">
        <f>VLOOKUP(D5979,upahbahan,3,FALSE)</f>
        <v/>
      </c>
      <c r="J5979" s="26">
        <f>G5979*H5979</f>
        <v/>
      </c>
    </row>
    <row r="5980">
      <c r="C5980" s="5" t="n">
        <v>2</v>
      </c>
      <c r="D5980" s="5" t="inlineStr">
        <is>
          <t>Alat Bantu</t>
        </is>
      </c>
      <c r="F5980" s="5" t="inlineStr">
        <is>
          <t>Ls</t>
        </is>
      </c>
      <c r="G5980" s="25" t="n">
        <v>1</v>
      </c>
      <c r="H5980" s="26">
        <f>VLOOKUP(D5980,upahbahan,3,FALSE)</f>
        <v/>
      </c>
      <c r="J5980" s="26">
        <f>G5980*H5980</f>
        <v/>
      </c>
    </row>
    <row r="5981">
      <c r="C5981" s="27" t="inlineStr">
        <is>
          <t>JUMLAH HARGA PERALATAN</t>
        </is>
      </c>
      <c r="D5981" s="28" t="n"/>
      <c r="E5981" s="28" t="n"/>
      <c r="F5981" s="28" t="n"/>
      <c r="G5981" s="28" t="n"/>
      <c r="H5981" s="28" t="n"/>
      <c r="I5981" s="28" t="n"/>
      <c r="J5981" s="29">
        <f>SUM(J5979:J5980)</f>
        <v/>
      </c>
    </row>
    <row r="5982">
      <c r="C5982" s="31" t="inlineStr">
        <is>
          <t>D</t>
        </is>
      </c>
      <c r="D5982" s="31" t="inlineStr">
        <is>
          <t>Jumlah (A+B+C)</t>
        </is>
      </c>
      <c r="E5982" s="32" t="n"/>
      <c r="F5982" s="32" t="n"/>
      <c r="G5982" s="32" t="n"/>
      <c r="H5982" s="32" t="n"/>
      <c r="I5982" s="32" t="n"/>
      <c r="J5982" s="33">
        <f>J5969+J5977+J5981</f>
        <v/>
      </c>
    </row>
    <row r="5983">
      <c r="C5983" s="18" t="inlineStr">
        <is>
          <t>E</t>
        </is>
      </c>
      <c r="D5983" s="18" t="inlineStr">
        <is>
          <t>Biaya Umum dan Keuntungan 10.0% x D</t>
        </is>
      </c>
      <c r="H5983" s="21">
        <f>$Q$8</f>
        <v/>
      </c>
      <c r="J5983" s="34">
        <f>J5982*H5983</f>
        <v/>
      </c>
    </row>
    <row r="5984">
      <c r="C5984" s="31" t="inlineStr">
        <is>
          <t>F</t>
        </is>
      </c>
      <c r="D5984" s="31" t="inlineStr">
        <is>
          <t>Harga Satuan Pekerjaan (D+E)</t>
        </is>
      </c>
      <c r="E5984" s="32" t="n"/>
      <c r="F5984" s="32" t="n"/>
      <c r="G5984" s="32" t="n"/>
      <c r="H5984" s="32" t="n"/>
      <c r="I5984" s="32" t="n"/>
      <c r="J5984" s="33">
        <f>SUM(J5982:J5983)</f>
        <v/>
      </c>
    </row>
    <row r="5986">
      <c r="C5986" s="16" t="inlineStr">
        <is>
          <t>I.298</t>
        </is>
      </c>
      <c r="D5986" s="17" t="inlineStr">
        <is>
          <t>Kecrutan (Spathodea Campanulata)</t>
        </is>
      </c>
      <c r="F5986" s="18" t="inlineStr">
        <is>
          <t>Buah</t>
        </is>
      </c>
      <c r="K5986" s="22">
        <f>ROUNDDOWN(J6006,0)</f>
        <v/>
      </c>
      <c r="M5986" s="19" t="inlineStr">
        <is>
          <t>9.3.(38an)</t>
        </is>
      </c>
    </row>
    <row r="5987">
      <c r="C5987" s="23" t="inlineStr">
        <is>
          <t>No</t>
        </is>
      </c>
      <c r="D5987" s="23" t="inlineStr">
        <is>
          <t>Uraian</t>
        </is>
      </c>
      <c r="E5987" s="23" t="inlineStr">
        <is>
          <t>Kode</t>
        </is>
      </c>
      <c r="F5987" s="23" t="inlineStr">
        <is>
          <t>Sat.</t>
        </is>
      </c>
      <c r="G5987" s="23" t="inlineStr">
        <is>
          <t>Koefisien</t>
        </is>
      </c>
      <c r="H5987" s="23" t="inlineStr">
        <is>
          <t>Harga  Satuan (Rp)</t>
        </is>
      </c>
      <c r="J5987" s="23" t="inlineStr">
        <is>
          <t>Jumlah Harga (Rp)</t>
        </is>
      </c>
    </row>
    <row r="5988">
      <c r="C5988" s="24" t="inlineStr">
        <is>
          <t>A</t>
        </is>
      </c>
      <c r="D5988" s="24" t="inlineStr">
        <is>
          <t>TENAGA KERJA</t>
        </is>
      </c>
      <c r="E5988" s="12" t="n"/>
      <c r="F5988" s="12" t="n"/>
      <c r="G5988" s="12" t="n"/>
      <c r="H5988" s="12" t="n"/>
      <c r="I5988" s="12" t="n"/>
      <c r="J5988" s="12" t="n"/>
    </row>
    <row r="5989">
      <c r="C5989" s="5" t="n">
        <v>1</v>
      </c>
      <c r="D5989" s="5" t="inlineStr">
        <is>
          <t>Pekerja</t>
        </is>
      </c>
      <c r="E5989" s="5" t="inlineStr">
        <is>
          <t>L01</t>
        </is>
      </c>
      <c r="F5989" s="5" t="inlineStr">
        <is>
          <t>jam</t>
        </is>
      </c>
      <c r="G5989" s="25" t="n">
        <v>0.6666667872493899</v>
      </c>
      <c r="H5989" s="26">
        <f>VLOOKUP(D5989,upahbahan,3,FALSE)</f>
        <v/>
      </c>
      <c r="J5989" s="26">
        <f>G5989*H5989</f>
        <v/>
      </c>
    </row>
    <row r="5990">
      <c r="C5990" s="5" t="n">
        <v>2</v>
      </c>
      <c r="D5990" s="5" t="inlineStr">
        <is>
          <t>Mandor</t>
        </is>
      </c>
      <c r="E5990" s="5" t="inlineStr">
        <is>
          <t>L03</t>
        </is>
      </c>
      <c r="F5990" s="5" t="inlineStr">
        <is>
          <t>jam</t>
        </is>
      </c>
      <c r="G5990" s="25" t="n">
        <v>0.3333334333955119</v>
      </c>
      <c r="H5990" s="26">
        <f>VLOOKUP(D5990,upahbahan,3,FALSE)</f>
        <v/>
      </c>
      <c r="J5990" s="26">
        <f>G5990*H5990</f>
        <v/>
      </c>
    </row>
    <row r="5991">
      <c r="C5991" s="27" t="inlineStr">
        <is>
          <t>JUMLAH HARGA TENAGA KERJA</t>
        </is>
      </c>
      <c r="D5991" s="28" t="n"/>
      <c r="E5991" s="28" t="n"/>
      <c r="F5991" s="28" t="n"/>
      <c r="G5991" s="28" t="n"/>
      <c r="H5991" s="28" t="n"/>
      <c r="I5991" s="28" t="n"/>
      <c r="J5991" s="29">
        <f>SUM(J5989:J5990)</f>
        <v/>
      </c>
    </row>
    <row r="5992">
      <c r="C5992" s="24" t="inlineStr">
        <is>
          <t>B</t>
        </is>
      </c>
      <c r="D5992" s="24" t="inlineStr">
        <is>
          <t>BAHAN</t>
        </is>
      </c>
      <c r="E5992" s="12" t="n"/>
      <c r="F5992" s="12" t="n"/>
      <c r="G5992" s="12" t="n"/>
      <c r="H5992" s="12" t="n"/>
      <c r="I5992" s="12" t="n"/>
      <c r="J5992" s="12" t="n"/>
    </row>
    <row r="5993">
      <c r="C5993" s="5" t="n">
        <v>1</v>
      </c>
      <c r="D5993" s="5" t="inlineStr">
        <is>
          <t>Kecrutan (Spathodea campanulata)</t>
        </is>
      </c>
      <c r="E5993" s="5" t="inlineStr">
        <is>
          <t>M353</t>
        </is>
      </c>
      <c r="F5993" s="5" t="inlineStr">
        <is>
          <t>Btg</t>
        </is>
      </c>
      <c r="G5993" s="25" t="n">
        <v>1</v>
      </c>
      <c r="H5993" s="26">
        <f>VLOOKUP(D5993,upahbahan,3,FALSE)</f>
        <v/>
      </c>
      <c r="J5993" s="26">
        <f>G5993*H5993</f>
        <v/>
      </c>
    </row>
    <row r="5994">
      <c r="C5994" s="5" t="n">
        <v>2</v>
      </c>
      <c r="D5994" s="5" t="inlineStr">
        <is>
          <t>Tanah Humus ketebalan 20 cm</t>
        </is>
      </c>
      <c r="E5994" s="5" t="inlineStr">
        <is>
          <t>M271</t>
        </is>
      </c>
      <c r="F5994" s="5" t="inlineStr">
        <is>
          <t>M3</t>
        </is>
      </c>
      <c r="G5994" s="25" t="n">
        <v>0.22</v>
      </c>
      <c r="H5994" s="26">
        <f>VLOOKUP(D5994,upahbahan,3,FALSE)</f>
        <v/>
      </c>
      <c r="J5994" s="26">
        <f>G5994*H5994</f>
        <v/>
      </c>
    </row>
    <row r="5995">
      <c r="C5995" s="5" t="n">
        <v>3</v>
      </c>
      <c r="D5995" s="5" t="inlineStr">
        <is>
          <t>Pupuk</t>
        </is>
      </c>
      <c r="E5995" s="5" t="inlineStr">
        <is>
          <t>M272</t>
        </is>
      </c>
      <c r="F5995" s="5" t="inlineStr">
        <is>
          <t>Kg</t>
        </is>
      </c>
      <c r="G5995" s="25" t="n">
        <v>1.05</v>
      </c>
      <c r="H5995" s="26">
        <f>VLOOKUP(D5995,upahbahan,3,FALSE)</f>
        <v/>
      </c>
      <c r="J5995" s="26">
        <f>G5995*H5995</f>
        <v/>
      </c>
    </row>
    <row r="5996">
      <c r="C5996" s="5" t="n">
        <v>4</v>
      </c>
      <c r="D5996" s="5" t="inlineStr">
        <is>
          <t>Air</t>
        </is>
      </c>
      <c r="E5996" s="5" t="inlineStr">
        <is>
          <t>M170</t>
        </is>
      </c>
      <c r="F5996" s="5" t="inlineStr">
        <is>
          <t>Liter</t>
        </is>
      </c>
      <c r="G5996" s="25" t="n">
        <v>8.111262798634812</v>
      </c>
      <c r="H5996" s="26">
        <f>VLOOKUP(D5996,upahbahan,3,FALSE)</f>
        <v/>
      </c>
      <c r="J5996" s="26">
        <f>G5996*H5996</f>
        <v/>
      </c>
    </row>
    <row r="5997">
      <c r="C5997" s="5" t="n">
        <v>5</v>
      </c>
      <c r="D5997" s="5" t="inlineStr">
        <is>
          <t>Galian Tanah Biasa</t>
        </is>
      </c>
      <c r="E5997" s="5" t="inlineStr">
        <is>
          <t>EI311</t>
        </is>
      </c>
      <c r="F5997" s="5" t="inlineStr">
        <is>
          <t>M3</t>
        </is>
      </c>
      <c r="G5997" s="25" t="n">
        <v>0.5119999395114402</v>
      </c>
      <c r="H5997" s="26">
        <f>VLOOKUP(D5997,upahbahan,3,FALSE)</f>
        <v/>
      </c>
      <c r="J5997" s="26">
        <f>G5997*H5997</f>
        <v/>
      </c>
    </row>
    <row r="5998">
      <c r="C5998" s="5" t="n">
        <v>6</v>
      </c>
      <c r="D5998" s="5" t="inlineStr">
        <is>
          <t>Bambu Penopang</t>
        </is>
      </c>
      <c r="E5998" s="5" t="inlineStr">
        <is>
          <t>M366</t>
        </is>
      </c>
      <c r="F5998" s="5" t="inlineStr">
        <is>
          <t>Btg</t>
        </is>
      </c>
      <c r="G5998" s="25" t="n">
        <v>3</v>
      </c>
      <c r="H5998" s="26">
        <f>VLOOKUP(D5998,upahbahan,3,FALSE)</f>
        <v/>
      </c>
      <c r="J5998" s="26">
        <f>G5998*H5998</f>
        <v/>
      </c>
    </row>
    <row r="5999">
      <c r="C5999" s="27" t="inlineStr">
        <is>
          <t>JUMLAH HARGA BAHAN</t>
        </is>
      </c>
      <c r="D5999" s="28" t="n"/>
      <c r="E5999" s="28" t="n"/>
      <c r="F5999" s="28" t="n"/>
      <c r="G5999" s="28" t="n"/>
      <c r="H5999" s="28" t="n"/>
      <c r="I5999" s="28" t="n"/>
      <c r="J5999" s="29">
        <f>SUM(J5993:J5998)</f>
        <v/>
      </c>
    </row>
    <row r="6000">
      <c r="C6000" s="24" t="inlineStr">
        <is>
          <t>C</t>
        </is>
      </c>
      <c r="D6000" s="24" t="inlineStr">
        <is>
          <t>PERALATAN</t>
        </is>
      </c>
      <c r="E6000" s="12" t="n"/>
      <c r="F6000" s="12" t="n"/>
      <c r="G6000" s="12" t="n"/>
      <c r="H6000" s="12" t="n"/>
      <c r="I6000" s="12" t="n"/>
      <c r="J6000" s="12" t="n"/>
    </row>
    <row r="6001">
      <c r="C6001" s="5" t="n">
        <v>1</v>
      </c>
      <c r="D6001" s="5" t="inlineStr">
        <is>
          <t>WATER TANKER 3000 - 4500 L</t>
        </is>
      </c>
      <c r="E6001" s="5" t="inlineStr">
        <is>
          <t>E23</t>
        </is>
      </c>
      <c r="F6001" s="5" t="inlineStr">
        <is>
          <t>Jam</t>
        </is>
      </c>
      <c r="G6001" s="25" t="n">
        <v>5.430158489357059e-05</v>
      </c>
      <c r="H6001" s="26">
        <f>VLOOKUP(D6001,upahbahan,3,FALSE)</f>
        <v/>
      </c>
      <c r="J6001" s="26">
        <f>G6001*H6001</f>
        <v/>
      </c>
    </row>
    <row r="6002">
      <c r="C6002" s="5" t="n">
        <v>2</v>
      </c>
      <c r="D6002" s="5" t="inlineStr">
        <is>
          <t>Alat Bantu</t>
        </is>
      </c>
      <c r="F6002" s="5" t="inlineStr">
        <is>
          <t>Ls</t>
        </is>
      </c>
      <c r="G6002" s="25" t="n">
        <v>1</v>
      </c>
      <c r="H6002" s="26">
        <f>VLOOKUP(D6002,upahbahan,3,FALSE)</f>
        <v/>
      </c>
      <c r="J6002" s="26">
        <f>G6002*H6002</f>
        <v/>
      </c>
    </row>
    <row r="6003">
      <c r="C6003" s="27" t="inlineStr">
        <is>
          <t>JUMLAH HARGA PERALATAN</t>
        </is>
      </c>
      <c r="D6003" s="28" t="n"/>
      <c r="E6003" s="28" t="n"/>
      <c r="F6003" s="28" t="n"/>
      <c r="G6003" s="28" t="n"/>
      <c r="H6003" s="28" t="n"/>
      <c r="I6003" s="28" t="n"/>
      <c r="J6003" s="29">
        <f>SUM(J6001:J6002)</f>
        <v/>
      </c>
    </row>
    <row r="6004">
      <c r="C6004" s="31" t="inlineStr">
        <is>
          <t>D</t>
        </is>
      </c>
      <c r="D6004" s="31" t="inlineStr">
        <is>
          <t>Jumlah (A+B+C)</t>
        </is>
      </c>
      <c r="E6004" s="32" t="n"/>
      <c r="F6004" s="32" t="n"/>
      <c r="G6004" s="32" t="n"/>
      <c r="H6004" s="32" t="n"/>
      <c r="I6004" s="32" t="n"/>
      <c r="J6004" s="33">
        <f>J5991+J5999+J6003</f>
        <v/>
      </c>
    </row>
    <row r="6005">
      <c r="C6005" s="18" t="inlineStr">
        <is>
          <t>E</t>
        </is>
      </c>
      <c r="D6005" s="18" t="inlineStr">
        <is>
          <t>Biaya Umum dan Keuntungan 10.0% x D</t>
        </is>
      </c>
      <c r="H6005" s="21">
        <f>$Q$8</f>
        <v/>
      </c>
      <c r="J6005" s="34">
        <f>J6004*H6005</f>
        <v/>
      </c>
    </row>
    <row r="6006">
      <c r="C6006" s="31" t="inlineStr">
        <is>
          <t>F</t>
        </is>
      </c>
      <c r="D6006" s="31" t="inlineStr">
        <is>
          <t>Harga Satuan Pekerjaan (D+E)</t>
        </is>
      </c>
      <c r="E6006" s="32" t="n"/>
      <c r="F6006" s="32" t="n"/>
      <c r="G6006" s="32" t="n"/>
      <c r="H6006" s="32" t="n"/>
      <c r="I6006" s="32" t="n"/>
      <c r="J6006" s="33">
        <f>SUM(J6004:J6005)</f>
        <v/>
      </c>
    </row>
    <row r="6008">
      <c r="C6008" s="16" t="inlineStr">
        <is>
          <t>I.299</t>
        </is>
      </c>
      <c r="D6008" s="17" t="inlineStr">
        <is>
          <t>Kembang Merak (Caesalpinia Pulcherrima)</t>
        </is>
      </c>
      <c r="F6008" s="18" t="inlineStr">
        <is>
          <t>Buah</t>
        </is>
      </c>
      <c r="K6008" s="22">
        <f>ROUNDDOWN(J6027,0)</f>
        <v/>
      </c>
      <c r="M6008" s="19" t="inlineStr">
        <is>
          <t>9.3.(38ao)</t>
        </is>
      </c>
    </row>
    <row r="6009">
      <c r="C6009" s="23" t="inlineStr">
        <is>
          <t>No</t>
        </is>
      </c>
      <c r="D6009" s="23" t="inlineStr">
        <is>
          <t>Uraian</t>
        </is>
      </c>
      <c r="E6009" s="23" t="inlineStr">
        <is>
          <t>Kode</t>
        </is>
      </c>
      <c r="F6009" s="23" t="inlineStr">
        <is>
          <t>Sat.</t>
        </is>
      </c>
      <c r="G6009" s="23" t="inlineStr">
        <is>
          <t>Koefisien</t>
        </is>
      </c>
      <c r="H6009" s="23" t="inlineStr">
        <is>
          <t>Harga  Satuan (Rp)</t>
        </is>
      </c>
      <c r="J6009" s="23" t="inlineStr">
        <is>
          <t>Jumlah Harga (Rp)</t>
        </is>
      </c>
    </row>
    <row r="6010">
      <c r="C6010" s="24" t="inlineStr">
        <is>
          <t>A</t>
        </is>
      </c>
      <c r="D6010" s="24" t="inlineStr">
        <is>
          <t>TENAGA KERJA</t>
        </is>
      </c>
      <c r="E6010" s="12" t="n"/>
      <c r="F6010" s="12" t="n"/>
      <c r="G6010" s="12" t="n"/>
      <c r="H6010" s="12" t="n"/>
      <c r="I6010" s="12" t="n"/>
      <c r="J6010" s="12" t="n"/>
    </row>
    <row r="6011">
      <c r="C6011" s="5" t="n">
        <v>1</v>
      </c>
      <c r="D6011" s="5" t="inlineStr">
        <is>
          <t>Pekerja</t>
        </is>
      </c>
      <c r="E6011" s="5" t="inlineStr">
        <is>
          <t>L01</t>
        </is>
      </c>
      <c r="F6011" s="5" t="inlineStr">
        <is>
          <t>jam</t>
        </is>
      </c>
      <c r="G6011" s="25" t="n">
        <v>0.6666667872493899</v>
      </c>
      <c r="H6011" s="26">
        <f>VLOOKUP(D6011,upahbahan,3,FALSE)</f>
        <v/>
      </c>
      <c r="J6011" s="26">
        <f>G6011*H6011</f>
        <v/>
      </c>
    </row>
    <row r="6012">
      <c r="C6012" s="5" t="n">
        <v>2</v>
      </c>
      <c r="D6012" s="5" t="inlineStr">
        <is>
          <t>Mandor</t>
        </is>
      </c>
      <c r="E6012" s="5" t="inlineStr">
        <is>
          <t>L03</t>
        </is>
      </c>
      <c r="F6012" s="5" t="inlineStr">
        <is>
          <t>jam</t>
        </is>
      </c>
      <c r="G6012" s="25" t="n">
        <v>0.3333334333955119</v>
      </c>
      <c r="H6012" s="26">
        <f>VLOOKUP(D6012,upahbahan,3,FALSE)</f>
        <v/>
      </c>
      <c r="J6012" s="26">
        <f>G6012*H6012</f>
        <v/>
      </c>
    </row>
    <row r="6013">
      <c r="C6013" s="27" t="inlineStr">
        <is>
          <t>JUMLAH HARGA TENAGA KERJA</t>
        </is>
      </c>
      <c r="D6013" s="28" t="n"/>
      <c r="E6013" s="28" t="n"/>
      <c r="F6013" s="28" t="n"/>
      <c r="G6013" s="28" t="n"/>
      <c r="H6013" s="28" t="n"/>
      <c r="I6013" s="28" t="n"/>
      <c r="J6013" s="29">
        <f>SUM(J6011:J6012)</f>
        <v/>
      </c>
    </row>
    <row r="6014">
      <c r="C6014" s="24" t="inlineStr">
        <is>
          <t>B</t>
        </is>
      </c>
      <c r="D6014" s="24" t="inlineStr">
        <is>
          <t>BAHAN</t>
        </is>
      </c>
      <c r="E6014" s="12" t="n"/>
      <c r="F6014" s="12" t="n"/>
      <c r="G6014" s="12" t="n"/>
      <c r="H6014" s="12" t="n"/>
      <c r="I6014" s="12" t="n"/>
      <c r="J6014" s="12" t="n"/>
    </row>
    <row r="6015">
      <c r="C6015" s="5" t="n">
        <v>1</v>
      </c>
      <c r="D6015" s="5" t="inlineStr">
        <is>
          <t>pulcherrima)</t>
        </is>
      </c>
      <c r="E6015" s="5" t="inlineStr">
        <is>
          <t>M354</t>
        </is>
      </c>
      <c r="F6015" s="5" t="inlineStr">
        <is>
          <t>Btg</t>
        </is>
      </c>
      <c r="G6015" s="25" t="n">
        <v>1</v>
      </c>
      <c r="H6015" s="26">
        <f>VLOOKUP(D6015,upahbahan,3,FALSE)</f>
        <v/>
      </c>
      <c r="J6015" s="26">
        <f>G6015*H6015</f>
        <v/>
      </c>
    </row>
    <row r="6016">
      <c r="C6016" s="5" t="n">
        <v>2</v>
      </c>
      <c r="D6016" s="5" t="inlineStr">
        <is>
          <t>Tanah Humus ketebalan 20 cm</t>
        </is>
      </c>
      <c r="E6016" s="5" t="inlineStr">
        <is>
          <t>M271</t>
        </is>
      </c>
      <c r="F6016" s="5" t="inlineStr">
        <is>
          <t>M3</t>
        </is>
      </c>
      <c r="G6016" s="25" t="n">
        <v>0.22</v>
      </c>
      <c r="H6016" s="26">
        <f>VLOOKUP(D6016,upahbahan,3,FALSE)</f>
        <v/>
      </c>
      <c r="J6016" s="26">
        <f>G6016*H6016</f>
        <v/>
      </c>
    </row>
    <row r="6017">
      <c r="C6017" s="5" t="n">
        <v>3</v>
      </c>
      <c r="D6017" s="5" t="inlineStr">
        <is>
          <t>Pupuk</t>
        </is>
      </c>
      <c r="E6017" s="5" t="inlineStr">
        <is>
          <t>M272</t>
        </is>
      </c>
      <c r="F6017" s="5" t="inlineStr">
        <is>
          <t>Kg</t>
        </is>
      </c>
      <c r="G6017" s="25" t="n">
        <v>1.05</v>
      </c>
      <c r="H6017" s="26">
        <f>VLOOKUP(D6017,upahbahan,3,FALSE)</f>
        <v/>
      </c>
      <c r="J6017" s="26">
        <f>G6017*H6017</f>
        <v/>
      </c>
    </row>
    <row r="6018">
      <c r="C6018" s="5" t="n">
        <v>4</v>
      </c>
      <c r="D6018" s="5" t="inlineStr">
        <is>
          <t>Air</t>
        </is>
      </c>
      <c r="E6018" s="5" t="inlineStr">
        <is>
          <t>M170</t>
        </is>
      </c>
      <c r="F6018" s="5" t="inlineStr">
        <is>
          <t>Ltr</t>
        </is>
      </c>
      <c r="G6018" s="25" t="n">
        <v>0.5406143344709897</v>
      </c>
      <c r="H6018" s="26">
        <f>VLOOKUP(D6018,upahbahan,3,FALSE)</f>
        <v/>
      </c>
      <c r="J6018" s="26">
        <f>G6018*H6018</f>
        <v/>
      </c>
    </row>
    <row r="6019">
      <c r="C6019" s="5" t="n">
        <v>5</v>
      </c>
      <c r="D6019" s="5" t="inlineStr">
        <is>
          <t>Galian Tanah Biasa</t>
        </is>
      </c>
      <c r="E6019" s="5" t="inlineStr">
        <is>
          <t>EI311</t>
        </is>
      </c>
      <c r="F6019" s="5" t="inlineStr">
        <is>
          <t>M3</t>
        </is>
      </c>
      <c r="G6019" s="25" t="n">
        <v>0.144000056316935</v>
      </c>
      <c r="H6019" s="26">
        <f>VLOOKUP(D6019,upahbahan,3,FALSE)</f>
        <v/>
      </c>
      <c r="J6019" s="26">
        <f>G6019*H6019</f>
        <v/>
      </c>
    </row>
    <row r="6020">
      <c r="C6020" s="27" t="inlineStr">
        <is>
          <t>JUMLAH HARGA BAHAN</t>
        </is>
      </c>
      <c r="D6020" s="28" t="n"/>
      <c r="E6020" s="28" t="n"/>
      <c r="F6020" s="28" t="n"/>
      <c r="G6020" s="28" t="n"/>
      <c r="H6020" s="28" t="n"/>
      <c r="I6020" s="28" t="n"/>
      <c r="J6020" s="29">
        <f>SUM(J6015:J6019)</f>
        <v/>
      </c>
    </row>
    <row r="6021">
      <c r="C6021" s="24" t="inlineStr">
        <is>
          <t>C</t>
        </is>
      </c>
      <c r="D6021" s="24" t="inlineStr">
        <is>
          <t>PERALATAN</t>
        </is>
      </c>
      <c r="E6021" s="12" t="n"/>
      <c r="F6021" s="12" t="n"/>
      <c r="G6021" s="12" t="n"/>
      <c r="H6021" s="12" t="n"/>
      <c r="I6021" s="12" t="n"/>
      <c r="J6021" s="12" t="n"/>
    </row>
    <row r="6022">
      <c r="C6022" s="5" t="n">
        <v>1</v>
      </c>
      <c r="D6022" s="5" t="inlineStr">
        <is>
          <t>WATER TANKER 3000 - 4500 L</t>
        </is>
      </c>
      <c r="E6022" s="5" t="inlineStr">
        <is>
          <t>E23</t>
        </is>
      </c>
      <c r="F6022" s="5" t="inlineStr">
        <is>
          <t>Jam</t>
        </is>
      </c>
      <c r="G6022" s="25" t="n">
        <v>5.430158489357059e-05</v>
      </c>
      <c r="H6022" s="26">
        <f>VLOOKUP(D6022,upahbahan,3,FALSE)</f>
        <v/>
      </c>
      <c r="J6022" s="26">
        <f>G6022*H6022</f>
        <v/>
      </c>
    </row>
    <row r="6023">
      <c r="C6023" s="5" t="n">
        <v>2</v>
      </c>
      <c r="D6023" s="5" t="inlineStr">
        <is>
          <t>Alat Bantu</t>
        </is>
      </c>
      <c r="F6023" s="5" t="inlineStr">
        <is>
          <t>Ls</t>
        </is>
      </c>
      <c r="G6023" s="25" t="n">
        <v>1</v>
      </c>
      <c r="H6023" s="26">
        <f>VLOOKUP(D6023,upahbahan,3,FALSE)</f>
        <v/>
      </c>
      <c r="J6023" s="26">
        <f>G6023*H6023</f>
        <v/>
      </c>
    </row>
    <row r="6024">
      <c r="C6024" s="27" t="inlineStr">
        <is>
          <t>JUMLAH HARGA PERALATAN</t>
        </is>
      </c>
      <c r="D6024" s="28" t="n"/>
      <c r="E6024" s="28" t="n"/>
      <c r="F6024" s="28" t="n"/>
      <c r="G6024" s="28" t="n"/>
      <c r="H6024" s="28" t="n"/>
      <c r="I6024" s="28" t="n"/>
      <c r="J6024" s="29">
        <f>SUM(J6022:J6023)</f>
        <v/>
      </c>
    </row>
    <row r="6025">
      <c r="C6025" s="31" t="inlineStr">
        <is>
          <t>D</t>
        </is>
      </c>
      <c r="D6025" s="31" t="inlineStr">
        <is>
          <t>Jumlah (A+B+C)</t>
        </is>
      </c>
      <c r="E6025" s="32" t="n"/>
      <c r="F6025" s="32" t="n"/>
      <c r="G6025" s="32" t="n"/>
      <c r="H6025" s="32" t="n"/>
      <c r="I6025" s="32" t="n"/>
      <c r="J6025" s="33">
        <f>J6013+J6020+J6024</f>
        <v/>
      </c>
    </row>
    <row r="6026">
      <c r="C6026" s="18" t="inlineStr">
        <is>
          <t>E</t>
        </is>
      </c>
      <c r="D6026" s="18" t="inlineStr">
        <is>
          <t>Biaya Umum dan Keuntungan 10.0% x D</t>
        </is>
      </c>
      <c r="H6026" s="21">
        <f>$Q$8</f>
        <v/>
      </c>
      <c r="J6026" s="34">
        <f>J6025*H6026</f>
        <v/>
      </c>
    </row>
    <row r="6027">
      <c r="C6027" s="31" t="inlineStr">
        <is>
          <t>F</t>
        </is>
      </c>
      <c r="D6027" s="31" t="inlineStr">
        <is>
          <t>Harga Satuan Pekerjaan (D+E)</t>
        </is>
      </c>
      <c r="E6027" s="32" t="n"/>
      <c r="F6027" s="32" t="n"/>
      <c r="G6027" s="32" t="n"/>
      <c r="H6027" s="32" t="n"/>
      <c r="I6027" s="32" t="n"/>
      <c r="J6027" s="33">
        <f>SUM(J6025:J6026)</f>
        <v/>
      </c>
    </row>
    <row r="6029">
      <c r="C6029" s="16" t="inlineStr">
        <is>
          <t>I.300</t>
        </is>
      </c>
      <c r="D6029" s="17" t="inlineStr">
        <is>
          <t>Kembang Sepatu (Hibiscus Rosa Sinesis)</t>
        </is>
      </c>
      <c r="F6029" s="18" t="inlineStr">
        <is>
          <t>Buah</t>
        </is>
      </c>
      <c r="K6029" s="22">
        <f>ROUNDDOWN(J6048,0)</f>
        <v/>
      </c>
      <c r="M6029" s="19" t="inlineStr">
        <is>
          <t>9.3.(38ap)</t>
        </is>
      </c>
    </row>
    <row r="6030">
      <c r="C6030" s="23" t="inlineStr">
        <is>
          <t>No</t>
        </is>
      </c>
      <c r="D6030" s="23" t="inlineStr">
        <is>
          <t>Uraian</t>
        </is>
      </c>
      <c r="E6030" s="23" t="inlineStr">
        <is>
          <t>Kode</t>
        </is>
      </c>
      <c r="F6030" s="23" t="inlineStr">
        <is>
          <t>Sat.</t>
        </is>
      </c>
      <c r="G6030" s="23" t="inlineStr">
        <is>
          <t>Koefisien</t>
        </is>
      </c>
      <c r="H6030" s="23" t="inlineStr">
        <is>
          <t>Harga  Satuan (Rp)</t>
        </is>
      </c>
      <c r="J6030" s="23" t="inlineStr">
        <is>
          <t>Jumlah Harga (Rp)</t>
        </is>
      </c>
    </row>
    <row r="6031">
      <c r="C6031" s="24" t="inlineStr">
        <is>
          <t>A</t>
        </is>
      </c>
      <c r="D6031" s="24" t="inlineStr">
        <is>
          <t>TENAGA KERJA</t>
        </is>
      </c>
      <c r="E6031" s="12" t="n"/>
      <c r="F6031" s="12" t="n"/>
      <c r="G6031" s="12" t="n"/>
      <c r="H6031" s="12" t="n"/>
      <c r="I6031" s="12" t="n"/>
      <c r="J6031" s="12" t="n"/>
    </row>
    <row r="6032">
      <c r="C6032" s="5" t="n">
        <v>1</v>
      </c>
      <c r="D6032" s="5" t="inlineStr">
        <is>
          <t>Pekerja</t>
        </is>
      </c>
      <c r="E6032" s="5" t="inlineStr">
        <is>
          <t>L01</t>
        </is>
      </c>
      <c r="F6032" s="5" t="inlineStr">
        <is>
          <t>jam</t>
        </is>
      </c>
      <c r="G6032" s="25" t="n">
        <v>0.6666667872493899</v>
      </c>
      <c r="H6032" s="26">
        <f>VLOOKUP(D6032,upahbahan,3,FALSE)</f>
        <v/>
      </c>
      <c r="J6032" s="26">
        <f>G6032*H6032</f>
        <v/>
      </c>
    </row>
    <row r="6033">
      <c r="C6033" s="5" t="n">
        <v>2</v>
      </c>
      <c r="D6033" s="5" t="inlineStr">
        <is>
          <t>Mandor</t>
        </is>
      </c>
      <c r="E6033" s="5" t="inlineStr">
        <is>
          <t>L03</t>
        </is>
      </c>
      <c r="F6033" s="5" t="inlineStr">
        <is>
          <t>jam</t>
        </is>
      </c>
      <c r="G6033" s="25" t="n">
        <v>0.3333334333955119</v>
      </c>
      <c r="H6033" s="26">
        <f>VLOOKUP(D6033,upahbahan,3,FALSE)</f>
        <v/>
      </c>
      <c r="J6033" s="26">
        <f>G6033*H6033</f>
        <v/>
      </c>
    </row>
    <row r="6034">
      <c r="C6034" s="27" t="inlineStr">
        <is>
          <t>JUMLAH HARGA TENAGA KERJA</t>
        </is>
      </c>
      <c r="D6034" s="28" t="n"/>
      <c r="E6034" s="28" t="n"/>
      <c r="F6034" s="28" t="n"/>
      <c r="G6034" s="28" t="n"/>
      <c r="H6034" s="28" t="n"/>
      <c r="I6034" s="28" t="n"/>
      <c r="J6034" s="29">
        <f>SUM(J6032:J6033)</f>
        <v/>
      </c>
    </row>
    <row r="6035">
      <c r="C6035" s="24" t="inlineStr">
        <is>
          <t>B</t>
        </is>
      </c>
      <c r="D6035" s="24" t="inlineStr">
        <is>
          <t>BAHAN</t>
        </is>
      </c>
      <c r="E6035" s="12" t="n"/>
      <c r="F6035" s="12" t="n"/>
      <c r="G6035" s="12" t="n"/>
      <c r="H6035" s="12" t="n"/>
      <c r="I6035" s="12" t="n"/>
      <c r="J6035" s="12" t="n"/>
    </row>
    <row r="6036">
      <c r="C6036" s="5" t="n">
        <v>1</v>
      </c>
      <c r="D6036" s="5" t="inlineStr">
        <is>
          <t>sinesis)</t>
        </is>
      </c>
      <c r="E6036" s="5" t="inlineStr">
        <is>
          <t>M355</t>
        </is>
      </c>
      <c r="F6036" s="5" t="inlineStr">
        <is>
          <t>Btg</t>
        </is>
      </c>
      <c r="G6036" s="25" t="n">
        <v>1</v>
      </c>
      <c r="H6036" s="26">
        <f>VLOOKUP(D6036,upahbahan,3,FALSE)</f>
        <v/>
      </c>
      <c r="J6036" s="26">
        <f>G6036*H6036</f>
        <v/>
      </c>
    </row>
    <row r="6037">
      <c r="C6037" s="5" t="n">
        <v>2</v>
      </c>
      <c r="D6037" s="5" t="inlineStr">
        <is>
          <t>Tanah Humus ketebalan 20 cm</t>
        </is>
      </c>
      <c r="E6037" s="5" t="inlineStr">
        <is>
          <t>M271</t>
        </is>
      </c>
      <c r="F6037" s="5" t="inlineStr">
        <is>
          <t>M3</t>
        </is>
      </c>
      <c r="G6037" s="25" t="n">
        <v>0.22</v>
      </c>
      <c r="H6037" s="26">
        <f>VLOOKUP(D6037,upahbahan,3,FALSE)</f>
        <v/>
      </c>
      <c r="J6037" s="26">
        <f>G6037*H6037</f>
        <v/>
      </c>
    </row>
    <row r="6038">
      <c r="C6038" s="5" t="n">
        <v>3</v>
      </c>
      <c r="D6038" s="5" t="inlineStr">
        <is>
          <t>Pupuk</t>
        </is>
      </c>
      <c r="E6038" s="5" t="inlineStr">
        <is>
          <t>M272</t>
        </is>
      </c>
      <c r="F6038" s="5" t="inlineStr">
        <is>
          <t>Kg</t>
        </is>
      </c>
      <c r="G6038" s="25" t="n">
        <v>1.05</v>
      </c>
      <c r="H6038" s="26">
        <f>VLOOKUP(D6038,upahbahan,3,FALSE)</f>
        <v/>
      </c>
      <c r="J6038" s="26">
        <f>G6038*H6038</f>
        <v/>
      </c>
    </row>
    <row r="6039">
      <c r="C6039" s="5" t="n">
        <v>4</v>
      </c>
      <c r="D6039" s="5" t="inlineStr">
        <is>
          <t>Air</t>
        </is>
      </c>
      <c r="E6039" s="5" t="inlineStr">
        <is>
          <t>M170</t>
        </is>
      </c>
      <c r="F6039" s="5" t="inlineStr">
        <is>
          <t>Liter</t>
        </is>
      </c>
      <c r="G6039" s="25" t="n">
        <v>0.5406143344709897</v>
      </c>
      <c r="H6039" s="26">
        <f>VLOOKUP(D6039,upahbahan,3,FALSE)</f>
        <v/>
      </c>
      <c r="J6039" s="26">
        <f>G6039*H6039</f>
        <v/>
      </c>
    </row>
    <row r="6040">
      <c r="C6040" s="5" t="n">
        <v>5</v>
      </c>
      <c r="D6040" s="5" t="inlineStr">
        <is>
          <t>Galian Tanah Biasa</t>
        </is>
      </c>
      <c r="E6040" s="5" t="inlineStr">
        <is>
          <t>EI311</t>
        </is>
      </c>
      <c r="F6040" s="5" t="inlineStr">
        <is>
          <t>M3</t>
        </is>
      </c>
      <c r="G6040" s="25" t="n">
        <v>0.144000056316935</v>
      </c>
      <c r="H6040" s="26">
        <f>VLOOKUP(D6040,upahbahan,3,FALSE)</f>
        <v/>
      </c>
      <c r="J6040" s="26">
        <f>G6040*H6040</f>
        <v/>
      </c>
    </row>
    <row r="6041">
      <c r="C6041" s="27" t="inlineStr">
        <is>
          <t>JUMLAH HARGA BAHAN</t>
        </is>
      </c>
      <c r="D6041" s="28" t="n"/>
      <c r="E6041" s="28" t="n"/>
      <c r="F6041" s="28" t="n"/>
      <c r="G6041" s="28" t="n"/>
      <c r="H6041" s="28" t="n"/>
      <c r="I6041" s="28" t="n"/>
      <c r="J6041" s="29">
        <f>SUM(J6036:J6040)</f>
        <v/>
      </c>
    </row>
    <row r="6042">
      <c r="C6042" s="24" t="inlineStr">
        <is>
          <t>C</t>
        </is>
      </c>
      <c r="D6042" s="24" t="inlineStr">
        <is>
          <t>PERALATAN</t>
        </is>
      </c>
      <c r="E6042" s="12" t="n"/>
      <c r="F6042" s="12" t="n"/>
      <c r="G6042" s="12" t="n"/>
      <c r="H6042" s="12" t="n"/>
      <c r="I6042" s="12" t="n"/>
      <c r="J6042" s="12" t="n"/>
    </row>
    <row r="6043">
      <c r="C6043" s="5" t="n">
        <v>1</v>
      </c>
      <c r="D6043" s="5" t="inlineStr">
        <is>
          <t>WATER TANKER 3000 - 4500 L</t>
        </is>
      </c>
      <c r="E6043" s="5" t="inlineStr">
        <is>
          <t>E23</t>
        </is>
      </c>
      <c r="F6043" s="5" t="inlineStr">
        <is>
          <t>Jam</t>
        </is>
      </c>
      <c r="G6043" s="25" t="n">
        <v>5.430158489357059e-05</v>
      </c>
      <c r="H6043" s="26">
        <f>VLOOKUP(D6043,upahbahan,3,FALSE)</f>
        <v/>
      </c>
      <c r="J6043" s="26">
        <f>G6043*H6043</f>
        <v/>
      </c>
    </row>
    <row r="6044">
      <c r="C6044" s="5" t="n">
        <v>2</v>
      </c>
      <c r="D6044" s="5" t="inlineStr">
        <is>
          <t>Alat Bantu</t>
        </is>
      </c>
      <c r="F6044" s="5" t="inlineStr">
        <is>
          <t>Ls</t>
        </is>
      </c>
      <c r="G6044" s="25" t="n">
        <v>1</v>
      </c>
      <c r="H6044" s="26">
        <f>VLOOKUP(D6044,upahbahan,3,FALSE)</f>
        <v/>
      </c>
      <c r="J6044" s="26">
        <f>G6044*H6044</f>
        <v/>
      </c>
    </row>
    <row r="6045">
      <c r="C6045" s="27" t="inlineStr">
        <is>
          <t>JUMLAH HARGA PERALATAN</t>
        </is>
      </c>
      <c r="D6045" s="28" t="n"/>
      <c r="E6045" s="28" t="n"/>
      <c r="F6045" s="28" t="n"/>
      <c r="G6045" s="28" t="n"/>
      <c r="H6045" s="28" t="n"/>
      <c r="I6045" s="28" t="n"/>
      <c r="J6045" s="29">
        <f>SUM(J6043:J6044)</f>
        <v/>
      </c>
    </row>
    <row r="6046">
      <c r="C6046" s="31" t="inlineStr">
        <is>
          <t>D</t>
        </is>
      </c>
      <c r="D6046" s="31" t="inlineStr">
        <is>
          <t>Jumlah (A+B+C)</t>
        </is>
      </c>
      <c r="E6046" s="32" t="n"/>
      <c r="F6046" s="32" t="n"/>
      <c r="G6046" s="32" t="n"/>
      <c r="H6046" s="32" t="n"/>
      <c r="I6046" s="32" t="n"/>
      <c r="J6046" s="33">
        <f>J6034+J6041+J6045</f>
        <v/>
      </c>
    </row>
    <row r="6047">
      <c r="C6047" s="18" t="inlineStr">
        <is>
          <t>E</t>
        </is>
      </c>
      <c r="D6047" s="18" t="inlineStr">
        <is>
          <t>Biaya Umum dan Keuntungan 10.0% x D</t>
        </is>
      </c>
      <c r="H6047" s="21">
        <f>$Q$8</f>
        <v/>
      </c>
      <c r="J6047" s="34">
        <f>J6046*H6047</f>
        <v/>
      </c>
    </row>
    <row r="6048">
      <c r="C6048" s="31" t="inlineStr">
        <is>
          <t>F</t>
        </is>
      </c>
      <c r="D6048" s="31" t="inlineStr">
        <is>
          <t>Harga Satuan Pekerjaan (D+E)</t>
        </is>
      </c>
      <c r="E6048" s="32" t="n"/>
      <c r="F6048" s="32" t="n"/>
      <c r="G6048" s="32" t="n"/>
      <c r="H6048" s="32" t="n"/>
      <c r="I6048" s="32" t="n"/>
      <c r="J6048" s="33">
        <f>SUM(J6046:J6047)</f>
        <v/>
      </c>
    </row>
    <row r="6050">
      <c r="C6050" s="16" t="inlineStr">
        <is>
          <t>I.301</t>
        </is>
      </c>
      <c r="D6050" s="17" t="inlineStr">
        <is>
          <t>Ketapang (Terminallia Cattapa)</t>
        </is>
      </c>
      <c r="F6050" s="18" t="inlineStr">
        <is>
          <t>Buah</t>
        </is>
      </c>
      <c r="K6050" s="22">
        <f>ROUNDDOWN(J6070,0)</f>
        <v/>
      </c>
      <c r="M6050" s="19" t="inlineStr">
        <is>
          <t>9.3.(38aq)</t>
        </is>
      </c>
    </row>
    <row r="6051">
      <c r="C6051" s="23" t="inlineStr">
        <is>
          <t>No</t>
        </is>
      </c>
      <c r="D6051" s="23" t="inlineStr">
        <is>
          <t>Uraian</t>
        </is>
      </c>
      <c r="E6051" s="23" t="inlineStr">
        <is>
          <t>Kode</t>
        </is>
      </c>
      <c r="F6051" s="23" t="inlineStr">
        <is>
          <t>Sat.</t>
        </is>
      </c>
      <c r="G6051" s="23" t="inlineStr">
        <is>
          <t>Koefisien</t>
        </is>
      </c>
      <c r="H6051" s="23" t="inlineStr">
        <is>
          <t>Harga  Satuan (Rp)</t>
        </is>
      </c>
      <c r="J6051" s="23" t="inlineStr">
        <is>
          <t>Jumlah Harga (Rp)</t>
        </is>
      </c>
    </row>
    <row r="6052">
      <c r="C6052" s="24" t="inlineStr">
        <is>
          <t>A</t>
        </is>
      </c>
      <c r="D6052" s="24" t="inlineStr">
        <is>
          <t>TENAGA KERJA</t>
        </is>
      </c>
      <c r="E6052" s="12" t="n"/>
      <c r="F6052" s="12" t="n"/>
      <c r="G6052" s="12" t="n"/>
      <c r="H6052" s="12" t="n"/>
      <c r="I6052" s="12" t="n"/>
      <c r="J6052" s="12" t="n"/>
    </row>
    <row r="6053">
      <c r="C6053" s="5" t="n">
        <v>1</v>
      </c>
      <c r="D6053" s="5" t="inlineStr">
        <is>
          <t>Pekerja</t>
        </is>
      </c>
      <c r="E6053" s="5" t="inlineStr">
        <is>
          <t>L01</t>
        </is>
      </c>
      <c r="F6053" s="5" t="inlineStr">
        <is>
          <t>jam</t>
        </is>
      </c>
      <c r="G6053" s="25" t="n">
        <v>0.6666667872493899</v>
      </c>
      <c r="H6053" s="26">
        <f>VLOOKUP(D6053,upahbahan,3,FALSE)</f>
        <v/>
      </c>
      <c r="J6053" s="26">
        <f>G6053*H6053</f>
        <v/>
      </c>
    </row>
    <row r="6054">
      <c r="C6054" s="5" t="n">
        <v>2</v>
      </c>
      <c r="D6054" s="5" t="inlineStr">
        <is>
          <t>Mandor</t>
        </is>
      </c>
      <c r="E6054" s="5" t="inlineStr">
        <is>
          <t>L03</t>
        </is>
      </c>
      <c r="F6054" s="5" t="inlineStr">
        <is>
          <t>jam</t>
        </is>
      </c>
      <c r="G6054" s="25" t="n">
        <v>0.3333334333955119</v>
      </c>
      <c r="H6054" s="26">
        <f>VLOOKUP(D6054,upahbahan,3,FALSE)</f>
        <v/>
      </c>
      <c r="J6054" s="26">
        <f>G6054*H6054</f>
        <v/>
      </c>
    </row>
    <row r="6055">
      <c r="C6055" s="27" t="inlineStr">
        <is>
          <t>JUMLAH HARGA TENAGA KERJA</t>
        </is>
      </c>
      <c r="D6055" s="28" t="n"/>
      <c r="E6055" s="28" t="n"/>
      <c r="F6055" s="28" t="n"/>
      <c r="G6055" s="28" t="n"/>
      <c r="H6055" s="28" t="n"/>
      <c r="I6055" s="28" t="n"/>
      <c r="J6055" s="29">
        <f>SUM(J6053:J6054)</f>
        <v/>
      </c>
    </row>
    <row r="6056">
      <c r="C6056" s="24" t="inlineStr">
        <is>
          <t>B</t>
        </is>
      </c>
      <c r="D6056" s="24" t="inlineStr">
        <is>
          <t>BAHAN</t>
        </is>
      </c>
      <c r="E6056" s="12" t="n"/>
      <c r="F6056" s="12" t="n"/>
      <c r="G6056" s="12" t="n"/>
      <c r="H6056" s="12" t="n"/>
      <c r="I6056" s="12" t="n"/>
      <c r="J6056" s="12" t="n"/>
    </row>
    <row r="6057">
      <c r="C6057" s="5" t="n">
        <v>1</v>
      </c>
      <c r="D6057" s="5" t="inlineStr">
        <is>
          <t>Ketapang(Terminallia Cattapa) 2 m</t>
        </is>
      </c>
      <c r="E6057" s="5" t="inlineStr">
        <is>
          <t>M327</t>
        </is>
      </c>
      <c r="F6057" s="5" t="inlineStr">
        <is>
          <t>Btg</t>
        </is>
      </c>
      <c r="G6057" s="25" t="n">
        <v>1</v>
      </c>
      <c r="H6057" s="26">
        <f>VLOOKUP(D6057,upahbahan,3,FALSE)</f>
        <v/>
      </c>
      <c r="J6057" s="26">
        <f>G6057*H6057</f>
        <v/>
      </c>
    </row>
    <row r="6058">
      <c r="C6058" s="5" t="n">
        <v>2</v>
      </c>
      <c r="D6058" s="5" t="inlineStr">
        <is>
          <t>Tanah Humus ketebalan 20 cm</t>
        </is>
      </c>
      <c r="E6058" s="5" t="inlineStr">
        <is>
          <t>M271</t>
        </is>
      </c>
      <c r="F6058" s="5" t="inlineStr">
        <is>
          <t>M3</t>
        </is>
      </c>
      <c r="G6058" s="25" t="n">
        <v>0.22</v>
      </c>
      <c r="H6058" s="26">
        <f>VLOOKUP(D6058,upahbahan,3,FALSE)</f>
        <v/>
      </c>
      <c r="J6058" s="26">
        <f>G6058*H6058</f>
        <v/>
      </c>
    </row>
    <row r="6059">
      <c r="C6059" s="5" t="n">
        <v>3</v>
      </c>
      <c r="D6059" s="5" t="inlineStr">
        <is>
          <t>Pupuk</t>
        </is>
      </c>
      <c r="E6059" s="5" t="inlineStr">
        <is>
          <t>M272</t>
        </is>
      </c>
      <c r="F6059" s="5" t="inlineStr">
        <is>
          <t>Kg</t>
        </is>
      </c>
      <c r="G6059" s="25" t="n">
        <v>1.05</v>
      </c>
      <c r="H6059" s="26">
        <f>VLOOKUP(D6059,upahbahan,3,FALSE)</f>
        <v/>
      </c>
      <c r="J6059" s="26">
        <f>G6059*H6059</f>
        <v/>
      </c>
    </row>
    <row r="6060">
      <c r="C6060" s="5" t="n">
        <v>4</v>
      </c>
      <c r="D6060" s="5" t="inlineStr">
        <is>
          <t>Air</t>
        </is>
      </c>
      <c r="E6060" s="5" t="inlineStr">
        <is>
          <t>M170</t>
        </is>
      </c>
      <c r="F6060" s="5" t="inlineStr">
        <is>
          <t>Ltr</t>
        </is>
      </c>
      <c r="G6060" s="25" t="n">
        <v>8.111262798634812</v>
      </c>
      <c r="H6060" s="26">
        <f>VLOOKUP(D6060,upahbahan,3,FALSE)</f>
        <v/>
      </c>
      <c r="J6060" s="26">
        <f>G6060*H6060</f>
        <v/>
      </c>
    </row>
    <row r="6061">
      <c r="C6061" s="5" t="n">
        <v>5</v>
      </c>
      <c r="D6061" s="5" t="inlineStr">
        <is>
          <t>Galian Tanah Biasa</t>
        </is>
      </c>
      <c r="E6061" s="5" t="inlineStr">
        <is>
          <t>EI311</t>
        </is>
      </c>
      <c r="F6061" s="5" t="inlineStr">
        <is>
          <t>M3</t>
        </is>
      </c>
      <c r="G6061" s="25" t="n">
        <v>0.639999989570938</v>
      </c>
      <c r="H6061" s="26">
        <f>VLOOKUP(D6061,upahbahan,3,FALSE)</f>
        <v/>
      </c>
      <c r="J6061" s="26">
        <f>G6061*H6061</f>
        <v/>
      </c>
    </row>
    <row r="6062">
      <c r="C6062" s="5" t="n">
        <v>6</v>
      </c>
      <c r="D6062" s="5" t="inlineStr">
        <is>
          <t>Bambu Penopang</t>
        </is>
      </c>
      <c r="E6062" s="5" t="inlineStr">
        <is>
          <t>M366</t>
        </is>
      </c>
      <c r="F6062" s="5" t="inlineStr">
        <is>
          <t>Btg</t>
        </is>
      </c>
      <c r="G6062" s="25" t="n">
        <v>3</v>
      </c>
      <c r="H6062" s="26">
        <f>VLOOKUP(D6062,upahbahan,3,FALSE)</f>
        <v/>
      </c>
      <c r="J6062" s="26">
        <f>G6062*H6062</f>
        <v/>
      </c>
    </row>
    <row r="6063">
      <c r="C6063" s="27" t="inlineStr">
        <is>
          <t>JUMLAH HARGA BAHAN</t>
        </is>
      </c>
      <c r="D6063" s="28" t="n"/>
      <c r="E6063" s="28" t="n"/>
      <c r="F6063" s="28" t="n"/>
      <c r="G6063" s="28" t="n"/>
      <c r="H6063" s="28" t="n"/>
      <c r="I6063" s="28" t="n"/>
      <c r="J6063" s="29">
        <f>SUM(J6057:J6062)</f>
        <v/>
      </c>
    </row>
    <row r="6064">
      <c r="C6064" s="24" t="inlineStr">
        <is>
          <t>C</t>
        </is>
      </c>
      <c r="D6064" s="24" t="inlineStr">
        <is>
          <t>PERALATAN</t>
        </is>
      </c>
      <c r="E6064" s="12" t="n"/>
      <c r="F6064" s="12" t="n"/>
      <c r="G6064" s="12" t="n"/>
      <c r="H6064" s="12" t="n"/>
      <c r="I6064" s="12" t="n"/>
      <c r="J6064" s="12" t="n"/>
    </row>
    <row r="6065">
      <c r="C6065" s="5" t="n">
        <v>1</v>
      </c>
      <c r="D6065" s="5" t="inlineStr">
        <is>
          <t>WATER TANKER 3000 - 4500 L</t>
        </is>
      </c>
      <c r="E6065" s="5" t="inlineStr">
        <is>
          <t>E23</t>
        </is>
      </c>
      <c r="F6065" s="5" t="inlineStr">
        <is>
          <t>Jam</t>
        </is>
      </c>
      <c r="G6065" s="25" t="n">
        <v>0.000122358240372314</v>
      </c>
      <c r="H6065" s="26">
        <f>VLOOKUP(D6065,upahbahan,3,FALSE)</f>
        <v/>
      </c>
      <c r="J6065" s="26">
        <f>G6065*H6065</f>
        <v/>
      </c>
    </row>
    <row r="6066">
      <c r="C6066" s="5" t="n">
        <v>2</v>
      </c>
      <c r="D6066" s="5" t="inlineStr">
        <is>
          <t>Alat Bantu</t>
        </is>
      </c>
      <c r="F6066" s="5" t="inlineStr">
        <is>
          <t>Ls</t>
        </is>
      </c>
      <c r="G6066" s="25" t="n">
        <v>1</v>
      </c>
      <c r="H6066" s="26">
        <f>VLOOKUP(D6066,upahbahan,3,FALSE)</f>
        <v/>
      </c>
      <c r="J6066" s="26">
        <f>G6066*H6066</f>
        <v/>
      </c>
    </row>
    <row r="6067">
      <c r="C6067" s="27" t="inlineStr">
        <is>
          <t>JUMLAH HARGA PERALATAN</t>
        </is>
      </c>
      <c r="D6067" s="28" t="n"/>
      <c r="E6067" s="28" t="n"/>
      <c r="F6067" s="28" t="n"/>
      <c r="G6067" s="28" t="n"/>
      <c r="H6067" s="28" t="n"/>
      <c r="I6067" s="28" t="n"/>
      <c r="J6067" s="29">
        <f>SUM(J6065:J6066)</f>
        <v/>
      </c>
    </row>
    <row r="6068">
      <c r="C6068" s="31" t="inlineStr">
        <is>
          <t>D</t>
        </is>
      </c>
      <c r="D6068" s="31" t="inlineStr">
        <is>
          <t>Jumlah (A+B+C)</t>
        </is>
      </c>
      <c r="E6068" s="32" t="n"/>
      <c r="F6068" s="32" t="n"/>
      <c r="G6068" s="32" t="n"/>
      <c r="H6068" s="32" t="n"/>
      <c r="I6068" s="32" t="n"/>
      <c r="J6068" s="33">
        <f>J6055+J6063+J6067</f>
        <v/>
      </c>
    </row>
    <row r="6069">
      <c r="C6069" s="18" t="inlineStr">
        <is>
          <t>E</t>
        </is>
      </c>
      <c r="D6069" s="18" t="inlineStr">
        <is>
          <t>Biaya Umum dan Keuntungan 10.0% x D</t>
        </is>
      </c>
      <c r="H6069" s="21">
        <f>$Q$8</f>
        <v/>
      </c>
      <c r="J6069" s="34">
        <f>J6068*H6069</f>
        <v/>
      </c>
    </row>
    <row r="6070">
      <c r="C6070" s="31" t="inlineStr">
        <is>
          <t>F</t>
        </is>
      </c>
      <c r="D6070" s="31" t="inlineStr">
        <is>
          <t>Harga Satuan Pekerjaan (D+E)</t>
        </is>
      </c>
      <c r="E6070" s="32" t="n"/>
      <c r="F6070" s="32" t="n"/>
      <c r="G6070" s="32" t="n"/>
      <c r="H6070" s="32" t="n"/>
      <c r="I6070" s="32" t="n"/>
      <c r="J6070" s="33">
        <f>SUM(J6068:J6069)</f>
        <v/>
      </c>
    </row>
    <row r="6072">
      <c r="C6072" s="16" t="inlineStr">
        <is>
          <t>I.302</t>
        </is>
      </c>
      <c r="D6072" s="17" t="inlineStr">
        <is>
          <t>Kiara Payung (Filicium Decipiens)</t>
        </is>
      </c>
      <c r="F6072" s="18" t="inlineStr">
        <is>
          <t>Buah</t>
        </is>
      </c>
      <c r="K6072" s="22">
        <f>ROUNDDOWN(J6092,0)</f>
        <v/>
      </c>
      <c r="M6072" s="19" t="inlineStr">
        <is>
          <t>9.3.(38ar)</t>
        </is>
      </c>
    </row>
    <row r="6073">
      <c r="C6073" s="23" t="inlineStr">
        <is>
          <t>No</t>
        </is>
      </c>
      <c r="D6073" s="23" t="inlineStr">
        <is>
          <t>Uraian</t>
        </is>
      </c>
      <c r="E6073" s="23" t="inlineStr">
        <is>
          <t>Kode</t>
        </is>
      </c>
      <c r="F6073" s="23" t="inlineStr">
        <is>
          <t>Sat.</t>
        </is>
      </c>
      <c r="G6073" s="23" t="inlineStr">
        <is>
          <t>Koefisien</t>
        </is>
      </c>
      <c r="H6073" s="23" t="inlineStr">
        <is>
          <t>Harga  Satuan (Rp)</t>
        </is>
      </c>
      <c r="J6073" s="23" t="inlineStr">
        <is>
          <t>Jumlah Harga (Rp)</t>
        </is>
      </c>
    </row>
    <row r="6074">
      <c r="C6074" s="24" t="inlineStr">
        <is>
          <t>A</t>
        </is>
      </c>
      <c r="D6074" s="24" t="inlineStr">
        <is>
          <t>TENAGA KERJA</t>
        </is>
      </c>
      <c r="E6074" s="12" t="n"/>
      <c r="F6074" s="12" t="n"/>
      <c r="G6074" s="12" t="n"/>
      <c r="H6074" s="12" t="n"/>
      <c r="I6074" s="12" t="n"/>
      <c r="J6074" s="12" t="n"/>
    </row>
    <row r="6075">
      <c r="C6075" s="5" t="n">
        <v>1</v>
      </c>
      <c r="D6075" s="5" t="inlineStr">
        <is>
          <t>Pekerja</t>
        </is>
      </c>
      <c r="E6075" s="5" t="inlineStr">
        <is>
          <t>L01</t>
        </is>
      </c>
      <c r="F6075" s="5" t="inlineStr">
        <is>
          <t>jam</t>
        </is>
      </c>
      <c r="G6075" s="25" t="n">
        <v>0.6666667872493899</v>
      </c>
      <c r="H6075" s="26">
        <f>VLOOKUP(D6075,upahbahan,3,FALSE)</f>
        <v/>
      </c>
      <c r="J6075" s="26">
        <f>G6075*H6075</f>
        <v/>
      </c>
    </row>
    <row r="6076">
      <c r="C6076" s="5" t="n">
        <v>2</v>
      </c>
      <c r="D6076" s="5" t="inlineStr">
        <is>
          <t>Mandor</t>
        </is>
      </c>
      <c r="E6076" s="5" t="inlineStr">
        <is>
          <t>L03</t>
        </is>
      </c>
      <c r="F6076" s="5" t="inlineStr">
        <is>
          <t>jam</t>
        </is>
      </c>
      <c r="G6076" s="25" t="n">
        <v>0.3333334333955119</v>
      </c>
      <c r="H6076" s="26">
        <f>VLOOKUP(D6076,upahbahan,3,FALSE)</f>
        <v/>
      </c>
      <c r="J6076" s="26">
        <f>G6076*H6076</f>
        <v/>
      </c>
    </row>
    <row r="6077">
      <c r="C6077" s="27" t="inlineStr">
        <is>
          <t>JUMLAH HARGA TENAGA KERJA</t>
        </is>
      </c>
      <c r="D6077" s="28" t="n"/>
      <c r="E6077" s="28" t="n"/>
      <c r="F6077" s="28" t="n"/>
      <c r="G6077" s="28" t="n"/>
      <c r="H6077" s="28" t="n"/>
      <c r="I6077" s="28" t="n"/>
      <c r="J6077" s="29">
        <f>SUM(J6075:J6076)</f>
        <v/>
      </c>
    </row>
    <row r="6078">
      <c r="C6078" s="24" t="inlineStr">
        <is>
          <t>B</t>
        </is>
      </c>
      <c r="D6078" s="24" t="inlineStr">
        <is>
          <t>BAHAN</t>
        </is>
      </c>
      <c r="E6078" s="12" t="n"/>
      <c r="F6078" s="12" t="n"/>
      <c r="G6078" s="12" t="n"/>
      <c r="H6078" s="12" t="n"/>
      <c r="I6078" s="12" t="n"/>
      <c r="J6078" s="12" t="n"/>
    </row>
    <row r="6079">
      <c r="C6079" s="5" t="n">
        <v>1</v>
      </c>
      <c r="D6079" s="5" t="inlineStr">
        <is>
          <t>Kiara Payung (Filicium Decipiens)</t>
        </is>
      </c>
      <c r="E6079" s="5" t="inlineStr">
        <is>
          <t>M503</t>
        </is>
      </c>
      <c r="F6079" s="5" t="inlineStr">
        <is>
          <t>Btg</t>
        </is>
      </c>
      <c r="G6079" s="25" t="n">
        <v>1</v>
      </c>
      <c r="H6079" s="26">
        <f>VLOOKUP(D6079,upahbahan,3,FALSE)</f>
        <v/>
      </c>
      <c r="J6079" s="26">
        <f>G6079*H6079</f>
        <v/>
      </c>
    </row>
    <row r="6080">
      <c r="C6080" s="5" t="n">
        <v>2</v>
      </c>
      <c r="D6080" s="5" t="inlineStr">
        <is>
          <t>Pupuk</t>
        </is>
      </c>
      <c r="E6080" s="5" t="inlineStr">
        <is>
          <t>M272</t>
        </is>
      </c>
      <c r="F6080" s="5" t="inlineStr">
        <is>
          <t>Kg</t>
        </is>
      </c>
      <c r="G6080" s="25" t="n">
        <v>1.05</v>
      </c>
      <c r="H6080" s="26">
        <f>VLOOKUP(D6080,upahbahan,3,FALSE)</f>
        <v/>
      </c>
      <c r="J6080" s="26">
        <f>G6080*H6080</f>
        <v/>
      </c>
    </row>
    <row r="6081">
      <c r="C6081" s="5" t="n">
        <v>3</v>
      </c>
      <c r="D6081" s="5" t="inlineStr">
        <is>
          <t>Tanah Humus ketebalan 20 cm</t>
        </is>
      </c>
      <c r="E6081" s="5" t="inlineStr">
        <is>
          <t>M271</t>
        </is>
      </c>
      <c r="F6081" s="5" t="inlineStr">
        <is>
          <t>M3</t>
        </is>
      </c>
      <c r="G6081" s="25" t="n">
        <v>0.22</v>
      </c>
      <c r="H6081" s="26">
        <f>VLOOKUP(D6081,upahbahan,3,FALSE)</f>
        <v/>
      </c>
      <c r="J6081" s="26">
        <f>G6081*H6081</f>
        <v/>
      </c>
    </row>
    <row r="6082">
      <c r="C6082" s="5" t="n">
        <v>4</v>
      </c>
      <c r="D6082" s="5" t="inlineStr">
        <is>
          <t>Air</t>
        </is>
      </c>
      <c r="E6082" s="5" t="inlineStr">
        <is>
          <t>M170</t>
        </is>
      </c>
      <c r="F6082" s="5" t="inlineStr">
        <is>
          <t>Ltr</t>
        </is>
      </c>
      <c r="G6082" s="25" t="n">
        <v>8.111262798634812</v>
      </c>
      <c r="H6082" s="26">
        <f>VLOOKUP(D6082,upahbahan,3,FALSE)</f>
        <v/>
      </c>
      <c r="J6082" s="26">
        <f>G6082*H6082</f>
        <v/>
      </c>
    </row>
    <row r="6083">
      <c r="C6083" s="5" t="n">
        <v>5</v>
      </c>
      <c r="D6083" s="5" t="inlineStr">
        <is>
          <t>Galian Tanah Biasa</t>
        </is>
      </c>
      <c r="E6083" s="5" t="inlineStr">
        <is>
          <t>EI311</t>
        </is>
      </c>
      <c r="F6083" s="5" t="inlineStr">
        <is>
          <t>M3</t>
        </is>
      </c>
      <c r="G6083" s="25" t="n">
        <v>0.639999989570938</v>
      </c>
      <c r="H6083" s="26">
        <f>VLOOKUP(D6083,upahbahan,3,FALSE)</f>
        <v/>
      </c>
      <c r="J6083" s="26">
        <f>G6083*H6083</f>
        <v/>
      </c>
    </row>
    <row r="6084">
      <c r="C6084" s="5" t="n">
        <v>6</v>
      </c>
      <c r="D6084" s="5" t="inlineStr">
        <is>
          <t>Bambu Penopang</t>
        </is>
      </c>
      <c r="E6084" s="5" t="inlineStr">
        <is>
          <t>M366</t>
        </is>
      </c>
      <c r="F6084" s="5" t="inlineStr">
        <is>
          <t>Btg</t>
        </is>
      </c>
      <c r="G6084" s="25" t="n">
        <v>3</v>
      </c>
      <c r="H6084" s="26">
        <f>VLOOKUP(D6084,upahbahan,3,FALSE)</f>
        <v/>
      </c>
      <c r="J6084" s="26">
        <f>G6084*H6084</f>
        <v/>
      </c>
    </row>
    <row r="6085">
      <c r="C6085" s="27" t="inlineStr">
        <is>
          <t>JUMLAH HARGA BAHAN</t>
        </is>
      </c>
      <c r="D6085" s="28" t="n"/>
      <c r="E6085" s="28" t="n"/>
      <c r="F6085" s="28" t="n"/>
      <c r="G6085" s="28" t="n"/>
      <c r="H6085" s="28" t="n"/>
      <c r="I6085" s="28" t="n"/>
      <c r="J6085" s="29">
        <f>SUM(J6079:J6084)</f>
        <v/>
      </c>
    </row>
    <row r="6086">
      <c r="C6086" s="24" t="inlineStr">
        <is>
          <t>C</t>
        </is>
      </c>
      <c r="D6086" s="24" t="inlineStr">
        <is>
          <t>PERALATAN</t>
        </is>
      </c>
      <c r="E6086" s="12" t="n"/>
      <c r="F6086" s="12" t="n"/>
      <c r="G6086" s="12" t="n"/>
      <c r="H6086" s="12" t="n"/>
      <c r="I6086" s="12" t="n"/>
      <c r="J6086" s="12" t="n"/>
    </row>
    <row r="6087">
      <c r="C6087" s="5" t="n">
        <v>1</v>
      </c>
      <c r="D6087" s="5" t="inlineStr">
        <is>
          <t>WATER TANKER 3000 - 4500 L</t>
        </is>
      </c>
      <c r="E6087" s="5" t="inlineStr">
        <is>
          <t>E23</t>
        </is>
      </c>
      <c r="F6087" s="5" t="inlineStr">
        <is>
          <t>Jam</t>
        </is>
      </c>
      <c r="G6087" s="25" t="n">
        <v>0.000122358240372314</v>
      </c>
      <c r="H6087" s="26">
        <f>VLOOKUP(D6087,upahbahan,3,FALSE)</f>
        <v/>
      </c>
      <c r="J6087" s="26">
        <f>G6087*H6087</f>
        <v/>
      </c>
    </row>
    <row r="6088">
      <c r="C6088" s="5" t="n">
        <v>2</v>
      </c>
      <c r="D6088" s="5" t="inlineStr">
        <is>
          <t>Alat Bantu</t>
        </is>
      </c>
      <c r="F6088" s="5" t="inlineStr">
        <is>
          <t>Ls</t>
        </is>
      </c>
      <c r="G6088" s="25" t="n">
        <v>1</v>
      </c>
      <c r="H6088" s="26">
        <f>VLOOKUP(D6088,upahbahan,3,FALSE)</f>
        <v/>
      </c>
      <c r="J6088" s="26">
        <f>G6088*H6088</f>
        <v/>
      </c>
    </row>
    <row r="6089">
      <c r="C6089" s="27" t="inlineStr">
        <is>
          <t>JUMLAH HARGA PERALATAN</t>
        </is>
      </c>
      <c r="D6089" s="28" t="n"/>
      <c r="E6089" s="28" t="n"/>
      <c r="F6089" s="28" t="n"/>
      <c r="G6089" s="28" t="n"/>
      <c r="H6089" s="28" t="n"/>
      <c r="I6089" s="28" t="n"/>
      <c r="J6089" s="29">
        <f>SUM(J6087:J6088)</f>
        <v/>
      </c>
    </row>
    <row r="6090">
      <c r="C6090" s="31" t="inlineStr">
        <is>
          <t>D</t>
        </is>
      </c>
      <c r="D6090" s="31" t="inlineStr">
        <is>
          <t>Jumlah (A+B+C)</t>
        </is>
      </c>
      <c r="E6090" s="32" t="n"/>
      <c r="F6090" s="32" t="n"/>
      <c r="G6090" s="32" t="n"/>
      <c r="H6090" s="32" t="n"/>
      <c r="I6090" s="32" t="n"/>
      <c r="J6090" s="33">
        <f>J6077+J6085+J6089</f>
        <v/>
      </c>
    </row>
    <row r="6091">
      <c r="C6091" s="18" t="inlineStr">
        <is>
          <t>E</t>
        </is>
      </c>
      <c r="D6091" s="18" t="inlineStr">
        <is>
          <t>Biaya Umum dan Keuntungan 10.0% x D</t>
        </is>
      </c>
      <c r="H6091" s="21">
        <f>$Q$8</f>
        <v/>
      </c>
      <c r="J6091" s="34">
        <f>J6090*H6091</f>
        <v/>
      </c>
    </row>
    <row r="6092">
      <c r="C6092" s="31" t="inlineStr">
        <is>
          <t>F</t>
        </is>
      </c>
      <c r="D6092" s="31" t="inlineStr">
        <is>
          <t>Harga Satuan Pekerjaan (D+E)</t>
        </is>
      </c>
      <c r="E6092" s="32" t="n"/>
      <c r="F6092" s="32" t="n"/>
      <c r="G6092" s="32" t="n"/>
      <c r="H6092" s="32" t="n"/>
      <c r="I6092" s="32" t="n"/>
      <c r="J6092" s="33">
        <f>SUM(J6090:J6091)</f>
        <v/>
      </c>
    </row>
    <row r="6094">
      <c r="C6094" s="16" t="inlineStr">
        <is>
          <t>I.303</t>
        </is>
      </c>
      <c r="D6094" s="17" t="inlineStr">
        <is>
          <t>Khaya (Khaya Sinegalensis)</t>
        </is>
      </c>
      <c r="F6094" s="18" t="inlineStr">
        <is>
          <t>Buah</t>
        </is>
      </c>
      <c r="K6094" s="22">
        <f>ROUNDDOWN(J6114,0)</f>
        <v/>
      </c>
      <c r="M6094" s="19" t="inlineStr">
        <is>
          <t>9.3.(38as)</t>
        </is>
      </c>
    </row>
    <row r="6095">
      <c r="C6095" s="23" t="inlineStr">
        <is>
          <t>No</t>
        </is>
      </c>
      <c r="D6095" s="23" t="inlineStr">
        <is>
          <t>Uraian</t>
        </is>
      </c>
      <c r="E6095" s="23" t="inlineStr">
        <is>
          <t>Kode</t>
        </is>
      </c>
      <c r="F6095" s="23" t="inlineStr">
        <is>
          <t>Sat.</t>
        </is>
      </c>
      <c r="G6095" s="23" t="inlineStr">
        <is>
          <t>Koefisien</t>
        </is>
      </c>
      <c r="H6095" s="23" t="inlineStr">
        <is>
          <t>Harga  Satuan (Rp)</t>
        </is>
      </c>
      <c r="J6095" s="23" t="inlineStr">
        <is>
          <t>Jumlah Harga (Rp)</t>
        </is>
      </c>
    </row>
    <row r="6096">
      <c r="C6096" s="24" t="inlineStr">
        <is>
          <t>A</t>
        </is>
      </c>
      <c r="D6096" s="24" t="inlineStr">
        <is>
          <t>TENAGA KERJA</t>
        </is>
      </c>
      <c r="E6096" s="12" t="n"/>
      <c r="F6096" s="12" t="n"/>
      <c r="G6096" s="12" t="n"/>
      <c r="H6096" s="12" t="n"/>
      <c r="I6096" s="12" t="n"/>
      <c r="J6096" s="12" t="n"/>
    </row>
    <row r="6097">
      <c r="C6097" s="5" t="n">
        <v>1</v>
      </c>
      <c r="D6097" s="5" t="inlineStr">
        <is>
          <t>Pekerja</t>
        </is>
      </c>
      <c r="E6097" s="5" t="inlineStr">
        <is>
          <t>L01</t>
        </is>
      </c>
      <c r="F6097" s="5" t="inlineStr">
        <is>
          <t>jam</t>
        </is>
      </c>
      <c r="G6097" s="25" t="n">
        <v>0.6666667872493899</v>
      </c>
      <c r="H6097" s="26">
        <f>VLOOKUP(D6097,upahbahan,3,FALSE)</f>
        <v/>
      </c>
      <c r="J6097" s="26">
        <f>G6097*H6097</f>
        <v/>
      </c>
    </row>
    <row r="6098">
      <c r="C6098" s="5" t="n">
        <v>2</v>
      </c>
      <c r="D6098" s="5" t="inlineStr">
        <is>
          <t>Mandor</t>
        </is>
      </c>
      <c r="E6098" s="5" t="inlineStr">
        <is>
          <t>L03</t>
        </is>
      </c>
      <c r="F6098" s="5" t="inlineStr">
        <is>
          <t>jam</t>
        </is>
      </c>
      <c r="G6098" s="25" t="n">
        <v>0.3333334333955119</v>
      </c>
      <c r="H6098" s="26">
        <f>VLOOKUP(D6098,upahbahan,3,FALSE)</f>
        <v/>
      </c>
      <c r="J6098" s="26">
        <f>G6098*H6098</f>
        <v/>
      </c>
    </row>
    <row r="6099">
      <c r="C6099" s="27" t="inlineStr">
        <is>
          <t>JUMLAH HARGA TENAGA KERJA</t>
        </is>
      </c>
      <c r="D6099" s="28" t="n"/>
      <c r="E6099" s="28" t="n"/>
      <c r="F6099" s="28" t="n"/>
      <c r="G6099" s="28" t="n"/>
      <c r="H6099" s="28" t="n"/>
      <c r="I6099" s="28" t="n"/>
      <c r="J6099" s="29">
        <f>SUM(J6097:J6098)</f>
        <v/>
      </c>
    </row>
    <row r="6100">
      <c r="C6100" s="24" t="inlineStr">
        <is>
          <t>B</t>
        </is>
      </c>
      <c r="D6100" s="24" t="inlineStr">
        <is>
          <t>BAHAN</t>
        </is>
      </c>
      <c r="E6100" s="12" t="n"/>
      <c r="F6100" s="12" t="n"/>
      <c r="G6100" s="12" t="n"/>
      <c r="H6100" s="12" t="n"/>
      <c r="I6100" s="12" t="n"/>
      <c r="J6100" s="12" t="n"/>
    </row>
    <row r="6101">
      <c r="C6101" s="5" t="n">
        <v>1</v>
      </c>
      <c r="D6101" s="5" t="inlineStr">
        <is>
          <t>Khaya (Khaya Sinegalensis)</t>
        </is>
      </c>
      <c r="E6101" s="5" t="inlineStr">
        <is>
          <t>M513</t>
        </is>
      </c>
      <c r="F6101" s="5" t="inlineStr">
        <is>
          <t>Btg</t>
        </is>
      </c>
      <c r="G6101" s="25" t="n">
        <v>1</v>
      </c>
      <c r="H6101" s="26">
        <f>VLOOKUP(D6101,upahbahan,3,FALSE)</f>
        <v/>
      </c>
      <c r="J6101" s="26">
        <f>G6101*H6101</f>
        <v/>
      </c>
    </row>
    <row r="6102">
      <c r="C6102" s="5" t="n">
        <v>2</v>
      </c>
      <c r="D6102" s="5" t="inlineStr">
        <is>
          <t>Pupuk</t>
        </is>
      </c>
      <c r="E6102" s="5" t="inlineStr">
        <is>
          <t>M272</t>
        </is>
      </c>
      <c r="F6102" s="5" t="inlineStr">
        <is>
          <t>Kg</t>
        </is>
      </c>
      <c r="G6102" s="25" t="n">
        <v>1.05</v>
      </c>
      <c r="H6102" s="26">
        <f>VLOOKUP(D6102,upahbahan,3,FALSE)</f>
        <v/>
      </c>
      <c r="J6102" s="26">
        <f>G6102*H6102</f>
        <v/>
      </c>
    </row>
    <row r="6103">
      <c r="C6103" s="5" t="n">
        <v>3</v>
      </c>
      <c r="D6103" s="5" t="inlineStr">
        <is>
          <t>Tanah Humus ketebalan 20 cm</t>
        </is>
      </c>
      <c r="E6103" s="5" t="inlineStr">
        <is>
          <t>M271</t>
        </is>
      </c>
      <c r="F6103" s="5" t="inlineStr">
        <is>
          <t>M3</t>
        </is>
      </c>
      <c r="G6103" s="25" t="n">
        <v>0.22</v>
      </c>
      <c r="H6103" s="26">
        <f>VLOOKUP(D6103,upahbahan,3,FALSE)</f>
        <v/>
      </c>
      <c r="J6103" s="26">
        <f>G6103*H6103</f>
        <v/>
      </c>
    </row>
    <row r="6104">
      <c r="C6104" s="5" t="n">
        <v>4</v>
      </c>
      <c r="D6104" s="5" t="inlineStr">
        <is>
          <t>Air</t>
        </is>
      </c>
      <c r="E6104" s="5" t="inlineStr">
        <is>
          <t>M170</t>
        </is>
      </c>
      <c r="F6104" s="5" t="inlineStr">
        <is>
          <t>Ltr</t>
        </is>
      </c>
      <c r="G6104" s="25" t="n">
        <v>8.111262798634812</v>
      </c>
      <c r="H6104" s="26">
        <f>VLOOKUP(D6104,upahbahan,3,FALSE)</f>
        <v/>
      </c>
      <c r="J6104" s="26">
        <f>G6104*H6104</f>
        <v/>
      </c>
    </row>
    <row r="6105">
      <c r="C6105" s="5" t="n">
        <v>5</v>
      </c>
      <c r="D6105" s="5" t="inlineStr">
        <is>
          <t>Galian Tanah Biasa</t>
        </is>
      </c>
      <c r="E6105" s="5" t="inlineStr">
        <is>
          <t>EI311</t>
        </is>
      </c>
      <c r="F6105" s="5" t="inlineStr">
        <is>
          <t>M3</t>
        </is>
      </c>
      <c r="G6105" s="25" t="n">
        <v>0.639999989570938</v>
      </c>
      <c r="H6105" s="26">
        <f>VLOOKUP(D6105,upahbahan,3,FALSE)</f>
        <v/>
      </c>
      <c r="J6105" s="26">
        <f>G6105*H6105</f>
        <v/>
      </c>
    </row>
    <row r="6106">
      <c r="C6106" s="5" t="n">
        <v>6</v>
      </c>
      <c r="D6106" s="5" t="inlineStr">
        <is>
          <t>Bambu Penopang</t>
        </is>
      </c>
      <c r="E6106" s="5" t="inlineStr">
        <is>
          <t>M366</t>
        </is>
      </c>
      <c r="F6106" s="5" t="inlineStr">
        <is>
          <t>Btg</t>
        </is>
      </c>
      <c r="G6106" s="25" t="n">
        <v>3</v>
      </c>
      <c r="H6106" s="26">
        <f>VLOOKUP(D6106,upahbahan,3,FALSE)</f>
        <v/>
      </c>
      <c r="J6106" s="26">
        <f>G6106*H6106</f>
        <v/>
      </c>
    </row>
    <row r="6107">
      <c r="C6107" s="27" t="inlineStr">
        <is>
          <t>JUMLAH HARGA BAHAN</t>
        </is>
      </c>
      <c r="D6107" s="28" t="n"/>
      <c r="E6107" s="28" t="n"/>
      <c r="F6107" s="28" t="n"/>
      <c r="G6107" s="28" t="n"/>
      <c r="H6107" s="28" t="n"/>
      <c r="I6107" s="28" t="n"/>
      <c r="J6107" s="29">
        <f>SUM(J6101:J6106)</f>
        <v/>
      </c>
    </row>
    <row r="6108">
      <c r="C6108" s="24" t="inlineStr">
        <is>
          <t>C</t>
        </is>
      </c>
      <c r="D6108" s="24" t="inlineStr">
        <is>
          <t>PERALATAN</t>
        </is>
      </c>
      <c r="E6108" s="12" t="n"/>
      <c r="F6108" s="12" t="n"/>
      <c r="G6108" s="12" t="n"/>
      <c r="H6108" s="12" t="n"/>
      <c r="I6108" s="12" t="n"/>
      <c r="J6108" s="12" t="n"/>
    </row>
    <row r="6109">
      <c r="C6109" s="5" t="n">
        <v>1</v>
      </c>
      <c r="D6109" s="5" t="inlineStr">
        <is>
          <t>WATER TANKER 3000 - 4500 L</t>
        </is>
      </c>
      <c r="E6109" s="5" t="inlineStr">
        <is>
          <t>E23</t>
        </is>
      </c>
      <c r="F6109" s="5" t="inlineStr">
        <is>
          <t>Jam</t>
        </is>
      </c>
      <c r="G6109" s="25" t="n">
        <v>0.000122358240372314</v>
      </c>
      <c r="H6109" s="26">
        <f>VLOOKUP(D6109,upahbahan,3,FALSE)</f>
        <v/>
      </c>
      <c r="J6109" s="26">
        <f>G6109*H6109</f>
        <v/>
      </c>
    </row>
    <row r="6110">
      <c r="C6110" s="5" t="n">
        <v>2</v>
      </c>
      <c r="D6110" s="5" t="inlineStr">
        <is>
          <t>Alat Bantu</t>
        </is>
      </c>
      <c r="F6110" s="5" t="inlineStr">
        <is>
          <t>Ls</t>
        </is>
      </c>
      <c r="G6110" s="25" t="n">
        <v>1</v>
      </c>
      <c r="H6110" s="26">
        <f>VLOOKUP(D6110,upahbahan,3,FALSE)</f>
        <v/>
      </c>
      <c r="J6110" s="26">
        <f>G6110*H6110</f>
        <v/>
      </c>
    </row>
    <row r="6111">
      <c r="C6111" s="27" t="inlineStr">
        <is>
          <t>JUMLAH HARGA PERALATAN</t>
        </is>
      </c>
      <c r="D6111" s="28" t="n"/>
      <c r="E6111" s="28" t="n"/>
      <c r="F6111" s="28" t="n"/>
      <c r="G6111" s="28" t="n"/>
      <c r="H6111" s="28" t="n"/>
      <c r="I6111" s="28" t="n"/>
      <c r="J6111" s="29">
        <f>SUM(J6109:J6110)</f>
        <v/>
      </c>
    </row>
    <row r="6112">
      <c r="C6112" s="31" t="inlineStr">
        <is>
          <t>D</t>
        </is>
      </c>
      <c r="D6112" s="31" t="inlineStr">
        <is>
          <t>Jumlah (A+B+C)</t>
        </is>
      </c>
      <c r="E6112" s="32" t="n"/>
      <c r="F6112" s="32" t="n"/>
      <c r="G6112" s="32" t="n"/>
      <c r="H6112" s="32" t="n"/>
      <c r="I6112" s="32" t="n"/>
      <c r="J6112" s="33">
        <f>J6099+J6107+J6111</f>
        <v/>
      </c>
    </row>
    <row r="6113">
      <c r="C6113" s="18" t="inlineStr">
        <is>
          <t>E</t>
        </is>
      </c>
      <c r="D6113" s="18" t="inlineStr">
        <is>
          <t>Biaya Umum dan Keuntungan 10.0% x D</t>
        </is>
      </c>
      <c r="H6113" s="21">
        <f>$Q$8</f>
        <v/>
      </c>
      <c r="J6113" s="34">
        <f>J6112*H6113</f>
        <v/>
      </c>
    </row>
    <row r="6114">
      <c r="C6114" s="31" t="inlineStr">
        <is>
          <t>F</t>
        </is>
      </c>
      <c r="D6114" s="31" t="inlineStr">
        <is>
          <t>Harga Satuan Pekerjaan (D+E)</t>
        </is>
      </c>
      <c r="E6114" s="32" t="n"/>
      <c r="F6114" s="32" t="n"/>
      <c r="G6114" s="32" t="n"/>
      <c r="H6114" s="32" t="n"/>
      <c r="I6114" s="32" t="n"/>
      <c r="J6114" s="33">
        <f>SUM(J6112:J6113)</f>
        <v/>
      </c>
    </row>
    <row r="6116">
      <c r="C6116" s="16" t="inlineStr">
        <is>
          <t>I.304</t>
        </is>
      </c>
      <c r="D6116" s="17" t="inlineStr">
        <is>
          <t>Kol Banda (Pisonia Alba)</t>
        </is>
      </c>
      <c r="F6116" s="18" t="inlineStr">
        <is>
          <t>Buah</t>
        </is>
      </c>
      <c r="K6116" s="22">
        <f>ROUNDDOWN(J6136,0)</f>
        <v/>
      </c>
      <c r="M6116" s="19" t="inlineStr">
        <is>
          <t>9.3.(38at)</t>
        </is>
      </c>
    </row>
    <row r="6117">
      <c r="C6117" s="23" t="inlineStr">
        <is>
          <t>No</t>
        </is>
      </c>
      <c r="D6117" s="23" t="inlineStr">
        <is>
          <t>Uraian</t>
        </is>
      </c>
      <c r="E6117" s="23" t="inlineStr">
        <is>
          <t>Kode</t>
        </is>
      </c>
      <c r="F6117" s="23" t="inlineStr">
        <is>
          <t>Sat.</t>
        </is>
      </c>
      <c r="G6117" s="23" t="inlineStr">
        <is>
          <t>Koefisien</t>
        </is>
      </c>
      <c r="H6117" s="23" t="inlineStr">
        <is>
          <t>Harga  Satuan (Rp)</t>
        </is>
      </c>
      <c r="J6117" s="23" t="inlineStr">
        <is>
          <t>Jumlah Harga (Rp)</t>
        </is>
      </c>
    </row>
    <row r="6118">
      <c r="C6118" s="24" t="inlineStr">
        <is>
          <t>A</t>
        </is>
      </c>
      <c r="D6118" s="24" t="inlineStr">
        <is>
          <t>TENAGA KERJA</t>
        </is>
      </c>
      <c r="E6118" s="12" t="n"/>
      <c r="F6118" s="12" t="n"/>
      <c r="G6118" s="12" t="n"/>
      <c r="H6118" s="12" t="n"/>
      <c r="I6118" s="12" t="n"/>
      <c r="J6118" s="12" t="n"/>
    </row>
    <row r="6119">
      <c r="C6119" s="5" t="n">
        <v>1</v>
      </c>
      <c r="D6119" s="5" t="inlineStr">
        <is>
          <t>Pekerja</t>
        </is>
      </c>
      <c r="E6119" s="5" t="inlineStr">
        <is>
          <t>L01</t>
        </is>
      </c>
      <c r="F6119" s="5" t="inlineStr">
        <is>
          <t>jam</t>
        </is>
      </c>
      <c r="G6119" s="25" t="n">
        <v>0.6666667872493899</v>
      </c>
      <c r="H6119" s="26">
        <f>VLOOKUP(D6119,upahbahan,3,FALSE)</f>
        <v/>
      </c>
      <c r="J6119" s="26">
        <f>G6119*H6119</f>
        <v/>
      </c>
    </row>
    <row r="6120">
      <c r="C6120" s="5" t="n">
        <v>2</v>
      </c>
      <c r="D6120" s="5" t="inlineStr">
        <is>
          <t>Mandor</t>
        </is>
      </c>
      <c r="E6120" s="5" t="inlineStr">
        <is>
          <t>L03</t>
        </is>
      </c>
      <c r="F6120" s="5" t="inlineStr">
        <is>
          <t>jam</t>
        </is>
      </c>
      <c r="G6120" s="25" t="n">
        <v>0.3333334333955119</v>
      </c>
      <c r="H6120" s="26">
        <f>VLOOKUP(D6120,upahbahan,3,FALSE)</f>
        <v/>
      </c>
      <c r="J6120" s="26">
        <f>G6120*H6120</f>
        <v/>
      </c>
    </row>
    <row r="6121">
      <c r="C6121" s="27" t="inlineStr">
        <is>
          <t>JUMLAH HARGA TENAGA KERJA</t>
        </is>
      </c>
      <c r="D6121" s="28" t="n"/>
      <c r="E6121" s="28" t="n"/>
      <c r="F6121" s="28" t="n"/>
      <c r="G6121" s="28" t="n"/>
      <c r="H6121" s="28" t="n"/>
      <c r="I6121" s="28" t="n"/>
      <c r="J6121" s="29">
        <f>SUM(J6119:J6120)</f>
        <v/>
      </c>
    </row>
    <row r="6122">
      <c r="C6122" s="24" t="inlineStr">
        <is>
          <t>B</t>
        </is>
      </c>
      <c r="D6122" s="24" t="inlineStr">
        <is>
          <t>BAHAN</t>
        </is>
      </c>
      <c r="E6122" s="12" t="n"/>
      <c r="F6122" s="12" t="n"/>
      <c r="G6122" s="12" t="n"/>
      <c r="H6122" s="12" t="n"/>
      <c r="I6122" s="12" t="n"/>
      <c r="J6122" s="12" t="n"/>
    </row>
    <row r="6123">
      <c r="C6123" s="5" t="n">
        <v>1</v>
      </c>
      <c r="D6123" s="5" t="inlineStr">
        <is>
          <t>Kol Banda (Pisonia Alba)</t>
        </is>
      </c>
      <c r="E6123" s="5" t="inlineStr">
        <is>
          <t>M514</t>
        </is>
      </c>
      <c r="F6123" s="5" t="inlineStr">
        <is>
          <t>Btg</t>
        </is>
      </c>
      <c r="G6123" s="25" t="n">
        <v>1</v>
      </c>
      <c r="H6123" s="26">
        <f>VLOOKUP(D6123,upahbahan,3,FALSE)</f>
        <v/>
      </c>
      <c r="J6123" s="26">
        <f>G6123*H6123</f>
        <v/>
      </c>
    </row>
    <row r="6124">
      <c r="C6124" s="5" t="n">
        <v>2</v>
      </c>
      <c r="D6124" s="5" t="inlineStr">
        <is>
          <t>Pupuk</t>
        </is>
      </c>
      <c r="E6124" s="5" t="inlineStr">
        <is>
          <t>M272</t>
        </is>
      </c>
      <c r="F6124" s="5" t="inlineStr">
        <is>
          <t>Kg</t>
        </is>
      </c>
      <c r="G6124" s="25" t="n">
        <v>1.05</v>
      </c>
      <c r="H6124" s="26">
        <f>VLOOKUP(D6124,upahbahan,3,FALSE)</f>
        <v/>
      </c>
      <c r="J6124" s="26">
        <f>G6124*H6124</f>
        <v/>
      </c>
    </row>
    <row r="6125">
      <c r="C6125" s="5" t="n">
        <v>3</v>
      </c>
      <c r="D6125" s="5" t="inlineStr">
        <is>
          <t>Tanah Humus ketebalan 20 cm</t>
        </is>
      </c>
      <c r="E6125" s="5" t="inlineStr">
        <is>
          <t>M271</t>
        </is>
      </c>
      <c r="F6125" s="5" t="inlineStr">
        <is>
          <t>M3</t>
        </is>
      </c>
      <c r="G6125" s="25" t="n">
        <v>0.22</v>
      </c>
      <c r="H6125" s="26">
        <f>VLOOKUP(D6125,upahbahan,3,FALSE)</f>
        <v/>
      </c>
      <c r="J6125" s="26">
        <f>G6125*H6125</f>
        <v/>
      </c>
    </row>
    <row r="6126">
      <c r="C6126" s="5" t="n">
        <v>4</v>
      </c>
      <c r="D6126" s="5" t="inlineStr">
        <is>
          <t>Air</t>
        </is>
      </c>
      <c r="E6126" s="5" t="inlineStr">
        <is>
          <t>M170</t>
        </is>
      </c>
      <c r="F6126" s="5" t="inlineStr">
        <is>
          <t>Ltr</t>
        </is>
      </c>
      <c r="G6126" s="25" t="n">
        <v>8.111262798634812</v>
      </c>
      <c r="H6126" s="26">
        <f>VLOOKUP(D6126,upahbahan,3,FALSE)</f>
        <v/>
      </c>
      <c r="J6126" s="26">
        <f>G6126*H6126</f>
        <v/>
      </c>
    </row>
    <row r="6127">
      <c r="C6127" s="5" t="n">
        <v>5</v>
      </c>
      <c r="D6127" s="5" t="inlineStr">
        <is>
          <t>Galian Tanah Biasa</t>
        </is>
      </c>
      <c r="E6127" s="5" t="inlineStr">
        <is>
          <t>EI311</t>
        </is>
      </c>
      <c r="F6127" s="5" t="inlineStr">
        <is>
          <t>M3</t>
        </is>
      </c>
      <c r="G6127" s="25" t="n">
        <v>0.639999989570938</v>
      </c>
      <c r="H6127" s="26">
        <f>VLOOKUP(D6127,upahbahan,3,FALSE)</f>
        <v/>
      </c>
      <c r="J6127" s="26">
        <f>G6127*H6127</f>
        <v/>
      </c>
    </row>
    <row r="6128">
      <c r="C6128" s="5" t="n">
        <v>6</v>
      </c>
      <c r="D6128" s="5" t="inlineStr">
        <is>
          <t>Bambu Penopang</t>
        </is>
      </c>
      <c r="E6128" s="5" t="inlineStr">
        <is>
          <t>M366</t>
        </is>
      </c>
      <c r="F6128" s="5" t="inlineStr">
        <is>
          <t>Btg</t>
        </is>
      </c>
      <c r="G6128" s="25" t="n">
        <v>3</v>
      </c>
      <c r="H6128" s="26">
        <f>VLOOKUP(D6128,upahbahan,3,FALSE)</f>
        <v/>
      </c>
      <c r="J6128" s="26">
        <f>G6128*H6128</f>
        <v/>
      </c>
    </row>
    <row r="6129">
      <c r="C6129" s="27" t="inlineStr">
        <is>
          <t>JUMLAH HARGA BAHAN</t>
        </is>
      </c>
      <c r="D6129" s="28" t="n"/>
      <c r="E6129" s="28" t="n"/>
      <c r="F6129" s="28" t="n"/>
      <c r="G6129" s="28" t="n"/>
      <c r="H6129" s="28" t="n"/>
      <c r="I6129" s="28" t="n"/>
      <c r="J6129" s="29">
        <f>SUM(J6123:J6128)</f>
        <v/>
      </c>
    </row>
    <row r="6130">
      <c r="C6130" s="24" t="inlineStr">
        <is>
          <t>C</t>
        </is>
      </c>
      <c r="D6130" s="24" t="inlineStr">
        <is>
          <t>PERALATAN</t>
        </is>
      </c>
      <c r="E6130" s="12" t="n"/>
      <c r="F6130" s="12" t="n"/>
      <c r="G6130" s="12" t="n"/>
      <c r="H6130" s="12" t="n"/>
      <c r="I6130" s="12" t="n"/>
      <c r="J6130" s="12" t="n"/>
    </row>
    <row r="6131">
      <c r="C6131" s="5" t="n">
        <v>1</v>
      </c>
      <c r="D6131" s="5" t="inlineStr">
        <is>
          <t>WATER TANKER 3000 - 4500 L</t>
        </is>
      </c>
      <c r="E6131" s="5" t="inlineStr">
        <is>
          <t>E23</t>
        </is>
      </c>
      <c r="F6131" s="5" t="inlineStr">
        <is>
          <t>Jam</t>
        </is>
      </c>
      <c r="G6131" s="25" t="n">
        <v>0.000122358240372314</v>
      </c>
      <c r="H6131" s="26">
        <f>VLOOKUP(D6131,upahbahan,3,FALSE)</f>
        <v/>
      </c>
      <c r="J6131" s="26">
        <f>G6131*H6131</f>
        <v/>
      </c>
    </row>
    <row r="6132">
      <c r="C6132" s="5" t="n">
        <v>2</v>
      </c>
      <c r="D6132" s="5" t="inlineStr">
        <is>
          <t>Alat Bantu</t>
        </is>
      </c>
      <c r="F6132" s="5" t="inlineStr">
        <is>
          <t>Ls</t>
        </is>
      </c>
      <c r="G6132" s="25" t="n">
        <v>1</v>
      </c>
      <c r="H6132" s="26">
        <f>VLOOKUP(D6132,upahbahan,3,FALSE)</f>
        <v/>
      </c>
      <c r="J6132" s="26">
        <f>G6132*H6132</f>
        <v/>
      </c>
    </row>
    <row r="6133">
      <c r="C6133" s="27" t="inlineStr">
        <is>
          <t>JUMLAH HARGA PERALATAN</t>
        </is>
      </c>
      <c r="D6133" s="28" t="n"/>
      <c r="E6133" s="28" t="n"/>
      <c r="F6133" s="28" t="n"/>
      <c r="G6133" s="28" t="n"/>
      <c r="H6133" s="28" t="n"/>
      <c r="I6133" s="28" t="n"/>
      <c r="J6133" s="29">
        <f>SUM(J6131:J6132)</f>
        <v/>
      </c>
    </row>
    <row r="6134">
      <c r="C6134" s="31" t="inlineStr">
        <is>
          <t>D</t>
        </is>
      </c>
      <c r="D6134" s="31" t="inlineStr">
        <is>
          <t>Jumlah (A+B+C)</t>
        </is>
      </c>
      <c r="E6134" s="32" t="n"/>
      <c r="F6134" s="32" t="n"/>
      <c r="G6134" s="32" t="n"/>
      <c r="H6134" s="32" t="n"/>
      <c r="I6134" s="32" t="n"/>
      <c r="J6134" s="33">
        <f>J6121+J6129+J6133</f>
        <v/>
      </c>
    </row>
    <row r="6135">
      <c r="C6135" s="18" t="inlineStr">
        <is>
          <t>E</t>
        </is>
      </c>
      <c r="D6135" s="18" t="inlineStr">
        <is>
          <t>Biaya Umum dan Keuntungan 10.0% x D</t>
        </is>
      </c>
      <c r="H6135" s="21">
        <f>$Q$8</f>
        <v/>
      </c>
      <c r="J6135" s="34">
        <f>J6134*H6135</f>
        <v/>
      </c>
    </row>
    <row r="6136">
      <c r="C6136" s="31" t="inlineStr">
        <is>
          <t>F</t>
        </is>
      </c>
      <c r="D6136" s="31" t="inlineStr">
        <is>
          <t>Harga Satuan Pekerjaan (D+E)</t>
        </is>
      </c>
      <c r="E6136" s="32" t="n"/>
      <c r="F6136" s="32" t="n"/>
      <c r="G6136" s="32" t="n"/>
      <c r="H6136" s="32" t="n"/>
      <c r="I6136" s="32" t="n"/>
      <c r="J6136" s="33">
        <f>SUM(J6134:J6135)</f>
        <v/>
      </c>
    </row>
    <row r="6138">
      <c r="C6138" s="16" t="inlineStr">
        <is>
          <t>I.305</t>
        </is>
      </c>
      <c r="D6138" s="17" t="inlineStr">
        <is>
          <t>Kucai (Zephyranthes)</t>
        </is>
      </c>
      <c r="F6138" s="18" t="inlineStr">
        <is>
          <t>Buah</t>
        </is>
      </c>
      <c r="K6138" s="22">
        <f>ROUNDDOWN(J6157,0)</f>
        <v/>
      </c>
      <c r="M6138" s="19" t="inlineStr">
        <is>
          <t>9.3.(38au)</t>
        </is>
      </c>
    </row>
    <row r="6139">
      <c r="C6139" s="23" t="inlineStr">
        <is>
          <t>No</t>
        </is>
      </c>
      <c r="D6139" s="23" t="inlineStr">
        <is>
          <t>Uraian</t>
        </is>
      </c>
      <c r="E6139" s="23" t="inlineStr">
        <is>
          <t>Kode</t>
        </is>
      </c>
      <c r="F6139" s="23" t="inlineStr">
        <is>
          <t>Sat.</t>
        </is>
      </c>
      <c r="G6139" s="23" t="inlineStr">
        <is>
          <t>Koefisien</t>
        </is>
      </c>
      <c r="H6139" s="23" t="inlineStr">
        <is>
          <t>Harga  Satuan (Rp)</t>
        </is>
      </c>
      <c r="J6139" s="23" t="inlineStr">
        <is>
          <t>Jumlah Harga (Rp)</t>
        </is>
      </c>
    </row>
    <row r="6140">
      <c r="C6140" s="24" t="inlineStr">
        <is>
          <t>A</t>
        </is>
      </c>
      <c r="D6140" s="24" t="inlineStr">
        <is>
          <t>TENAGA KERJA</t>
        </is>
      </c>
      <c r="E6140" s="12" t="n"/>
      <c r="F6140" s="12" t="n"/>
      <c r="G6140" s="12" t="n"/>
      <c r="H6140" s="12" t="n"/>
      <c r="I6140" s="12" t="n"/>
      <c r="J6140" s="12" t="n"/>
    </row>
    <row r="6141">
      <c r="C6141" s="5" t="n">
        <v>1</v>
      </c>
      <c r="D6141" s="5" t="inlineStr">
        <is>
          <t>Pekerja</t>
        </is>
      </c>
      <c r="E6141" s="5" t="inlineStr">
        <is>
          <t>L01</t>
        </is>
      </c>
      <c r="F6141" s="5" t="inlineStr">
        <is>
          <t>jam</t>
        </is>
      </c>
      <c r="G6141" s="25" t="n">
        <v>0.0999998553007321</v>
      </c>
      <c r="H6141" s="26">
        <f>VLOOKUP(D6141,upahbahan,3,FALSE)</f>
        <v/>
      </c>
      <c r="J6141" s="26">
        <f>G6141*H6141</f>
        <v/>
      </c>
    </row>
    <row r="6142">
      <c r="C6142" s="5" t="n">
        <v>2</v>
      </c>
      <c r="D6142" s="5" t="inlineStr">
        <is>
          <t>Mandor</t>
        </is>
      </c>
      <c r="E6142" s="5" t="inlineStr">
        <is>
          <t>L03</t>
        </is>
      </c>
      <c r="F6142" s="5" t="inlineStr">
        <is>
          <t>jam</t>
        </is>
      </c>
      <c r="G6142" s="25" t="n">
        <v>0.04999996998134641</v>
      </c>
      <c r="H6142" s="26">
        <f>VLOOKUP(D6142,upahbahan,3,FALSE)</f>
        <v/>
      </c>
      <c r="J6142" s="26">
        <f>G6142*H6142</f>
        <v/>
      </c>
    </row>
    <row r="6143">
      <c r="C6143" s="27" t="inlineStr">
        <is>
          <t>JUMLAH HARGA TENAGA KERJA</t>
        </is>
      </c>
      <c r="D6143" s="28" t="n"/>
      <c r="E6143" s="28" t="n"/>
      <c r="F6143" s="28" t="n"/>
      <c r="G6143" s="28" t="n"/>
      <c r="H6143" s="28" t="n"/>
      <c r="I6143" s="28" t="n"/>
      <c r="J6143" s="29">
        <f>SUM(J6141:J6142)</f>
        <v/>
      </c>
    </row>
    <row r="6144">
      <c r="C6144" s="24" t="inlineStr">
        <is>
          <t>B</t>
        </is>
      </c>
      <c r="D6144" s="24" t="inlineStr">
        <is>
          <t>BAHAN</t>
        </is>
      </c>
      <c r="E6144" s="12" t="n"/>
      <c r="F6144" s="12" t="n"/>
      <c r="G6144" s="12" t="n"/>
      <c r="H6144" s="12" t="n"/>
      <c r="I6144" s="12" t="n"/>
      <c r="J6144" s="12" t="n"/>
    </row>
    <row r="6145">
      <c r="C6145" s="5" t="n">
        <v>1</v>
      </c>
      <c r="D6145" s="5" t="inlineStr">
        <is>
          <t>Kucai (Zephyranthes)</t>
        </is>
      </c>
      <c r="E6145" s="5" t="inlineStr">
        <is>
          <t>M570</t>
        </is>
      </c>
      <c r="F6145" s="5" t="inlineStr">
        <is>
          <t>Btg</t>
        </is>
      </c>
      <c r="G6145" s="25" t="n">
        <v>1</v>
      </c>
      <c r="H6145" s="26">
        <f>VLOOKUP(D6145,upahbahan,3,FALSE)</f>
        <v/>
      </c>
      <c r="J6145" s="26">
        <f>G6145*H6145</f>
        <v/>
      </c>
    </row>
    <row r="6146">
      <c r="C6146" s="5" t="n">
        <v>2</v>
      </c>
      <c r="D6146" s="5" t="inlineStr">
        <is>
          <t>Pupuk</t>
        </is>
      </c>
      <c r="E6146" s="5" t="inlineStr">
        <is>
          <t>M272</t>
        </is>
      </c>
      <c r="F6146" s="5" t="inlineStr">
        <is>
          <t>Kg</t>
        </is>
      </c>
      <c r="G6146" s="25" t="n">
        <v>1.05</v>
      </c>
      <c r="H6146" s="26">
        <f>VLOOKUP(D6146,upahbahan,3,FALSE)</f>
        <v/>
      </c>
      <c r="J6146" s="26">
        <f>G6146*H6146</f>
        <v/>
      </c>
    </row>
    <row r="6147">
      <c r="C6147" s="5" t="n">
        <v>3</v>
      </c>
      <c r="D6147" s="5" t="inlineStr">
        <is>
          <t>Tanah Humus ketebalan 20 cm</t>
        </is>
      </c>
      <c r="E6147" s="5" t="inlineStr">
        <is>
          <t>M271</t>
        </is>
      </c>
      <c r="F6147" s="5" t="inlineStr">
        <is>
          <t>M3</t>
        </is>
      </c>
      <c r="G6147" s="25" t="n">
        <v>0.22</v>
      </c>
      <c r="H6147" s="26">
        <f>VLOOKUP(D6147,upahbahan,3,FALSE)</f>
        <v/>
      </c>
      <c r="J6147" s="26">
        <f>G6147*H6147</f>
        <v/>
      </c>
    </row>
    <row r="6148">
      <c r="C6148" s="5" t="n">
        <v>4</v>
      </c>
      <c r="D6148" s="5" t="inlineStr">
        <is>
          <t>Air</t>
        </is>
      </c>
      <c r="E6148" s="5" t="inlineStr">
        <is>
          <t>M170</t>
        </is>
      </c>
      <c r="F6148" s="5" t="inlineStr">
        <is>
          <t>Ltr</t>
        </is>
      </c>
      <c r="G6148" s="25" t="n">
        <v>0.5406143344709897</v>
      </c>
      <c r="H6148" s="26">
        <f>VLOOKUP(D6148,upahbahan,3,FALSE)</f>
        <v/>
      </c>
      <c r="J6148" s="26">
        <f>G6148*H6148</f>
        <v/>
      </c>
    </row>
    <row r="6149">
      <c r="C6149" s="5" t="n">
        <v>5</v>
      </c>
      <c r="D6149" s="5" t="inlineStr">
        <is>
          <t>Galian Tanah Biasa</t>
        </is>
      </c>
      <c r="E6149" s="5" t="inlineStr">
        <is>
          <t>EI311</t>
        </is>
      </c>
      <c r="F6149" s="5" t="inlineStr">
        <is>
          <t>M3</t>
        </is>
      </c>
      <c r="G6149" s="25" t="n">
        <v>0.1440000664264398</v>
      </c>
      <c r="H6149" s="26" t="n">
        <v>43356.23</v>
      </c>
      <c r="I6149" s="30" t="inlineStr">
        <is>
          <t>harga khusus</t>
        </is>
      </c>
      <c r="J6149" s="26">
        <f>G6149*H6149</f>
        <v/>
      </c>
    </row>
    <row r="6150">
      <c r="C6150" s="27" t="inlineStr">
        <is>
          <t>JUMLAH HARGA BAHAN</t>
        </is>
      </c>
      <c r="D6150" s="28" t="n"/>
      <c r="E6150" s="28" t="n"/>
      <c r="F6150" s="28" t="n"/>
      <c r="G6150" s="28" t="n"/>
      <c r="H6150" s="28" t="n"/>
      <c r="I6150" s="28" t="n"/>
      <c r="J6150" s="29">
        <f>SUM(J6145:J6149)</f>
        <v/>
      </c>
    </row>
    <row r="6151">
      <c r="C6151" s="24" t="inlineStr">
        <is>
          <t>C</t>
        </is>
      </c>
      <c r="D6151" s="24" t="inlineStr">
        <is>
          <t>PERALATAN</t>
        </is>
      </c>
      <c r="E6151" s="12" t="n"/>
      <c r="F6151" s="12" t="n"/>
      <c r="G6151" s="12" t="n"/>
      <c r="H6151" s="12" t="n"/>
      <c r="I6151" s="12" t="n"/>
      <c r="J6151" s="12" t="n"/>
    </row>
    <row r="6152">
      <c r="C6152" s="5" t="n">
        <v>1</v>
      </c>
      <c r="D6152" s="5" t="inlineStr">
        <is>
          <t>WATER TANKER 3000 - 4500 L</t>
        </is>
      </c>
      <c r="E6152" s="5" t="inlineStr">
        <is>
          <t>E23</t>
        </is>
      </c>
      <c r="F6152" s="5" t="inlineStr">
        <is>
          <t>Jam</t>
        </is>
      </c>
      <c r="G6152" s="25" t="n">
        <v>5.430158489357059e-05</v>
      </c>
      <c r="H6152" s="26">
        <f>VLOOKUP(D6152,upahbahan,3,FALSE)</f>
        <v/>
      </c>
      <c r="J6152" s="26">
        <f>G6152*H6152</f>
        <v/>
      </c>
    </row>
    <row r="6153">
      <c r="C6153" s="5" t="n">
        <v>2</v>
      </c>
      <c r="D6153" s="5" t="inlineStr">
        <is>
          <t>Alat Bantu</t>
        </is>
      </c>
      <c r="F6153" s="5" t="inlineStr">
        <is>
          <t>Ls</t>
        </is>
      </c>
      <c r="G6153" s="25" t="n">
        <v>1</v>
      </c>
      <c r="H6153" s="26">
        <f>VLOOKUP(D6153,upahbahan,3,FALSE)</f>
        <v/>
      </c>
      <c r="J6153" s="26">
        <f>G6153*H6153</f>
        <v/>
      </c>
    </row>
    <row r="6154">
      <c r="C6154" s="27" t="inlineStr">
        <is>
          <t>JUMLAH HARGA PERALATAN</t>
        </is>
      </c>
      <c r="D6154" s="28" t="n"/>
      <c r="E6154" s="28" t="n"/>
      <c r="F6154" s="28" t="n"/>
      <c r="G6154" s="28" t="n"/>
      <c r="H6154" s="28" t="n"/>
      <c r="I6154" s="28" t="n"/>
      <c r="J6154" s="29">
        <f>SUM(J6152:J6153)</f>
        <v/>
      </c>
    </row>
    <row r="6155">
      <c r="C6155" s="31" t="inlineStr">
        <is>
          <t>D</t>
        </is>
      </c>
      <c r="D6155" s="31" t="inlineStr">
        <is>
          <t>Jumlah (A+B+C)</t>
        </is>
      </c>
      <c r="E6155" s="32" t="n"/>
      <c r="F6155" s="32" t="n"/>
      <c r="G6155" s="32" t="n"/>
      <c r="H6155" s="32" t="n"/>
      <c r="I6155" s="32" t="n"/>
      <c r="J6155" s="33">
        <f>J6143+J6150+J6154</f>
        <v/>
      </c>
    </row>
    <row r="6156">
      <c r="C6156" s="18" t="inlineStr">
        <is>
          <t>E</t>
        </is>
      </c>
      <c r="D6156" s="18" t="inlineStr">
        <is>
          <t>Biaya Umum dan Keuntungan 10.0% x D</t>
        </is>
      </c>
      <c r="H6156" s="21">
        <f>$Q$8</f>
        <v/>
      </c>
      <c r="J6156" s="34">
        <f>J6155*H6156</f>
        <v/>
      </c>
    </row>
    <row r="6157">
      <c r="C6157" s="31" t="inlineStr">
        <is>
          <t>F</t>
        </is>
      </c>
      <c r="D6157" s="31" t="inlineStr">
        <is>
          <t>Harga Satuan Pekerjaan (D+E)</t>
        </is>
      </c>
      <c r="E6157" s="32" t="n"/>
      <c r="F6157" s="32" t="n"/>
      <c r="G6157" s="32" t="n"/>
      <c r="H6157" s="32" t="n"/>
      <c r="I6157" s="32" t="n"/>
      <c r="J6157" s="33">
        <f>SUM(J6155:J6156)</f>
        <v/>
      </c>
    </row>
    <row r="6159">
      <c r="C6159" s="16" t="inlineStr">
        <is>
          <t>I.306</t>
        </is>
      </c>
      <c r="D6159" s="17" t="inlineStr">
        <is>
          <t>Lontar (Borassus Flabellifer)</t>
        </is>
      </c>
      <c r="F6159" s="18" t="inlineStr">
        <is>
          <t>Buah</t>
        </is>
      </c>
      <c r="K6159" s="22">
        <f>ROUNDDOWN(J6179,0)</f>
        <v/>
      </c>
      <c r="M6159" s="19" t="inlineStr">
        <is>
          <t>9.3.(38av)</t>
        </is>
      </c>
    </row>
    <row r="6160">
      <c r="C6160" s="23" t="inlineStr">
        <is>
          <t>No</t>
        </is>
      </c>
      <c r="D6160" s="23" t="inlineStr">
        <is>
          <t>Uraian</t>
        </is>
      </c>
      <c r="E6160" s="23" t="inlineStr">
        <is>
          <t>Kode</t>
        </is>
      </c>
      <c r="F6160" s="23" t="inlineStr">
        <is>
          <t>Sat.</t>
        </is>
      </c>
      <c r="G6160" s="23" t="inlineStr">
        <is>
          <t>Koefisien</t>
        </is>
      </c>
      <c r="H6160" s="23" t="inlineStr">
        <is>
          <t>Harga  Satuan (Rp)</t>
        </is>
      </c>
      <c r="J6160" s="23" t="inlineStr">
        <is>
          <t>Jumlah Harga (Rp)</t>
        </is>
      </c>
    </row>
    <row r="6161">
      <c r="C6161" s="24" t="inlineStr">
        <is>
          <t>A</t>
        </is>
      </c>
      <c r="D6161" s="24" t="inlineStr">
        <is>
          <t>TENAGA KERJA</t>
        </is>
      </c>
      <c r="E6161" s="12" t="n"/>
      <c r="F6161" s="12" t="n"/>
      <c r="G6161" s="12" t="n"/>
      <c r="H6161" s="12" t="n"/>
      <c r="I6161" s="12" t="n"/>
      <c r="J6161" s="12" t="n"/>
    </row>
    <row r="6162">
      <c r="C6162" s="5" t="n">
        <v>1</v>
      </c>
      <c r="D6162" s="5" t="inlineStr">
        <is>
          <t>Pekerja</t>
        </is>
      </c>
      <c r="E6162" s="5" t="inlineStr">
        <is>
          <t>L01</t>
        </is>
      </c>
      <c r="F6162" s="5" t="inlineStr">
        <is>
          <t>jam</t>
        </is>
      </c>
      <c r="G6162" s="25" t="n">
        <v>0.6666667872493899</v>
      </c>
      <c r="H6162" s="26">
        <f>VLOOKUP(D6162,upahbahan,3,FALSE)</f>
        <v/>
      </c>
      <c r="J6162" s="26">
        <f>G6162*H6162</f>
        <v/>
      </c>
    </row>
    <row r="6163">
      <c r="C6163" s="5" t="n">
        <v>2</v>
      </c>
      <c r="D6163" s="5" t="inlineStr">
        <is>
          <t>Mandor</t>
        </is>
      </c>
      <c r="E6163" s="5" t="inlineStr">
        <is>
          <t>L03</t>
        </is>
      </c>
      <c r="F6163" s="5" t="inlineStr">
        <is>
          <t>jam</t>
        </is>
      </c>
      <c r="G6163" s="25" t="n">
        <v>0.3333334333955119</v>
      </c>
      <c r="H6163" s="26">
        <f>VLOOKUP(D6163,upahbahan,3,FALSE)</f>
        <v/>
      </c>
      <c r="J6163" s="26">
        <f>G6163*H6163</f>
        <v/>
      </c>
    </row>
    <row r="6164">
      <c r="C6164" s="27" t="inlineStr">
        <is>
          <t>JUMLAH HARGA TENAGA KERJA</t>
        </is>
      </c>
      <c r="D6164" s="28" t="n"/>
      <c r="E6164" s="28" t="n"/>
      <c r="F6164" s="28" t="n"/>
      <c r="G6164" s="28" t="n"/>
      <c r="H6164" s="28" t="n"/>
      <c r="I6164" s="28" t="n"/>
      <c r="J6164" s="29">
        <f>SUM(J6162:J6163)</f>
        <v/>
      </c>
    </row>
    <row r="6165">
      <c r="C6165" s="24" t="inlineStr">
        <is>
          <t>B</t>
        </is>
      </c>
      <c r="D6165" s="24" t="inlineStr">
        <is>
          <t>BAHAN</t>
        </is>
      </c>
      <c r="E6165" s="12" t="n"/>
      <c r="F6165" s="12" t="n"/>
      <c r="G6165" s="12" t="n"/>
      <c r="H6165" s="12" t="n"/>
      <c r="I6165" s="12" t="n"/>
      <c r="J6165" s="12" t="n"/>
    </row>
    <row r="6166">
      <c r="C6166" s="5" t="n">
        <v>1</v>
      </c>
      <c r="D6166" s="5" t="inlineStr">
        <is>
          <t>Lontar/Siwalan (Borassus Flabellifer)</t>
        </is>
      </c>
      <c r="E6166" s="5" t="inlineStr">
        <is>
          <t>M512</t>
        </is>
      </c>
      <c r="F6166" s="5" t="inlineStr">
        <is>
          <t>Btg</t>
        </is>
      </c>
      <c r="G6166" s="25" t="n">
        <v>1</v>
      </c>
      <c r="H6166" s="26">
        <f>VLOOKUP(D6166,upahbahan,3,FALSE)</f>
        <v/>
      </c>
      <c r="J6166" s="26">
        <f>G6166*H6166</f>
        <v/>
      </c>
    </row>
    <row r="6167">
      <c r="C6167" s="5" t="n">
        <v>2</v>
      </c>
      <c r="D6167" s="5" t="inlineStr">
        <is>
          <t>Pupuk</t>
        </is>
      </c>
      <c r="E6167" s="5" t="inlineStr">
        <is>
          <t>M272</t>
        </is>
      </c>
      <c r="F6167" s="5" t="inlineStr">
        <is>
          <t>Kg</t>
        </is>
      </c>
      <c r="G6167" s="25" t="n">
        <v>1.05</v>
      </c>
      <c r="H6167" s="26">
        <f>VLOOKUP(D6167,upahbahan,3,FALSE)</f>
        <v/>
      </c>
      <c r="J6167" s="26">
        <f>G6167*H6167</f>
        <v/>
      </c>
    </row>
    <row r="6168">
      <c r="C6168" s="5" t="n">
        <v>3</v>
      </c>
      <c r="D6168" s="5" t="inlineStr">
        <is>
          <t>Tanah Humus ketebalan 20 cm</t>
        </is>
      </c>
      <c r="E6168" s="5" t="inlineStr">
        <is>
          <t>M271</t>
        </is>
      </c>
      <c r="F6168" s="5" t="inlineStr">
        <is>
          <t>M3</t>
        </is>
      </c>
      <c r="G6168" s="25" t="n">
        <v>0.22</v>
      </c>
      <c r="H6168" s="26">
        <f>VLOOKUP(D6168,upahbahan,3,FALSE)</f>
        <v/>
      </c>
      <c r="J6168" s="26">
        <f>G6168*H6168</f>
        <v/>
      </c>
    </row>
    <row r="6169">
      <c r="C6169" s="5" t="n">
        <v>4</v>
      </c>
      <c r="D6169" s="5" t="inlineStr">
        <is>
          <t>Air</t>
        </is>
      </c>
      <c r="E6169" s="5" t="inlineStr">
        <is>
          <t>M170</t>
        </is>
      </c>
      <c r="F6169" s="5" t="inlineStr">
        <is>
          <t>Ltr</t>
        </is>
      </c>
      <c r="G6169" s="25" t="n">
        <v>8.111262798634812</v>
      </c>
      <c r="H6169" s="26">
        <f>VLOOKUP(D6169,upahbahan,3,FALSE)</f>
        <v/>
      </c>
      <c r="J6169" s="26">
        <f>G6169*H6169</f>
        <v/>
      </c>
    </row>
    <row r="6170">
      <c r="C6170" s="5" t="n">
        <v>5</v>
      </c>
      <c r="D6170" s="5" t="inlineStr">
        <is>
          <t>Galian Tanah Biasa</t>
        </is>
      </c>
      <c r="E6170" s="5" t="inlineStr">
        <is>
          <t>EI311</t>
        </is>
      </c>
      <c r="F6170" s="5" t="inlineStr">
        <is>
          <t>M3</t>
        </is>
      </c>
      <c r="G6170" s="25" t="n">
        <v>0.639999989570938</v>
      </c>
      <c r="H6170" s="26">
        <f>VLOOKUP(D6170,upahbahan,3,FALSE)</f>
        <v/>
      </c>
      <c r="J6170" s="26">
        <f>G6170*H6170</f>
        <v/>
      </c>
    </row>
    <row r="6171">
      <c r="C6171" s="5" t="n">
        <v>6</v>
      </c>
      <c r="D6171" s="5" t="inlineStr">
        <is>
          <t>Bambu Penopang</t>
        </is>
      </c>
      <c r="E6171" s="5" t="inlineStr">
        <is>
          <t>M366</t>
        </is>
      </c>
      <c r="F6171" s="5" t="inlineStr">
        <is>
          <t>Btg</t>
        </is>
      </c>
      <c r="G6171" s="25" t="n">
        <v>3</v>
      </c>
      <c r="H6171" s="26">
        <f>VLOOKUP(D6171,upahbahan,3,FALSE)</f>
        <v/>
      </c>
      <c r="J6171" s="26">
        <f>G6171*H6171</f>
        <v/>
      </c>
    </row>
    <row r="6172">
      <c r="C6172" s="27" t="inlineStr">
        <is>
          <t>JUMLAH HARGA BAHAN</t>
        </is>
      </c>
      <c r="D6172" s="28" t="n"/>
      <c r="E6172" s="28" t="n"/>
      <c r="F6172" s="28" t="n"/>
      <c r="G6172" s="28" t="n"/>
      <c r="H6172" s="28" t="n"/>
      <c r="I6172" s="28" t="n"/>
      <c r="J6172" s="29">
        <f>SUM(J6166:J6171)</f>
        <v/>
      </c>
    </row>
    <row r="6173">
      <c r="C6173" s="24" t="inlineStr">
        <is>
          <t>C</t>
        </is>
      </c>
      <c r="D6173" s="24" t="inlineStr">
        <is>
          <t>PERALATAN</t>
        </is>
      </c>
      <c r="E6173" s="12" t="n"/>
      <c r="F6173" s="12" t="n"/>
      <c r="G6173" s="12" t="n"/>
      <c r="H6173" s="12" t="n"/>
      <c r="I6173" s="12" t="n"/>
      <c r="J6173" s="12" t="n"/>
    </row>
    <row r="6174">
      <c r="C6174" s="5" t="n">
        <v>1</v>
      </c>
      <c r="D6174" s="5" t="inlineStr">
        <is>
          <t>WATER TANKER 3000 - 4500 L</t>
        </is>
      </c>
      <c r="E6174" s="5" t="inlineStr">
        <is>
          <t>E23</t>
        </is>
      </c>
      <c r="F6174" s="5" t="inlineStr">
        <is>
          <t>Jam</t>
        </is>
      </c>
      <c r="G6174" s="25" t="n">
        <v>0.000122358240372314</v>
      </c>
      <c r="H6174" s="26">
        <f>VLOOKUP(D6174,upahbahan,3,FALSE)</f>
        <v/>
      </c>
      <c r="J6174" s="26">
        <f>G6174*H6174</f>
        <v/>
      </c>
    </row>
    <row r="6175">
      <c r="C6175" s="5" t="n">
        <v>2</v>
      </c>
      <c r="D6175" s="5" t="inlineStr">
        <is>
          <t>Alat Bantu</t>
        </is>
      </c>
      <c r="F6175" s="5" t="inlineStr">
        <is>
          <t>Ls</t>
        </is>
      </c>
      <c r="G6175" s="25" t="n">
        <v>1</v>
      </c>
      <c r="H6175" s="26">
        <f>VLOOKUP(D6175,upahbahan,3,FALSE)</f>
        <v/>
      </c>
      <c r="J6175" s="26">
        <f>G6175*H6175</f>
        <v/>
      </c>
    </row>
    <row r="6176">
      <c r="C6176" s="27" t="inlineStr">
        <is>
          <t>JUMLAH HARGA PERALATAN</t>
        </is>
      </c>
      <c r="D6176" s="28" t="n"/>
      <c r="E6176" s="28" t="n"/>
      <c r="F6176" s="28" t="n"/>
      <c r="G6176" s="28" t="n"/>
      <c r="H6176" s="28" t="n"/>
      <c r="I6176" s="28" t="n"/>
      <c r="J6176" s="29">
        <f>SUM(J6174:J6175)</f>
        <v/>
      </c>
    </row>
    <row r="6177">
      <c r="C6177" s="31" t="inlineStr">
        <is>
          <t>D</t>
        </is>
      </c>
      <c r="D6177" s="31" t="inlineStr">
        <is>
          <t>Jumlah (A+B+C)</t>
        </is>
      </c>
      <c r="E6177" s="32" t="n"/>
      <c r="F6177" s="32" t="n"/>
      <c r="G6177" s="32" t="n"/>
      <c r="H6177" s="32" t="n"/>
      <c r="I6177" s="32" t="n"/>
      <c r="J6177" s="33">
        <f>J6164+J6172+J6176</f>
        <v/>
      </c>
    </row>
    <row r="6178">
      <c r="C6178" s="18" t="inlineStr">
        <is>
          <t>E</t>
        </is>
      </c>
      <c r="D6178" s="18" t="inlineStr">
        <is>
          <t>Biaya Umum dan Keuntungan 10.0% x D</t>
        </is>
      </c>
      <c r="H6178" s="21">
        <f>$Q$8</f>
        <v/>
      </c>
      <c r="J6178" s="34">
        <f>J6177*H6178</f>
        <v/>
      </c>
    </row>
    <row r="6179">
      <c r="C6179" s="31" t="inlineStr">
        <is>
          <t>F</t>
        </is>
      </c>
      <c r="D6179" s="31" t="inlineStr">
        <is>
          <t>Harga Satuan Pekerjaan (D+E)</t>
        </is>
      </c>
      <c r="E6179" s="32" t="n"/>
      <c r="F6179" s="32" t="n"/>
      <c r="G6179" s="32" t="n"/>
      <c r="H6179" s="32" t="n"/>
      <c r="I6179" s="32" t="n"/>
      <c r="J6179" s="33">
        <f>SUM(J6177:J6178)</f>
        <v/>
      </c>
    </row>
    <row r="6181">
      <c r="C6181" s="16" t="inlineStr">
        <is>
          <t>I.307</t>
        </is>
      </c>
      <c r="D6181" s="17" t="inlineStr">
        <is>
          <t>Mahoni (Swietania Mahagoni)</t>
        </is>
      </c>
      <c r="F6181" s="18" t="inlineStr">
        <is>
          <t>Buah</t>
        </is>
      </c>
      <c r="K6181" s="22">
        <f>ROUNDDOWN(J6201,0)</f>
        <v/>
      </c>
      <c r="M6181" s="19" t="inlineStr">
        <is>
          <t>9.3.(38aw)</t>
        </is>
      </c>
    </row>
    <row r="6182">
      <c r="C6182" s="23" t="inlineStr">
        <is>
          <t>No</t>
        </is>
      </c>
      <c r="D6182" s="23" t="inlineStr">
        <is>
          <t>Uraian</t>
        </is>
      </c>
      <c r="E6182" s="23" t="inlineStr">
        <is>
          <t>Kode</t>
        </is>
      </c>
      <c r="F6182" s="23" t="inlineStr">
        <is>
          <t>Sat.</t>
        </is>
      </c>
      <c r="G6182" s="23" t="inlineStr">
        <is>
          <t>Koefisien</t>
        </is>
      </c>
      <c r="H6182" s="23" t="inlineStr">
        <is>
          <t>Harga  Satuan (Rp)</t>
        </is>
      </c>
      <c r="J6182" s="23" t="inlineStr">
        <is>
          <t>Jumlah Harga (Rp)</t>
        </is>
      </c>
    </row>
    <row r="6183">
      <c r="C6183" s="24" t="inlineStr">
        <is>
          <t>A</t>
        </is>
      </c>
      <c r="D6183" s="24" t="inlineStr">
        <is>
          <t>TENAGA KERJA</t>
        </is>
      </c>
      <c r="E6183" s="12" t="n"/>
      <c r="F6183" s="12" t="n"/>
      <c r="G6183" s="12" t="n"/>
      <c r="H6183" s="12" t="n"/>
      <c r="I6183" s="12" t="n"/>
      <c r="J6183" s="12" t="n"/>
    </row>
    <row r="6184">
      <c r="C6184" s="5" t="n">
        <v>1</v>
      </c>
      <c r="D6184" s="5" t="inlineStr">
        <is>
          <t>Pekerja</t>
        </is>
      </c>
      <c r="E6184" s="5" t="inlineStr">
        <is>
          <t>L01</t>
        </is>
      </c>
      <c r="F6184" s="5" t="inlineStr">
        <is>
          <t>jam</t>
        </is>
      </c>
      <c r="G6184" s="25" t="n">
        <v>0.6666667872493899</v>
      </c>
      <c r="H6184" s="26">
        <f>VLOOKUP(D6184,upahbahan,3,FALSE)</f>
        <v/>
      </c>
      <c r="J6184" s="26">
        <f>G6184*H6184</f>
        <v/>
      </c>
    </row>
    <row r="6185">
      <c r="C6185" s="5" t="n">
        <v>2</v>
      </c>
      <c r="D6185" s="5" t="inlineStr">
        <is>
          <t>Mandor</t>
        </is>
      </c>
      <c r="E6185" s="5" t="inlineStr">
        <is>
          <t>L03</t>
        </is>
      </c>
      <c r="F6185" s="5" t="inlineStr">
        <is>
          <t>jam</t>
        </is>
      </c>
      <c r="G6185" s="25" t="n">
        <v>0.3333334333955119</v>
      </c>
      <c r="H6185" s="26">
        <f>VLOOKUP(D6185,upahbahan,3,FALSE)</f>
        <v/>
      </c>
      <c r="J6185" s="26">
        <f>G6185*H6185</f>
        <v/>
      </c>
    </row>
    <row r="6186">
      <c r="C6186" s="27" t="inlineStr">
        <is>
          <t>JUMLAH HARGA TENAGA KERJA</t>
        </is>
      </c>
      <c r="D6186" s="28" t="n"/>
      <c r="E6186" s="28" t="n"/>
      <c r="F6186" s="28" t="n"/>
      <c r="G6186" s="28" t="n"/>
      <c r="H6186" s="28" t="n"/>
      <c r="I6186" s="28" t="n"/>
      <c r="J6186" s="29">
        <f>SUM(J6184:J6185)</f>
        <v/>
      </c>
    </row>
    <row r="6187">
      <c r="C6187" s="24" t="inlineStr">
        <is>
          <t>B</t>
        </is>
      </c>
      <c r="D6187" s="24" t="inlineStr">
        <is>
          <t>BAHAN</t>
        </is>
      </c>
      <c r="E6187" s="12" t="n"/>
      <c r="F6187" s="12" t="n"/>
      <c r="G6187" s="12" t="n"/>
      <c r="H6187" s="12" t="n"/>
      <c r="I6187" s="12" t="n"/>
      <c r="J6187" s="12" t="n"/>
    </row>
    <row r="6188">
      <c r="C6188" s="5" t="n">
        <v>1</v>
      </c>
      <c r="D6188" s="5" t="inlineStr">
        <is>
          <t>Mahoni (Swietania Mahagoni)</t>
        </is>
      </c>
      <c r="E6188" s="5" t="inlineStr">
        <is>
          <t>M268</t>
        </is>
      </c>
      <c r="F6188" s="5" t="inlineStr">
        <is>
          <t>Btg</t>
        </is>
      </c>
      <c r="G6188" s="25" t="n">
        <v>1</v>
      </c>
      <c r="H6188" s="26">
        <f>VLOOKUP(D6188,upahbahan,3,FALSE)</f>
        <v/>
      </c>
      <c r="J6188" s="26">
        <f>G6188*H6188</f>
        <v/>
      </c>
    </row>
    <row r="6189">
      <c r="C6189" s="5" t="n">
        <v>2</v>
      </c>
      <c r="D6189" s="5" t="inlineStr">
        <is>
          <t>Pupuk</t>
        </is>
      </c>
      <c r="E6189" s="5" t="inlineStr">
        <is>
          <t>M272</t>
        </is>
      </c>
      <c r="F6189" s="5" t="inlineStr">
        <is>
          <t>Kg</t>
        </is>
      </c>
      <c r="G6189" s="25" t="n">
        <v>1.05</v>
      </c>
      <c r="H6189" s="26">
        <f>VLOOKUP(D6189,upahbahan,3,FALSE)</f>
        <v/>
      </c>
      <c r="J6189" s="26">
        <f>G6189*H6189</f>
        <v/>
      </c>
    </row>
    <row r="6190">
      <c r="C6190" s="5" t="n">
        <v>3</v>
      </c>
      <c r="D6190" s="5" t="inlineStr">
        <is>
          <t>Tanah Humus ketebalan 20 cm</t>
        </is>
      </c>
      <c r="E6190" s="5" t="inlineStr">
        <is>
          <t>M271</t>
        </is>
      </c>
      <c r="F6190" s="5" t="inlineStr">
        <is>
          <t>M3</t>
        </is>
      </c>
      <c r="G6190" s="25" t="n">
        <v>0.22</v>
      </c>
      <c r="H6190" s="26">
        <f>VLOOKUP(D6190,upahbahan,3,FALSE)</f>
        <v/>
      </c>
      <c r="J6190" s="26">
        <f>G6190*H6190</f>
        <v/>
      </c>
    </row>
    <row r="6191">
      <c r="C6191" s="5" t="n">
        <v>4</v>
      </c>
      <c r="D6191" s="5" t="inlineStr">
        <is>
          <t>Air</t>
        </is>
      </c>
      <c r="E6191" s="5" t="inlineStr">
        <is>
          <t>M170</t>
        </is>
      </c>
      <c r="F6191" s="5" t="inlineStr">
        <is>
          <t>Ltr</t>
        </is>
      </c>
      <c r="G6191" s="25" t="n">
        <v>8.111262798634812</v>
      </c>
      <c r="H6191" s="26">
        <f>VLOOKUP(D6191,upahbahan,3,FALSE)</f>
        <v/>
      </c>
      <c r="J6191" s="26">
        <f>G6191*H6191</f>
        <v/>
      </c>
    </row>
    <row r="6192">
      <c r="C6192" s="5" t="n">
        <v>5</v>
      </c>
      <c r="D6192" s="5" t="inlineStr">
        <is>
          <t>Galian Tanah Biasa</t>
        </is>
      </c>
      <c r="E6192" s="5" t="inlineStr">
        <is>
          <t>EI311</t>
        </is>
      </c>
      <c r="F6192" s="5" t="inlineStr">
        <is>
          <t>M3</t>
        </is>
      </c>
      <c r="G6192" s="25" t="n">
        <v>0.639999989570938</v>
      </c>
      <c r="H6192" s="26">
        <f>VLOOKUP(D6192,upahbahan,3,FALSE)</f>
        <v/>
      </c>
      <c r="J6192" s="26">
        <f>G6192*H6192</f>
        <v/>
      </c>
    </row>
    <row r="6193">
      <c r="C6193" s="5" t="n">
        <v>6</v>
      </c>
      <c r="D6193" s="5" t="inlineStr">
        <is>
          <t>Bambu Penopang</t>
        </is>
      </c>
      <c r="E6193" s="5" t="inlineStr">
        <is>
          <t>M366</t>
        </is>
      </c>
      <c r="F6193" s="5" t="inlineStr">
        <is>
          <t>Btg</t>
        </is>
      </c>
      <c r="G6193" s="25" t="n">
        <v>3</v>
      </c>
      <c r="H6193" s="26">
        <f>VLOOKUP(D6193,upahbahan,3,FALSE)</f>
        <v/>
      </c>
      <c r="J6193" s="26">
        <f>G6193*H6193</f>
        <v/>
      </c>
    </row>
    <row r="6194">
      <c r="C6194" s="27" t="inlineStr">
        <is>
          <t>JUMLAH HARGA BAHAN</t>
        </is>
      </c>
      <c r="D6194" s="28" t="n"/>
      <c r="E6194" s="28" t="n"/>
      <c r="F6194" s="28" t="n"/>
      <c r="G6194" s="28" t="n"/>
      <c r="H6194" s="28" t="n"/>
      <c r="I6194" s="28" t="n"/>
      <c r="J6194" s="29">
        <f>SUM(J6188:J6193)</f>
        <v/>
      </c>
    </row>
    <row r="6195">
      <c r="C6195" s="24" t="inlineStr">
        <is>
          <t>C</t>
        </is>
      </c>
      <c r="D6195" s="24" t="inlineStr">
        <is>
          <t>PERALATAN</t>
        </is>
      </c>
      <c r="E6195" s="12" t="n"/>
      <c r="F6195" s="12" t="n"/>
      <c r="G6195" s="12" t="n"/>
      <c r="H6195" s="12" t="n"/>
      <c r="I6195" s="12" t="n"/>
      <c r="J6195" s="12" t="n"/>
    </row>
    <row r="6196">
      <c r="C6196" s="5" t="n">
        <v>1</v>
      </c>
      <c r="D6196" s="5" t="inlineStr">
        <is>
          <t>WATER TANKER 3000 - 4500 L</t>
        </is>
      </c>
      <c r="E6196" s="5" t="inlineStr">
        <is>
          <t>E23</t>
        </is>
      </c>
      <c r="F6196" s="5" t="inlineStr">
        <is>
          <t>Jam</t>
        </is>
      </c>
      <c r="G6196" s="25" t="n">
        <v>0.000122358240372314</v>
      </c>
      <c r="H6196" s="26">
        <f>VLOOKUP(D6196,upahbahan,3,FALSE)</f>
        <v/>
      </c>
      <c r="J6196" s="26">
        <f>G6196*H6196</f>
        <v/>
      </c>
    </row>
    <row r="6197">
      <c r="C6197" s="5" t="n">
        <v>2</v>
      </c>
      <c r="D6197" s="5" t="inlineStr">
        <is>
          <t>Alat Bantu</t>
        </is>
      </c>
      <c r="F6197" s="5" t="inlineStr">
        <is>
          <t>Ls</t>
        </is>
      </c>
      <c r="G6197" s="25" t="n">
        <v>1</v>
      </c>
      <c r="H6197" s="26">
        <f>VLOOKUP(D6197,upahbahan,3,FALSE)</f>
        <v/>
      </c>
      <c r="J6197" s="26">
        <f>G6197*H6197</f>
        <v/>
      </c>
    </row>
    <row r="6198">
      <c r="C6198" s="27" t="inlineStr">
        <is>
          <t>JUMLAH HARGA PERALATAN</t>
        </is>
      </c>
      <c r="D6198" s="28" t="n"/>
      <c r="E6198" s="28" t="n"/>
      <c r="F6198" s="28" t="n"/>
      <c r="G6198" s="28" t="n"/>
      <c r="H6198" s="28" t="n"/>
      <c r="I6198" s="28" t="n"/>
      <c r="J6198" s="29">
        <f>SUM(J6196:J6197)</f>
        <v/>
      </c>
    </row>
    <row r="6199">
      <c r="C6199" s="31" t="inlineStr">
        <is>
          <t>D</t>
        </is>
      </c>
      <c r="D6199" s="31" t="inlineStr">
        <is>
          <t>Jumlah (A+B+C)</t>
        </is>
      </c>
      <c r="E6199" s="32" t="n"/>
      <c r="F6199" s="32" t="n"/>
      <c r="G6199" s="32" t="n"/>
      <c r="H6199" s="32" t="n"/>
      <c r="I6199" s="32" t="n"/>
      <c r="J6199" s="33">
        <f>J6186+J6194+J6198</f>
        <v/>
      </c>
    </row>
    <row r="6200">
      <c r="C6200" s="18" t="inlineStr">
        <is>
          <t>E</t>
        </is>
      </c>
      <c r="D6200" s="18" t="inlineStr">
        <is>
          <t>Biaya Umum dan Keuntungan 10.0% x D</t>
        </is>
      </c>
      <c r="H6200" s="21">
        <f>$Q$8</f>
        <v/>
      </c>
      <c r="J6200" s="34">
        <f>J6199*H6200</f>
        <v/>
      </c>
    </row>
    <row r="6201">
      <c r="C6201" s="31" t="inlineStr">
        <is>
          <t>F</t>
        </is>
      </c>
      <c r="D6201" s="31" t="inlineStr">
        <is>
          <t>Harga Satuan Pekerjaan (D+E)</t>
        </is>
      </c>
      <c r="E6201" s="32" t="n"/>
      <c r="F6201" s="32" t="n"/>
      <c r="G6201" s="32" t="n"/>
      <c r="H6201" s="32" t="n"/>
      <c r="I6201" s="32" t="n"/>
      <c r="J6201" s="33">
        <f>SUM(J6199:J6200)</f>
        <v/>
      </c>
    </row>
    <row r="6203">
      <c r="C6203" s="16" t="inlineStr">
        <is>
          <t>I.308</t>
        </is>
      </c>
      <c r="D6203" s="17" t="inlineStr">
        <is>
          <t>Mahkota Duri (Euphorbia Milii)</t>
        </is>
      </c>
      <c r="F6203" s="18" t="inlineStr">
        <is>
          <t>Buah</t>
        </is>
      </c>
      <c r="K6203" s="22">
        <f>ROUNDDOWN(J6222,0)</f>
        <v/>
      </c>
      <c r="M6203" s="19" t="inlineStr">
        <is>
          <t>9.3.(38ax)</t>
        </is>
      </c>
    </row>
    <row r="6204">
      <c r="C6204" s="23" t="inlineStr">
        <is>
          <t>No</t>
        </is>
      </c>
      <c r="D6204" s="23" t="inlineStr">
        <is>
          <t>Uraian</t>
        </is>
      </c>
      <c r="E6204" s="23" t="inlineStr">
        <is>
          <t>Kode</t>
        </is>
      </c>
      <c r="F6204" s="23" t="inlineStr">
        <is>
          <t>Sat.</t>
        </is>
      </c>
      <c r="G6204" s="23" t="inlineStr">
        <is>
          <t>Koefisien</t>
        </is>
      </c>
      <c r="H6204" s="23" t="inlineStr">
        <is>
          <t>Harga  Satuan (Rp)</t>
        </is>
      </c>
      <c r="J6204" s="23" t="inlineStr">
        <is>
          <t>Jumlah Harga (Rp)</t>
        </is>
      </c>
    </row>
    <row r="6205">
      <c r="C6205" s="24" t="inlineStr">
        <is>
          <t>A</t>
        </is>
      </c>
      <c r="D6205" s="24" t="inlineStr">
        <is>
          <t>TENAGA KERJA</t>
        </is>
      </c>
      <c r="E6205" s="12" t="n"/>
      <c r="F6205" s="12" t="n"/>
      <c r="G6205" s="12" t="n"/>
      <c r="H6205" s="12" t="n"/>
      <c r="I6205" s="12" t="n"/>
      <c r="J6205" s="12" t="n"/>
    </row>
    <row r="6206">
      <c r="C6206" s="5" t="n">
        <v>1</v>
      </c>
      <c r="D6206" s="5" t="inlineStr">
        <is>
          <t>Pekerja</t>
        </is>
      </c>
      <c r="E6206" s="5" t="inlineStr">
        <is>
          <t>L01</t>
        </is>
      </c>
      <c r="F6206" s="5" t="inlineStr">
        <is>
          <t>jam</t>
        </is>
      </c>
      <c r="G6206" s="25" t="n">
        <v>0.0999998553007321</v>
      </c>
      <c r="H6206" s="26">
        <f>VLOOKUP(D6206,upahbahan,3,FALSE)</f>
        <v/>
      </c>
      <c r="J6206" s="26">
        <f>G6206*H6206</f>
        <v/>
      </c>
    </row>
    <row r="6207">
      <c r="C6207" s="5" t="n">
        <v>2</v>
      </c>
      <c r="D6207" s="5" t="inlineStr">
        <is>
          <t>Mandor</t>
        </is>
      </c>
      <c r="E6207" s="5" t="inlineStr">
        <is>
          <t>L03</t>
        </is>
      </c>
      <c r="F6207" s="5" t="inlineStr">
        <is>
          <t>jam</t>
        </is>
      </c>
      <c r="G6207" s="25" t="n">
        <v>0.04999996998134641</v>
      </c>
      <c r="H6207" s="26">
        <f>VLOOKUP(D6207,upahbahan,3,FALSE)</f>
        <v/>
      </c>
      <c r="J6207" s="26">
        <f>G6207*H6207</f>
        <v/>
      </c>
    </row>
    <row r="6208">
      <c r="C6208" s="27" t="inlineStr">
        <is>
          <t>JUMLAH HARGA TENAGA KERJA</t>
        </is>
      </c>
      <c r="D6208" s="28" t="n"/>
      <c r="E6208" s="28" t="n"/>
      <c r="F6208" s="28" t="n"/>
      <c r="G6208" s="28" t="n"/>
      <c r="H6208" s="28" t="n"/>
      <c r="I6208" s="28" t="n"/>
      <c r="J6208" s="29">
        <f>SUM(J6206:J6207)</f>
        <v/>
      </c>
    </row>
    <row r="6209">
      <c r="C6209" s="24" t="inlineStr">
        <is>
          <t>B</t>
        </is>
      </c>
      <c r="D6209" s="24" t="inlineStr">
        <is>
          <t>BAHAN</t>
        </is>
      </c>
      <c r="E6209" s="12" t="n"/>
      <c r="F6209" s="12" t="n"/>
      <c r="G6209" s="12" t="n"/>
      <c r="H6209" s="12" t="n"/>
      <c r="I6209" s="12" t="n"/>
      <c r="J6209" s="12" t="n"/>
    </row>
    <row r="6210">
      <c r="C6210" s="5" t="n">
        <v>1</v>
      </c>
      <c r="D6210" s="5" t="inlineStr">
        <is>
          <t>Mahkota Duri (Euphorbia Milii)</t>
        </is>
      </c>
      <c r="E6210" s="5" t="inlineStr">
        <is>
          <t>M571</t>
        </is>
      </c>
      <c r="F6210" s="5" t="inlineStr">
        <is>
          <t>Btg</t>
        </is>
      </c>
      <c r="G6210" s="25" t="n">
        <v>1</v>
      </c>
      <c r="H6210" s="26">
        <f>VLOOKUP(D6210,upahbahan,3,FALSE)</f>
        <v/>
      </c>
      <c r="J6210" s="26">
        <f>G6210*H6210</f>
        <v/>
      </c>
    </row>
    <row r="6211">
      <c r="C6211" s="5" t="n">
        <v>2</v>
      </c>
      <c r="D6211" s="5" t="inlineStr">
        <is>
          <t>Pupuk</t>
        </is>
      </c>
      <c r="E6211" s="5" t="inlineStr">
        <is>
          <t>M272</t>
        </is>
      </c>
      <c r="F6211" s="5" t="inlineStr">
        <is>
          <t>Kg</t>
        </is>
      </c>
      <c r="G6211" s="25" t="n">
        <v>1.05</v>
      </c>
      <c r="H6211" s="26">
        <f>VLOOKUP(D6211,upahbahan,3,FALSE)</f>
        <v/>
      </c>
      <c r="J6211" s="26">
        <f>G6211*H6211</f>
        <v/>
      </c>
    </row>
    <row r="6212">
      <c r="C6212" s="5" t="n">
        <v>3</v>
      </c>
      <c r="D6212" s="5" t="inlineStr">
        <is>
          <t>Tanah Humus ketebalan 20 cm</t>
        </is>
      </c>
      <c r="E6212" s="5" t="inlineStr">
        <is>
          <t>M271</t>
        </is>
      </c>
      <c r="F6212" s="5" t="inlineStr">
        <is>
          <t>M3</t>
        </is>
      </c>
      <c r="G6212" s="25" t="n">
        <v>0.22</v>
      </c>
      <c r="H6212" s="26">
        <f>VLOOKUP(D6212,upahbahan,3,FALSE)</f>
        <v/>
      </c>
      <c r="J6212" s="26">
        <f>G6212*H6212</f>
        <v/>
      </c>
    </row>
    <row r="6213">
      <c r="C6213" s="5" t="n">
        <v>4</v>
      </c>
      <c r="D6213" s="5" t="inlineStr">
        <is>
          <t>Air</t>
        </is>
      </c>
      <c r="E6213" s="5" t="inlineStr">
        <is>
          <t>M170</t>
        </is>
      </c>
      <c r="F6213" s="5" t="inlineStr">
        <is>
          <t>Ltr</t>
        </is>
      </c>
      <c r="G6213" s="25" t="n">
        <v>0.5406143344709897</v>
      </c>
      <c r="H6213" s="26">
        <f>VLOOKUP(D6213,upahbahan,3,FALSE)</f>
        <v/>
      </c>
      <c r="J6213" s="26">
        <f>G6213*H6213</f>
        <v/>
      </c>
    </row>
    <row r="6214">
      <c r="C6214" s="5" t="n">
        <v>5</v>
      </c>
      <c r="D6214" s="5" t="inlineStr">
        <is>
          <t>Galian Tanah Biasa</t>
        </is>
      </c>
      <c r="E6214" s="5" t="inlineStr">
        <is>
          <t>EI311</t>
        </is>
      </c>
      <c r="F6214" s="5" t="inlineStr">
        <is>
          <t>M3</t>
        </is>
      </c>
      <c r="G6214" s="25" t="n">
        <v>0.144000056316935</v>
      </c>
      <c r="H6214" s="26">
        <f>VLOOKUP(D6214,upahbahan,3,FALSE)</f>
        <v/>
      </c>
      <c r="J6214" s="26">
        <f>G6214*H6214</f>
        <v/>
      </c>
    </row>
    <row r="6215">
      <c r="C6215" s="27" t="inlineStr">
        <is>
          <t>JUMLAH HARGA BAHAN</t>
        </is>
      </c>
      <c r="D6215" s="28" t="n"/>
      <c r="E6215" s="28" t="n"/>
      <c r="F6215" s="28" t="n"/>
      <c r="G6215" s="28" t="n"/>
      <c r="H6215" s="28" t="n"/>
      <c r="I6215" s="28" t="n"/>
      <c r="J6215" s="29">
        <f>SUM(J6210:J6214)</f>
        <v/>
      </c>
    </row>
    <row r="6216">
      <c r="C6216" s="24" t="inlineStr">
        <is>
          <t>C</t>
        </is>
      </c>
      <c r="D6216" s="24" t="inlineStr">
        <is>
          <t>PERALATAN</t>
        </is>
      </c>
      <c r="E6216" s="12" t="n"/>
      <c r="F6216" s="12" t="n"/>
      <c r="G6216" s="12" t="n"/>
      <c r="H6216" s="12" t="n"/>
      <c r="I6216" s="12" t="n"/>
      <c r="J6216" s="12" t="n"/>
    </row>
    <row r="6217">
      <c r="C6217" s="5" t="n">
        <v>1</v>
      </c>
      <c r="D6217" s="5" t="inlineStr">
        <is>
          <t>WATER TANKER 3000 - 4500 L</t>
        </is>
      </c>
      <c r="E6217" s="5" t="inlineStr">
        <is>
          <t>E23</t>
        </is>
      </c>
      <c r="F6217" s="5" t="inlineStr">
        <is>
          <t>Jam</t>
        </is>
      </c>
      <c r="G6217" s="25" t="n">
        <v>5.430158489357059e-05</v>
      </c>
      <c r="H6217" s="26">
        <f>VLOOKUP(D6217,upahbahan,3,FALSE)</f>
        <v/>
      </c>
      <c r="J6217" s="26">
        <f>G6217*H6217</f>
        <v/>
      </c>
    </row>
    <row r="6218">
      <c r="C6218" s="5" t="n">
        <v>2</v>
      </c>
      <c r="D6218" s="5" t="inlineStr">
        <is>
          <t>Alat Bantu</t>
        </is>
      </c>
      <c r="F6218" s="5" t="inlineStr">
        <is>
          <t>Ls</t>
        </is>
      </c>
      <c r="G6218" s="25" t="n">
        <v>1</v>
      </c>
      <c r="H6218" s="26">
        <f>VLOOKUP(D6218,upahbahan,3,FALSE)</f>
        <v/>
      </c>
      <c r="J6218" s="26">
        <f>G6218*H6218</f>
        <v/>
      </c>
    </row>
    <row r="6219">
      <c r="C6219" s="27" t="inlineStr">
        <is>
          <t>JUMLAH HARGA PERALATAN</t>
        </is>
      </c>
      <c r="D6219" s="28" t="n"/>
      <c r="E6219" s="28" t="n"/>
      <c r="F6219" s="28" t="n"/>
      <c r="G6219" s="28" t="n"/>
      <c r="H6219" s="28" t="n"/>
      <c r="I6219" s="28" t="n"/>
      <c r="J6219" s="29">
        <f>SUM(J6217:J6218)</f>
        <v/>
      </c>
    </row>
    <row r="6220">
      <c r="C6220" s="31" t="inlineStr">
        <is>
          <t>D</t>
        </is>
      </c>
      <c r="D6220" s="31" t="inlineStr">
        <is>
          <t>Jumlah (A+B+C)</t>
        </is>
      </c>
      <c r="E6220" s="32" t="n"/>
      <c r="F6220" s="32" t="n"/>
      <c r="G6220" s="32" t="n"/>
      <c r="H6220" s="32" t="n"/>
      <c r="I6220" s="32" t="n"/>
      <c r="J6220" s="33">
        <f>J6208+J6215+J6219</f>
        <v/>
      </c>
    </row>
    <row r="6221">
      <c r="C6221" s="18" t="inlineStr">
        <is>
          <t>E</t>
        </is>
      </c>
      <c r="D6221" s="18" t="inlineStr">
        <is>
          <t>Biaya Umum dan Keuntungan 10.0% x D</t>
        </is>
      </c>
      <c r="H6221" s="21">
        <f>$Q$8</f>
        <v/>
      </c>
      <c r="J6221" s="34">
        <f>J6220*H6221</f>
        <v/>
      </c>
    </row>
    <row r="6222">
      <c r="C6222" s="31" t="inlineStr">
        <is>
          <t>F</t>
        </is>
      </c>
      <c r="D6222" s="31" t="inlineStr">
        <is>
          <t>Harga Satuan Pekerjaan (D+E)</t>
        </is>
      </c>
      <c r="E6222" s="32" t="n"/>
      <c r="F6222" s="32" t="n"/>
      <c r="G6222" s="32" t="n"/>
      <c r="H6222" s="32" t="n"/>
      <c r="I6222" s="32" t="n"/>
      <c r="J6222" s="33">
        <f>SUM(J6220:J6221)</f>
        <v/>
      </c>
    </row>
    <row r="6224">
      <c r="C6224" s="16" t="inlineStr">
        <is>
          <t>I.309</t>
        </is>
      </c>
      <c r="D6224" s="17" t="inlineStr">
        <is>
          <t>Mangga (Mangifera Indica)</t>
        </is>
      </c>
      <c r="F6224" s="18" t="inlineStr">
        <is>
          <t>Buah</t>
        </is>
      </c>
      <c r="K6224" s="22">
        <f>ROUNDDOWN(J6244,0)</f>
        <v/>
      </c>
      <c r="M6224" s="19" t="inlineStr">
        <is>
          <t>9.3.(38ay)</t>
        </is>
      </c>
    </row>
    <row r="6225">
      <c r="C6225" s="23" t="inlineStr">
        <is>
          <t>No</t>
        </is>
      </c>
      <c r="D6225" s="23" t="inlineStr">
        <is>
          <t>Uraian</t>
        </is>
      </c>
      <c r="E6225" s="23" t="inlineStr">
        <is>
          <t>Kode</t>
        </is>
      </c>
      <c r="F6225" s="23" t="inlineStr">
        <is>
          <t>Sat.</t>
        </is>
      </c>
      <c r="G6225" s="23" t="inlineStr">
        <is>
          <t>Koefisien</t>
        </is>
      </c>
      <c r="H6225" s="23" t="inlineStr">
        <is>
          <t>Harga  Satuan (Rp)</t>
        </is>
      </c>
      <c r="J6225" s="23" t="inlineStr">
        <is>
          <t>Jumlah Harga (Rp)</t>
        </is>
      </c>
    </row>
    <row r="6226">
      <c r="C6226" s="24" t="inlineStr">
        <is>
          <t>A</t>
        </is>
      </c>
      <c r="D6226" s="24" t="inlineStr">
        <is>
          <t>TENAGA KERJA</t>
        </is>
      </c>
      <c r="E6226" s="12" t="n"/>
      <c r="F6226" s="12" t="n"/>
      <c r="G6226" s="12" t="n"/>
      <c r="H6226" s="12" t="n"/>
      <c r="I6226" s="12" t="n"/>
      <c r="J6226" s="12" t="n"/>
    </row>
    <row r="6227">
      <c r="C6227" s="5" t="n">
        <v>1</v>
      </c>
      <c r="D6227" s="5" t="inlineStr">
        <is>
          <t>Pekerja</t>
        </is>
      </c>
      <c r="E6227" s="5" t="inlineStr">
        <is>
          <t>L01</t>
        </is>
      </c>
      <c r="F6227" s="5" t="inlineStr">
        <is>
          <t>jam</t>
        </is>
      </c>
      <c r="G6227" s="25" t="n">
        <v>0.6666667872493899</v>
      </c>
      <c r="H6227" s="26">
        <f>VLOOKUP(D6227,upahbahan,3,FALSE)</f>
        <v/>
      </c>
      <c r="J6227" s="26">
        <f>G6227*H6227</f>
        <v/>
      </c>
    </row>
    <row r="6228">
      <c r="C6228" s="5" t="n">
        <v>2</v>
      </c>
      <c r="D6228" s="5" t="inlineStr">
        <is>
          <t>Mandor</t>
        </is>
      </c>
      <c r="E6228" s="5" t="inlineStr">
        <is>
          <t>L03</t>
        </is>
      </c>
      <c r="F6228" s="5" t="inlineStr">
        <is>
          <t>jam</t>
        </is>
      </c>
      <c r="G6228" s="25" t="n">
        <v>0.3333334333955119</v>
      </c>
      <c r="H6228" s="26">
        <f>VLOOKUP(D6228,upahbahan,3,FALSE)</f>
        <v/>
      </c>
      <c r="J6228" s="26">
        <f>G6228*H6228</f>
        <v/>
      </c>
    </row>
    <row r="6229">
      <c r="C6229" s="27" t="inlineStr">
        <is>
          <t>JUMLAH HARGA TENAGA KERJA</t>
        </is>
      </c>
      <c r="D6229" s="28" t="n"/>
      <c r="E6229" s="28" t="n"/>
      <c r="F6229" s="28" t="n"/>
      <c r="G6229" s="28" t="n"/>
      <c r="H6229" s="28" t="n"/>
      <c r="I6229" s="28" t="n"/>
      <c r="J6229" s="29">
        <f>SUM(J6227:J6228)</f>
        <v/>
      </c>
    </row>
    <row r="6230">
      <c r="C6230" s="24" t="inlineStr">
        <is>
          <t>B</t>
        </is>
      </c>
      <c r="D6230" s="24" t="inlineStr">
        <is>
          <t>BAHAN</t>
        </is>
      </c>
      <c r="E6230" s="12" t="n"/>
      <c r="F6230" s="12" t="n"/>
      <c r="G6230" s="12" t="n"/>
      <c r="H6230" s="12" t="n"/>
      <c r="I6230" s="12" t="n"/>
      <c r="J6230" s="12" t="n"/>
    </row>
    <row r="6231">
      <c r="C6231" s="5" t="n">
        <v>1</v>
      </c>
      <c r="D6231" s="5" t="inlineStr">
        <is>
          <t>Mangga (Mangifera indica)</t>
        </is>
      </c>
      <c r="E6231" s="5" t="inlineStr">
        <is>
          <t>M356</t>
        </is>
      </c>
      <c r="F6231" s="5" t="inlineStr">
        <is>
          <t>Btg</t>
        </is>
      </c>
      <c r="G6231" s="25" t="n">
        <v>1</v>
      </c>
      <c r="H6231" s="26">
        <f>VLOOKUP(D6231,upahbahan,3,FALSE)</f>
        <v/>
      </c>
      <c r="J6231" s="26">
        <f>G6231*H6231</f>
        <v/>
      </c>
    </row>
    <row r="6232">
      <c r="C6232" s="5" t="n">
        <v>2</v>
      </c>
      <c r="D6232" s="5" t="inlineStr">
        <is>
          <t>Tanah Humus ketebalan 20 cm</t>
        </is>
      </c>
      <c r="E6232" s="5" t="inlineStr">
        <is>
          <t>M271</t>
        </is>
      </c>
      <c r="F6232" s="5" t="inlineStr">
        <is>
          <t>M3</t>
        </is>
      </c>
      <c r="G6232" s="25" t="n">
        <v>0.22</v>
      </c>
      <c r="H6232" s="26">
        <f>VLOOKUP(D6232,upahbahan,3,FALSE)</f>
        <v/>
      </c>
      <c r="J6232" s="26">
        <f>G6232*H6232</f>
        <v/>
      </c>
    </row>
    <row r="6233">
      <c r="C6233" s="5" t="n">
        <v>3</v>
      </c>
      <c r="D6233" s="5" t="inlineStr">
        <is>
          <t>Pupuk</t>
        </is>
      </c>
      <c r="E6233" s="5" t="inlineStr">
        <is>
          <t>M272</t>
        </is>
      </c>
      <c r="F6233" s="5" t="inlineStr">
        <is>
          <t>Kg</t>
        </is>
      </c>
      <c r="G6233" s="25" t="n">
        <v>1.05</v>
      </c>
      <c r="H6233" s="26">
        <f>VLOOKUP(D6233,upahbahan,3,FALSE)</f>
        <v/>
      </c>
      <c r="J6233" s="26">
        <f>G6233*H6233</f>
        <v/>
      </c>
    </row>
    <row r="6234">
      <c r="C6234" s="5" t="n">
        <v>4</v>
      </c>
      <c r="D6234" s="5" t="inlineStr">
        <is>
          <t>Air</t>
        </is>
      </c>
      <c r="E6234" s="5" t="inlineStr">
        <is>
          <t>M170</t>
        </is>
      </c>
      <c r="F6234" s="5" t="inlineStr">
        <is>
          <t>ltr</t>
        </is>
      </c>
      <c r="G6234" s="25" t="n">
        <v>8.111262798634812</v>
      </c>
      <c r="H6234" s="26">
        <f>VLOOKUP(D6234,upahbahan,3,FALSE)</f>
        <v/>
      </c>
      <c r="J6234" s="26">
        <f>G6234*H6234</f>
        <v/>
      </c>
    </row>
    <row r="6235">
      <c r="C6235" s="5" t="n">
        <v>5</v>
      </c>
      <c r="D6235" s="5" t="inlineStr">
        <is>
          <t>Galian Tanah Biasa</t>
        </is>
      </c>
      <c r="E6235" s="5" t="inlineStr">
        <is>
          <t>EI311</t>
        </is>
      </c>
      <c r="F6235" s="5" t="inlineStr">
        <is>
          <t>M3</t>
        </is>
      </c>
      <c r="G6235" s="25" t="n">
        <v>0.5119999395114402</v>
      </c>
      <c r="H6235" s="26">
        <f>VLOOKUP(D6235,upahbahan,3,FALSE)</f>
        <v/>
      </c>
      <c r="J6235" s="26">
        <f>G6235*H6235</f>
        <v/>
      </c>
    </row>
    <row r="6236">
      <c r="C6236" s="5" t="n">
        <v>6</v>
      </c>
      <c r="D6236" s="5" t="inlineStr">
        <is>
          <t>Bambu Penopang</t>
        </is>
      </c>
      <c r="E6236" s="5" t="inlineStr">
        <is>
          <t>M366</t>
        </is>
      </c>
      <c r="F6236" s="5" t="inlineStr">
        <is>
          <t>Btg</t>
        </is>
      </c>
      <c r="G6236" s="25" t="n">
        <v>3</v>
      </c>
      <c r="H6236" s="26">
        <f>VLOOKUP(D6236,upahbahan,3,FALSE)</f>
        <v/>
      </c>
      <c r="J6236" s="26">
        <f>G6236*H6236</f>
        <v/>
      </c>
    </row>
    <row r="6237">
      <c r="C6237" s="27" t="inlineStr">
        <is>
          <t>JUMLAH HARGA BAHAN</t>
        </is>
      </c>
      <c r="D6237" s="28" t="n"/>
      <c r="E6237" s="28" t="n"/>
      <c r="F6237" s="28" t="n"/>
      <c r="G6237" s="28" t="n"/>
      <c r="H6237" s="28" t="n"/>
      <c r="I6237" s="28" t="n"/>
      <c r="J6237" s="29">
        <f>SUM(J6231:J6236)</f>
        <v/>
      </c>
    </row>
    <row r="6238">
      <c r="C6238" s="24" t="inlineStr">
        <is>
          <t>C</t>
        </is>
      </c>
      <c r="D6238" s="24" t="inlineStr">
        <is>
          <t>PERALATAN</t>
        </is>
      </c>
      <c r="E6238" s="12" t="n"/>
      <c r="F6238" s="12" t="n"/>
      <c r="G6238" s="12" t="n"/>
      <c r="H6238" s="12" t="n"/>
      <c r="I6238" s="12" t="n"/>
      <c r="J6238" s="12" t="n"/>
    </row>
    <row r="6239">
      <c r="C6239" s="5" t="n">
        <v>1</v>
      </c>
      <c r="D6239" s="5" t="inlineStr">
        <is>
          <t>WATER TANKER 3000 - 4500 L</t>
        </is>
      </c>
      <c r="E6239" s="5" t="inlineStr">
        <is>
          <t>E23</t>
        </is>
      </c>
      <c r="F6239" s="5" t="inlineStr">
        <is>
          <t>Jam</t>
        </is>
      </c>
      <c r="G6239" s="25" t="n">
        <v>5.430158489357059e-05</v>
      </c>
      <c r="H6239" s="26">
        <f>VLOOKUP(D6239,upahbahan,3,FALSE)</f>
        <v/>
      </c>
      <c r="J6239" s="26">
        <f>G6239*H6239</f>
        <v/>
      </c>
    </row>
    <row r="6240">
      <c r="C6240" s="5" t="n">
        <v>2</v>
      </c>
      <c r="D6240" s="5" t="inlineStr">
        <is>
          <t>Alat Bantu</t>
        </is>
      </c>
      <c r="F6240" s="5" t="inlineStr">
        <is>
          <t>Ls</t>
        </is>
      </c>
      <c r="G6240" s="25" t="n">
        <v>1</v>
      </c>
      <c r="H6240" s="26">
        <f>VLOOKUP(D6240,upahbahan,3,FALSE)</f>
        <v/>
      </c>
      <c r="J6240" s="26">
        <f>G6240*H6240</f>
        <v/>
      </c>
    </row>
    <row r="6241">
      <c r="C6241" s="27" t="inlineStr">
        <is>
          <t>JUMLAH HARGA PERALATAN</t>
        </is>
      </c>
      <c r="D6241" s="28" t="n"/>
      <c r="E6241" s="28" t="n"/>
      <c r="F6241" s="28" t="n"/>
      <c r="G6241" s="28" t="n"/>
      <c r="H6241" s="28" t="n"/>
      <c r="I6241" s="28" t="n"/>
      <c r="J6241" s="29">
        <f>SUM(J6239:J6240)</f>
        <v/>
      </c>
    </row>
    <row r="6242">
      <c r="C6242" s="31" t="inlineStr">
        <is>
          <t>D</t>
        </is>
      </c>
      <c r="D6242" s="31" t="inlineStr">
        <is>
          <t>Jumlah (A+B+C)</t>
        </is>
      </c>
      <c r="E6242" s="32" t="n"/>
      <c r="F6242" s="32" t="n"/>
      <c r="G6242" s="32" t="n"/>
      <c r="H6242" s="32" t="n"/>
      <c r="I6242" s="32" t="n"/>
      <c r="J6242" s="33">
        <f>J6229+J6237+J6241</f>
        <v/>
      </c>
    </row>
    <row r="6243">
      <c r="C6243" s="18" t="inlineStr">
        <is>
          <t>E</t>
        </is>
      </c>
      <c r="D6243" s="18" t="inlineStr">
        <is>
          <t>Biaya Umum dan Keuntungan 10.0% x D</t>
        </is>
      </c>
      <c r="H6243" s="21">
        <f>$Q$8</f>
        <v/>
      </c>
      <c r="J6243" s="34">
        <f>J6242*H6243</f>
        <v/>
      </c>
    </row>
    <row r="6244">
      <c r="C6244" s="31" t="inlineStr">
        <is>
          <t>F</t>
        </is>
      </c>
      <c r="D6244" s="31" t="inlineStr">
        <is>
          <t>Harga Satuan Pekerjaan (D+E)</t>
        </is>
      </c>
      <c r="E6244" s="32" t="n"/>
      <c r="F6244" s="32" t="n"/>
      <c r="G6244" s="32" t="n"/>
      <c r="H6244" s="32" t="n"/>
      <c r="I6244" s="32" t="n"/>
      <c r="J6244" s="33">
        <f>SUM(J6242:J6243)</f>
        <v/>
      </c>
    </row>
    <row r="6246">
      <c r="C6246" s="16" t="inlineStr">
        <is>
          <t>I.310</t>
        </is>
      </c>
      <c r="D6246" s="17" t="inlineStr">
        <is>
          <t>Nyamplung (Calophylum Inophyllum)</t>
        </is>
      </c>
      <c r="F6246" s="18" t="inlineStr">
        <is>
          <t>Buah</t>
        </is>
      </c>
      <c r="K6246" s="22">
        <f>ROUNDDOWN(J6265,0)</f>
        <v/>
      </c>
      <c r="M6246" s="19" t="inlineStr">
        <is>
          <t>9.3.(38az)</t>
        </is>
      </c>
    </row>
    <row r="6247">
      <c r="C6247" s="23" t="inlineStr">
        <is>
          <t>No</t>
        </is>
      </c>
      <c r="D6247" s="23" t="inlineStr">
        <is>
          <t>Uraian</t>
        </is>
      </c>
      <c r="E6247" s="23" t="inlineStr">
        <is>
          <t>Kode</t>
        </is>
      </c>
      <c r="F6247" s="23" t="inlineStr">
        <is>
          <t>Sat.</t>
        </is>
      </c>
      <c r="G6247" s="23" t="inlineStr">
        <is>
          <t>Koefisien</t>
        </is>
      </c>
      <c r="H6247" s="23" t="inlineStr">
        <is>
          <t>Harga  Satuan (Rp)</t>
        </is>
      </c>
      <c r="J6247" s="23" t="inlineStr">
        <is>
          <t>Jumlah Harga (Rp)</t>
        </is>
      </c>
    </row>
    <row r="6248">
      <c r="C6248" s="24" t="inlineStr">
        <is>
          <t>A</t>
        </is>
      </c>
      <c r="D6248" s="24" t="inlineStr">
        <is>
          <t>TENAGA KERJA</t>
        </is>
      </c>
      <c r="E6248" s="12" t="n"/>
      <c r="F6248" s="12" t="n"/>
      <c r="G6248" s="12" t="n"/>
      <c r="H6248" s="12" t="n"/>
      <c r="I6248" s="12" t="n"/>
      <c r="J6248" s="12" t="n"/>
    </row>
    <row r="6249">
      <c r="C6249" s="5" t="n">
        <v>1</v>
      </c>
      <c r="D6249" s="5" t="inlineStr">
        <is>
          <t>Pekerja</t>
        </is>
      </c>
      <c r="E6249" s="5" t="inlineStr">
        <is>
          <t>L01</t>
        </is>
      </c>
      <c r="F6249" s="5" t="inlineStr">
        <is>
          <t>jam</t>
        </is>
      </c>
      <c r="G6249" s="25" t="n">
        <v>0.5</v>
      </c>
      <c r="H6249" s="26">
        <f>VLOOKUP(D6249,upahbahan,3,FALSE)</f>
        <v/>
      </c>
      <c r="J6249" s="26">
        <f>G6249*H6249</f>
        <v/>
      </c>
    </row>
    <row r="6250">
      <c r="C6250" s="5" t="n">
        <v>2</v>
      </c>
      <c r="D6250" s="5" t="inlineStr">
        <is>
          <t>Mandor</t>
        </is>
      </c>
      <c r="E6250" s="5" t="inlineStr">
        <is>
          <t>L03</t>
        </is>
      </c>
      <c r="F6250" s="5" t="inlineStr">
        <is>
          <t>jam</t>
        </is>
      </c>
      <c r="G6250" s="25" t="n">
        <v>0.2500001500932679</v>
      </c>
      <c r="H6250" s="26">
        <f>VLOOKUP(D6250,upahbahan,3,FALSE)</f>
        <v/>
      </c>
      <c r="J6250" s="26">
        <f>G6250*H6250</f>
        <v/>
      </c>
    </row>
    <row r="6251">
      <c r="C6251" s="27" t="inlineStr">
        <is>
          <t>JUMLAH HARGA TENAGA KERJA</t>
        </is>
      </c>
      <c r="D6251" s="28" t="n"/>
      <c r="E6251" s="28" t="n"/>
      <c r="F6251" s="28" t="n"/>
      <c r="G6251" s="28" t="n"/>
      <c r="H6251" s="28" t="n"/>
      <c r="I6251" s="28" t="n"/>
      <c r="J6251" s="29">
        <f>SUM(J6249:J6250)</f>
        <v/>
      </c>
    </row>
    <row r="6252">
      <c r="C6252" s="24" t="inlineStr">
        <is>
          <t>B</t>
        </is>
      </c>
      <c r="D6252" s="24" t="inlineStr">
        <is>
          <t>BAHAN</t>
        </is>
      </c>
      <c r="E6252" s="12" t="n"/>
      <c r="F6252" s="12" t="n"/>
      <c r="G6252" s="12" t="n"/>
      <c r="H6252" s="12" t="n"/>
      <c r="I6252" s="12" t="n"/>
      <c r="J6252" s="12" t="n"/>
    </row>
    <row r="6253">
      <c r="C6253" s="5" t="n">
        <v>1</v>
      </c>
      <c r="D6253" s="5" t="inlineStr">
        <is>
          <t>60 cm</t>
        </is>
      </c>
      <c r="E6253" s="5" t="inlineStr">
        <is>
          <t>M326</t>
        </is>
      </c>
      <c r="F6253" s="5" t="inlineStr">
        <is>
          <t>Btg</t>
        </is>
      </c>
      <c r="G6253" s="25" t="n">
        <v>1</v>
      </c>
      <c r="H6253" s="26">
        <f>VLOOKUP(D6253,upahbahan,3,FALSE)</f>
        <v/>
      </c>
      <c r="J6253" s="26">
        <f>G6253*H6253</f>
        <v/>
      </c>
    </row>
    <row r="6254">
      <c r="C6254" s="5" t="n">
        <v>2</v>
      </c>
      <c r="D6254" s="5" t="inlineStr">
        <is>
          <t>Tanah Humus ketebalan 20 cm</t>
        </is>
      </c>
      <c r="E6254" s="5" t="inlineStr">
        <is>
          <t>M271</t>
        </is>
      </c>
      <c r="F6254" s="5" t="inlineStr">
        <is>
          <t>M3</t>
        </is>
      </c>
      <c r="G6254" s="25" t="n">
        <v>0.22</v>
      </c>
      <c r="H6254" s="26">
        <f>VLOOKUP(D6254,upahbahan,3,FALSE)</f>
        <v/>
      </c>
      <c r="J6254" s="26">
        <f>G6254*H6254</f>
        <v/>
      </c>
    </row>
    <row r="6255">
      <c r="C6255" s="5" t="n">
        <v>3</v>
      </c>
      <c r="D6255" s="5" t="inlineStr">
        <is>
          <t>Pupuk</t>
        </is>
      </c>
      <c r="E6255" s="5" t="inlineStr">
        <is>
          <t>M272</t>
        </is>
      </c>
      <c r="F6255" s="5" t="inlineStr">
        <is>
          <t>Kg</t>
        </is>
      </c>
      <c r="G6255" s="25" t="n">
        <v>1.05</v>
      </c>
      <c r="H6255" s="26">
        <f>VLOOKUP(D6255,upahbahan,3,FALSE)</f>
        <v/>
      </c>
      <c r="J6255" s="26">
        <f>G6255*H6255</f>
        <v/>
      </c>
    </row>
    <row r="6256">
      <c r="C6256" s="5" t="n">
        <v>4</v>
      </c>
      <c r="D6256" s="5" t="inlineStr">
        <is>
          <t>Air</t>
        </is>
      </c>
      <c r="E6256" s="5" t="inlineStr">
        <is>
          <t>M170</t>
        </is>
      </c>
      <c r="F6256" s="5" t="inlineStr">
        <is>
          <t>Ltr</t>
        </is>
      </c>
      <c r="G6256" s="25" t="n">
        <v>0.5406143344709897</v>
      </c>
      <c r="H6256" s="26">
        <f>VLOOKUP(D6256,upahbahan,3,FALSE)</f>
        <v/>
      </c>
      <c r="J6256" s="26">
        <f>G6256*H6256</f>
        <v/>
      </c>
    </row>
    <row r="6257">
      <c r="C6257" s="5" t="n">
        <v>5</v>
      </c>
      <c r="D6257" s="5" t="inlineStr">
        <is>
          <t>Galian Tanah Biasa</t>
        </is>
      </c>
      <c r="E6257" s="5" t="inlineStr">
        <is>
          <t>EI311</t>
        </is>
      </c>
      <c r="F6257" s="5" t="inlineStr">
        <is>
          <t>M3</t>
        </is>
      </c>
      <c r="G6257" s="25" t="n">
        <v>0.144000056316935</v>
      </c>
      <c r="H6257" s="26">
        <f>VLOOKUP(D6257,upahbahan,3,FALSE)</f>
        <v/>
      </c>
      <c r="J6257" s="26">
        <f>G6257*H6257</f>
        <v/>
      </c>
    </row>
    <row r="6258">
      <c r="C6258" s="27" t="inlineStr">
        <is>
          <t>JUMLAH HARGA BAHAN</t>
        </is>
      </c>
      <c r="D6258" s="28" t="n"/>
      <c r="E6258" s="28" t="n"/>
      <c r="F6258" s="28" t="n"/>
      <c r="G6258" s="28" t="n"/>
      <c r="H6258" s="28" t="n"/>
      <c r="I6258" s="28" t="n"/>
      <c r="J6258" s="29">
        <f>SUM(J6253:J6257)</f>
        <v/>
      </c>
    </row>
    <row r="6259">
      <c r="C6259" s="24" t="inlineStr">
        <is>
          <t>C</t>
        </is>
      </c>
      <c r="D6259" s="24" t="inlineStr">
        <is>
          <t>PERALATAN</t>
        </is>
      </c>
      <c r="E6259" s="12" t="n"/>
      <c r="F6259" s="12" t="n"/>
      <c r="G6259" s="12" t="n"/>
      <c r="H6259" s="12" t="n"/>
      <c r="I6259" s="12" t="n"/>
      <c r="J6259" s="12" t="n"/>
    </row>
    <row r="6260">
      <c r="C6260" s="5" t="n">
        <v>1</v>
      </c>
      <c r="D6260" s="5" t="inlineStr">
        <is>
          <t>WATER TANKER 3000 - 4500 L</t>
        </is>
      </c>
      <c r="E6260" s="5" t="inlineStr">
        <is>
          <t>E23</t>
        </is>
      </c>
      <c r="F6260" s="5" t="inlineStr">
        <is>
          <t>Jam</t>
        </is>
      </c>
      <c r="G6260" s="25" t="n">
        <v>0.000122358240372314</v>
      </c>
      <c r="H6260" s="26">
        <f>VLOOKUP(D6260,upahbahan,3,FALSE)</f>
        <v/>
      </c>
      <c r="J6260" s="26">
        <f>G6260*H6260</f>
        <v/>
      </c>
    </row>
    <row r="6261">
      <c r="C6261" s="5" t="n">
        <v>2</v>
      </c>
      <c r="D6261" s="5" t="inlineStr">
        <is>
          <t>Alat Bantu</t>
        </is>
      </c>
      <c r="F6261" s="5" t="inlineStr">
        <is>
          <t>Ls</t>
        </is>
      </c>
      <c r="G6261" s="25" t="n">
        <v>1</v>
      </c>
      <c r="H6261" s="26">
        <f>VLOOKUP(D6261,upahbahan,3,FALSE)</f>
        <v/>
      </c>
      <c r="J6261" s="26">
        <f>G6261*H6261</f>
        <v/>
      </c>
    </row>
    <row r="6262">
      <c r="C6262" s="27" t="inlineStr">
        <is>
          <t>JUMLAH HARGA PERALATAN</t>
        </is>
      </c>
      <c r="D6262" s="28" t="n"/>
      <c r="E6262" s="28" t="n"/>
      <c r="F6262" s="28" t="n"/>
      <c r="G6262" s="28" t="n"/>
      <c r="H6262" s="28" t="n"/>
      <c r="I6262" s="28" t="n"/>
      <c r="J6262" s="29">
        <f>SUM(J6260:J6261)</f>
        <v/>
      </c>
    </row>
    <row r="6263">
      <c r="C6263" s="31" t="inlineStr">
        <is>
          <t>D</t>
        </is>
      </c>
      <c r="D6263" s="31" t="inlineStr">
        <is>
          <t>Jumlah (A+B+C)</t>
        </is>
      </c>
      <c r="E6263" s="32" t="n"/>
      <c r="F6263" s="32" t="n"/>
      <c r="G6263" s="32" t="n"/>
      <c r="H6263" s="32" t="n"/>
      <c r="I6263" s="32" t="n"/>
      <c r="J6263" s="33">
        <f>J6251+J6258+J6262</f>
        <v/>
      </c>
    </row>
    <row r="6264">
      <c r="C6264" s="18" t="inlineStr">
        <is>
          <t>E</t>
        </is>
      </c>
      <c r="D6264" s="18" t="inlineStr">
        <is>
          <t>Biaya Umum dan Keuntungan 10.0% x D</t>
        </is>
      </c>
      <c r="H6264" s="21">
        <f>$Q$8</f>
        <v/>
      </c>
      <c r="J6264" s="34">
        <f>J6263*H6264</f>
        <v/>
      </c>
    </row>
    <row r="6265">
      <c r="C6265" s="31" t="inlineStr">
        <is>
          <t>F</t>
        </is>
      </c>
      <c r="D6265" s="31" t="inlineStr">
        <is>
          <t>Harga Satuan Pekerjaan (D+E)</t>
        </is>
      </c>
      <c r="E6265" s="32" t="n"/>
      <c r="F6265" s="32" t="n"/>
      <c r="G6265" s="32" t="n"/>
      <c r="H6265" s="32" t="n"/>
      <c r="I6265" s="32" t="n"/>
      <c r="J6265" s="33">
        <f>SUM(J6263:J6264)</f>
        <v/>
      </c>
    </row>
    <row r="6267">
      <c r="C6267" s="16" t="inlineStr">
        <is>
          <t>I.311</t>
        </is>
      </c>
      <c r="D6267" s="17" t="inlineStr">
        <is>
          <t>Nusa Indah (Mussaenda Sp)</t>
        </is>
      </c>
      <c r="F6267" s="18" t="inlineStr">
        <is>
          <t>Buah</t>
        </is>
      </c>
      <c r="K6267" s="22">
        <f>ROUNDDOWN(J6286,0)</f>
        <v/>
      </c>
      <c r="M6267" s="19" t="inlineStr">
        <is>
          <t>9.3.(38ba)</t>
        </is>
      </c>
    </row>
    <row r="6268">
      <c r="C6268" s="23" t="inlineStr">
        <is>
          <t>No</t>
        </is>
      </c>
      <c r="D6268" s="23" t="inlineStr">
        <is>
          <t>Uraian</t>
        </is>
      </c>
      <c r="E6268" s="23" t="inlineStr">
        <is>
          <t>Kode</t>
        </is>
      </c>
      <c r="F6268" s="23" t="inlineStr">
        <is>
          <t>Sat.</t>
        </is>
      </c>
      <c r="G6268" s="23" t="inlineStr">
        <is>
          <t>Koefisien</t>
        </is>
      </c>
      <c r="H6268" s="23" t="inlineStr">
        <is>
          <t>Harga  Satuan (Rp)</t>
        </is>
      </c>
      <c r="J6268" s="23" t="inlineStr">
        <is>
          <t>Jumlah Harga (Rp)</t>
        </is>
      </c>
    </row>
    <row r="6269">
      <c r="C6269" s="24" t="inlineStr">
        <is>
          <t>A</t>
        </is>
      </c>
      <c r="D6269" s="24" t="inlineStr">
        <is>
          <t>TENAGA KERJA</t>
        </is>
      </c>
      <c r="E6269" s="12" t="n"/>
      <c r="F6269" s="12" t="n"/>
      <c r="G6269" s="12" t="n"/>
      <c r="H6269" s="12" t="n"/>
      <c r="I6269" s="12" t="n"/>
      <c r="J6269" s="12" t="n"/>
    </row>
    <row r="6270">
      <c r="C6270" s="5" t="n">
        <v>1</v>
      </c>
      <c r="D6270" s="5" t="inlineStr">
        <is>
          <t>Pekerja</t>
        </is>
      </c>
      <c r="E6270" s="5" t="inlineStr">
        <is>
          <t>L01</t>
        </is>
      </c>
      <c r="F6270" s="5" t="inlineStr">
        <is>
          <t>jam</t>
        </is>
      </c>
      <c r="G6270" s="25" t="n">
        <v>0.6666667872493899</v>
      </c>
      <c r="H6270" s="26">
        <f>VLOOKUP(D6270,upahbahan,3,FALSE)</f>
        <v/>
      </c>
      <c r="J6270" s="26">
        <f>G6270*H6270</f>
        <v/>
      </c>
    </row>
    <row r="6271">
      <c r="C6271" s="5" t="n">
        <v>2</v>
      </c>
      <c r="D6271" s="5" t="inlineStr">
        <is>
          <t>Mandor</t>
        </is>
      </c>
      <c r="E6271" s="5" t="inlineStr">
        <is>
          <t>L03</t>
        </is>
      </c>
      <c r="F6271" s="5" t="inlineStr">
        <is>
          <t>jam</t>
        </is>
      </c>
      <c r="G6271" s="25" t="n">
        <v>0.3333334333955119</v>
      </c>
      <c r="H6271" s="26">
        <f>VLOOKUP(D6271,upahbahan,3,FALSE)</f>
        <v/>
      </c>
      <c r="J6271" s="26">
        <f>G6271*H6271</f>
        <v/>
      </c>
    </row>
    <row r="6272">
      <c r="C6272" s="27" t="inlineStr">
        <is>
          <t>JUMLAH HARGA TENAGA KERJA</t>
        </is>
      </c>
      <c r="D6272" s="28" t="n"/>
      <c r="E6272" s="28" t="n"/>
      <c r="F6272" s="28" t="n"/>
      <c r="G6272" s="28" t="n"/>
      <c r="H6272" s="28" t="n"/>
      <c r="I6272" s="28" t="n"/>
      <c r="J6272" s="29">
        <f>SUM(J6270:J6271)</f>
        <v/>
      </c>
    </row>
    <row r="6273">
      <c r="C6273" s="24" t="inlineStr">
        <is>
          <t>B</t>
        </is>
      </c>
      <c r="D6273" s="24" t="inlineStr">
        <is>
          <t>BAHAN</t>
        </is>
      </c>
      <c r="E6273" s="12" t="n"/>
      <c r="F6273" s="12" t="n"/>
      <c r="G6273" s="12" t="n"/>
      <c r="H6273" s="12" t="n"/>
      <c r="I6273" s="12" t="n"/>
      <c r="J6273" s="12" t="n"/>
    </row>
    <row r="6274">
      <c r="C6274" s="5" t="n">
        <v>1</v>
      </c>
      <c r="D6274" s="5" t="inlineStr">
        <is>
          <t>Nusa Indah (mussaenda Sp)</t>
        </is>
      </c>
      <c r="E6274" s="5" t="inlineStr">
        <is>
          <t>M509</t>
        </is>
      </c>
      <c r="F6274" s="5" t="inlineStr">
        <is>
          <t>Btg</t>
        </is>
      </c>
      <c r="G6274" s="25" t="n">
        <v>1</v>
      </c>
      <c r="H6274" s="26">
        <f>VLOOKUP(D6274,upahbahan,3,FALSE)</f>
        <v/>
      </c>
      <c r="J6274" s="26">
        <f>G6274*H6274</f>
        <v/>
      </c>
    </row>
    <row r="6275">
      <c r="C6275" s="5" t="n">
        <v>2</v>
      </c>
      <c r="D6275" s="5" t="inlineStr">
        <is>
          <t>Pupuk</t>
        </is>
      </c>
      <c r="E6275" s="5" t="inlineStr">
        <is>
          <t>M272</t>
        </is>
      </c>
      <c r="F6275" s="5" t="inlineStr">
        <is>
          <t>Kg</t>
        </is>
      </c>
      <c r="G6275" s="25" t="n">
        <v>1.05</v>
      </c>
      <c r="H6275" s="26">
        <f>VLOOKUP(D6275,upahbahan,3,FALSE)</f>
        <v/>
      </c>
      <c r="J6275" s="26">
        <f>G6275*H6275</f>
        <v/>
      </c>
    </row>
    <row r="6276">
      <c r="C6276" s="5" t="n">
        <v>3</v>
      </c>
      <c r="D6276" s="5" t="inlineStr">
        <is>
          <t>Tanah Humus ketebalan 20 cm</t>
        </is>
      </c>
      <c r="E6276" s="5" t="inlineStr">
        <is>
          <t>M271</t>
        </is>
      </c>
      <c r="F6276" s="5" t="inlineStr">
        <is>
          <t>M3</t>
        </is>
      </c>
      <c r="G6276" s="25" t="n">
        <v>0.22</v>
      </c>
      <c r="H6276" s="26">
        <f>VLOOKUP(D6276,upahbahan,3,FALSE)</f>
        <v/>
      </c>
      <c r="J6276" s="26">
        <f>G6276*H6276</f>
        <v/>
      </c>
    </row>
    <row r="6277">
      <c r="C6277" s="5" t="n">
        <v>4</v>
      </c>
      <c r="D6277" s="5" t="inlineStr">
        <is>
          <t>Air</t>
        </is>
      </c>
      <c r="E6277" s="5" t="inlineStr">
        <is>
          <t>M170</t>
        </is>
      </c>
      <c r="F6277" s="5" t="inlineStr">
        <is>
          <t>Ltr</t>
        </is>
      </c>
      <c r="G6277" s="25" t="n">
        <v>0.5406143344709897</v>
      </c>
      <c r="H6277" s="26">
        <f>VLOOKUP(D6277,upahbahan,3,FALSE)</f>
        <v/>
      </c>
      <c r="J6277" s="26">
        <f>G6277*H6277</f>
        <v/>
      </c>
    </row>
    <row r="6278">
      <c r="C6278" s="5" t="n">
        <v>5</v>
      </c>
      <c r="D6278" s="5" t="inlineStr">
        <is>
          <t>Galian Tanah Biasa</t>
        </is>
      </c>
      <c r="E6278" s="5" t="inlineStr">
        <is>
          <t>EI311</t>
        </is>
      </c>
      <c r="F6278" s="5" t="inlineStr">
        <is>
          <t>M3</t>
        </is>
      </c>
      <c r="G6278" s="25" t="n">
        <v>0.144000056316935</v>
      </c>
      <c r="H6278" s="26">
        <f>VLOOKUP(D6278,upahbahan,3,FALSE)</f>
        <v/>
      </c>
      <c r="J6278" s="26">
        <f>G6278*H6278</f>
        <v/>
      </c>
    </row>
    <row r="6279">
      <c r="C6279" s="27" t="inlineStr">
        <is>
          <t>JUMLAH HARGA BAHAN</t>
        </is>
      </c>
      <c r="D6279" s="28" t="n"/>
      <c r="E6279" s="28" t="n"/>
      <c r="F6279" s="28" t="n"/>
      <c r="G6279" s="28" t="n"/>
      <c r="H6279" s="28" t="n"/>
      <c r="I6279" s="28" t="n"/>
      <c r="J6279" s="29">
        <f>SUM(J6274:J6278)</f>
        <v/>
      </c>
    </row>
    <row r="6280">
      <c r="C6280" s="24" t="inlineStr">
        <is>
          <t>C</t>
        </is>
      </c>
      <c r="D6280" s="24" t="inlineStr">
        <is>
          <t>PERALATAN</t>
        </is>
      </c>
      <c r="E6280" s="12" t="n"/>
      <c r="F6280" s="12" t="n"/>
      <c r="G6280" s="12" t="n"/>
      <c r="H6280" s="12" t="n"/>
      <c r="I6280" s="12" t="n"/>
      <c r="J6280" s="12" t="n"/>
    </row>
    <row r="6281">
      <c r="C6281" s="5" t="n">
        <v>1</v>
      </c>
      <c r="D6281" s="5" t="inlineStr">
        <is>
          <t>WATER TANKER 3000 - 4500 L</t>
        </is>
      </c>
      <c r="E6281" s="5" t="inlineStr">
        <is>
          <t>E23</t>
        </is>
      </c>
      <c r="F6281" s="5" t="inlineStr">
        <is>
          <t>Jam</t>
        </is>
      </c>
      <c r="G6281" s="25" t="n">
        <v>5.430158489357059e-05</v>
      </c>
      <c r="H6281" s="26">
        <f>VLOOKUP(D6281,upahbahan,3,FALSE)</f>
        <v/>
      </c>
      <c r="J6281" s="26">
        <f>G6281*H6281</f>
        <v/>
      </c>
    </row>
    <row r="6282">
      <c r="C6282" s="5" t="n">
        <v>2</v>
      </c>
      <c r="D6282" s="5" t="inlineStr">
        <is>
          <t>Alat Bantu</t>
        </is>
      </c>
      <c r="F6282" s="5" t="inlineStr">
        <is>
          <t>Ls</t>
        </is>
      </c>
      <c r="G6282" s="25" t="n">
        <v>1</v>
      </c>
      <c r="H6282" s="26">
        <f>VLOOKUP(D6282,upahbahan,3,FALSE)</f>
        <v/>
      </c>
      <c r="J6282" s="26">
        <f>G6282*H6282</f>
        <v/>
      </c>
    </row>
    <row r="6283">
      <c r="C6283" s="27" t="inlineStr">
        <is>
          <t>JUMLAH HARGA PERALATAN</t>
        </is>
      </c>
      <c r="D6283" s="28" t="n"/>
      <c r="E6283" s="28" t="n"/>
      <c r="F6283" s="28" t="n"/>
      <c r="G6283" s="28" t="n"/>
      <c r="H6283" s="28" t="n"/>
      <c r="I6283" s="28" t="n"/>
      <c r="J6283" s="29">
        <f>SUM(J6281:J6282)</f>
        <v/>
      </c>
    </row>
    <row r="6284">
      <c r="C6284" s="31" t="inlineStr">
        <is>
          <t>D</t>
        </is>
      </c>
      <c r="D6284" s="31" t="inlineStr">
        <is>
          <t>Jumlah (A+B+C)</t>
        </is>
      </c>
      <c r="E6284" s="32" t="n"/>
      <c r="F6284" s="32" t="n"/>
      <c r="G6284" s="32" t="n"/>
      <c r="H6284" s="32" t="n"/>
      <c r="I6284" s="32" t="n"/>
      <c r="J6284" s="33">
        <f>J6272+J6279+J6283</f>
        <v/>
      </c>
    </row>
    <row r="6285">
      <c r="C6285" s="18" t="inlineStr">
        <is>
          <t>E</t>
        </is>
      </c>
      <c r="D6285" s="18" t="inlineStr">
        <is>
          <t>Biaya Umum dan Keuntungan 10.0% x D</t>
        </is>
      </c>
      <c r="H6285" s="21">
        <f>$Q$8</f>
        <v/>
      </c>
      <c r="J6285" s="34">
        <f>J6284*H6285</f>
        <v/>
      </c>
    </row>
    <row r="6286">
      <c r="C6286" s="31" t="inlineStr">
        <is>
          <t>F</t>
        </is>
      </c>
      <c r="D6286" s="31" t="inlineStr">
        <is>
          <t>Harga Satuan Pekerjaan (D+E)</t>
        </is>
      </c>
      <c r="E6286" s="32" t="n"/>
      <c r="F6286" s="32" t="n"/>
      <c r="G6286" s="32" t="n"/>
      <c r="H6286" s="32" t="n"/>
      <c r="I6286" s="32" t="n"/>
      <c r="J6286" s="33">
        <f>SUM(J6284:J6285)</f>
        <v/>
      </c>
    </row>
    <row r="6288">
      <c r="C6288" s="16" t="inlineStr">
        <is>
          <t>I.312</t>
        </is>
      </c>
      <c r="D6288" s="17" t="inlineStr">
        <is>
          <t>Oleander (Nerrium Oleander)</t>
        </is>
      </c>
      <c r="F6288" s="18" t="inlineStr">
        <is>
          <t>Buah</t>
        </is>
      </c>
      <c r="K6288" s="22">
        <f>ROUNDDOWN(J6307,0)</f>
        <v/>
      </c>
      <c r="M6288" s="19" t="inlineStr">
        <is>
          <t>9.3.(38bb)</t>
        </is>
      </c>
    </row>
    <row r="6289">
      <c r="C6289" s="23" t="inlineStr">
        <is>
          <t>No</t>
        </is>
      </c>
      <c r="D6289" s="23" t="inlineStr">
        <is>
          <t>Uraian</t>
        </is>
      </c>
      <c r="E6289" s="23" t="inlineStr">
        <is>
          <t>Kode</t>
        </is>
      </c>
      <c r="F6289" s="23" t="inlineStr">
        <is>
          <t>Sat.</t>
        </is>
      </c>
      <c r="G6289" s="23" t="inlineStr">
        <is>
          <t>Koefisien</t>
        </is>
      </c>
      <c r="H6289" s="23" t="inlineStr">
        <is>
          <t>Harga  Satuan (Rp)</t>
        </is>
      </c>
      <c r="J6289" s="23" t="inlineStr">
        <is>
          <t>Jumlah Harga (Rp)</t>
        </is>
      </c>
    </row>
    <row r="6290">
      <c r="C6290" s="24" t="inlineStr">
        <is>
          <t>A</t>
        </is>
      </c>
      <c r="D6290" s="24" t="inlineStr">
        <is>
          <t>TENAGA KERJA</t>
        </is>
      </c>
      <c r="E6290" s="12" t="n"/>
      <c r="F6290" s="12" t="n"/>
      <c r="G6290" s="12" t="n"/>
      <c r="H6290" s="12" t="n"/>
      <c r="I6290" s="12" t="n"/>
      <c r="J6290" s="12" t="n"/>
    </row>
    <row r="6291">
      <c r="C6291" s="5" t="n">
        <v>1</v>
      </c>
      <c r="D6291" s="5" t="inlineStr">
        <is>
          <t>Pekerja</t>
        </is>
      </c>
      <c r="E6291" s="5" t="inlineStr">
        <is>
          <t>L01</t>
        </is>
      </c>
      <c r="F6291" s="5" t="inlineStr">
        <is>
          <t>jam</t>
        </is>
      </c>
      <c r="G6291" s="25" t="n">
        <v>0.6666667872493899</v>
      </c>
      <c r="H6291" s="26">
        <f>VLOOKUP(D6291,upahbahan,3,FALSE)</f>
        <v/>
      </c>
      <c r="J6291" s="26">
        <f>G6291*H6291</f>
        <v/>
      </c>
    </row>
    <row r="6292">
      <c r="C6292" s="5" t="n">
        <v>2</v>
      </c>
      <c r="D6292" s="5" t="inlineStr">
        <is>
          <t>Mandor</t>
        </is>
      </c>
      <c r="E6292" s="5" t="inlineStr">
        <is>
          <t>L03</t>
        </is>
      </c>
      <c r="F6292" s="5" t="inlineStr">
        <is>
          <t>jam</t>
        </is>
      </c>
      <c r="G6292" s="25" t="n">
        <v>0.3333334333955119</v>
      </c>
      <c r="H6292" s="26">
        <f>VLOOKUP(D6292,upahbahan,3,FALSE)</f>
        <v/>
      </c>
      <c r="J6292" s="26">
        <f>G6292*H6292</f>
        <v/>
      </c>
    </row>
    <row r="6293">
      <c r="C6293" s="27" t="inlineStr">
        <is>
          <t>JUMLAH HARGA TENAGA KERJA</t>
        </is>
      </c>
      <c r="D6293" s="28" t="n"/>
      <c r="E6293" s="28" t="n"/>
      <c r="F6293" s="28" t="n"/>
      <c r="G6293" s="28" t="n"/>
      <c r="H6293" s="28" t="n"/>
      <c r="I6293" s="28" t="n"/>
      <c r="J6293" s="29">
        <f>SUM(J6291:J6292)</f>
        <v/>
      </c>
    </row>
    <row r="6294">
      <c r="C6294" s="24" t="inlineStr">
        <is>
          <t>B</t>
        </is>
      </c>
      <c r="D6294" s="24" t="inlineStr">
        <is>
          <t>BAHAN</t>
        </is>
      </c>
      <c r="E6294" s="12" t="n"/>
      <c r="F6294" s="12" t="n"/>
      <c r="G6294" s="12" t="n"/>
      <c r="H6294" s="12" t="n"/>
      <c r="I6294" s="12" t="n"/>
      <c r="J6294" s="12" t="n"/>
    </row>
    <row r="6295">
      <c r="C6295" s="5" t="n">
        <v>1</v>
      </c>
      <c r="D6295" s="5" t="inlineStr">
        <is>
          <t>Oleander (Nerrium oleander)</t>
        </is>
      </c>
      <c r="E6295" s="5" t="inlineStr">
        <is>
          <t>M357</t>
        </is>
      </c>
      <c r="F6295" s="5" t="inlineStr">
        <is>
          <t>Btg</t>
        </is>
      </c>
      <c r="G6295" s="25" t="n">
        <v>1</v>
      </c>
      <c r="H6295" s="26">
        <f>VLOOKUP(D6295,upahbahan,3,FALSE)</f>
        <v/>
      </c>
      <c r="J6295" s="26">
        <f>G6295*H6295</f>
        <v/>
      </c>
    </row>
    <row r="6296">
      <c r="C6296" s="5" t="n">
        <v>2</v>
      </c>
      <c r="D6296" s="5" t="inlineStr">
        <is>
          <t>Tanah Humus ketebalan 20 cm</t>
        </is>
      </c>
      <c r="E6296" s="5" t="inlineStr">
        <is>
          <t>M271</t>
        </is>
      </c>
      <c r="F6296" s="5" t="inlineStr">
        <is>
          <t>M3</t>
        </is>
      </c>
      <c r="G6296" s="25" t="n">
        <v>0.22</v>
      </c>
      <c r="H6296" s="26">
        <f>VLOOKUP(D6296,upahbahan,3,FALSE)</f>
        <v/>
      </c>
      <c r="J6296" s="26">
        <f>G6296*H6296</f>
        <v/>
      </c>
    </row>
    <row r="6297">
      <c r="C6297" s="5" t="n">
        <v>3</v>
      </c>
      <c r="D6297" s="5" t="inlineStr">
        <is>
          <t>Pupuk</t>
        </is>
      </c>
      <c r="E6297" s="5" t="inlineStr">
        <is>
          <t>M272</t>
        </is>
      </c>
      <c r="F6297" s="5" t="inlineStr">
        <is>
          <t>Kg</t>
        </is>
      </c>
      <c r="G6297" s="25" t="n">
        <v>1.05</v>
      </c>
      <c r="H6297" s="26">
        <f>VLOOKUP(D6297,upahbahan,3,FALSE)</f>
        <v/>
      </c>
      <c r="J6297" s="26">
        <f>G6297*H6297</f>
        <v/>
      </c>
    </row>
    <row r="6298">
      <c r="C6298" s="5" t="n">
        <v>4</v>
      </c>
      <c r="D6298" s="5" t="inlineStr">
        <is>
          <t>Air</t>
        </is>
      </c>
      <c r="E6298" s="5" t="inlineStr">
        <is>
          <t>M170</t>
        </is>
      </c>
      <c r="F6298" s="5" t="inlineStr">
        <is>
          <t>Ltr</t>
        </is>
      </c>
      <c r="G6298" s="25" t="n">
        <v>0.5406143344709897</v>
      </c>
      <c r="H6298" s="26">
        <f>VLOOKUP(D6298,upahbahan,3,FALSE)</f>
        <v/>
      </c>
      <c r="J6298" s="26">
        <f>G6298*H6298</f>
        <v/>
      </c>
    </row>
    <row r="6299">
      <c r="C6299" s="5" t="n">
        <v>5</v>
      </c>
      <c r="D6299" s="5" t="inlineStr">
        <is>
          <t>Galian Tanah Biasa</t>
        </is>
      </c>
      <c r="E6299" s="5" t="inlineStr">
        <is>
          <t>EI311</t>
        </is>
      </c>
      <c r="F6299" s="5" t="inlineStr">
        <is>
          <t>M3</t>
        </is>
      </c>
      <c r="G6299" s="25" t="n">
        <v>0.144000056316935</v>
      </c>
      <c r="H6299" s="26">
        <f>VLOOKUP(D6299,upahbahan,3,FALSE)</f>
        <v/>
      </c>
      <c r="J6299" s="26">
        <f>G6299*H6299</f>
        <v/>
      </c>
    </row>
    <row r="6300">
      <c r="C6300" s="27" t="inlineStr">
        <is>
          <t>JUMLAH HARGA BAHAN</t>
        </is>
      </c>
      <c r="D6300" s="28" t="n"/>
      <c r="E6300" s="28" t="n"/>
      <c r="F6300" s="28" t="n"/>
      <c r="G6300" s="28" t="n"/>
      <c r="H6300" s="28" t="n"/>
      <c r="I6300" s="28" t="n"/>
      <c r="J6300" s="29">
        <f>SUM(J6295:J6299)</f>
        <v/>
      </c>
    </row>
    <row r="6301">
      <c r="C6301" s="24" t="inlineStr">
        <is>
          <t>C</t>
        </is>
      </c>
      <c r="D6301" s="24" t="inlineStr">
        <is>
          <t>PERALATAN</t>
        </is>
      </c>
      <c r="E6301" s="12" t="n"/>
      <c r="F6301" s="12" t="n"/>
      <c r="G6301" s="12" t="n"/>
      <c r="H6301" s="12" t="n"/>
      <c r="I6301" s="12" t="n"/>
      <c r="J6301" s="12" t="n"/>
    </row>
    <row r="6302">
      <c r="C6302" s="5" t="n">
        <v>1</v>
      </c>
      <c r="D6302" s="5" t="inlineStr">
        <is>
          <t>WATER TANKER 3000 - 4500 L</t>
        </is>
      </c>
      <c r="E6302" s="5" t="inlineStr">
        <is>
          <t>E23</t>
        </is>
      </c>
      <c r="F6302" s="5" t="inlineStr">
        <is>
          <t>Jam</t>
        </is>
      </c>
      <c r="G6302" s="25" t="n">
        <v>5.430158489357059e-05</v>
      </c>
      <c r="H6302" s="26">
        <f>VLOOKUP(D6302,upahbahan,3,FALSE)</f>
        <v/>
      </c>
      <c r="J6302" s="26">
        <f>G6302*H6302</f>
        <v/>
      </c>
    </row>
    <row r="6303">
      <c r="C6303" s="5" t="n">
        <v>2</v>
      </c>
      <c r="D6303" s="5" t="inlineStr">
        <is>
          <t>Alat Bantu</t>
        </is>
      </c>
      <c r="F6303" s="5" t="inlineStr">
        <is>
          <t>Ls</t>
        </is>
      </c>
      <c r="G6303" s="25" t="n">
        <v>1</v>
      </c>
      <c r="H6303" s="26">
        <f>VLOOKUP(D6303,upahbahan,3,FALSE)</f>
        <v/>
      </c>
      <c r="J6303" s="26">
        <f>G6303*H6303</f>
        <v/>
      </c>
    </row>
    <row r="6304">
      <c r="C6304" s="27" t="inlineStr">
        <is>
          <t>JUMLAH HARGA PERALATAN</t>
        </is>
      </c>
      <c r="D6304" s="28" t="n"/>
      <c r="E6304" s="28" t="n"/>
      <c r="F6304" s="28" t="n"/>
      <c r="G6304" s="28" t="n"/>
      <c r="H6304" s="28" t="n"/>
      <c r="I6304" s="28" t="n"/>
      <c r="J6304" s="29">
        <f>SUM(J6302:J6303)</f>
        <v/>
      </c>
    </row>
    <row r="6305">
      <c r="C6305" s="31" t="inlineStr">
        <is>
          <t>D</t>
        </is>
      </c>
      <c r="D6305" s="31" t="inlineStr">
        <is>
          <t>Jumlah (A+B+C)</t>
        </is>
      </c>
      <c r="E6305" s="32" t="n"/>
      <c r="F6305" s="32" t="n"/>
      <c r="G6305" s="32" t="n"/>
      <c r="H6305" s="32" t="n"/>
      <c r="I6305" s="32" t="n"/>
      <c r="J6305" s="33">
        <f>J6293+J6300+J6304</f>
        <v/>
      </c>
    </row>
    <row r="6306">
      <c r="C6306" s="18" t="inlineStr">
        <is>
          <t>E</t>
        </is>
      </c>
      <c r="D6306" s="18" t="inlineStr">
        <is>
          <t>Biaya Umum dan Keuntungan 10.0% x D</t>
        </is>
      </c>
      <c r="H6306" s="21">
        <f>$Q$8</f>
        <v/>
      </c>
      <c r="J6306" s="34">
        <f>J6305*H6306</f>
        <v/>
      </c>
    </row>
    <row r="6307">
      <c r="C6307" s="31" t="inlineStr">
        <is>
          <t>F</t>
        </is>
      </c>
      <c r="D6307" s="31" t="inlineStr">
        <is>
          <t>Harga Satuan Pekerjaan (D+E)</t>
        </is>
      </c>
      <c r="E6307" s="32" t="n"/>
      <c r="F6307" s="32" t="n"/>
      <c r="G6307" s="32" t="n"/>
      <c r="H6307" s="32" t="n"/>
      <c r="I6307" s="32" t="n"/>
      <c r="J6307" s="33">
        <f>SUM(J6305:J6306)</f>
        <v/>
      </c>
    </row>
    <row r="6309">
      <c r="C6309" s="16" t="inlineStr">
        <is>
          <t>I.313</t>
        </is>
      </c>
      <c r="D6309" s="17" t="inlineStr">
        <is>
          <t>Pandan Laut (Pandanus Odorifer)</t>
        </is>
      </c>
      <c r="F6309" s="18" t="inlineStr">
        <is>
          <t>Buah</t>
        </is>
      </c>
      <c r="K6309" s="22">
        <f>ROUNDDOWN(J6328,0)</f>
        <v/>
      </c>
      <c r="M6309" s="19" t="inlineStr">
        <is>
          <t>9.3.(38bc)</t>
        </is>
      </c>
    </row>
    <row r="6310">
      <c r="C6310" s="23" t="inlineStr">
        <is>
          <t>No</t>
        </is>
      </c>
      <c r="D6310" s="23" t="inlineStr">
        <is>
          <t>Uraian</t>
        </is>
      </c>
      <c r="E6310" s="23" t="inlineStr">
        <is>
          <t>Kode</t>
        </is>
      </c>
      <c r="F6310" s="23" t="inlineStr">
        <is>
          <t>Sat.</t>
        </is>
      </c>
      <c r="G6310" s="23" t="inlineStr">
        <is>
          <t>Koefisien</t>
        </is>
      </c>
      <c r="H6310" s="23" t="inlineStr">
        <is>
          <t>Harga  Satuan (Rp)</t>
        </is>
      </c>
      <c r="J6310" s="23" t="inlineStr">
        <is>
          <t>Jumlah Harga (Rp)</t>
        </is>
      </c>
    </row>
    <row r="6311">
      <c r="C6311" s="24" t="inlineStr">
        <is>
          <t>A</t>
        </is>
      </c>
      <c r="D6311" s="24" t="inlineStr">
        <is>
          <t>TENAGA KERJA</t>
        </is>
      </c>
      <c r="E6311" s="12" t="n"/>
      <c r="F6311" s="12" t="n"/>
      <c r="G6311" s="12" t="n"/>
      <c r="H6311" s="12" t="n"/>
      <c r="I6311" s="12" t="n"/>
      <c r="J6311" s="12" t="n"/>
    </row>
    <row r="6312">
      <c r="C6312" s="5" t="n">
        <v>1</v>
      </c>
      <c r="D6312" s="5" t="inlineStr">
        <is>
          <t>Pekerja</t>
        </is>
      </c>
      <c r="E6312" s="5" t="inlineStr">
        <is>
          <t>L01</t>
        </is>
      </c>
      <c r="F6312" s="5" t="inlineStr">
        <is>
          <t>jam</t>
        </is>
      </c>
      <c r="G6312" s="25" t="n">
        <v>0.6666667872493899</v>
      </c>
      <c r="H6312" s="26">
        <f>VLOOKUP(D6312,upahbahan,3,FALSE)</f>
        <v/>
      </c>
      <c r="J6312" s="26">
        <f>G6312*H6312</f>
        <v/>
      </c>
    </row>
    <row r="6313">
      <c r="C6313" s="5" t="n">
        <v>2</v>
      </c>
      <c r="D6313" s="5" t="inlineStr">
        <is>
          <t>Mandor</t>
        </is>
      </c>
      <c r="E6313" s="5" t="inlineStr">
        <is>
          <t>L03</t>
        </is>
      </c>
      <c r="F6313" s="5" t="inlineStr">
        <is>
          <t>jam</t>
        </is>
      </c>
      <c r="G6313" s="25" t="n">
        <v>0.3333334333955119</v>
      </c>
      <c r="H6313" s="26">
        <f>VLOOKUP(D6313,upahbahan,3,FALSE)</f>
        <v/>
      </c>
      <c r="J6313" s="26">
        <f>G6313*H6313</f>
        <v/>
      </c>
    </row>
    <row r="6314">
      <c r="C6314" s="27" t="inlineStr">
        <is>
          <t>JUMLAH HARGA TENAGA KERJA</t>
        </is>
      </c>
      <c r="D6314" s="28" t="n"/>
      <c r="E6314" s="28" t="n"/>
      <c r="F6314" s="28" t="n"/>
      <c r="G6314" s="28" t="n"/>
      <c r="H6314" s="28" t="n"/>
      <c r="I6314" s="28" t="n"/>
      <c r="J6314" s="29">
        <f>SUM(J6312:J6313)</f>
        <v/>
      </c>
    </row>
    <row r="6315">
      <c r="C6315" s="24" t="inlineStr">
        <is>
          <t>B</t>
        </is>
      </c>
      <c r="D6315" s="24" t="inlineStr">
        <is>
          <t>BAHAN</t>
        </is>
      </c>
      <c r="E6315" s="12" t="n"/>
      <c r="F6315" s="12" t="n"/>
      <c r="G6315" s="12" t="n"/>
      <c r="H6315" s="12" t="n"/>
      <c r="I6315" s="12" t="n"/>
      <c r="J6315" s="12" t="n"/>
    </row>
    <row r="6316">
      <c r="C6316" s="5" t="n">
        <v>1</v>
      </c>
      <c r="D6316" s="5" t="inlineStr">
        <is>
          <t>Pandan Laut (Pandanus odorifer)</t>
        </is>
      </c>
      <c r="E6316" s="5" t="inlineStr">
        <is>
          <t>M572</t>
        </is>
      </c>
      <c r="F6316" s="5" t="inlineStr">
        <is>
          <t>Btg</t>
        </is>
      </c>
      <c r="G6316" s="25" t="n">
        <v>1</v>
      </c>
      <c r="H6316" s="26">
        <f>VLOOKUP(D6316,upahbahan,3,FALSE)</f>
        <v/>
      </c>
      <c r="J6316" s="26">
        <f>G6316*H6316</f>
        <v/>
      </c>
    </row>
    <row r="6317">
      <c r="C6317" s="5" t="n">
        <v>2</v>
      </c>
      <c r="D6317" s="5" t="inlineStr">
        <is>
          <t>Tanah Humus ketebalan 20 cm</t>
        </is>
      </c>
      <c r="E6317" s="5" t="inlineStr">
        <is>
          <t>M271</t>
        </is>
      </c>
      <c r="F6317" s="5" t="inlineStr">
        <is>
          <t>M3</t>
        </is>
      </c>
      <c r="G6317" s="25" t="n">
        <v>0.22</v>
      </c>
      <c r="H6317" s="26">
        <f>VLOOKUP(D6317,upahbahan,3,FALSE)</f>
        <v/>
      </c>
      <c r="J6317" s="26">
        <f>G6317*H6317</f>
        <v/>
      </c>
    </row>
    <row r="6318">
      <c r="C6318" s="5" t="n">
        <v>3</v>
      </c>
      <c r="D6318" s="5" t="inlineStr">
        <is>
          <t>Pupuk</t>
        </is>
      </c>
      <c r="E6318" s="5" t="inlineStr">
        <is>
          <t>M272</t>
        </is>
      </c>
      <c r="F6318" s="5" t="inlineStr">
        <is>
          <t>Kg</t>
        </is>
      </c>
      <c r="G6318" s="25" t="n">
        <v>1.05</v>
      </c>
      <c r="H6318" s="26">
        <f>VLOOKUP(D6318,upahbahan,3,FALSE)</f>
        <v/>
      </c>
      <c r="J6318" s="26">
        <f>G6318*H6318</f>
        <v/>
      </c>
    </row>
    <row r="6319">
      <c r="C6319" s="5" t="n">
        <v>4</v>
      </c>
      <c r="D6319" s="5" t="inlineStr">
        <is>
          <t>Air</t>
        </is>
      </c>
      <c r="E6319" s="5" t="inlineStr">
        <is>
          <t>M170</t>
        </is>
      </c>
      <c r="F6319" s="5" t="inlineStr">
        <is>
          <t>Ltr</t>
        </is>
      </c>
      <c r="G6319" s="25" t="n">
        <v>0.5406143344709897</v>
      </c>
      <c r="H6319" s="26">
        <f>VLOOKUP(D6319,upahbahan,3,FALSE)</f>
        <v/>
      </c>
      <c r="J6319" s="26">
        <f>G6319*H6319</f>
        <v/>
      </c>
    </row>
    <row r="6320">
      <c r="C6320" s="5" t="n">
        <v>5</v>
      </c>
      <c r="D6320" s="5" t="inlineStr">
        <is>
          <t>Galian Tanah Biasa</t>
        </is>
      </c>
      <c r="E6320" s="5" t="inlineStr">
        <is>
          <t>EI311</t>
        </is>
      </c>
      <c r="F6320" s="5" t="inlineStr">
        <is>
          <t>M3</t>
        </is>
      </c>
      <c r="G6320" s="25" t="n">
        <v>0.1440000664264398</v>
      </c>
      <c r="H6320" s="26" t="n">
        <v>43356.23</v>
      </c>
      <c r="I6320" s="30" t="inlineStr">
        <is>
          <t>harga khusus</t>
        </is>
      </c>
      <c r="J6320" s="26">
        <f>G6320*H6320</f>
        <v/>
      </c>
    </row>
    <row r="6321">
      <c r="C6321" s="27" t="inlineStr">
        <is>
          <t>JUMLAH HARGA BAHAN</t>
        </is>
      </c>
      <c r="D6321" s="28" t="n"/>
      <c r="E6321" s="28" t="n"/>
      <c r="F6321" s="28" t="n"/>
      <c r="G6321" s="28" t="n"/>
      <c r="H6321" s="28" t="n"/>
      <c r="I6321" s="28" t="n"/>
      <c r="J6321" s="29">
        <f>SUM(J6316:J6320)</f>
        <v/>
      </c>
    </row>
    <row r="6322">
      <c r="C6322" s="24" t="inlineStr">
        <is>
          <t>C</t>
        </is>
      </c>
      <c r="D6322" s="24" t="inlineStr">
        <is>
          <t>PERALATAN</t>
        </is>
      </c>
      <c r="E6322" s="12" t="n"/>
      <c r="F6322" s="12" t="n"/>
      <c r="G6322" s="12" t="n"/>
      <c r="H6322" s="12" t="n"/>
      <c r="I6322" s="12" t="n"/>
      <c r="J6322" s="12" t="n"/>
    </row>
    <row r="6323">
      <c r="C6323" s="5" t="n">
        <v>1</v>
      </c>
      <c r="D6323" s="5" t="inlineStr">
        <is>
          <t>WATER TANKER 3000 - 4500 L</t>
        </is>
      </c>
      <c r="E6323" s="5" t="inlineStr">
        <is>
          <t>E23</t>
        </is>
      </c>
      <c r="F6323" s="5" t="inlineStr">
        <is>
          <t>Jam</t>
        </is>
      </c>
      <c r="G6323" s="25" t="n">
        <v>5.430158489357059e-05</v>
      </c>
      <c r="H6323" s="26">
        <f>VLOOKUP(D6323,upahbahan,3,FALSE)</f>
        <v/>
      </c>
      <c r="J6323" s="26">
        <f>G6323*H6323</f>
        <v/>
      </c>
    </row>
    <row r="6324">
      <c r="C6324" s="5" t="n">
        <v>2</v>
      </c>
      <c r="D6324" s="5" t="inlineStr">
        <is>
          <t>Alat Bantu</t>
        </is>
      </c>
      <c r="F6324" s="5" t="inlineStr">
        <is>
          <t>Ls</t>
        </is>
      </c>
      <c r="G6324" s="25" t="n">
        <v>1</v>
      </c>
      <c r="H6324" s="26">
        <f>VLOOKUP(D6324,upahbahan,3,FALSE)</f>
        <v/>
      </c>
      <c r="J6324" s="26">
        <f>G6324*H6324</f>
        <v/>
      </c>
    </row>
    <row r="6325">
      <c r="C6325" s="27" t="inlineStr">
        <is>
          <t>JUMLAH HARGA PERALATAN</t>
        </is>
      </c>
      <c r="D6325" s="28" t="n"/>
      <c r="E6325" s="28" t="n"/>
      <c r="F6325" s="28" t="n"/>
      <c r="G6325" s="28" t="n"/>
      <c r="H6325" s="28" t="n"/>
      <c r="I6325" s="28" t="n"/>
      <c r="J6325" s="29">
        <f>SUM(J6323:J6324)</f>
        <v/>
      </c>
    </row>
    <row r="6326">
      <c r="C6326" s="31" t="inlineStr">
        <is>
          <t>D</t>
        </is>
      </c>
      <c r="D6326" s="31" t="inlineStr">
        <is>
          <t>Jumlah (A+B+C)</t>
        </is>
      </c>
      <c r="E6326" s="32" t="n"/>
      <c r="F6326" s="32" t="n"/>
      <c r="G6326" s="32" t="n"/>
      <c r="H6326" s="32" t="n"/>
      <c r="I6326" s="32" t="n"/>
      <c r="J6326" s="33">
        <f>J6314+J6321+J6325</f>
        <v/>
      </c>
    </row>
    <row r="6327">
      <c r="C6327" s="18" t="inlineStr">
        <is>
          <t>E</t>
        </is>
      </c>
      <c r="D6327" s="18" t="inlineStr">
        <is>
          <t>Biaya Umum dan Keuntungan 10.0% x D</t>
        </is>
      </c>
      <c r="H6327" s="21">
        <f>$Q$8</f>
        <v/>
      </c>
      <c r="J6327" s="34">
        <f>J6326*H6327</f>
        <v/>
      </c>
    </row>
    <row r="6328">
      <c r="C6328" s="31" t="inlineStr">
        <is>
          <t>F</t>
        </is>
      </c>
      <c r="D6328" s="31" t="inlineStr">
        <is>
          <t>Harga Satuan Pekerjaan (D+E)</t>
        </is>
      </c>
      <c r="E6328" s="32" t="n"/>
      <c r="F6328" s="32" t="n"/>
      <c r="G6328" s="32" t="n"/>
      <c r="H6328" s="32" t="n"/>
      <c r="I6328" s="32" t="n"/>
      <c r="J6328" s="33">
        <f>SUM(J6326:J6327)</f>
        <v/>
      </c>
    </row>
    <row r="6330">
      <c r="C6330" s="16" t="inlineStr">
        <is>
          <t>I.314</t>
        </is>
      </c>
      <c r="D6330" s="17" t="inlineStr">
        <is>
          <t>Pacing Pentul (Costus Woodsonii)</t>
        </is>
      </c>
      <c r="F6330" s="18" t="inlineStr">
        <is>
          <t>Buah</t>
        </is>
      </c>
      <c r="K6330" s="22">
        <f>ROUNDDOWN(J6349,0)</f>
        <v/>
      </c>
      <c r="M6330" s="19" t="inlineStr">
        <is>
          <t>9.3.(38bd)</t>
        </is>
      </c>
    </row>
    <row r="6331">
      <c r="C6331" s="23" t="inlineStr">
        <is>
          <t>No</t>
        </is>
      </c>
      <c r="D6331" s="23" t="inlineStr">
        <is>
          <t>Uraian</t>
        </is>
      </c>
      <c r="E6331" s="23" t="inlineStr">
        <is>
          <t>Kode</t>
        </is>
      </c>
      <c r="F6331" s="23" t="inlineStr">
        <is>
          <t>Sat.</t>
        </is>
      </c>
      <c r="G6331" s="23" t="inlineStr">
        <is>
          <t>Koefisien</t>
        </is>
      </c>
      <c r="H6331" s="23" t="inlineStr">
        <is>
          <t>Harga  Satuan (Rp)</t>
        </is>
      </c>
      <c r="J6331" s="23" t="inlineStr">
        <is>
          <t>Jumlah Harga (Rp)</t>
        </is>
      </c>
    </row>
    <row r="6332">
      <c r="C6332" s="24" t="inlineStr">
        <is>
          <t>A</t>
        </is>
      </c>
      <c r="D6332" s="24" t="inlineStr">
        <is>
          <t>TENAGA KERJA</t>
        </is>
      </c>
      <c r="E6332" s="12" t="n"/>
      <c r="F6332" s="12" t="n"/>
      <c r="G6332" s="12" t="n"/>
      <c r="H6332" s="12" t="n"/>
      <c r="I6332" s="12" t="n"/>
      <c r="J6332" s="12" t="n"/>
    </row>
    <row r="6333">
      <c r="C6333" s="5" t="n">
        <v>1</v>
      </c>
      <c r="D6333" s="5" t="inlineStr">
        <is>
          <t>Pekerja</t>
        </is>
      </c>
      <c r="E6333" s="5" t="inlineStr">
        <is>
          <t>L01</t>
        </is>
      </c>
      <c r="F6333" s="5" t="inlineStr">
        <is>
          <t>jam</t>
        </is>
      </c>
      <c r="G6333" s="25" t="n">
        <v>0.6666667872493899</v>
      </c>
      <c r="H6333" s="26">
        <f>VLOOKUP(D6333,upahbahan,3,FALSE)</f>
        <v/>
      </c>
      <c r="J6333" s="26">
        <f>G6333*H6333</f>
        <v/>
      </c>
    </row>
    <row r="6334">
      <c r="C6334" s="5" t="n">
        <v>2</v>
      </c>
      <c r="D6334" s="5" t="inlineStr">
        <is>
          <t>Mandor</t>
        </is>
      </c>
      <c r="E6334" s="5" t="inlineStr">
        <is>
          <t>L03</t>
        </is>
      </c>
      <c r="F6334" s="5" t="inlineStr">
        <is>
          <t>jam</t>
        </is>
      </c>
      <c r="G6334" s="25" t="n">
        <v>0.3333334333955119</v>
      </c>
      <c r="H6334" s="26">
        <f>VLOOKUP(D6334,upahbahan,3,FALSE)</f>
        <v/>
      </c>
      <c r="J6334" s="26">
        <f>G6334*H6334</f>
        <v/>
      </c>
    </row>
    <row r="6335">
      <c r="C6335" s="27" t="inlineStr">
        <is>
          <t>JUMLAH HARGA TENAGA KERJA</t>
        </is>
      </c>
      <c r="D6335" s="28" t="n"/>
      <c r="E6335" s="28" t="n"/>
      <c r="F6335" s="28" t="n"/>
      <c r="G6335" s="28" t="n"/>
      <c r="H6335" s="28" t="n"/>
      <c r="I6335" s="28" t="n"/>
      <c r="J6335" s="29">
        <f>SUM(J6333:J6334)</f>
        <v/>
      </c>
    </row>
    <row r="6336">
      <c r="C6336" s="24" t="inlineStr">
        <is>
          <t>B</t>
        </is>
      </c>
      <c r="D6336" s="24" t="inlineStr">
        <is>
          <t>BAHAN</t>
        </is>
      </c>
      <c r="E6336" s="12" t="n"/>
      <c r="F6336" s="12" t="n"/>
      <c r="G6336" s="12" t="n"/>
      <c r="H6336" s="12" t="n"/>
      <c r="I6336" s="12" t="n"/>
      <c r="J6336" s="12" t="n"/>
    </row>
    <row r="6337">
      <c r="C6337" s="5" t="n">
        <v>1</v>
      </c>
      <c r="D6337" s="5" t="inlineStr">
        <is>
          <t>Pacing Pentul (Costus woodsonii)</t>
        </is>
      </c>
      <c r="E6337" s="5" t="inlineStr">
        <is>
          <t>M573</t>
        </is>
      </c>
      <c r="F6337" s="5" t="inlineStr">
        <is>
          <t>Btg</t>
        </is>
      </c>
      <c r="G6337" s="25" t="n">
        <v>1</v>
      </c>
      <c r="H6337" s="26">
        <f>VLOOKUP(D6337,upahbahan,3,FALSE)</f>
        <v/>
      </c>
      <c r="J6337" s="26">
        <f>G6337*H6337</f>
        <v/>
      </c>
    </row>
    <row r="6338">
      <c r="C6338" s="5" t="n">
        <v>2</v>
      </c>
      <c r="D6338" s="5" t="inlineStr">
        <is>
          <t>Tanah Humus ketebalan 20 cm</t>
        </is>
      </c>
      <c r="E6338" s="5" t="inlineStr">
        <is>
          <t>M271</t>
        </is>
      </c>
      <c r="F6338" s="5" t="inlineStr">
        <is>
          <t>M3</t>
        </is>
      </c>
      <c r="G6338" s="25" t="n">
        <v>0.22</v>
      </c>
      <c r="H6338" s="26">
        <f>VLOOKUP(D6338,upahbahan,3,FALSE)</f>
        <v/>
      </c>
      <c r="J6338" s="26">
        <f>G6338*H6338</f>
        <v/>
      </c>
    </row>
    <row r="6339">
      <c r="C6339" s="5" t="n">
        <v>3</v>
      </c>
      <c r="D6339" s="5" t="inlineStr">
        <is>
          <t>Pupuk</t>
        </is>
      </c>
      <c r="E6339" s="5" t="inlineStr">
        <is>
          <t>M272</t>
        </is>
      </c>
      <c r="F6339" s="5" t="inlineStr">
        <is>
          <t>Kg</t>
        </is>
      </c>
      <c r="G6339" s="25" t="n">
        <v>1.05</v>
      </c>
      <c r="H6339" s="26">
        <f>VLOOKUP(D6339,upahbahan,3,FALSE)</f>
        <v/>
      </c>
      <c r="J6339" s="26">
        <f>G6339*H6339</f>
        <v/>
      </c>
    </row>
    <row r="6340">
      <c r="C6340" s="5" t="n">
        <v>4</v>
      </c>
      <c r="D6340" s="5" t="inlineStr">
        <is>
          <t>Air</t>
        </is>
      </c>
      <c r="E6340" s="5" t="inlineStr">
        <is>
          <t>M170</t>
        </is>
      </c>
      <c r="F6340" s="5" t="inlineStr">
        <is>
          <t>Ltr</t>
        </is>
      </c>
      <c r="G6340" s="25" t="n">
        <v>0.5406143344709897</v>
      </c>
      <c r="H6340" s="26">
        <f>VLOOKUP(D6340,upahbahan,3,FALSE)</f>
        <v/>
      </c>
      <c r="J6340" s="26">
        <f>G6340*H6340</f>
        <v/>
      </c>
    </row>
    <row r="6341">
      <c r="C6341" s="5" t="n">
        <v>5</v>
      </c>
      <c r="D6341" s="5" t="inlineStr">
        <is>
          <t>Galian Tanah Biasa</t>
        </is>
      </c>
      <c r="E6341" s="5" t="inlineStr">
        <is>
          <t>EI311</t>
        </is>
      </c>
      <c r="F6341" s="5" t="inlineStr">
        <is>
          <t>M3</t>
        </is>
      </c>
      <c r="G6341" s="25" t="n">
        <v>0.1440000664264398</v>
      </c>
      <c r="H6341" s="26" t="n">
        <v>43356.23</v>
      </c>
      <c r="I6341" s="30" t="inlineStr">
        <is>
          <t>harga khusus</t>
        </is>
      </c>
      <c r="J6341" s="26">
        <f>G6341*H6341</f>
        <v/>
      </c>
    </row>
    <row r="6342">
      <c r="C6342" s="27" t="inlineStr">
        <is>
          <t>JUMLAH HARGA BAHAN</t>
        </is>
      </c>
      <c r="D6342" s="28" t="n"/>
      <c r="E6342" s="28" t="n"/>
      <c r="F6342" s="28" t="n"/>
      <c r="G6342" s="28" t="n"/>
      <c r="H6342" s="28" t="n"/>
      <c r="I6342" s="28" t="n"/>
      <c r="J6342" s="29">
        <f>SUM(J6337:J6341)</f>
        <v/>
      </c>
    </row>
    <row r="6343">
      <c r="C6343" s="24" t="inlineStr">
        <is>
          <t>C</t>
        </is>
      </c>
      <c r="D6343" s="24" t="inlineStr">
        <is>
          <t>PERALATAN</t>
        </is>
      </c>
      <c r="E6343" s="12" t="n"/>
      <c r="F6343" s="12" t="n"/>
      <c r="G6343" s="12" t="n"/>
      <c r="H6343" s="12" t="n"/>
      <c r="I6343" s="12" t="n"/>
      <c r="J6343" s="12" t="n"/>
    </row>
    <row r="6344">
      <c r="C6344" s="5" t="n">
        <v>1</v>
      </c>
      <c r="D6344" s="5" t="inlineStr">
        <is>
          <t>WATER TANKER 3000 - 4500 L</t>
        </is>
      </c>
      <c r="E6344" s="5" t="inlineStr">
        <is>
          <t>E23</t>
        </is>
      </c>
      <c r="F6344" s="5" t="inlineStr">
        <is>
          <t>Jam</t>
        </is>
      </c>
      <c r="G6344" s="25" t="n">
        <v>5.430158489357059e-05</v>
      </c>
      <c r="H6344" s="26">
        <f>VLOOKUP(D6344,upahbahan,3,FALSE)</f>
        <v/>
      </c>
      <c r="J6344" s="26">
        <f>G6344*H6344</f>
        <v/>
      </c>
    </row>
    <row r="6345">
      <c r="C6345" s="5" t="n">
        <v>2</v>
      </c>
      <c r="D6345" s="5" t="inlineStr">
        <is>
          <t>Alat Bantu</t>
        </is>
      </c>
      <c r="F6345" s="5" t="inlineStr">
        <is>
          <t>Ls</t>
        </is>
      </c>
      <c r="G6345" s="25" t="n">
        <v>1</v>
      </c>
      <c r="H6345" s="26">
        <f>VLOOKUP(D6345,upahbahan,3,FALSE)</f>
        <v/>
      </c>
      <c r="J6345" s="26">
        <f>G6345*H6345</f>
        <v/>
      </c>
    </row>
    <row r="6346">
      <c r="C6346" s="27" t="inlineStr">
        <is>
          <t>JUMLAH HARGA PERALATAN</t>
        </is>
      </c>
      <c r="D6346" s="28" t="n"/>
      <c r="E6346" s="28" t="n"/>
      <c r="F6346" s="28" t="n"/>
      <c r="G6346" s="28" t="n"/>
      <c r="H6346" s="28" t="n"/>
      <c r="I6346" s="28" t="n"/>
      <c r="J6346" s="29">
        <f>SUM(J6344:J6345)</f>
        <v/>
      </c>
    </row>
    <row r="6347">
      <c r="C6347" s="31" t="inlineStr">
        <is>
          <t>D</t>
        </is>
      </c>
      <c r="D6347" s="31" t="inlineStr">
        <is>
          <t>Jumlah (A+B+C)</t>
        </is>
      </c>
      <c r="E6347" s="32" t="n"/>
      <c r="F6347" s="32" t="n"/>
      <c r="G6347" s="32" t="n"/>
      <c r="H6347" s="32" t="n"/>
      <c r="I6347" s="32" t="n"/>
      <c r="J6347" s="33">
        <f>J6335+J6342+J6346</f>
        <v/>
      </c>
    </row>
    <row r="6348">
      <c r="C6348" s="18" t="inlineStr">
        <is>
          <t>E</t>
        </is>
      </c>
      <c r="D6348" s="18" t="inlineStr">
        <is>
          <t>Biaya Umum dan Keuntungan 10.0% x D</t>
        </is>
      </c>
      <c r="H6348" s="21">
        <f>$Q$8</f>
        <v/>
      </c>
      <c r="J6348" s="34">
        <f>J6347*H6348</f>
        <v/>
      </c>
    </row>
    <row r="6349">
      <c r="C6349" s="31" t="inlineStr">
        <is>
          <t>F</t>
        </is>
      </c>
      <c r="D6349" s="31" t="inlineStr">
        <is>
          <t>Harga Satuan Pekerjaan (D+E)</t>
        </is>
      </c>
      <c r="E6349" s="32" t="n"/>
      <c r="F6349" s="32" t="n"/>
      <c r="G6349" s="32" t="n"/>
      <c r="H6349" s="32" t="n"/>
      <c r="I6349" s="32" t="n"/>
      <c r="J6349" s="33">
        <f>SUM(J6347:J6348)</f>
        <v/>
      </c>
    </row>
    <row r="6351">
      <c r="C6351" s="16" t="inlineStr">
        <is>
          <t>I.315</t>
        </is>
      </c>
      <c r="D6351" s="17" t="inlineStr">
        <is>
          <t>Pagoda (Plumeria Pudica)</t>
        </is>
      </c>
      <c r="F6351" s="18" t="inlineStr">
        <is>
          <t>Buah</t>
        </is>
      </c>
      <c r="K6351" s="22">
        <f>ROUNDDOWN(J6371,0)</f>
        <v/>
      </c>
      <c r="M6351" s="19" t="inlineStr">
        <is>
          <t>9.3.(38be)</t>
        </is>
      </c>
    </row>
    <row r="6352">
      <c r="C6352" s="23" t="inlineStr">
        <is>
          <t>No</t>
        </is>
      </c>
      <c r="D6352" s="23" t="inlineStr">
        <is>
          <t>Uraian</t>
        </is>
      </c>
      <c r="E6352" s="23" t="inlineStr">
        <is>
          <t>Kode</t>
        </is>
      </c>
      <c r="F6352" s="23" t="inlineStr">
        <is>
          <t>Sat.</t>
        </is>
      </c>
      <c r="G6352" s="23" t="inlineStr">
        <is>
          <t>Koefisien</t>
        </is>
      </c>
      <c r="H6352" s="23" t="inlineStr">
        <is>
          <t>Harga  Satuan (Rp)</t>
        </is>
      </c>
      <c r="J6352" s="23" t="inlineStr">
        <is>
          <t>Jumlah Harga (Rp)</t>
        </is>
      </c>
    </row>
    <row r="6353">
      <c r="C6353" s="24" t="inlineStr">
        <is>
          <t>A</t>
        </is>
      </c>
      <c r="D6353" s="24" t="inlineStr">
        <is>
          <t>TENAGA KERJA</t>
        </is>
      </c>
      <c r="E6353" s="12" t="n"/>
      <c r="F6353" s="12" t="n"/>
      <c r="G6353" s="12" t="n"/>
      <c r="H6353" s="12" t="n"/>
      <c r="I6353" s="12" t="n"/>
      <c r="J6353" s="12" t="n"/>
    </row>
    <row r="6354">
      <c r="C6354" s="5" t="n">
        <v>1</v>
      </c>
      <c r="D6354" s="5" t="inlineStr">
        <is>
          <t>Pekerja</t>
        </is>
      </c>
      <c r="E6354" s="5" t="inlineStr">
        <is>
          <t>L01</t>
        </is>
      </c>
      <c r="F6354" s="5" t="inlineStr">
        <is>
          <t>jam</t>
        </is>
      </c>
      <c r="G6354" s="25" t="n">
        <v>0.6666667872493899</v>
      </c>
      <c r="H6354" s="26">
        <f>VLOOKUP(D6354,upahbahan,3,FALSE)</f>
        <v/>
      </c>
      <c r="J6354" s="26">
        <f>G6354*H6354</f>
        <v/>
      </c>
    </row>
    <row r="6355">
      <c r="C6355" s="5" t="n">
        <v>2</v>
      </c>
      <c r="D6355" s="5" t="inlineStr">
        <is>
          <t>Mandor</t>
        </is>
      </c>
      <c r="E6355" s="5" t="inlineStr">
        <is>
          <t>L03</t>
        </is>
      </c>
      <c r="F6355" s="5" t="inlineStr">
        <is>
          <t>jam</t>
        </is>
      </c>
      <c r="G6355" s="25" t="n">
        <v>0.3333334333955119</v>
      </c>
      <c r="H6355" s="26">
        <f>VLOOKUP(D6355,upahbahan,3,FALSE)</f>
        <v/>
      </c>
      <c r="J6355" s="26">
        <f>G6355*H6355</f>
        <v/>
      </c>
    </row>
    <row r="6356">
      <c r="C6356" s="27" t="inlineStr">
        <is>
          <t>JUMLAH HARGA TENAGA KERJA</t>
        </is>
      </c>
      <c r="D6356" s="28" t="n"/>
      <c r="E6356" s="28" t="n"/>
      <c r="F6356" s="28" t="n"/>
      <c r="G6356" s="28" t="n"/>
      <c r="H6356" s="28" t="n"/>
      <c r="I6356" s="28" t="n"/>
      <c r="J6356" s="29">
        <f>SUM(J6354:J6355)</f>
        <v/>
      </c>
    </row>
    <row r="6357">
      <c r="C6357" s="24" t="inlineStr">
        <is>
          <t>B</t>
        </is>
      </c>
      <c r="D6357" s="24" t="inlineStr">
        <is>
          <t>BAHAN</t>
        </is>
      </c>
      <c r="E6357" s="12" t="n"/>
      <c r="F6357" s="12" t="n"/>
      <c r="G6357" s="12" t="n"/>
      <c r="H6357" s="12" t="n"/>
      <c r="I6357" s="12" t="n"/>
      <c r="J6357" s="12" t="n"/>
    </row>
    <row r="6358">
      <c r="C6358" s="5" t="n">
        <v>1</v>
      </c>
      <c r="D6358" s="5" t="inlineStr">
        <is>
          <t>Pagoda (Plumeria pudica)</t>
        </is>
      </c>
      <c r="E6358" s="5" t="inlineStr">
        <is>
          <t>M325</t>
        </is>
      </c>
      <c r="F6358" s="5" t="inlineStr">
        <is>
          <t>Btg</t>
        </is>
      </c>
      <c r="G6358" s="25" t="n">
        <v>1</v>
      </c>
      <c r="H6358" s="26">
        <f>VLOOKUP(D6358,upahbahan,3,FALSE)</f>
        <v/>
      </c>
      <c r="J6358" s="26">
        <f>G6358*H6358</f>
        <v/>
      </c>
    </row>
    <row r="6359">
      <c r="C6359" s="5" t="n">
        <v>2</v>
      </c>
      <c r="D6359" s="5" t="inlineStr">
        <is>
          <t>Tanah Humus ketebalan 20 cm</t>
        </is>
      </c>
      <c r="E6359" s="5" t="inlineStr">
        <is>
          <t>M271</t>
        </is>
      </c>
      <c r="F6359" s="5" t="inlineStr">
        <is>
          <t>M3</t>
        </is>
      </c>
      <c r="G6359" s="25" t="n">
        <v>0.22</v>
      </c>
      <c r="H6359" s="26">
        <f>VLOOKUP(D6359,upahbahan,3,FALSE)</f>
        <v/>
      </c>
      <c r="J6359" s="26">
        <f>G6359*H6359</f>
        <v/>
      </c>
    </row>
    <row r="6360">
      <c r="C6360" s="5" t="n">
        <v>3</v>
      </c>
      <c r="D6360" s="5" t="inlineStr">
        <is>
          <t>Pupuk</t>
        </is>
      </c>
      <c r="E6360" s="5" t="inlineStr">
        <is>
          <t>M272</t>
        </is>
      </c>
      <c r="F6360" s="5" t="inlineStr">
        <is>
          <t>Kg</t>
        </is>
      </c>
      <c r="G6360" s="25" t="n">
        <v>1.05</v>
      </c>
      <c r="H6360" s="26">
        <f>VLOOKUP(D6360,upahbahan,3,FALSE)</f>
        <v/>
      </c>
      <c r="J6360" s="26">
        <f>G6360*H6360</f>
        <v/>
      </c>
    </row>
    <row r="6361">
      <c r="C6361" s="5" t="n">
        <v>4</v>
      </c>
      <c r="D6361" s="5" t="inlineStr">
        <is>
          <t>Air</t>
        </is>
      </c>
      <c r="E6361" s="5" t="inlineStr">
        <is>
          <t>M170</t>
        </is>
      </c>
      <c r="F6361" s="5" t="inlineStr">
        <is>
          <t>Ltr</t>
        </is>
      </c>
      <c r="G6361" s="25" t="n">
        <v>8.111262798634812</v>
      </c>
      <c r="H6361" s="26">
        <f>VLOOKUP(D6361,upahbahan,3,FALSE)</f>
        <v/>
      </c>
      <c r="J6361" s="26">
        <f>G6361*H6361</f>
        <v/>
      </c>
    </row>
    <row r="6362">
      <c r="C6362" s="5" t="n">
        <v>5</v>
      </c>
      <c r="D6362" s="5" t="inlineStr">
        <is>
          <t>Galian Tanah Biasa</t>
        </is>
      </c>
      <c r="E6362" s="5" t="inlineStr">
        <is>
          <t>EI311</t>
        </is>
      </c>
      <c r="F6362" s="5" t="inlineStr">
        <is>
          <t>M3</t>
        </is>
      </c>
      <c r="G6362" s="25" t="n">
        <v>0.5119999395114402</v>
      </c>
      <c r="H6362" s="26">
        <f>VLOOKUP(D6362,upahbahan,3,FALSE)</f>
        <v/>
      </c>
      <c r="J6362" s="26">
        <f>G6362*H6362</f>
        <v/>
      </c>
    </row>
    <row r="6363">
      <c r="C6363" s="5" t="n">
        <v>6</v>
      </c>
      <c r="D6363" s="5" t="inlineStr">
        <is>
          <t>Bambu Penopang</t>
        </is>
      </c>
      <c r="E6363" s="5" t="inlineStr">
        <is>
          <t>M366</t>
        </is>
      </c>
      <c r="F6363" s="5" t="inlineStr">
        <is>
          <t>Btg</t>
        </is>
      </c>
      <c r="G6363" s="25" t="n">
        <v>3</v>
      </c>
      <c r="H6363" s="26">
        <f>VLOOKUP(D6363,upahbahan,3,FALSE)</f>
        <v/>
      </c>
      <c r="J6363" s="26">
        <f>G6363*H6363</f>
        <v/>
      </c>
    </row>
    <row r="6364">
      <c r="C6364" s="27" t="inlineStr">
        <is>
          <t>JUMLAH HARGA BAHAN</t>
        </is>
      </c>
      <c r="D6364" s="28" t="n"/>
      <c r="E6364" s="28" t="n"/>
      <c r="F6364" s="28" t="n"/>
      <c r="G6364" s="28" t="n"/>
      <c r="H6364" s="28" t="n"/>
      <c r="I6364" s="28" t="n"/>
      <c r="J6364" s="29">
        <f>SUM(J6358:J6363)</f>
        <v/>
      </c>
    </row>
    <row r="6365">
      <c r="C6365" s="24" t="inlineStr">
        <is>
          <t>C</t>
        </is>
      </c>
      <c r="D6365" s="24" t="inlineStr">
        <is>
          <t>PERALATAN</t>
        </is>
      </c>
      <c r="E6365" s="12" t="n"/>
      <c r="F6365" s="12" t="n"/>
      <c r="G6365" s="12" t="n"/>
      <c r="H6365" s="12" t="n"/>
      <c r="I6365" s="12" t="n"/>
      <c r="J6365" s="12" t="n"/>
    </row>
    <row r="6366">
      <c r="C6366" s="5" t="n">
        <v>1</v>
      </c>
      <c r="D6366" s="5" t="inlineStr">
        <is>
          <t>WATER TANKER 3000 - 4500 L</t>
        </is>
      </c>
      <c r="E6366" s="5" t="inlineStr">
        <is>
          <t>E23</t>
        </is>
      </c>
      <c r="F6366" s="5" t="inlineStr">
        <is>
          <t>Jam</t>
        </is>
      </c>
      <c r="G6366" s="25" t="n">
        <v>5.430158489357059e-05</v>
      </c>
      <c r="H6366" s="26">
        <f>VLOOKUP(D6366,upahbahan,3,FALSE)</f>
        <v/>
      </c>
      <c r="J6366" s="26">
        <f>G6366*H6366</f>
        <v/>
      </c>
    </row>
    <row r="6367">
      <c r="C6367" s="5" t="n">
        <v>2</v>
      </c>
      <c r="D6367" s="5" t="inlineStr">
        <is>
          <t>Alat Bantu</t>
        </is>
      </c>
      <c r="F6367" s="5" t="inlineStr">
        <is>
          <t>Ls</t>
        </is>
      </c>
      <c r="G6367" s="25" t="n">
        <v>1</v>
      </c>
      <c r="H6367" s="26">
        <f>VLOOKUP(D6367,upahbahan,3,FALSE)</f>
        <v/>
      </c>
      <c r="J6367" s="26">
        <f>G6367*H6367</f>
        <v/>
      </c>
    </row>
    <row r="6368">
      <c r="C6368" s="27" t="inlineStr">
        <is>
          <t>JUMLAH HARGA PERALATAN</t>
        </is>
      </c>
      <c r="D6368" s="28" t="n"/>
      <c r="E6368" s="28" t="n"/>
      <c r="F6368" s="28" t="n"/>
      <c r="G6368" s="28" t="n"/>
      <c r="H6368" s="28" t="n"/>
      <c r="I6368" s="28" t="n"/>
      <c r="J6368" s="29">
        <f>SUM(J6366:J6367)</f>
        <v/>
      </c>
    </row>
    <row r="6369">
      <c r="C6369" s="31" t="inlineStr">
        <is>
          <t>D</t>
        </is>
      </c>
      <c r="D6369" s="31" t="inlineStr">
        <is>
          <t>Jumlah (A+B+C)</t>
        </is>
      </c>
      <c r="E6369" s="32" t="n"/>
      <c r="F6369" s="32" t="n"/>
      <c r="G6369" s="32" t="n"/>
      <c r="H6369" s="32" t="n"/>
      <c r="I6369" s="32" t="n"/>
      <c r="J6369" s="33">
        <f>J6356+J6364+J6368</f>
        <v/>
      </c>
    </row>
    <row r="6370">
      <c r="C6370" s="18" t="inlineStr">
        <is>
          <t>E</t>
        </is>
      </c>
      <c r="D6370" s="18" t="inlineStr">
        <is>
          <t>Biaya Umum dan Keuntungan 10.0% x D</t>
        </is>
      </c>
      <c r="H6370" s="21">
        <f>$Q$8</f>
        <v/>
      </c>
      <c r="J6370" s="34">
        <f>J6369*H6370</f>
        <v/>
      </c>
    </row>
    <row r="6371">
      <c r="C6371" s="31" t="inlineStr">
        <is>
          <t>F</t>
        </is>
      </c>
      <c r="D6371" s="31" t="inlineStr">
        <is>
          <t>Harga Satuan Pekerjaan (D+E)</t>
        </is>
      </c>
      <c r="E6371" s="32" t="n"/>
      <c r="F6371" s="32" t="n"/>
      <c r="G6371" s="32" t="n"/>
      <c r="H6371" s="32" t="n"/>
      <c r="I6371" s="32" t="n"/>
      <c r="J6371" s="33">
        <f>SUM(J6369:J6370)</f>
        <v/>
      </c>
    </row>
    <row r="6373">
      <c r="C6373" s="16" t="inlineStr">
        <is>
          <t>I.316</t>
        </is>
      </c>
      <c r="D6373" s="17" t="inlineStr">
        <is>
          <t>Palem Bambu (Chamaedorea Seifrizii)</t>
        </is>
      </c>
      <c r="F6373" s="18" t="inlineStr">
        <is>
          <t>Buah</t>
        </is>
      </c>
      <c r="K6373" s="22">
        <f>ROUNDDOWN(J6393,0)</f>
        <v/>
      </c>
      <c r="M6373" s="19" t="inlineStr">
        <is>
          <t>9.3.(38bf)</t>
        </is>
      </c>
    </row>
    <row r="6374">
      <c r="C6374" s="23" t="inlineStr">
        <is>
          <t>No</t>
        </is>
      </c>
      <c r="D6374" s="23" t="inlineStr">
        <is>
          <t>Uraian</t>
        </is>
      </c>
      <c r="E6374" s="23" t="inlineStr">
        <is>
          <t>Kode</t>
        </is>
      </c>
      <c r="F6374" s="23" t="inlineStr">
        <is>
          <t>Sat.</t>
        </is>
      </c>
      <c r="G6374" s="23" t="inlineStr">
        <is>
          <t>Koefisien</t>
        </is>
      </c>
      <c r="H6374" s="23" t="inlineStr">
        <is>
          <t>Harga  Satuan (Rp)</t>
        </is>
      </c>
      <c r="J6374" s="23" t="inlineStr">
        <is>
          <t>Jumlah Harga (Rp)</t>
        </is>
      </c>
    </row>
    <row r="6375">
      <c r="C6375" s="24" t="inlineStr">
        <is>
          <t>A</t>
        </is>
      </c>
      <c r="D6375" s="24" t="inlineStr">
        <is>
          <t>TENAGA KERJA</t>
        </is>
      </c>
      <c r="E6375" s="12" t="n"/>
      <c r="F6375" s="12" t="n"/>
      <c r="G6375" s="12" t="n"/>
      <c r="H6375" s="12" t="n"/>
      <c r="I6375" s="12" t="n"/>
      <c r="J6375" s="12" t="n"/>
    </row>
    <row r="6376">
      <c r="C6376" s="5" t="n">
        <v>1</v>
      </c>
      <c r="D6376" s="5" t="inlineStr">
        <is>
          <t>Pekerja</t>
        </is>
      </c>
      <c r="E6376" s="5" t="inlineStr">
        <is>
          <t>L01</t>
        </is>
      </c>
      <c r="F6376" s="5" t="inlineStr">
        <is>
          <t>jam</t>
        </is>
      </c>
      <c r="G6376" s="25" t="n">
        <v>0.6666667872493899</v>
      </c>
      <c r="H6376" s="26">
        <f>VLOOKUP(D6376,upahbahan,3,FALSE)</f>
        <v/>
      </c>
      <c r="J6376" s="26">
        <f>G6376*H6376</f>
        <v/>
      </c>
    </row>
    <row r="6377">
      <c r="C6377" s="5" t="n">
        <v>2</v>
      </c>
      <c r="D6377" s="5" t="inlineStr">
        <is>
          <t>Mandor</t>
        </is>
      </c>
      <c r="E6377" s="5" t="inlineStr">
        <is>
          <t>L03</t>
        </is>
      </c>
      <c r="F6377" s="5" t="inlineStr">
        <is>
          <t>jam</t>
        </is>
      </c>
      <c r="G6377" s="25" t="n">
        <v>0.3333334333955119</v>
      </c>
      <c r="H6377" s="26">
        <f>VLOOKUP(D6377,upahbahan,3,FALSE)</f>
        <v/>
      </c>
      <c r="J6377" s="26">
        <f>G6377*H6377</f>
        <v/>
      </c>
    </row>
    <row r="6378">
      <c r="C6378" s="27" t="inlineStr">
        <is>
          <t>JUMLAH HARGA TENAGA KERJA</t>
        </is>
      </c>
      <c r="D6378" s="28" t="n"/>
      <c r="E6378" s="28" t="n"/>
      <c r="F6378" s="28" t="n"/>
      <c r="G6378" s="28" t="n"/>
      <c r="H6378" s="28" t="n"/>
      <c r="I6378" s="28" t="n"/>
      <c r="J6378" s="29">
        <f>SUM(J6376:J6377)</f>
        <v/>
      </c>
    </row>
    <row r="6379">
      <c r="C6379" s="24" t="inlineStr">
        <is>
          <t>B</t>
        </is>
      </c>
      <c r="D6379" s="24" t="inlineStr">
        <is>
          <t>BAHAN</t>
        </is>
      </c>
      <c r="E6379" s="12" t="n"/>
      <c r="F6379" s="12" t="n"/>
      <c r="G6379" s="12" t="n"/>
      <c r="H6379" s="12" t="n"/>
      <c r="I6379" s="12" t="n"/>
      <c r="J6379" s="12" t="n"/>
    </row>
    <row r="6380">
      <c r="C6380" s="5" t="n">
        <v>1</v>
      </c>
      <c r="D6380" s="5" t="inlineStr">
        <is>
          <t>Palem Bambu (Chamaedorea seifrizii)</t>
        </is>
      </c>
      <c r="E6380" s="5" t="inlineStr">
        <is>
          <t>M324</t>
        </is>
      </c>
      <c r="F6380" s="5" t="inlineStr">
        <is>
          <t>Btg</t>
        </is>
      </c>
      <c r="G6380" s="25" t="n">
        <v>1</v>
      </c>
      <c r="H6380" s="26">
        <f>VLOOKUP(D6380,upahbahan,3,FALSE)</f>
        <v/>
      </c>
      <c r="J6380" s="26">
        <f>G6380*H6380</f>
        <v/>
      </c>
    </row>
    <row r="6381">
      <c r="C6381" s="5" t="n">
        <v>2</v>
      </c>
      <c r="D6381" s="5" t="inlineStr">
        <is>
          <t>Tanah Humus ketebalan 20 cm</t>
        </is>
      </c>
      <c r="E6381" s="5" t="inlineStr">
        <is>
          <t>M271</t>
        </is>
      </c>
      <c r="F6381" s="5" t="inlineStr">
        <is>
          <t>M3</t>
        </is>
      </c>
      <c r="G6381" s="25" t="n">
        <v>0.22</v>
      </c>
      <c r="H6381" s="26">
        <f>VLOOKUP(D6381,upahbahan,3,FALSE)</f>
        <v/>
      </c>
      <c r="J6381" s="26">
        <f>G6381*H6381</f>
        <v/>
      </c>
    </row>
    <row r="6382">
      <c r="C6382" s="5" t="n">
        <v>3</v>
      </c>
      <c r="D6382" s="5" t="inlineStr">
        <is>
          <t>Pupuk</t>
        </is>
      </c>
      <c r="E6382" s="5" t="inlineStr">
        <is>
          <t>M272</t>
        </is>
      </c>
      <c r="F6382" s="5" t="inlineStr">
        <is>
          <t>Kg</t>
        </is>
      </c>
      <c r="G6382" s="25" t="n">
        <v>1.05</v>
      </c>
      <c r="H6382" s="26">
        <f>VLOOKUP(D6382,upahbahan,3,FALSE)</f>
        <v/>
      </c>
      <c r="J6382" s="26">
        <f>G6382*H6382</f>
        <v/>
      </c>
    </row>
    <row r="6383">
      <c r="C6383" s="5" t="n">
        <v>4</v>
      </c>
      <c r="D6383" s="5" t="inlineStr">
        <is>
          <t>Air</t>
        </is>
      </c>
      <c r="E6383" s="5" t="inlineStr">
        <is>
          <t>M170</t>
        </is>
      </c>
      <c r="F6383" s="5" t="inlineStr">
        <is>
          <t>Ltr</t>
        </is>
      </c>
      <c r="G6383" s="25" t="n">
        <v>8.111262798634812</v>
      </c>
      <c r="H6383" s="26">
        <f>VLOOKUP(D6383,upahbahan,3,FALSE)</f>
        <v/>
      </c>
      <c r="J6383" s="26">
        <f>G6383*H6383</f>
        <v/>
      </c>
    </row>
    <row r="6384">
      <c r="C6384" s="5" t="n">
        <v>5</v>
      </c>
      <c r="D6384" s="5" t="inlineStr">
        <is>
          <t>Galian Tanah Biasa</t>
        </is>
      </c>
      <c r="E6384" s="5" t="inlineStr">
        <is>
          <t>EI311</t>
        </is>
      </c>
      <c r="F6384" s="5" t="inlineStr">
        <is>
          <t>M3</t>
        </is>
      </c>
      <c r="G6384" s="25" t="n">
        <v>4.000000260726551</v>
      </c>
      <c r="H6384" s="26">
        <f>VLOOKUP(D6384,upahbahan,3,FALSE)</f>
        <v/>
      </c>
      <c r="J6384" s="26">
        <f>G6384*H6384</f>
        <v/>
      </c>
    </row>
    <row r="6385">
      <c r="C6385" s="5" t="n">
        <v>6</v>
      </c>
      <c r="D6385" s="5" t="inlineStr">
        <is>
          <t>Bambu Penopang</t>
        </is>
      </c>
      <c r="E6385" s="5" t="inlineStr">
        <is>
          <t>M366</t>
        </is>
      </c>
      <c r="F6385" s="5" t="inlineStr">
        <is>
          <t>Btg</t>
        </is>
      </c>
      <c r="G6385" s="25" t="n">
        <v>3</v>
      </c>
      <c r="H6385" s="26">
        <f>VLOOKUP(D6385,upahbahan,3,FALSE)</f>
        <v/>
      </c>
      <c r="J6385" s="26">
        <f>G6385*H6385</f>
        <v/>
      </c>
    </row>
    <row r="6386">
      <c r="C6386" s="27" t="inlineStr">
        <is>
          <t>JUMLAH HARGA BAHAN</t>
        </is>
      </c>
      <c r="D6386" s="28" t="n"/>
      <c r="E6386" s="28" t="n"/>
      <c r="F6386" s="28" t="n"/>
      <c r="G6386" s="28" t="n"/>
      <c r="H6386" s="28" t="n"/>
      <c r="I6386" s="28" t="n"/>
      <c r="J6386" s="29">
        <f>SUM(J6380:J6385)</f>
        <v/>
      </c>
    </row>
    <row r="6387">
      <c r="C6387" s="24" t="inlineStr">
        <is>
          <t>C</t>
        </is>
      </c>
      <c r="D6387" s="24" t="inlineStr">
        <is>
          <t>PERALATAN</t>
        </is>
      </c>
      <c r="E6387" s="12" t="n"/>
      <c r="F6387" s="12" t="n"/>
      <c r="G6387" s="12" t="n"/>
      <c r="H6387" s="12" t="n"/>
      <c r="I6387" s="12" t="n"/>
      <c r="J6387" s="12" t="n"/>
    </row>
    <row r="6388">
      <c r="C6388" s="5" t="n">
        <v>1</v>
      </c>
      <c r="D6388" s="5" t="inlineStr">
        <is>
          <t>WATER TANKER 3000 - 4500 L</t>
        </is>
      </c>
      <c r="E6388" s="5" t="inlineStr">
        <is>
          <t>E23</t>
        </is>
      </c>
      <c r="F6388" s="5" t="inlineStr">
        <is>
          <t>Jam</t>
        </is>
      </c>
      <c r="G6388" s="25" t="n">
        <v>0.0008144239543136809</v>
      </c>
      <c r="H6388" s="26">
        <f>VLOOKUP(D6388,upahbahan,3,FALSE)</f>
        <v/>
      </c>
      <c r="J6388" s="26">
        <f>G6388*H6388</f>
        <v/>
      </c>
    </row>
    <row r="6389">
      <c r="C6389" s="5" t="n">
        <v>2</v>
      </c>
      <c r="D6389" s="5" t="inlineStr">
        <is>
          <t>Alat Bantu</t>
        </is>
      </c>
      <c r="F6389" s="5" t="inlineStr">
        <is>
          <t>Ls</t>
        </is>
      </c>
      <c r="G6389" s="25" t="n">
        <v>1</v>
      </c>
      <c r="H6389" s="26">
        <f>VLOOKUP(D6389,upahbahan,3,FALSE)</f>
        <v/>
      </c>
      <c r="J6389" s="26">
        <f>G6389*H6389</f>
        <v/>
      </c>
    </row>
    <row r="6390">
      <c r="C6390" s="27" t="inlineStr">
        <is>
          <t>JUMLAH HARGA PERALATAN</t>
        </is>
      </c>
      <c r="D6390" s="28" t="n"/>
      <c r="E6390" s="28" t="n"/>
      <c r="F6390" s="28" t="n"/>
      <c r="G6390" s="28" t="n"/>
      <c r="H6390" s="28" t="n"/>
      <c r="I6390" s="28" t="n"/>
      <c r="J6390" s="29">
        <f>SUM(J6388:J6389)</f>
        <v/>
      </c>
    </row>
    <row r="6391">
      <c r="C6391" s="31" t="inlineStr">
        <is>
          <t>D</t>
        </is>
      </c>
      <c r="D6391" s="31" t="inlineStr">
        <is>
          <t>Jumlah (A+B+C)</t>
        </is>
      </c>
      <c r="E6391" s="32" t="n"/>
      <c r="F6391" s="32" t="n"/>
      <c r="G6391" s="32" t="n"/>
      <c r="H6391" s="32" t="n"/>
      <c r="I6391" s="32" t="n"/>
      <c r="J6391" s="33">
        <f>J6378+J6386+J6390</f>
        <v/>
      </c>
    </row>
    <row r="6392">
      <c r="C6392" s="18" t="inlineStr">
        <is>
          <t>E</t>
        </is>
      </c>
      <c r="D6392" s="18" t="inlineStr">
        <is>
          <t>Biaya Umum dan Keuntungan 10.0% x D</t>
        </is>
      </c>
      <c r="H6392" s="21">
        <f>$Q$8</f>
        <v/>
      </c>
      <c r="J6392" s="34">
        <f>J6391*H6392</f>
        <v/>
      </c>
    </row>
    <row r="6393">
      <c r="C6393" s="31" t="inlineStr">
        <is>
          <t>F</t>
        </is>
      </c>
      <c r="D6393" s="31" t="inlineStr">
        <is>
          <t>Harga Satuan Pekerjaan (D+E)</t>
        </is>
      </c>
      <c r="E6393" s="32" t="n"/>
      <c r="F6393" s="32" t="n"/>
      <c r="G6393" s="32" t="n"/>
      <c r="H6393" s="32" t="n"/>
      <c r="I6393" s="32" t="n"/>
      <c r="J6393" s="33">
        <f>SUM(J6391:J6392)</f>
        <v/>
      </c>
    </row>
    <row r="6395">
      <c r="C6395" s="16" t="inlineStr">
        <is>
          <t>I.317</t>
        </is>
      </c>
      <c r="D6395" s="17" t="inlineStr">
        <is>
          <t>Palem Bismarkia (Bysmarckia Nobilis)</t>
        </is>
      </c>
      <c r="F6395" s="18" t="inlineStr">
        <is>
          <t>Buah</t>
        </is>
      </c>
      <c r="K6395" s="22">
        <f>ROUNDDOWN(J6415,0)</f>
        <v/>
      </c>
      <c r="M6395" s="19" t="inlineStr">
        <is>
          <t>9.3.(38bg)</t>
        </is>
      </c>
    </row>
    <row r="6396">
      <c r="C6396" s="23" t="inlineStr">
        <is>
          <t>No</t>
        </is>
      </c>
      <c r="D6396" s="23" t="inlineStr">
        <is>
          <t>Uraian</t>
        </is>
      </c>
      <c r="E6396" s="23" t="inlineStr">
        <is>
          <t>Kode</t>
        </is>
      </c>
      <c r="F6396" s="23" t="inlineStr">
        <is>
          <t>Sat.</t>
        </is>
      </c>
      <c r="G6396" s="23" t="inlineStr">
        <is>
          <t>Koefisien</t>
        </is>
      </c>
      <c r="H6396" s="23" t="inlineStr">
        <is>
          <t>Harga  Satuan (Rp)</t>
        </is>
      </c>
      <c r="J6396" s="23" t="inlineStr">
        <is>
          <t>Jumlah Harga (Rp)</t>
        </is>
      </c>
    </row>
    <row r="6397">
      <c r="C6397" s="24" t="inlineStr">
        <is>
          <t>A</t>
        </is>
      </c>
      <c r="D6397" s="24" t="inlineStr">
        <is>
          <t>TENAGA KERJA</t>
        </is>
      </c>
      <c r="E6397" s="12" t="n"/>
      <c r="F6397" s="12" t="n"/>
      <c r="G6397" s="12" t="n"/>
      <c r="H6397" s="12" t="n"/>
      <c r="I6397" s="12" t="n"/>
      <c r="J6397" s="12" t="n"/>
    </row>
    <row r="6398">
      <c r="C6398" s="5" t="n">
        <v>1</v>
      </c>
      <c r="D6398" s="5" t="inlineStr">
        <is>
          <t>Pekerja</t>
        </is>
      </c>
      <c r="E6398" s="5" t="inlineStr">
        <is>
          <t>L01</t>
        </is>
      </c>
      <c r="F6398" s="5" t="inlineStr">
        <is>
          <t>jam</t>
        </is>
      </c>
      <c r="G6398" s="25" t="n">
        <v>0.6666667872493899</v>
      </c>
      <c r="H6398" s="26">
        <f>VLOOKUP(D6398,upahbahan,3,FALSE)</f>
        <v/>
      </c>
      <c r="J6398" s="26">
        <f>G6398*H6398</f>
        <v/>
      </c>
    </row>
    <row r="6399">
      <c r="C6399" s="5" t="n">
        <v>2</v>
      </c>
      <c r="D6399" s="5" t="inlineStr">
        <is>
          <t>Mandor</t>
        </is>
      </c>
      <c r="E6399" s="5" t="inlineStr">
        <is>
          <t>L03</t>
        </is>
      </c>
      <c r="F6399" s="5" t="inlineStr">
        <is>
          <t>jam</t>
        </is>
      </c>
      <c r="G6399" s="25" t="n">
        <v>0.3333334333955119</v>
      </c>
      <c r="H6399" s="26">
        <f>VLOOKUP(D6399,upahbahan,3,FALSE)</f>
        <v/>
      </c>
      <c r="J6399" s="26">
        <f>G6399*H6399</f>
        <v/>
      </c>
    </row>
    <row r="6400">
      <c r="C6400" s="27" t="inlineStr">
        <is>
          <t>JUMLAH HARGA TENAGA KERJA</t>
        </is>
      </c>
      <c r="D6400" s="28" t="n"/>
      <c r="E6400" s="28" t="n"/>
      <c r="F6400" s="28" t="n"/>
      <c r="G6400" s="28" t="n"/>
      <c r="H6400" s="28" t="n"/>
      <c r="I6400" s="28" t="n"/>
      <c r="J6400" s="29">
        <f>SUM(J6398:J6399)</f>
        <v/>
      </c>
    </row>
    <row r="6401">
      <c r="C6401" s="24" t="inlineStr">
        <is>
          <t>B</t>
        </is>
      </c>
      <c r="D6401" s="24" t="inlineStr">
        <is>
          <t>BAHAN</t>
        </is>
      </c>
      <c r="E6401" s="12" t="n"/>
      <c r="F6401" s="12" t="n"/>
      <c r="G6401" s="12" t="n"/>
      <c r="H6401" s="12" t="n"/>
      <c r="I6401" s="12" t="n"/>
      <c r="J6401" s="12" t="n"/>
    </row>
    <row r="6402">
      <c r="C6402" s="5" t="n">
        <v>1</v>
      </c>
      <c r="D6402" s="5" t="inlineStr">
        <is>
          <t>Palem Bismarkia (Bysmarckia nobilis)</t>
        </is>
      </c>
      <c r="E6402" s="5" t="inlineStr">
        <is>
          <t>M574</t>
        </is>
      </c>
      <c r="F6402" s="5" t="inlineStr">
        <is>
          <t>Btg</t>
        </is>
      </c>
      <c r="G6402" s="25" t="n">
        <v>1</v>
      </c>
      <c r="H6402" s="26">
        <f>VLOOKUP(D6402,upahbahan,3,FALSE)</f>
        <v/>
      </c>
      <c r="J6402" s="26">
        <f>G6402*H6402</f>
        <v/>
      </c>
    </row>
    <row r="6403">
      <c r="C6403" s="5" t="n">
        <v>2</v>
      </c>
      <c r="D6403" s="5" t="inlineStr">
        <is>
          <t>Tanah Humus ketebalan 20 cm</t>
        </is>
      </c>
      <c r="E6403" s="5" t="inlineStr">
        <is>
          <t>M271</t>
        </is>
      </c>
      <c r="F6403" s="5" t="inlineStr">
        <is>
          <t>M3</t>
        </is>
      </c>
      <c r="G6403" s="25" t="n">
        <v>0.22</v>
      </c>
      <c r="H6403" s="26">
        <f>VLOOKUP(D6403,upahbahan,3,FALSE)</f>
        <v/>
      </c>
      <c r="J6403" s="26">
        <f>G6403*H6403</f>
        <v/>
      </c>
    </row>
    <row r="6404">
      <c r="C6404" s="5" t="n">
        <v>3</v>
      </c>
      <c r="D6404" s="5" t="inlineStr">
        <is>
          <t>Pupuk</t>
        </is>
      </c>
      <c r="E6404" s="5" t="inlineStr">
        <is>
          <t>M272</t>
        </is>
      </c>
      <c r="F6404" s="5" t="inlineStr">
        <is>
          <t>Kg</t>
        </is>
      </c>
      <c r="G6404" s="25" t="n">
        <v>1.05</v>
      </c>
      <c r="H6404" s="26">
        <f>VLOOKUP(D6404,upahbahan,3,FALSE)</f>
        <v/>
      </c>
      <c r="J6404" s="26">
        <f>G6404*H6404</f>
        <v/>
      </c>
    </row>
    <row r="6405">
      <c r="C6405" s="5" t="n">
        <v>4</v>
      </c>
      <c r="D6405" s="5" t="inlineStr">
        <is>
          <t>Air</t>
        </is>
      </c>
      <c r="E6405" s="5" t="inlineStr">
        <is>
          <t>M170</t>
        </is>
      </c>
      <c r="F6405" s="5" t="inlineStr">
        <is>
          <t>Ltr</t>
        </is>
      </c>
      <c r="G6405" s="25" t="n">
        <v>8.111262798634812</v>
      </c>
      <c r="H6405" s="26">
        <f>VLOOKUP(D6405,upahbahan,3,FALSE)</f>
        <v/>
      </c>
      <c r="J6405" s="26">
        <f>G6405*H6405</f>
        <v/>
      </c>
    </row>
    <row r="6406">
      <c r="C6406" s="5" t="n">
        <v>5</v>
      </c>
      <c r="D6406" s="5" t="inlineStr">
        <is>
          <t>Galian Tanah Biasa</t>
        </is>
      </c>
      <c r="E6406" s="5" t="inlineStr">
        <is>
          <t>EI311</t>
        </is>
      </c>
      <c r="F6406" s="5" t="inlineStr">
        <is>
          <t>M3</t>
        </is>
      </c>
      <c r="G6406" s="25" t="n">
        <v>4.000000260726551</v>
      </c>
      <c r="H6406" s="26">
        <f>VLOOKUP(D6406,upahbahan,3,FALSE)</f>
        <v/>
      </c>
      <c r="J6406" s="26">
        <f>G6406*H6406</f>
        <v/>
      </c>
    </row>
    <row r="6407">
      <c r="C6407" s="5" t="n">
        <v>6</v>
      </c>
      <c r="D6407" s="5" t="inlineStr">
        <is>
          <t>Bambu Penopang</t>
        </is>
      </c>
      <c r="E6407" s="5" t="inlineStr">
        <is>
          <t>M366</t>
        </is>
      </c>
      <c r="F6407" s="5" t="inlineStr">
        <is>
          <t>Btg</t>
        </is>
      </c>
      <c r="G6407" s="25" t="n">
        <v>3</v>
      </c>
      <c r="H6407" s="26">
        <f>VLOOKUP(D6407,upahbahan,3,FALSE)</f>
        <v/>
      </c>
      <c r="J6407" s="26">
        <f>G6407*H6407</f>
        <v/>
      </c>
    </row>
    <row r="6408">
      <c r="C6408" s="27" t="inlineStr">
        <is>
          <t>JUMLAH HARGA BAHAN</t>
        </is>
      </c>
      <c r="D6408" s="28" t="n"/>
      <c r="E6408" s="28" t="n"/>
      <c r="F6408" s="28" t="n"/>
      <c r="G6408" s="28" t="n"/>
      <c r="H6408" s="28" t="n"/>
      <c r="I6408" s="28" t="n"/>
      <c r="J6408" s="29">
        <f>SUM(J6402:J6407)</f>
        <v/>
      </c>
    </row>
    <row r="6409">
      <c r="C6409" s="24" t="inlineStr">
        <is>
          <t>C</t>
        </is>
      </c>
      <c r="D6409" s="24" t="inlineStr">
        <is>
          <t>PERALATAN</t>
        </is>
      </c>
      <c r="E6409" s="12" t="n"/>
      <c r="F6409" s="12" t="n"/>
      <c r="G6409" s="12" t="n"/>
      <c r="H6409" s="12" t="n"/>
      <c r="I6409" s="12" t="n"/>
      <c r="J6409" s="12" t="n"/>
    </row>
    <row r="6410">
      <c r="C6410" s="5" t="n">
        <v>1</v>
      </c>
      <c r="D6410" s="5" t="inlineStr">
        <is>
          <t>WATER TANKER 3000 - 4500 L</t>
        </is>
      </c>
      <c r="E6410" s="5" t="inlineStr">
        <is>
          <t>E23</t>
        </is>
      </c>
      <c r="F6410" s="5" t="inlineStr">
        <is>
          <t>Jam</t>
        </is>
      </c>
      <c r="G6410" s="25" t="n">
        <v>0.0008144239543136809</v>
      </c>
      <c r="H6410" s="26">
        <f>VLOOKUP(D6410,upahbahan,3,FALSE)</f>
        <v/>
      </c>
      <c r="J6410" s="26">
        <f>G6410*H6410</f>
        <v/>
      </c>
    </row>
    <row r="6411">
      <c r="C6411" s="5" t="n">
        <v>2</v>
      </c>
      <c r="D6411" s="5" t="inlineStr">
        <is>
          <t>Alat Bantu</t>
        </is>
      </c>
      <c r="F6411" s="5" t="inlineStr">
        <is>
          <t>Ls</t>
        </is>
      </c>
      <c r="G6411" s="25" t="n">
        <v>1</v>
      </c>
      <c r="H6411" s="26">
        <f>VLOOKUP(D6411,upahbahan,3,FALSE)</f>
        <v/>
      </c>
      <c r="J6411" s="26">
        <f>G6411*H6411</f>
        <v/>
      </c>
    </row>
    <row r="6412">
      <c r="C6412" s="27" t="inlineStr">
        <is>
          <t>JUMLAH HARGA PERALATAN</t>
        </is>
      </c>
      <c r="D6412" s="28" t="n"/>
      <c r="E6412" s="28" t="n"/>
      <c r="F6412" s="28" t="n"/>
      <c r="G6412" s="28" t="n"/>
      <c r="H6412" s="28" t="n"/>
      <c r="I6412" s="28" t="n"/>
      <c r="J6412" s="29">
        <f>SUM(J6410:J6411)</f>
        <v/>
      </c>
    </row>
    <row r="6413">
      <c r="C6413" s="31" t="inlineStr">
        <is>
          <t>D</t>
        </is>
      </c>
      <c r="D6413" s="31" t="inlineStr">
        <is>
          <t>Jumlah (A+B+C)</t>
        </is>
      </c>
      <c r="E6413" s="32" t="n"/>
      <c r="F6413" s="32" t="n"/>
      <c r="G6413" s="32" t="n"/>
      <c r="H6413" s="32" t="n"/>
      <c r="I6413" s="32" t="n"/>
      <c r="J6413" s="33">
        <f>J6400+J6408+J6412</f>
        <v/>
      </c>
    </row>
    <row r="6414">
      <c r="C6414" s="18" t="inlineStr">
        <is>
          <t>E</t>
        </is>
      </c>
      <c r="D6414" s="18" t="inlineStr">
        <is>
          <t>Biaya Umum dan Keuntungan 10.0% x D</t>
        </is>
      </c>
      <c r="H6414" s="21">
        <f>$Q$8</f>
        <v/>
      </c>
      <c r="J6414" s="34">
        <f>J6413*H6414</f>
        <v/>
      </c>
    </row>
    <row r="6415">
      <c r="C6415" s="31" t="inlineStr">
        <is>
          <t>F</t>
        </is>
      </c>
      <c r="D6415" s="31" t="inlineStr">
        <is>
          <t>Harga Satuan Pekerjaan (D+E)</t>
        </is>
      </c>
      <c r="E6415" s="32" t="n"/>
      <c r="F6415" s="32" t="n"/>
      <c r="G6415" s="32" t="n"/>
      <c r="H6415" s="32" t="n"/>
      <c r="I6415" s="32" t="n"/>
      <c r="J6415" s="33">
        <f>SUM(J6413:J6414)</f>
        <v/>
      </c>
    </row>
    <row r="6417">
      <c r="C6417" s="16" t="inlineStr">
        <is>
          <t>I.318</t>
        </is>
      </c>
      <c r="D6417" s="17" t="inlineStr">
        <is>
          <t>Palem Kipas (Livistona Saribus)</t>
        </is>
      </c>
      <c r="F6417" s="18" t="inlineStr">
        <is>
          <t>Buah</t>
        </is>
      </c>
      <c r="K6417" s="22">
        <f>ROUNDDOWN(J6437,0)</f>
        <v/>
      </c>
      <c r="M6417" s="19" t="inlineStr">
        <is>
          <t>9.3.(38bh)</t>
        </is>
      </c>
    </row>
    <row r="6418">
      <c r="C6418" s="23" t="inlineStr">
        <is>
          <t>No</t>
        </is>
      </c>
      <c r="D6418" s="23" t="inlineStr">
        <is>
          <t>Uraian</t>
        </is>
      </c>
      <c r="E6418" s="23" t="inlineStr">
        <is>
          <t>Kode</t>
        </is>
      </c>
      <c r="F6418" s="23" t="inlineStr">
        <is>
          <t>Sat.</t>
        </is>
      </c>
      <c r="G6418" s="23" t="inlineStr">
        <is>
          <t>Koefisien</t>
        </is>
      </c>
      <c r="H6418" s="23" t="inlineStr">
        <is>
          <t>Harga  Satuan (Rp)</t>
        </is>
      </c>
      <c r="J6418" s="23" t="inlineStr">
        <is>
          <t>Jumlah Harga (Rp)</t>
        </is>
      </c>
    </row>
    <row r="6419">
      <c r="C6419" s="24" t="inlineStr">
        <is>
          <t>A</t>
        </is>
      </c>
      <c r="D6419" s="24" t="inlineStr">
        <is>
          <t>TENAGA KERJA</t>
        </is>
      </c>
      <c r="E6419" s="12" t="n"/>
      <c r="F6419" s="12" t="n"/>
      <c r="G6419" s="12" t="n"/>
      <c r="H6419" s="12" t="n"/>
      <c r="I6419" s="12" t="n"/>
      <c r="J6419" s="12" t="n"/>
    </row>
    <row r="6420">
      <c r="C6420" s="5" t="n">
        <v>1</v>
      </c>
      <c r="D6420" s="5" t="inlineStr">
        <is>
          <t>Pekerja</t>
        </is>
      </c>
      <c r="E6420" s="5" t="inlineStr">
        <is>
          <t>L01</t>
        </is>
      </c>
      <c r="F6420" s="5" t="inlineStr">
        <is>
          <t>jam</t>
        </is>
      </c>
      <c r="G6420" s="25" t="n">
        <v>0.6666667872493899</v>
      </c>
      <c r="H6420" s="26">
        <f>VLOOKUP(D6420,upahbahan,3,FALSE)</f>
        <v/>
      </c>
      <c r="J6420" s="26">
        <f>G6420*H6420</f>
        <v/>
      </c>
    </row>
    <row r="6421">
      <c r="C6421" s="5" t="n">
        <v>2</v>
      </c>
      <c r="D6421" s="5" t="inlineStr">
        <is>
          <t>Mandor</t>
        </is>
      </c>
      <c r="E6421" s="5" t="inlineStr">
        <is>
          <t>L03</t>
        </is>
      </c>
      <c r="F6421" s="5" t="inlineStr">
        <is>
          <t>jam</t>
        </is>
      </c>
      <c r="G6421" s="25" t="n">
        <v>0.3333334333955119</v>
      </c>
      <c r="H6421" s="26">
        <f>VLOOKUP(D6421,upahbahan,3,FALSE)</f>
        <v/>
      </c>
      <c r="J6421" s="26">
        <f>G6421*H6421</f>
        <v/>
      </c>
    </row>
    <row r="6422">
      <c r="C6422" s="27" t="inlineStr">
        <is>
          <t>JUMLAH HARGA TENAGA KERJA</t>
        </is>
      </c>
      <c r="D6422" s="28" t="n"/>
      <c r="E6422" s="28" t="n"/>
      <c r="F6422" s="28" t="n"/>
      <c r="G6422" s="28" t="n"/>
      <c r="H6422" s="28" t="n"/>
      <c r="I6422" s="28" t="n"/>
      <c r="J6422" s="29">
        <f>SUM(J6420:J6421)</f>
        <v/>
      </c>
    </row>
    <row r="6423">
      <c r="C6423" s="24" t="inlineStr">
        <is>
          <t>B</t>
        </is>
      </c>
      <c r="D6423" s="24" t="inlineStr">
        <is>
          <t>BAHAN</t>
        </is>
      </c>
      <c r="E6423" s="12" t="n"/>
      <c r="F6423" s="12" t="n"/>
      <c r="G6423" s="12" t="n"/>
      <c r="H6423" s="12" t="n"/>
      <c r="I6423" s="12" t="n"/>
      <c r="J6423" s="12" t="n"/>
    </row>
    <row r="6424">
      <c r="C6424" s="5" t="n">
        <v>1</v>
      </c>
      <c r="D6424" s="5" t="inlineStr">
        <is>
          <t>Palem Kipas (Livistona saribus)</t>
        </is>
      </c>
      <c r="E6424" s="5" t="inlineStr">
        <is>
          <t>M575</t>
        </is>
      </c>
      <c r="F6424" s="5" t="inlineStr">
        <is>
          <t>Btg</t>
        </is>
      </c>
      <c r="G6424" s="25" t="n">
        <v>1</v>
      </c>
      <c r="H6424" s="26">
        <f>VLOOKUP(D6424,upahbahan,3,FALSE)</f>
        <v/>
      </c>
      <c r="J6424" s="26">
        <f>G6424*H6424</f>
        <v/>
      </c>
    </row>
    <row r="6425">
      <c r="C6425" s="5" t="n">
        <v>2</v>
      </c>
      <c r="D6425" s="5" t="inlineStr">
        <is>
          <t>Tanah Humus ketebalan 20 cm</t>
        </is>
      </c>
      <c r="E6425" s="5" t="inlineStr">
        <is>
          <t>M271</t>
        </is>
      </c>
      <c r="F6425" s="5" t="inlineStr">
        <is>
          <t>M3</t>
        </is>
      </c>
      <c r="G6425" s="25" t="n">
        <v>0.22</v>
      </c>
      <c r="H6425" s="26">
        <f>VLOOKUP(D6425,upahbahan,3,FALSE)</f>
        <v/>
      </c>
      <c r="J6425" s="26">
        <f>G6425*H6425</f>
        <v/>
      </c>
    </row>
    <row r="6426">
      <c r="C6426" s="5" t="n">
        <v>3</v>
      </c>
      <c r="D6426" s="5" t="inlineStr">
        <is>
          <t>Pupuk</t>
        </is>
      </c>
      <c r="E6426" s="5" t="inlineStr">
        <is>
          <t>M272</t>
        </is>
      </c>
      <c r="F6426" s="5" t="inlineStr">
        <is>
          <t>Kg</t>
        </is>
      </c>
      <c r="G6426" s="25" t="n">
        <v>1.05</v>
      </c>
      <c r="H6426" s="26">
        <f>VLOOKUP(D6426,upahbahan,3,FALSE)</f>
        <v/>
      </c>
      <c r="J6426" s="26">
        <f>G6426*H6426</f>
        <v/>
      </c>
    </row>
    <row r="6427">
      <c r="C6427" s="5" t="n">
        <v>4</v>
      </c>
      <c r="D6427" s="5" t="inlineStr">
        <is>
          <t>Air</t>
        </is>
      </c>
      <c r="E6427" s="5" t="inlineStr">
        <is>
          <t>M170</t>
        </is>
      </c>
      <c r="F6427" s="5" t="inlineStr">
        <is>
          <t>Ltr</t>
        </is>
      </c>
      <c r="G6427" s="25" t="n">
        <v>8.111262798634812</v>
      </c>
      <c r="H6427" s="26">
        <f>VLOOKUP(D6427,upahbahan,3,FALSE)</f>
        <v/>
      </c>
      <c r="J6427" s="26">
        <f>G6427*H6427</f>
        <v/>
      </c>
    </row>
    <row r="6428">
      <c r="C6428" s="5" t="n">
        <v>5</v>
      </c>
      <c r="D6428" s="5" t="inlineStr">
        <is>
          <t>Galian Tanah Biasa</t>
        </is>
      </c>
      <c r="E6428" s="5" t="inlineStr">
        <is>
          <t>EI311</t>
        </is>
      </c>
      <c r="F6428" s="5" t="inlineStr">
        <is>
          <t>M3</t>
        </is>
      </c>
      <c r="G6428" s="25" t="n">
        <v>4.000000260726551</v>
      </c>
      <c r="H6428" s="26">
        <f>VLOOKUP(D6428,upahbahan,3,FALSE)</f>
        <v/>
      </c>
      <c r="J6428" s="26">
        <f>G6428*H6428</f>
        <v/>
      </c>
    </row>
    <row r="6429">
      <c r="C6429" s="5" t="n">
        <v>6</v>
      </c>
      <c r="D6429" s="5" t="inlineStr">
        <is>
          <t>Bambu Penopang</t>
        </is>
      </c>
      <c r="E6429" s="5" t="inlineStr">
        <is>
          <t>M366</t>
        </is>
      </c>
      <c r="F6429" s="5" t="inlineStr">
        <is>
          <t>Btg</t>
        </is>
      </c>
      <c r="G6429" s="25" t="n">
        <v>3</v>
      </c>
      <c r="H6429" s="26">
        <f>VLOOKUP(D6429,upahbahan,3,FALSE)</f>
        <v/>
      </c>
      <c r="J6429" s="26">
        <f>G6429*H6429</f>
        <v/>
      </c>
    </row>
    <row r="6430">
      <c r="C6430" s="27" t="inlineStr">
        <is>
          <t>JUMLAH HARGA BAHAN</t>
        </is>
      </c>
      <c r="D6430" s="28" t="n"/>
      <c r="E6430" s="28" t="n"/>
      <c r="F6430" s="28" t="n"/>
      <c r="G6430" s="28" t="n"/>
      <c r="H6430" s="28" t="n"/>
      <c r="I6430" s="28" t="n"/>
      <c r="J6430" s="29">
        <f>SUM(J6424:J6429)</f>
        <v/>
      </c>
    </row>
    <row r="6431">
      <c r="C6431" s="24" t="inlineStr">
        <is>
          <t>C</t>
        </is>
      </c>
      <c r="D6431" s="24" t="inlineStr">
        <is>
          <t>PERALATAN</t>
        </is>
      </c>
      <c r="E6431" s="12" t="n"/>
      <c r="F6431" s="12" t="n"/>
      <c r="G6431" s="12" t="n"/>
      <c r="H6431" s="12" t="n"/>
      <c r="I6431" s="12" t="n"/>
      <c r="J6431" s="12" t="n"/>
    </row>
    <row r="6432">
      <c r="C6432" s="5" t="n">
        <v>1</v>
      </c>
      <c r="D6432" s="5" t="inlineStr">
        <is>
          <t>WATER TANKER 3000 - 4500 L</t>
        </is>
      </c>
      <c r="E6432" s="5" t="inlineStr">
        <is>
          <t>E23</t>
        </is>
      </c>
      <c r="F6432" s="5" t="inlineStr">
        <is>
          <t>Jam</t>
        </is>
      </c>
      <c r="G6432" s="25" t="n">
        <v>0.0008144239543136809</v>
      </c>
      <c r="H6432" s="26">
        <f>VLOOKUP(D6432,upahbahan,3,FALSE)</f>
        <v/>
      </c>
      <c r="J6432" s="26">
        <f>G6432*H6432</f>
        <v/>
      </c>
    </row>
    <row r="6433">
      <c r="C6433" s="5" t="n">
        <v>2</v>
      </c>
      <c r="D6433" s="5" t="inlineStr">
        <is>
          <t>Alat Bantu</t>
        </is>
      </c>
      <c r="F6433" s="5" t="inlineStr">
        <is>
          <t>Ls</t>
        </is>
      </c>
      <c r="G6433" s="25" t="n">
        <v>1</v>
      </c>
      <c r="H6433" s="26">
        <f>VLOOKUP(D6433,upahbahan,3,FALSE)</f>
        <v/>
      </c>
      <c r="J6433" s="26">
        <f>G6433*H6433</f>
        <v/>
      </c>
    </row>
    <row r="6434">
      <c r="C6434" s="27" t="inlineStr">
        <is>
          <t>JUMLAH HARGA PERALATAN</t>
        </is>
      </c>
      <c r="D6434" s="28" t="n"/>
      <c r="E6434" s="28" t="n"/>
      <c r="F6434" s="28" t="n"/>
      <c r="G6434" s="28" t="n"/>
      <c r="H6434" s="28" t="n"/>
      <c r="I6434" s="28" t="n"/>
      <c r="J6434" s="29">
        <f>SUM(J6432:J6433)</f>
        <v/>
      </c>
    </row>
    <row r="6435">
      <c r="C6435" s="31" t="inlineStr">
        <is>
          <t>D</t>
        </is>
      </c>
      <c r="D6435" s="31" t="inlineStr">
        <is>
          <t>Jumlah (A+B+C)</t>
        </is>
      </c>
      <c r="E6435" s="32" t="n"/>
      <c r="F6435" s="32" t="n"/>
      <c r="G6435" s="32" t="n"/>
      <c r="H6435" s="32" t="n"/>
      <c r="I6435" s="32" t="n"/>
      <c r="J6435" s="33">
        <f>J6422+J6430+J6434</f>
        <v/>
      </c>
    </row>
    <row r="6436">
      <c r="C6436" s="18" t="inlineStr">
        <is>
          <t>E</t>
        </is>
      </c>
      <c r="D6436" s="18" t="inlineStr">
        <is>
          <t>Biaya Umum dan Keuntungan 10.0% x D</t>
        </is>
      </c>
      <c r="H6436" s="21">
        <f>$Q$8</f>
        <v/>
      </c>
      <c r="J6436" s="34">
        <f>J6435*H6436</f>
        <v/>
      </c>
    </row>
    <row r="6437">
      <c r="C6437" s="31" t="inlineStr">
        <is>
          <t>F</t>
        </is>
      </c>
      <c r="D6437" s="31" t="inlineStr">
        <is>
          <t>Harga Satuan Pekerjaan (D+E)</t>
        </is>
      </c>
      <c r="E6437" s="32" t="n"/>
      <c r="F6437" s="32" t="n"/>
      <c r="G6437" s="32" t="n"/>
      <c r="H6437" s="32" t="n"/>
      <c r="I6437" s="32" t="n"/>
      <c r="J6437" s="33">
        <f>SUM(J6435:J6436)</f>
        <v/>
      </c>
    </row>
    <row r="6439">
      <c r="C6439" s="16" t="inlineStr">
        <is>
          <t>I.319</t>
        </is>
      </c>
      <c r="D6439" s="17" t="inlineStr">
        <is>
          <t>Palem Putri (Veitchia Merilli)</t>
        </is>
      </c>
      <c r="F6439" s="18" t="inlineStr">
        <is>
          <t>Buah</t>
        </is>
      </c>
      <c r="K6439" s="22">
        <f>ROUNDDOWN(J6459,0)</f>
        <v/>
      </c>
      <c r="M6439" s="19" t="inlineStr">
        <is>
          <t>9.3.(38bi)</t>
        </is>
      </c>
    </row>
    <row r="6440">
      <c r="C6440" s="23" t="inlineStr">
        <is>
          <t>No</t>
        </is>
      </c>
      <c r="D6440" s="23" t="inlineStr">
        <is>
          <t>Uraian</t>
        </is>
      </c>
      <c r="E6440" s="23" t="inlineStr">
        <is>
          <t>Kode</t>
        </is>
      </c>
      <c r="F6440" s="23" t="inlineStr">
        <is>
          <t>Sat.</t>
        </is>
      </c>
      <c r="G6440" s="23" t="inlineStr">
        <is>
          <t>Koefisien</t>
        </is>
      </c>
      <c r="H6440" s="23" t="inlineStr">
        <is>
          <t>Harga  Satuan (Rp)</t>
        </is>
      </c>
      <c r="J6440" s="23" t="inlineStr">
        <is>
          <t>Jumlah Harga (Rp)</t>
        </is>
      </c>
    </row>
    <row r="6441">
      <c r="C6441" s="24" t="inlineStr">
        <is>
          <t>A</t>
        </is>
      </c>
      <c r="D6441" s="24" t="inlineStr">
        <is>
          <t>TENAGA KERJA</t>
        </is>
      </c>
      <c r="E6441" s="12" t="n"/>
      <c r="F6441" s="12" t="n"/>
      <c r="G6441" s="12" t="n"/>
      <c r="H6441" s="12" t="n"/>
      <c r="I6441" s="12" t="n"/>
      <c r="J6441" s="12" t="n"/>
    </row>
    <row r="6442">
      <c r="C6442" s="5" t="n">
        <v>1</v>
      </c>
      <c r="D6442" s="5" t="inlineStr">
        <is>
          <t>Pekerja</t>
        </is>
      </c>
      <c r="E6442" s="5" t="inlineStr">
        <is>
          <t>L01</t>
        </is>
      </c>
      <c r="F6442" s="5" t="inlineStr">
        <is>
          <t>jam</t>
        </is>
      </c>
      <c r="G6442" s="25" t="n">
        <v>0.6666667872493899</v>
      </c>
      <c r="H6442" s="26">
        <f>VLOOKUP(D6442,upahbahan,3,FALSE)</f>
        <v/>
      </c>
      <c r="J6442" s="26">
        <f>G6442*H6442</f>
        <v/>
      </c>
    </row>
    <row r="6443">
      <c r="C6443" s="5" t="n">
        <v>2</v>
      </c>
      <c r="D6443" s="5" t="inlineStr">
        <is>
          <t>Mandor</t>
        </is>
      </c>
      <c r="E6443" s="5" t="inlineStr">
        <is>
          <t>L03</t>
        </is>
      </c>
      <c r="F6443" s="5" t="inlineStr">
        <is>
          <t>jam</t>
        </is>
      </c>
      <c r="G6443" s="25" t="n">
        <v>0.3333334333955119</v>
      </c>
      <c r="H6443" s="26">
        <f>VLOOKUP(D6443,upahbahan,3,FALSE)</f>
        <v/>
      </c>
      <c r="J6443" s="26">
        <f>G6443*H6443</f>
        <v/>
      </c>
    </row>
    <row r="6444">
      <c r="C6444" s="27" t="inlineStr">
        <is>
          <t>JUMLAH HARGA TENAGA KERJA</t>
        </is>
      </c>
      <c r="D6444" s="28" t="n"/>
      <c r="E6444" s="28" t="n"/>
      <c r="F6444" s="28" t="n"/>
      <c r="G6444" s="28" t="n"/>
      <c r="H6444" s="28" t="n"/>
      <c r="I6444" s="28" t="n"/>
      <c r="J6444" s="29">
        <f>SUM(J6442:J6443)</f>
        <v/>
      </c>
    </row>
    <row r="6445">
      <c r="C6445" s="24" t="inlineStr">
        <is>
          <t>B</t>
        </is>
      </c>
      <c r="D6445" s="24" t="inlineStr">
        <is>
          <t>BAHAN</t>
        </is>
      </c>
      <c r="E6445" s="12" t="n"/>
      <c r="F6445" s="12" t="n"/>
      <c r="G6445" s="12" t="n"/>
      <c r="H6445" s="12" t="n"/>
      <c r="I6445" s="12" t="n"/>
      <c r="J6445" s="12" t="n"/>
    </row>
    <row r="6446">
      <c r="C6446" s="5" t="n">
        <v>1</v>
      </c>
      <c r="D6446" s="5" t="inlineStr">
        <is>
          <t>Palem Putri (Veitchia merilli) Tinggi 2 m</t>
        </is>
      </c>
      <c r="E6446" s="5" t="inlineStr">
        <is>
          <t>M323</t>
        </is>
      </c>
      <c r="F6446" s="5" t="inlineStr">
        <is>
          <t>Btg</t>
        </is>
      </c>
      <c r="G6446" s="25" t="n">
        <v>1</v>
      </c>
      <c r="H6446" s="26">
        <f>VLOOKUP(D6446,upahbahan,3,FALSE)</f>
        <v/>
      </c>
      <c r="J6446" s="26">
        <f>G6446*H6446</f>
        <v/>
      </c>
    </row>
    <row r="6447">
      <c r="C6447" s="5" t="n">
        <v>2</v>
      </c>
      <c r="D6447" s="5" t="inlineStr">
        <is>
          <t>Tanah Humus ketebalan 20 cm</t>
        </is>
      </c>
      <c r="E6447" s="5" t="inlineStr">
        <is>
          <t>M271</t>
        </is>
      </c>
      <c r="F6447" s="5" t="inlineStr">
        <is>
          <t>M3</t>
        </is>
      </c>
      <c r="G6447" s="25" t="n">
        <v>0.22</v>
      </c>
      <c r="H6447" s="26">
        <f>VLOOKUP(D6447,upahbahan,3,FALSE)</f>
        <v/>
      </c>
      <c r="J6447" s="26">
        <f>G6447*H6447</f>
        <v/>
      </c>
    </row>
    <row r="6448">
      <c r="C6448" s="5" t="n">
        <v>3</v>
      </c>
      <c r="D6448" s="5" t="inlineStr">
        <is>
          <t>Pupuk</t>
        </is>
      </c>
      <c r="E6448" s="5" t="inlineStr">
        <is>
          <t>M272</t>
        </is>
      </c>
      <c r="F6448" s="5" t="inlineStr">
        <is>
          <t>Kg</t>
        </is>
      </c>
      <c r="G6448" s="25" t="n">
        <v>1.05</v>
      </c>
      <c r="H6448" s="26">
        <f>VLOOKUP(D6448,upahbahan,3,FALSE)</f>
        <v/>
      </c>
      <c r="J6448" s="26">
        <f>G6448*H6448</f>
        <v/>
      </c>
    </row>
    <row r="6449">
      <c r="C6449" s="5" t="n">
        <v>4</v>
      </c>
      <c r="D6449" s="5" t="inlineStr">
        <is>
          <t>Air</t>
        </is>
      </c>
      <c r="E6449" s="5" t="inlineStr">
        <is>
          <t>M170</t>
        </is>
      </c>
      <c r="F6449" s="5" t="inlineStr">
        <is>
          <t>Ltr</t>
        </is>
      </c>
      <c r="G6449" s="25" t="n">
        <v>8.111262798634812</v>
      </c>
      <c r="H6449" s="26">
        <f>VLOOKUP(D6449,upahbahan,3,FALSE)</f>
        <v/>
      </c>
      <c r="J6449" s="26">
        <f>G6449*H6449</f>
        <v/>
      </c>
    </row>
    <row r="6450">
      <c r="C6450" s="5" t="n">
        <v>5</v>
      </c>
      <c r="D6450" s="5" t="inlineStr">
        <is>
          <t>Galian Tanah Biasa</t>
        </is>
      </c>
      <c r="E6450" s="5" t="inlineStr">
        <is>
          <t>EI311</t>
        </is>
      </c>
      <c r="F6450" s="5" t="inlineStr">
        <is>
          <t>M3</t>
        </is>
      </c>
      <c r="G6450" s="25" t="n">
        <v>4.000000260726551</v>
      </c>
      <c r="H6450" s="26">
        <f>VLOOKUP(D6450,upahbahan,3,FALSE)</f>
        <v/>
      </c>
      <c r="J6450" s="26">
        <f>G6450*H6450</f>
        <v/>
      </c>
    </row>
    <row r="6451">
      <c r="C6451" s="5" t="n">
        <v>6</v>
      </c>
      <c r="D6451" s="5" t="inlineStr">
        <is>
          <t>Bambu Penopang</t>
        </is>
      </c>
      <c r="E6451" s="5" t="inlineStr">
        <is>
          <t>M366</t>
        </is>
      </c>
      <c r="F6451" s="5" t="inlineStr">
        <is>
          <t>Btg</t>
        </is>
      </c>
      <c r="G6451" s="25" t="n">
        <v>3</v>
      </c>
      <c r="H6451" s="26">
        <f>VLOOKUP(D6451,upahbahan,3,FALSE)</f>
        <v/>
      </c>
      <c r="J6451" s="26">
        <f>G6451*H6451</f>
        <v/>
      </c>
    </row>
    <row r="6452">
      <c r="C6452" s="27" t="inlineStr">
        <is>
          <t>JUMLAH HARGA BAHAN</t>
        </is>
      </c>
      <c r="D6452" s="28" t="n"/>
      <c r="E6452" s="28" t="n"/>
      <c r="F6452" s="28" t="n"/>
      <c r="G6452" s="28" t="n"/>
      <c r="H6452" s="28" t="n"/>
      <c r="I6452" s="28" t="n"/>
      <c r="J6452" s="29">
        <f>SUM(J6446:J6451)</f>
        <v/>
      </c>
    </row>
    <row r="6453">
      <c r="C6453" s="24" t="inlineStr">
        <is>
          <t>C</t>
        </is>
      </c>
      <c r="D6453" s="24" t="inlineStr">
        <is>
          <t>PERALATAN</t>
        </is>
      </c>
      <c r="E6453" s="12" t="n"/>
      <c r="F6453" s="12" t="n"/>
      <c r="G6453" s="12" t="n"/>
      <c r="H6453" s="12" t="n"/>
      <c r="I6453" s="12" t="n"/>
      <c r="J6453" s="12" t="n"/>
    </row>
    <row r="6454">
      <c r="C6454" s="5" t="n">
        <v>1</v>
      </c>
      <c r="D6454" s="5" t="inlineStr">
        <is>
          <t>WATER TANKER 3000 - 4500 L</t>
        </is>
      </c>
      <c r="E6454" s="5" t="inlineStr">
        <is>
          <t>E23</t>
        </is>
      </c>
      <c r="F6454" s="5" t="inlineStr">
        <is>
          <t>Jam</t>
        </is>
      </c>
      <c r="G6454" s="25" t="n">
        <v>0.0008144239543136809</v>
      </c>
      <c r="H6454" s="26">
        <f>VLOOKUP(D6454,upahbahan,3,FALSE)</f>
        <v/>
      </c>
      <c r="J6454" s="26">
        <f>G6454*H6454</f>
        <v/>
      </c>
    </row>
    <row r="6455">
      <c r="C6455" s="5" t="n">
        <v>2</v>
      </c>
      <c r="D6455" s="5" t="inlineStr">
        <is>
          <t>Alat Bantu</t>
        </is>
      </c>
      <c r="F6455" s="5" t="inlineStr">
        <is>
          <t>Ls</t>
        </is>
      </c>
      <c r="G6455" s="25" t="n">
        <v>1</v>
      </c>
      <c r="H6455" s="26">
        <f>VLOOKUP(D6455,upahbahan,3,FALSE)</f>
        <v/>
      </c>
      <c r="J6455" s="26">
        <f>G6455*H6455</f>
        <v/>
      </c>
    </row>
    <row r="6456">
      <c r="C6456" s="27" t="inlineStr">
        <is>
          <t>JUMLAH HARGA PERALATAN</t>
        </is>
      </c>
      <c r="D6456" s="28" t="n"/>
      <c r="E6456" s="28" t="n"/>
      <c r="F6456" s="28" t="n"/>
      <c r="G6456" s="28" t="n"/>
      <c r="H6456" s="28" t="n"/>
      <c r="I6456" s="28" t="n"/>
      <c r="J6456" s="29">
        <f>SUM(J6454:J6455)</f>
        <v/>
      </c>
    </row>
    <row r="6457">
      <c r="C6457" s="31" t="inlineStr">
        <is>
          <t>D</t>
        </is>
      </c>
      <c r="D6457" s="31" t="inlineStr">
        <is>
          <t>Jumlah (A+B+C)</t>
        </is>
      </c>
      <c r="E6457" s="32" t="n"/>
      <c r="F6457" s="32" t="n"/>
      <c r="G6457" s="32" t="n"/>
      <c r="H6457" s="32" t="n"/>
      <c r="I6457" s="32" t="n"/>
      <c r="J6457" s="33">
        <f>J6444+J6452+J6456</f>
        <v/>
      </c>
    </row>
    <row r="6458">
      <c r="C6458" s="18" t="inlineStr">
        <is>
          <t>E</t>
        </is>
      </c>
      <c r="D6458" s="18" t="inlineStr">
        <is>
          <t>Biaya Umum dan Keuntungan 10.0% x D</t>
        </is>
      </c>
      <c r="H6458" s="21">
        <f>$Q$8</f>
        <v/>
      </c>
      <c r="J6458" s="34">
        <f>J6457*H6458</f>
        <v/>
      </c>
    </row>
    <row r="6459">
      <c r="C6459" s="31" t="inlineStr">
        <is>
          <t>F</t>
        </is>
      </c>
      <c r="D6459" s="31" t="inlineStr">
        <is>
          <t>Harga Satuan Pekerjaan (D+E)</t>
        </is>
      </c>
      <c r="E6459" s="32" t="n"/>
      <c r="F6459" s="32" t="n"/>
      <c r="G6459" s="32" t="n"/>
      <c r="H6459" s="32" t="n"/>
      <c r="I6459" s="32" t="n"/>
      <c r="J6459" s="33">
        <f>SUM(J6457:J6458)</f>
        <v/>
      </c>
    </row>
    <row r="6461">
      <c r="C6461" s="16" t="inlineStr">
        <is>
          <t>I.320</t>
        </is>
      </c>
      <c r="D6461" s="17" t="inlineStr">
        <is>
          <t>Palem Raja (Roystonea Regia)</t>
        </is>
      </c>
      <c r="F6461" s="18" t="inlineStr">
        <is>
          <t>Buah</t>
        </is>
      </c>
      <c r="K6461" s="22">
        <f>ROUNDDOWN(J6481,0)</f>
        <v/>
      </c>
      <c r="M6461" s="19" t="inlineStr">
        <is>
          <t>9.3.(38bj)</t>
        </is>
      </c>
    </row>
    <row r="6462">
      <c r="C6462" s="23" t="inlineStr">
        <is>
          <t>No</t>
        </is>
      </c>
      <c r="D6462" s="23" t="inlineStr">
        <is>
          <t>Uraian</t>
        </is>
      </c>
      <c r="E6462" s="23" t="inlineStr">
        <is>
          <t>Kode</t>
        </is>
      </c>
      <c r="F6462" s="23" t="inlineStr">
        <is>
          <t>Sat.</t>
        </is>
      </c>
      <c r="G6462" s="23" t="inlineStr">
        <is>
          <t>Koefisien</t>
        </is>
      </c>
      <c r="H6462" s="23" t="inlineStr">
        <is>
          <t>Harga  Satuan (Rp)</t>
        </is>
      </c>
      <c r="J6462" s="23" t="inlineStr">
        <is>
          <t>Jumlah Harga (Rp)</t>
        </is>
      </c>
    </row>
    <row r="6463">
      <c r="C6463" s="24" t="inlineStr">
        <is>
          <t>A</t>
        </is>
      </c>
      <c r="D6463" s="24" t="inlineStr">
        <is>
          <t>TENAGA KERJA</t>
        </is>
      </c>
      <c r="E6463" s="12" t="n"/>
      <c r="F6463" s="12" t="n"/>
      <c r="G6463" s="12" t="n"/>
      <c r="H6463" s="12" t="n"/>
      <c r="I6463" s="12" t="n"/>
      <c r="J6463" s="12" t="n"/>
    </row>
    <row r="6464">
      <c r="C6464" s="5" t="n">
        <v>1</v>
      </c>
      <c r="D6464" s="5" t="inlineStr">
        <is>
          <t>Pekerja</t>
        </is>
      </c>
      <c r="E6464" s="5" t="inlineStr">
        <is>
          <t>L01</t>
        </is>
      </c>
      <c r="F6464" s="5" t="inlineStr">
        <is>
          <t>jam</t>
        </is>
      </c>
      <c r="G6464" s="25" t="n">
        <v>0.6666667872493899</v>
      </c>
      <c r="H6464" s="26">
        <f>VLOOKUP(D6464,upahbahan,3,FALSE)</f>
        <v/>
      </c>
      <c r="J6464" s="26">
        <f>G6464*H6464</f>
        <v/>
      </c>
    </row>
    <row r="6465">
      <c r="C6465" s="5" t="n">
        <v>2</v>
      </c>
      <c r="D6465" s="5" t="inlineStr">
        <is>
          <t>Mandor</t>
        </is>
      </c>
      <c r="E6465" s="5" t="inlineStr">
        <is>
          <t>L03</t>
        </is>
      </c>
      <c r="F6465" s="5" t="inlineStr">
        <is>
          <t>jam</t>
        </is>
      </c>
      <c r="G6465" s="25" t="n">
        <v>0.3333334333955119</v>
      </c>
      <c r="H6465" s="26">
        <f>VLOOKUP(D6465,upahbahan,3,FALSE)</f>
        <v/>
      </c>
      <c r="J6465" s="26">
        <f>G6465*H6465</f>
        <v/>
      </c>
    </row>
    <row r="6466">
      <c r="C6466" s="27" t="inlineStr">
        <is>
          <t>JUMLAH HARGA TENAGA KERJA</t>
        </is>
      </c>
      <c r="D6466" s="28" t="n"/>
      <c r="E6466" s="28" t="n"/>
      <c r="F6466" s="28" t="n"/>
      <c r="G6466" s="28" t="n"/>
      <c r="H6466" s="28" t="n"/>
      <c r="I6466" s="28" t="n"/>
      <c r="J6466" s="29">
        <f>SUM(J6464:J6465)</f>
        <v/>
      </c>
    </row>
    <row r="6467">
      <c r="C6467" s="24" t="inlineStr">
        <is>
          <t>B</t>
        </is>
      </c>
      <c r="D6467" s="24" t="inlineStr">
        <is>
          <t>BAHAN</t>
        </is>
      </c>
      <c r="E6467" s="12" t="n"/>
      <c r="F6467" s="12" t="n"/>
      <c r="G6467" s="12" t="n"/>
      <c r="H6467" s="12" t="n"/>
      <c r="I6467" s="12" t="n"/>
      <c r="J6467" s="12" t="n"/>
    </row>
    <row r="6468">
      <c r="C6468" s="5" t="n">
        <v>1</v>
      </c>
      <c r="D6468" s="5" t="inlineStr">
        <is>
          <t>Palem Raja (Roystonea Regia)</t>
        </is>
      </c>
      <c r="E6468" s="5" t="inlineStr">
        <is>
          <t>M510</t>
        </is>
      </c>
      <c r="F6468" s="5" t="inlineStr">
        <is>
          <t>Btg</t>
        </is>
      </c>
      <c r="G6468" s="25" t="n">
        <v>1</v>
      </c>
      <c r="H6468" s="26">
        <f>VLOOKUP(D6468,upahbahan,3,FALSE)</f>
        <v/>
      </c>
      <c r="J6468" s="26">
        <f>G6468*H6468</f>
        <v/>
      </c>
    </row>
    <row r="6469">
      <c r="C6469" s="5" t="n">
        <v>2</v>
      </c>
      <c r="D6469" s="5" t="inlineStr">
        <is>
          <t>Pupuk</t>
        </is>
      </c>
      <c r="E6469" s="5" t="inlineStr">
        <is>
          <t>M272</t>
        </is>
      </c>
      <c r="F6469" s="5" t="inlineStr">
        <is>
          <t>Kg</t>
        </is>
      </c>
      <c r="G6469" s="25" t="n">
        <v>1.05</v>
      </c>
      <c r="H6469" s="26">
        <f>VLOOKUP(D6469,upahbahan,3,FALSE)</f>
        <v/>
      </c>
      <c r="J6469" s="26">
        <f>G6469*H6469</f>
        <v/>
      </c>
    </row>
    <row r="6470">
      <c r="C6470" s="5" t="n">
        <v>3</v>
      </c>
      <c r="D6470" s="5" t="inlineStr">
        <is>
          <t>Tanah Humus ketebalan 20 cm</t>
        </is>
      </c>
      <c r="E6470" s="5" t="inlineStr">
        <is>
          <t>M271</t>
        </is>
      </c>
      <c r="F6470" s="5" t="inlineStr">
        <is>
          <t>M3</t>
        </is>
      </c>
      <c r="G6470" s="25" t="n">
        <v>0.22</v>
      </c>
      <c r="H6470" s="26">
        <f>VLOOKUP(D6470,upahbahan,3,FALSE)</f>
        <v/>
      </c>
      <c r="J6470" s="26">
        <f>G6470*H6470</f>
        <v/>
      </c>
    </row>
    <row r="6471">
      <c r="C6471" s="5" t="n">
        <v>4</v>
      </c>
      <c r="D6471" s="5" t="inlineStr">
        <is>
          <t>Air</t>
        </is>
      </c>
      <c r="E6471" s="5" t="inlineStr">
        <is>
          <t>M170</t>
        </is>
      </c>
      <c r="F6471" s="5" t="inlineStr">
        <is>
          <t>Ltr</t>
        </is>
      </c>
      <c r="G6471" s="25" t="n">
        <v>8.111262798634812</v>
      </c>
      <c r="H6471" s="26">
        <f>VLOOKUP(D6471,upahbahan,3,FALSE)</f>
        <v/>
      </c>
      <c r="J6471" s="26">
        <f>G6471*H6471</f>
        <v/>
      </c>
    </row>
    <row r="6472">
      <c r="C6472" s="5" t="n">
        <v>5</v>
      </c>
      <c r="D6472" s="5" t="inlineStr">
        <is>
          <t>Galian Tanah Biasa</t>
        </is>
      </c>
      <c r="E6472" s="5" t="inlineStr">
        <is>
          <t>EI311</t>
        </is>
      </c>
      <c r="F6472" s="5" t="inlineStr">
        <is>
          <t>M3</t>
        </is>
      </c>
      <c r="G6472" s="25" t="n">
        <v>0.639999989570938</v>
      </c>
      <c r="H6472" s="26">
        <f>VLOOKUP(D6472,upahbahan,3,FALSE)</f>
        <v/>
      </c>
      <c r="J6472" s="26">
        <f>G6472*H6472</f>
        <v/>
      </c>
    </row>
    <row r="6473">
      <c r="C6473" s="5" t="n">
        <v>6</v>
      </c>
      <c r="D6473" s="5" t="inlineStr">
        <is>
          <t>Bambu Penopang</t>
        </is>
      </c>
      <c r="E6473" s="5" t="inlineStr">
        <is>
          <t>M366</t>
        </is>
      </c>
      <c r="F6473" s="5" t="inlineStr">
        <is>
          <t>Btg</t>
        </is>
      </c>
      <c r="G6473" s="25" t="n">
        <v>3</v>
      </c>
      <c r="H6473" s="26">
        <f>VLOOKUP(D6473,upahbahan,3,FALSE)</f>
        <v/>
      </c>
      <c r="J6473" s="26">
        <f>G6473*H6473</f>
        <v/>
      </c>
    </row>
    <row r="6474">
      <c r="C6474" s="27" t="inlineStr">
        <is>
          <t>JUMLAH HARGA BAHAN</t>
        </is>
      </c>
      <c r="D6474" s="28" t="n"/>
      <c r="E6474" s="28" t="n"/>
      <c r="F6474" s="28" t="n"/>
      <c r="G6474" s="28" t="n"/>
      <c r="H6474" s="28" t="n"/>
      <c r="I6474" s="28" t="n"/>
      <c r="J6474" s="29">
        <f>SUM(J6468:J6473)</f>
        <v/>
      </c>
    </row>
    <row r="6475">
      <c r="C6475" s="24" t="inlineStr">
        <is>
          <t>C</t>
        </is>
      </c>
      <c r="D6475" s="24" t="inlineStr">
        <is>
          <t>PERALATAN</t>
        </is>
      </c>
      <c r="E6475" s="12" t="n"/>
      <c r="F6475" s="12" t="n"/>
      <c r="G6475" s="12" t="n"/>
      <c r="H6475" s="12" t="n"/>
      <c r="I6475" s="12" t="n"/>
      <c r="J6475" s="12" t="n"/>
    </row>
    <row r="6476">
      <c r="C6476" s="5" t="n">
        <v>1</v>
      </c>
      <c r="D6476" s="5" t="inlineStr">
        <is>
          <t>WATER TANKER 3000 - 4500 L</t>
        </is>
      </c>
      <c r="E6476" s="5" t="inlineStr">
        <is>
          <t>E23</t>
        </is>
      </c>
      <c r="F6476" s="5" t="inlineStr">
        <is>
          <t>Jam</t>
        </is>
      </c>
      <c r="G6476" s="25" t="n">
        <v>0.000122358240372314</v>
      </c>
      <c r="H6476" s="26">
        <f>VLOOKUP(D6476,upahbahan,3,FALSE)</f>
        <v/>
      </c>
      <c r="J6476" s="26">
        <f>G6476*H6476</f>
        <v/>
      </c>
    </row>
    <row r="6477">
      <c r="C6477" s="5" t="n">
        <v>2</v>
      </c>
      <c r="D6477" s="5" t="inlineStr">
        <is>
          <t>Alat Bantu</t>
        </is>
      </c>
      <c r="F6477" s="5" t="inlineStr">
        <is>
          <t>Ls</t>
        </is>
      </c>
      <c r="G6477" s="25" t="n">
        <v>1</v>
      </c>
      <c r="H6477" s="26">
        <f>VLOOKUP(D6477,upahbahan,3,FALSE)</f>
        <v/>
      </c>
      <c r="J6477" s="26">
        <f>G6477*H6477</f>
        <v/>
      </c>
    </row>
    <row r="6478">
      <c r="C6478" s="27" t="inlineStr">
        <is>
          <t>JUMLAH HARGA PERALATAN</t>
        </is>
      </c>
      <c r="D6478" s="28" t="n"/>
      <c r="E6478" s="28" t="n"/>
      <c r="F6478" s="28" t="n"/>
      <c r="G6478" s="28" t="n"/>
      <c r="H6478" s="28" t="n"/>
      <c r="I6478" s="28" t="n"/>
      <c r="J6478" s="29">
        <f>SUM(J6476:J6477)</f>
        <v/>
      </c>
    </row>
    <row r="6479">
      <c r="C6479" s="31" t="inlineStr">
        <is>
          <t>D</t>
        </is>
      </c>
      <c r="D6479" s="31" t="inlineStr">
        <is>
          <t>Jumlah (A+B+C)</t>
        </is>
      </c>
      <c r="E6479" s="32" t="n"/>
      <c r="F6479" s="32" t="n"/>
      <c r="G6479" s="32" t="n"/>
      <c r="H6479" s="32" t="n"/>
      <c r="I6479" s="32" t="n"/>
      <c r="J6479" s="33">
        <f>J6466+J6474+J6478</f>
        <v/>
      </c>
    </row>
    <row r="6480">
      <c r="C6480" s="18" t="inlineStr">
        <is>
          <t>E</t>
        </is>
      </c>
      <c r="D6480" s="18" t="inlineStr">
        <is>
          <t>Biaya Umum dan Keuntungan 10.0% x D</t>
        </is>
      </c>
      <c r="H6480" s="21">
        <f>$Q$8</f>
        <v/>
      </c>
      <c r="J6480" s="34">
        <f>J6479*H6480</f>
        <v/>
      </c>
    </row>
    <row r="6481">
      <c r="C6481" s="31" t="inlineStr">
        <is>
          <t>F</t>
        </is>
      </c>
      <c r="D6481" s="31" t="inlineStr">
        <is>
          <t>Harga Satuan Pekerjaan (D+E)</t>
        </is>
      </c>
      <c r="E6481" s="32" t="n"/>
      <c r="F6481" s="32" t="n"/>
      <c r="G6481" s="32" t="n"/>
      <c r="H6481" s="32" t="n"/>
      <c r="I6481" s="32" t="n"/>
      <c r="J6481" s="33">
        <f>SUM(J6479:J6480)</f>
        <v/>
      </c>
    </row>
    <row r="6483">
      <c r="C6483" s="16" t="inlineStr">
        <is>
          <t>I.321</t>
        </is>
      </c>
      <c r="D6483" s="17" t="inlineStr">
        <is>
          <t>Palem Weregu (Rhapis Excelsa)</t>
        </is>
      </c>
      <c r="F6483" s="18" t="inlineStr">
        <is>
          <t>Buah</t>
        </is>
      </c>
      <c r="K6483" s="22">
        <f>ROUNDDOWN(J6503,0)</f>
        <v/>
      </c>
      <c r="M6483" s="19" t="inlineStr">
        <is>
          <t>9.3.(38bk)</t>
        </is>
      </c>
    </row>
    <row r="6484">
      <c r="C6484" s="23" t="inlineStr">
        <is>
          <t>No</t>
        </is>
      </c>
      <c r="D6484" s="23" t="inlineStr">
        <is>
          <t>Uraian</t>
        </is>
      </c>
      <c r="E6484" s="23" t="inlineStr">
        <is>
          <t>Kode</t>
        </is>
      </c>
      <c r="F6484" s="23" t="inlineStr">
        <is>
          <t>Sat.</t>
        </is>
      </c>
      <c r="G6484" s="23" t="inlineStr">
        <is>
          <t>Koefisien</t>
        </is>
      </c>
      <c r="H6484" s="23" t="inlineStr">
        <is>
          <t>Harga  Satuan (Rp)</t>
        </is>
      </c>
      <c r="J6484" s="23" t="inlineStr">
        <is>
          <t>Jumlah Harga (Rp)</t>
        </is>
      </c>
    </row>
    <row r="6485">
      <c r="C6485" s="24" t="inlineStr">
        <is>
          <t>A</t>
        </is>
      </c>
      <c r="D6485" s="24" t="inlineStr">
        <is>
          <t>TENAGA KERJA</t>
        </is>
      </c>
      <c r="E6485" s="12" t="n"/>
      <c r="F6485" s="12" t="n"/>
      <c r="G6485" s="12" t="n"/>
      <c r="H6485" s="12" t="n"/>
      <c r="I6485" s="12" t="n"/>
      <c r="J6485" s="12" t="n"/>
    </row>
    <row r="6486">
      <c r="C6486" s="5" t="n">
        <v>1</v>
      </c>
      <c r="D6486" s="5" t="inlineStr">
        <is>
          <t>Pekerja</t>
        </is>
      </c>
      <c r="E6486" s="5" t="inlineStr">
        <is>
          <t>L01</t>
        </is>
      </c>
      <c r="F6486" s="5" t="inlineStr">
        <is>
          <t>jam</t>
        </is>
      </c>
      <c r="G6486" s="25" t="n">
        <v>0.6666667872493899</v>
      </c>
      <c r="H6486" s="26">
        <f>VLOOKUP(D6486,upahbahan,3,FALSE)</f>
        <v/>
      </c>
      <c r="J6486" s="26">
        <f>G6486*H6486</f>
        <v/>
      </c>
    </row>
    <row r="6487">
      <c r="C6487" s="5" t="n">
        <v>2</v>
      </c>
      <c r="D6487" s="5" t="inlineStr">
        <is>
          <t>Mandor</t>
        </is>
      </c>
      <c r="E6487" s="5" t="inlineStr">
        <is>
          <t>L03</t>
        </is>
      </c>
      <c r="F6487" s="5" t="inlineStr">
        <is>
          <t>jam</t>
        </is>
      </c>
      <c r="G6487" s="25" t="n">
        <v>0.3333334333955119</v>
      </c>
      <c r="H6487" s="26">
        <f>VLOOKUP(D6487,upahbahan,3,FALSE)</f>
        <v/>
      </c>
      <c r="J6487" s="26">
        <f>G6487*H6487</f>
        <v/>
      </c>
    </row>
    <row r="6488">
      <c r="C6488" s="27" t="inlineStr">
        <is>
          <t>JUMLAH HARGA TENAGA KERJA</t>
        </is>
      </c>
      <c r="D6488" s="28" t="n"/>
      <c r="E6488" s="28" t="n"/>
      <c r="F6488" s="28" t="n"/>
      <c r="G6488" s="28" t="n"/>
      <c r="H6488" s="28" t="n"/>
      <c r="I6488" s="28" t="n"/>
      <c r="J6488" s="29">
        <f>SUM(J6486:J6487)</f>
        <v/>
      </c>
    </row>
    <row r="6489">
      <c r="C6489" s="24" t="inlineStr">
        <is>
          <t>B</t>
        </is>
      </c>
      <c r="D6489" s="24" t="inlineStr">
        <is>
          <t>BAHAN</t>
        </is>
      </c>
      <c r="E6489" s="12" t="n"/>
      <c r="F6489" s="12" t="n"/>
      <c r="G6489" s="12" t="n"/>
      <c r="H6489" s="12" t="n"/>
      <c r="I6489" s="12" t="n"/>
      <c r="J6489" s="12" t="n"/>
    </row>
    <row r="6490">
      <c r="C6490" s="5" t="n">
        <v>1</v>
      </c>
      <c r="D6490" s="5" t="inlineStr">
        <is>
          <t>Palem Weregu (Rhapis excelsa)</t>
        </is>
      </c>
      <c r="E6490" s="5" t="inlineStr">
        <is>
          <t>M358</t>
        </is>
      </c>
      <c r="F6490" s="5" t="inlineStr">
        <is>
          <t>Btg</t>
        </is>
      </c>
      <c r="G6490" s="25" t="n">
        <v>1</v>
      </c>
      <c r="H6490" s="26">
        <f>VLOOKUP(D6490,upahbahan,3,FALSE)</f>
        <v/>
      </c>
      <c r="J6490" s="26">
        <f>G6490*H6490</f>
        <v/>
      </c>
    </row>
    <row r="6491">
      <c r="C6491" s="5" t="n">
        <v>2</v>
      </c>
      <c r="D6491" s="5" t="inlineStr">
        <is>
          <t>Tanah Humus ketebalan 20 cm</t>
        </is>
      </c>
      <c r="E6491" s="5" t="inlineStr">
        <is>
          <t>M271</t>
        </is>
      </c>
      <c r="F6491" s="5" t="inlineStr">
        <is>
          <t>M3</t>
        </is>
      </c>
      <c r="G6491" s="25" t="n">
        <v>0.22</v>
      </c>
      <c r="H6491" s="26">
        <f>VLOOKUP(D6491,upahbahan,3,FALSE)</f>
        <v/>
      </c>
      <c r="J6491" s="26">
        <f>G6491*H6491</f>
        <v/>
      </c>
    </row>
    <row r="6492">
      <c r="C6492" s="5" t="n">
        <v>3</v>
      </c>
      <c r="D6492" s="5" t="inlineStr">
        <is>
          <t>Pupuk</t>
        </is>
      </c>
      <c r="E6492" s="5" t="inlineStr">
        <is>
          <t>M272</t>
        </is>
      </c>
      <c r="F6492" s="5" t="inlineStr">
        <is>
          <t>Kg</t>
        </is>
      </c>
      <c r="G6492" s="25" t="n">
        <v>1.05</v>
      </c>
      <c r="H6492" s="26">
        <f>VLOOKUP(D6492,upahbahan,3,FALSE)</f>
        <v/>
      </c>
      <c r="J6492" s="26">
        <f>G6492*H6492</f>
        <v/>
      </c>
    </row>
    <row r="6493">
      <c r="C6493" s="5" t="n">
        <v>4</v>
      </c>
      <c r="D6493" s="5" t="inlineStr">
        <is>
          <t>Air</t>
        </is>
      </c>
      <c r="E6493" s="5" t="inlineStr">
        <is>
          <t>M170</t>
        </is>
      </c>
      <c r="F6493" s="5" t="inlineStr">
        <is>
          <t>Ltr</t>
        </is>
      </c>
      <c r="G6493" s="25" t="n">
        <v>0.5406143344709897</v>
      </c>
      <c r="H6493" s="26">
        <f>VLOOKUP(D6493,upahbahan,3,FALSE)</f>
        <v/>
      </c>
      <c r="J6493" s="26">
        <f>G6493*H6493</f>
        <v/>
      </c>
    </row>
    <row r="6494">
      <c r="C6494" s="5" t="n">
        <v>5</v>
      </c>
      <c r="D6494" s="5" t="inlineStr">
        <is>
          <t>Galian Tanah Biasa</t>
        </is>
      </c>
      <c r="E6494" s="5" t="inlineStr">
        <is>
          <t>EI311</t>
        </is>
      </c>
      <c r="F6494" s="5" t="inlineStr">
        <is>
          <t>M3</t>
        </is>
      </c>
      <c r="G6494" s="25" t="n">
        <v>4.000000260726551</v>
      </c>
      <c r="H6494" s="26">
        <f>VLOOKUP(D6494,upahbahan,3,FALSE)</f>
        <v/>
      </c>
      <c r="J6494" s="26">
        <f>G6494*H6494</f>
        <v/>
      </c>
    </row>
    <row r="6495">
      <c r="C6495" s="5" t="n">
        <v>6</v>
      </c>
      <c r="D6495" s="5" t="inlineStr">
        <is>
          <t>Bambu Penopang</t>
        </is>
      </c>
      <c r="E6495" s="5" t="inlineStr">
        <is>
          <t>M366</t>
        </is>
      </c>
      <c r="F6495" s="5" t="inlineStr">
        <is>
          <t>Btg</t>
        </is>
      </c>
      <c r="G6495" s="25" t="n">
        <v>3</v>
      </c>
      <c r="H6495" s="26">
        <f>VLOOKUP(D6495,upahbahan,3,FALSE)</f>
        <v/>
      </c>
      <c r="J6495" s="26">
        <f>G6495*H6495</f>
        <v/>
      </c>
    </row>
    <row r="6496">
      <c r="C6496" s="27" t="inlineStr">
        <is>
          <t>JUMLAH HARGA BAHAN</t>
        </is>
      </c>
      <c r="D6496" s="28" t="n"/>
      <c r="E6496" s="28" t="n"/>
      <c r="F6496" s="28" t="n"/>
      <c r="G6496" s="28" t="n"/>
      <c r="H6496" s="28" t="n"/>
      <c r="I6496" s="28" t="n"/>
      <c r="J6496" s="29">
        <f>SUM(J6490:J6495)</f>
        <v/>
      </c>
    </row>
    <row r="6497">
      <c r="C6497" s="24" t="inlineStr">
        <is>
          <t>C</t>
        </is>
      </c>
      <c r="D6497" s="24" t="inlineStr">
        <is>
          <t>PERALATAN</t>
        </is>
      </c>
      <c r="E6497" s="12" t="n"/>
      <c r="F6497" s="12" t="n"/>
      <c r="G6497" s="12" t="n"/>
      <c r="H6497" s="12" t="n"/>
      <c r="I6497" s="12" t="n"/>
      <c r="J6497" s="12" t="n"/>
    </row>
    <row r="6498">
      <c r="C6498" s="5" t="n">
        <v>1</v>
      </c>
      <c r="D6498" s="5" t="inlineStr">
        <is>
          <t>WATER TANKER 3000 - 4500 L</t>
        </is>
      </c>
      <c r="E6498" s="5" t="inlineStr">
        <is>
          <t>E23</t>
        </is>
      </c>
      <c r="F6498" s="5" t="inlineStr">
        <is>
          <t>Jam</t>
        </is>
      </c>
      <c r="G6498" s="25" t="n">
        <v>0.0008144239543136809</v>
      </c>
      <c r="H6498" s="26">
        <f>VLOOKUP(D6498,upahbahan,3,FALSE)</f>
        <v/>
      </c>
      <c r="J6498" s="26">
        <f>G6498*H6498</f>
        <v/>
      </c>
    </row>
    <row r="6499">
      <c r="C6499" s="5" t="n">
        <v>2</v>
      </c>
      <c r="D6499" s="5" t="inlineStr">
        <is>
          <t>Alat Bantu</t>
        </is>
      </c>
      <c r="F6499" s="5" t="inlineStr">
        <is>
          <t>Ls</t>
        </is>
      </c>
      <c r="G6499" s="25" t="n">
        <v>1</v>
      </c>
      <c r="H6499" s="26">
        <f>VLOOKUP(D6499,upahbahan,3,FALSE)</f>
        <v/>
      </c>
      <c r="J6499" s="26">
        <f>G6499*H6499</f>
        <v/>
      </c>
    </row>
    <row r="6500">
      <c r="C6500" s="27" t="inlineStr">
        <is>
          <t>JUMLAH HARGA PERALATAN</t>
        </is>
      </c>
      <c r="D6500" s="28" t="n"/>
      <c r="E6500" s="28" t="n"/>
      <c r="F6500" s="28" t="n"/>
      <c r="G6500" s="28" t="n"/>
      <c r="H6500" s="28" t="n"/>
      <c r="I6500" s="28" t="n"/>
      <c r="J6500" s="29">
        <f>SUM(J6498:J6499)</f>
        <v/>
      </c>
    </row>
    <row r="6501">
      <c r="C6501" s="31" t="inlineStr">
        <is>
          <t>D</t>
        </is>
      </c>
      <c r="D6501" s="31" t="inlineStr">
        <is>
          <t>Jumlah (A+B+C)</t>
        </is>
      </c>
      <c r="E6501" s="32" t="n"/>
      <c r="F6501" s="32" t="n"/>
      <c r="G6501" s="32" t="n"/>
      <c r="H6501" s="32" t="n"/>
      <c r="I6501" s="32" t="n"/>
      <c r="J6501" s="33">
        <f>J6488+J6496+J6500</f>
        <v/>
      </c>
    </row>
    <row r="6502">
      <c r="C6502" s="18" t="inlineStr">
        <is>
          <t>E</t>
        </is>
      </c>
      <c r="D6502" s="18" t="inlineStr">
        <is>
          <t>Biaya Umum dan Keuntungan 10.0% x D</t>
        </is>
      </c>
      <c r="H6502" s="21">
        <f>$Q$8</f>
        <v/>
      </c>
      <c r="J6502" s="34">
        <f>J6501*H6502</f>
        <v/>
      </c>
    </row>
    <row r="6503">
      <c r="C6503" s="31" t="inlineStr">
        <is>
          <t>F</t>
        </is>
      </c>
      <c r="D6503" s="31" t="inlineStr">
        <is>
          <t>Harga Satuan Pekerjaan (D+E)</t>
        </is>
      </c>
      <c r="E6503" s="32" t="n"/>
      <c r="F6503" s="32" t="n"/>
      <c r="G6503" s="32" t="n"/>
      <c r="H6503" s="32" t="n"/>
      <c r="I6503" s="32" t="n"/>
      <c r="J6503" s="33">
        <f>SUM(J6501:J6502)</f>
        <v/>
      </c>
    </row>
    <row r="6505">
      <c r="C6505" s="16" t="inlineStr">
        <is>
          <t>I.322</t>
        </is>
      </c>
      <c r="D6505" s="17" t="inlineStr">
        <is>
          <t>Pandan Kuning (Pandanus Pygmaeus)</t>
        </is>
      </c>
      <c r="F6505" s="18" t="inlineStr">
        <is>
          <t>Buah</t>
        </is>
      </c>
      <c r="K6505" s="22">
        <f>ROUNDDOWN(J6524,0)</f>
        <v/>
      </c>
      <c r="M6505" s="19" t="inlineStr">
        <is>
          <t>9.3.(38bl)</t>
        </is>
      </c>
    </row>
    <row r="6506">
      <c r="C6506" s="23" t="inlineStr">
        <is>
          <t>No</t>
        </is>
      </c>
      <c r="D6506" s="23" t="inlineStr">
        <is>
          <t>Uraian</t>
        </is>
      </c>
      <c r="E6506" s="23" t="inlineStr">
        <is>
          <t>Kode</t>
        </is>
      </c>
      <c r="F6506" s="23" t="inlineStr">
        <is>
          <t>Sat.</t>
        </is>
      </c>
      <c r="G6506" s="23" t="inlineStr">
        <is>
          <t>Koefisien</t>
        </is>
      </c>
      <c r="H6506" s="23" t="inlineStr">
        <is>
          <t>Harga  Satuan (Rp)</t>
        </is>
      </c>
      <c r="J6506" s="23" t="inlineStr">
        <is>
          <t>Jumlah Harga (Rp)</t>
        </is>
      </c>
    </row>
    <row r="6507">
      <c r="C6507" s="24" t="inlineStr">
        <is>
          <t>A</t>
        </is>
      </c>
      <c r="D6507" s="24" t="inlineStr">
        <is>
          <t>TENAGA KERJA</t>
        </is>
      </c>
      <c r="E6507" s="12" t="n"/>
      <c r="F6507" s="12" t="n"/>
      <c r="G6507" s="12" t="n"/>
      <c r="H6507" s="12" t="n"/>
      <c r="I6507" s="12" t="n"/>
      <c r="J6507" s="12" t="n"/>
    </row>
    <row r="6508">
      <c r="C6508" s="5" t="n">
        <v>1</v>
      </c>
      <c r="D6508" s="5" t="inlineStr">
        <is>
          <t>Pekerja</t>
        </is>
      </c>
      <c r="E6508" s="5" t="inlineStr">
        <is>
          <t>L01</t>
        </is>
      </c>
      <c r="F6508" s="5" t="inlineStr">
        <is>
          <t>jam</t>
        </is>
      </c>
      <c r="G6508" s="25" t="n">
        <v>0.6666667872493899</v>
      </c>
      <c r="H6508" s="26">
        <f>VLOOKUP(D6508,upahbahan,3,FALSE)</f>
        <v/>
      </c>
      <c r="J6508" s="26">
        <f>G6508*H6508</f>
        <v/>
      </c>
    </row>
    <row r="6509">
      <c r="C6509" s="5" t="n">
        <v>2</v>
      </c>
      <c r="D6509" s="5" t="inlineStr">
        <is>
          <t>Mandor</t>
        </is>
      </c>
      <c r="E6509" s="5" t="inlineStr">
        <is>
          <t>L03</t>
        </is>
      </c>
      <c r="F6509" s="5" t="inlineStr">
        <is>
          <t>jam</t>
        </is>
      </c>
      <c r="G6509" s="25" t="n">
        <v>0.3333334333955119</v>
      </c>
      <c r="H6509" s="26">
        <f>VLOOKUP(D6509,upahbahan,3,FALSE)</f>
        <v/>
      </c>
      <c r="J6509" s="26">
        <f>G6509*H6509</f>
        <v/>
      </c>
    </row>
    <row r="6510">
      <c r="C6510" s="27" t="inlineStr">
        <is>
          <t>JUMLAH HARGA TENAGA KERJA</t>
        </is>
      </c>
      <c r="D6510" s="28" t="n"/>
      <c r="E6510" s="28" t="n"/>
      <c r="F6510" s="28" t="n"/>
      <c r="G6510" s="28" t="n"/>
      <c r="H6510" s="28" t="n"/>
      <c r="I6510" s="28" t="n"/>
      <c r="J6510" s="29">
        <f>SUM(J6508:J6509)</f>
        <v/>
      </c>
    </row>
    <row r="6511">
      <c r="C6511" s="24" t="inlineStr">
        <is>
          <t>B</t>
        </is>
      </c>
      <c r="D6511" s="24" t="inlineStr">
        <is>
          <t>BAHAN</t>
        </is>
      </c>
      <c r="E6511" s="12" t="n"/>
      <c r="F6511" s="12" t="n"/>
      <c r="G6511" s="12" t="n"/>
      <c r="H6511" s="12" t="n"/>
      <c r="I6511" s="12" t="n"/>
      <c r="J6511" s="12" t="n"/>
    </row>
    <row r="6512">
      <c r="C6512" s="5" t="n">
        <v>1</v>
      </c>
      <c r="D6512" s="5" t="inlineStr">
        <is>
          <t>Pandan Kuning (Pandanus pygmaeus)</t>
        </is>
      </c>
      <c r="E6512" s="5" t="inlineStr">
        <is>
          <t>M576</t>
        </is>
      </c>
      <c r="F6512" s="5" t="inlineStr">
        <is>
          <t>Btg</t>
        </is>
      </c>
      <c r="G6512" s="25" t="n">
        <v>1</v>
      </c>
      <c r="H6512" s="26">
        <f>VLOOKUP(D6512,upahbahan,3,FALSE)</f>
        <v/>
      </c>
      <c r="J6512" s="26">
        <f>G6512*H6512</f>
        <v/>
      </c>
    </row>
    <row r="6513">
      <c r="C6513" s="5" t="n">
        <v>2</v>
      </c>
      <c r="D6513" s="5" t="inlineStr">
        <is>
          <t>Tanah Humus ketebalan 20 cm</t>
        </is>
      </c>
      <c r="E6513" s="5" t="inlineStr">
        <is>
          <t>M271</t>
        </is>
      </c>
      <c r="F6513" s="5" t="inlineStr">
        <is>
          <t>M3</t>
        </is>
      </c>
      <c r="G6513" s="25" t="n">
        <v>0.22</v>
      </c>
      <c r="H6513" s="26">
        <f>VLOOKUP(D6513,upahbahan,3,FALSE)</f>
        <v/>
      </c>
      <c r="J6513" s="26">
        <f>G6513*H6513</f>
        <v/>
      </c>
    </row>
    <row r="6514">
      <c r="C6514" s="5" t="n">
        <v>3</v>
      </c>
      <c r="D6514" s="5" t="inlineStr">
        <is>
          <t>Pupuk</t>
        </is>
      </c>
      <c r="E6514" s="5" t="inlineStr">
        <is>
          <t>M272</t>
        </is>
      </c>
      <c r="F6514" s="5" t="inlineStr">
        <is>
          <t>Kg</t>
        </is>
      </c>
      <c r="G6514" s="25" t="n">
        <v>1.05</v>
      </c>
      <c r="H6514" s="26">
        <f>VLOOKUP(D6514,upahbahan,3,FALSE)</f>
        <v/>
      </c>
      <c r="J6514" s="26">
        <f>G6514*H6514</f>
        <v/>
      </c>
    </row>
    <row r="6515">
      <c r="C6515" s="5" t="n">
        <v>4</v>
      </c>
      <c r="D6515" s="5" t="inlineStr">
        <is>
          <t>Air</t>
        </is>
      </c>
      <c r="E6515" s="5" t="inlineStr">
        <is>
          <t>M170</t>
        </is>
      </c>
      <c r="F6515" s="5" t="inlineStr">
        <is>
          <t>Ltr</t>
        </is>
      </c>
      <c r="G6515" s="25" t="n">
        <v>0.5406143344709897</v>
      </c>
      <c r="H6515" s="26">
        <f>VLOOKUP(D6515,upahbahan,3,FALSE)</f>
        <v/>
      </c>
      <c r="J6515" s="26">
        <f>G6515*H6515</f>
        <v/>
      </c>
    </row>
    <row r="6516">
      <c r="C6516" s="5" t="n">
        <v>5</v>
      </c>
      <c r="D6516" s="5" t="inlineStr">
        <is>
          <t>Galian Tanah Biasa</t>
        </is>
      </c>
      <c r="E6516" s="5" t="inlineStr">
        <is>
          <t>EI311</t>
        </is>
      </c>
      <c r="F6516" s="5" t="inlineStr">
        <is>
          <t>M3</t>
        </is>
      </c>
      <c r="G6516" s="25" t="n">
        <v>0.144000056316935</v>
      </c>
      <c r="H6516" s="26">
        <f>VLOOKUP(D6516,upahbahan,3,FALSE)</f>
        <v/>
      </c>
      <c r="J6516" s="26">
        <f>G6516*H6516</f>
        <v/>
      </c>
    </row>
    <row r="6517">
      <c r="C6517" s="27" t="inlineStr">
        <is>
          <t>JUMLAH HARGA BAHAN</t>
        </is>
      </c>
      <c r="D6517" s="28" t="n"/>
      <c r="E6517" s="28" t="n"/>
      <c r="F6517" s="28" t="n"/>
      <c r="G6517" s="28" t="n"/>
      <c r="H6517" s="28" t="n"/>
      <c r="I6517" s="28" t="n"/>
      <c r="J6517" s="29">
        <f>SUM(J6512:J6516)</f>
        <v/>
      </c>
    </row>
    <row r="6518">
      <c r="C6518" s="24" t="inlineStr">
        <is>
          <t>C</t>
        </is>
      </c>
      <c r="D6518" s="24" t="inlineStr">
        <is>
          <t>PERALATAN</t>
        </is>
      </c>
      <c r="E6518" s="12" t="n"/>
      <c r="F6518" s="12" t="n"/>
      <c r="G6518" s="12" t="n"/>
      <c r="H6518" s="12" t="n"/>
      <c r="I6518" s="12" t="n"/>
      <c r="J6518" s="12" t="n"/>
    </row>
    <row r="6519">
      <c r="C6519" s="5" t="n">
        <v>1</v>
      </c>
      <c r="D6519" s="5" t="inlineStr">
        <is>
          <t>WATER TANKER 3000 - 4500 L</t>
        </is>
      </c>
      <c r="E6519" s="5" t="inlineStr">
        <is>
          <t>E23</t>
        </is>
      </c>
      <c r="F6519" s="5" t="inlineStr">
        <is>
          <t>Jam</t>
        </is>
      </c>
      <c r="G6519" s="25" t="n">
        <v>5.430158489357059e-05</v>
      </c>
      <c r="H6519" s="26">
        <f>VLOOKUP(D6519,upahbahan,3,FALSE)</f>
        <v/>
      </c>
      <c r="J6519" s="26">
        <f>G6519*H6519</f>
        <v/>
      </c>
    </row>
    <row r="6520">
      <c r="C6520" s="5" t="n">
        <v>2</v>
      </c>
      <c r="D6520" s="5" t="inlineStr">
        <is>
          <t>Alat Bantu</t>
        </is>
      </c>
      <c r="F6520" s="5" t="inlineStr">
        <is>
          <t>Ls</t>
        </is>
      </c>
      <c r="G6520" s="25" t="n">
        <v>1</v>
      </c>
      <c r="H6520" s="26">
        <f>VLOOKUP(D6520,upahbahan,3,FALSE)</f>
        <v/>
      </c>
      <c r="J6520" s="26">
        <f>G6520*H6520</f>
        <v/>
      </c>
    </row>
    <row r="6521">
      <c r="C6521" s="27" t="inlineStr">
        <is>
          <t>JUMLAH HARGA PERALATAN</t>
        </is>
      </c>
      <c r="D6521" s="28" t="n"/>
      <c r="E6521" s="28" t="n"/>
      <c r="F6521" s="28" t="n"/>
      <c r="G6521" s="28" t="n"/>
      <c r="H6521" s="28" t="n"/>
      <c r="I6521" s="28" t="n"/>
      <c r="J6521" s="29">
        <f>SUM(J6519:J6520)</f>
        <v/>
      </c>
    </row>
    <row r="6522">
      <c r="C6522" s="31" t="inlineStr">
        <is>
          <t>D</t>
        </is>
      </c>
      <c r="D6522" s="31" t="inlineStr">
        <is>
          <t>Jumlah (A+B+C)</t>
        </is>
      </c>
      <c r="E6522" s="32" t="n"/>
      <c r="F6522" s="32" t="n"/>
      <c r="G6522" s="32" t="n"/>
      <c r="H6522" s="32" t="n"/>
      <c r="I6522" s="32" t="n"/>
      <c r="J6522" s="33">
        <f>J6510+J6517+J6521</f>
        <v/>
      </c>
    </row>
    <row r="6523">
      <c r="C6523" s="18" t="inlineStr">
        <is>
          <t>E</t>
        </is>
      </c>
      <c r="D6523" s="18" t="inlineStr">
        <is>
          <t>Biaya Umum dan Keuntungan 10.0% x D</t>
        </is>
      </c>
      <c r="H6523" s="21">
        <f>$Q$8</f>
        <v/>
      </c>
      <c r="J6523" s="34">
        <f>J6522*H6523</f>
        <v/>
      </c>
    </row>
    <row r="6524">
      <c r="C6524" s="31" t="inlineStr">
        <is>
          <t>F</t>
        </is>
      </c>
      <c r="D6524" s="31" t="inlineStr">
        <is>
          <t>Harga Satuan Pekerjaan (D+E)</t>
        </is>
      </c>
      <c r="E6524" s="32" t="n"/>
      <c r="F6524" s="32" t="n"/>
      <c r="G6524" s="32" t="n"/>
      <c r="H6524" s="32" t="n"/>
      <c r="I6524" s="32" t="n"/>
      <c r="J6524" s="33">
        <f>SUM(J6522:J6523)</f>
        <v/>
      </c>
    </row>
    <row r="6526">
      <c r="C6526" s="16" t="inlineStr">
        <is>
          <t>I.323</t>
        </is>
      </c>
      <c r="D6526" s="17" t="inlineStr">
        <is>
          <t>Pangkas Kuning (Duranta Sp)</t>
        </is>
      </c>
      <c r="F6526" s="18" t="inlineStr">
        <is>
          <t>Buah</t>
        </is>
      </c>
      <c r="K6526" s="22">
        <f>ROUNDDOWN(J6546,0)</f>
        <v/>
      </c>
      <c r="M6526" s="19" t="inlineStr">
        <is>
          <t>9.3.(38bm)</t>
        </is>
      </c>
    </row>
    <row r="6527">
      <c r="C6527" s="23" t="inlineStr">
        <is>
          <t>No</t>
        </is>
      </c>
      <c r="D6527" s="23" t="inlineStr">
        <is>
          <t>Uraian</t>
        </is>
      </c>
      <c r="E6527" s="23" t="inlineStr">
        <is>
          <t>Kode</t>
        </is>
      </c>
      <c r="F6527" s="23" t="inlineStr">
        <is>
          <t>Sat.</t>
        </is>
      </c>
      <c r="G6527" s="23" t="inlineStr">
        <is>
          <t>Koefisien</t>
        </is>
      </c>
      <c r="H6527" s="23" t="inlineStr">
        <is>
          <t>Harga  Satuan (Rp)</t>
        </is>
      </c>
      <c r="J6527" s="23" t="inlineStr">
        <is>
          <t>Jumlah Harga (Rp)</t>
        </is>
      </c>
    </row>
    <row r="6528">
      <c r="C6528" s="24" t="inlineStr">
        <is>
          <t>A</t>
        </is>
      </c>
      <c r="D6528" s="24" t="inlineStr">
        <is>
          <t>TENAGA KERJA</t>
        </is>
      </c>
      <c r="E6528" s="12" t="n"/>
      <c r="F6528" s="12" t="n"/>
      <c r="G6528" s="12" t="n"/>
      <c r="H6528" s="12" t="n"/>
      <c r="I6528" s="12" t="n"/>
      <c r="J6528" s="12" t="n"/>
    </row>
    <row r="6529">
      <c r="C6529" s="5" t="n">
        <v>1</v>
      </c>
      <c r="D6529" s="5" t="inlineStr">
        <is>
          <t>Pekerja</t>
        </is>
      </c>
      <c r="E6529" s="5" t="inlineStr">
        <is>
          <t>L01</t>
        </is>
      </c>
      <c r="F6529" s="5" t="inlineStr">
        <is>
          <t>jam</t>
        </is>
      </c>
      <c r="G6529" s="25" t="n">
        <v>0.6666667872493899</v>
      </c>
      <c r="H6529" s="26">
        <f>VLOOKUP(D6529,upahbahan,3,FALSE)</f>
        <v/>
      </c>
      <c r="J6529" s="26">
        <f>G6529*H6529</f>
        <v/>
      </c>
    </row>
    <row r="6530">
      <c r="C6530" s="5" t="n">
        <v>2</v>
      </c>
      <c r="D6530" s="5" t="inlineStr">
        <is>
          <t>Mandor</t>
        </is>
      </c>
      <c r="E6530" s="5" t="inlineStr">
        <is>
          <t>L03</t>
        </is>
      </c>
      <c r="F6530" s="5" t="inlineStr">
        <is>
          <t>jam</t>
        </is>
      </c>
      <c r="G6530" s="25" t="n">
        <v>0.3333334333955119</v>
      </c>
      <c r="H6530" s="26">
        <f>VLOOKUP(D6530,upahbahan,3,FALSE)</f>
        <v/>
      </c>
      <c r="J6530" s="26">
        <f>G6530*H6530</f>
        <v/>
      </c>
    </row>
    <row r="6531">
      <c r="C6531" s="27" t="inlineStr">
        <is>
          <t>JUMLAH HARGA TENAGA KERJA</t>
        </is>
      </c>
      <c r="D6531" s="28" t="n"/>
      <c r="E6531" s="28" t="n"/>
      <c r="F6531" s="28" t="n"/>
      <c r="G6531" s="28" t="n"/>
      <c r="H6531" s="28" t="n"/>
      <c r="I6531" s="28" t="n"/>
      <c r="J6531" s="29">
        <f>SUM(J6529:J6530)</f>
        <v/>
      </c>
    </row>
    <row r="6532">
      <c r="C6532" s="24" t="inlineStr">
        <is>
          <t>B</t>
        </is>
      </c>
      <c r="D6532" s="24" t="inlineStr">
        <is>
          <t>BAHAN</t>
        </is>
      </c>
      <c r="E6532" s="12" t="n"/>
      <c r="F6532" s="12" t="n"/>
      <c r="G6532" s="12" t="n"/>
      <c r="H6532" s="12" t="n"/>
      <c r="I6532" s="12" t="n"/>
      <c r="J6532" s="12" t="n"/>
    </row>
    <row r="6533">
      <c r="C6533" s="5" t="n">
        <v>1</v>
      </c>
      <c r="D6533" s="5" t="inlineStr">
        <is>
          <t>Pangkas Kuning (Duranta sp)</t>
        </is>
      </c>
      <c r="E6533" s="5" t="inlineStr">
        <is>
          <t>M359</t>
        </is>
      </c>
      <c r="F6533" s="5" t="inlineStr">
        <is>
          <t>Btg</t>
        </is>
      </c>
      <c r="G6533" s="25" t="n">
        <v>1</v>
      </c>
      <c r="H6533" s="26">
        <f>VLOOKUP(D6533,upahbahan,3,FALSE)</f>
        <v/>
      </c>
      <c r="J6533" s="26">
        <f>G6533*H6533</f>
        <v/>
      </c>
    </row>
    <row r="6534">
      <c r="C6534" s="5" t="n">
        <v>2</v>
      </c>
      <c r="D6534" s="5" t="inlineStr">
        <is>
          <t>Tanah Humus ketebalan 20 cm</t>
        </is>
      </c>
      <c r="E6534" s="5" t="inlineStr">
        <is>
          <t>M271</t>
        </is>
      </c>
      <c r="F6534" s="5" t="inlineStr">
        <is>
          <t>M3</t>
        </is>
      </c>
      <c r="G6534" s="25" t="n">
        <v>0.22</v>
      </c>
      <c r="H6534" s="26">
        <f>VLOOKUP(D6534,upahbahan,3,FALSE)</f>
        <v/>
      </c>
      <c r="J6534" s="26">
        <f>G6534*H6534</f>
        <v/>
      </c>
    </row>
    <row r="6535">
      <c r="C6535" s="5" t="n">
        <v>3</v>
      </c>
      <c r="D6535" s="5" t="inlineStr">
        <is>
          <t>Pupuk</t>
        </is>
      </c>
      <c r="E6535" s="5" t="inlineStr">
        <is>
          <t>M272</t>
        </is>
      </c>
      <c r="F6535" s="5" t="inlineStr">
        <is>
          <t>Kg</t>
        </is>
      </c>
      <c r="G6535" s="25" t="n">
        <v>1.05</v>
      </c>
      <c r="H6535" s="26">
        <f>VLOOKUP(D6535,upahbahan,3,FALSE)</f>
        <v/>
      </c>
      <c r="J6535" s="26">
        <f>G6535*H6535</f>
        <v/>
      </c>
    </row>
    <row r="6536">
      <c r="C6536" s="5" t="n">
        <v>4</v>
      </c>
      <c r="D6536" s="5" t="inlineStr">
        <is>
          <t>Air</t>
        </is>
      </c>
      <c r="E6536" s="5" t="inlineStr">
        <is>
          <t>M170</t>
        </is>
      </c>
      <c r="F6536" s="5" t="inlineStr">
        <is>
          <t>Ltr</t>
        </is>
      </c>
      <c r="G6536" s="25" t="n">
        <v>0.5406143344709897</v>
      </c>
      <c r="H6536" s="26">
        <f>VLOOKUP(D6536,upahbahan,3,FALSE)</f>
        <v/>
      </c>
      <c r="J6536" s="26">
        <f>G6536*H6536</f>
        <v/>
      </c>
    </row>
    <row r="6537">
      <c r="C6537" s="5" t="n">
        <v>5</v>
      </c>
      <c r="D6537" s="5" t="inlineStr">
        <is>
          <t>Galian Tanah Biasa</t>
        </is>
      </c>
      <c r="E6537" s="5" t="inlineStr">
        <is>
          <t>EI311</t>
        </is>
      </c>
      <c r="F6537" s="5" t="inlineStr">
        <is>
          <t>M3</t>
        </is>
      </c>
      <c r="G6537" s="25" t="n">
        <v>4.000000260726551</v>
      </c>
      <c r="H6537" s="26">
        <f>VLOOKUP(D6537,upahbahan,3,FALSE)</f>
        <v/>
      </c>
      <c r="J6537" s="26">
        <f>G6537*H6537</f>
        <v/>
      </c>
    </row>
    <row r="6538">
      <c r="C6538" s="5" t="n">
        <v>6</v>
      </c>
      <c r="D6538" s="5" t="inlineStr">
        <is>
          <t>Bambu Penopang</t>
        </is>
      </c>
      <c r="E6538" s="5" t="inlineStr">
        <is>
          <t>M366</t>
        </is>
      </c>
      <c r="F6538" s="5" t="inlineStr">
        <is>
          <t>Btg</t>
        </is>
      </c>
      <c r="G6538" s="25" t="n">
        <v>3</v>
      </c>
      <c r="H6538" s="26">
        <f>VLOOKUP(D6538,upahbahan,3,FALSE)</f>
        <v/>
      </c>
      <c r="J6538" s="26">
        <f>G6538*H6538</f>
        <v/>
      </c>
    </row>
    <row r="6539">
      <c r="C6539" s="27" t="inlineStr">
        <is>
          <t>JUMLAH HARGA BAHAN</t>
        </is>
      </c>
      <c r="D6539" s="28" t="n"/>
      <c r="E6539" s="28" t="n"/>
      <c r="F6539" s="28" t="n"/>
      <c r="G6539" s="28" t="n"/>
      <c r="H6539" s="28" t="n"/>
      <c r="I6539" s="28" t="n"/>
      <c r="J6539" s="29">
        <f>SUM(J6533:J6538)</f>
        <v/>
      </c>
    </row>
    <row r="6540">
      <c r="C6540" s="24" t="inlineStr">
        <is>
          <t>C</t>
        </is>
      </c>
      <c r="D6540" s="24" t="inlineStr">
        <is>
          <t>PERALATAN</t>
        </is>
      </c>
      <c r="E6540" s="12" t="n"/>
      <c r="F6540" s="12" t="n"/>
      <c r="G6540" s="12" t="n"/>
      <c r="H6540" s="12" t="n"/>
      <c r="I6540" s="12" t="n"/>
      <c r="J6540" s="12" t="n"/>
    </row>
    <row r="6541">
      <c r="C6541" s="5" t="n">
        <v>1</v>
      </c>
      <c r="D6541" s="5" t="inlineStr">
        <is>
          <t>WATER TANKER 3000 - 4500 L</t>
        </is>
      </c>
      <c r="E6541" s="5" t="inlineStr">
        <is>
          <t>E23</t>
        </is>
      </c>
      <c r="F6541" s="5" t="inlineStr">
        <is>
          <t>Jam</t>
        </is>
      </c>
      <c r="G6541" s="25" t="n">
        <v>5.430158489357059e-05</v>
      </c>
      <c r="H6541" s="26">
        <f>VLOOKUP(D6541,upahbahan,3,FALSE)</f>
        <v/>
      </c>
      <c r="J6541" s="26">
        <f>G6541*H6541</f>
        <v/>
      </c>
    </row>
    <row r="6542">
      <c r="C6542" s="5" t="n">
        <v>2</v>
      </c>
      <c r="D6542" s="5" t="inlineStr">
        <is>
          <t>Alat Bantu</t>
        </is>
      </c>
      <c r="F6542" s="5" t="inlineStr">
        <is>
          <t>Ls</t>
        </is>
      </c>
      <c r="G6542" s="25" t="n">
        <v>1</v>
      </c>
      <c r="H6542" s="26">
        <f>VLOOKUP(D6542,upahbahan,3,FALSE)</f>
        <v/>
      </c>
      <c r="J6542" s="26">
        <f>G6542*H6542</f>
        <v/>
      </c>
    </row>
    <row r="6543">
      <c r="C6543" s="27" t="inlineStr">
        <is>
          <t>JUMLAH HARGA PERALATAN</t>
        </is>
      </c>
      <c r="D6543" s="28" t="n"/>
      <c r="E6543" s="28" t="n"/>
      <c r="F6543" s="28" t="n"/>
      <c r="G6543" s="28" t="n"/>
      <c r="H6543" s="28" t="n"/>
      <c r="I6543" s="28" t="n"/>
      <c r="J6543" s="29">
        <f>SUM(J6541:J6542)</f>
        <v/>
      </c>
    </row>
    <row r="6544">
      <c r="C6544" s="31" t="inlineStr">
        <is>
          <t>D</t>
        </is>
      </c>
      <c r="D6544" s="31" t="inlineStr">
        <is>
          <t>Jumlah (A+B+C)</t>
        </is>
      </c>
      <c r="E6544" s="32" t="n"/>
      <c r="F6544" s="32" t="n"/>
      <c r="G6544" s="32" t="n"/>
      <c r="H6544" s="32" t="n"/>
      <c r="I6544" s="32" t="n"/>
      <c r="J6544" s="33">
        <f>J6531+J6539+J6543</f>
        <v/>
      </c>
    </row>
    <row r="6545">
      <c r="C6545" s="18" t="inlineStr">
        <is>
          <t>E</t>
        </is>
      </c>
      <c r="D6545" s="18" t="inlineStr">
        <is>
          <t>Biaya Umum dan Keuntungan 10.0% x D</t>
        </is>
      </c>
      <c r="H6545" s="21">
        <f>$Q$8</f>
        <v/>
      </c>
      <c r="J6545" s="34">
        <f>J6544*H6545</f>
        <v/>
      </c>
    </row>
    <row r="6546">
      <c r="C6546" s="31" t="inlineStr">
        <is>
          <t>F</t>
        </is>
      </c>
      <c r="D6546" s="31" t="inlineStr">
        <is>
          <t>Harga Satuan Pekerjaan (D+E)</t>
        </is>
      </c>
      <c r="E6546" s="32" t="n"/>
      <c r="F6546" s="32" t="n"/>
      <c r="G6546" s="32" t="n"/>
      <c r="H6546" s="32" t="n"/>
      <c r="I6546" s="32" t="n"/>
      <c r="J6546" s="33">
        <f>SUM(J6544:J6545)</f>
        <v/>
      </c>
    </row>
    <row r="6548">
      <c r="C6548" s="16" t="inlineStr">
        <is>
          <t>I.324</t>
        </is>
      </c>
      <c r="D6548" s="17" t="inlineStr">
        <is>
          <t>Peace Lily (Spathiphyllum Petite)</t>
        </is>
      </c>
      <c r="F6548" s="18" t="inlineStr">
        <is>
          <t>Buah</t>
        </is>
      </c>
      <c r="K6548" s="22">
        <f>ROUNDDOWN(J6567,0)</f>
        <v/>
      </c>
      <c r="M6548" s="19" t="inlineStr">
        <is>
          <t>9.3.(38bn)</t>
        </is>
      </c>
    </row>
    <row r="6549">
      <c r="C6549" s="23" t="inlineStr">
        <is>
          <t>No</t>
        </is>
      </c>
      <c r="D6549" s="23" t="inlineStr">
        <is>
          <t>Uraian</t>
        </is>
      </c>
      <c r="E6549" s="23" t="inlineStr">
        <is>
          <t>Kode</t>
        </is>
      </c>
      <c r="F6549" s="23" t="inlineStr">
        <is>
          <t>Sat.</t>
        </is>
      </c>
      <c r="G6549" s="23" t="inlineStr">
        <is>
          <t>Koefisien</t>
        </is>
      </c>
      <c r="H6549" s="23" t="inlineStr">
        <is>
          <t>Harga  Satuan (Rp)</t>
        </is>
      </c>
      <c r="J6549" s="23" t="inlineStr">
        <is>
          <t>Jumlah Harga (Rp)</t>
        </is>
      </c>
    </row>
    <row r="6550">
      <c r="C6550" s="24" t="inlineStr">
        <is>
          <t>A</t>
        </is>
      </c>
      <c r="D6550" s="24" t="inlineStr">
        <is>
          <t>TENAGA KERJA</t>
        </is>
      </c>
      <c r="E6550" s="12" t="n"/>
      <c r="F6550" s="12" t="n"/>
      <c r="G6550" s="12" t="n"/>
      <c r="H6550" s="12" t="n"/>
      <c r="I6550" s="12" t="n"/>
      <c r="J6550" s="12" t="n"/>
    </row>
    <row r="6551">
      <c r="C6551" s="5" t="n">
        <v>1</v>
      </c>
      <c r="D6551" s="5" t="inlineStr">
        <is>
          <t>Pekerja</t>
        </is>
      </c>
      <c r="E6551" s="5" t="inlineStr">
        <is>
          <t>L01</t>
        </is>
      </c>
      <c r="F6551" s="5" t="inlineStr">
        <is>
          <t>jam</t>
        </is>
      </c>
      <c r="G6551" s="25" t="n">
        <v>0.6666667872493899</v>
      </c>
      <c r="H6551" s="26">
        <f>VLOOKUP(D6551,upahbahan,3,FALSE)</f>
        <v/>
      </c>
      <c r="J6551" s="26">
        <f>G6551*H6551</f>
        <v/>
      </c>
    </row>
    <row r="6552">
      <c r="C6552" s="5" t="n">
        <v>2</v>
      </c>
      <c r="D6552" s="5" t="inlineStr">
        <is>
          <t>Mandor</t>
        </is>
      </c>
      <c r="E6552" s="5" t="inlineStr">
        <is>
          <t>L03</t>
        </is>
      </c>
      <c r="F6552" s="5" t="inlineStr">
        <is>
          <t>jam</t>
        </is>
      </c>
      <c r="G6552" s="25" t="n">
        <v>0.3333334333955119</v>
      </c>
      <c r="H6552" s="26">
        <f>VLOOKUP(D6552,upahbahan,3,FALSE)</f>
        <v/>
      </c>
      <c r="J6552" s="26">
        <f>G6552*H6552</f>
        <v/>
      </c>
    </row>
    <row r="6553">
      <c r="C6553" s="27" t="inlineStr">
        <is>
          <t>JUMLAH HARGA TENAGA KERJA</t>
        </is>
      </c>
      <c r="D6553" s="28" t="n"/>
      <c r="E6553" s="28" t="n"/>
      <c r="F6553" s="28" t="n"/>
      <c r="G6553" s="28" t="n"/>
      <c r="H6553" s="28" t="n"/>
      <c r="I6553" s="28" t="n"/>
      <c r="J6553" s="29">
        <f>SUM(J6551:J6552)</f>
        <v/>
      </c>
    </row>
    <row r="6554">
      <c r="C6554" s="24" t="inlineStr">
        <is>
          <t>B</t>
        </is>
      </c>
      <c r="D6554" s="24" t="inlineStr">
        <is>
          <t>BAHAN</t>
        </is>
      </c>
      <c r="E6554" s="12" t="n"/>
      <c r="F6554" s="12" t="n"/>
      <c r="G6554" s="12" t="n"/>
      <c r="H6554" s="12" t="n"/>
      <c r="I6554" s="12" t="n"/>
      <c r="J6554" s="12" t="n"/>
    </row>
    <row r="6555">
      <c r="C6555" s="5" t="n">
        <v>1</v>
      </c>
      <c r="D6555" s="5" t="inlineStr">
        <is>
          <t>Peace Lily (Spathiphyllum petite)</t>
        </is>
      </c>
      <c r="E6555" s="5" t="inlineStr">
        <is>
          <t>M577</t>
        </is>
      </c>
      <c r="F6555" s="5" t="inlineStr">
        <is>
          <t>Btg</t>
        </is>
      </c>
      <c r="G6555" s="25" t="n">
        <v>1</v>
      </c>
      <c r="H6555" s="26">
        <f>VLOOKUP(D6555,upahbahan,3,FALSE)</f>
        <v/>
      </c>
      <c r="J6555" s="26">
        <f>G6555*H6555</f>
        <v/>
      </c>
    </row>
    <row r="6556">
      <c r="C6556" s="5" t="n">
        <v>2</v>
      </c>
      <c r="D6556" s="5" t="inlineStr">
        <is>
          <t>Tanah Humus ketebalan 20 cm</t>
        </is>
      </c>
      <c r="E6556" s="5" t="inlineStr">
        <is>
          <t>M271</t>
        </is>
      </c>
      <c r="F6556" s="5" t="inlineStr">
        <is>
          <t>M3</t>
        </is>
      </c>
      <c r="G6556" s="25" t="n">
        <v>0.22</v>
      </c>
      <c r="H6556" s="26">
        <f>VLOOKUP(D6556,upahbahan,3,FALSE)</f>
        <v/>
      </c>
      <c r="J6556" s="26">
        <f>G6556*H6556</f>
        <v/>
      </c>
    </row>
    <row r="6557">
      <c r="C6557" s="5" t="n">
        <v>3</v>
      </c>
      <c r="D6557" s="5" t="inlineStr">
        <is>
          <t>Pupuk</t>
        </is>
      </c>
      <c r="E6557" s="5" t="inlineStr">
        <is>
          <t>M272</t>
        </is>
      </c>
      <c r="F6557" s="5" t="inlineStr">
        <is>
          <t>Kg</t>
        </is>
      </c>
      <c r="G6557" s="25" t="n">
        <v>1.05</v>
      </c>
      <c r="H6557" s="26">
        <f>VLOOKUP(D6557,upahbahan,3,FALSE)</f>
        <v/>
      </c>
      <c r="J6557" s="26">
        <f>G6557*H6557</f>
        <v/>
      </c>
    </row>
    <row r="6558">
      <c r="C6558" s="5" t="n">
        <v>4</v>
      </c>
      <c r="D6558" s="5" t="inlineStr">
        <is>
          <t>Air</t>
        </is>
      </c>
      <c r="E6558" s="5" t="inlineStr">
        <is>
          <t>M170</t>
        </is>
      </c>
      <c r="F6558" s="5" t="inlineStr">
        <is>
          <t>Ltr</t>
        </is>
      </c>
      <c r="G6558" s="25" t="n">
        <v>0.5406143344709897</v>
      </c>
      <c r="H6558" s="26">
        <f>VLOOKUP(D6558,upahbahan,3,FALSE)</f>
        <v/>
      </c>
      <c r="J6558" s="26">
        <f>G6558*H6558</f>
        <v/>
      </c>
    </row>
    <row r="6559">
      <c r="C6559" s="5" t="n">
        <v>5</v>
      </c>
      <c r="D6559" s="5" t="inlineStr">
        <is>
          <t>Galian Tanah Biasa</t>
        </is>
      </c>
      <c r="E6559" s="5" t="inlineStr">
        <is>
          <t>EI311</t>
        </is>
      </c>
      <c r="F6559" s="5" t="inlineStr">
        <is>
          <t>M3</t>
        </is>
      </c>
      <c r="G6559" s="25" t="n">
        <v>0.144000056316935</v>
      </c>
      <c r="H6559" s="26">
        <f>VLOOKUP(D6559,upahbahan,3,FALSE)</f>
        <v/>
      </c>
      <c r="J6559" s="26">
        <f>G6559*H6559</f>
        <v/>
      </c>
    </row>
    <row r="6560">
      <c r="C6560" s="27" t="inlineStr">
        <is>
          <t>JUMLAH HARGA BAHAN</t>
        </is>
      </c>
      <c r="D6560" s="28" t="n"/>
      <c r="E6560" s="28" t="n"/>
      <c r="F6560" s="28" t="n"/>
      <c r="G6560" s="28" t="n"/>
      <c r="H6560" s="28" t="n"/>
      <c r="I6560" s="28" t="n"/>
      <c r="J6560" s="29">
        <f>SUM(J6555:J6559)</f>
        <v/>
      </c>
    </row>
    <row r="6561">
      <c r="C6561" s="24" t="inlineStr">
        <is>
          <t>C</t>
        </is>
      </c>
      <c r="D6561" s="24" t="inlineStr">
        <is>
          <t>PERALATAN</t>
        </is>
      </c>
      <c r="E6561" s="12" t="n"/>
      <c r="F6561" s="12" t="n"/>
      <c r="G6561" s="12" t="n"/>
      <c r="H6561" s="12" t="n"/>
      <c r="I6561" s="12" t="n"/>
      <c r="J6561" s="12" t="n"/>
    </row>
    <row r="6562">
      <c r="C6562" s="5" t="n">
        <v>1</v>
      </c>
      <c r="D6562" s="5" t="inlineStr">
        <is>
          <t>WATER TANKER 3000 - 4500 L</t>
        </is>
      </c>
      <c r="E6562" s="5" t="inlineStr">
        <is>
          <t>E23</t>
        </is>
      </c>
      <c r="F6562" s="5" t="inlineStr">
        <is>
          <t>Jam</t>
        </is>
      </c>
      <c r="G6562" s="25" t="n">
        <v>5.430158489357059e-05</v>
      </c>
      <c r="H6562" s="26">
        <f>VLOOKUP(D6562,upahbahan,3,FALSE)</f>
        <v/>
      </c>
      <c r="J6562" s="26">
        <f>G6562*H6562</f>
        <v/>
      </c>
    </row>
    <row r="6563">
      <c r="C6563" s="5" t="n">
        <v>2</v>
      </c>
      <c r="D6563" s="5" t="inlineStr">
        <is>
          <t>Alat Bantu</t>
        </is>
      </c>
      <c r="F6563" s="5" t="inlineStr">
        <is>
          <t>Ls</t>
        </is>
      </c>
      <c r="G6563" s="25" t="n">
        <v>1</v>
      </c>
      <c r="H6563" s="26">
        <f>VLOOKUP(D6563,upahbahan,3,FALSE)</f>
        <v/>
      </c>
      <c r="J6563" s="26">
        <f>G6563*H6563</f>
        <v/>
      </c>
    </row>
    <row r="6564">
      <c r="C6564" s="27" t="inlineStr">
        <is>
          <t>JUMLAH HARGA PERALATAN</t>
        </is>
      </c>
      <c r="D6564" s="28" t="n"/>
      <c r="E6564" s="28" t="n"/>
      <c r="F6564" s="28" t="n"/>
      <c r="G6564" s="28" t="n"/>
      <c r="H6564" s="28" t="n"/>
      <c r="I6564" s="28" t="n"/>
      <c r="J6564" s="29">
        <f>SUM(J6562:J6563)</f>
        <v/>
      </c>
    </row>
    <row r="6565">
      <c r="C6565" s="31" t="inlineStr">
        <is>
          <t>D</t>
        </is>
      </c>
      <c r="D6565" s="31" t="inlineStr">
        <is>
          <t>Jumlah (A+B+C)</t>
        </is>
      </c>
      <c r="E6565" s="32" t="n"/>
      <c r="F6565" s="32" t="n"/>
      <c r="G6565" s="32" t="n"/>
      <c r="H6565" s="32" t="n"/>
      <c r="I6565" s="32" t="n"/>
      <c r="J6565" s="33">
        <f>J6553+J6560+J6564</f>
        <v/>
      </c>
    </row>
    <row r="6566">
      <c r="C6566" s="18" t="inlineStr">
        <is>
          <t>E</t>
        </is>
      </c>
      <c r="D6566" s="18" t="inlineStr">
        <is>
          <t>Biaya Umum dan Keuntungan 10.0% x D</t>
        </is>
      </c>
      <c r="H6566" s="21">
        <f>$Q$8</f>
        <v/>
      </c>
      <c r="J6566" s="34">
        <f>J6565*H6566</f>
        <v/>
      </c>
    </row>
    <row r="6567">
      <c r="C6567" s="31" t="inlineStr">
        <is>
          <t>F</t>
        </is>
      </c>
      <c r="D6567" s="31" t="inlineStr">
        <is>
          <t>Harga Satuan Pekerjaan (D+E)</t>
        </is>
      </c>
      <c r="E6567" s="32" t="n"/>
      <c r="F6567" s="32" t="n"/>
      <c r="G6567" s="32" t="n"/>
      <c r="H6567" s="32" t="n"/>
      <c r="I6567" s="32" t="n"/>
      <c r="J6567" s="33">
        <f>SUM(J6565:J6566)</f>
        <v/>
      </c>
    </row>
    <row r="6569">
      <c r="C6569" s="16" t="inlineStr">
        <is>
          <t>I.325</t>
        </is>
      </c>
      <c r="D6569" s="17" t="inlineStr">
        <is>
          <t>Penawar Jamber (Cycas Revolute)</t>
        </is>
      </c>
      <c r="F6569" s="18" t="inlineStr">
        <is>
          <t>Buah</t>
        </is>
      </c>
      <c r="K6569" s="22">
        <f>ROUNDDOWN(J6589,0)</f>
        <v/>
      </c>
      <c r="M6569" s="19" t="inlineStr">
        <is>
          <t>9.3.(38bo)</t>
        </is>
      </c>
    </row>
    <row r="6570">
      <c r="C6570" s="23" t="inlineStr">
        <is>
          <t>No</t>
        </is>
      </c>
      <c r="D6570" s="23" t="inlineStr">
        <is>
          <t>Uraian</t>
        </is>
      </c>
      <c r="E6570" s="23" t="inlineStr">
        <is>
          <t>Kode</t>
        </is>
      </c>
      <c r="F6570" s="23" t="inlineStr">
        <is>
          <t>Sat.</t>
        </is>
      </c>
      <c r="G6570" s="23" t="inlineStr">
        <is>
          <t>Koefisien</t>
        </is>
      </c>
      <c r="H6570" s="23" t="inlineStr">
        <is>
          <t>Harga  Satuan (Rp)</t>
        </is>
      </c>
      <c r="J6570" s="23" t="inlineStr">
        <is>
          <t>Jumlah Harga (Rp)</t>
        </is>
      </c>
    </row>
    <row r="6571">
      <c r="C6571" s="24" t="inlineStr">
        <is>
          <t>A</t>
        </is>
      </c>
      <c r="D6571" s="24" t="inlineStr">
        <is>
          <t>TENAGA KERJA</t>
        </is>
      </c>
      <c r="E6571" s="12" t="n"/>
      <c r="F6571" s="12" t="n"/>
      <c r="G6571" s="12" t="n"/>
      <c r="H6571" s="12" t="n"/>
      <c r="I6571" s="12" t="n"/>
      <c r="J6571" s="12" t="n"/>
    </row>
    <row r="6572">
      <c r="C6572" s="5" t="n">
        <v>1</v>
      </c>
      <c r="D6572" s="5" t="inlineStr">
        <is>
          <t>Pekerja</t>
        </is>
      </c>
      <c r="E6572" s="5" t="inlineStr">
        <is>
          <t>L01</t>
        </is>
      </c>
      <c r="F6572" s="5" t="inlineStr">
        <is>
          <t>jam</t>
        </is>
      </c>
      <c r="G6572" s="25" t="n">
        <v>0.6666667872493899</v>
      </c>
      <c r="H6572" s="26">
        <f>VLOOKUP(D6572,upahbahan,3,FALSE)</f>
        <v/>
      </c>
      <c r="J6572" s="26">
        <f>G6572*H6572</f>
        <v/>
      </c>
    </row>
    <row r="6573">
      <c r="C6573" s="5" t="n">
        <v>2</v>
      </c>
      <c r="D6573" s="5" t="inlineStr">
        <is>
          <t>Mandor</t>
        </is>
      </c>
      <c r="E6573" s="5" t="inlineStr">
        <is>
          <t>L03</t>
        </is>
      </c>
      <c r="F6573" s="5" t="inlineStr">
        <is>
          <t>jam</t>
        </is>
      </c>
      <c r="G6573" s="25" t="n">
        <v>0.3333334333955119</v>
      </c>
      <c r="H6573" s="26">
        <f>VLOOKUP(D6573,upahbahan,3,FALSE)</f>
        <v/>
      </c>
      <c r="J6573" s="26">
        <f>G6573*H6573</f>
        <v/>
      </c>
    </row>
    <row r="6574">
      <c r="C6574" s="27" t="inlineStr">
        <is>
          <t>JUMLAH HARGA TENAGA KERJA</t>
        </is>
      </c>
      <c r="D6574" s="28" t="n"/>
      <c r="E6574" s="28" t="n"/>
      <c r="F6574" s="28" t="n"/>
      <c r="G6574" s="28" t="n"/>
      <c r="H6574" s="28" t="n"/>
      <c r="I6574" s="28" t="n"/>
      <c r="J6574" s="29">
        <f>SUM(J6572:J6573)</f>
        <v/>
      </c>
    </row>
    <row r="6575">
      <c r="C6575" s="24" t="inlineStr">
        <is>
          <t>B</t>
        </is>
      </c>
      <c r="D6575" s="24" t="inlineStr">
        <is>
          <t>BAHAN</t>
        </is>
      </c>
      <c r="E6575" s="12" t="n"/>
      <c r="F6575" s="12" t="n"/>
      <c r="G6575" s="12" t="n"/>
      <c r="H6575" s="12" t="n"/>
      <c r="I6575" s="12" t="n"/>
      <c r="J6575" s="12" t="n"/>
    </row>
    <row r="6576">
      <c r="C6576" s="5" t="n">
        <v>1</v>
      </c>
      <c r="D6576" s="5" t="inlineStr">
        <is>
          <t>Penawar Jamber (Cycas revolute)</t>
        </is>
      </c>
      <c r="E6576" s="5" t="inlineStr">
        <is>
          <t>M578</t>
        </is>
      </c>
      <c r="F6576" s="5" t="inlineStr">
        <is>
          <t>Btg</t>
        </is>
      </c>
      <c r="G6576" s="25" t="n">
        <v>1</v>
      </c>
      <c r="H6576" s="26">
        <f>VLOOKUP(D6576,upahbahan,3,FALSE)</f>
        <v/>
      </c>
      <c r="J6576" s="26">
        <f>G6576*H6576</f>
        <v/>
      </c>
    </row>
    <row r="6577">
      <c r="C6577" s="5" t="n">
        <v>2</v>
      </c>
      <c r="D6577" s="5" t="inlineStr">
        <is>
          <t>Tanah Humus ketebalan 20 cm</t>
        </is>
      </c>
      <c r="E6577" s="5" t="inlineStr">
        <is>
          <t>M271</t>
        </is>
      </c>
      <c r="F6577" s="5" t="inlineStr">
        <is>
          <t>M3</t>
        </is>
      </c>
      <c r="G6577" s="25" t="n">
        <v>0.22</v>
      </c>
      <c r="H6577" s="26">
        <f>VLOOKUP(D6577,upahbahan,3,FALSE)</f>
        <v/>
      </c>
      <c r="J6577" s="26">
        <f>G6577*H6577</f>
        <v/>
      </c>
    </row>
    <row r="6578">
      <c r="C6578" s="5" t="n">
        <v>3</v>
      </c>
      <c r="D6578" s="5" t="inlineStr">
        <is>
          <t>Pupuk</t>
        </is>
      </c>
      <c r="E6578" s="5" t="inlineStr">
        <is>
          <t>M272</t>
        </is>
      </c>
      <c r="F6578" s="5" t="inlineStr">
        <is>
          <t>Kg</t>
        </is>
      </c>
      <c r="G6578" s="25" t="n">
        <v>1.05</v>
      </c>
      <c r="H6578" s="26">
        <f>VLOOKUP(D6578,upahbahan,3,FALSE)</f>
        <v/>
      </c>
      <c r="J6578" s="26">
        <f>G6578*H6578</f>
        <v/>
      </c>
    </row>
    <row r="6579">
      <c r="C6579" s="5" t="n">
        <v>4</v>
      </c>
      <c r="D6579" s="5" t="inlineStr">
        <is>
          <t>Air</t>
        </is>
      </c>
      <c r="E6579" s="5" t="inlineStr">
        <is>
          <t>M170</t>
        </is>
      </c>
      <c r="F6579" s="5" t="inlineStr">
        <is>
          <t>Liter</t>
        </is>
      </c>
      <c r="G6579" s="25" t="n">
        <v>0.5406143344709897</v>
      </c>
      <c r="H6579" s="26">
        <f>VLOOKUP(D6579,upahbahan,3,FALSE)</f>
        <v/>
      </c>
      <c r="J6579" s="26">
        <f>G6579*H6579</f>
        <v/>
      </c>
    </row>
    <row r="6580">
      <c r="C6580" s="5" t="n">
        <v>5</v>
      </c>
      <c r="D6580" s="5" t="inlineStr">
        <is>
          <t>Galian Tanah Biasa</t>
        </is>
      </c>
      <c r="E6580" s="5" t="inlineStr">
        <is>
          <t>EI311</t>
        </is>
      </c>
      <c r="F6580" s="5" t="inlineStr">
        <is>
          <t>M3</t>
        </is>
      </c>
      <c r="G6580" s="25" t="n">
        <v>0.5119999395114402</v>
      </c>
      <c r="H6580" s="26">
        <f>VLOOKUP(D6580,upahbahan,3,FALSE)</f>
        <v/>
      </c>
      <c r="J6580" s="26">
        <f>G6580*H6580</f>
        <v/>
      </c>
    </row>
    <row r="6581">
      <c r="C6581" s="5" t="n">
        <v>6</v>
      </c>
      <c r="D6581" s="5" t="inlineStr">
        <is>
          <t>Bambu Penopang</t>
        </is>
      </c>
      <c r="E6581" s="5" t="inlineStr">
        <is>
          <t>M366</t>
        </is>
      </c>
      <c r="F6581" s="5" t="inlineStr">
        <is>
          <t>Btg</t>
        </is>
      </c>
      <c r="G6581" s="25" t="n">
        <v>3</v>
      </c>
      <c r="H6581" s="26">
        <f>VLOOKUP(D6581,upahbahan,3,FALSE)</f>
        <v/>
      </c>
      <c r="J6581" s="26">
        <f>G6581*H6581</f>
        <v/>
      </c>
    </row>
    <row r="6582">
      <c r="C6582" s="27" t="inlineStr">
        <is>
          <t>JUMLAH HARGA BAHAN</t>
        </is>
      </c>
      <c r="D6582" s="28" t="n"/>
      <c r="E6582" s="28" t="n"/>
      <c r="F6582" s="28" t="n"/>
      <c r="G6582" s="28" t="n"/>
      <c r="H6582" s="28" t="n"/>
      <c r="I6582" s="28" t="n"/>
      <c r="J6582" s="29">
        <f>SUM(J6576:J6581)</f>
        <v/>
      </c>
    </row>
    <row r="6583">
      <c r="C6583" s="24" t="inlineStr">
        <is>
          <t>C</t>
        </is>
      </c>
      <c r="D6583" s="24" t="inlineStr">
        <is>
          <t>PERALATAN</t>
        </is>
      </c>
      <c r="E6583" s="12" t="n"/>
      <c r="F6583" s="12" t="n"/>
      <c r="G6583" s="12" t="n"/>
      <c r="H6583" s="12" t="n"/>
      <c r="I6583" s="12" t="n"/>
      <c r="J6583" s="12" t="n"/>
    </row>
    <row r="6584">
      <c r="C6584" s="5" t="n">
        <v>1</v>
      </c>
      <c r="D6584" s="5" t="inlineStr">
        <is>
          <t>WATER TANKER 3000 - 4500 L</t>
        </is>
      </c>
      <c r="E6584" s="5" t="inlineStr">
        <is>
          <t>E23</t>
        </is>
      </c>
      <c r="F6584" s="5" t="inlineStr">
        <is>
          <t>Jam</t>
        </is>
      </c>
      <c r="G6584" s="25" t="n">
        <v>5.430158489357059e-05</v>
      </c>
      <c r="H6584" s="26">
        <f>VLOOKUP(D6584,upahbahan,3,FALSE)</f>
        <v/>
      </c>
      <c r="J6584" s="26">
        <f>G6584*H6584</f>
        <v/>
      </c>
    </row>
    <row r="6585">
      <c r="C6585" s="5" t="n">
        <v>2</v>
      </c>
      <c r="D6585" s="5" t="inlineStr">
        <is>
          <t>Alat Bantu</t>
        </is>
      </c>
      <c r="F6585" s="5" t="inlineStr">
        <is>
          <t>Ls</t>
        </is>
      </c>
      <c r="G6585" s="25" t="n">
        <v>1</v>
      </c>
      <c r="H6585" s="26">
        <f>VLOOKUP(D6585,upahbahan,3,FALSE)</f>
        <v/>
      </c>
      <c r="J6585" s="26">
        <f>G6585*H6585</f>
        <v/>
      </c>
    </row>
    <row r="6586">
      <c r="C6586" s="27" t="inlineStr">
        <is>
          <t>JUMLAH HARGA PERALATAN</t>
        </is>
      </c>
      <c r="D6586" s="28" t="n"/>
      <c r="E6586" s="28" t="n"/>
      <c r="F6586" s="28" t="n"/>
      <c r="G6586" s="28" t="n"/>
      <c r="H6586" s="28" t="n"/>
      <c r="I6586" s="28" t="n"/>
      <c r="J6586" s="29">
        <f>SUM(J6584:J6585)</f>
        <v/>
      </c>
    </row>
    <row r="6587">
      <c r="C6587" s="31" t="inlineStr">
        <is>
          <t>D</t>
        </is>
      </c>
      <c r="D6587" s="31" t="inlineStr">
        <is>
          <t>Jumlah (A+B+C)</t>
        </is>
      </c>
      <c r="E6587" s="32" t="n"/>
      <c r="F6587" s="32" t="n"/>
      <c r="G6587" s="32" t="n"/>
      <c r="H6587" s="32" t="n"/>
      <c r="I6587" s="32" t="n"/>
      <c r="J6587" s="33">
        <f>J6574+J6582+J6586</f>
        <v/>
      </c>
    </row>
    <row r="6588">
      <c r="C6588" s="18" t="inlineStr">
        <is>
          <t>E</t>
        </is>
      </c>
      <c r="D6588" s="18" t="inlineStr">
        <is>
          <t>Biaya Umum dan Keuntungan 10.0% x D</t>
        </is>
      </c>
      <c r="H6588" s="21">
        <f>$Q$8</f>
        <v/>
      </c>
      <c r="J6588" s="34">
        <f>J6587*H6588</f>
        <v/>
      </c>
    </row>
    <row r="6589">
      <c r="C6589" s="31" t="inlineStr">
        <is>
          <t>F</t>
        </is>
      </c>
      <c r="D6589" s="31" t="inlineStr">
        <is>
          <t>Harga Satuan Pekerjaan (D+E)</t>
        </is>
      </c>
      <c r="E6589" s="32" t="n"/>
      <c r="F6589" s="32" t="n"/>
      <c r="G6589" s="32" t="n"/>
      <c r="H6589" s="32" t="n"/>
      <c r="I6589" s="32" t="n"/>
      <c r="J6589" s="33">
        <f>SUM(J6587:J6588)</f>
        <v/>
      </c>
    </row>
    <row r="6591">
      <c r="C6591" s="16" t="inlineStr">
        <is>
          <t>I.326</t>
        </is>
      </c>
      <c r="D6591" s="17" t="inlineStr">
        <is>
          <t>Pinang Jambe (Arera Catechu)</t>
        </is>
      </c>
      <c r="F6591" s="18" t="inlineStr">
        <is>
          <t>Buah</t>
        </is>
      </c>
      <c r="K6591" s="22">
        <f>ROUNDDOWN(J6611,0)</f>
        <v/>
      </c>
      <c r="M6591" s="19" t="inlineStr">
        <is>
          <t>9.3.(38bp)</t>
        </is>
      </c>
    </row>
    <row r="6592">
      <c r="C6592" s="23" t="inlineStr">
        <is>
          <t>No</t>
        </is>
      </c>
      <c r="D6592" s="23" t="inlineStr">
        <is>
          <t>Uraian</t>
        </is>
      </c>
      <c r="E6592" s="23" t="inlineStr">
        <is>
          <t>Kode</t>
        </is>
      </c>
      <c r="F6592" s="23" t="inlineStr">
        <is>
          <t>Sat.</t>
        </is>
      </c>
      <c r="G6592" s="23" t="inlineStr">
        <is>
          <t>Koefisien</t>
        </is>
      </c>
      <c r="H6592" s="23" t="inlineStr">
        <is>
          <t>Harga  Satuan (Rp)</t>
        </is>
      </c>
      <c r="J6592" s="23" t="inlineStr">
        <is>
          <t>Jumlah Harga (Rp)</t>
        </is>
      </c>
    </row>
    <row r="6593">
      <c r="C6593" s="24" t="inlineStr">
        <is>
          <t>A</t>
        </is>
      </c>
      <c r="D6593" s="24" t="inlineStr">
        <is>
          <t>TENAGA KERJA</t>
        </is>
      </c>
      <c r="E6593" s="12" t="n"/>
      <c r="F6593" s="12" t="n"/>
      <c r="G6593" s="12" t="n"/>
      <c r="H6593" s="12" t="n"/>
      <c r="I6593" s="12" t="n"/>
      <c r="J6593" s="12" t="n"/>
    </row>
    <row r="6594">
      <c r="C6594" s="5" t="n">
        <v>1</v>
      </c>
      <c r="D6594" s="5" t="inlineStr">
        <is>
          <t>Pekerja</t>
        </is>
      </c>
      <c r="E6594" s="5" t="inlineStr">
        <is>
          <t>L01</t>
        </is>
      </c>
      <c r="F6594" s="5" t="inlineStr">
        <is>
          <t>jam</t>
        </is>
      </c>
      <c r="G6594" s="25" t="n">
        <v>0.6666667872493899</v>
      </c>
      <c r="H6594" s="26">
        <f>VLOOKUP(D6594,upahbahan,3,FALSE)</f>
        <v/>
      </c>
      <c r="J6594" s="26">
        <f>G6594*H6594</f>
        <v/>
      </c>
    </row>
    <row r="6595">
      <c r="C6595" s="5" t="n">
        <v>2</v>
      </c>
      <c r="D6595" s="5" t="inlineStr">
        <is>
          <t>Mandor</t>
        </is>
      </c>
      <c r="E6595" s="5" t="inlineStr">
        <is>
          <t>L03</t>
        </is>
      </c>
      <c r="F6595" s="5" t="inlineStr">
        <is>
          <t>jam</t>
        </is>
      </c>
      <c r="G6595" s="25" t="n">
        <v>0.3333334333955119</v>
      </c>
      <c r="H6595" s="26">
        <f>VLOOKUP(D6595,upahbahan,3,FALSE)</f>
        <v/>
      </c>
      <c r="J6595" s="26">
        <f>G6595*H6595</f>
        <v/>
      </c>
    </row>
    <row r="6596">
      <c r="C6596" s="27" t="inlineStr">
        <is>
          <t>JUMLAH HARGA TENAGA KERJA</t>
        </is>
      </c>
      <c r="D6596" s="28" t="n"/>
      <c r="E6596" s="28" t="n"/>
      <c r="F6596" s="28" t="n"/>
      <c r="G6596" s="28" t="n"/>
      <c r="H6596" s="28" t="n"/>
      <c r="I6596" s="28" t="n"/>
      <c r="J6596" s="29">
        <f>SUM(J6594:J6595)</f>
        <v/>
      </c>
    </row>
    <row r="6597">
      <c r="C6597" s="24" t="inlineStr">
        <is>
          <t>B</t>
        </is>
      </c>
      <c r="D6597" s="24" t="inlineStr">
        <is>
          <t>BAHAN</t>
        </is>
      </c>
      <c r="E6597" s="12" t="n"/>
      <c r="F6597" s="12" t="n"/>
      <c r="G6597" s="12" t="n"/>
      <c r="H6597" s="12" t="n"/>
      <c r="I6597" s="12" t="n"/>
      <c r="J6597" s="12" t="n"/>
    </row>
    <row r="6598">
      <c r="C6598" s="5" t="n">
        <v>1</v>
      </c>
      <c r="D6598" s="5" t="inlineStr">
        <is>
          <t>Pinang Jambe (Arera Catechu)</t>
        </is>
      </c>
      <c r="E6598" s="5" t="inlineStr">
        <is>
          <t>M511</t>
        </is>
      </c>
      <c r="F6598" s="5" t="inlineStr">
        <is>
          <t>Btg</t>
        </is>
      </c>
      <c r="G6598" s="25" t="n">
        <v>1</v>
      </c>
      <c r="H6598" s="26">
        <f>VLOOKUP(D6598,upahbahan,3,FALSE)</f>
        <v/>
      </c>
      <c r="J6598" s="26">
        <f>G6598*H6598</f>
        <v/>
      </c>
    </row>
    <row r="6599">
      <c r="C6599" s="5" t="n">
        <v>2</v>
      </c>
      <c r="D6599" s="5" t="inlineStr">
        <is>
          <t>Pupuk</t>
        </is>
      </c>
      <c r="E6599" s="5" t="inlineStr">
        <is>
          <t>M272</t>
        </is>
      </c>
      <c r="F6599" s="5" t="inlineStr">
        <is>
          <t>Kg</t>
        </is>
      </c>
      <c r="G6599" s="25" t="n">
        <v>1.05</v>
      </c>
      <c r="H6599" s="26">
        <f>VLOOKUP(D6599,upahbahan,3,FALSE)</f>
        <v/>
      </c>
      <c r="J6599" s="26">
        <f>G6599*H6599</f>
        <v/>
      </c>
    </row>
    <row r="6600">
      <c r="C6600" s="5" t="n">
        <v>3</v>
      </c>
      <c r="D6600" s="5" t="inlineStr">
        <is>
          <t>Tanah Humus ketebalan 20 cm</t>
        </is>
      </c>
      <c r="E6600" s="5" t="inlineStr">
        <is>
          <t>M271</t>
        </is>
      </c>
      <c r="F6600" s="5" t="inlineStr">
        <is>
          <t>M3</t>
        </is>
      </c>
      <c r="G6600" s="25" t="n">
        <v>0.22</v>
      </c>
      <c r="H6600" s="26">
        <f>VLOOKUP(D6600,upahbahan,3,FALSE)</f>
        <v/>
      </c>
      <c r="J6600" s="26">
        <f>G6600*H6600</f>
        <v/>
      </c>
    </row>
    <row r="6601">
      <c r="C6601" s="5" t="n">
        <v>4</v>
      </c>
      <c r="D6601" s="5" t="inlineStr">
        <is>
          <t>Air</t>
        </is>
      </c>
      <c r="E6601" s="5" t="inlineStr">
        <is>
          <t>M170</t>
        </is>
      </c>
      <c r="F6601" s="5" t="inlineStr">
        <is>
          <t>Ltr</t>
        </is>
      </c>
      <c r="G6601" s="25" t="n">
        <v>0.5406143344709897</v>
      </c>
      <c r="H6601" s="26">
        <f>VLOOKUP(D6601,upahbahan,3,FALSE)</f>
        <v/>
      </c>
      <c r="J6601" s="26">
        <f>G6601*H6601</f>
        <v/>
      </c>
    </row>
    <row r="6602">
      <c r="C6602" s="5" t="n">
        <v>5</v>
      </c>
      <c r="D6602" s="5" t="inlineStr">
        <is>
          <t>Galian Tanah Biasa</t>
        </is>
      </c>
      <c r="E6602" s="5" t="inlineStr">
        <is>
          <t>EI311</t>
        </is>
      </c>
      <c r="F6602" s="5" t="inlineStr">
        <is>
          <t>M3</t>
        </is>
      </c>
      <c r="G6602" s="25" t="n">
        <v>0.639999989570938</v>
      </c>
      <c r="H6602" s="26">
        <f>VLOOKUP(D6602,upahbahan,3,FALSE)</f>
        <v/>
      </c>
      <c r="J6602" s="26">
        <f>G6602*H6602</f>
        <v/>
      </c>
    </row>
    <row r="6603">
      <c r="C6603" s="5" t="n">
        <v>6</v>
      </c>
      <c r="D6603" s="5" t="inlineStr">
        <is>
          <t>Bambu Penopang</t>
        </is>
      </c>
      <c r="E6603" s="5" t="inlineStr">
        <is>
          <t>M366</t>
        </is>
      </c>
      <c r="F6603" s="5" t="inlineStr">
        <is>
          <t>Btg</t>
        </is>
      </c>
      <c r="G6603" s="25" t="n">
        <v>3</v>
      </c>
      <c r="H6603" s="26">
        <f>VLOOKUP(D6603,upahbahan,3,FALSE)</f>
        <v/>
      </c>
      <c r="J6603" s="26">
        <f>G6603*H6603</f>
        <v/>
      </c>
    </row>
    <row r="6604">
      <c r="C6604" s="27" t="inlineStr">
        <is>
          <t>JUMLAH HARGA BAHAN</t>
        </is>
      </c>
      <c r="D6604" s="28" t="n"/>
      <c r="E6604" s="28" t="n"/>
      <c r="F6604" s="28" t="n"/>
      <c r="G6604" s="28" t="n"/>
      <c r="H6604" s="28" t="n"/>
      <c r="I6604" s="28" t="n"/>
      <c r="J6604" s="29">
        <f>SUM(J6598:J6603)</f>
        <v/>
      </c>
    </row>
    <row r="6605">
      <c r="C6605" s="24" t="inlineStr">
        <is>
          <t>C</t>
        </is>
      </c>
      <c r="D6605" s="24" t="inlineStr">
        <is>
          <t>PERALATAN</t>
        </is>
      </c>
      <c r="E6605" s="12" t="n"/>
      <c r="F6605" s="12" t="n"/>
      <c r="G6605" s="12" t="n"/>
      <c r="H6605" s="12" t="n"/>
      <c r="I6605" s="12" t="n"/>
      <c r="J6605" s="12" t="n"/>
    </row>
    <row r="6606">
      <c r="C6606" s="5" t="n">
        <v>1</v>
      </c>
      <c r="D6606" s="5" t="inlineStr">
        <is>
          <t>WATER TANKER 3000 - 4500 L</t>
        </is>
      </c>
      <c r="E6606" s="5" t="inlineStr">
        <is>
          <t>E23</t>
        </is>
      </c>
      <c r="F6606" s="5" t="inlineStr">
        <is>
          <t>Jam</t>
        </is>
      </c>
      <c r="G6606" s="25" t="n">
        <v>0.000122358240372314</v>
      </c>
      <c r="H6606" s="26">
        <f>VLOOKUP(D6606,upahbahan,3,FALSE)</f>
        <v/>
      </c>
      <c r="J6606" s="26">
        <f>G6606*H6606</f>
        <v/>
      </c>
    </row>
    <row r="6607">
      <c r="C6607" s="5" t="n">
        <v>2</v>
      </c>
      <c r="D6607" s="5" t="inlineStr">
        <is>
          <t>Alat Bantu</t>
        </is>
      </c>
      <c r="F6607" s="5" t="inlineStr">
        <is>
          <t>Ls</t>
        </is>
      </c>
      <c r="G6607" s="25" t="n">
        <v>1</v>
      </c>
      <c r="H6607" s="26">
        <f>VLOOKUP(D6607,upahbahan,3,FALSE)</f>
        <v/>
      </c>
      <c r="J6607" s="26">
        <f>G6607*H6607</f>
        <v/>
      </c>
    </row>
    <row r="6608">
      <c r="C6608" s="27" t="inlineStr">
        <is>
          <t>JUMLAH HARGA PERALATAN</t>
        </is>
      </c>
      <c r="D6608" s="28" t="n"/>
      <c r="E6608" s="28" t="n"/>
      <c r="F6608" s="28" t="n"/>
      <c r="G6608" s="28" t="n"/>
      <c r="H6608" s="28" t="n"/>
      <c r="I6608" s="28" t="n"/>
      <c r="J6608" s="29">
        <f>SUM(J6606:J6607)</f>
        <v/>
      </c>
    </row>
    <row r="6609">
      <c r="C6609" s="31" t="inlineStr">
        <is>
          <t>D</t>
        </is>
      </c>
      <c r="D6609" s="31" t="inlineStr">
        <is>
          <t>Jumlah (A+B+C)</t>
        </is>
      </c>
      <c r="E6609" s="32" t="n"/>
      <c r="F6609" s="32" t="n"/>
      <c r="G6609" s="32" t="n"/>
      <c r="H6609" s="32" t="n"/>
      <c r="I6609" s="32" t="n"/>
      <c r="J6609" s="33">
        <f>J6596+J6604+J6608</f>
        <v/>
      </c>
    </row>
    <row r="6610">
      <c r="C6610" s="18" t="inlineStr">
        <is>
          <t>E</t>
        </is>
      </c>
      <c r="D6610" s="18" t="inlineStr">
        <is>
          <t>Biaya Umum dan Keuntungan 10.0% x D</t>
        </is>
      </c>
      <c r="H6610" s="21">
        <f>$Q$8</f>
        <v/>
      </c>
      <c r="J6610" s="34">
        <f>J6609*H6610</f>
        <v/>
      </c>
    </row>
    <row r="6611">
      <c r="C6611" s="31" t="inlineStr">
        <is>
          <t>F</t>
        </is>
      </c>
      <c r="D6611" s="31" t="inlineStr">
        <is>
          <t>Harga Satuan Pekerjaan (D+E)</t>
        </is>
      </c>
      <c r="E6611" s="32" t="n"/>
      <c r="F6611" s="32" t="n"/>
      <c r="G6611" s="32" t="n"/>
      <c r="H6611" s="32" t="n"/>
      <c r="I6611" s="32" t="n"/>
      <c r="J6611" s="33">
        <f>SUM(J6609:J6610)</f>
        <v/>
      </c>
    </row>
    <row r="6613">
      <c r="C6613" s="16" t="inlineStr">
        <is>
          <t>I.327</t>
        </is>
      </c>
      <c r="D6613" s="17" t="inlineStr">
        <is>
          <t>Pucuk Merah (Syzigium Oleana)</t>
        </is>
      </c>
      <c r="F6613" s="18" t="inlineStr">
        <is>
          <t>Buah</t>
        </is>
      </c>
      <c r="K6613" s="22">
        <f>ROUNDDOWN(J6633,0)</f>
        <v/>
      </c>
      <c r="M6613" s="19" t="inlineStr">
        <is>
          <t>9.3.(38bq)</t>
        </is>
      </c>
    </row>
    <row r="6614">
      <c r="C6614" s="23" t="inlineStr">
        <is>
          <t>No</t>
        </is>
      </c>
      <c r="D6614" s="23" t="inlineStr">
        <is>
          <t>Uraian</t>
        </is>
      </c>
      <c r="E6614" s="23" t="inlineStr">
        <is>
          <t>Kode</t>
        </is>
      </c>
      <c r="F6614" s="23" t="inlineStr">
        <is>
          <t>Sat.</t>
        </is>
      </c>
      <c r="G6614" s="23" t="inlineStr">
        <is>
          <t>Koefisien</t>
        </is>
      </c>
      <c r="H6614" s="23" t="inlineStr">
        <is>
          <t>Harga  Satuan (Rp)</t>
        </is>
      </c>
      <c r="J6614" s="23" t="inlineStr">
        <is>
          <t>Jumlah Harga (Rp)</t>
        </is>
      </c>
    </row>
    <row r="6615">
      <c r="C6615" s="24" t="inlineStr">
        <is>
          <t>A</t>
        </is>
      </c>
      <c r="D6615" s="24" t="inlineStr">
        <is>
          <t>TENAGA KERJA</t>
        </is>
      </c>
      <c r="E6615" s="12" t="n"/>
      <c r="F6615" s="12" t="n"/>
      <c r="G6615" s="12" t="n"/>
      <c r="H6615" s="12" t="n"/>
      <c r="I6615" s="12" t="n"/>
      <c r="J6615" s="12" t="n"/>
    </row>
    <row r="6616">
      <c r="C6616" s="5" t="n">
        <v>1</v>
      </c>
      <c r="D6616" s="5" t="inlineStr">
        <is>
          <t>Pekerja</t>
        </is>
      </c>
      <c r="E6616" s="5" t="inlineStr">
        <is>
          <t>L01</t>
        </is>
      </c>
      <c r="F6616" s="5" t="inlineStr">
        <is>
          <t>jam</t>
        </is>
      </c>
      <c r="G6616" s="25" t="n">
        <v>0.6666667872493899</v>
      </c>
      <c r="H6616" s="26">
        <f>VLOOKUP(D6616,upahbahan,3,FALSE)</f>
        <v/>
      </c>
      <c r="J6616" s="26">
        <f>G6616*H6616</f>
        <v/>
      </c>
    </row>
    <row r="6617">
      <c r="C6617" s="5" t="n">
        <v>2</v>
      </c>
      <c r="D6617" s="5" t="inlineStr">
        <is>
          <t>Mandor</t>
        </is>
      </c>
      <c r="E6617" s="5" t="inlineStr">
        <is>
          <t>L03</t>
        </is>
      </c>
      <c r="F6617" s="5" t="inlineStr">
        <is>
          <t>jam</t>
        </is>
      </c>
      <c r="G6617" s="25" t="n">
        <v>0.3333334333955119</v>
      </c>
      <c r="H6617" s="26">
        <f>VLOOKUP(D6617,upahbahan,3,FALSE)</f>
        <v/>
      </c>
      <c r="J6617" s="26">
        <f>G6617*H6617</f>
        <v/>
      </c>
    </row>
    <row r="6618">
      <c r="C6618" s="27" t="inlineStr">
        <is>
          <t>JUMLAH HARGA TENAGA KERJA</t>
        </is>
      </c>
      <c r="D6618" s="28" t="n"/>
      <c r="E6618" s="28" t="n"/>
      <c r="F6618" s="28" t="n"/>
      <c r="G6618" s="28" t="n"/>
      <c r="H6618" s="28" t="n"/>
      <c r="I6618" s="28" t="n"/>
      <c r="J6618" s="29">
        <f>SUM(J6616:J6617)</f>
        <v/>
      </c>
    </row>
    <row r="6619">
      <c r="C6619" s="24" t="inlineStr">
        <is>
          <t>B</t>
        </is>
      </c>
      <c r="D6619" s="24" t="inlineStr">
        <is>
          <t>BAHAN</t>
        </is>
      </c>
      <c r="E6619" s="12" t="n"/>
      <c r="F6619" s="12" t="n"/>
      <c r="G6619" s="12" t="n"/>
      <c r="H6619" s="12" t="n"/>
      <c r="I6619" s="12" t="n"/>
      <c r="J6619" s="12" t="n"/>
    </row>
    <row r="6620">
      <c r="C6620" s="5" t="n">
        <v>1</v>
      </c>
      <c r="D6620" s="5" t="inlineStr">
        <is>
          <t>Pucuk Merah (Syzigium oleana) tinggi</t>
        </is>
      </c>
      <c r="E6620" s="5" t="inlineStr">
        <is>
          <t>M360</t>
        </is>
      </c>
      <c r="F6620" s="5" t="inlineStr">
        <is>
          <t>Btg</t>
        </is>
      </c>
      <c r="G6620" s="25" t="n">
        <v>1</v>
      </c>
      <c r="H6620" s="26">
        <f>VLOOKUP(D6620,upahbahan,3,FALSE)</f>
        <v/>
      </c>
      <c r="J6620" s="26">
        <f>G6620*H6620</f>
        <v/>
      </c>
    </row>
    <row r="6621">
      <c r="C6621" s="5" t="n">
        <v>2</v>
      </c>
      <c r="D6621" s="5" t="inlineStr">
        <is>
          <t>Tanah Humus ketebalan 20 cm</t>
        </is>
      </c>
      <c r="E6621" s="5" t="inlineStr">
        <is>
          <t>M271</t>
        </is>
      </c>
      <c r="F6621" s="5" t="inlineStr">
        <is>
          <t>M3</t>
        </is>
      </c>
      <c r="G6621" s="25" t="n">
        <v>0.22</v>
      </c>
      <c r="H6621" s="26">
        <f>VLOOKUP(D6621,upahbahan,3,FALSE)</f>
        <v/>
      </c>
      <c r="J6621" s="26">
        <f>G6621*H6621</f>
        <v/>
      </c>
    </row>
    <row r="6622">
      <c r="C6622" s="5" t="n">
        <v>3</v>
      </c>
      <c r="D6622" s="5" t="inlineStr">
        <is>
          <t>Pupuk</t>
        </is>
      </c>
      <c r="E6622" s="5" t="inlineStr">
        <is>
          <t>M272</t>
        </is>
      </c>
      <c r="F6622" s="5" t="inlineStr">
        <is>
          <t>Kg</t>
        </is>
      </c>
      <c r="G6622" s="25" t="n">
        <v>1.05</v>
      </c>
      <c r="H6622" s="26">
        <f>VLOOKUP(D6622,upahbahan,3,FALSE)</f>
        <v/>
      </c>
      <c r="J6622" s="26">
        <f>G6622*H6622</f>
        <v/>
      </c>
    </row>
    <row r="6623">
      <c r="C6623" s="5" t="n">
        <v>4</v>
      </c>
      <c r="D6623" s="5" t="inlineStr">
        <is>
          <t>Air</t>
        </is>
      </c>
      <c r="E6623" s="5" t="inlineStr">
        <is>
          <t>M170</t>
        </is>
      </c>
      <c r="F6623" s="5" t="inlineStr">
        <is>
          <t>Ltr</t>
        </is>
      </c>
      <c r="G6623" s="25" t="n">
        <v>0.5406143344709897</v>
      </c>
      <c r="H6623" s="26">
        <f>VLOOKUP(D6623,upahbahan,3,FALSE)</f>
        <v/>
      </c>
      <c r="J6623" s="26">
        <f>G6623*H6623</f>
        <v/>
      </c>
    </row>
    <row r="6624">
      <c r="C6624" s="5" t="n">
        <v>5</v>
      </c>
      <c r="D6624" s="5" t="inlineStr">
        <is>
          <t>Galian Tanah Biasa</t>
        </is>
      </c>
      <c r="E6624" s="5" t="inlineStr">
        <is>
          <t>EI311</t>
        </is>
      </c>
      <c r="F6624" s="5" t="inlineStr">
        <is>
          <t>M3</t>
        </is>
      </c>
      <c r="G6624" s="25" t="n">
        <v>4.000000260726551</v>
      </c>
      <c r="H6624" s="26">
        <f>VLOOKUP(D6624,upahbahan,3,FALSE)</f>
        <v/>
      </c>
      <c r="J6624" s="26">
        <f>G6624*H6624</f>
        <v/>
      </c>
    </row>
    <row r="6625">
      <c r="C6625" s="5" t="n">
        <v>6</v>
      </c>
      <c r="D6625" s="5" t="inlineStr">
        <is>
          <t>Bambu Penopang</t>
        </is>
      </c>
      <c r="E6625" s="5" t="inlineStr">
        <is>
          <t>M366</t>
        </is>
      </c>
      <c r="F6625" s="5" t="inlineStr">
        <is>
          <t>Btg</t>
        </is>
      </c>
      <c r="G6625" s="25" t="n">
        <v>3</v>
      </c>
      <c r="H6625" s="26">
        <f>VLOOKUP(D6625,upahbahan,3,FALSE)</f>
        <v/>
      </c>
      <c r="J6625" s="26">
        <f>G6625*H6625</f>
        <v/>
      </c>
    </row>
    <row r="6626">
      <c r="C6626" s="27" t="inlineStr">
        <is>
          <t>JUMLAH HARGA BAHAN</t>
        </is>
      </c>
      <c r="D6626" s="28" t="n"/>
      <c r="E6626" s="28" t="n"/>
      <c r="F6626" s="28" t="n"/>
      <c r="G6626" s="28" t="n"/>
      <c r="H6626" s="28" t="n"/>
      <c r="I6626" s="28" t="n"/>
      <c r="J6626" s="29">
        <f>SUM(J6620:J6625)</f>
        <v/>
      </c>
    </row>
    <row r="6627">
      <c r="C6627" s="24" t="inlineStr">
        <is>
          <t>C</t>
        </is>
      </c>
      <c r="D6627" s="24" t="inlineStr">
        <is>
          <t>PERALATAN</t>
        </is>
      </c>
      <c r="E6627" s="12" t="n"/>
      <c r="F6627" s="12" t="n"/>
      <c r="G6627" s="12" t="n"/>
      <c r="H6627" s="12" t="n"/>
      <c r="I6627" s="12" t="n"/>
      <c r="J6627" s="12" t="n"/>
    </row>
    <row r="6628">
      <c r="C6628" s="5" t="n">
        <v>1</v>
      </c>
      <c r="D6628" s="5" t="inlineStr">
        <is>
          <t>WATER TANKER 3000 - 4500 L</t>
        </is>
      </c>
      <c r="E6628" s="5" t="inlineStr">
        <is>
          <t>E23</t>
        </is>
      </c>
      <c r="F6628" s="5" t="inlineStr">
        <is>
          <t>Jam</t>
        </is>
      </c>
      <c r="G6628" s="25" t="n">
        <v>5.430158489357059e-05</v>
      </c>
      <c r="H6628" s="26">
        <f>VLOOKUP(D6628,upahbahan,3,FALSE)</f>
        <v/>
      </c>
      <c r="J6628" s="26">
        <f>G6628*H6628</f>
        <v/>
      </c>
    </row>
    <row r="6629">
      <c r="C6629" s="5" t="n">
        <v>2</v>
      </c>
      <c r="D6629" s="5" t="inlineStr">
        <is>
          <t>Alat Bantu</t>
        </is>
      </c>
      <c r="F6629" s="5" t="inlineStr">
        <is>
          <t>Ls</t>
        </is>
      </c>
      <c r="G6629" s="25" t="n">
        <v>1</v>
      </c>
      <c r="H6629" s="26">
        <f>VLOOKUP(D6629,upahbahan,3,FALSE)</f>
        <v/>
      </c>
      <c r="J6629" s="26">
        <f>G6629*H6629</f>
        <v/>
      </c>
    </row>
    <row r="6630">
      <c r="C6630" s="27" t="inlineStr">
        <is>
          <t>JUMLAH HARGA PERALATAN</t>
        </is>
      </c>
      <c r="D6630" s="28" t="n"/>
      <c r="E6630" s="28" t="n"/>
      <c r="F6630" s="28" t="n"/>
      <c r="G6630" s="28" t="n"/>
      <c r="H6630" s="28" t="n"/>
      <c r="I6630" s="28" t="n"/>
      <c r="J6630" s="29">
        <f>SUM(J6628:J6629)</f>
        <v/>
      </c>
    </row>
    <row r="6631">
      <c r="C6631" s="31" t="inlineStr">
        <is>
          <t>D</t>
        </is>
      </c>
      <c r="D6631" s="31" t="inlineStr">
        <is>
          <t>Jumlah (A+B+C)</t>
        </is>
      </c>
      <c r="E6631" s="32" t="n"/>
      <c r="F6631" s="32" t="n"/>
      <c r="G6631" s="32" t="n"/>
      <c r="H6631" s="32" t="n"/>
      <c r="I6631" s="32" t="n"/>
      <c r="J6631" s="33">
        <f>J6618+J6626+J6630</f>
        <v/>
      </c>
    </row>
    <row r="6632">
      <c r="C6632" s="18" t="inlineStr">
        <is>
          <t>E</t>
        </is>
      </c>
      <c r="D6632" s="18" t="inlineStr">
        <is>
          <t>Biaya Umum dan Keuntungan 10.0% x D</t>
        </is>
      </c>
      <c r="H6632" s="21">
        <f>$Q$8</f>
        <v/>
      </c>
      <c r="J6632" s="34">
        <f>J6631*H6632</f>
        <v/>
      </c>
    </row>
    <row r="6633">
      <c r="C6633" s="31" t="inlineStr">
        <is>
          <t>F</t>
        </is>
      </c>
      <c r="D6633" s="31" t="inlineStr">
        <is>
          <t>Harga Satuan Pekerjaan (D+E)</t>
        </is>
      </c>
      <c r="E6633" s="32" t="n"/>
      <c r="F6633" s="32" t="n"/>
      <c r="G6633" s="32" t="n"/>
      <c r="H6633" s="32" t="n"/>
      <c r="I6633" s="32" t="n"/>
      <c r="J6633" s="33">
        <f>SUM(J6631:J6632)</f>
        <v/>
      </c>
    </row>
    <row r="6635">
      <c r="C6635" s="16" t="inlineStr">
        <is>
          <t>I.328</t>
        </is>
      </c>
      <c r="D6635" s="17" t="inlineStr">
        <is>
          <t>Rambutan (Nephelium Lappaceum)</t>
        </is>
      </c>
      <c r="F6635" s="18" t="inlineStr">
        <is>
          <t>Buah</t>
        </is>
      </c>
      <c r="K6635" s="22">
        <f>ROUNDDOWN(J6655,0)</f>
        <v/>
      </c>
      <c r="M6635" s="19" t="inlineStr">
        <is>
          <t>9.3.(38br)</t>
        </is>
      </c>
    </row>
    <row r="6636">
      <c r="C6636" s="23" t="inlineStr">
        <is>
          <t>No</t>
        </is>
      </c>
      <c r="D6636" s="23" t="inlineStr">
        <is>
          <t>Uraian</t>
        </is>
      </c>
      <c r="E6636" s="23" t="inlineStr">
        <is>
          <t>Kode</t>
        </is>
      </c>
      <c r="F6636" s="23" t="inlineStr">
        <is>
          <t>Sat.</t>
        </is>
      </c>
      <c r="G6636" s="23" t="inlineStr">
        <is>
          <t>Koefisien</t>
        </is>
      </c>
      <c r="H6636" s="23" t="inlineStr">
        <is>
          <t>Harga  Satuan (Rp)</t>
        </is>
      </c>
      <c r="J6636" s="23" t="inlineStr">
        <is>
          <t>Jumlah Harga (Rp)</t>
        </is>
      </c>
    </row>
    <row r="6637">
      <c r="C6637" s="24" t="inlineStr">
        <is>
          <t>A</t>
        </is>
      </c>
      <c r="D6637" s="24" t="inlineStr">
        <is>
          <t>TENAGA KERJA</t>
        </is>
      </c>
      <c r="E6637" s="12" t="n"/>
      <c r="F6637" s="12" t="n"/>
      <c r="G6637" s="12" t="n"/>
      <c r="H6637" s="12" t="n"/>
      <c r="I6637" s="12" t="n"/>
      <c r="J6637" s="12" t="n"/>
    </row>
    <row r="6638">
      <c r="C6638" s="5" t="n">
        <v>1</v>
      </c>
      <c r="D6638" s="5" t="inlineStr">
        <is>
          <t>Pekerja</t>
        </is>
      </c>
      <c r="E6638" s="5" t="inlineStr">
        <is>
          <t>L01</t>
        </is>
      </c>
      <c r="F6638" s="5" t="inlineStr">
        <is>
          <t>jam</t>
        </is>
      </c>
      <c r="G6638" s="25" t="n">
        <v>0.6666667872493899</v>
      </c>
      <c r="H6638" s="26">
        <f>VLOOKUP(D6638,upahbahan,3,FALSE)</f>
        <v/>
      </c>
      <c r="J6638" s="26">
        <f>G6638*H6638</f>
        <v/>
      </c>
    </row>
    <row r="6639">
      <c r="C6639" s="5" t="n">
        <v>2</v>
      </c>
      <c r="D6639" s="5" t="inlineStr">
        <is>
          <t>Mandor</t>
        </is>
      </c>
      <c r="E6639" s="5" t="inlineStr">
        <is>
          <t>L03</t>
        </is>
      </c>
      <c r="F6639" s="5" t="inlineStr">
        <is>
          <t>jam</t>
        </is>
      </c>
      <c r="G6639" s="25" t="n">
        <v>0.3333334333955119</v>
      </c>
      <c r="H6639" s="26">
        <f>VLOOKUP(D6639,upahbahan,3,FALSE)</f>
        <v/>
      </c>
      <c r="J6639" s="26">
        <f>G6639*H6639</f>
        <v/>
      </c>
    </row>
    <row r="6640">
      <c r="C6640" s="27" t="inlineStr">
        <is>
          <t>JUMLAH HARGA TENAGA KERJA</t>
        </is>
      </c>
      <c r="D6640" s="28" t="n"/>
      <c r="E6640" s="28" t="n"/>
      <c r="F6640" s="28" t="n"/>
      <c r="G6640" s="28" t="n"/>
      <c r="H6640" s="28" t="n"/>
      <c r="I6640" s="28" t="n"/>
      <c r="J6640" s="29">
        <f>SUM(J6638:J6639)</f>
        <v/>
      </c>
    </row>
    <row r="6641">
      <c r="C6641" s="24" t="inlineStr">
        <is>
          <t>B</t>
        </is>
      </c>
      <c r="D6641" s="24" t="inlineStr">
        <is>
          <t>BAHAN</t>
        </is>
      </c>
      <c r="E6641" s="12" t="n"/>
      <c r="F6641" s="12" t="n"/>
      <c r="G6641" s="12" t="n"/>
      <c r="H6641" s="12" t="n"/>
      <c r="I6641" s="12" t="n"/>
      <c r="J6641" s="12" t="n"/>
    </row>
    <row r="6642">
      <c r="C6642" s="5" t="n">
        <v>1</v>
      </c>
      <c r="D6642" s="5" t="inlineStr">
        <is>
          <t>Rambutan (Nephelium lappaceum)</t>
        </is>
      </c>
      <c r="E6642" s="5" t="inlineStr">
        <is>
          <t>M361</t>
        </is>
      </c>
      <c r="F6642" s="5" t="inlineStr">
        <is>
          <t>Btg</t>
        </is>
      </c>
      <c r="G6642" s="25" t="n">
        <v>1</v>
      </c>
      <c r="H6642" s="26">
        <f>VLOOKUP(D6642,upahbahan,3,FALSE)</f>
        <v/>
      </c>
      <c r="J6642" s="26">
        <f>G6642*H6642</f>
        <v/>
      </c>
    </row>
    <row r="6643">
      <c r="C6643" s="5" t="n">
        <v>2</v>
      </c>
      <c r="D6643" s="5" t="inlineStr">
        <is>
          <t>Tanah Humus ketebalan 20 cm</t>
        </is>
      </c>
      <c r="E6643" s="5" t="inlineStr">
        <is>
          <t>M271</t>
        </is>
      </c>
      <c r="F6643" s="5" t="inlineStr">
        <is>
          <t>M3</t>
        </is>
      </c>
      <c r="G6643" s="25" t="n">
        <v>0.22</v>
      </c>
      <c r="H6643" s="26">
        <f>VLOOKUP(D6643,upahbahan,3,FALSE)</f>
        <v/>
      </c>
      <c r="J6643" s="26">
        <f>G6643*H6643</f>
        <v/>
      </c>
    </row>
    <row r="6644">
      <c r="C6644" s="5" t="n">
        <v>3</v>
      </c>
      <c r="D6644" s="5" t="inlineStr">
        <is>
          <t>Pupuk</t>
        </is>
      </c>
      <c r="E6644" s="5" t="inlineStr">
        <is>
          <t>M272</t>
        </is>
      </c>
      <c r="F6644" s="5" t="inlineStr">
        <is>
          <t>Kg</t>
        </is>
      </c>
      <c r="G6644" s="25" t="n">
        <v>1.05</v>
      </c>
      <c r="H6644" s="26">
        <f>VLOOKUP(D6644,upahbahan,3,FALSE)</f>
        <v/>
      </c>
      <c r="J6644" s="26">
        <f>G6644*H6644</f>
        <v/>
      </c>
    </row>
    <row r="6645">
      <c r="C6645" s="5" t="n">
        <v>4</v>
      </c>
      <c r="D6645" s="5" t="inlineStr">
        <is>
          <t>Air</t>
        </is>
      </c>
      <c r="E6645" s="5" t="inlineStr">
        <is>
          <t>M170</t>
        </is>
      </c>
      <c r="F6645" s="5" t="inlineStr">
        <is>
          <t>Ltr</t>
        </is>
      </c>
      <c r="G6645" s="25" t="n">
        <v>0.5406143344709897</v>
      </c>
      <c r="H6645" s="26">
        <f>VLOOKUP(D6645,upahbahan,3,FALSE)</f>
        <v/>
      </c>
      <c r="J6645" s="26">
        <f>G6645*H6645</f>
        <v/>
      </c>
    </row>
    <row r="6646">
      <c r="C6646" s="5" t="n">
        <v>5</v>
      </c>
      <c r="D6646" s="5" t="inlineStr">
        <is>
          <t>Galian Tanah Biasa</t>
        </is>
      </c>
      <c r="E6646" s="5" t="inlineStr">
        <is>
          <t>EI311</t>
        </is>
      </c>
      <c r="F6646" s="5" t="inlineStr">
        <is>
          <t>M3</t>
        </is>
      </c>
      <c r="G6646" s="25" t="n">
        <v>0.5119999395114402</v>
      </c>
      <c r="H6646" s="26">
        <f>VLOOKUP(D6646,upahbahan,3,FALSE)</f>
        <v/>
      </c>
      <c r="J6646" s="26">
        <f>G6646*H6646</f>
        <v/>
      </c>
    </row>
    <row r="6647">
      <c r="C6647" s="5" t="n">
        <v>6</v>
      </c>
      <c r="D6647" s="5" t="inlineStr">
        <is>
          <t>Bambu Penopang</t>
        </is>
      </c>
      <c r="E6647" s="5" t="inlineStr">
        <is>
          <t>M366</t>
        </is>
      </c>
      <c r="F6647" s="5" t="inlineStr">
        <is>
          <t>Btg</t>
        </is>
      </c>
      <c r="G6647" s="25" t="n">
        <v>3</v>
      </c>
      <c r="H6647" s="26">
        <f>VLOOKUP(D6647,upahbahan,3,FALSE)</f>
        <v/>
      </c>
      <c r="J6647" s="26">
        <f>G6647*H6647</f>
        <v/>
      </c>
    </row>
    <row r="6648">
      <c r="C6648" s="27" t="inlineStr">
        <is>
          <t>JUMLAH HARGA BAHAN</t>
        </is>
      </c>
      <c r="D6648" s="28" t="n"/>
      <c r="E6648" s="28" t="n"/>
      <c r="F6648" s="28" t="n"/>
      <c r="G6648" s="28" t="n"/>
      <c r="H6648" s="28" t="n"/>
      <c r="I6648" s="28" t="n"/>
      <c r="J6648" s="29">
        <f>SUM(J6642:J6647)</f>
        <v/>
      </c>
    </row>
    <row r="6649">
      <c r="C6649" s="24" t="inlineStr">
        <is>
          <t>C</t>
        </is>
      </c>
      <c r="D6649" s="24" t="inlineStr">
        <is>
          <t>PERALATAN</t>
        </is>
      </c>
      <c r="E6649" s="12" t="n"/>
      <c r="F6649" s="12" t="n"/>
      <c r="G6649" s="12" t="n"/>
      <c r="H6649" s="12" t="n"/>
      <c r="I6649" s="12" t="n"/>
      <c r="J6649" s="12" t="n"/>
    </row>
    <row r="6650">
      <c r="C6650" s="5" t="n">
        <v>1</v>
      </c>
      <c r="D6650" s="5" t="inlineStr">
        <is>
          <t>WATER TANKER 3000 - 4500 L</t>
        </is>
      </c>
      <c r="E6650" s="5" t="inlineStr">
        <is>
          <t>E23</t>
        </is>
      </c>
      <c r="F6650" s="5" t="inlineStr">
        <is>
          <t>Jam</t>
        </is>
      </c>
      <c r="G6650" s="25" t="n">
        <v>5.430158489357059e-05</v>
      </c>
      <c r="H6650" s="26">
        <f>VLOOKUP(D6650,upahbahan,3,FALSE)</f>
        <v/>
      </c>
      <c r="J6650" s="26">
        <f>G6650*H6650</f>
        <v/>
      </c>
    </row>
    <row r="6651">
      <c r="C6651" s="5" t="n">
        <v>2</v>
      </c>
      <c r="D6651" s="5" t="inlineStr">
        <is>
          <t>Alat Bantu</t>
        </is>
      </c>
      <c r="F6651" s="5" t="inlineStr">
        <is>
          <t>Ls</t>
        </is>
      </c>
      <c r="G6651" s="25" t="n">
        <v>1</v>
      </c>
      <c r="H6651" s="26">
        <f>VLOOKUP(D6651,upahbahan,3,FALSE)</f>
        <v/>
      </c>
      <c r="J6651" s="26">
        <f>G6651*H6651</f>
        <v/>
      </c>
    </row>
    <row r="6652">
      <c r="C6652" s="27" t="inlineStr">
        <is>
          <t>JUMLAH HARGA PERALATAN</t>
        </is>
      </c>
      <c r="D6652" s="28" t="n"/>
      <c r="E6652" s="28" t="n"/>
      <c r="F6652" s="28" t="n"/>
      <c r="G6652" s="28" t="n"/>
      <c r="H6652" s="28" t="n"/>
      <c r="I6652" s="28" t="n"/>
      <c r="J6652" s="29">
        <f>SUM(J6650:J6651)</f>
        <v/>
      </c>
    </row>
    <row r="6653">
      <c r="C6653" s="31" t="inlineStr">
        <is>
          <t>D</t>
        </is>
      </c>
      <c r="D6653" s="31" t="inlineStr">
        <is>
          <t>Jumlah (A+B+C)</t>
        </is>
      </c>
      <c r="E6653" s="32" t="n"/>
      <c r="F6653" s="32" t="n"/>
      <c r="G6653" s="32" t="n"/>
      <c r="H6653" s="32" t="n"/>
      <c r="I6653" s="32" t="n"/>
      <c r="J6653" s="33">
        <f>J6640+J6648+J6652</f>
        <v/>
      </c>
    </row>
    <row r="6654">
      <c r="C6654" s="18" t="inlineStr">
        <is>
          <t>E</t>
        </is>
      </c>
      <c r="D6654" s="18" t="inlineStr">
        <is>
          <t>Biaya Umum dan Keuntungan 10.0% x D</t>
        </is>
      </c>
      <c r="H6654" s="21">
        <f>$Q$8</f>
        <v/>
      </c>
      <c r="J6654" s="34">
        <f>J6653*H6654</f>
        <v/>
      </c>
    </row>
    <row r="6655">
      <c r="C6655" s="31" t="inlineStr">
        <is>
          <t>F</t>
        </is>
      </c>
      <c r="D6655" s="31" t="inlineStr">
        <is>
          <t>Harga Satuan Pekerjaan (D+E)</t>
        </is>
      </c>
      <c r="E6655" s="32" t="n"/>
      <c r="F6655" s="32" t="n"/>
      <c r="G6655" s="32" t="n"/>
      <c r="H6655" s="32" t="n"/>
      <c r="I6655" s="32" t="n"/>
      <c r="J6655" s="33">
        <f>SUM(J6653:J6654)</f>
        <v/>
      </c>
    </row>
    <row r="6657">
      <c r="C6657" s="16" t="inlineStr">
        <is>
          <t>I.329</t>
        </is>
      </c>
      <c r="D6657" s="17" t="inlineStr">
        <is>
          <t>Rumput Gajah (Pinnesetum Purpureum Schomach)</t>
        </is>
      </c>
      <c r="F6657" s="18" t="inlineStr">
        <is>
          <t>Buah</t>
        </is>
      </c>
      <c r="K6657" s="22">
        <f>ROUNDDOWN(J6676,0)</f>
        <v/>
      </c>
      <c r="M6657" s="19" t="inlineStr">
        <is>
          <t>9.3.(38bs)</t>
        </is>
      </c>
    </row>
    <row r="6658">
      <c r="C6658" s="23" t="inlineStr">
        <is>
          <t>No</t>
        </is>
      </c>
      <c r="D6658" s="23" t="inlineStr">
        <is>
          <t>Uraian</t>
        </is>
      </c>
      <c r="E6658" s="23" t="inlineStr">
        <is>
          <t>Kode</t>
        </is>
      </c>
      <c r="F6658" s="23" t="inlineStr">
        <is>
          <t>Sat.</t>
        </is>
      </c>
      <c r="G6658" s="23" t="inlineStr">
        <is>
          <t>Koefisien</t>
        </is>
      </c>
      <c r="H6658" s="23" t="inlineStr">
        <is>
          <t>Harga  Satuan (Rp)</t>
        </is>
      </c>
      <c r="J6658" s="23" t="inlineStr">
        <is>
          <t>Jumlah Harga (Rp)</t>
        </is>
      </c>
    </row>
    <row r="6659">
      <c r="C6659" s="24" t="inlineStr">
        <is>
          <t>A</t>
        </is>
      </c>
      <c r="D6659" s="24" t="inlineStr">
        <is>
          <t>TENAGA KERJA</t>
        </is>
      </c>
      <c r="E6659" s="12" t="n"/>
      <c r="F6659" s="12" t="n"/>
      <c r="G6659" s="12" t="n"/>
      <c r="H6659" s="12" t="n"/>
      <c r="I6659" s="12" t="n"/>
      <c r="J6659" s="12" t="n"/>
    </row>
    <row r="6660">
      <c r="C6660" s="5" t="n">
        <v>1</v>
      </c>
      <c r="D6660" s="5" t="inlineStr">
        <is>
          <t>Pekerja</t>
        </is>
      </c>
      <c r="E6660" s="5" t="inlineStr">
        <is>
          <t>L01</t>
        </is>
      </c>
      <c r="F6660" s="5" t="inlineStr">
        <is>
          <t>jam</t>
        </is>
      </c>
      <c r="G6660" s="25" t="n">
        <v>0.6666667872493899</v>
      </c>
      <c r="H6660" s="26">
        <f>VLOOKUP(D6660,upahbahan,3,FALSE)</f>
        <v/>
      </c>
      <c r="J6660" s="26">
        <f>G6660*H6660</f>
        <v/>
      </c>
    </row>
    <row r="6661">
      <c r="C6661" s="5" t="n">
        <v>2</v>
      </c>
      <c r="D6661" s="5" t="inlineStr">
        <is>
          <t>Mandor</t>
        </is>
      </c>
      <c r="E6661" s="5" t="inlineStr">
        <is>
          <t>L03</t>
        </is>
      </c>
      <c r="F6661" s="5" t="inlineStr">
        <is>
          <t>jam</t>
        </is>
      </c>
      <c r="G6661" s="25" t="n">
        <v>0.3333334333955119</v>
      </c>
      <c r="H6661" s="26">
        <f>VLOOKUP(D6661,upahbahan,3,FALSE)</f>
        <v/>
      </c>
      <c r="J6661" s="26">
        <f>G6661*H6661</f>
        <v/>
      </c>
    </row>
    <row r="6662">
      <c r="C6662" s="27" t="inlineStr">
        <is>
          <t>JUMLAH HARGA TENAGA KERJA</t>
        </is>
      </c>
      <c r="D6662" s="28" t="n"/>
      <c r="E6662" s="28" t="n"/>
      <c r="F6662" s="28" t="n"/>
      <c r="G6662" s="28" t="n"/>
      <c r="H6662" s="28" t="n"/>
      <c r="I6662" s="28" t="n"/>
      <c r="J6662" s="29">
        <f>SUM(J6660:J6661)</f>
        <v/>
      </c>
    </row>
    <row r="6663">
      <c r="C6663" s="24" t="inlineStr">
        <is>
          <t>B</t>
        </is>
      </c>
      <c r="D6663" s="24" t="inlineStr">
        <is>
          <t>BAHAN</t>
        </is>
      </c>
      <c r="E6663" s="12" t="n"/>
      <c r="F6663" s="12" t="n"/>
      <c r="G6663" s="12" t="n"/>
      <c r="H6663" s="12" t="n"/>
      <c r="I6663" s="12" t="n"/>
      <c r="J6663" s="12" t="n"/>
    </row>
    <row r="6664">
      <c r="C6664" s="5" t="n">
        <v>1</v>
      </c>
      <c r="D6664" s="5" t="inlineStr">
        <is>
          <t>Rumput Gajah (Pinnesetum purpureum</t>
        </is>
      </c>
      <c r="E6664" s="5" t="inlineStr">
        <is>
          <t>M579</t>
        </is>
      </c>
      <c r="F6664" s="5" t="inlineStr">
        <is>
          <t>Btg</t>
        </is>
      </c>
      <c r="G6664" s="25" t="n">
        <v>1</v>
      </c>
      <c r="H6664" s="26">
        <f>VLOOKUP(D6664,upahbahan,3,FALSE)</f>
        <v/>
      </c>
      <c r="J6664" s="26">
        <f>G6664*H6664</f>
        <v/>
      </c>
    </row>
    <row r="6665">
      <c r="C6665" s="5" t="n">
        <v>2</v>
      </c>
      <c r="D6665" s="5" t="inlineStr">
        <is>
          <t>Tanah Humus ketebalan 20 cm</t>
        </is>
      </c>
      <c r="E6665" s="5" t="inlineStr">
        <is>
          <t>M271</t>
        </is>
      </c>
      <c r="F6665" s="5" t="inlineStr">
        <is>
          <t>M3</t>
        </is>
      </c>
      <c r="G6665" s="25" t="n">
        <v>0.22</v>
      </c>
      <c r="H6665" s="26">
        <f>VLOOKUP(D6665,upahbahan,3,FALSE)</f>
        <v/>
      </c>
      <c r="J6665" s="26">
        <f>G6665*H6665</f>
        <v/>
      </c>
    </row>
    <row r="6666">
      <c r="C6666" s="5" t="n">
        <v>3</v>
      </c>
      <c r="D6666" s="5" t="inlineStr">
        <is>
          <t>Pupuk</t>
        </is>
      </c>
      <c r="E6666" s="5" t="inlineStr">
        <is>
          <t>M272</t>
        </is>
      </c>
      <c r="F6666" s="5" t="inlineStr">
        <is>
          <t>Kg</t>
        </is>
      </c>
      <c r="G6666" s="25" t="n">
        <v>1.05</v>
      </c>
      <c r="H6666" s="26">
        <f>VLOOKUP(D6666,upahbahan,3,FALSE)</f>
        <v/>
      </c>
      <c r="J6666" s="26">
        <f>G6666*H6666</f>
        <v/>
      </c>
    </row>
    <row r="6667">
      <c r="C6667" s="5" t="n">
        <v>4</v>
      </c>
      <c r="D6667" s="5" t="inlineStr">
        <is>
          <t>Air</t>
        </is>
      </c>
      <c r="E6667" s="5" t="inlineStr">
        <is>
          <t>M170</t>
        </is>
      </c>
      <c r="F6667" s="5" t="inlineStr">
        <is>
          <t>Ltr</t>
        </is>
      </c>
      <c r="G6667" s="25" t="n">
        <v>0.5406143344709897</v>
      </c>
      <c r="H6667" s="26">
        <f>VLOOKUP(D6667,upahbahan,3,FALSE)</f>
        <v/>
      </c>
      <c r="J6667" s="26">
        <f>G6667*H6667</f>
        <v/>
      </c>
    </row>
    <row r="6668">
      <c r="C6668" s="5" t="n">
        <v>5</v>
      </c>
      <c r="D6668" s="5" t="inlineStr">
        <is>
          <t>Galian Tanah Biasa</t>
        </is>
      </c>
      <c r="E6668" s="5" t="inlineStr">
        <is>
          <t>EI311</t>
        </is>
      </c>
      <c r="F6668" s="5" t="inlineStr">
        <is>
          <t>M3</t>
        </is>
      </c>
      <c r="G6668" s="25" t="n">
        <v>0.144000056316935</v>
      </c>
      <c r="H6668" s="26">
        <f>VLOOKUP(D6668,upahbahan,3,FALSE)</f>
        <v/>
      </c>
      <c r="J6668" s="26">
        <f>G6668*H6668</f>
        <v/>
      </c>
    </row>
    <row r="6669">
      <c r="C6669" s="27" t="inlineStr">
        <is>
          <t>JUMLAH HARGA BAHAN</t>
        </is>
      </c>
      <c r="D6669" s="28" t="n"/>
      <c r="E6669" s="28" t="n"/>
      <c r="F6669" s="28" t="n"/>
      <c r="G6669" s="28" t="n"/>
      <c r="H6669" s="28" t="n"/>
      <c r="I6669" s="28" t="n"/>
      <c r="J6669" s="29">
        <f>SUM(J6664:J6668)</f>
        <v/>
      </c>
    </row>
    <row r="6670">
      <c r="C6670" s="24" t="inlineStr">
        <is>
          <t>C</t>
        </is>
      </c>
      <c r="D6670" s="24" t="inlineStr">
        <is>
          <t>PERALATAN</t>
        </is>
      </c>
      <c r="E6670" s="12" t="n"/>
      <c r="F6670" s="12" t="n"/>
      <c r="G6670" s="12" t="n"/>
      <c r="H6670" s="12" t="n"/>
      <c r="I6670" s="12" t="n"/>
      <c r="J6670" s="12" t="n"/>
    </row>
    <row r="6671">
      <c r="C6671" s="5" t="n">
        <v>1</v>
      </c>
      <c r="D6671" s="5" t="inlineStr">
        <is>
          <t>WATER TANKER 3000 - 4500 L</t>
        </is>
      </c>
      <c r="E6671" s="5" t="inlineStr">
        <is>
          <t>E23</t>
        </is>
      </c>
      <c r="F6671" s="5" t="inlineStr">
        <is>
          <t>Jam</t>
        </is>
      </c>
      <c r="G6671" s="25" t="n">
        <v>5.430158489357059e-05</v>
      </c>
      <c r="H6671" s="26">
        <f>VLOOKUP(D6671,upahbahan,3,FALSE)</f>
        <v/>
      </c>
      <c r="J6671" s="26">
        <f>G6671*H6671</f>
        <v/>
      </c>
    </row>
    <row r="6672">
      <c r="C6672" s="5" t="n">
        <v>2</v>
      </c>
      <c r="D6672" s="5" t="inlineStr">
        <is>
          <t>Alat Bantu</t>
        </is>
      </c>
      <c r="F6672" s="5" t="inlineStr">
        <is>
          <t>Ls</t>
        </is>
      </c>
      <c r="G6672" s="25" t="n">
        <v>1</v>
      </c>
      <c r="H6672" s="26">
        <f>VLOOKUP(D6672,upahbahan,3,FALSE)</f>
        <v/>
      </c>
      <c r="J6672" s="26">
        <f>G6672*H6672</f>
        <v/>
      </c>
    </row>
    <row r="6673">
      <c r="C6673" s="27" t="inlineStr">
        <is>
          <t>JUMLAH HARGA PERALATAN</t>
        </is>
      </c>
      <c r="D6673" s="28" t="n"/>
      <c r="E6673" s="28" t="n"/>
      <c r="F6673" s="28" t="n"/>
      <c r="G6673" s="28" t="n"/>
      <c r="H6673" s="28" t="n"/>
      <c r="I6673" s="28" t="n"/>
      <c r="J6673" s="29">
        <f>SUM(J6671:J6672)</f>
        <v/>
      </c>
    </row>
    <row r="6674">
      <c r="C6674" s="31" t="inlineStr">
        <is>
          <t>D</t>
        </is>
      </c>
      <c r="D6674" s="31" t="inlineStr">
        <is>
          <t>Jumlah (A+B+C)</t>
        </is>
      </c>
      <c r="E6674" s="32" t="n"/>
      <c r="F6674" s="32" t="n"/>
      <c r="G6674" s="32" t="n"/>
      <c r="H6674" s="32" t="n"/>
      <c r="I6674" s="32" t="n"/>
      <c r="J6674" s="33">
        <f>J6662+J6669+J6673</f>
        <v/>
      </c>
    </row>
    <row r="6675">
      <c r="C6675" s="18" t="inlineStr">
        <is>
          <t>E</t>
        </is>
      </c>
      <c r="D6675" s="18" t="inlineStr">
        <is>
          <t>Biaya Umum dan Keuntungan 10.0% x D</t>
        </is>
      </c>
      <c r="H6675" s="21">
        <f>$Q$8</f>
        <v/>
      </c>
      <c r="J6675" s="34">
        <f>J6674*H6675</f>
        <v/>
      </c>
    </row>
    <row r="6676">
      <c r="C6676" s="31" t="inlineStr">
        <is>
          <t>F</t>
        </is>
      </c>
      <c r="D6676" s="31" t="inlineStr">
        <is>
          <t>Harga Satuan Pekerjaan (D+E)</t>
        </is>
      </c>
      <c r="E6676" s="32" t="n"/>
      <c r="F6676" s="32" t="n"/>
      <c r="G6676" s="32" t="n"/>
      <c r="H6676" s="32" t="n"/>
      <c r="I6676" s="32" t="n"/>
      <c r="J6676" s="33">
        <f>SUM(J6674:J6675)</f>
        <v/>
      </c>
    </row>
    <row r="6678">
      <c r="C6678" s="16" t="inlineStr">
        <is>
          <t>I.330</t>
        </is>
      </c>
      <c r="D6678" s="17" t="inlineStr">
        <is>
          <t>Rumput Gajah Mini (Axonopus Compressus Dwarf)</t>
        </is>
      </c>
      <c r="F6678" s="18" t="inlineStr">
        <is>
          <t>Buah</t>
        </is>
      </c>
      <c r="K6678" s="22">
        <f>ROUNDDOWN(J6697,0)</f>
        <v/>
      </c>
      <c r="M6678" s="19" t="inlineStr">
        <is>
          <t>9.3.(38bt)</t>
        </is>
      </c>
    </row>
    <row r="6679">
      <c r="C6679" s="23" t="inlineStr">
        <is>
          <t>No</t>
        </is>
      </c>
      <c r="D6679" s="23" t="inlineStr">
        <is>
          <t>Uraian</t>
        </is>
      </c>
      <c r="E6679" s="23" t="inlineStr">
        <is>
          <t>Kode</t>
        </is>
      </c>
      <c r="F6679" s="23" t="inlineStr">
        <is>
          <t>Sat.</t>
        </is>
      </c>
      <c r="G6679" s="23" t="inlineStr">
        <is>
          <t>Koefisien</t>
        </is>
      </c>
      <c r="H6679" s="23" t="inlineStr">
        <is>
          <t>Harga  Satuan (Rp)</t>
        </is>
      </c>
      <c r="J6679" s="23" t="inlineStr">
        <is>
          <t>Jumlah Harga (Rp)</t>
        </is>
      </c>
    </row>
    <row r="6680">
      <c r="C6680" s="24" t="inlineStr">
        <is>
          <t>A</t>
        </is>
      </c>
      <c r="D6680" s="24" t="inlineStr">
        <is>
          <t>TENAGA KERJA</t>
        </is>
      </c>
      <c r="E6680" s="12" t="n"/>
      <c r="F6680" s="12" t="n"/>
      <c r="G6680" s="12" t="n"/>
      <c r="H6680" s="12" t="n"/>
      <c r="I6680" s="12" t="n"/>
      <c r="J6680" s="12" t="n"/>
    </row>
    <row r="6681">
      <c r="C6681" s="5" t="n">
        <v>1</v>
      </c>
      <c r="D6681" s="5" t="inlineStr">
        <is>
          <t>Pekerja</t>
        </is>
      </c>
      <c r="E6681" s="5" t="inlineStr">
        <is>
          <t>L01</t>
        </is>
      </c>
      <c r="F6681" s="5" t="inlineStr">
        <is>
          <t>jam</t>
        </is>
      </c>
      <c r="G6681" s="25" t="n">
        <v>0.6666667872493899</v>
      </c>
      <c r="H6681" s="26">
        <f>VLOOKUP(D6681,upahbahan,3,FALSE)</f>
        <v/>
      </c>
      <c r="J6681" s="26">
        <f>G6681*H6681</f>
        <v/>
      </c>
    </row>
    <row r="6682">
      <c r="C6682" s="5" t="n">
        <v>2</v>
      </c>
      <c r="D6682" s="5" t="inlineStr">
        <is>
          <t>Mandor</t>
        </is>
      </c>
      <c r="E6682" s="5" t="inlineStr">
        <is>
          <t>L03</t>
        </is>
      </c>
      <c r="F6682" s="5" t="inlineStr">
        <is>
          <t>jam</t>
        </is>
      </c>
      <c r="G6682" s="25" t="n">
        <v>0.3333334333955119</v>
      </c>
      <c r="H6682" s="26">
        <f>VLOOKUP(D6682,upahbahan,3,FALSE)</f>
        <v/>
      </c>
      <c r="J6682" s="26">
        <f>G6682*H6682</f>
        <v/>
      </c>
    </row>
    <row r="6683">
      <c r="C6683" s="27" t="inlineStr">
        <is>
          <t>JUMLAH HARGA TENAGA KERJA</t>
        </is>
      </c>
      <c r="D6683" s="28" t="n"/>
      <c r="E6683" s="28" t="n"/>
      <c r="F6683" s="28" t="n"/>
      <c r="G6683" s="28" t="n"/>
      <c r="H6683" s="28" t="n"/>
      <c r="I6683" s="28" t="n"/>
      <c r="J6683" s="29">
        <f>SUM(J6681:J6682)</f>
        <v/>
      </c>
    </row>
    <row r="6684">
      <c r="C6684" s="24" t="inlineStr">
        <is>
          <t>B</t>
        </is>
      </c>
      <c r="D6684" s="24" t="inlineStr">
        <is>
          <t>BAHAN</t>
        </is>
      </c>
      <c r="E6684" s="12" t="n"/>
      <c r="F6684" s="12" t="n"/>
      <c r="G6684" s="12" t="n"/>
      <c r="H6684" s="12" t="n"/>
      <c r="I6684" s="12" t="n"/>
      <c r="J6684" s="12" t="n"/>
    </row>
    <row r="6685">
      <c r="C6685" s="5" t="n">
        <v>1</v>
      </c>
      <c r="D6685" s="5" t="inlineStr">
        <is>
          <t>Rumput Gajah Mini (Axonopus Compres</t>
        </is>
      </c>
      <c r="E6685" s="5" t="inlineStr">
        <is>
          <t>M580</t>
        </is>
      </c>
      <c r="F6685" s="5" t="inlineStr">
        <is>
          <t>Btg</t>
        </is>
      </c>
      <c r="G6685" s="25" t="n">
        <v>1</v>
      </c>
      <c r="H6685" s="26">
        <f>VLOOKUP(D6685,upahbahan,3,FALSE)</f>
        <v/>
      </c>
      <c r="J6685" s="26">
        <f>G6685*H6685</f>
        <v/>
      </c>
    </row>
    <row r="6686">
      <c r="C6686" s="5" t="n">
        <v>2</v>
      </c>
      <c r="D6686" s="5" t="inlineStr">
        <is>
          <t>Tanah Humus ketebalan 20 cm</t>
        </is>
      </c>
      <c r="E6686" s="5" t="inlineStr">
        <is>
          <t>M271</t>
        </is>
      </c>
      <c r="F6686" s="5" t="inlineStr">
        <is>
          <t>M3</t>
        </is>
      </c>
      <c r="G6686" s="25" t="n">
        <v>0.22</v>
      </c>
      <c r="H6686" s="26">
        <f>VLOOKUP(D6686,upahbahan,3,FALSE)</f>
        <v/>
      </c>
      <c r="J6686" s="26">
        <f>G6686*H6686</f>
        <v/>
      </c>
    </row>
    <row r="6687">
      <c r="C6687" s="5" t="n">
        <v>3</v>
      </c>
      <c r="D6687" s="5" t="inlineStr">
        <is>
          <t>Pupuk</t>
        </is>
      </c>
      <c r="E6687" s="5" t="inlineStr">
        <is>
          <t>M272</t>
        </is>
      </c>
      <c r="F6687" s="5" t="inlineStr">
        <is>
          <t>Kg</t>
        </is>
      </c>
      <c r="G6687" s="25" t="n">
        <v>1.05</v>
      </c>
      <c r="H6687" s="26">
        <f>VLOOKUP(D6687,upahbahan,3,FALSE)</f>
        <v/>
      </c>
      <c r="J6687" s="26">
        <f>G6687*H6687</f>
        <v/>
      </c>
    </row>
    <row r="6688">
      <c r="C6688" s="5" t="n">
        <v>4</v>
      </c>
      <c r="D6688" s="5" t="inlineStr">
        <is>
          <t>Air</t>
        </is>
      </c>
      <c r="E6688" s="5" t="inlineStr">
        <is>
          <t>M170</t>
        </is>
      </c>
      <c r="F6688" s="5" t="inlineStr">
        <is>
          <t>Ltr</t>
        </is>
      </c>
      <c r="G6688" s="25" t="n">
        <v>0.5406143344709897</v>
      </c>
      <c r="H6688" s="26">
        <f>VLOOKUP(D6688,upahbahan,3,FALSE)</f>
        <v/>
      </c>
      <c r="J6688" s="26">
        <f>G6688*H6688</f>
        <v/>
      </c>
    </row>
    <row r="6689">
      <c r="C6689" s="5" t="n">
        <v>5</v>
      </c>
      <c r="D6689" s="5" t="inlineStr">
        <is>
          <t>Galian Tanah Biasa</t>
        </is>
      </c>
      <c r="E6689" s="5" t="inlineStr">
        <is>
          <t>EI311</t>
        </is>
      </c>
      <c r="F6689" s="5" t="inlineStr">
        <is>
          <t>M3</t>
        </is>
      </c>
      <c r="G6689" s="25" t="n">
        <v>0.144000056316935</v>
      </c>
      <c r="H6689" s="26">
        <f>VLOOKUP(D6689,upahbahan,3,FALSE)</f>
        <v/>
      </c>
      <c r="J6689" s="26">
        <f>G6689*H6689</f>
        <v/>
      </c>
    </row>
    <row r="6690">
      <c r="C6690" s="27" t="inlineStr">
        <is>
          <t>JUMLAH HARGA BAHAN</t>
        </is>
      </c>
      <c r="D6690" s="28" t="n"/>
      <c r="E6690" s="28" t="n"/>
      <c r="F6690" s="28" t="n"/>
      <c r="G6690" s="28" t="n"/>
      <c r="H6690" s="28" t="n"/>
      <c r="I6690" s="28" t="n"/>
      <c r="J6690" s="29">
        <f>SUM(J6685:J6689)</f>
        <v/>
      </c>
    </row>
    <row r="6691">
      <c r="C6691" s="24" t="inlineStr">
        <is>
          <t>C</t>
        </is>
      </c>
      <c r="D6691" s="24" t="inlineStr">
        <is>
          <t>PERALATAN</t>
        </is>
      </c>
      <c r="E6691" s="12" t="n"/>
      <c r="F6691" s="12" t="n"/>
      <c r="G6691" s="12" t="n"/>
      <c r="H6691" s="12" t="n"/>
      <c r="I6691" s="12" t="n"/>
      <c r="J6691" s="12" t="n"/>
    </row>
    <row r="6692">
      <c r="C6692" s="5" t="n">
        <v>1</v>
      </c>
      <c r="D6692" s="5" t="inlineStr">
        <is>
          <t>WATER TANKER 3000 - 4500 L</t>
        </is>
      </c>
      <c r="E6692" s="5" t="inlineStr">
        <is>
          <t>E23</t>
        </is>
      </c>
      <c r="F6692" s="5" t="inlineStr">
        <is>
          <t>Jam</t>
        </is>
      </c>
      <c r="G6692" s="25" t="n">
        <v>5.430158489357059e-05</v>
      </c>
      <c r="H6692" s="26">
        <f>VLOOKUP(D6692,upahbahan,3,FALSE)</f>
        <v/>
      </c>
      <c r="J6692" s="26">
        <f>G6692*H6692</f>
        <v/>
      </c>
    </row>
    <row r="6693">
      <c r="C6693" s="5" t="n">
        <v>2</v>
      </c>
      <c r="D6693" s="5" t="inlineStr">
        <is>
          <t>Alat Bantu</t>
        </is>
      </c>
      <c r="F6693" s="5" t="inlineStr">
        <is>
          <t>Ls</t>
        </is>
      </c>
      <c r="G6693" s="25" t="n">
        <v>1</v>
      </c>
      <c r="H6693" s="26">
        <f>VLOOKUP(D6693,upahbahan,3,FALSE)</f>
        <v/>
      </c>
      <c r="J6693" s="26">
        <f>G6693*H6693</f>
        <v/>
      </c>
    </row>
    <row r="6694">
      <c r="C6694" s="27" t="inlineStr">
        <is>
          <t>JUMLAH HARGA PERALATAN</t>
        </is>
      </c>
      <c r="D6694" s="28" t="n"/>
      <c r="E6694" s="28" t="n"/>
      <c r="F6694" s="28" t="n"/>
      <c r="G6694" s="28" t="n"/>
      <c r="H6694" s="28" t="n"/>
      <c r="I6694" s="28" t="n"/>
      <c r="J6694" s="29">
        <f>SUM(J6692:J6693)</f>
        <v/>
      </c>
    </row>
    <row r="6695">
      <c r="C6695" s="31" t="inlineStr">
        <is>
          <t>D</t>
        </is>
      </c>
      <c r="D6695" s="31" t="inlineStr">
        <is>
          <t>Jumlah (A+B+C)</t>
        </is>
      </c>
      <c r="E6695" s="32" t="n"/>
      <c r="F6695" s="32" t="n"/>
      <c r="G6695" s="32" t="n"/>
      <c r="H6695" s="32" t="n"/>
      <c r="I6695" s="32" t="n"/>
      <c r="J6695" s="33">
        <f>J6683+J6690+J6694</f>
        <v/>
      </c>
    </row>
    <row r="6696">
      <c r="C6696" s="18" t="inlineStr">
        <is>
          <t>E</t>
        </is>
      </c>
      <c r="D6696" s="18" t="inlineStr">
        <is>
          <t>Biaya Umum dan Keuntungan 10.0% x D</t>
        </is>
      </c>
      <c r="H6696" s="21">
        <f>$Q$8</f>
        <v/>
      </c>
      <c r="J6696" s="34">
        <f>J6695*H6696</f>
        <v/>
      </c>
    </row>
    <row r="6697">
      <c r="C6697" s="31" t="inlineStr">
        <is>
          <t>F</t>
        </is>
      </c>
      <c r="D6697" s="31" t="inlineStr">
        <is>
          <t>Harga Satuan Pekerjaan (D+E)</t>
        </is>
      </c>
      <c r="E6697" s="32" t="n"/>
      <c r="F6697" s="32" t="n"/>
      <c r="G6697" s="32" t="n"/>
      <c r="H6697" s="32" t="n"/>
      <c r="I6697" s="32" t="n"/>
      <c r="J6697" s="33">
        <f>SUM(J6695:J6696)</f>
        <v/>
      </c>
    </row>
    <row r="6699">
      <c r="C6699" s="16" t="inlineStr">
        <is>
          <t>I.331</t>
        </is>
      </c>
      <c r="D6699" s="17" t="inlineStr">
        <is>
          <t>Ruelia Bunga Ungu (Ruellia Britthniana)</t>
        </is>
      </c>
      <c r="F6699" s="18" t="inlineStr">
        <is>
          <t>Buah</t>
        </is>
      </c>
      <c r="K6699" s="22">
        <f>ROUNDDOWN(J6718,0)</f>
        <v/>
      </c>
      <c r="M6699" s="19" t="inlineStr">
        <is>
          <t>9.3.(38bu)</t>
        </is>
      </c>
    </row>
    <row r="6700">
      <c r="C6700" s="23" t="inlineStr">
        <is>
          <t>No</t>
        </is>
      </c>
      <c r="D6700" s="23" t="inlineStr">
        <is>
          <t>Uraian</t>
        </is>
      </c>
      <c r="E6700" s="23" t="inlineStr">
        <is>
          <t>Kode</t>
        </is>
      </c>
      <c r="F6700" s="23" t="inlineStr">
        <is>
          <t>Sat.</t>
        </is>
      </c>
      <c r="G6700" s="23" t="inlineStr">
        <is>
          <t>Koefisien</t>
        </is>
      </c>
      <c r="H6700" s="23" t="inlineStr">
        <is>
          <t>Harga  Satuan (Rp)</t>
        </is>
      </c>
      <c r="J6700" s="23" t="inlineStr">
        <is>
          <t>Jumlah Harga (Rp)</t>
        </is>
      </c>
    </row>
    <row r="6701">
      <c r="C6701" s="24" t="inlineStr">
        <is>
          <t>A</t>
        </is>
      </c>
      <c r="D6701" s="24" t="inlineStr">
        <is>
          <t>TENAGA KERJA</t>
        </is>
      </c>
      <c r="E6701" s="12" t="n"/>
      <c r="F6701" s="12" t="n"/>
      <c r="G6701" s="12" t="n"/>
      <c r="H6701" s="12" t="n"/>
      <c r="I6701" s="12" t="n"/>
      <c r="J6701" s="12" t="n"/>
    </row>
    <row r="6702">
      <c r="C6702" s="5" t="n">
        <v>1</v>
      </c>
      <c r="D6702" s="5" t="inlineStr">
        <is>
          <t>Pekerja</t>
        </is>
      </c>
      <c r="E6702" s="5" t="inlineStr">
        <is>
          <t>L01</t>
        </is>
      </c>
      <c r="F6702" s="5" t="inlineStr">
        <is>
          <t>jam</t>
        </is>
      </c>
      <c r="G6702" s="25" t="n">
        <v>0.6666667872493899</v>
      </c>
      <c r="H6702" s="26">
        <f>VLOOKUP(D6702,upahbahan,3,FALSE)</f>
        <v/>
      </c>
      <c r="J6702" s="26">
        <f>G6702*H6702</f>
        <v/>
      </c>
    </row>
    <row r="6703">
      <c r="C6703" s="5" t="n">
        <v>2</v>
      </c>
      <c r="D6703" s="5" t="inlineStr">
        <is>
          <t>Mandor</t>
        </is>
      </c>
      <c r="E6703" s="5" t="inlineStr">
        <is>
          <t>L03</t>
        </is>
      </c>
      <c r="F6703" s="5" t="inlineStr">
        <is>
          <t>jam</t>
        </is>
      </c>
      <c r="G6703" s="25" t="n">
        <v>0.3333334333955119</v>
      </c>
      <c r="H6703" s="26">
        <f>VLOOKUP(D6703,upahbahan,3,FALSE)</f>
        <v/>
      </c>
      <c r="J6703" s="26">
        <f>G6703*H6703</f>
        <v/>
      </c>
    </row>
    <row r="6704">
      <c r="C6704" s="27" t="inlineStr">
        <is>
          <t>JUMLAH HARGA TENAGA KERJA</t>
        </is>
      </c>
      <c r="D6704" s="28" t="n"/>
      <c r="E6704" s="28" t="n"/>
      <c r="F6704" s="28" t="n"/>
      <c r="G6704" s="28" t="n"/>
      <c r="H6704" s="28" t="n"/>
      <c r="I6704" s="28" t="n"/>
      <c r="J6704" s="29">
        <f>SUM(J6702:J6703)</f>
        <v/>
      </c>
    </row>
    <row r="6705">
      <c r="C6705" s="24" t="inlineStr">
        <is>
          <t>B</t>
        </is>
      </c>
      <c r="D6705" s="24" t="inlineStr">
        <is>
          <t>BAHAN</t>
        </is>
      </c>
      <c r="E6705" s="12" t="n"/>
      <c r="F6705" s="12" t="n"/>
      <c r="G6705" s="12" t="n"/>
      <c r="H6705" s="12" t="n"/>
      <c r="I6705" s="12" t="n"/>
      <c r="J6705" s="12" t="n"/>
    </row>
    <row r="6706">
      <c r="C6706" s="5" t="n">
        <v>1</v>
      </c>
      <c r="D6706" s="5" t="inlineStr">
        <is>
          <t>Ruelia Bunga Ungu (Ruellia britthniana)</t>
        </is>
      </c>
      <c r="E6706" s="5" t="inlineStr">
        <is>
          <t>M581</t>
        </is>
      </c>
      <c r="F6706" s="5" t="inlineStr">
        <is>
          <t>Btg</t>
        </is>
      </c>
      <c r="G6706" s="25" t="n">
        <v>1</v>
      </c>
      <c r="H6706" s="26">
        <f>VLOOKUP(D6706,upahbahan,3,FALSE)</f>
        <v/>
      </c>
      <c r="J6706" s="26">
        <f>G6706*H6706</f>
        <v/>
      </c>
    </row>
    <row r="6707">
      <c r="C6707" s="5" t="n">
        <v>2</v>
      </c>
      <c r="D6707" s="5" t="inlineStr">
        <is>
          <t>Tanah Humus ketebalan 20 cm</t>
        </is>
      </c>
      <c r="E6707" s="5" t="inlineStr">
        <is>
          <t>M271</t>
        </is>
      </c>
      <c r="F6707" s="5" t="inlineStr">
        <is>
          <t>M3</t>
        </is>
      </c>
      <c r="G6707" s="25" t="n">
        <v>0.22</v>
      </c>
      <c r="H6707" s="26">
        <f>VLOOKUP(D6707,upahbahan,3,FALSE)</f>
        <v/>
      </c>
      <c r="J6707" s="26">
        <f>G6707*H6707</f>
        <v/>
      </c>
    </row>
    <row r="6708">
      <c r="C6708" s="5" t="n">
        <v>3</v>
      </c>
      <c r="D6708" s="5" t="inlineStr">
        <is>
          <t>Pupuk</t>
        </is>
      </c>
      <c r="E6708" s="5" t="inlineStr">
        <is>
          <t>M272</t>
        </is>
      </c>
      <c r="F6708" s="5" t="inlineStr">
        <is>
          <t>Kg</t>
        </is>
      </c>
      <c r="G6708" s="25" t="n">
        <v>1.05</v>
      </c>
      <c r="H6708" s="26">
        <f>VLOOKUP(D6708,upahbahan,3,FALSE)</f>
        <v/>
      </c>
      <c r="J6708" s="26">
        <f>G6708*H6708</f>
        <v/>
      </c>
    </row>
    <row r="6709">
      <c r="C6709" s="5" t="n">
        <v>4</v>
      </c>
      <c r="D6709" s="5" t="inlineStr">
        <is>
          <t>Air</t>
        </is>
      </c>
      <c r="E6709" s="5" t="inlineStr">
        <is>
          <t>M170</t>
        </is>
      </c>
      <c r="F6709" s="5" t="inlineStr">
        <is>
          <t>Ltr</t>
        </is>
      </c>
      <c r="G6709" s="25" t="n">
        <v>0.5406143344709897</v>
      </c>
      <c r="H6709" s="26">
        <f>VLOOKUP(D6709,upahbahan,3,FALSE)</f>
        <v/>
      </c>
      <c r="J6709" s="26">
        <f>G6709*H6709</f>
        <v/>
      </c>
    </row>
    <row r="6710">
      <c r="C6710" s="5" t="n">
        <v>5</v>
      </c>
      <c r="D6710" s="5" t="inlineStr">
        <is>
          <t>Galian Tanah Biasa</t>
        </is>
      </c>
      <c r="E6710" s="5" t="inlineStr">
        <is>
          <t>EI311</t>
        </is>
      </c>
      <c r="F6710" s="5" t="inlineStr">
        <is>
          <t>M3</t>
        </is>
      </c>
      <c r="G6710" s="25" t="n">
        <v>0.144000056316935</v>
      </c>
      <c r="H6710" s="26">
        <f>VLOOKUP(D6710,upahbahan,3,FALSE)</f>
        <v/>
      </c>
      <c r="J6710" s="26">
        <f>G6710*H6710</f>
        <v/>
      </c>
    </row>
    <row r="6711">
      <c r="C6711" s="27" t="inlineStr">
        <is>
          <t>JUMLAH HARGA BAHAN</t>
        </is>
      </c>
      <c r="D6711" s="28" t="n"/>
      <c r="E6711" s="28" t="n"/>
      <c r="F6711" s="28" t="n"/>
      <c r="G6711" s="28" t="n"/>
      <c r="H6711" s="28" t="n"/>
      <c r="I6711" s="28" t="n"/>
      <c r="J6711" s="29">
        <f>SUM(J6706:J6710)</f>
        <v/>
      </c>
    </row>
    <row r="6712">
      <c r="C6712" s="24" t="inlineStr">
        <is>
          <t>C</t>
        </is>
      </c>
      <c r="D6712" s="24" t="inlineStr">
        <is>
          <t>PERALATAN</t>
        </is>
      </c>
      <c r="E6712" s="12" t="n"/>
      <c r="F6712" s="12" t="n"/>
      <c r="G6712" s="12" t="n"/>
      <c r="H6712" s="12" t="n"/>
      <c r="I6712" s="12" t="n"/>
      <c r="J6712" s="12" t="n"/>
    </row>
    <row r="6713">
      <c r="C6713" s="5" t="n">
        <v>1</v>
      </c>
      <c r="D6713" s="5" t="inlineStr">
        <is>
          <t>WATER TANKER 3000 - 4500 L</t>
        </is>
      </c>
      <c r="E6713" s="5" t="inlineStr">
        <is>
          <t>E23</t>
        </is>
      </c>
      <c r="F6713" s="5" t="inlineStr">
        <is>
          <t>Jam</t>
        </is>
      </c>
      <c r="G6713" s="25" t="n">
        <v>5.430158489357059e-05</v>
      </c>
      <c r="H6713" s="26">
        <f>VLOOKUP(D6713,upahbahan,3,FALSE)</f>
        <v/>
      </c>
      <c r="J6713" s="26">
        <f>G6713*H6713</f>
        <v/>
      </c>
    </row>
    <row r="6714">
      <c r="C6714" s="5" t="n">
        <v>2</v>
      </c>
      <c r="D6714" s="5" t="inlineStr">
        <is>
          <t>Alat Bantu</t>
        </is>
      </c>
      <c r="F6714" s="5" t="inlineStr">
        <is>
          <t>Ls</t>
        </is>
      </c>
      <c r="G6714" s="25" t="n">
        <v>1</v>
      </c>
      <c r="H6714" s="26">
        <f>VLOOKUP(D6714,upahbahan,3,FALSE)</f>
        <v/>
      </c>
      <c r="J6714" s="26">
        <f>G6714*H6714</f>
        <v/>
      </c>
    </row>
    <row r="6715">
      <c r="C6715" s="27" t="inlineStr">
        <is>
          <t>JUMLAH HARGA PERALATAN</t>
        </is>
      </c>
      <c r="D6715" s="28" t="n"/>
      <c r="E6715" s="28" t="n"/>
      <c r="F6715" s="28" t="n"/>
      <c r="G6715" s="28" t="n"/>
      <c r="H6715" s="28" t="n"/>
      <c r="I6715" s="28" t="n"/>
      <c r="J6715" s="29">
        <f>SUM(J6713:J6714)</f>
        <v/>
      </c>
    </row>
    <row r="6716">
      <c r="C6716" s="31" t="inlineStr">
        <is>
          <t>D</t>
        </is>
      </c>
      <c r="D6716" s="31" t="inlineStr">
        <is>
          <t>Jumlah (A+B+C)</t>
        </is>
      </c>
      <c r="E6716" s="32" t="n"/>
      <c r="F6716" s="32" t="n"/>
      <c r="G6716" s="32" t="n"/>
      <c r="H6716" s="32" t="n"/>
      <c r="I6716" s="32" t="n"/>
      <c r="J6716" s="33">
        <f>J6704+J6711+J6715</f>
        <v/>
      </c>
    </row>
    <row r="6717">
      <c r="C6717" s="18" t="inlineStr">
        <is>
          <t>E</t>
        </is>
      </c>
      <c r="D6717" s="18" t="inlineStr">
        <is>
          <t>Biaya Umum dan Keuntungan 10.0% x D</t>
        </is>
      </c>
      <c r="H6717" s="21">
        <f>$Q$8</f>
        <v/>
      </c>
      <c r="J6717" s="34">
        <f>J6716*H6717</f>
        <v/>
      </c>
    </row>
    <row r="6718">
      <c r="C6718" s="31" t="inlineStr">
        <is>
          <t>F</t>
        </is>
      </c>
      <c r="D6718" s="31" t="inlineStr">
        <is>
          <t>Harga Satuan Pekerjaan (D+E)</t>
        </is>
      </c>
      <c r="E6718" s="32" t="n"/>
      <c r="F6718" s="32" t="n"/>
      <c r="G6718" s="32" t="n"/>
      <c r="H6718" s="32" t="n"/>
      <c r="I6718" s="32" t="n"/>
      <c r="J6718" s="33">
        <f>SUM(J6716:J6717)</f>
        <v/>
      </c>
    </row>
    <row r="6720">
      <c r="C6720" s="16" t="inlineStr">
        <is>
          <t>I.332</t>
        </is>
      </c>
      <c r="D6720" s="17" t="inlineStr">
        <is>
          <t>Sinyo Nakal (Duranta Repens)</t>
        </is>
      </c>
      <c r="F6720" s="18" t="inlineStr">
        <is>
          <t>Buah</t>
        </is>
      </c>
      <c r="K6720" s="22">
        <f>ROUNDDOWN(J6739,0)</f>
        <v/>
      </c>
      <c r="M6720" s="19" t="inlineStr">
        <is>
          <t>9.3.(38bv)</t>
        </is>
      </c>
    </row>
    <row r="6721">
      <c r="C6721" s="23" t="inlineStr">
        <is>
          <t>No</t>
        </is>
      </c>
      <c r="D6721" s="23" t="inlineStr">
        <is>
          <t>Uraian</t>
        </is>
      </c>
      <c r="E6721" s="23" t="inlineStr">
        <is>
          <t>Kode</t>
        </is>
      </c>
      <c r="F6721" s="23" t="inlineStr">
        <is>
          <t>Sat.</t>
        </is>
      </c>
      <c r="G6721" s="23" t="inlineStr">
        <is>
          <t>Koefisien</t>
        </is>
      </c>
      <c r="H6721" s="23" t="inlineStr">
        <is>
          <t>Harga  Satuan (Rp)</t>
        </is>
      </c>
      <c r="J6721" s="23" t="inlineStr">
        <is>
          <t>Jumlah Harga (Rp)</t>
        </is>
      </c>
    </row>
    <row r="6722">
      <c r="C6722" s="24" t="inlineStr">
        <is>
          <t>A</t>
        </is>
      </c>
      <c r="D6722" s="24" t="inlineStr">
        <is>
          <t>TENAGA KERJA</t>
        </is>
      </c>
      <c r="E6722" s="12" t="n"/>
      <c r="F6722" s="12" t="n"/>
      <c r="G6722" s="12" t="n"/>
      <c r="H6722" s="12" t="n"/>
      <c r="I6722" s="12" t="n"/>
      <c r="J6722" s="12" t="n"/>
    </row>
    <row r="6723">
      <c r="C6723" s="5" t="n">
        <v>1</v>
      </c>
      <c r="D6723" s="5" t="inlineStr">
        <is>
          <t>Pekerja</t>
        </is>
      </c>
      <c r="E6723" s="5" t="inlineStr">
        <is>
          <t>L01</t>
        </is>
      </c>
      <c r="F6723" s="5" t="inlineStr">
        <is>
          <t>jam</t>
        </is>
      </c>
      <c r="G6723" s="25" t="n">
        <v>0.6666667872493899</v>
      </c>
      <c r="H6723" s="26">
        <f>VLOOKUP(D6723,upahbahan,3,FALSE)</f>
        <v/>
      </c>
      <c r="J6723" s="26">
        <f>G6723*H6723</f>
        <v/>
      </c>
    </row>
    <row r="6724">
      <c r="C6724" s="5" t="n">
        <v>2</v>
      </c>
      <c r="D6724" s="5" t="inlineStr">
        <is>
          <t>Mandor</t>
        </is>
      </c>
      <c r="E6724" s="5" t="inlineStr">
        <is>
          <t>L03</t>
        </is>
      </c>
      <c r="F6724" s="5" t="inlineStr">
        <is>
          <t>jam</t>
        </is>
      </c>
      <c r="G6724" s="25" t="n">
        <v>0.3333334333955119</v>
      </c>
      <c r="H6724" s="26">
        <f>VLOOKUP(D6724,upahbahan,3,FALSE)</f>
        <v/>
      </c>
      <c r="J6724" s="26">
        <f>G6724*H6724</f>
        <v/>
      </c>
    </row>
    <row r="6725">
      <c r="C6725" s="27" t="inlineStr">
        <is>
          <t>JUMLAH HARGA TENAGA KERJA</t>
        </is>
      </c>
      <c r="D6725" s="28" t="n"/>
      <c r="E6725" s="28" t="n"/>
      <c r="F6725" s="28" t="n"/>
      <c r="G6725" s="28" t="n"/>
      <c r="H6725" s="28" t="n"/>
      <c r="I6725" s="28" t="n"/>
      <c r="J6725" s="29">
        <f>SUM(J6723:J6724)</f>
        <v/>
      </c>
    </row>
    <row r="6726">
      <c r="C6726" s="24" t="inlineStr">
        <is>
          <t>B</t>
        </is>
      </c>
      <c r="D6726" s="24" t="inlineStr">
        <is>
          <t>BAHAN</t>
        </is>
      </c>
      <c r="E6726" s="12" t="n"/>
      <c r="F6726" s="12" t="n"/>
      <c r="G6726" s="12" t="n"/>
      <c r="H6726" s="12" t="n"/>
      <c r="I6726" s="12" t="n"/>
      <c r="J6726" s="12" t="n"/>
    </row>
    <row r="6727">
      <c r="C6727" s="5" t="n">
        <v>1</v>
      </c>
      <c r="D6727" s="5" t="inlineStr">
        <is>
          <t>Sinyo Nakal (Duranta repens)</t>
        </is>
      </c>
      <c r="E6727" s="5" t="inlineStr">
        <is>
          <t>M582</t>
        </is>
      </c>
      <c r="F6727" s="5" t="inlineStr">
        <is>
          <t>Btg</t>
        </is>
      </c>
      <c r="G6727" s="25" t="n">
        <v>1</v>
      </c>
      <c r="H6727" s="26">
        <f>VLOOKUP(D6727,upahbahan,3,FALSE)</f>
        <v/>
      </c>
      <c r="J6727" s="26">
        <f>G6727*H6727</f>
        <v/>
      </c>
    </row>
    <row r="6728">
      <c r="C6728" s="5" t="n">
        <v>2</v>
      </c>
      <c r="D6728" s="5" t="inlineStr">
        <is>
          <t>Tanah Humus ketebalan 20 cm</t>
        </is>
      </c>
      <c r="E6728" s="5" t="inlineStr">
        <is>
          <t>M271</t>
        </is>
      </c>
      <c r="F6728" s="5" t="inlineStr">
        <is>
          <t>M3</t>
        </is>
      </c>
      <c r="G6728" s="25" t="n">
        <v>0.22</v>
      </c>
      <c r="H6728" s="26">
        <f>VLOOKUP(D6728,upahbahan,3,FALSE)</f>
        <v/>
      </c>
      <c r="J6728" s="26">
        <f>G6728*H6728</f>
        <v/>
      </c>
    </row>
    <row r="6729">
      <c r="C6729" s="5" t="n">
        <v>3</v>
      </c>
      <c r="D6729" s="5" t="inlineStr">
        <is>
          <t>Pupuk</t>
        </is>
      </c>
      <c r="E6729" s="5" t="inlineStr">
        <is>
          <t>M272</t>
        </is>
      </c>
      <c r="F6729" s="5" t="inlineStr">
        <is>
          <t>Kg</t>
        </is>
      </c>
      <c r="G6729" s="25" t="n">
        <v>1.05</v>
      </c>
      <c r="H6729" s="26">
        <f>VLOOKUP(D6729,upahbahan,3,FALSE)</f>
        <v/>
      </c>
      <c r="J6729" s="26">
        <f>G6729*H6729</f>
        <v/>
      </c>
    </row>
    <row r="6730">
      <c r="C6730" s="5" t="n">
        <v>4</v>
      </c>
      <c r="D6730" s="5" t="inlineStr">
        <is>
          <t>Air</t>
        </is>
      </c>
      <c r="E6730" s="5" t="inlineStr">
        <is>
          <t>M170</t>
        </is>
      </c>
      <c r="F6730" s="5" t="inlineStr">
        <is>
          <t>Ltr</t>
        </is>
      </c>
      <c r="G6730" s="25" t="n">
        <v>0.5406143344709897</v>
      </c>
      <c r="H6730" s="26">
        <f>VLOOKUP(D6730,upahbahan,3,FALSE)</f>
        <v/>
      </c>
      <c r="J6730" s="26">
        <f>G6730*H6730</f>
        <v/>
      </c>
    </row>
    <row r="6731">
      <c r="C6731" s="5" t="n">
        <v>5</v>
      </c>
      <c r="D6731" s="5" t="inlineStr">
        <is>
          <t>Galian Tanah Biasa</t>
        </is>
      </c>
      <c r="E6731" s="5" t="inlineStr">
        <is>
          <t>EI311</t>
        </is>
      </c>
      <c r="F6731" s="5" t="inlineStr">
        <is>
          <t>M3</t>
        </is>
      </c>
      <c r="G6731" s="25" t="n">
        <v>0.1440000664264398</v>
      </c>
      <c r="H6731" s="26" t="n">
        <v>43356.23</v>
      </c>
      <c r="I6731" s="30" t="inlineStr">
        <is>
          <t>harga khusus</t>
        </is>
      </c>
      <c r="J6731" s="26">
        <f>G6731*H6731</f>
        <v/>
      </c>
    </row>
    <row r="6732">
      <c r="C6732" s="27" t="inlineStr">
        <is>
          <t>JUMLAH HARGA BAHAN</t>
        </is>
      </c>
      <c r="D6732" s="28" t="n"/>
      <c r="E6732" s="28" t="n"/>
      <c r="F6732" s="28" t="n"/>
      <c r="G6732" s="28" t="n"/>
      <c r="H6732" s="28" t="n"/>
      <c r="I6732" s="28" t="n"/>
      <c r="J6732" s="29">
        <f>SUM(J6727:J6731)</f>
        <v/>
      </c>
    </row>
    <row r="6733">
      <c r="C6733" s="24" t="inlineStr">
        <is>
          <t>C</t>
        </is>
      </c>
      <c r="D6733" s="24" t="inlineStr">
        <is>
          <t>PERALATAN</t>
        </is>
      </c>
      <c r="E6733" s="12" t="n"/>
      <c r="F6733" s="12" t="n"/>
      <c r="G6733" s="12" t="n"/>
      <c r="H6733" s="12" t="n"/>
      <c r="I6733" s="12" t="n"/>
      <c r="J6733" s="12" t="n"/>
    </row>
    <row r="6734">
      <c r="C6734" s="5" t="n">
        <v>1</v>
      </c>
      <c r="D6734" s="5" t="inlineStr">
        <is>
          <t>WATER TANKER 3000 - 4500 L</t>
        </is>
      </c>
      <c r="E6734" s="5" t="inlineStr">
        <is>
          <t>E23</t>
        </is>
      </c>
      <c r="F6734" s="5" t="inlineStr">
        <is>
          <t>Jam</t>
        </is>
      </c>
      <c r="G6734" s="25" t="n">
        <v>5.430158489357059e-05</v>
      </c>
      <c r="H6734" s="26">
        <f>VLOOKUP(D6734,upahbahan,3,FALSE)</f>
        <v/>
      </c>
      <c r="J6734" s="26">
        <f>G6734*H6734</f>
        <v/>
      </c>
    </row>
    <row r="6735">
      <c r="C6735" s="5" t="n">
        <v>2</v>
      </c>
      <c r="D6735" s="5" t="inlineStr">
        <is>
          <t>Alat Bantu</t>
        </is>
      </c>
      <c r="F6735" s="5" t="inlineStr">
        <is>
          <t>Ls</t>
        </is>
      </c>
      <c r="G6735" s="25" t="n">
        <v>1</v>
      </c>
      <c r="H6735" s="26">
        <f>VLOOKUP(D6735,upahbahan,3,FALSE)</f>
        <v/>
      </c>
      <c r="J6735" s="26">
        <f>G6735*H6735</f>
        <v/>
      </c>
    </row>
    <row r="6736">
      <c r="C6736" s="27" t="inlineStr">
        <is>
          <t>JUMLAH HARGA PERALATAN</t>
        </is>
      </c>
      <c r="D6736" s="28" t="n"/>
      <c r="E6736" s="28" t="n"/>
      <c r="F6736" s="28" t="n"/>
      <c r="G6736" s="28" t="n"/>
      <c r="H6736" s="28" t="n"/>
      <c r="I6736" s="28" t="n"/>
      <c r="J6736" s="29">
        <f>SUM(J6734:J6735)</f>
        <v/>
      </c>
    </row>
    <row r="6737">
      <c r="C6737" s="31" t="inlineStr">
        <is>
          <t>D</t>
        </is>
      </c>
      <c r="D6737" s="31" t="inlineStr">
        <is>
          <t>Jumlah (A+B+C)</t>
        </is>
      </c>
      <c r="E6737" s="32" t="n"/>
      <c r="F6737" s="32" t="n"/>
      <c r="G6737" s="32" t="n"/>
      <c r="H6737" s="32" t="n"/>
      <c r="I6737" s="32" t="n"/>
      <c r="J6737" s="33">
        <f>J6725+J6732+J6736</f>
        <v/>
      </c>
    </row>
    <row r="6738">
      <c r="C6738" s="18" t="inlineStr">
        <is>
          <t>E</t>
        </is>
      </c>
      <c r="D6738" s="18" t="inlineStr">
        <is>
          <t>Biaya Umum dan Keuntungan 10.0% x D</t>
        </is>
      </c>
      <c r="H6738" s="21">
        <f>$Q$8</f>
        <v/>
      </c>
      <c r="J6738" s="34">
        <f>J6737*H6738</f>
        <v/>
      </c>
    </row>
    <row r="6739">
      <c r="C6739" s="31" t="inlineStr">
        <is>
          <t>F</t>
        </is>
      </c>
      <c r="D6739" s="31" t="inlineStr">
        <is>
          <t>Harga Satuan Pekerjaan (D+E)</t>
        </is>
      </c>
      <c r="E6739" s="32" t="n"/>
      <c r="F6739" s="32" t="n"/>
      <c r="G6739" s="32" t="n"/>
      <c r="H6739" s="32" t="n"/>
      <c r="I6739" s="32" t="n"/>
      <c r="J6739" s="33">
        <f>SUM(J6737:J6738)</f>
        <v/>
      </c>
    </row>
    <row r="6741">
      <c r="C6741" s="16" t="inlineStr">
        <is>
          <t>I.333</t>
        </is>
      </c>
      <c r="D6741" s="17" t="inlineStr">
        <is>
          <t>Soga (Peltophorum Pterocarpum)</t>
        </is>
      </c>
      <c r="F6741" s="18" t="inlineStr">
        <is>
          <t>Buah</t>
        </is>
      </c>
      <c r="K6741" s="22">
        <f>ROUNDDOWN(J6761,0)</f>
        <v/>
      </c>
      <c r="M6741" s="19" t="inlineStr">
        <is>
          <t>9.3.(38bw)</t>
        </is>
      </c>
    </row>
    <row r="6742">
      <c r="C6742" s="23" t="inlineStr">
        <is>
          <t>No</t>
        </is>
      </c>
      <c r="D6742" s="23" t="inlineStr">
        <is>
          <t>Uraian</t>
        </is>
      </c>
      <c r="E6742" s="23" t="inlineStr">
        <is>
          <t>Kode</t>
        </is>
      </c>
      <c r="F6742" s="23" t="inlineStr">
        <is>
          <t>Sat.</t>
        </is>
      </c>
      <c r="G6742" s="23" t="inlineStr">
        <is>
          <t>Koefisien</t>
        </is>
      </c>
      <c r="H6742" s="23" t="inlineStr">
        <is>
          <t>Harga  Satuan (Rp)</t>
        </is>
      </c>
      <c r="J6742" s="23" t="inlineStr">
        <is>
          <t>Jumlah Harga (Rp)</t>
        </is>
      </c>
    </row>
    <row r="6743">
      <c r="C6743" s="24" t="inlineStr">
        <is>
          <t>A</t>
        </is>
      </c>
      <c r="D6743" s="24" t="inlineStr">
        <is>
          <t>TENAGA KERJA</t>
        </is>
      </c>
      <c r="E6743" s="12" t="n"/>
      <c r="F6743" s="12" t="n"/>
      <c r="G6743" s="12" t="n"/>
      <c r="H6743" s="12" t="n"/>
      <c r="I6743" s="12" t="n"/>
      <c r="J6743" s="12" t="n"/>
    </row>
    <row r="6744">
      <c r="C6744" s="5" t="n">
        <v>1</v>
      </c>
      <c r="D6744" s="5" t="inlineStr">
        <is>
          <t>Pekerja</t>
        </is>
      </c>
      <c r="E6744" s="5" t="inlineStr">
        <is>
          <t>L01</t>
        </is>
      </c>
      <c r="F6744" s="5" t="inlineStr">
        <is>
          <t>jam</t>
        </is>
      </c>
      <c r="G6744" s="25" t="n">
        <v>0.6666667872493899</v>
      </c>
      <c r="H6744" s="26">
        <f>VLOOKUP(D6744,upahbahan,3,FALSE)</f>
        <v/>
      </c>
      <c r="J6744" s="26">
        <f>G6744*H6744</f>
        <v/>
      </c>
    </row>
    <row r="6745">
      <c r="C6745" s="5" t="n">
        <v>2</v>
      </c>
      <c r="D6745" s="5" t="inlineStr">
        <is>
          <t>Mandor</t>
        </is>
      </c>
      <c r="E6745" s="5" t="inlineStr">
        <is>
          <t>L03</t>
        </is>
      </c>
      <c r="F6745" s="5" t="inlineStr">
        <is>
          <t>jam</t>
        </is>
      </c>
      <c r="G6745" s="25" t="n">
        <v>0.3333334333955119</v>
      </c>
      <c r="H6745" s="26">
        <f>VLOOKUP(D6745,upahbahan,3,FALSE)</f>
        <v/>
      </c>
      <c r="J6745" s="26">
        <f>G6745*H6745</f>
        <v/>
      </c>
    </row>
    <row r="6746">
      <c r="C6746" s="27" t="inlineStr">
        <is>
          <t>JUMLAH HARGA TENAGA KERJA</t>
        </is>
      </c>
      <c r="D6746" s="28" t="n"/>
      <c r="E6746" s="28" t="n"/>
      <c r="F6746" s="28" t="n"/>
      <c r="G6746" s="28" t="n"/>
      <c r="H6746" s="28" t="n"/>
      <c r="I6746" s="28" t="n"/>
      <c r="J6746" s="29">
        <f>SUM(J6744:J6745)</f>
        <v/>
      </c>
    </row>
    <row r="6747">
      <c r="C6747" s="24" t="inlineStr">
        <is>
          <t>B</t>
        </is>
      </c>
      <c r="D6747" s="24" t="inlineStr">
        <is>
          <t>BAHAN</t>
        </is>
      </c>
      <c r="E6747" s="12" t="n"/>
      <c r="F6747" s="12" t="n"/>
      <c r="G6747" s="12" t="n"/>
      <c r="H6747" s="12" t="n"/>
      <c r="I6747" s="12" t="n"/>
      <c r="J6747" s="12" t="n"/>
    </row>
    <row r="6748">
      <c r="C6748" s="5" t="n">
        <v>1</v>
      </c>
      <c r="D6748" s="5" t="inlineStr">
        <is>
          <t>Soga (Peltophorum pterocarpum)</t>
        </is>
      </c>
      <c r="E6748" s="5" t="inlineStr">
        <is>
          <t>M583</t>
        </is>
      </c>
      <c r="F6748" s="5" t="inlineStr">
        <is>
          <t>Btg</t>
        </is>
      </c>
      <c r="G6748" s="25" t="n">
        <v>1</v>
      </c>
      <c r="H6748" s="26">
        <f>VLOOKUP(D6748,upahbahan,3,FALSE)</f>
        <v/>
      </c>
      <c r="J6748" s="26">
        <f>G6748*H6748</f>
        <v/>
      </c>
    </row>
    <row r="6749">
      <c r="C6749" s="5" t="n">
        <v>2</v>
      </c>
      <c r="D6749" s="5" t="inlineStr">
        <is>
          <t>Tanah Humus ketebalan 20 cm</t>
        </is>
      </c>
      <c r="E6749" s="5" t="inlineStr">
        <is>
          <t>M271</t>
        </is>
      </c>
      <c r="F6749" s="5" t="inlineStr">
        <is>
          <t>M3</t>
        </is>
      </c>
      <c r="G6749" s="25" t="n">
        <v>0.22</v>
      </c>
      <c r="H6749" s="26">
        <f>VLOOKUP(D6749,upahbahan,3,FALSE)</f>
        <v/>
      </c>
      <c r="J6749" s="26">
        <f>G6749*H6749</f>
        <v/>
      </c>
    </row>
    <row r="6750">
      <c r="C6750" s="5" t="n">
        <v>3</v>
      </c>
      <c r="D6750" s="5" t="inlineStr">
        <is>
          <t>Pupuk</t>
        </is>
      </c>
      <c r="E6750" s="5" t="inlineStr">
        <is>
          <t>M272</t>
        </is>
      </c>
      <c r="F6750" s="5" t="inlineStr">
        <is>
          <t>Kg</t>
        </is>
      </c>
      <c r="G6750" s="25" t="n">
        <v>1.05</v>
      </c>
      <c r="H6750" s="26">
        <f>VLOOKUP(D6750,upahbahan,3,FALSE)</f>
        <v/>
      </c>
      <c r="J6750" s="26">
        <f>G6750*H6750</f>
        <v/>
      </c>
    </row>
    <row r="6751">
      <c r="C6751" s="5" t="n">
        <v>4</v>
      </c>
      <c r="D6751" s="5" t="inlineStr">
        <is>
          <t>Air</t>
        </is>
      </c>
      <c r="E6751" s="5" t="inlineStr">
        <is>
          <t>M170</t>
        </is>
      </c>
      <c r="F6751" s="5" t="inlineStr">
        <is>
          <t>Ltr</t>
        </is>
      </c>
      <c r="G6751" s="25" t="n">
        <v>0.5406143344709897</v>
      </c>
      <c r="H6751" s="26">
        <f>VLOOKUP(D6751,upahbahan,3,FALSE)</f>
        <v/>
      </c>
      <c r="J6751" s="26">
        <f>G6751*H6751</f>
        <v/>
      </c>
    </row>
    <row r="6752">
      <c r="C6752" s="5" t="n">
        <v>5</v>
      </c>
      <c r="D6752" s="5" t="inlineStr">
        <is>
          <t>Galian Tanah Biasa</t>
        </is>
      </c>
      <c r="E6752" s="5" t="inlineStr">
        <is>
          <t>EI311</t>
        </is>
      </c>
      <c r="F6752" s="5" t="inlineStr">
        <is>
          <t>M3</t>
        </is>
      </c>
      <c r="G6752" s="25" t="n">
        <v>0.5119999395114402</v>
      </c>
      <c r="H6752" s="26">
        <f>VLOOKUP(D6752,upahbahan,3,FALSE)</f>
        <v/>
      </c>
      <c r="J6752" s="26">
        <f>G6752*H6752</f>
        <v/>
      </c>
    </row>
    <row r="6753">
      <c r="C6753" s="5" t="n">
        <v>6</v>
      </c>
      <c r="D6753" s="5" t="inlineStr">
        <is>
          <t>Bambu Penopang</t>
        </is>
      </c>
      <c r="E6753" s="5" t="inlineStr">
        <is>
          <t>M366</t>
        </is>
      </c>
      <c r="F6753" s="5" t="inlineStr">
        <is>
          <t>Btg</t>
        </is>
      </c>
      <c r="G6753" s="25" t="n">
        <v>3</v>
      </c>
      <c r="H6753" s="26">
        <f>VLOOKUP(D6753,upahbahan,3,FALSE)</f>
        <v/>
      </c>
      <c r="J6753" s="26">
        <f>G6753*H6753</f>
        <v/>
      </c>
    </row>
    <row r="6754">
      <c r="C6754" s="27" t="inlineStr">
        <is>
          <t>JUMLAH HARGA BAHAN</t>
        </is>
      </c>
      <c r="D6754" s="28" t="n"/>
      <c r="E6754" s="28" t="n"/>
      <c r="F6754" s="28" t="n"/>
      <c r="G6754" s="28" t="n"/>
      <c r="H6754" s="28" t="n"/>
      <c r="I6754" s="28" t="n"/>
      <c r="J6754" s="29">
        <f>SUM(J6748:J6753)</f>
        <v/>
      </c>
    </row>
    <row r="6755">
      <c r="C6755" s="24" t="inlineStr">
        <is>
          <t>C</t>
        </is>
      </c>
      <c r="D6755" s="24" t="inlineStr">
        <is>
          <t>PERALATAN</t>
        </is>
      </c>
      <c r="E6755" s="12" t="n"/>
      <c r="F6755" s="12" t="n"/>
      <c r="G6755" s="12" t="n"/>
      <c r="H6755" s="12" t="n"/>
      <c r="I6755" s="12" t="n"/>
      <c r="J6755" s="12" t="n"/>
    </row>
    <row r="6756">
      <c r="C6756" s="5" t="n">
        <v>1</v>
      </c>
      <c r="D6756" s="5" t="inlineStr">
        <is>
          <t>WATER TANKER 3000 - 4500 L</t>
        </is>
      </c>
      <c r="E6756" s="5" t="inlineStr">
        <is>
          <t>E23</t>
        </is>
      </c>
      <c r="F6756" s="5" t="inlineStr">
        <is>
          <t>Jam</t>
        </is>
      </c>
      <c r="G6756" s="25" t="n">
        <v>5.430158489357059e-05</v>
      </c>
      <c r="H6756" s="26">
        <f>VLOOKUP(D6756,upahbahan,3,FALSE)</f>
        <v/>
      </c>
      <c r="J6756" s="26">
        <f>G6756*H6756</f>
        <v/>
      </c>
    </row>
    <row r="6757">
      <c r="C6757" s="5" t="n">
        <v>2</v>
      </c>
      <c r="D6757" s="5" t="inlineStr">
        <is>
          <t>Alat Bantu</t>
        </is>
      </c>
      <c r="F6757" s="5" t="inlineStr">
        <is>
          <t>Ls</t>
        </is>
      </c>
      <c r="G6757" s="25" t="n">
        <v>1</v>
      </c>
      <c r="H6757" s="26">
        <f>VLOOKUP(D6757,upahbahan,3,FALSE)</f>
        <v/>
      </c>
      <c r="J6757" s="26">
        <f>G6757*H6757</f>
        <v/>
      </c>
    </row>
    <row r="6758">
      <c r="C6758" s="27" t="inlineStr">
        <is>
          <t>JUMLAH HARGA PERALATAN</t>
        </is>
      </c>
      <c r="D6758" s="28" t="n"/>
      <c r="E6758" s="28" t="n"/>
      <c r="F6758" s="28" t="n"/>
      <c r="G6758" s="28" t="n"/>
      <c r="H6758" s="28" t="n"/>
      <c r="I6758" s="28" t="n"/>
      <c r="J6758" s="29">
        <f>SUM(J6756:J6757)</f>
        <v/>
      </c>
    </row>
    <row r="6759">
      <c r="C6759" s="31" t="inlineStr">
        <is>
          <t>D</t>
        </is>
      </c>
      <c r="D6759" s="31" t="inlineStr">
        <is>
          <t>Jumlah (A+B+C)</t>
        </is>
      </c>
      <c r="E6759" s="32" t="n"/>
      <c r="F6759" s="32" t="n"/>
      <c r="G6759" s="32" t="n"/>
      <c r="H6759" s="32" t="n"/>
      <c r="I6759" s="32" t="n"/>
      <c r="J6759" s="33">
        <f>J6746+J6754+J6758</f>
        <v/>
      </c>
    </row>
    <row r="6760">
      <c r="C6760" s="18" t="inlineStr">
        <is>
          <t>E</t>
        </is>
      </c>
      <c r="D6760" s="18" t="inlineStr">
        <is>
          <t>Biaya Umum dan Keuntungan 10.0% x D</t>
        </is>
      </c>
      <c r="H6760" s="21">
        <f>$Q$8</f>
        <v/>
      </c>
      <c r="J6760" s="34">
        <f>J6759*H6760</f>
        <v/>
      </c>
    </row>
    <row r="6761">
      <c r="C6761" s="31" t="inlineStr">
        <is>
          <t>F</t>
        </is>
      </c>
      <c r="D6761" s="31" t="inlineStr">
        <is>
          <t>Harga Satuan Pekerjaan (D+E)</t>
        </is>
      </c>
      <c r="E6761" s="32" t="n"/>
      <c r="F6761" s="32" t="n"/>
      <c r="G6761" s="32" t="n"/>
      <c r="H6761" s="32" t="n"/>
      <c r="I6761" s="32" t="n"/>
      <c r="J6761" s="33">
        <f>SUM(J6759:J6760)</f>
        <v/>
      </c>
    </row>
    <row r="6763">
      <c r="C6763" s="16" t="inlineStr">
        <is>
          <t>I.334</t>
        </is>
      </c>
      <c r="D6763" s="17" t="inlineStr">
        <is>
          <t>Sukun (Artocarpus Altilis)</t>
        </is>
      </c>
      <c r="F6763" s="18" t="inlineStr">
        <is>
          <t>Buah</t>
        </is>
      </c>
      <c r="K6763" s="22">
        <f>ROUNDDOWN(J6783,0)</f>
        <v/>
      </c>
      <c r="M6763" s="19" t="inlineStr">
        <is>
          <t>9.3.(38bx)</t>
        </is>
      </c>
    </row>
    <row r="6764">
      <c r="C6764" s="23" t="inlineStr">
        <is>
          <t>No</t>
        </is>
      </c>
      <c r="D6764" s="23" t="inlineStr">
        <is>
          <t>Uraian</t>
        </is>
      </c>
      <c r="E6764" s="23" t="inlineStr">
        <is>
          <t>Kode</t>
        </is>
      </c>
      <c r="F6764" s="23" t="inlineStr">
        <is>
          <t>Sat.</t>
        </is>
      </c>
      <c r="G6764" s="23" t="inlineStr">
        <is>
          <t>Koefisien</t>
        </is>
      </c>
      <c r="H6764" s="23" t="inlineStr">
        <is>
          <t>Harga  Satuan (Rp)</t>
        </is>
      </c>
      <c r="J6764" s="23" t="inlineStr">
        <is>
          <t>Jumlah Harga (Rp)</t>
        </is>
      </c>
    </row>
    <row r="6765">
      <c r="C6765" s="24" t="inlineStr">
        <is>
          <t>A</t>
        </is>
      </c>
      <c r="D6765" s="24" t="inlineStr">
        <is>
          <t>TENAGA KERJA</t>
        </is>
      </c>
      <c r="E6765" s="12" t="n"/>
      <c r="F6765" s="12" t="n"/>
      <c r="G6765" s="12" t="n"/>
      <c r="H6765" s="12" t="n"/>
      <c r="I6765" s="12" t="n"/>
      <c r="J6765" s="12" t="n"/>
    </row>
    <row r="6766">
      <c r="C6766" s="5" t="n">
        <v>1</v>
      </c>
      <c r="D6766" s="5" t="inlineStr">
        <is>
          <t>Pekerja</t>
        </is>
      </c>
      <c r="E6766" s="5" t="inlineStr">
        <is>
          <t>L01</t>
        </is>
      </c>
      <c r="F6766" s="5" t="inlineStr">
        <is>
          <t>jam</t>
        </is>
      </c>
      <c r="G6766" s="25" t="n">
        <v>0.6666667872493899</v>
      </c>
      <c r="H6766" s="26">
        <f>VLOOKUP(D6766,upahbahan,3,FALSE)</f>
        <v/>
      </c>
      <c r="J6766" s="26">
        <f>G6766*H6766</f>
        <v/>
      </c>
    </row>
    <row r="6767">
      <c r="C6767" s="5" t="n">
        <v>2</v>
      </c>
      <c r="D6767" s="5" t="inlineStr">
        <is>
          <t>Mandor</t>
        </is>
      </c>
      <c r="E6767" s="5" t="inlineStr">
        <is>
          <t>L03</t>
        </is>
      </c>
      <c r="F6767" s="5" t="inlineStr">
        <is>
          <t>jam</t>
        </is>
      </c>
      <c r="G6767" s="25" t="n">
        <v>0.3333334333955119</v>
      </c>
      <c r="H6767" s="26">
        <f>VLOOKUP(D6767,upahbahan,3,FALSE)</f>
        <v/>
      </c>
      <c r="J6767" s="26">
        <f>G6767*H6767</f>
        <v/>
      </c>
    </row>
    <row r="6768">
      <c r="C6768" s="27" t="inlineStr">
        <is>
          <t>JUMLAH HARGA TENAGA KERJA</t>
        </is>
      </c>
      <c r="D6768" s="28" t="n"/>
      <c r="E6768" s="28" t="n"/>
      <c r="F6768" s="28" t="n"/>
      <c r="G6768" s="28" t="n"/>
      <c r="H6768" s="28" t="n"/>
      <c r="I6768" s="28" t="n"/>
      <c r="J6768" s="29">
        <f>SUM(J6766:J6767)</f>
        <v/>
      </c>
    </row>
    <row r="6769">
      <c r="C6769" s="24" t="inlineStr">
        <is>
          <t>B</t>
        </is>
      </c>
      <c r="D6769" s="24" t="inlineStr">
        <is>
          <t>BAHAN</t>
        </is>
      </c>
      <c r="E6769" s="12" t="n"/>
      <c r="F6769" s="12" t="n"/>
      <c r="G6769" s="12" t="n"/>
      <c r="H6769" s="12" t="n"/>
      <c r="I6769" s="12" t="n"/>
      <c r="J6769" s="12" t="n"/>
    </row>
    <row r="6770">
      <c r="C6770" s="5" t="n">
        <v>1</v>
      </c>
      <c r="D6770" s="5" t="inlineStr">
        <is>
          <t>Sukun (Artocarpus altilis)</t>
        </is>
      </c>
      <c r="E6770" s="5" t="inlineStr">
        <is>
          <t>M362</t>
        </is>
      </c>
      <c r="F6770" s="5" t="inlineStr">
        <is>
          <t>Btg</t>
        </is>
      </c>
      <c r="G6770" s="25" t="n">
        <v>1</v>
      </c>
      <c r="H6770" s="26">
        <f>VLOOKUP(D6770,upahbahan,3,FALSE)</f>
        <v/>
      </c>
      <c r="J6770" s="26">
        <f>G6770*H6770</f>
        <v/>
      </c>
    </row>
    <row r="6771">
      <c r="C6771" s="5" t="n">
        <v>2</v>
      </c>
      <c r="D6771" s="5" t="inlineStr">
        <is>
          <t>Tanah Humus ketebalan 20 cm</t>
        </is>
      </c>
      <c r="E6771" s="5" t="inlineStr">
        <is>
          <t>M271</t>
        </is>
      </c>
      <c r="F6771" s="5" t="inlineStr">
        <is>
          <t>M3</t>
        </is>
      </c>
      <c r="G6771" s="25" t="n">
        <v>0.22</v>
      </c>
      <c r="H6771" s="26">
        <f>VLOOKUP(D6771,upahbahan,3,FALSE)</f>
        <v/>
      </c>
      <c r="J6771" s="26">
        <f>G6771*H6771</f>
        <v/>
      </c>
    </row>
    <row r="6772">
      <c r="C6772" s="5" t="n">
        <v>3</v>
      </c>
      <c r="D6772" s="5" t="inlineStr">
        <is>
          <t>Pupuk</t>
        </is>
      </c>
      <c r="E6772" s="5" t="inlineStr">
        <is>
          <t>M272</t>
        </is>
      </c>
      <c r="F6772" s="5" t="inlineStr">
        <is>
          <t>Kg</t>
        </is>
      </c>
      <c r="G6772" s="25" t="n">
        <v>1.05</v>
      </c>
      <c r="H6772" s="26">
        <f>VLOOKUP(D6772,upahbahan,3,FALSE)</f>
        <v/>
      </c>
      <c r="J6772" s="26">
        <f>G6772*H6772</f>
        <v/>
      </c>
    </row>
    <row r="6773">
      <c r="C6773" s="5" t="n">
        <v>4</v>
      </c>
      <c r="D6773" s="5" t="inlineStr">
        <is>
          <t>Air</t>
        </is>
      </c>
      <c r="E6773" s="5" t="inlineStr">
        <is>
          <t>M170</t>
        </is>
      </c>
      <c r="F6773" s="5" t="inlineStr">
        <is>
          <t>Ltr</t>
        </is>
      </c>
      <c r="G6773" s="25" t="n">
        <v>0.5406143344709897</v>
      </c>
      <c r="H6773" s="26">
        <f>VLOOKUP(D6773,upahbahan,3,FALSE)</f>
        <v/>
      </c>
      <c r="J6773" s="26">
        <f>G6773*H6773</f>
        <v/>
      </c>
    </row>
    <row r="6774">
      <c r="C6774" s="5" t="n">
        <v>5</v>
      </c>
      <c r="D6774" s="5" t="inlineStr">
        <is>
          <t>Galian Tanah Biasa</t>
        </is>
      </c>
      <c r="E6774" s="5" t="inlineStr">
        <is>
          <t>EI311</t>
        </is>
      </c>
      <c r="F6774" s="5" t="inlineStr">
        <is>
          <t>M3</t>
        </is>
      </c>
      <c r="G6774" s="25" t="n">
        <v>0.5119999395114402</v>
      </c>
      <c r="H6774" s="26">
        <f>VLOOKUP(D6774,upahbahan,3,FALSE)</f>
        <v/>
      </c>
      <c r="J6774" s="26">
        <f>G6774*H6774</f>
        <v/>
      </c>
    </row>
    <row r="6775">
      <c r="C6775" s="5" t="n">
        <v>6</v>
      </c>
      <c r="D6775" s="5" t="inlineStr">
        <is>
          <t>Bambu Penopang</t>
        </is>
      </c>
      <c r="E6775" s="5" t="inlineStr">
        <is>
          <t>M366</t>
        </is>
      </c>
      <c r="F6775" s="5" t="inlineStr">
        <is>
          <t>Btg</t>
        </is>
      </c>
      <c r="G6775" s="25" t="n">
        <v>3</v>
      </c>
      <c r="H6775" s="26">
        <f>VLOOKUP(D6775,upahbahan,3,FALSE)</f>
        <v/>
      </c>
      <c r="J6775" s="26">
        <f>G6775*H6775</f>
        <v/>
      </c>
    </row>
    <row r="6776">
      <c r="C6776" s="27" t="inlineStr">
        <is>
          <t>JUMLAH HARGA BAHAN</t>
        </is>
      </c>
      <c r="D6776" s="28" t="n"/>
      <c r="E6776" s="28" t="n"/>
      <c r="F6776" s="28" t="n"/>
      <c r="G6776" s="28" t="n"/>
      <c r="H6776" s="28" t="n"/>
      <c r="I6776" s="28" t="n"/>
      <c r="J6776" s="29">
        <f>SUM(J6770:J6775)</f>
        <v/>
      </c>
    </row>
    <row r="6777">
      <c r="C6777" s="24" t="inlineStr">
        <is>
          <t>C</t>
        </is>
      </c>
      <c r="D6777" s="24" t="inlineStr">
        <is>
          <t>PERALATAN</t>
        </is>
      </c>
      <c r="E6777" s="12" t="n"/>
      <c r="F6777" s="12" t="n"/>
      <c r="G6777" s="12" t="n"/>
      <c r="H6777" s="12" t="n"/>
      <c r="I6777" s="12" t="n"/>
      <c r="J6777" s="12" t="n"/>
    </row>
    <row r="6778">
      <c r="C6778" s="5" t="n">
        <v>1</v>
      </c>
      <c r="D6778" s="5" t="inlineStr">
        <is>
          <t>WATER TANKER 3000 - 4500 L</t>
        </is>
      </c>
      <c r="E6778" s="5" t="inlineStr">
        <is>
          <t>E23</t>
        </is>
      </c>
      <c r="F6778" s="5" t="inlineStr">
        <is>
          <t>Jam</t>
        </is>
      </c>
      <c r="G6778" s="25" t="n">
        <v>5.430158489357059e-05</v>
      </c>
      <c r="H6778" s="26">
        <f>VLOOKUP(D6778,upahbahan,3,FALSE)</f>
        <v/>
      </c>
      <c r="J6778" s="26">
        <f>G6778*H6778</f>
        <v/>
      </c>
    </row>
    <row r="6779">
      <c r="C6779" s="5" t="n">
        <v>2</v>
      </c>
      <c r="D6779" s="5" t="inlineStr">
        <is>
          <t>Alat Bantu</t>
        </is>
      </c>
      <c r="F6779" s="5" t="inlineStr">
        <is>
          <t>Ls</t>
        </is>
      </c>
      <c r="G6779" s="25" t="n">
        <v>1</v>
      </c>
      <c r="H6779" s="26">
        <f>VLOOKUP(D6779,upahbahan,3,FALSE)</f>
        <v/>
      </c>
      <c r="J6779" s="26">
        <f>G6779*H6779</f>
        <v/>
      </c>
    </row>
    <row r="6780">
      <c r="C6780" s="27" t="inlineStr">
        <is>
          <t>JUMLAH HARGA PERALATAN</t>
        </is>
      </c>
      <c r="D6780" s="28" t="n"/>
      <c r="E6780" s="28" t="n"/>
      <c r="F6780" s="28" t="n"/>
      <c r="G6780" s="28" t="n"/>
      <c r="H6780" s="28" t="n"/>
      <c r="I6780" s="28" t="n"/>
      <c r="J6780" s="29">
        <f>SUM(J6778:J6779)</f>
        <v/>
      </c>
    </row>
    <row r="6781">
      <c r="C6781" s="31" t="inlineStr">
        <is>
          <t>D</t>
        </is>
      </c>
      <c r="D6781" s="31" t="inlineStr">
        <is>
          <t>Jumlah (A+B+C)</t>
        </is>
      </c>
      <c r="E6781" s="32" t="n"/>
      <c r="F6781" s="32" t="n"/>
      <c r="G6781" s="32" t="n"/>
      <c r="H6781" s="32" t="n"/>
      <c r="I6781" s="32" t="n"/>
      <c r="J6781" s="33">
        <f>J6768+J6776+J6780</f>
        <v/>
      </c>
    </row>
    <row r="6782">
      <c r="C6782" s="18" t="inlineStr">
        <is>
          <t>E</t>
        </is>
      </c>
      <c r="D6782" s="18" t="inlineStr">
        <is>
          <t>Biaya Umum dan Keuntungan 10.0% x D</t>
        </is>
      </c>
      <c r="H6782" s="21">
        <f>$Q$8</f>
        <v/>
      </c>
      <c r="J6782" s="34">
        <f>J6781*H6782</f>
        <v/>
      </c>
    </row>
    <row r="6783">
      <c r="C6783" s="31" t="inlineStr">
        <is>
          <t>F</t>
        </is>
      </c>
      <c r="D6783" s="31" t="inlineStr">
        <is>
          <t>Harga Satuan Pekerjaan (D+E)</t>
        </is>
      </c>
      <c r="E6783" s="32" t="n"/>
      <c r="F6783" s="32" t="n"/>
      <c r="G6783" s="32" t="n"/>
      <c r="H6783" s="32" t="n"/>
      <c r="I6783" s="32" t="n"/>
      <c r="J6783" s="33">
        <f>SUM(J6781:J6782)</f>
        <v/>
      </c>
    </row>
    <row r="6785">
      <c r="C6785" s="16" t="inlineStr">
        <is>
          <t>I.335</t>
        </is>
      </c>
      <c r="D6785" s="17" t="inlineStr">
        <is>
          <t>Tabebuya (Tabebuia Chrystoricha)</t>
        </is>
      </c>
      <c r="F6785" s="18" t="inlineStr">
        <is>
          <t>Buah</t>
        </is>
      </c>
      <c r="K6785" s="22">
        <f>ROUNDDOWN(J6805,0)</f>
        <v/>
      </c>
      <c r="M6785" s="19" t="inlineStr">
        <is>
          <t>9.3.(38by)</t>
        </is>
      </c>
    </row>
    <row r="6786">
      <c r="C6786" s="23" t="inlineStr">
        <is>
          <t>No</t>
        </is>
      </c>
      <c r="D6786" s="23" t="inlineStr">
        <is>
          <t>Uraian</t>
        </is>
      </c>
      <c r="E6786" s="23" t="inlineStr">
        <is>
          <t>Kode</t>
        </is>
      </c>
      <c r="F6786" s="23" t="inlineStr">
        <is>
          <t>Sat.</t>
        </is>
      </c>
      <c r="G6786" s="23" t="inlineStr">
        <is>
          <t>Koefisien</t>
        </is>
      </c>
      <c r="H6786" s="23" t="inlineStr">
        <is>
          <t>Harga  Satuan (Rp)</t>
        </is>
      </c>
      <c r="J6786" s="23" t="inlineStr">
        <is>
          <t>Jumlah Harga (Rp)</t>
        </is>
      </c>
    </row>
    <row r="6787">
      <c r="C6787" s="24" t="inlineStr">
        <is>
          <t>A</t>
        </is>
      </c>
      <c r="D6787" s="24" t="inlineStr">
        <is>
          <t>TENAGA KERJA</t>
        </is>
      </c>
      <c r="E6787" s="12" t="n"/>
      <c r="F6787" s="12" t="n"/>
      <c r="G6787" s="12" t="n"/>
      <c r="H6787" s="12" t="n"/>
      <c r="I6787" s="12" t="n"/>
      <c r="J6787" s="12" t="n"/>
    </row>
    <row r="6788">
      <c r="C6788" s="5" t="n">
        <v>1</v>
      </c>
      <c r="D6788" s="5" t="inlineStr">
        <is>
          <t>Pekerja</t>
        </is>
      </c>
      <c r="E6788" s="5" t="inlineStr">
        <is>
          <t>L01</t>
        </is>
      </c>
      <c r="F6788" s="5" t="inlineStr">
        <is>
          <t>jam</t>
        </is>
      </c>
      <c r="G6788" s="25" t="n">
        <v>0.6666667872493899</v>
      </c>
      <c r="H6788" s="26">
        <f>VLOOKUP(D6788,upahbahan,3,FALSE)</f>
        <v/>
      </c>
      <c r="J6788" s="26">
        <f>G6788*H6788</f>
        <v/>
      </c>
    </row>
    <row r="6789">
      <c r="C6789" s="5" t="n">
        <v>2</v>
      </c>
      <c r="D6789" s="5" t="inlineStr">
        <is>
          <t>Mandor</t>
        </is>
      </c>
      <c r="E6789" s="5" t="inlineStr">
        <is>
          <t>L03</t>
        </is>
      </c>
      <c r="F6789" s="5" t="inlineStr">
        <is>
          <t>jam</t>
        </is>
      </c>
      <c r="G6789" s="25" t="n">
        <v>0.3333334333955119</v>
      </c>
      <c r="H6789" s="26">
        <f>VLOOKUP(D6789,upahbahan,3,FALSE)</f>
        <v/>
      </c>
      <c r="J6789" s="26">
        <f>G6789*H6789</f>
        <v/>
      </c>
    </row>
    <row r="6790">
      <c r="C6790" s="27" t="inlineStr">
        <is>
          <t>JUMLAH HARGA TENAGA KERJA</t>
        </is>
      </c>
      <c r="D6790" s="28" t="n"/>
      <c r="E6790" s="28" t="n"/>
      <c r="F6790" s="28" t="n"/>
      <c r="G6790" s="28" t="n"/>
      <c r="H6790" s="28" t="n"/>
      <c r="I6790" s="28" t="n"/>
      <c r="J6790" s="29">
        <f>SUM(J6788:J6789)</f>
        <v/>
      </c>
    </row>
    <row r="6791">
      <c r="C6791" s="24" t="inlineStr">
        <is>
          <t>B</t>
        </is>
      </c>
      <c r="D6791" s="24" t="inlineStr">
        <is>
          <t>BAHAN</t>
        </is>
      </c>
      <c r="E6791" s="12" t="n"/>
      <c r="F6791" s="12" t="n"/>
      <c r="G6791" s="12" t="n"/>
      <c r="H6791" s="12" t="n"/>
      <c r="I6791" s="12" t="n"/>
      <c r="J6791" s="12" t="n"/>
    </row>
    <row r="6792">
      <c r="C6792" s="5" t="n">
        <v>1</v>
      </c>
      <c r="D6792" s="5" t="inlineStr">
        <is>
          <t>Tabebuya (Tabebuia chrystoricha)</t>
        </is>
      </c>
      <c r="E6792" s="5" t="inlineStr">
        <is>
          <t>M584</t>
        </is>
      </c>
      <c r="F6792" s="5" t="inlineStr">
        <is>
          <t>Btg</t>
        </is>
      </c>
      <c r="G6792" s="25" t="n">
        <v>1</v>
      </c>
      <c r="H6792" s="26">
        <f>VLOOKUP(D6792,upahbahan,3,FALSE)</f>
        <v/>
      </c>
      <c r="J6792" s="26">
        <f>G6792*H6792</f>
        <v/>
      </c>
    </row>
    <row r="6793">
      <c r="C6793" s="5" t="n">
        <v>2</v>
      </c>
      <c r="D6793" s="5" t="inlineStr">
        <is>
          <t>Tanah Humus ketebalan 20 cm</t>
        </is>
      </c>
      <c r="E6793" s="5" t="inlineStr">
        <is>
          <t>M271</t>
        </is>
      </c>
      <c r="F6793" s="5" t="inlineStr">
        <is>
          <t>M3</t>
        </is>
      </c>
      <c r="G6793" s="25" t="n">
        <v>0.22</v>
      </c>
      <c r="H6793" s="26">
        <f>VLOOKUP(D6793,upahbahan,3,FALSE)</f>
        <v/>
      </c>
      <c r="J6793" s="26">
        <f>G6793*H6793</f>
        <v/>
      </c>
    </row>
    <row r="6794">
      <c r="C6794" s="5" t="n">
        <v>3</v>
      </c>
      <c r="D6794" s="5" t="inlineStr">
        <is>
          <t>Pupuk</t>
        </is>
      </c>
      <c r="E6794" s="5" t="inlineStr">
        <is>
          <t>M272</t>
        </is>
      </c>
      <c r="F6794" s="5" t="inlineStr">
        <is>
          <t>Kg</t>
        </is>
      </c>
      <c r="G6794" s="25" t="n">
        <v>1.05</v>
      </c>
      <c r="H6794" s="26">
        <f>VLOOKUP(D6794,upahbahan,3,FALSE)</f>
        <v/>
      </c>
      <c r="J6794" s="26">
        <f>G6794*H6794</f>
        <v/>
      </c>
    </row>
    <row r="6795">
      <c r="C6795" s="5" t="n">
        <v>4</v>
      </c>
      <c r="D6795" s="5" t="inlineStr">
        <is>
          <t>Air</t>
        </is>
      </c>
      <c r="E6795" s="5" t="inlineStr">
        <is>
          <t>M170</t>
        </is>
      </c>
      <c r="F6795" s="5" t="inlineStr">
        <is>
          <t>Ltr</t>
        </is>
      </c>
      <c r="G6795" s="25" t="n">
        <v>0.5406143344709897</v>
      </c>
      <c r="H6795" s="26">
        <f>VLOOKUP(D6795,upahbahan,3,FALSE)</f>
        <v/>
      </c>
      <c r="J6795" s="26">
        <f>G6795*H6795</f>
        <v/>
      </c>
    </row>
    <row r="6796">
      <c r="C6796" s="5" t="n">
        <v>5</v>
      </c>
      <c r="D6796" s="5" t="inlineStr">
        <is>
          <t>Galian Tanah Biasa</t>
        </is>
      </c>
      <c r="E6796" s="5" t="inlineStr">
        <is>
          <t>EI311</t>
        </is>
      </c>
      <c r="F6796" s="5" t="inlineStr">
        <is>
          <t>M3</t>
        </is>
      </c>
      <c r="G6796" s="25" t="n">
        <v>0.5119999395114402</v>
      </c>
      <c r="H6796" s="26">
        <f>VLOOKUP(D6796,upahbahan,3,FALSE)</f>
        <v/>
      </c>
      <c r="J6796" s="26">
        <f>G6796*H6796</f>
        <v/>
      </c>
    </row>
    <row r="6797">
      <c r="C6797" s="5" t="n">
        <v>6</v>
      </c>
      <c r="D6797" s="5" t="inlineStr">
        <is>
          <t>Bambu Penopang</t>
        </is>
      </c>
      <c r="E6797" s="5" t="inlineStr">
        <is>
          <t>M366</t>
        </is>
      </c>
      <c r="F6797" s="5" t="inlineStr">
        <is>
          <t>Btg</t>
        </is>
      </c>
      <c r="G6797" s="25" t="n">
        <v>3</v>
      </c>
      <c r="H6797" s="26">
        <f>VLOOKUP(D6797,upahbahan,3,FALSE)</f>
        <v/>
      </c>
      <c r="J6797" s="26">
        <f>G6797*H6797</f>
        <v/>
      </c>
    </row>
    <row r="6798">
      <c r="C6798" s="27" t="inlineStr">
        <is>
          <t>JUMLAH HARGA BAHAN</t>
        </is>
      </c>
      <c r="D6798" s="28" t="n"/>
      <c r="E6798" s="28" t="n"/>
      <c r="F6798" s="28" t="n"/>
      <c r="G6798" s="28" t="n"/>
      <c r="H6798" s="28" t="n"/>
      <c r="I6798" s="28" t="n"/>
      <c r="J6798" s="29">
        <f>SUM(J6792:J6797)</f>
        <v/>
      </c>
    </row>
    <row r="6799">
      <c r="C6799" s="24" t="inlineStr">
        <is>
          <t>C</t>
        </is>
      </c>
      <c r="D6799" s="24" t="inlineStr">
        <is>
          <t>PERALATAN</t>
        </is>
      </c>
      <c r="E6799" s="12" t="n"/>
      <c r="F6799" s="12" t="n"/>
      <c r="G6799" s="12" t="n"/>
      <c r="H6799" s="12" t="n"/>
      <c r="I6799" s="12" t="n"/>
      <c r="J6799" s="12" t="n"/>
    </row>
    <row r="6800">
      <c r="C6800" s="5" t="n">
        <v>1</v>
      </c>
      <c r="D6800" s="5" t="inlineStr">
        <is>
          <t>WATER TANKER 3000 - 4500 L</t>
        </is>
      </c>
      <c r="E6800" s="5" t="inlineStr">
        <is>
          <t>E23</t>
        </is>
      </c>
      <c r="F6800" s="5" t="inlineStr">
        <is>
          <t>Jam</t>
        </is>
      </c>
      <c r="G6800" s="25" t="n">
        <v>5.430158489357059e-05</v>
      </c>
      <c r="H6800" s="26">
        <f>VLOOKUP(D6800,upahbahan,3,FALSE)</f>
        <v/>
      </c>
      <c r="J6800" s="26">
        <f>G6800*H6800</f>
        <v/>
      </c>
    </row>
    <row r="6801">
      <c r="C6801" s="5" t="n">
        <v>2</v>
      </c>
      <c r="D6801" s="5" t="inlineStr">
        <is>
          <t>Alat Bantu</t>
        </is>
      </c>
      <c r="F6801" s="5" t="inlineStr">
        <is>
          <t>Ls</t>
        </is>
      </c>
      <c r="G6801" s="25" t="n">
        <v>1</v>
      </c>
      <c r="H6801" s="26">
        <f>VLOOKUP(D6801,upahbahan,3,FALSE)</f>
        <v/>
      </c>
      <c r="J6801" s="26">
        <f>G6801*H6801</f>
        <v/>
      </c>
    </row>
    <row r="6802">
      <c r="C6802" s="27" t="inlineStr">
        <is>
          <t>JUMLAH HARGA PERALATAN</t>
        </is>
      </c>
      <c r="D6802" s="28" t="n"/>
      <c r="E6802" s="28" t="n"/>
      <c r="F6802" s="28" t="n"/>
      <c r="G6802" s="28" t="n"/>
      <c r="H6802" s="28" t="n"/>
      <c r="I6802" s="28" t="n"/>
      <c r="J6802" s="29">
        <f>SUM(J6800:J6801)</f>
        <v/>
      </c>
    </row>
    <row r="6803">
      <c r="C6803" s="31" t="inlineStr">
        <is>
          <t>D</t>
        </is>
      </c>
      <c r="D6803" s="31" t="inlineStr">
        <is>
          <t>Jumlah (A+B+C)</t>
        </is>
      </c>
      <c r="E6803" s="32" t="n"/>
      <c r="F6803" s="32" t="n"/>
      <c r="G6803" s="32" t="n"/>
      <c r="H6803" s="32" t="n"/>
      <c r="I6803" s="32" t="n"/>
      <c r="J6803" s="33">
        <f>J6790+J6798+J6802</f>
        <v/>
      </c>
    </row>
    <row r="6804">
      <c r="C6804" s="18" t="inlineStr">
        <is>
          <t>E</t>
        </is>
      </c>
      <c r="D6804" s="18" t="inlineStr">
        <is>
          <t>Biaya Umum dan Keuntungan 10.0% x D</t>
        </is>
      </c>
      <c r="H6804" s="21">
        <f>$Q$8</f>
        <v/>
      </c>
      <c r="J6804" s="34">
        <f>J6803*H6804</f>
        <v/>
      </c>
    </row>
    <row r="6805">
      <c r="C6805" s="31" t="inlineStr">
        <is>
          <t>F</t>
        </is>
      </c>
      <c r="D6805" s="31" t="inlineStr">
        <is>
          <t>Harga Satuan Pekerjaan (D+E)</t>
        </is>
      </c>
      <c r="E6805" s="32" t="n"/>
      <c r="F6805" s="32" t="n"/>
      <c r="G6805" s="32" t="n"/>
      <c r="H6805" s="32" t="n"/>
      <c r="I6805" s="32" t="n"/>
      <c r="J6805" s="33">
        <f>SUM(J6803:J6804)</f>
        <v/>
      </c>
    </row>
    <row r="6807">
      <c r="C6807" s="16" t="inlineStr">
        <is>
          <t>I.336</t>
        </is>
      </c>
      <c r="D6807" s="17" t="inlineStr">
        <is>
          <t>Tabebuya Pink (Tabebuia Rosea)</t>
        </is>
      </c>
      <c r="F6807" s="18" t="inlineStr">
        <is>
          <t>Buah</t>
        </is>
      </c>
      <c r="K6807" s="22">
        <f>ROUNDDOWN(J6827,0)</f>
        <v/>
      </c>
      <c r="M6807" s="19" t="inlineStr">
        <is>
          <t>9.3.(38bz)</t>
        </is>
      </c>
    </row>
    <row r="6808">
      <c r="C6808" s="23" t="inlineStr">
        <is>
          <t>No</t>
        </is>
      </c>
      <c r="D6808" s="23" t="inlineStr">
        <is>
          <t>Uraian</t>
        </is>
      </c>
      <c r="E6808" s="23" t="inlineStr">
        <is>
          <t>Kode</t>
        </is>
      </c>
      <c r="F6808" s="23" t="inlineStr">
        <is>
          <t>Sat.</t>
        </is>
      </c>
      <c r="G6808" s="23" t="inlineStr">
        <is>
          <t>Koefisien</t>
        </is>
      </c>
      <c r="H6808" s="23" t="inlineStr">
        <is>
          <t>Harga  Satuan (Rp)</t>
        </is>
      </c>
      <c r="J6808" s="23" t="inlineStr">
        <is>
          <t>Jumlah Harga (Rp)</t>
        </is>
      </c>
    </row>
    <row r="6809">
      <c r="C6809" s="24" t="inlineStr">
        <is>
          <t>A</t>
        </is>
      </c>
      <c r="D6809" s="24" t="inlineStr">
        <is>
          <t>TENAGA KERJA</t>
        </is>
      </c>
      <c r="E6809" s="12" t="n"/>
      <c r="F6809" s="12" t="n"/>
      <c r="G6809" s="12" t="n"/>
      <c r="H6809" s="12" t="n"/>
      <c r="I6809" s="12" t="n"/>
      <c r="J6809" s="12" t="n"/>
    </row>
    <row r="6810">
      <c r="C6810" s="5" t="n">
        <v>1</v>
      </c>
      <c r="D6810" s="5" t="inlineStr">
        <is>
          <t>Pekerja</t>
        </is>
      </c>
      <c r="E6810" s="5" t="inlineStr">
        <is>
          <t>L01</t>
        </is>
      </c>
      <c r="F6810" s="5" t="inlineStr">
        <is>
          <t>jam</t>
        </is>
      </c>
      <c r="G6810" s="25" t="n">
        <v>0.6666667872493899</v>
      </c>
      <c r="H6810" s="26">
        <f>VLOOKUP(D6810,upahbahan,3,FALSE)</f>
        <v/>
      </c>
      <c r="J6810" s="26">
        <f>G6810*H6810</f>
        <v/>
      </c>
    </row>
    <row r="6811">
      <c r="C6811" s="5" t="n">
        <v>2</v>
      </c>
      <c r="D6811" s="5" t="inlineStr">
        <is>
          <t>Mandor</t>
        </is>
      </c>
      <c r="E6811" s="5" t="inlineStr">
        <is>
          <t>L03</t>
        </is>
      </c>
      <c r="F6811" s="5" t="inlineStr">
        <is>
          <t>jam</t>
        </is>
      </c>
      <c r="G6811" s="25" t="n">
        <v>0.3333334333955119</v>
      </c>
      <c r="H6811" s="26">
        <f>VLOOKUP(D6811,upahbahan,3,FALSE)</f>
        <v/>
      </c>
      <c r="J6811" s="26">
        <f>G6811*H6811</f>
        <v/>
      </c>
    </row>
    <row r="6812">
      <c r="C6812" s="27" t="inlineStr">
        <is>
          <t>JUMLAH HARGA TENAGA KERJA</t>
        </is>
      </c>
      <c r="D6812" s="28" t="n"/>
      <c r="E6812" s="28" t="n"/>
      <c r="F6812" s="28" t="n"/>
      <c r="G6812" s="28" t="n"/>
      <c r="H6812" s="28" t="n"/>
      <c r="I6812" s="28" t="n"/>
      <c r="J6812" s="29">
        <f>SUM(J6810:J6811)</f>
        <v/>
      </c>
    </row>
    <row r="6813">
      <c r="C6813" s="24" t="inlineStr">
        <is>
          <t>B</t>
        </is>
      </c>
      <c r="D6813" s="24" t="inlineStr">
        <is>
          <t>BAHAN</t>
        </is>
      </c>
      <c r="E6813" s="12" t="n"/>
      <c r="F6813" s="12" t="n"/>
      <c r="G6813" s="12" t="n"/>
      <c r="H6813" s="12" t="n"/>
      <c r="I6813" s="12" t="n"/>
      <c r="J6813" s="12" t="n"/>
    </row>
    <row r="6814">
      <c r="C6814" s="5" t="n">
        <v>1</v>
      </c>
      <c r="D6814" s="5" t="inlineStr">
        <is>
          <t>Tabebuya Pink (Tabebuia rosea)</t>
        </is>
      </c>
      <c r="E6814" s="5" t="inlineStr">
        <is>
          <t>M363</t>
        </is>
      </c>
      <c r="F6814" s="5" t="inlineStr">
        <is>
          <t>Btg</t>
        </is>
      </c>
      <c r="G6814" s="25" t="n">
        <v>1</v>
      </c>
      <c r="H6814" s="26">
        <f>VLOOKUP(D6814,upahbahan,3,FALSE)</f>
        <v/>
      </c>
      <c r="J6814" s="26">
        <f>G6814*H6814</f>
        <v/>
      </c>
    </row>
    <row r="6815">
      <c r="C6815" s="5" t="n">
        <v>2</v>
      </c>
      <c r="D6815" s="5" t="inlineStr">
        <is>
          <t>Tanah Humus ketebalan 20 cm</t>
        </is>
      </c>
      <c r="E6815" s="5" t="inlineStr">
        <is>
          <t>M271</t>
        </is>
      </c>
      <c r="F6815" s="5" t="inlineStr">
        <is>
          <t>M3</t>
        </is>
      </c>
      <c r="G6815" s="25" t="n">
        <v>0.22</v>
      </c>
      <c r="H6815" s="26">
        <f>VLOOKUP(D6815,upahbahan,3,FALSE)</f>
        <v/>
      </c>
      <c r="J6815" s="26">
        <f>G6815*H6815</f>
        <v/>
      </c>
    </row>
    <row r="6816">
      <c r="C6816" s="5" t="n">
        <v>3</v>
      </c>
      <c r="D6816" s="5" t="inlineStr">
        <is>
          <t>Pupuk</t>
        </is>
      </c>
      <c r="E6816" s="5" t="inlineStr">
        <is>
          <t>M272</t>
        </is>
      </c>
      <c r="F6816" s="5" t="inlineStr">
        <is>
          <t>Kg</t>
        </is>
      </c>
      <c r="G6816" s="25" t="n">
        <v>1.05</v>
      </c>
      <c r="H6816" s="26">
        <f>VLOOKUP(D6816,upahbahan,3,FALSE)</f>
        <v/>
      </c>
      <c r="J6816" s="26">
        <f>G6816*H6816</f>
        <v/>
      </c>
    </row>
    <row r="6817">
      <c r="C6817" s="5" t="n">
        <v>4</v>
      </c>
      <c r="D6817" s="5" t="inlineStr">
        <is>
          <t>Air</t>
        </is>
      </c>
      <c r="E6817" s="5" t="inlineStr">
        <is>
          <t>M170</t>
        </is>
      </c>
      <c r="F6817" s="5" t="inlineStr">
        <is>
          <t>Ltr</t>
        </is>
      </c>
      <c r="G6817" s="25" t="n">
        <v>0.5406143344709897</v>
      </c>
      <c r="H6817" s="26">
        <f>VLOOKUP(D6817,upahbahan,3,FALSE)</f>
        <v/>
      </c>
      <c r="J6817" s="26">
        <f>G6817*H6817</f>
        <v/>
      </c>
    </row>
    <row r="6818">
      <c r="C6818" s="5" t="n">
        <v>5</v>
      </c>
      <c r="D6818" s="5" t="inlineStr">
        <is>
          <t>Galian Tanah Biasa</t>
        </is>
      </c>
      <c r="E6818" s="5" t="inlineStr">
        <is>
          <t>EI311</t>
        </is>
      </c>
      <c r="F6818" s="5" t="inlineStr">
        <is>
          <t>M3</t>
        </is>
      </c>
      <c r="G6818" s="25" t="n">
        <v>0.5119999395114402</v>
      </c>
      <c r="H6818" s="26">
        <f>VLOOKUP(D6818,upahbahan,3,FALSE)</f>
        <v/>
      </c>
      <c r="J6818" s="26">
        <f>G6818*H6818</f>
        <v/>
      </c>
    </row>
    <row r="6819">
      <c r="C6819" s="5" t="n">
        <v>6</v>
      </c>
      <c r="D6819" s="5" t="inlineStr">
        <is>
          <t>Bambu Penopang</t>
        </is>
      </c>
      <c r="E6819" s="5" t="inlineStr">
        <is>
          <t>M366</t>
        </is>
      </c>
      <c r="F6819" s="5" t="inlineStr">
        <is>
          <t>Btg</t>
        </is>
      </c>
      <c r="G6819" s="25" t="n">
        <v>3</v>
      </c>
      <c r="H6819" s="26">
        <f>VLOOKUP(D6819,upahbahan,3,FALSE)</f>
        <v/>
      </c>
      <c r="J6819" s="26">
        <f>G6819*H6819</f>
        <v/>
      </c>
    </row>
    <row r="6820">
      <c r="C6820" s="27" t="inlineStr">
        <is>
          <t>JUMLAH HARGA BAHAN</t>
        </is>
      </c>
      <c r="D6820" s="28" t="n"/>
      <c r="E6820" s="28" t="n"/>
      <c r="F6820" s="28" t="n"/>
      <c r="G6820" s="28" t="n"/>
      <c r="H6820" s="28" t="n"/>
      <c r="I6820" s="28" t="n"/>
      <c r="J6820" s="29">
        <f>SUM(J6814:J6819)</f>
        <v/>
      </c>
    </row>
    <row r="6821">
      <c r="C6821" s="24" t="inlineStr">
        <is>
          <t>C</t>
        </is>
      </c>
      <c r="D6821" s="24" t="inlineStr">
        <is>
          <t>PERALATAN</t>
        </is>
      </c>
      <c r="E6821" s="12" t="n"/>
      <c r="F6821" s="12" t="n"/>
      <c r="G6821" s="12" t="n"/>
      <c r="H6821" s="12" t="n"/>
      <c r="I6821" s="12" t="n"/>
      <c r="J6821" s="12" t="n"/>
    </row>
    <row r="6822">
      <c r="C6822" s="5" t="n">
        <v>1</v>
      </c>
      <c r="D6822" s="5" t="inlineStr">
        <is>
          <t>WATER TANKER 3000 - 4500 L</t>
        </is>
      </c>
      <c r="E6822" s="5" t="inlineStr">
        <is>
          <t>E23</t>
        </is>
      </c>
      <c r="F6822" s="5" t="inlineStr">
        <is>
          <t>Jam</t>
        </is>
      </c>
      <c r="G6822" s="25" t="n">
        <v>5.430158489357059e-05</v>
      </c>
      <c r="H6822" s="26">
        <f>VLOOKUP(D6822,upahbahan,3,FALSE)</f>
        <v/>
      </c>
      <c r="J6822" s="26">
        <f>G6822*H6822</f>
        <v/>
      </c>
    </row>
    <row r="6823">
      <c r="C6823" s="5" t="n">
        <v>2</v>
      </c>
      <c r="D6823" s="5" t="inlineStr">
        <is>
          <t>Alat Bantu</t>
        </is>
      </c>
      <c r="F6823" s="5" t="inlineStr">
        <is>
          <t>Ls</t>
        </is>
      </c>
      <c r="G6823" s="25" t="n">
        <v>1</v>
      </c>
      <c r="H6823" s="26">
        <f>VLOOKUP(D6823,upahbahan,3,FALSE)</f>
        <v/>
      </c>
      <c r="J6823" s="26">
        <f>G6823*H6823</f>
        <v/>
      </c>
    </row>
    <row r="6824">
      <c r="C6824" s="27" t="inlineStr">
        <is>
          <t>JUMLAH HARGA PERALATAN</t>
        </is>
      </c>
      <c r="D6824" s="28" t="n"/>
      <c r="E6824" s="28" t="n"/>
      <c r="F6824" s="28" t="n"/>
      <c r="G6824" s="28" t="n"/>
      <c r="H6824" s="28" t="n"/>
      <c r="I6824" s="28" t="n"/>
      <c r="J6824" s="29">
        <f>SUM(J6822:J6823)</f>
        <v/>
      </c>
    </row>
    <row r="6825">
      <c r="C6825" s="31" t="inlineStr">
        <is>
          <t>D</t>
        </is>
      </c>
      <c r="D6825" s="31" t="inlineStr">
        <is>
          <t>Jumlah (A+B+C)</t>
        </is>
      </c>
      <c r="E6825" s="32" t="n"/>
      <c r="F6825" s="32" t="n"/>
      <c r="G6825" s="32" t="n"/>
      <c r="H6825" s="32" t="n"/>
      <c r="I6825" s="32" t="n"/>
      <c r="J6825" s="33">
        <f>J6812+J6820+J6824</f>
        <v/>
      </c>
    </row>
    <row r="6826">
      <c r="C6826" s="18" t="inlineStr">
        <is>
          <t>E</t>
        </is>
      </c>
      <c r="D6826" s="18" t="inlineStr">
        <is>
          <t>Biaya Umum dan Keuntungan 10.0% x D</t>
        </is>
      </c>
      <c r="H6826" s="21">
        <f>$Q$8</f>
        <v/>
      </c>
      <c r="J6826" s="34">
        <f>J6825*H6826</f>
        <v/>
      </c>
    </row>
    <row r="6827">
      <c r="C6827" s="31" t="inlineStr">
        <is>
          <t>F</t>
        </is>
      </c>
      <c r="D6827" s="31" t="inlineStr">
        <is>
          <t>Harga Satuan Pekerjaan (D+E)</t>
        </is>
      </c>
      <c r="E6827" s="32" t="n"/>
      <c r="F6827" s="32" t="n"/>
      <c r="G6827" s="32" t="n"/>
      <c r="H6827" s="32" t="n"/>
      <c r="I6827" s="32" t="n"/>
      <c r="J6827" s="33">
        <f>SUM(J6825:J6826)</f>
        <v/>
      </c>
    </row>
    <row r="6829">
      <c r="C6829" s="16" t="inlineStr">
        <is>
          <t>I.337</t>
        </is>
      </c>
      <c r="D6829" s="17" t="inlineStr">
        <is>
          <t>Tanjung (Mimusops Elengi)</t>
        </is>
      </c>
      <c r="F6829" s="18" t="inlineStr">
        <is>
          <t>Buah</t>
        </is>
      </c>
      <c r="K6829" s="22">
        <f>ROUNDDOWN(J6849,0)</f>
        <v/>
      </c>
      <c r="M6829" s="19" t="inlineStr">
        <is>
          <t>9.3.(38ca)</t>
        </is>
      </c>
    </row>
    <row r="6830">
      <c r="C6830" s="23" t="inlineStr">
        <is>
          <t>No</t>
        </is>
      </c>
      <c r="D6830" s="23" t="inlineStr">
        <is>
          <t>Uraian</t>
        </is>
      </c>
      <c r="E6830" s="23" t="inlineStr">
        <is>
          <t>Kode</t>
        </is>
      </c>
      <c r="F6830" s="23" t="inlineStr">
        <is>
          <t>Sat.</t>
        </is>
      </c>
      <c r="G6830" s="23" t="inlineStr">
        <is>
          <t>Koefisien</t>
        </is>
      </c>
      <c r="H6830" s="23" t="inlineStr">
        <is>
          <t>Harga  Satuan (Rp)</t>
        </is>
      </c>
      <c r="J6830" s="23" t="inlineStr">
        <is>
          <t>Jumlah Harga (Rp)</t>
        </is>
      </c>
    </row>
    <row r="6831">
      <c r="C6831" s="24" t="inlineStr">
        <is>
          <t>A</t>
        </is>
      </c>
      <c r="D6831" s="24" t="inlineStr">
        <is>
          <t>TENAGA KERJA</t>
        </is>
      </c>
      <c r="E6831" s="12" t="n"/>
      <c r="F6831" s="12" t="n"/>
      <c r="G6831" s="12" t="n"/>
      <c r="H6831" s="12" t="n"/>
      <c r="I6831" s="12" t="n"/>
      <c r="J6831" s="12" t="n"/>
    </row>
    <row r="6832">
      <c r="C6832" s="5" t="n">
        <v>1</v>
      </c>
      <c r="D6832" s="5" t="inlineStr">
        <is>
          <t>Pekerja</t>
        </is>
      </c>
      <c r="E6832" s="5" t="inlineStr">
        <is>
          <t>L01</t>
        </is>
      </c>
      <c r="F6832" s="5" t="inlineStr">
        <is>
          <t>jam</t>
        </is>
      </c>
      <c r="G6832" s="25" t="n">
        <v>0.6666667872493899</v>
      </c>
      <c r="H6832" s="26">
        <f>VLOOKUP(D6832,upahbahan,3,FALSE)</f>
        <v/>
      </c>
      <c r="J6832" s="26">
        <f>G6832*H6832</f>
        <v/>
      </c>
    </row>
    <row r="6833">
      <c r="C6833" s="5" t="n">
        <v>2</v>
      </c>
      <c r="D6833" s="5" t="inlineStr">
        <is>
          <t>Mandor</t>
        </is>
      </c>
      <c r="E6833" s="5" t="inlineStr">
        <is>
          <t>L03</t>
        </is>
      </c>
      <c r="F6833" s="5" t="inlineStr">
        <is>
          <t>jam</t>
        </is>
      </c>
      <c r="G6833" s="25" t="n">
        <v>0.3333334333955119</v>
      </c>
      <c r="H6833" s="26">
        <f>VLOOKUP(D6833,upahbahan,3,FALSE)</f>
        <v/>
      </c>
      <c r="J6833" s="26">
        <f>G6833*H6833</f>
        <v/>
      </c>
    </row>
    <row r="6834">
      <c r="C6834" s="27" t="inlineStr">
        <is>
          <t>JUMLAH HARGA TENAGA KERJA</t>
        </is>
      </c>
      <c r="D6834" s="28" t="n"/>
      <c r="E6834" s="28" t="n"/>
      <c r="F6834" s="28" t="n"/>
      <c r="G6834" s="28" t="n"/>
      <c r="H6834" s="28" t="n"/>
      <c r="I6834" s="28" t="n"/>
      <c r="J6834" s="29">
        <f>SUM(J6832:J6833)</f>
        <v/>
      </c>
    </row>
    <row r="6835">
      <c r="C6835" s="24" t="inlineStr">
        <is>
          <t>B</t>
        </is>
      </c>
      <c r="D6835" s="24" t="inlineStr">
        <is>
          <t>BAHAN</t>
        </is>
      </c>
      <c r="E6835" s="12" t="n"/>
      <c r="F6835" s="12" t="n"/>
      <c r="G6835" s="12" t="n"/>
      <c r="H6835" s="12" t="n"/>
      <c r="I6835" s="12" t="n"/>
      <c r="J6835" s="12" t="n"/>
    </row>
    <row r="6836">
      <c r="C6836" s="5" t="n">
        <v>1</v>
      </c>
      <c r="D6836" s="5" t="inlineStr">
        <is>
          <t>Tanjung (Mimusops Elengi)</t>
        </is>
      </c>
      <c r="E6836" s="5" t="inlineStr">
        <is>
          <t>M504</t>
        </is>
      </c>
      <c r="F6836" s="5" t="inlineStr">
        <is>
          <t>Btg</t>
        </is>
      </c>
      <c r="G6836" s="25" t="n">
        <v>1</v>
      </c>
      <c r="H6836" s="26">
        <f>VLOOKUP(D6836,upahbahan,3,FALSE)</f>
        <v/>
      </c>
      <c r="J6836" s="26">
        <f>G6836*H6836</f>
        <v/>
      </c>
    </row>
    <row r="6837">
      <c r="C6837" s="5" t="n">
        <v>2</v>
      </c>
      <c r="D6837" s="5" t="inlineStr">
        <is>
          <t>Pupuk</t>
        </is>
      </c>
      <c r="E6837" s="5" t="inlineStr">
        <is>
          <t>M272</t>
        </is>
      </c>
      <c r="F6837" s="5" t="inlineStr">
        <is>
          <t>Kg</t>
        </is>
      </c>
      <c r="G6837" s="25" t="n">
        <v>1.05</v>
      </c>
      <c r="H6837" s="26">
        <f>VLOOKUP(D6837,upahbahan,3,FALSE)</f>
        <v/>
      </c>
      <c r="J6837" s="26">
        <f>G6837*H6837</f>
        <v/>
      </c>
    </row>
    <row r="6838">
      <c r="C6838" s="5" t="n">
        <v>3</v>
      </c>
      <c r="D6838" s="5" t="inlineStr">
        <is>
          <t>Tanah Humus ketebalan 20 cm</t>
        </is>
      </c>
      <c r="E6838" s="5" t="inlineStr">
        <is>
          <t>M271</t>
        </is>
      </c>
      <c r="F6838" s="5" t="inlineStr">
        <is>
          <t>M3</t>
        </is>
      </c>
      <c r="G6838" s="25" t="n">
        <v>0.22</v>
      </c>
      <c r="H6838" s="26">
        <f>VLOOKUP(D6838,upahbahan,3,FALSE)</f>
        <v/>
      </c>
      <c r="J6838" s="26">
        <f>G6838*H6838</f>
        <v/>
      </c>
    </row>
    <row r="6839">
      <c r="C6839" s="5" t="n">
        <v>4</v>
      </c>
      <c r="D6839" s="5" t="inlineStr">
        <is>
          <t>Air</t>
        </is>
      </c>
      <c r="E6839" s="5" t="inlineStr">
        <is>
          <t>M170</t>
        </is>
      </c>
      <c r="F6839" s="5" t="inlineStr">
        <is>
          <t>Ltr</t>
        </is>
      </c>
      <c r="G6839" s="25" t="n">
        <v>8.111262798634812</v>
      </c>
      <c r="H6839" s="26">
        <f>VLOOKUP(D6839,upahbahan,3,FALSE)</f>
        <v/>
      </c>
      <c r="J6839" s="26">
        <f>G6839*H6839</f>
        <v/>
      </c>
    </row>
    <row r="6840">
      <c r="C6840" s="5" t="n">
        <v>5</v>
      </c>
      <c r="D6840" s="5" t="inlineStr">
        <is>
          <t>Galian Tanah Biasa</t>
        </is>
      </c>
      <c r="E6840" s="5" t="inlineStr">
        <is>
          <t>EI311</t>
        </is>
      </c>
      <c r="F6840" s="5" t="inlineStr">
        <is>
          <t>M3</t>
        </is>
      </c>
      <c r="G6840" s="25" t="n">
        <v>0.639999989570938</v>
      </c>
      <c r="H6840" s="26">
        <f>VLOOKUP(D6840,upahbahan,3,FALSE)</f>
        <v/>
      </c>
      <c r="J6840" s="26">
        <f>G6840*H6840</f>
        <v/>
      </c>
    </row>
    <row r="6841">
      <c r="C6841" s="5" t="n">
        <v>6</v>
      </c>
      <c r="D6841" s="5" t="inlineStr">
        <is>
          <t>Bambu Penopang</t>
        </is>
      </c>
      <c r="E6841" s="5" t="inlineStr">
        <is>
          <t>M366</t>
        </is>
      </c>
      <c r="F6841" s="5" t="inlineStr">
        <is>
          <t>Btg</t>
        </is>
      </c>
      <c r="G6841" s="25" t="n">
        <v>3</v>
      </c>
      <c r="H6841" s="26">
        <f>VLOOKUP(D6841,upahbahan,3,FALSE)</f>
        <v/>
      </c>
      <c r="J6841" s="26">
        <f>G6841*H6841</f>
        <v/>
      </c>
    </row>
    <row r="6842">
      <c r="C6842" s="27" t="inlineStr">
        <is>
          <t>JUMLAH HARGA BAHAN</t>
        </is>
      </c>
      <c r="D6842" s="28" t="n"/>
      <c r="E6842" s="28" t="n"/>
      <c r="F6842" s="28" t="n"/>
      <c r="G6842" s="28" t="n"/>
      <c r="H6842" s="28" t="n"/>
      <c r="I6842" s="28" t="n"/>
      <c r="J6842" s="29">
        <f>SUM(J6836:J6841)</f>
        <v/>
      </c>
    </row>
    <row r="6843">
      <c r="C6843" s="24" t="inlineStr">
        <is>
          <t>C</t>
        </is>
      </c>
      <c r="D6843" s="24" t="inlineStr">
        <is>
          <t>PERALATAN</t>
        </is>
      </c>
      <c r="E6843" s="12" t="n"/>
      <c r="F6843" s="12" t="n"/>
      <c r="G6843" s="12" t="n"/>
      <c r="H6843" s="12" t="n"/>
      <c r="I6843" s="12" t="n"/>
      <c r="J6843" s="12" t="n"/>
    </row>
    <row r="6844">
      <c r="C6844" s="5" t="n">
        <v>1</v>
      </c>
      <c r="D6844" s="5" t="inlineStr">
        <is>
          <t>WATER TANKER 3000 - 4500 L</t>
        </is>
      </c>
      <c r="E6844" s="5" t="inlineStr">
        <is>
          <t>E23</t>
        </is>
      </c>
      <c r="F6844" s="5" t="inlineStr">
        <is>
          <t>Jam</t>
        </is>
      </c>
      <c r="G6844" s="25" t="n">
        <v>0.000122358240372314</v>
      </c>
      <c r="H6844" s="26">
        <f>VLOOKUP(D6844,upahbahan,3,FALSE)</f>
        <v/>
      </c>
      <c r="J6844" s="26">
        <f>G6844*H6844</f>
        <v/>
      </c>
    </row>
    <row r="6845">
      <c r="C6845" s="5" t="n">
        <v>2</v>
      </c>
      <c r="D6845" s="5" t="inlineStr">
        <is>
          <t>Alat Bantu</t>
        </is>
      </c>
      <c r="F6845" s="5" t="inlineStr">
        <is>
          <t>Ls</t>
        </is>
      </c>
      <c r="G6845" s="25" t="n">
        <v>1</v>
      </c>
      <c r="H6845" s="26">
        <f>VLOOKUP(D6845,upahbahan,3,FALSE)</f>
        <v/>
      </c>
      <c r="J6845" s="26">
        <f>G6845*H6845</f>
        <v/>
      </c>
    </row>
    <row r="6846">
      <c r="C6846" s="27" t="inlineStr">
        <is>
          <t>JUMLAH HARGA PERALATAN</t>
        </is>
      </c>
      <c r="D6846" s="28" t="n"/>
      <c r="E6846" s="28" t="n"/>
      <c r="F6846" s="28" t="n"/>
      <c r="G6846" s="28" t="n"/>
      <c r="H6846" s="28" t="n"/>
      <c r="I6846" s="28" t="n"/>
      <c r="J6846" s="29">
        <f>SUM(J6844:J6845)</f>
        <v/>
      </c>
    </row>
    <row r="6847">
      <c r="C6847" s="31" t="inlineStr">
        <is>
          <t>D</t>
        </is>
      </c>
      <c r="D6847" s="31" t="inlineStr">
        <is>
          <t>Jumlah (A+B+C)</t>
        </is>
      </c>
      <c r="E6847" s="32" t="n"/>
      <c r="F6847" s="32" t="n"/>
      <c r="G6847" s="32" t="n"/>
      <c r="H6847" s="32" t="n"/>
      <c r="I6847" s="32" t="n"/>
      <c r="J6847" s="33">
        <f>J6834+J6842+J6846</f>
        <v/>
      </c>
    </row>
    <row r="6848">
      <c r="C6848" s="18" t="inlineStr">
        <is>
          <t>E</t>
        </is>
      </c>
      <c r="D6848" s="18" t="inlineStr">
        <is>
          <t>Biaya Umum dan Keuntungan 10.0% x D</t>
        </is>
      </c>
      <c r="H6848" s="21">
        <f>$Q$8</f>
        <v/>
      </c>
      <c r="J6848" s="34">
        <f>J6847*H6848</f>
        <v/>
      </c>
    </row>
    <row r="6849">
      <c r="C6849" s="31" t="inlineStr">
        <is>
          <t>F</t>
        </is>
      </c>
      <c r="D6849" s="31" t="inlineStr">
        <is>
          <t>Harga Satuan Pekerjaan (D+E)</t>
        </is>
      </c>
      <c r="E6849" s="32" t="n"/>
      <c r="F6849" s="32" t="n"/>
      <c r="G6849" s="32" t="n"/>
      <c r="H6849" s="32" t="n"/>
      <c r="I6849" s="32" t="n"/>
      <c r="J6849" s="33">
        <f>SUM(J6847:J6848)</f>
        <v/>
      </c>
    </row>
    <row r="6851">
      <c r="C6851" s="16" t="inlineStr">
        <is>
          <t>I.338</t>
        </is>
      </c>
      <c r="D6851" s="17" t="inlineStr">
        <is>
          <t>Teh-tehan (Duranta Erecta)</t>
        </is>
      </c>
      <c r="F6851" s="18" t="inlineStr">
        <is>
          <t>Buah</t>
        </is>
      </c>
      <c r="K6851" s="22">
        <f>ROUNDDOWN(J6870,0)</f>
        <v/>
      </c>
      <c r="M6851" s="19" t="inlineStr">
        <is>
          <t>9.3.(38cb)</t>
        </is>
      </c>
    </row>
    <row r="6852">
      <c r="C6852" s="23" t="inlineStr">
        <is>
          <t>No</t>
        </is>
      </c>
      <c r="D6852" s="23" t="inlineStr">
        <is>
          <t>Uraian</t>
        </is>
      </c>
      <c r="E6852" s="23" t="inlineStr">
        <is>
          <t>Kode</t>
        </is>
      </c>
      <c r="F6852" s="23" t="inlineStr">
        <is>
          <t>Sat.</t>
        </is>
      </c>
      <c r="G6852" s="23" t="inlineStr">
        <is>
          <t>Koefisien</t>
        </is>
      </c>
      <c r="H6852" s="23" t="inlineStr">
        <is>
          <t>Harga  Satuan (Rp)</t>
        </is>
      </c>
      <c r="J6852" s="23" t="inlineStr">
        <is>
          <t>Jumlah Harga (Rp)</t>
        </is>
      </c>
    </row>
    <row r="6853">
      <c r="C6853" s="24" t="inlineStr">
        <is>
          <t>A</t>
        </is>
      </c>
      <c r="D6853" s="24" t="inlineStr">
        <is>
          <t>TENAGA KERJA</t>
        </is>
      </c>
      <c r="E6853" s="12" t="n"/>
      <c r="F6853" s="12" t="n"/>
      <c r="G6853" s="12" t="n"/>
      <c r="H6853" s="12" t="n"/>
      <c r="I6853" s="12" t="n"/>
      <c r="J6853" s="12" t="n"/>
    </row>
    <row r="6854">
      <c r="C6854" s="5" t="n">
        <v>1</v>
      </c>
      <c r="D6854" s="5" t="inlineStr">
        <is>
          <t>Pekerja</t>
        </is>
      </c>
      <c r="E6854" s="5" t="inlineStr">
        <is>
          <t>L01</t>
        </is>
      </c>
      <c r="F6854" s="5" t="inlineStr">
        <is>
          <t>jam</t>
        </is>
      </c>
      <c r="G6854" s="25" t="n">
        <v>0.0999998553007321</v>
      </c>
      <c r="H6854" s="26">
        <f>VLOOKUP(D6854,upahbahan,3,FALSE)</f>
        <v/>
      </c>
      <c r="J6854" s="26">
        <f>G6854*H6854</f>
        <v/>
      </c>
    </row>
    <row r="6855">
      <c r="C6855" s="5" t="n">
        <v>2</v>
      </c>
      <c r="D6855" s="5" t="inlineStr">
        <is>
          <t>Mandor</t>
        </is>
      </c>
      <c r="E6855" s="5" t="inlineStr">
        <is>
          <t>L03</t>
        </is>
      </c>
      <c r="F6855" s="5" t="inlineStr">
        <is>
          <t>jam</t>
        </is>
      </c>
      <c r="G6855" s="25" t="n">
        <v>0.04999996998134641</v>
      </c>
      <c r="H6855" s="26">
        <f>VLOOKUP(D6855,upahbahan,3,FALSE)</f>
        <v/>
      </c>
      <c r="J6855" s="26">
        <f>G6855*H6855</f>
        <v/>
      </c>
    </row>
    <row r="6856">
      <c r="C6856" s="27" t="inlineStr">
        <is>
          <t>JUMLAH HARGA TENAGA KERJA</t>
        </is>
      </c>
      <c r="D6856" s="28" t="n"/>
      <c r="E6856" s="28" t="n"/>
      <c r="F6856" s="28" t="n"/>
      <c r="G6856" s="28" t="n"/>
      <c r="H6856" s="28" t="n"/>
      <c r="I6856" s="28" t="n"/>
      <c r="J6856" s="29">
        <f>SUM(J6854:J6855)</f>
        <v/>
      </c>
    </row>
    <row r="6857">
      <c r="C6857" s="24" t="inlineStr">
        <is>
          <t>B</t>
        </is>
      </c>
      <c r="D6857" s="24" t="inlineStr">
        <is>
          <t>BAHAN</t>
        </is>
      </c>
      <c r="E6857" s="12" t="n"/>
      <c r="F6857" s="12" t="n"/>
      <c r="G6857" s="12" t="n"/>
      <c r="H6857" s="12" t="n"/>
      <c r="I6857" s="12" t="n"/>
      <c r="J6857" s="12" t="n"/>
    </row>
    <row r="6858">
      <c r="C6858" s="5" t="n">
        <v>1</v>
      </c>
      <c r="D6858" s="5" t="inlineStr">
        <is>
          <t>Teh-tehan (Duranta Erecta)</t>
        </is>
      </c>
      <c r="E6858" s="5" t="inlineStr">
        <is>
          <t>M506</t>
        </is>
      </c>
      <c r="F6858" s="5" t="inlineStr">
        <is>
          <t>Btg</t>
        </is>
      </c>
      <c r="G6858" s="25" t="n">
        <v>1</v>
      </c>
      <c r="H6858" s="26">
        <f>VLOOKUP(D6858,upahbahan,3,FALSE)</f>
        <v/>
      </c>
      <c r="J6858" s="26">
        <f>G6858*H6858</f>
        <v/>
      </c>
    </row>
    <row r="6859">
      <c r="C6859" s="5" t="n">
        <v>2</v>
      </c>
      <c r="D6859" s="5" t="inlineStr">
        <is>
          <t>Pupuk</t>
        </is>
      </c>
      <c r="E6859" s="5" t="inlineStr">
        <is>
          <t>M272</t>
        </is>
      </c>
      <c r="F6859" s="5" t="inlineStr">
        <is>
          <t>Kg</t>
        </is>
      </c>
      <c r="G6859" s="25" t="n">
        <v>1.05</v>
      </c>
      <c r="H6859" s="26">
        <f>VLOOKUP(D6859,upahbahan,3,FALSE)</f>
        <v/>
      </c>
      <c r="J6859" s="26">
        <f>G6859*H6859</f>
        <v/>
      </c>
    </row>
    <row r="6860">
      <c r="C6860" s="5" t="n">
        <v>3</v>
      </c>
      <c r="D6860" s="5" t="inlineStr">
        <is>
          <t>Tanah Humus ketebalan 20 cm</t>
        </is>
      </c>
      <c r="E6860" s="5" t="inlineStr">
        <is>
          <t>M271</t>
        </is>
      </c>
      <c r="F6860" s="5" t="inlineStr">
        <is>
          <t>M3</t>
        </is>
      </c>
      <c r="G6860" s="25" t="n">
        <v>0.22</v>
      </c>
      <c r="H6860" s="26">
        <f>VLOOKUP(D6860,upahbahan,3,FALSE)</f>
        <v/>
      </c>
      <c r="J6860" s="26">
        <f>G6860*H6860</f>
        <v/>
      </c>
    </row>
    <row r="6861">
      <c r="C6861" s="5" t="n">
        <v>4</v>
      </c>
      <c r="D6861" s="5" t="inlineStr">
        <is>
          <t>Air</t>
        </is>
      </c>
      <c r="E6861" s="5" t="inlineStr">
        <is>
          <t>M170</t>
        </is>
      </c>
      <c r="F6861" s="5" t="inlineStr">
        <is>
          <t>Ltr</t>
        </is>
      </c>
      <c r="G6861" s="25" t="n">
        <v>0.5406143344709897</v>
      </c>
      <c r="H6861" s="26">
        <f>VLOOKUP(D6861,upahbahan,3,FALSE)</f>
        <v/>
      </c>
      <c r="J6861" s="26">
        <f>G6861*H6861</f>
        <v/>
      </c>
    </row>
    <row r="6862">
      <c r="C6862" s="5" t="n">
        <v>5</v>
      </c>
      <c r="D6862" s="5" t="inlineStr">
        <is>
          <t>Galian Tanah Biasa</t>
        </is>
      </c>
      <c r="E6862" s="5" t="inlineStr">
        <is>
          <t>EI311</t>
        </is>
      </c>
      <c r="F6862" s="5" t="inlineStr">
        <is>
          <t>M3</t>
        </is>
      </c>
      <c r="G6862" s="25" t="n">
        <v>0.144000056316935</v>
      </c>
      <c r="H6862" s="26">
        <f>VLOOKUP(D6862,upahbahan,3,FALSE)</f>
        <v/>
      </c>
      <c r="J6862" s="26">
        <f>G6862*H6862</f>
        <v/>
      </c>
    </row>
    <row r="6863">
      <c r="C6863" s="27" t="inlineStr">
        <is>
          <t>JUMLAH HARGA BAHAN</t>
        </is>
      </c>
      <c r="D6863" s="28" t="n"/>
      <c r="E6863" s="28" t="n"/>
      <c r="F6863" s="28" t="n"/>
      <c r="G6863" s="28" t="n"/>
      <c r="H6863" s="28" t="n"/>
      <c r="I6863" s="28" t="n"/>
      <c r="J6863" s="29">
        <f>SUM(J6858:J6862)</f>
        <v/>
      </c>
    </row>
    <row r="6864">
      <c r="C6864" s="24" t="inlineStr">
        <is>
          <t>C</t>
        </is>
      </c>
      <c r="D6864" s="24" t="inlineStr">
        <is>
          <t>PERALATAN</t>
        </is>
      </c>
      <c r="E6864" s="12" t="n"/>
      <c r="F6864" s="12" t="n"/>
      <c r="G6864" s="12" t="n"/>
      <c r="H6864" s="12" t="n"/>
      <c r="I6864" s="12" t="n"/>
      <c r="J6864" s="12" t="n"/>
    </row>
    <row r="6865">
      <c r="C6865" s="5" t="n">
        <v>1</v>
      </c>
      <c r="D6865" s="5" t="inlineStr">
        <is>
          <t>WATER TANKER 3000 - 4500 L</t>
        </is>
      </c>
      <c r="E6865" s="5" t="inlineStr">
        <is>
          <t>E23</t>
        </is>
      </c>
      <c r="F6865" s="5" t="inlineStr">
        <is>
          <t>Jam</t>
        </is>
      </c>
      <c r="G6865" s="25" t="n">
        <v>5.430158489357059e-05</v>
      </c>
      <c r="H6865" s="26">
        <f>VLOOKUP(D6865,upahbahan,3,FALSE)</f>
        <v/>
      </c>
      <c r="J6865" s="26">
        <f>G6865*H6865</f>
        <v/>
      </c>
    </row>
    <row r="6866">
      <c r="C6866" s="5" t="n">
        <v>2</v>
      </c>
      <c r="D6866" s="5" t="inlineStr">
        <is>
          <t>Alat Bantu</t>
        </is>
      </c>
      <c r="F6866" s="5" t="inlineStr">
        <is>
          <t>Ls</t>
        </is>
      </c>
      <c r="G6866" s="25" t="n">
        <v>1</v>
      </c>
      <c r="H6866" s="26">
        <f>VLOOKUP(D6866,upahbahan,3,FALSE)</f>
        <v/>
      </c>
      <c r="J6866" s="26">
        <f>G6866*H6866</f>
        <v/>
      </c>
    </row>
    <row r="6867">
      <c r="C6867" s="27" t="inlineStr">
        <is>
          <t>JUMLAH HARGA PERALATAN</t>
        </is>
      </c>
      <c r="D6867" s="28" t="n"/>
      <c r="E6867" s="28" t="n"/>
      <c r="F6867" s="28" t="n"/>
      <c r="G6867" s="28" t="n"/>
      <c r="H6867" s="28" t="n"/>
      <c r="I6867" s="28" t="n"/>
      <c r="J6867" s="29">
        <f>SUM(J6865:J6866)</f>
        <v/>
      </c>
    </row>
    <row r="6868">
      <c r="C6868" s="31" t="inlineStr">
        <is>
          <t>D</t>
        </is>
      </c>
      <c r="D6868" s="31" t="inlineStr">
        <is>
          <t>Jumlah (A+B+C)</t>
        </is>
      </c>
      <c r="E6868" s="32" t="n"/>
      <c r="F6868" s="32" t="n"/>
      <c r="G6868" s="32" t="n"/>
      <c r="H6868" s="32" t="n"/>
      <c r="I6868" s="32" t="n"/>
      <c r="J6868" s="33">
        <f>J6856+J6863+J6867</f>
        <v/>
      </c>
    </row>
    <row r="6869">
      <c r="C6869" s="18" t="inlineStr">
        <is>
          <t>E</t>
        </is>
      </c>
      <c r="D6869" s="18" t="inlineStr">
        <is>
          <t>Biaya Umum dan Keuntungan 10.0% x D</t>
        </is>
      </c>
      <c r="H6869" s="21">
        <f>$Q$8</f>
        <v/>
      </c>
      <c r="J6869" s="34">
        <f>J6868*H6869</f>
        <v/>
      </c>
    </row>
    <row r="6870">
      <c r="C6870" s="31" t="inlineStr">
        <is>
          <t>F</t>
        </is>
      </c>
      <c r="D6870" s="31" t="inlineStr">
        <is>
          <t>Harga Satuan Pekerjaan (D+E)</t>
        </is>
      </c>
      <c r="E6870" s="32" t="n"/>
      <c r="F6870" s="32" t="n"/>
      <c r="G6870" s="32" t="n"/>
      <c r="H6870" s="32" t="n"/>
      <c r="I6870" s="32" t="n"/>
      <c r="J6870" s="33">
        <f>SUM(J6868:J6869)</f>
        <v/>
      </c>
    </row>
    <row r="6872">
      <c r="C6872" s="16" t="inlineStr">
        <is>
          <t>I.339</t>
        </is>
      </c>
      <c r="D6872" s="17" t="inlineStr">
        <is>
          <t>Trembesi (Samanea Saman)</t>
        </is>
      </c>
      <c r="F6872" s="18" t="inlineStr">
        <is>
          <t>Buah</t>
        </is>
      </c>
      <c r="K6872" s="22">
        <f>ROUNDDOWN(J6892,0)</f>
        <v/>
      </c>
      <c r="M6872" s="19" t="inlineStr">
        <is>
          <t>9.3.(38cc)</t>
        </is>
      </c>
    </row>
    <row r="6873">
      <c r="C6873" s="23" t="inlineStr">
        <is>
          <t>No</t>
        </is>
      </c>
      <c r="D6873" s="23" t="inlineStr">
        <is>
          <t>Uraian</t>
        </is>
      </c>
      <c r="E6873" s="23" t="inlineStr">
        <is>
          <t>Kode</t>
        </is>
      </c>
      <c r="F6873" s="23" t="inlineStr">
        <is>
          <t>Sat.</t>
        </is>
      </c>
      <c r="G6873" s="23" t="inlineStr">
        <is>
          <t>Koefisien</t>
        </is>
      </c>
      <c r="H6873" s="23" t="inlineStr">
        <is>
          <t>Harga  Satuan (Rp)</t>
        </is>
      </c>
      <c r="J6873" s="23" t="inlineStr">
        <is>
          <t>Jumlah Harga (Rp)</t>
        </is>
      </c>
    </row>
    <row r="6874">
      <c r="C6874" s="24" t="inlineStr">
        <is>
          <t>A</t>
        </is>
      </c>
      <c r="D6874" s="24" t="inlineStr">
        <is>
          <t>TENAGA KERJA</t>
        </is>
      </c>
      <c r="E6874" s="12" t="n"/>
      <c r="F6874" s="12" t="n"/>
      <c r="G6874" s="12" t="n"/>
      <c r="H6874" s="12" t="n"/>
      <c r="I6874" s="12" t="n"/>
      <c r="J6874" s="12" t="n"/>
    </row>
    <row r="6875">
      <c r="C6875" s="5" t="n">
        <v>1</v>
      </c>
      <c r="D6875" s="5" t="inlineStr">
        <is>
          <t>Pekerja</t>
        </is>
      </c>
      <c r="E6875" s="5" t="inlineStr">
        <is>
          <t>L01</t>
        </is>
      </c>
      <c r="F6875" s="5" t="inlineStr">
        <is>
          <t>jam</t>
        </is>
      </c>
      <c r="G6875" s="25" t="n">
        <v>0.6666667872493899</v>
      </c>
      <c r="H6875" s="26">
        <f>VLOOKUP(D6875,upahbahan,3,FALSE)</f>
        <v/>
      </c>
      <c r="J6875" s="26">
        <f>G6875*H6875</f>
        <v/>
      </c>
    </row>
    <row r="6876">
      <c r="C6876" s="5" t="n">
        <v>2</v>
      </c>
      <c r="D6876" s="5" t="inlineStr">
        <is>
          <t>Mandor</t>
        </is>
      </c>
      <c r="E6876" s="5" t="inlineStr">
        <is>
          <t>L03</t>
        </is>
      </c>
      <c r="F6876" s="5" t="inlineStr">
        <is>
          <t>jam</t>
        </is>
      </c>
      <c r="G6876" s="25" t="n">
        <v>0.3333334333955119</v>
      </c>
      <c r="H6876" s="26">
        <f>VLOOKUP(D6876,upahbahan,3,FALSE)</f>
        <v/>
      </c>
      <c r="J6876" s="26">
        <f>G6876*H6876</f>
        <v/>
      </c>
    </row>
    <row r="6877">
      <c r="C6877" s="27" t="inlineStr">
        <is>
          <t>JUMLAH HARGA TENAGA KERJA</t>
        </is>
      </c>
      <c r="D6877" s="28" t="n"/>
      <c r="E6877" s="28" t="n"/>
      <c r="F6877" s="28" t="n"/>
      <c r="G6877" s="28" t="n"/>
      <c r="H6877" s="28" t="n"/>
      <c r="I6877" s="28" t="n"/>
      <c r="J6877" s="29">
        <f>SUM(J6875:J6876)</f>
        <v/>
      </c>
    </row>
    <row r="6878">
      <c r="C6878" s="24" t="inlineStr">
        <is>
          <t>B</t>
        </is>
      </c>
      <c r="D6878" s="24" t="inlineStr">
        <is>
          <t>BAHAN</t>
        </is>
      </c>
      <c r="E6878" s="12" t="n"/>
      <c r="F6878" s="12" t="n"/>
      <c r="G6878" s="12" t="n"/>
      <c r="H6878" s="12" t="n"/>
      <c r="I6878" s="12" t="n"/>
      <c r="J6878" s="12" t="n"/>
    </row>
    <row r="6879">
      <c r="C6879" s="5" t="n">
        <v>1</v>
      </c>
      <c r="D6879" s="5" t="inlineStr">
        <is>
          <t>Trembesi (Samanea Saman) 2 m</t>
        </is>
      </c>
      <c r="E6879" s="5" t="inlineStr">
        <is>
          <t>M337</t>
        </is>
      </c>
      <c r="F6879" s="5" t="inlineStr">
        <is>
          <t>Btg</t>
        </is>
      </c>
      <c r="G6879" s="25" t="n">
        <v>1</v>
      </c>
      <c r="H6879" s="26">
        <f>VLOOKUP(D6879,upahbahan,3,FALSE)</f>
        <v/>
      </c>
      <c r="J6879" s="26">
        <f>G6879*H6879</f>
        <v/>
      </c>
    </row>
    <row r="6880">
      <c r="C6880" s="5" t="n">
        <v>2</v>
      </c>
      <c r="D6880" s="5" t="inlineStr">
        <is>
          <t>Tanah Humus ketebalan 20 cm</t>
        </is>
      </c>
      <c r="E6880" s="5" t="inlineStr">
        <is>
          <t>M271</t>
        </is>
      </c>
      <c r="F6880" s="5" t="inlineStr">
        <is>
          <t>M3</t>
        </is>
      </c>
      <c r="G6880" s="25" t="n">
        <v>0.22</v>
      </c>
      <c r="H6880" s="26">
        <f>VLOOKUP(D6880,upahbahan,3,FALSE)</f>
        <v/>
      </c>
      <c r="J6880" s="26">
        <f>G6880*H6880</f>
        <v/>
      </c>
    </row>
    <row r="6881">
      <c r="C6881" s="5" t="n">
        <v>3</v>
      </c>
      <c r="D6881" s="5" t="inlineStr">
        <is>
          <t>Pupuk</t>
        </is>
      </c>
      <c r="E6881" s="5" t="inlineStr">
        <is>
          <t>M272</t>
        </is>
      </c>
      <c r="F6881" s="5" t="inlineStr">
        <is>
          <t>Kg</t>
        </is>
      </c>
      <c r="G6881" s="25" t="n">
        <v>1.05</v>
      </c>
      <c r="H6881" s="26">
        <f>VLOOKUP(D6881,upahbahan,3,FALSE)</f>
        <v/>
      </c>
      <c r="J6881" s="26">
        <f>G6881*H6881</f>
        <v/>
      </c>
    </row>
    <row r="6882">
      <c r="C6882" s="5" t="n">
        <v>4</v>
      </c>
      <c r="D6882" s="5" t="inlineStr">
        <is>
          <t>Air</t>
        </is>
      </c>
      <c r="E6882" s="5" t="inlineStr">
        <is>
          <t>M170</t>
        </is>
      </c>
      <c r="F6882" s="5" t="inlineStr">
        <is>
          <t>Ltr</t>
        </is>
      </c>
      <c r="G6882" s="25" t="n">
        <v>8.111262798634812</v>
      </c>
      <c r="H6882" s="26">
        <f>VLOOKUP(D6882,upahbahan,3,FALSE)</f>
        <v/>
      </c>
      <c r="J6882" s="26">
        <f>G6882*H6882</f>
        <v/>
      </c>
    </row>
    <row r="6883">
      <c r="C6883" s="5" t="n">
        <v>5</v>
      </c>
      <c r="D6883" s="5" t="inlineStr">
        <is>
          <t>Galian Tanah Biasa</t>
        </is>
      </c>
      <c r="E6883" s="5" t="inlineStr">
        <is>
          <t>EI311</t>
        </is>
      </c>
      <c r="F6883" s="5" t="inlineStr">
        <is>
          <t>M3</t>
        </is>
      </c>
      <c r="G6883" s="25" t="n">
        <v>0.639999989570938</v>
      </c>
      <c r="H6883" s="26">
        <f>VLOOKUP(D6883,upahbahan,3,FALSE)</f>
        <v/>
      </c>
      <c r="J6883" s="26">
        <f>G6883*H6883</f>
        <v/>
      </c>
    </row>
    <row r="6884">
      <c r="C6884" s="5" t="n">
        <v>6</v>
      </c>
      <c r="D6884" s="5" t="inlineStr">
        <is>
          <t>Bambu Penopang</t>
        </is>
      </c>
      <c r="E6884" s="5" t="inlineStr">
        <is>
          <t>M366</t>
        </is>
      </c>
      <c r="F6884" s="5" t="inlineStr">
        <is>
          <t>Btg</t>
        </is>
      </c>
      <c r="G6884" s="25" t="n">
        <v>3</v>
      </c>
      <c r="H6884" s="26">
        <f>VLOOKUP(D6884,upahbahan,3,FALSE)</f>
        <v/>
      </c>
      <c r="J6884" s="26">
        <f>G6884*H6884</f>
        <v/>
      </c>
    </row>
    <row r="6885">
      <c r="C6885" s="27" t="inlineStr">
        <is>
          <t>JUMLAH HARGA BAHAN</t>
        </is>
      </c>
      <c r="D6885" s="28" t="n"/>
      <c r="E6885" s="28" t="n"/>
      <c r="F6885" s="28" t="n"/>
      <c r="G6885" s="28" t="n"/>
      <c r="H6885" s="28" t="n"/>
      <c r="I6885" s="28" t="n"/>
      <c r="J6885" s="29">
        <f>SUM(J6879:J6884)</f>
        <v/>
      </c>
    </row>
    <row r="6886">
      <c r="C6886" s="24" t="inlineStr">
        <is>
          <t>C</t>
        </is>
      </c>
      <c r="D6886" s="24" t="inlineStr">
        <is>
          <t>PERALATAN</t>
        </is>
      </c>
      <c r="E6886" s="12" t="n"/>
      <c r="F6886" s="12" t="n"/>
      <c r="G6886" s="12" t="n"/>
      <c r="H6886" s="12" t="n"/>
      <c r="I6886" s="12" t="n"/>
      <c r="J6886" s="12" t="n"/>
    </row>
    <row r="6887">
      <c r="C6887" s="5" t="n">
        <v>1</v>
      </c>
      <c r="D6887" s="5" t="inlineStr">
        <is>
          <t>WATER TANKER 3000 - 4500 L</t>
        </is>
      </c>
      <c r="E6887" s="5" t="inlineStr">
        <is>
          <t>E23</t>
        </is>
      </c>
      <c r="F6887" s="5" t="inlineStr">
        <is>
          <t>Jam</t>
        </is>
      </c>
      <c r="G6887" s="25" t="n">
        <v>0.0008144239543136809</v>
      </c>
      <c r="H6887" s="26">
        <f>VLOOKUP(D6887,upahbahan,3,FALSE)</f>
        <v/>
      </c>
      <c r="J6887" s="26">
        <f>G6887*H6887</f>
        <v/>
      </c>
    </row>
    <row r="6888">
      <c r="C6888" s="5" t="n">
        <v>2</v>
      </c>
      <c r="D6888" s="5" t="inlineStr">
        <is>
          <t>Alat Bantu</t>
        </is>
      </c>
      <c r="F6888" s="5" t="inlineStr">
        <is>
          <t>Ls</t>
        </is>
      </c>
      <c r="G6888" s="25" t="n">
        <v>1</v>
      </c>
      <c r="H6888" s="26">
        <f>VLOOKUP(D6888,upahbahan,3,FALSE)</f>
        <v/>
      </c>
      <c r="J6888" s="26">
        <f>G6888*H6888</f>
        <v/>
      </c>
    </row>
    <row r="6889">
      <c r="C6889" s="27" t="inlineStr">
        <is>
          <t>JUMLAH HARGA PERALATAN</t>
        </is>
      </c>
      <c r="D6889" s="28" t="n"/>
      <c r="E6889" s="28" t="n"/>
      <c r="F6889" s="28" t="n"/>
      <c r="G6889" s="28" t="n"/>
      <c r="H6889" s="28" t="n"/>
      <c r="I6889" s="28" t="n"/>
      <c r="J6889" s="29">
        <f>SUM(J6887:J6888)</f>
        <v/>
      </c>
    </row>
    <row r="6890">
      <c r="C6890" s="31" t="inlineStr">
        <is>
          <t>D</t>
        </is>
      </c>
      <c r="D6890" s="31" t="inlineStr">
        <is>
          <t>Jumlah (A+B+C)</t>
        </is>
      </c>
      <c r="E6890" s="32" t="n"/>
      <c r="F6890" s="32" t="n"/>
      <c r="G6890" s="32" t="n"/>
      <c r="H6890" s="32" t="n"/>
      <c r="I6890" s="32" t="n"/>
      <c r="J6890" s="33">
        <f>J6877+J6885+J6889</f>
        <v/>
      </c>
    </row>
    <row r="6891">
      <c r="C6891" s="18" t="inlineStr">
        <is>
          <t>E</t>
        </is>
      </c>
      <c r="D6891" s="18" t="inlineStr">
        <is>
          <t>Biaya Umum dan Keuntungan 10.0% x D</t>
        </is>
      </c>
      <c r="H6891" s="21">
        <f>$Q$8</f>
        <v/>
      </c>
      <c r="J6891" s="34">
        <f>J6890*H6891</f>
        <v/>
      </c>
    </row>
    <row r="6892">
      <c r="C6892" s="31" t="inlineStr">
        <is>
          <t>F</t>
        </is>
      </c>
      <c r="D6892" s="31" t="inlineStr">
        <is>
          <t>Harga Satuan Pekerjaan (D+E)</t>
        </is>
      </c>
      <c r="E6892" s="32" t="n"/>
      <c r="F6892" s="32" t="n"/>
      <c r="G6892" s="32" t="n"/>
      <c r="H6892" s="32" t="n"/>
      <c r="I6892" s="32" t="n"/>
      <c r="J6892" s="33">
        <f>SUM(J6890:J6891)</f>
        <v/>
      </c>
    </row>
    <row r="6894">
      <c r="C6894" s="16" t="inlineStr">
        <is>
          <t>I.340</t>
        </is>
      </c>
      <c r="D6894" s="17" t="inlineStr">
        <is>
          <t>Wali Songo (Schefflera Sp)</t>
        </is>
      </c>
      <c r="F6894" s="18" t="inlineStr">
        <is>
          <t>Buah</t>
        </is>
      </c>
      <c r="K6894" s="22">
        <f>ROUNDDOWN(J6914,0)</f>
        <v/>
      </c>
      <c r="M6894" s="19" t="inlineStr">
        <is>
          <t>9.3.(38cd)</t>
        </is>
      </c>
    </row>
    <row r="6895">
      <c r="C6895" s="23" t="inlineStr">
        <is>
          <t>No</t>
        </is>
      </c>
      <c r="D6895" s="23" t="inlineStr">
        <is>
          <t>Uraian</t>
        </is>
      </c>
      <c r="E6895" s="23" t="inlineStr">
        <is>
          <t>Kode</t>
        </is>
      </c>
      <c r="F6895" s="23" t="inlineStr">
        <is>
          <t>Sat.</t>
        </is>
      </c>
      <c r="G6895" s="23" t="inlineStr">
        <is>
          <t>Koefisien</t>
        </is>
      </c>
      <c r="H6895" s="23" t="inlineStr">
        <is>
          <t>Harga  Satuan (Rp)</t>
        </is>
      </c>
      <c r="J6895" s="23" t="inlineStr">
        <is>
          <t>Jumlah Harga (Rp)</t>
        </is>
      </c>
    </row>
    <row r="6896">
      <c r="C6896" s="24" t="inlineStr">
        <is>
          <t>A</t>
        </is>
      </c>
      <c r="D6896" s="24" t="inlineStr">
        <is>
          <t>TENAGA KERJA</t>
        </is>
      </c>
      <c r="E6896" s="12" t="n"/>
      <c r="F6896" s="12" t="n"/>
      <c r="G6896" s="12" t="n"/>
      <c r="H6896" s="12" t="n"/>
      <c r="I6896" s="12" t="n"/>
      <c r="J6896" s="12" t="n"/>
    </row>
    <row r="6897">
      <c r="C6897" s="5" t="n">
        <v>1</v>
      </c>
      <c r="D6897" s="5" t="inlineStr">
        <is>
          <t>Pekerja</t>
        </is>
      </c>
      <c r="E6897" s="5" t="inlineStr">
        <is>
          <t>L01</t>
        </is>
      </c>
      <c r="F6897" s="5" t="inlineStr">
        <is>
          <t>jam</t>
        </is>
      </c>
      <c r="G6897" s="25" t="n">
        <v>0.6666667872493899</v>
      </c>
      <c r="H6897" s="26">
        <f>VLOOKUP(D6897,upahbahan,3,FALSE)</f>
        <v/>
      </c>
      <c r="J6897" s="26">
        <f>G6897*H6897</f>
        <v/>
      </c>
    </row>
    <row r="6898">
      <c r="C6898" s="5" t="n">
        <v>2</v>
      </c>
      <c r="D6898" s="5" t="inlineStr">
        <is>
          <t>Mandor</t>
        </is>
      </c>
      <c r="E6898" s="5" t="inlineStr">
        <is>
          <t>L03</t>
        </is>
      </c>
      <c r="F6898" s="5" t="inlineStr">
        <is>
          <t>jam</t>
        </is>
      </c>
      <c r="G6898" s="25" t="n">
        <v>0.3333334333955119</v>
      </c>
      <c r="H6898" s="26">
        <f>VLOOKUP(D6898,upahbahan,3,FALSE)</f>
        <v/>
      </c>
      <c r="J6898" s="26">
        <f>G6898*H6898</f>
        <v/>
      </c>
    </row>
    <row r="6899">
      <c r="C6899" s="27" t="inlineStr">
        <is>
          <t>JUMLAH HARGA TENAGA KERJA</t>
        </is>
      </c>
      <c r="D6899" s="28" t="n"/>
      <c r="E6899" s="28" t="n"/>
      <c r="F6899" s="28" t="n"/>
      <c r="G6899" s="28" t="n"/>
      <c r="H6899" s="28" t="n"/>
      <c r="I6899" s="28" t="n"/>
      <c r="J6899" s="29">
        <f>SUM(J6897:J6898)</f>
        <v/>
      </c>
    </row>
    <row r="6900">
      <c r="C6900" s="24" t="inlineStr">
        <is>
          <t>B</t>
        </is>
      </c>
      <c r="D6900" s="24" t="inlineStr">
        <is>
          <t>BAHAN</t>
        </is>
      </c>
      <c r="E6900" s="12" t="n"/>
      <c r="F6900" s="12" t="n"/>
      <c r="G6900" s="12" t="n"/>
      <c r="H6900" s="12" t="n"/>
      <c r="I6900" s="12" t="n"/>
      <c r="J6900" s="12" t="n"/>
    </row>
    <row r="6901">
      <c r="C6901" s="5" t="n">
        <v>1</v>
      </c>
      <c r="D6901" s="5" t="inlineStr">
        <is>
          <t>Wali Songo (Schefflera sp)</t>
        </is>
      </c>
      <c r="E6901" s="5" t="inlineStr">
        <is>
          <t>M364</t>
        </is>
      </c>
      <c r="F6901" s="5" t="inlineStr">
        <is>
          <t>Btg</t>
        </is>
      </c>
      <c r="G6901" s="25" t="n">
        <v>1</v>
      </c>
      <c r="H6901" s="26">
        <f>VLOOKUP(D6901,upahbahan,3,FALSE)</f>
        <v/>
      </c>
      <c r="J6901" s="26">
        <f>G6901*H6901</f>
        <v/>
      </c>
    </row>
    <row r="6902">
      <c r="C6902" s="5" t="n">
        <v>2</v>
      </c>
      <c r="D6902" s="5" t="inlineStr">
        <is>
          <t>Tanah Humus ketebalan 20 cm</t>
        </is>
      </c>
      <c r="E6902" s="5" t="inlineStr">
        <is>
          <t>M271</t>
        </is>
      </c>
      <c r="F6902" s="5" t="inlineStr">
        <is>
          <t>M3</t>
        </is>
      </c>
      <c r="G6902" s="25" t="n">
        <v>0.22</v>
      </c>
      <c r="H6902" s="26">
        <f>VLOOKUP(D6902,upahbahan,3,FALSE)</f>
        <v/>
      </c>
      <c r="J6902" s="26">
        <f>G6902*H6902</f>
        <v/>
      </c>
    </row>
    <row r="6903">
      <c r="C6903" s="5" t="n">
        <v>3</v>
      </c>
      <c r="D6903" s="5" t="inlineStr">
        <is>
          <t>Pupuk</t>
        </is>
      </c>
      <c r="E6903" s="5" t="inlineStr">
        <is>
          <t>M272</t>
        </is>
      </c>
      <c r="F6903" s="5" t="inlineStr">
        <is>
          <t>Kg</t>
        </is>
      </c>
      <c r="G6903" s="25" t="n">
        <v>1.05</v>
      </c>
      <c r="H6903" s="26">
        <f>VLOOKUP(D6903,upahbahan,3,FALSE)</f>
        <v/>
      </c>
      <c r="J6903" s="26">
        <f>G6903*H6903</f>
        <v/>
      </c>
    </row>
    <row r="6904">
      <c r="C6904" s="5" t="n">
        <v>4</v>
      </c>
      <c r="D6904" s="5" t="inlineStr">
        <is>
          <t>Air</t>
        </is>
      </c>
      <c r="E6904" s="5" t="inlineStr">
        <is>
          <t>M170</t>
        </is>
      </c>
      <c r="F6904" s="5" t="inlineStr">
        <is>
          <t>Ltr</t>
        </is>
      </c>
      <c r="G6904" s="25" t="n">
        <v>0.5406143344709897</v>
      </c>
      <c r="H6904" s="26">
        <f>VLOOKUP(D6904,upahbahan,3,FALSE)</f>
        <v/>
      </c>
      <c r="J6904" s="26">
        <f>G6904*H6904</f>
        <v/>
      </c>
    </row>
    <row r="6905">
      <c r="C6905" s="5" t="n">
        <v>5</v>
      </c>
      <c r="D6905" s="5" t="inlineStr">
        <is>
          <t>Galian Tanah Biasa</t>
        </is>
      </c>
      <c r="E6905" s="5" t="inlineStr">
        <is>
          <t>EI311</t>
        </is>
      </c>
      <c r="F6905" s="5" t="inlineStr">
        <is>
          <t>M3</t>
        </is>
      </c>
      <c r="G6905" s="25" t="n">
        <v>0.5119999395114402</v>
      </c>
      <c r="H6905" s="26">
        <f>VLOOKUP(D6905,upahbahan,3,FALSE)</f>
        <v/>
      </c>
      <c r="J6905" s="26">
        <f>G6905*H6905</f>
        <v/>
      </c>
    </row>
    <row r="6906">
      <c r="C6906" s="5" t="n">
        <v>6</v>
      </c>
      <c r="D6906" s="5" t="inlineStr">
        <is>
          <t>Bambu Penopang</t>
        </is>
      </c>
      <c r="E6906" s="5" t="inlineStr">
        <is>
          <t>M366</t>
        </is>
      </c>
      <c r="F6906" s="5" t="inlineStr">
        <is>
          <t>Btg</t>
        </is>
      </c>
      <c r="G6906" s="25" t="n">
        <v>3</v>
      </c>
      <c r="H6906" s="26">
        <f>VLOOKUP(D6906,upahbahan,3,FALSE)</f>
        <v/>
      </c>
      <c r="J6906" s="26">
        <f>G6906*H6906</f>
        <v/>
      </c>
    </row>
    <row r="6907">
      <c r="C6907" s="27" t="inlineStr">
        <is>
          <t>JUMLAH HARGA BAHAN</t>
        </is>
      </c>
      <c r="D6907" s="28" t="n"/>
      <c r="E6907" s="28" t="n"/>
      <c r="F6907" s="28" t="n"/>
      <c r="G6907" s="28" t="n"/>
      <c r="H6907" s="28" t="n"/>
      <c r="I6907" s="28" t="n"/>
      <c r="J6907" s="29">
        <f>SUM(J6901:J6906)</f>
        <v/>
      </c>
    </row>
    <row r="6908">
      <c r="C6908" s="24" t="inlineStr">
        <is>
          <t>C</t>
        </is>
      </c>
      <c r="D6908" s="24" t="inlineStr">
        <is>
          <t>PERALATAN</t>
        </is>
      </c>
      <c r="E6908" s="12" t="n"/>
      <c r="F6908" s="12" t="n"/>
      <c r="G6908" s="12" t="n"/>
      <c r="H6908" s="12" t="n"/>
      <c r="I6908" s="12" t="n"/>
      <c r="J6908" s="12" t="n"/>
    </row>
    <row r="6909">
      <c r="C6909" s="5" t="n">
        <v>1</v>
      </c>
      <c r="D6909" s="5" t="inlineStr">
        <is>
          <t>WATER TANKER 3000 - 4500 L</t>
        </is>
      </c>
      <c r="E6909" s="5" t="inlineStr">
        <is>
          <t>E23</t>
        </is>
      </c>
      <c r="F6909" s="5" t="inlineStr">
        <is>
          <t>Jam</t>
        </is>
      </c>
      <c r="G6909" s="25" t="n">
        <v>5.430158489357059e-05</v>
      </c>
      <c r="H6909" s="26">
        <f>VLOOKUP(D6909,upahbahan,3,FALSE)</f>
        <v/>
      </c>
      <c r="J6909" s="26">
        <f>G6909*H6909</f>
        <v/>
      </c>
    </row>
    <row r="6910">
      <c r="C6910" s="5" t="n">
        <v>2</v>
      </c>
      <c r="D6910" s="5" t="inlineStr">
        <is>
          <t>Alat Bantu</t>
        </is>
      </c>
      <c r="F6910" s="5" t="inlineStr">
        <is>
          <t>Ls</t>
        </is>
      </c>
      <c r="G6910" s="25" t="n">
        <v>1</v>
      </c>
      <c r="H6910" s="26">
        <f>VLOOKUP(D6910,upahbahan,3,FALSE)</f>
        <v/>
      </c>
      <c r="J6910" s="26">
        <f>G6910*H6910</f>
        <v/>
      </c>
    </row>
    <row r="6911">
      <c r="C6911" s="27" t="inlineStr">
        <is>
          <t>JUMLAH HARGA PERALATAN</t>
        </is>
      </c>
      <c r="D6911" s="28" t="n"/>
      <c r="E6911" s="28" t="n"/>
      <c r="F6911" s="28" t="n"/>
      <c r="G6911" s="28" t="n"/>
      <c r="H6911" s="28" t="n"/>
      <c r="I6911" s="28" t="n"/>
      <c r="J6911" s="29">
        <f>SUM(J6909:J6910)</f>
        <v/>
      </c>
    </row>
    <row r="6912">
      <c r="C6912" s="31" t="inlineStr">
        <is>
          <t>D</t>
        </is>
      </c>
      <c r="D6912" s="31" t="inlineStr">
        <is>
          <t>Jumlah (A+B+C)</t>
        </is>
      </c>
      <c r="E6912" s="32" t="n"/>
      <c r="F6912" s="32" t="n"/>
      <c r="G6912" s="32" t="n"/>
      <c r="H6912" s="32" t="n"/>
      <c r="I6912" s="32" t="n"/>
      <c r="J6912" s="33">
        <f>J6899+J6907+J6911</f>
        <v/>
      </c>
    </row>
    <row r="6913">
      <c r="C6913" s="18" t="inlineStr">
        <is>
          <t>E</t>
        </is>
      </c>
      <c r="D6913" s="18" t="inlineStr">
        <is>
          <t>Biaya Umum dan Keuntungan 10.0% x D</t>
        </is>
      </c>
      <c r="H6913" s="21">
        <f>$Q$8</f>
        <v/>
      </c>
      <c r="J6913" s="34">
        <f>J6912*H6913</f>
        <v/>
      </c>
    </row>
    <row r="6914">
      <c r="C6914" s="31" t="inlineStr">
        <is>
          <t>F</t>
        </is>
      </c>
      <c r="D6914" s="31" t="inlineStr">
        <is>
          <t>Harga Satuan Pekerjaan (D+E)</t>
        </is>
      </c>
      <c r="E6914" s="32" t="n"/>
      <c r="F6914" s="32" t="n"/>
      <c r="G6914" s="32" t="n"/>
      <c r="H6914" s="32" t="n"/>
      <c r="I6914" s="32" t="n"/>
      <c r="J6914" s="33">
        <f>SUM(J6912:J6913)</f>
        <v/>
      </c>
    </row>
    <row r="6916">
      <c r="C6916" s="16" t="inlineStr">
        <is>
          <t>I.341</t>
        </is>
      </c>
      <c r="D6916" s="17" t="inlineStr">
        <is>
          <t>Waru Laut (Hibiscus Tillaceus)</t>
        </is>
      </c>
      <c r="F6916" s="18" t="inlineStr">
        <is>
          <t>Buah</t>
        </is>
      </c>
      <c r="K6916" s="22">
        <f>ROUNDDOWN(J6936,0)</f>
        <v/>
      </c>
      <c r="M6916" s="19" t="inlineStr">
        <is>
          <t>9.3.(38ce)</t>
        </is>
      </c>
    </row>
    <row r="6917">
      <c r="C6917" s="23" t="inlineStr">
        <is>
          <t>No</t>
        </is>
      </c>
      <c r="D6917" s="23" t="inlineStr">
        <is>
          <t>Uraian</t>
        </is>
      </c>
      <c r="E6917" s="23" t="inlineStr">
        <is>
          <t>Kode</t>
        </is>
      </c>
      <c r="F6917" s="23" t="inlineStr">
        <is>
          <t>Sat.</t>
        </is>
      </c>
      <c r="G6917" s="23" t="inlineStr">
        <is>
          <t>Koefisien</t>
        </is>
      </c>
      <c r="H6917" s="23" t="inlineStr">
        <is>
          <t>Harga  Satuan (Rp)</t>
        </is>
      </c>
      <c r="J6917" s="23" t="inlineStr">
        <is>
          <t>Jumlah Harga (Rp)</t>
        </is>
      </c>
    </row>
    <row r="6918">
      <c r="C6918" s="24" t="inlineStr">
        <is>
          <t>A</t>
        </is>
      </c>
      <c r="D6918" s="24" t="inlineStr">
        <is>
          <t>TENAGA KERJA</t>
        </is>
      </c>
      <c r="E6918" s="12" t="n"/>
      <c r="F6918" s="12" t="n"/>
      <c r="G6918" s="12" t="n"/>
      <c r="H6918" s="12" t="n"/>
      <c r="I6918" s="12" t="n"/>
      <c r="J6918" s="12" t="n"/>
    </row>
    <row r="6919">
      <c r="C6919" s="5" t="n">
        <v>1</v>
      </c>
      <c r="D6919" s="5" t="inlineStr">
        <is>
          <t>Pekerja</t>
        </is>
      </c>
      <c r="E6919" s="5" t="inlineStr">
        <is>
          <t>L01</t>
        </is>
      </c>
      <c r="F6919" s="5" t="inlineStr">
        <is>
          <t>jam</t>
        </is>
      </c>
      <c r="G6919" s="25" t="n">
        <v>0.6666667872493899</v>
      </c>
      <c r="H6919" s="26">
        <f>VLOOKUP(D6919,upahbahan,3,FALSE)</f>
        <v/>
      </c>
      <c r="J6919" s="26">
        <f>G6919*H6919</f>
        <v/>
      </c>
    </row>
    <row r="6920">
      <c r="C6920" s="5" t="n">
        <v>2</v>
      </c>
      <c r="D6920" s="5" t="inlineStr">
        <is>
          <t>Mandor</t>
        </is>
      </c>
      <c r="E6920" s="5" t="inlineStr">
        <is>
          <t>L03</t>
        </is>
      </c>
      <c r="F6920" s="5" t="inlineStr">
        <is>
          <t>jam</t>
        </is>
      </c>
      <c r="G6920" s="25" t="n">
        <v>0.3333334333955119</v>
      </c>
      <c r="H6920" s="26">
        <f>VLOOKUP(D6920,upahbahan,3,FALSE)</f>
        <v/>
      </c>
      <c r="J6920" s="26">
        <f>G6920*H6920</f>
        <v/>
      </c>
    </row>
    <row r="6921">
      <c r="C6921" s="27" t="inlineStr">
        <is>
          <t>JUMLAH HARGA TENAGA KERJA</t>
        </is>
      </c>
      <c r="D6921" s="28" t="n"/>
      <c r="E6921" s="28" t="n"/>
      <c r="F6921" s="28" t="n"/>
      <c r="G6921" s="28" t="n"/>
      <c r="H6921" s="28" t="n"/>
      <c r="I6921" s="28" t="n"/>
      <c r="J6921" s="29">
        <f>SUM(J6919:J6920)</f>
        <v/>
      </c>
    </row>
    <row r="6922">
      <c r="C6922" s="24" t="inlineStr">
        <is>
          <t>B</t>
        </is>
      </c>
      <c r="D6922" s="24" t="inlineStr">
        <is>
          <t>BAHAN</t>
        </is>
      </c>
      <c r="E6922" s="12" t="n"/>
      <c r="F6922" s="12" t="n"/>
      <c r="G6922" s="12" t="n"/>
      <c r="H6922" s="12" t="n"/>
      <c r="I6922" s="12" t="n"/>
      <c r="J6922" s="12" t="n"/>
    </row>
    <row r="6923">
      <c r="C6923" s="5" t="n">
        <v>1</v>
      </c>
      <c r="D6923" s="5" t="inlineStr">
        <is>
          <t>Waru Laut (Hibiscus Tillaceus) 1m</t>
        </is>
      </c>
      <c r="E6923" s="5" t="inlineStr">
        <is>
          <t>M330</t>
        </is>
      </c>
      <c r="F6923" s="5" t="inlineStr">
        <is>
          <t>Btg</t>
        </is>
      </c>
      <c r="G6923" s="25" t="n">
        <v>1</v>
      </c>
      <c r="H6923" s="26">
        <f>VLOOKUP(D6923,upahbahan,3,FALSE)</f>
        <v/>
      </c>
      <c r="J6923" s="26">
        <f>G6923*H6923</f>
        <v/>
      </c>
    </row>
    <row r="6924">
      <c r="C6924" s="5" t="n">
        <v>2</v>
      </c>
      <c r="D6924" s="5" t="inlineStr">
        <is>
          <t>Tanah Humus ketebalan 20 cm</t>
        </is>
      </c>
      <c r="E6924" s="5" t="inlineStr">
        <is>
          <t>M271</t>
        </is>
      </c>
      <c r="F6924" s="5" t="inlineStr">
        <is>
          <t>M3</t>
        </is>
      </c>
      <c r="G6924" s="25" t="n">
        <v>0.22</v>
      </c>
      <c r="H6924" s="26">
        <f>VLOOKUP(D6924,upahbahan,3,FALSE)</f>
        <v/>
      </c>
      <c r="J6924" s="26">
        <f>G6924*H6924</f>
        <v/>
      </c>
    </row>
    <row r="6925">
      <c r="C6925" s="5" t="n">
        <v>3</v>
      </c>
      <c r="D6925" s="5" t="inlineStr">
        <is>
          <t>Pupuk</t>
        </is>
      </c>
      <c r="E6925" s="5" t="inlineStr">
        <is>
          <t>M272</t>
        </is>
      </c>
      <c r="F6925" s="5" t="inlineStr">
        <is>
          <t>Kg</t>
        </is>
      </c>
      <c r="G6925" s="25" t="n">
        <v>1.05</v>
      </c>
      <c r="H6925" s="26">
        <f>VLOOKUP(D6925,upahbahan,3,FALSE)</f>
        <v/>
      </c>
      <c r="J6925" s="26">
        <f>G6925*H6925</f>
        <v/>
      </c>
    </row>
    <row r="6926">
      <c r="C6926" s="5" t="n">
        <v>4</v>
      </c>
      <c r="D6926" s="5" t="inlineStr">
        <is>
          <t>Air</t>
        </is>
      </c>
      <c r="E6926" s="5" t="inlineStr">
        <is>
          <t>M170</t>
        </is>
      </c>
      <c r="F6926" s="5" t="inlineStr">
        <is>
          <t>Ltr</t>
        </is>
      </c>
      <c r="G6926" s="25" t="n">
        <v>8.111262798634812</v>
      </c>
      <c r="H6926" s="26">
        <f>VLOOKUP(D6926,upahbahan,3,FALSE)</f>
        <v/>
      </c>
      <c r="J6926" s="26">
        <f>G6926*H6926</f>
        <v/>
      </c>
    </row>
    <row r="6927">
      <c r="C6927" s="5" t="n">
        <v>5</v>
      </c>
      <c r="D6927" s="5" t="inlineStr">
        <is>
          <t>Galian Tanah Biasa</t>
        </is>
      </c>
      <c r="E6927" s="5" t="inlineStr">
        <is>
          <t>EI311</t>
        </is>
      </c>
      <c r="F6927" s="5" t="inlineStr">
        <is>
          <t>M3</t>
        </is>
      </c>
      <c r="G6927" s="25" t="n">
        <v>0.639999989570938</v>
      </c>
      <c r="H6927" s="26">
        <f>VLOOKUP(D6927,upahbahan,3,FALSE)</f>
        <v/>
      </c>
      <c r="J6927" s="26">
        <f>G6927*H6927</f>
        <v/>
      </c>
    </row>
    <row r="6928">
      <c r="C6928" s="5" t="n">
        <v>6</v>
      </c>
      <c r="D6928" s="5" t="inlineStr">
        <is>
          <t>Bambu Penopang</t>
        </is>
      </c>
      <c r="E6928" s="5" t="inlineStr">
        <is>
          <t>M366</t>
        </is>
      </c>
      <c r="F6928" s="5" t="inlineStr">
        <is>
          <t>Btg</t>
        </is>
      </c>
      <c r="G6928" s="25" t="n">
        <v>3</v>
      </c>
      <c r="H6928" s="26">
        <f>VLOOKUP(D6928,upahbahan,3,FALSE)</f>
        <v/>
      </c>
      <c r="J6928" s="26">
        <f>G6928*H6928</f>
        <v/>
      </c>
    </row>
    <row r="6929">
      <c r="C6929" s="27" t="inlineStr">
        <is>
          <t>JUMLAH HARGA BAHAN</t>
        </is>
      </c>
      <c r="D6929" s="28" t="n"/>
      <c r="E6929" s="28" t="n"/>
      <c r="F6929" s="28" t="n"/>
      <c r="G6929" s="28" t="n"/>
      <c r="H6929" s="28" t="n"/>
      <c r="I6929" s="28" t="n"/>
      <c r="J6929" s="29">
        <f>SUM(J6923:J6928)</f>
        <v/>
      </c>
    </row>
    <row r="6930">
      <c r="C6930" s="24" t="inlineStr">
        <is>
          <t>C</t>
        </is>
      </c>
      <c r="D6930" s="24" t="inlineStr">
        <is>
          <t>PERALATAN</t>
        </is>
      </c>
      <c r="E6930" s="12" t="n"/>
      <c r="F6930" s="12" t="n"/>
      <c r="G6930" s="12" t="n"/>
      <c r="H6930" s="12" t="n"/>
      <c r="I6930" s="12" t="n"/>
      <c r="J6930" s="12" t="n"/>
    </row>
    <row r="6931">
      <c r="C6931" s="5" t="n">
        <v>1</v>
      </c>
      <c r="D6931" s="5" t="inlineStr">
        <is>
          <t>WATER TANKER 3000 - 4500 L</t>
        </is>
      </c>
      <c r="E6931" s="5" t="inlineStr">
        <is>
          <t>E23</t>
        </is>
      </c>
      <c r="F6931" s="5" t="inlineStr">
        <is>
          <t>Jam</t>
        </is>
      </c>
      <c r="G6931" s="25" t="n">
        <v>0.0008144239543136809</v>
      </c>
      <c r="H6931" s="26">
        <f>VLOOKUP(D6931,upahbahan,3,FALSE)</f>
        <v/>
      </c>
      <c r="J6931" s="26">
        <f>G6931*H6931</f>
        <v/>
      </c>
    </row>
    <row r="6932">
      <c r="C6932" s="5" t="n">
        <v>2</v>
      </c>
      <c r="D6932" s="5" t="inlineStr">
        <is>
          <t>Alat Bantu</t>
        </is>
      </c>
      <c r="F6932" s="5" t="inlineStr">
        <is>
          <t>Ls</t>
        </is>
      </c>
      <c r="G6932" s="25" t="n">
        <v>1</v>
      </c>
      <c r="H6932" s="26">
        <f>VLOOKUP(D6932,upahbahan,3,FALSE)</f>
        <v/>
      </c>
      <c r="J6932" s="26">
        <f>G6932*H6932</f>
        <v/>
      </c>
    </row>
    <row r="6933">
      <c r="C6933" s="27" t="inlineStr">
        <is>
          <t>JUMLAH HARGA PERALATAN</t>
        </is>
      </c>
      <c r="D6933" s="28" t="n"/>
      <c r="E6933" s="28" t="n"/>
      <c r="F6933" s="28" t="n"/>
      <c r="G6933" s="28" t="n"/>
      <c r="H6933" s="28" t="n"/>
      <c r="I6933" s="28" t="n"/>
      <c r="J6933" s="29">
        <f>SUM(J6931:J6932)</f>
        <v/>
      </c>
    </row>
    <row r="6934">
      <c r="C6934" s="31" t="inlineStr">
        <is>
          <t>D</t>
        </is>
      </c>
      <c r="D6934" s="31" t="inlineStr">
        <is>
          <t>Jumlah (A+B+C)</t>
        </is>
      </c>
      <c r="E6934" s="32" t="n"/>
      <c r="F6934" s="32" t="n"/>
      <c r="G6934" s="32" t="n"/>
      <c r="H6934" s="32" t="n"/>
      <c r="I6934" s="32" t="n"/>
      <c r="J6934" s="33">
        <f>J6921+J6929+J6933</f>
        <v/>
      </c>
    </row>
    <row r="6935">
      <c r="C6935" s="18" t="inlineStr">
        <is>
          <t>E</t>
        </is>
      </c>
      <c r="D6935" s="18" t="inlineStr">
        <is>
          <t>Biaya Umum dan Keuntungan 10.0% x D</t>
        </is>
      </c>
      <c r="H6935" s="21">
        <f>$Q$8</f>
        <v/>
      </c>
      <c r="J6935" s="34">
        <f>J6934*H6935</f>
        <v/>
      </c>
    </row>
    <row r="6936">
      <c r="C6936" s="31" t="inlineStr">
        <is>
          <t>F</t>
        </is>
      </c>
      <c r="D6936" s="31" t="inlineStr">
        <is>
          <t>Harga Satuan Pekerjaan (D+E)</t>
        </is>
      </c>
      <c r="E6936" s="32" t="n"/>
      <c r="F6936" s="32" t="n"/>
      <c r="G6936" s="32" t="n"/>
      <c r="H6936" s="32" t="n"/>
      <c r="I6936" s="32" t="n"/>
      <c r="J6936" s="33">
        <f>SUM(J6934:J6935)</f>
        <v/>
      </c>
    </row>
    <row r="6938">
      <c r="C6938" s="16" t="inlineStr">
        <is>
          <t>I.342</t>
        </is>
      </c>
      <c r="D6938" s="17" t="inlineStr">
        <is>
          <t>Perdu/Semak ………..</t>
        </is>
      </c>
      <c r="F6938" s="18" t="inlineStr">
        <is>
          <t>Buah</t>
        </is>
      </c>
      <c r="K6938" s="22">
        <f>ROUNDDOWN(J6955,0)</f>
        <v/>
      </c>
      <c r="M6938" s="19" t="inlineStr">
        <is>
          <t>9.3.(38cf)</t>
        </is>
      </c>
    </row>
    <row r="6939">
      <c r="C6939" s="23" t="inlineStr">
        <is>
          <t>No</t>
        </is>
      </c>
      <c r="D6939" s="23" t="inlineStr">
        <is>
          <t>Uraian</t>
        </is>
      </c>
      <c r="E6939" s="23" t="inlineStr">
        <is>
          <t>Kode</t>
        </is>
      </c>
      <c r="F6939" s="23" t="inlineStr">
        <is>
          <t>Sat.</t>
        </is>
      </c>
      <c r="G6939" s="23" t="inlineStr">
        <is>
          <t>Koefisien</t>
        </is>
      </c>
      <c r="H6939" s="23" t="inlineStr">
        <is>
          <t>Harga  Satuan (Rp)</t>
        </is>
      </c>
      <c r="J6939" s="23" t="inlineStr">
        <is>
          <t>Jumlah Harga (Rp)</t>
        </is>
      </c>
    </row>
    <row r="6940">
      <c r="C6940" s="24" t="inlineStr">
        <is>
          <t>A</t>
        </is>
      </c>
      <c r="D6940" s="24" t="inlineStr">
        <is>
          <t>TENAGA KERJA</t>
        </is>
      </c>
      <c r="E6940" s="12" t="n"/>
      <c r="F6940" s="12" t="n"/>
      <c r="G6940" s="12" t="n"/>
      <c r="H6940" s="12" t="n"/>
      <c r="I6940" s="12" t="n"/>
      <c r="J6940" s="12" t="n"/>
    </row>
    <row r="6941">
      <c r="C6941" s="5" t="n">
        <v>1</v>
      </c>
      <c r="D6941" s="5" t="inlineStr">
        <is>
          <t>Pekerja</t>
        </is>
      </c>
      <c r="E6941" s="5" t="inlineStr">
        <is>
          <t>L01</t>
        </is>
      </c>
      <c r="F6941" s="5" t="inlineStr">
        <is>
          <t>jam</t>
        </is>
      </c>
      <c r="G6941" s="25" t="n">
        <v>0.4200001157594143</v>
      </c>
      <c r="H6941" s="26">
        <f>VLOOKUP(D6941,upahbahan,3,FALSE)</f>
        <v/>
      </c>
      <c r="J6941" s="26">
        <f>G6941*H6941</f>
        <v/>
      </c>
    </row>
    <row r="6942">
      <c r="C6942" s="5" t="n">
        <v>2</v>
      </c>
      <c r="D6942" s="5" t="inlineStr">
        <is>
          <t>Mandor</t>
        </is>
      </c>
      <c r="E6942" s="5" t="inlineStr">
        <is>
          <t>L03</t>
        </is>
      </c>
      <c r="F6942" s="5" t="inlineStr">
        <is>
          <t>jam</t>
        </is>
      </c>
      <c r="G6942" s="25" t="n">
        <v>0.06999989793657779</v>
      </c>
      <c r="H6942" s="26">
        <f>VLOOKUP(D6942,upahbahan,3,FALSE)</f>
        <v/>
      </c>
      <c r="J6942" s="26">
        <f>G6942*H6942</f>
        <v/>
      </c>
    </row>
    <row r="6943">
      <c r="C6943" s="27" t="inlineStr">
        <is>
          <t>JUMLAH HARGA TENAGA KERJA</t>
        </is>
      </c>
      <c r="D6943" s="28" t="n"/>
      <c r="E6943" s="28" t="n"/>
      <c r="F6943" s="28" t="n"/>
      <c r="G6943" s="28" t="n"/>
      <c r="H6943" s="28" t="n"/>
      <c r="I6943" s="28" t="n"/>
      <c r="J6943" s="29">
        <f>SUM(J6941:J6942)</f>
        <v/>
      </c>
    </row>
    <row r="6944">
      <c r="C6944" s="24" t="inlineStr">
        <is>
          <t>B</t>
        </is>
      </c>
      <c r="D6944" s="24" t="inlineStr">
        <is>
          <t>BAHAN</t>
        </is>
      </c>
      <c r="E6944" s="12" t="n"/>
      <c r="F6944" s="12" t="n"/>
      <c r="G6944" s="12" t="n"/>
      <c r="H6944" s="12" t="n"/>
      <c r="I6944" s="12" t="n"/>
      <c r="J6944" s="12" t="n"/>
    </row>
    <row r="6945">
      <c r="C6945" s="5" t="n">
        <v>1</v>
      </c>
      <c r="D6945" s="5" t="inlineStr">
        <is>
          <t>Tanaman Perdu</t>
        </is>
      </c>
      <c r="E6945" s="5" t="inlineStr">
        <is>
          <t>M267</t>
        </is>
      </c>
      <c r="F6945" s="5" t="inlineStr">
        <is>
          <t>Buah</t>
        </is>
      </c>
      <c r="G6945" s="25" t="n">
        <v>1.1</v>
      </c>
      <c r="H6945" s="26">
        <f>VLOOKUP(D6945,upahbahan,3,FALSE)</f>
        <v/>
      </c>
      <c r="J6945" s="26">
        <f>G6945*H6945</f>
        <v/>
      </c>
    </row>
    <row r="6946">
      <c r="C6946" s="5" t="n">
        <v>2</v>
      </c>
      <c r="D6946" s="5" t="inlineStr">
        <is>
          <t>Tanah humus setebal 20 cm</t>
        </is>
      </c>
      <c r="E6946" s="5" t="inlineStr">
        <is>
          <t>M271</t>
        </is>
      </c>
      <c r="F6946" s="5" t="inlineStr">
        <is>
          <t>m3</t>
        </is>
      </c>
      <c r="G6946" s="25" t="n">
        <v>0.22</v>
      </c>
      <c r="H6946" s="26">
        <f>VLOOKUP(D6946,upahbahan,3,FALSE)</f>
        <v/>
      </c>
      <c r="J6946" s="26">
        <f>G6946*H6946</f>
        <v/>
      </c>
    </row>
    <row r="6947">
      <c r="C6947" s="5" t="n">
        <v>3</v>
      </c>
      <c r="D6947" s="5" t="inlineStr">
        <is>
          <t>Pupuk</t>
        </is>
      </c>
      <c r="E6947" s="5" t="inlineStr">
        <is>
          <t>M272</t>
        </is>
      </c>
      <c r="F6947" s="5" t="inlineStr">
        <is>
          <t>kg</t>
        </is>
      </c>
      <c r="G6947" s="25" t="n">
        <v>0.25</v>
      </c>
      <c r="H6947" s="26">
        <f>VLOOKUP(D6947,upahbahan,3,FALSE)</f>
        <v/>
      </c>
      <c r="J6947" s="26">
        <f>G6947*H6947</f>
        <v/>
      </c>
    </row>
    <row r="6948">
      <c r="C6948" s="27" t="inlineStr">
        <is>
          <t>JUMLAH HARGA BAHAN</t>
        </is>
      </c>
      <c r="D6948" s="28" t="n"/>
      <c r="E6948" s="28" t="n"/>
      <c r="F6948" s="28" t="n"/>
      <c r="G6948" s="28" t="n"/>
      <c r="H6948" s="28" t="n"/>
      <c r="I6948" s="28" t="n"/>
      <c r="J6948" s="29">
        <f>SUM(J6945:J6947)</f>
        <v/>
      </c>
    </row>
    <row r="6949">
      <c r="C6949" s="24" t="inlineStr">
        <is>
          <t>C</t>
        </is>
      </c>
      <c r="D6949" s="24" t="inlineStr">
        <is>
          <t>PERALATAN</t>
        </is>
      </c>
      <c r="E6949" s="12" t="n"/>
      <c r="F6949" s="12" t="n"/>
      <c r="G6949" s="12" t="n"/>
      <c r="H6949" s="12" t="n"/>
      <c r="I6949" s="12" t="n"/>
      <c r="J6949" s="12" t="n"/>
    </row>
    <row r="6950">
      <c r="C6950" s="5" t="n">
        <v>1</v>
      </c>
      <c r="D6950" s="5" t="inlineStr">
        <is>
          <t>Water Tank Truk</t>
        </is>
      </c>
      <c r="E6950" s="5" t="inlineStr">
        <is>
          <t>E23</t>
        </is>
      </c>
      <c r="F6950" s="5" t="inlineStr">
        <is>
          <t>jam</t>
        </is>
      </c>
      <c r="G6950" s="25" t="n">
        <v>0.03714859263368257</v>
      </c>
      <c r="H6950" s="26" t="n">
        <v>500906.19</v>
      </c>
      <c r="I6950" s="30" t="inlineStr">
        <is>
          <t>harga khusus</t>
        </is>
      </c>
      <c r="J6950" s="26">
        <f>G6950*H6950</f>
        <v/>
      </c>
    </row>
    <row r="6951">
      <c r="C6951" s="5" t="n">
        <v>2</v>
      </c>
      <c r="D6951" s="5" t="inlineStr">
        <is>
          <t>Alat Bantu</t>
        </is>
      </c>
      <c r="F6951" s="5" t="inlineStr">
        <is>
          <t>Ls</t>
        </is>
      </c>
      <c r="G6951" s="25" t="n">
        <v>1</v>
      </c>
      <c r="H6951" s="26">
        <f>VLOOKUP(D6951,upahbahan,3,FALSE)</f>
        <v/>
      </c>
      <c r="J6951" s="26">
        <f>G6951*H6951</f>
        <v/>
      </c>
    </row>
    <row r="6952">
      <c r="C6952" s="27" t="inlineStr">
        <is>
          <t>JUMLAH HARGA PERALATAN</t>
        </is>
      </c>
      <c r="D6952" s="28" t="n"/>
      <c r="E6952" s="28" t="n"/>
      <c r="F6952" s="28" t="n"/>
      <c r="G6952" s="28" t="n"/>
      <c r="H6952" s="28" t="n"/>
      <c r="I6952" s="28" t="n"/>
      <c r="J6952" s="29">
        <f>SUM(J6950:J6951)</f>
        <v/>
      </c>
    </row>
    <row r="6953">
      <c r="C6953" s="31" t="inlineStr">
        <is>
          <t>D</t>
        </is>
      </c>
      <c r="D6953" s="31" t="inlineStr">
        <is>
          <t>Jumlah (A+B+C)</t>
        </is>
      </c>
      <c r="E6953" s="32" t="n"/>
      <c r="F6953" s="32" t="n"/>
      <c r="G6953" s="32" t="n"/>
      <c r="H6953" s="32" t="n"/>
      <c r="I6953" s="32" t="n"/>
      <c r="J6953" s="33">
        <f>J6943+J6948+J6952</f>
        <v/>
      </c>
    </row>
    <row r="6954">
      <c r="C6954" s="18" t="inlineStr">
        <is>
          <t>E</t>
        </is>
      </c>
      <c r="D6954" s="18" t="inlineStr">
        <is>
          <t>Biaya Umum dan Keuntungan 10.0% x D</t>
        </is>
      </c>
      <c r="H6954" s="21">
        <f>$Q$8</f>
        <v/>
      </c>
      <c r="J6954" s="34">
        <f>J6953*H6954</f>
        <v/>
      </c>
    </row>
    <row r="6955">
      <c r="C6955" s="31" t="inlineStr">
        <is>
          <t>F</t>
        </is>
      </c>
      <c r="D6955" s="31" t="inlineStr">
        <is>
          <t>Harga Satuan Pekerjaan (D+E)</t>
        </is>
      </c>
      <c r="E6955" s="32" t="n"/>
      <c r="F6955" s="32" t="n"/>
      <c r="G6955" s="32" t="n"/>
      <c r="H6955" s="32" t="n"/>
      <c r="I6955" s="32" t="n"/>
      <c r="J6955" s="33">
        <f>SUM(J6953:J6954)</f>
        <v/>
      </c>
    </row>
    <row r="6957">
      <c r="C6957" s="16" t="inlineStr">
        <is>
          <t>I.343</t>
        </is>
      </c>
      <c r="D6957" s="17" t="inlineStr">
        <is>
          <t>Pohon (besar) …..</t>
        </is>
      </c>
      <c r="F6957" s="18" t="inlineStr">
        <is>
          <t>Buah</t>
        </is>
      </c>
      <c r="K6957" s="22">
        <f>ROUNDDOWN(J6977,0)</f>
        <v/>
      </c>
      <c r="M6957" s="19" t="inlineStr">
        <is>
          <t>9.3.(39a)</t>
        </is>
      </c>
    </row>
    <row r="6958">
      <c r="C6958" s="23" t="inlineStr">
        <is>
          <t>No</t>
        </is>
      </c>
      <c r="D6958" s="23" t="inlineStr">
        <is>
          <t>Uraian</t>
        </is>
      </c>
      <c r="E6958" s="23" t="inlineStr">
        <is>
          <t>Kode</t>
        </is>
      </c>
      <c r="F6958" s="23" t="inlineStr">
        <is>
          <t>Sat.</t>
        </is>
      </c>
      <c r="G6958" s="23" t="inlineStr">
        <is>
          <t>Koefisien</t>
        </is>
      </c>
      <c r="H6958" s="23" t="inlineStr">
        <is>
          <t>Harga  Satuan (Rp)</t>
        </is>
      </c>
      <c r="J6958" s="23" t="inlineStr">
        <is>
          <t>Jumlah Harga (Rp)</t>
        </is>
      </c>
    </row>
    <row r="6959">
      <c r="C6959" s="24" t="inlineStr">
        <is>
          <t>A</t>
        </is>
      </c>
      <c r="D6959" s="24" t="inlineStr">
        <is>
          <t>TENAGA KERJA</t>
        </is>
      </c>
      <c r="E6959" s="12" t="n"/>
      <c r="F6959" s="12" t="n"/>
      <c r="G6959" s="12" t="n"/>
      <c r="H6959" s="12" t="n"/>
      <c r="I6959" s="12" t="n"/>
      <c r="J6959" s="12" t="n"/>
    </row>
    <row r="6960">
      <c r="C6960" s="5" t="n">
        <v>1</v>
      </c>
      <c r="D6960" s="5" t="inlineStr">
        <is>
          <t>Pekerja</t>
        </is>
      </c>
      <c r="E6960" s="5" t="inlineStr">
        <is>
          <t>L01</t>
        </is>
      </c>
      <c r="F6960" s="5" t="inlineStr">
        <is>
          <t>jam</t>
        </is>
      </c>
      <c r="G6960" s="25" t="n">
        <v>0.6666667872493899</v>
      </c>
      <c r="H6960" s="26">
        <f>VLOOKUP(D6960,upahbahan,3,FALSE)</f>
        <v/>
      </c>
      <c r="J6960" s="26">
        <f>G6960*H6960</f>
        <v/>
      </c>
    </row>
    <row r="6961">
      <c r="C6961" s="5" t="n">
        <v>2</v>
      </c>
      <c r="D6961" s="5" t="inlineStr">
        <is>
          <t>Mandor</t>
        </is>
      </c>
      <c r="E6961" s="5" t="inlineStr">
        <is>
          <t>L03</t>
        </is>
      </c>
      <c r="F6961" s="5" t="inlineStr">
        <is>
          <t>jam</t>
        </is>
      </c>
      <c r="G6961" s="25" t="n">
        <v>0.3333334333955119</v>
      </c>
      <c r="H6961" s="26">
        <f>VLOOKUP(D6961,upahbahan,3,FALSE)</f>
        <v/>
      </c>
      <c r="J6961" s="26">
        <f>G6961*H6961</f>
        <v/>
      </c>
    </row>
    <row r="6962">
      <c r="C6962" s="27" t="inlineStr">
        <is>
          <t>JUMLAH HARGA TENAGA KERJA</t>
        </is>
      </c>
      <c r="D6962" s="28" t="n"/>
      <c r="E6962" s="28" t="n"/>
      <c r="F6962" s="28" t="n"/>
      <c r="G6962" s="28" t="n"/>
      <c r="H6962" s="28" t="n"/>
      <c r="I6962" s="28" t="n"/>
      <c r="J6962" s="29">
        <f>SUM(J6960:J6961)</f>
        <v/>
      </c>
    </row>
    <row r="6963">
      <c r="C6963" s="24" t="inlineStr">
        <is>
          <t>B</t>
        </is>
      </c>
      <c r="D6963" s="24" t="inlineStr">
        <is>
          <t>BAHAN</t>
        </is>
      </c>
      <c r="E6963" s="12" t="n"/>
      <c r="F6963" s="12" t="n"/>
      <c r="G6963" s="12" t="n"/>
      <c r="H6963" s="12" t="n"/>
      <c r="I6963" s="12" t="n"/>
      <c r="J6963" s="12" t="n"/>
    </row>
    <row r="6964">
      <c r="C6964" s="5" t="n">
        <v>1</v>
      </c>
      <c r="D6964" s="5" t="inlineStr">
        <is>
          <t>Pohon Besar</t>
        </is>
      </c>
      <c r="F6964" s="5" t="inlineStr">
        <is>
          <t>Btg</t>
        </is>
      </c>
      <c r="G6964" s="25" t="n">
        <v>1</v>
      </c>
      <c r="H6964" s="26">
        <f>VLOOKUP(D6964,upahbahan,3,FALSE)</f>
        <v/>
      </c>
      <c r="J6964" s="26">
        <f>G6964*H6964</f>
        <v/>
      </c>
    </row>
    <row r="6965">
      <c r="C6965" s="5" t="n">
        <v>2</v>
      </c>
      <c r="D6965" s="5" t="inlineStr">
        <is>
          <t>Tanah Humus ketebalan 20 cm</t>
        </is>
      </c>
      <c r="E6965" s="5" t="inlineStr">
        <is>
          <t>M271</t>
        </is>
      </c>
      <c r="F6965" s="5" t="inlineStr">
        <is>
          <t>M3</t>
        </is>
      </c>
      <c r="G6965" s="25" t="n">
        <v>0.22</v>
      </c>
      <c r="H6965" s="26">
        <f>VLOOKUP(D6965,upahbahan,3,FALSE)</f>
        <v/>
      </c>
      <c r="J6965" s="26">
        <f>G6965*H6965</f>
        <v/>
      </c>
    </row>
    <row r="6966">
      <c r="C6966" s="5" t="n">
        <v>3</v>
      </c>
      <c r="D6966" s="5" t="inlineStr">
        <is>
          <t>Pupuk</t>
        </is>
      </c>
      <c r="E6966" s="5" t="inlineStr">
        <is>
          <t>M272</t>
        </is>
      </c>
      <c r="F6966" s="5" t="inlineStr">
        <is>
          <t>Kg</t>
        </is>
      </c>
      <c r="G6966" s="25" t="n">
        <v>1.05</v>
      </c>
      <c r="H6966" s="26">
        <f>VLOOKUP(D6966,upahbahan,3,FALSE)</f>
        <v/>
      </c>
      <c r="J6966" s="26">
        <f>G6966*H6966</f>
        <v/>
      </c>
    </row>
    <row r="6967">
      <c r="C6967" s="5" t="n">
        <v>4</v>
      </c>
      <c r="D6967" s="5" t="inlineStr">
        <is>
          <t>Air</t>
        </is>
      </c>
      <c r="E6967" s="5" t="inlineStr">
        <is>
          <t>M170</t>
        </is>
      </c>
      <c r="F6967" s="5" t="inlineStr">
        <is>
          <t>Ltr</t>
        </is>
      </c>
      <c r="G6967" s="25" t="n">
        <v>0.5406143344709897</v>
      </c>
      <c r="H6967" s="26">
        <f>VLOOKUP(D6967,upahbahan,3,FALSE)</f>
        <v/>
      </c>
      <c r="J6967" s="26">
        <f>G6967*H6967</f>
        <v/>
      </c>
    </row>
    <row r="6968">
      <c r="C6968" s="5" t="n">
        <v>5</v>
      </c>
      <c r="D6968" s="5" t="inlineStr">
        <is>
          <t>Galian Tanah Biasa</t>
        </is>
      </c>
      <c r="E6968" s="5" t="inlineStr">
        <is>
          <t>EI311</t>
        </is>
      </c>
      <c r="F6968" s="5" t="inlineStr">
        <is>
          <t>M3</t>
        </is>
      </c>
      <c r="G6968" s="25" t="n">
        <v>4.000000260726551</v>
      </c>
      <c r="H6968" s="26">
        <f>VLOOKUP(D6968,upahbahan,3,FALSE)</f>
        <v/>
      </c>
      <c r="J6968" s="26">
        <f>G6968*H6968</f>
        <v/>
      </c>
    </row>
    <row r="6969">
      <c r="C6969" s="5" t="n">
        <v>6</v>
      </c>
      <c r="D6969" s="5" t="inlineStr">
        <is>
          <t>Bambu Penopang</t>
        </is>
      </c>
      <c r="E6969" s="5" t="inlineStr">
        <is>
          <t>M366</t>
        </is>
      </c>
      <c r="F6969" s="5" t="inlineStr">
        <is>
          <t>Btg</t>
        </is>
      </c>
      <c r="G6969" s="25" t="n">
        <v>3</v>
      </c>
      <c r="H6969" s="26">
        <f>VLOOKUP(D6969,upahbahan,3,FALSE)</f>
        <v/>
      </c>
      <c r="J6969" s="26">
        <f>G6969*H6969</f>
        <v/>
      </c>
    </row>
    <row r="6970">
      <c r="C6970" s="27" t="inlineStr">
        <is>
          <t>JUMLAH HARGA BAHAN</t>
        </is>
      </c>
      <c r="D6970" s="28" t="n"/>
      <c r="E6970" s="28" t="n"/>
      <c r="F6970" s="28" t="n"/>
      <c r="G6970" s="28" t="n"/>
      <c r="H6970" s="28" t="n"/>
      <c r="I6970" s="28" t="n"/>
      <c r="J6970" s="29">
        <f>SUM(J6964:J6969)</f>
        <v/>
      </c>
    </row>
    <row r="6971">
      <c r="C6971" s="24" t="inlineStr">
        <is>
          <t>C</t>
        </is>
      </c>
      <c r="D6971" s="24" t="inlineStr">
        <is>
          <t>PERALATAN</t>
        </is>
      </c>
      <c r="E6971" s="12" t="n"/>
      <c r="F6971" s="12" t="n"/>
      <c r="G6971" s="12" t="n"/>
      <c r="H6971" s="12" t="n"/>
      <c r="I6971" s="12" t="n"/>
      <c r="J6971" s="12" t="n"/>
    </row>
    <row r="6972">
      <c r="C6972" s="5" t="n">
        <v>1</v>
      </c>
      <c r="D6972" s="5" t="inlineStr">
        <is>
          <t>WATER TANKER 3000 - 4500 L</t>
        </is>
      </c>
      <c r="E6972" s="5" t="inlineStr">
        <is>
          <t>E23</t>
        </is>
      </c>
      <c r="F6972" s="5" t="inlineStr">
        <is>
          <t>Jam</t>
        </is>
      </c>
      <c r="G6972" s="25" t="n">
        <v>5.430158489357059e-05</v>
      </c>
      <c r="H6972" s="26">
        <f>VLOOKUP(D6972,upahbahan,3,FALSE)</f>
        <v/>
      </c>
      <c r="J6972" s="26">
        <f>G6972*H6972</f>
        <v/>
      </c>
    </row>
    <row r="6973">
      <c r="C6973" s="5" t="n">
        <v>2</v>
      </c>
      <c r="D6973" s="5" t="inlineStr">
        <is>
          <t>Alat Bantu</t>
        </is>
      </c>
      <c r="F6973" s="5" t="inlineStr">
        <is>
          <t>Ls</t>
        </is>
      </c>
      <c r="G6973" s="25" t="n">
        <v>1</v>
      </c>
      <c r="H6973" s="26">
        <f>VLOOKUP(D6973,upahbahan,3,FALSE)</f>
        <v/>
      </c>
      <c r="J6973" s="26">
        <f>G6973*H6973</f>
        <v/>
      </c>
    </row>
    <row r="6974">
      <c r="C6974" s="27" t="inlineStr">
        <is>
          <t>JUMLAH HARGA PERALATAN</t>
        </is>
      </c>
      <c r="D6974" s="28" t="n"/>
      <c r="E6974" s="28" t="n"/>
      <c r="F6974" s="28" t="n"/>
      <c r="G6974" s="28" t="n"/>
      <c r="H6974" s="28" t="n"/>
      <c r="I6974" s="28" t="n"/>
      <c r="J6974" s="29">
        <f>SUM(J6972:J6973)</f>
        <v/>
      </c>
    </row>
    <row r="6975">
      <c r="C6975" s="31" t="inlineStr">
        <is>
          <t>D</t>
        </is>
      </c>
      <c r="D6975" s="31" t="inlineStr">
        <is>
          <t>Jumlah (A+B+C)</t>
        </is>
      </c>
      <c r="E6975" s="32" t="n"/>
      <c r="F6975" s="32" t="n"/>
      <c r="G6975" s="32" t="n"/>
      <c r="H6975" s="32" t="n"/>
      <c r="I6975" s="32" t="n"/>
      <c r="J6975" s="33">
        <f>J6962+J6970+J6974</f>
        <v/>
      </c>
    </row>
    <row r="6976">
      <c r="C6976" s="18" t="inlineStr">
        <is>
          <t>E</t>
        </is>
      </c>
      <c r="D6976" s="18" t="inlineStr">
        <is>
          <t>Biaya Umum dan Keuntungan 10.0% x D</t>
        </is>
      </c>
      <c r="H6976" s="21">
        <f>$Q$8</f>
        <v/>
      </c>
      <c r="J6976" s="34">
        <f>J6975*H6976</f>
        <v/>
      </c>
    </row>
    <row r="6977">
      <c r="C6977" s="31" t="inlineStr">
        <is>
          <t>F</t>
        </is>
      </c>
      <c r="D6977" s="31" t="inlineStr">
        <is>
          <t>Harga Satuan Pekerjaan (D+E)</t>
        </is>
      </c>
      <c r="E6977" s="32" t="n"/>
      <c r="F6977" s="32" t="n"/>
      <c r="G6977" s="32" t="n"/>
      <c r="H6977" s="32" t="n"/>
      <c r="I6977" s="32" t="n"/>
      <c r="J6977" s="33">
        <f>SUM(J6975:J6976)</f>
        <v/>
      </c>
    </row>
    <row r="6979">
      <c r="C6979" s="16" t="inlineStr">
        <is>
          <t>I.344</t>
        </is>
      </c>
      <c r="D6979" s="17" t="inlineStr">
        <is>
          <t>Pohon (kecil) ….</t>
        </is>
      </c>
      <c r="F6979" s="18" t="inlineStr">
        <is>
          <t>Buah</t>
        </is>
      </c>
      <c r="K6979" s="22">
        <f>ROUNDDOWN(J6999,0)</f>
        <v/>
      </c>
      <c r="M6979" s="19" t="inlineStr">
        <is>
          <t>9.3.(39b)</t>
        </is>
      </c>
    </row>
    <row r="6980">
      <c r="C6980" s="23" t="inlineStr">
        <is>
          <t>No</t>
        </is>
      </c>
      <c r="D6980" s="23" t="inlineStr">
        <is>
          <t>Uraian</t>
        </is>
      </c>
      <c r="E6980" s="23" t="inlineStr">
        <is>
          <t>Kode</t>
        </is>
      </c>
      <c r="F6980" s="23" t="inlineStr">
        <is>
          <t>Sat.</t>
        </is>
      </c>
      <c r="G6980" s="23" t="inlineStr">
        <is>
          <t>Koefisien</t>
        </is>
      </c>
      <c r="H6980" s="23" t="inlineStr">
        <is>
          <t>Harga  Satuan (Rp)</t>
        </is>
      </c>
      <c r="J6980" s="23" t="inlineStr">
        <is>
          <t>Jumlah Harga (Rp)</t>
        </is>
      </c>
    </row>
    <row r="6981">
      <c r="C6981" s="24" t="inlineStr">
        <is>
          <t>A</t>
        </is>
      </c>
      <c r="D6981" s="24" t="inlineStr">
        <is>
          <t>TENAGA KERJA</t>
        </is>
      </c>
      <c r="E6981" s="12" t="n"/>
      <c r="F6981" s="12" t="n"/>
      <c r="G6981" s="12" t="n"/>
      <c r="H6981" s="12" t="n"/>
      <c r="I6981" s="12" t="n"/>
      <c r="J6981" s="12" t="n"/>
    </row>
    <row r="6982">
      <c r="C6982" s="5" t="n">
        <v>1</v>
      </c>
      <c r="D6982" s="5" t="inlineStr">
        <is>
          <t>Pekerja</t>
        </is>
      </c>
      <c r="E6982" s="5" t="inlineStr">
        <is>
          <t>L01</t>
        </is>
      </c>
      <c r="F6982" s="5" t="inlineStr">
        <is>
          <t>jam</t>
        </is>
      </c>
      <c r="G6982" s="25" t="n">
        <v>0.5</v>
      </c>
      <c r="H6982" s="26">
        <f>VLOOKUP(D6982,upahbahan,3,FALSE)</f>
        <v/>
      </c>
      <c r="J6982" s="26">
        <f>G6982*H6982</f>
        <v/>
      </c>
    </row>
    <row r="6983">
      <c r="C6983" s="5" t="n">
        <v>2</v>
      </c>
      <c r="D6983" s="5" t="inlineStr">
        <is>
          <t>Mandor</t>
        </is>
      </c>
      <c r="E6983" s="5" t="inlineStr">
        <is>
          <t>L03</t>
        </is>
      </c>
      <c r="F6983" s="5" t="inlineStr">
        <is>
          <t>jam</t>
        </is>
      </c>
      <c r="G6983" s="25" t="n">
        <v>0.2500001500932679</v>
      </c>
      <c r="H6983" s="26">
        <f>VLOOKUP(D6983,upahbahan,3,FALSE)</f>
        <v/>
      </c>
      <c r="J6983" s="26">
        <f>G6983*H6983</f>
        <v/>
      </c>
    </row>
    <row r="6984">
      <c r="C6984" s="27" t="inlineStr">
        <is>
          <t>JUMLAH HARGA TENAGA KERJA</t>
        </is>
      </c>
      <c r="D6984" s="28" t="n"/>
      <c r="E6984" s="28" t="n"/>
      <c r="F6984" s="28" t="n"/>
      <c r="G6984" s="28" t="n"/>
      <c r="H6984" s="28" t="n"/>
      <c r="I6984" s="28" t="n"/>
      <c r="J6984" s="29">
        <f>SUM(J6982:J6983)</f>
        <v/>
      </c>
    </row>
    <row r="6985">
      <c r="C6985" s="24" t="inlineStr">
        <is>
          <t>B</t>
        </is>
      </c>
      <c r="D6985" s="24" t="inlineStr">
        <is>
          <t>BAHAN</t>
        </is>
      </c>
      <c r="E6985" s="12" t="n"/>
      <c r="F6985" s="12" t="n"/>
      <c r="G6985" s="12" t="n"/>
      <c r="H6985" s="12" t="n"/>
      <c r="I6985" s="12" t="n"/>
      <c r="J6985" s="12" t="n"/>
    </row>
    <row r="6986">
      <c r="C6986" s="5" t="n">
        <v>1</v>
      </c>
      <c r="D6986" s="5" t="inlineStr">
        <is>
          <t>Pohon Kecil</t>
        </is>
      </c>
      <c r="F6986" s="5" t="inlineStr">
        <is>
          <t>Btg</t>
        </is>
      </c>
      <c r="G6986" s="25" t="n">
        <v>1</v>
      </c>
      <c r="H6986" s="26">
        <f>VLOOKUP(D6986,upahbahan,3,FALSE)</f>
        <v/>
      </c>
      <c r="J6986" s="26">
        <f>G6986*H6986</f>
        <v/>
      </c>
    </row>
    <row r="6987">
      <c r="C6987" s="5" t="n">
        <v>2</v>
      </c>
      <c r="D6987" s="5" t="inlineStr">
        <is>
          <t>Tanah Humus ketebalan 20 cm</t>
        </is>
      </c>
      <c r="E6987" s="5" t="inlineStr">
        <is>
          <t>M271</t>
        </is>
      </c>
      <c r="F6987" s="5" t="inlineStr">
        <is>
          <t>M3</t>
        </is>
      </c>
      <c r="G6987" s="25" t="n">
        <v>0.22</v>
      </c>
      <c r="H6987" s="26">
        <f>VLOOKUP(D6987,upahbahan,3,FALSE)</f>
        <v/>
      </c>
      <c r="J6987" s="26">
        <f>G6987*H6987</f>
        <v/>
      </c>
    </row>
    <row r="6988">
      <c r="C6988" s="5" t="n">
        <v>3</v>
      </c>
      <c r="D6988" s="5" t="inlineStr">
        <is>
          <t>Pupuk</t>
        </is>
      </c>
      <c r="E6988" s="5" t="inlineStr">
        <is>
          <t>M272</t>
        </is>
      </c>
      <c r="F6988" s="5" t="inlineStr">
        <is>
          <t>Kg</t>
        </is>
      </c>
      <c r="G6988" s="25" t="n">
        <v>1.05</v>
      </c>
      <c r="H6988" s="26">
        <f>VLOOKUP(D6988,upahbahan,3,FALSE)</f>
        <v/>
      </c>
      <c r="J6988" s="26">
        <f>G6988*H6988</f>
        <v/>
      </c>
    </row>
    <row r="6989">
      <c r="C6989" s="5" t="n">
        <v>4</v>
      </c>
      <c r="D6989" s="5" t="inlineStr">
        <is>
          <t>Air</t>
        </is>
      </c>
      <c r="E6989" s="5" t="inlineStr">
        <is>
          <t>M170</t>
        </is>
      </c>
      <c r="F6989" s="5" t="inlineStr">
        <is>
          <t>Ltr</t>
        </is>
      </c>
      <c r="G6989" s="25" t="n">
        <v>0.5406143344709897</v>
      </c>
      <c r="H6989" s="26">
        <f>VLOOKUP(D6989,upahbahan,3,FALSE)</f>
        <v/>
      </c>
      <c r="J6989" s="26">
        <f>G6989*H6989</f>
        <v/>
      </c>
    </row>
    <row r="6990">
      <c r="C6990" s="5" t="n">
        <v>5</v>
      </c>
      <c r="D6990" s="5" t="inlineStr">
        <is>
          <t>Galian Tanah Biasa</t>
        </is>
      </c>
      <c r="E6990" s="5" t="inlineStr">
        <is>
          <t>EI311</t>
        </is>
      </c>
      <c r="F6990" s="5" t="inlineStr">
        <is>
          <t>M3</t>
        </is>
      </c>
      <c r="G6990" s="25" t="n">
        <v>4.000000260726551</v>
      </c>
      <c r="H6990" s="26">
        <f>VLOOKUP(D6990,upahbahan,3,FALSE)</f>
        <v/>
      </c>
      <c r="J6990" s="26">
        <f>G6990*H6990</f>
        <v/>
      </c>
    </row>
    <row r="6991">
      <c r="C6991" s="5" t="n">
        <v>6</v>
      </c>
      <c r="D6991" s="5" t="inlineStr">
        <is>
          <t>Bambu Penopang</t>
        </is>
      </c>
      <c r="E6991" s="5" t="inlineStr">
        <is>
          <t>M366</t>
        </is>
      </c>
      <c r="F6991" s="5" t="inlineStr">
        <is>
          <t>Btg</t>
        </is>
      </c>
      <c r="G6991" s="25" t="n">
        <v>3</v>
      </c>
      <c r="H6991" s="26">
        <f>VLOOKUP(D6991,upahbahan,3,FALSE)</f>
        <v/>
      </c>
      <c r="J6991" s="26">
        <f>G6991*H6991</f>
        <v/>
      </c>
    </row>
    <row r="6992">
      <c r="C6992" s="27" t="inlineStr">
        <is>
          <t>JUMLAH HARGA BAHAN</t>
        </is>
      </c>
      <c r="D6992" s="28" t="n"/>
      <c r="E6992" s="28" t="n"/>
      <c r="F6992" s="28" t="n"/>
      <c r="G6992" s="28" t="n"/>
      <c r="H6992" s="28" t="n"/>
      <c r="I6992" s="28" t="n"/>
      <c r="J6992" s="29">
        <f>SUM(J6986:J6991)</f>
        <v/>
      </c>
    </row>
    <row r="6993">
      <c r="C6993" s="24" t="inlineStr">
        <is>
          <t>C</t>
        </is>
      </c>
      <c r="D6993" s="24" t="inlineStr">
        <is>
          <t>PERALATAN</t>
        </is>
      </c>
      <c r="E6993" s="12" t="n"/>
      <c r="F6993" s="12" t="n"/>
      <c r="G6993" s="12" t="n"/>
      <c r="H6993" s="12" t="n"/>
      <c r="I6993" s="12" t="n"/>
      <c r="J6993" s="12" t="n"/>
    </row>
    <row r="6994">
      <c r="C6994" s="5" t="n">
        <v>1</v>
      </c>
      <c r="D6994" s="5" t="inlineStr">
        <is>
          <t>WATER TANKER 3000 - 4500 L</t>
        </is>
      </c>
      <c r="E6994" s="5" t="inlineStr">
        <is>
          <t>E23</t>
        </is>
      </c>
      <c r="F6994" s="5" t="inlineStr">
        <is>
          <t>Jam</t>
        </is>
      </c>
      <c r="G6994" s="25" t="n">
        <v>5.430158489357059e-05</v>
      </c>
      <c r="H6994" s="26">
        <f>VLOOKUP(D6994,upahbahan,3,FALSE)</f>
        <v/>
      </c>
      <c r="J6994" s="26">
        <f>G6994*H6994</f>
        <v/>
      </c>
    </row>
    <row r="6995">
      <c r="C6995" s="5" t="n">
        <v>2</v>
      </c>
      <c r="D6995" s="5" t="inlineStr">
        <is>
          <t>Alat Bantu</t>
        </is>
      </c>
      <c r="F6995" s="5" t="inlineStr">
        <is>
          <t>Ls</t>
        </is>
      </c>
      <c r="G6995" s="25" t="n">
        <v>1</v>
      </c>
      <c r="H6995" s="26">
        <f>VLOOKUP(D6995,upahbahan,3,FALSE)</f>
        <v/>
      </c>
      <c r="J6995" s="26">
        <f>G6995*H6995</f>
        <v/>
      </c>
    </row>
    <row r="6996">
      <c r="C6996" s="27" t="inlineStr">
        <is>
          <t>JUMLAH HARGA PERALATAN</t>
        </is>
      </c>
      <c r="D6996" s="28" t="n"/>
      <c r="E6996" s="28" t="n"/>
      <c r="F6996" s="28" t="n"/>
      <c r="G6996" s="28" t="n"/>
      <c r="H6996" s="28" t="n"/>
      <c r="I6996" s="28" t="n"/>
      <c r="J6996" s="29">
        <f>SUM(J6994:J6995)</f>
        <v/>
      </c>
    </row>
    <row r="6997">
      <c r="C6997" s="31" t="inlineStr">
        <is>
          <t>D</t>
        </is>
      </c>
      <c r="D6997" s="31" t="inlineStr">
        <is>
          <t>Jumlah (A+B+C)</t>
        </is>
      </c>
      <c r="E6997" s="32" t="n"/>
      <c r="F6997" s="32" t="n"/>
      <c r="G6997" s="32" t="n"/>
      <c r="H6997" s="32" t="n"/>
      <c r="I6997" s="32" t="n"/>
      <c r="J6997" s="33">
        <f>J6984+J6992+J6996</f>
        <v/>
      </c>
    </row>
    <row r="6998">
      <c r="C6998" s="18" t="inlineStr">
        <is>
          <t>E</t>
        </is>
      </c>
      <c r="D6998" s="18" t="inlineStr">
        <is>
          <t>Biaya Umum dan Keuntungan 10.0% x D</t>
        </is>
      </c>
      <c r="H6998" s="21">
        <f>$Q$8</f>
        <v/>
      </c>
      <c r="J6998" s="34">
        <f>J6997*H6998</f>
        <v/>
      </c>
    </row>
    <row r="6999">
      <c r="C6999" s="31" t="inlineStr">
        <is>
          <t>F</t>
        </is>
      </c>
      <c r="D6999" s="31" t="inlineStr">
        <is>
          <t>Harga Satuan Pekerjaan (D+E)</t>
        </is>
      </c>
      <c r="E6999" s="32" t="n"/>
      <c r="F6999" s="32" t="n"/>
      <c r="G6999" s="32" t="n"/>
      <c r="H6999" s="32" t="n"/>
      <c r="I6999" s="32" t="n"/>
      <c r="J6999" s="33">
        <f>SUM(J6997:J6998)</f>
        <v/>
      </c>
    </row>
    <row r="7001">
      <c r="C7001" s="16" t="inlineStr">
        <is>
          <t>I.345</t>
        </is>
      </c>
      <c r="D7001" s="17" t="inlineStr">
        <is>
          <t>Kotak Tanaman Tipe 1</t>
        </is>
      </c>
      <c r="F7001" s="18" t="inlineStr">
        <is>
          <t>Buah</t>
        </is>
      </c>
      <c r="K7001" s="22">
        <f>ROUNDDOWN(J7019,0)</f>
        <v/>
      </c>
      <c r="M7001" s="19" t="inlineStr">
        <is>
          <t>9.3.(40a)</t>
        </is>
      </c>
    </row>
    <row r="7002">
      <c r="C7002" s="23" t="inlineStr">
        <is>
          <t>No</t>
        </is>
      </c>
      <c r="D7002" s="23" t="inlineStr">
        <is>
          <t>Uraian</t>
        </is>
      </c>
      <c r="E7002" s="23" t="inlineStr">
        <is>
          <t>Kode</t>
        </is>
      </c>
      <c r="F7002" s="23" t="inlineStr">
        <is>
          <t>Sat.</t>
        </is>
      </c>
      <c r="G7002" s="23" t="inlineStr">
        <is>
          <t>Koefisien</t>
        </is>
      </c>
      <c r="H7002" s="23" t="inlineStr">
        <is>
          <t>Harga  Satuan (Rp)</t>
        </is>
      </c>
      <c r="J7002" s="23" t="inlineStr">
        <is>
          <t>Jumlah Harga (Rp)</t>
        </is>
      </c>
    </row>
    <row r="7003">
      <c r="C7003" s="24" t="inlineStr">
        <is>
          <t>A</t>
        </is>
      </c>
      <c r="D7003" s="24" t="inlineStr">
        <is>
          <t>TENAGA KERJA</t>
        </is>
      </c>
      <c r="E7003" s="12" t="n"/>
      <c r="F7003" s="12" t="n"/>
      <c r="G7003" s="12" t="n"/>
      <c r="H7003" s="12" t="n"/>
      <c r="I7003" s="12" t="n"/>
      <c r="J7003" s="12" t="n"/>
    </row>
    <row r="7004">
      <c r="C7004" s="5" t="n">
        <v>1</v>
      </c>
      <c r="D7004" s="5" t="inlineStr">
        <is>
          <t>Pekerja</t>
        </is>
      </c>
      <c r="E7004" s="5" t="inlineStr">
        <is>
          <t>L01</t>
        </is>
      </c>
      <c r="F7004" s="5" t="inlineStr">
        <is>
          <t>jam</t>
        </is>
      </c>
      <c r="G7004" s="25" t="n">
        <v>0.1400001591691947</v>
      </c>
      <c r="H7004" s="26">
        <f>VLOOKUP(D7004,upahbahan,3,FALSE)</f>
        <v/>
      </c>
      <c r="J7004" s="26">
        <f>G7004*H7004</f>
        <v/>
      </c>
    </row>
    <row r="7005">
      <c r="C7005" s="5" t="n">
        <v>2</v>
      </c>
      <c r="D7005" s="5" t="inlineStr">
        <is>
          <t>Mandor</t>
        </is>
      </c>
      <c r="E7005" s="5" t="inlineStr">
        <is>
          <t>L03</t>
        </is>
      </c>
      <c r="F7005" s="5" t="inlineStr">
        <is>
          <t>jam</t>
        </is>
      </c>
      <c r="G7005" s="25" t="n">
        <v>0.06999989793657779</v>
      </c>
      <c r="H7005" s="26">
        <f>VLOOKUP(D7005,upahbahan,3,FALSE)</f>
        <v/>
      </c>
      <c r="J7005" s="26">
        <f>G7005*H7005</f>
        <v/>
      </c>
    </row>
    <row r="7006">
      <c r="C7006" s="27" t="inlineStr">
        <is>
          <t>JUMLAH HARGA TENAGA KERJA</t>
        </is>
      </c>
      <c r="D7006" s="28" t="n"/>
      <c r="E7006" s="28" t="n"/>
      <c r="F7006" s="28" t="n"/>
      <c r="G7006" s="28" t="n"/>
      <c r="H7006" s="28" t="n"/>
      <c r="I7006" s="28" t="n"/>
      <c r="J7006" s="29">
        <f>SUM(J7004:J7005)</f>
        <v/>
      </c>
    </row>
    <row r="7007">
      <c r="C7007" s="24" t="inlineStr">
        <is>
          <t>B</t>
        </is>
      </c>
      <c r="D7007" s="24" t="inlineStr">
        <is>
          <t>BAHAN</t>
        </is>
      </c>
      <c r="E7007" s="12" t="n"/>
      <c r="F7007" s="12" t="n"/>
      <c r="G7007" s="12" t="n"/>
      <c r="H7007" s="12" t="n"/>
      <c r="I7007" s="12" t="n"/>
      <c r="J7007" s="12" t="n"/>
    </row>
    <row r="7008">
      <c r="C7008" s="5" t="n">
        <v>1</v>
      </c>
      <c r="D7008" s="5" t="inlineStr">
        <is>
          <t>Tanah Humus ketebalan 20 cm</t>
        </is>
      </c>
      <c r="E7008" s="5" t="inlineStr">
        <is>
          <t>M271</t>
        </is>
      </c>
      <c r="F7008" s="5" t="inlineStr">
        <is>
          <t>M3</t>
        </is>
      </c>
      <c r="G7008" s="25" t="n">
        <v>0.22</v>
      </c>
      <c r="H7008" s="26">
        <f>VLOOKUP(D7008,upahbahan,3,FALSE)</f>
        <v/>
      </c>
      <c r="J7008" s="26">
        <f>G7008*H7008</f>
        <v/>
      </c>
    </row>
    <row r="7009">
      <c r="C7009" s="5" t="n">
        <v>2</v>
      </c>
      <c r="D7009" s="5" t="inlineStr">
        <is>
          <t>Pupuk</t>
        </is>
      </c>
      <c r="E7009" s="5" t="inlineStr">
        <is>
          <t>M272</t>
        </is>
      </c>
      <c r="F7009" s="5" t="inlineStr">
        <is>
          <t>Kg</t>
        </is>
      </c>
      <c r="G7009" s="25" t="n">
        <v>1.05</v>
      </c>
      <c r="H7009" s="26">
        <f>VLOOKUP(D7009,upahbahan,3,FALSE)</f>
        <v/>
      </c>
      <c r="J7009" s="26">
        <f>G7009*H7009</f>
        <v/>
      </c>
    </row>
    <row r="7010">
      <c r="C7010" s="5" t="n">
        <v>3</v>
      </c>
      <c r="D7010" s="5" t="inlineStr">
        <is>
          <t>Air</t>
        </is>
      </c>
      <c r="E7010" s="5" t="inlineStr">
        <is>
          <t>M170</t>
        </is>
      </c>
      <c r="F7010" s="5" t="inlineStr">
        <is>
          <t>Ltr</t>
        </is>
      </c>
      <c r="G7010" s="25" t="n">
        <v>0.5406143344709897</v>
      </c>
      <c r="H7010" s="26">
        <f>VLOOKUP(D7010,upahbahan,3,FALSE)</f>
        <v/>
      </c>
      <c r="J7010" s="26">
        <f>G7010*H7010</f>
        <v/>
      </c>
    </row>
    <row r="7011">
      <c r="C7011" s="5" t="n">
        <v>4</v>
      </c>
      <c r="D7011" s="5" t="inlineStr">
        <is>
          <t>Kotak tanaman Silinder Beton EI-233a Pracetak d40</t>
        </is>
      </c>
      <c r="F7011" s="5" t="inlineStr">
        <is>
          <t>buah</t>
        </is>
      </c>
      <c r="G7011" s="25" t="n">
        <v>3.999999926738041</v>
      </c>
      <c r="H7011" s="26">
        <f>VLOOKUP(D7011,upahbahan,3,FALSE)</f>
        <v/>
      </c>
      <c r="J7011" s="26">
        <f>G7011*H7011</f>
        <v/>
      </c>
    </row>
    <row r="7012">
      <c r="C7012" s="27" t="inlineStr">
        <is>
          <t>JUMLAH HARGA BAHAN</t>
        </is>
      </c>
      <c r="D7012" s="28" t="n"/>
      <c r="E7012" s="28" t="n"/>
      <c r="F7012" s="28" t="n"/>
      <c r="G7012" s="28" t="n"/>
      <c r="H7012" s="28" t="n"/>
      <c r="I7012" s="28" t="n"/>
      <c r="J7012" s="29">
        <f>SUM(J7008:J7011)</f>
        <v/>
      </c>
    </row>
    <row r="7013">
      <c r="C7013" s="24" t="inlineStr">
        <is>
          <t>C</t>
        </is>
      </c>
      <c r="D7013" s="24" t="inlineStr">
        <is>
          <t>PERALATAN</t>
        </is>
      </c>
      <c r="E7013" s="12" t="n"/>
      <c r="F7013" s="12" t="n"/>
      <c r="G7013" s="12" t="n"/>
      <c r="H7013" s="12" t="n"/>
      <c r="I7013" s="12" t="n"/>
      <c r="J7013" s="12" t="n"/>
    </row>
    <row r="7014">
      <c r="C7014" s="5" t="n">
        <v>1</v>
      </c>
      <c r="D7014" s="5" t="inlineStr">
        <is>
          <t>WATER TANKER 3000 - 4500 L</t>
        </is>
      </c>
      <c r="E7014" s="5" t="inlineStr">
        <is>
          <t>E23</t>
        </is>
      </c>
      <c r="F7014" s="5" t="inlineStr">
        <is>
          <t>Jam</t>
        </is>
      </c>
      <c r="G7014" s="25" t="n">
        <v>0.000122358240372314</v>
      </c>
      <c r="H7014" s="26">
        <f>VLOOKUP(D7014,upahbahan,3,FALSE)</f>
        <v/>
      </c>
      <c r="J7014" s="26">
        <f>G7014*H7014</f>
        <v/>
      </c>
    </row>
    <row r="7015">
      <c r="C7015" s="5" t="n">
        <v>2</v>
      </c>
      <c r="D7015" s="5" t="inlineStr">
        <is>
          <t>Alat Bantu</t>
        </is>
      </c>
      <c r="F7015" s="5" t="inlineStr">
        <is>
          <t>Ls</t>
        </is>
      </c>
      <c r="G7015" s="25" t="n">
        <v>1</v>
      </c>
      <c r="H7015" s="26">
        <f>VLOOKUP(D7015,upahbahan,3,FALSE)</f>
        <v/>
      </c>
      <c r="J7015" s="26">
        <f>G7015*H7015</f>
        <v/>
      </c>
    </row>
    <row r="7016">
      <c r="C7016" s="27" t="inlineStr">
        <is>
          <t>JUMLAH HARGA PERALATAN</t>
        </is>
      </c>
      <c r="D7016" s="28" t="n"/>
      <c r="E7016" s="28" t="n"/>
      <c r="F7016" s="28" t="n"/>
      <c r="G7016" s="28" t="n"/>
      <c r="H7016" s="28" t="n"/>
      <c r="I7016" s="28" t="n"/>
      <c r="J7016" s="29">
        <f>SUM(J7014:J7015)</f>
        <v/>
      </c>
    </row>
    <row r="7017">
      <c r="C7017" s="31" t="inlineStr">
        <is>
          <t>D</t>
        </is>
      </c>
      <c r="D7017" s="31" t="inlineStr">
        <is>
          <t>Jumlah (A+B+C)</t>
        </is>
      </c>
      <c r="E7017" s="32" t="n"/>
      <c r="F7017" s="32" t="n"/>
      <c r="G7017" s="32" t="n"/>
      <c r="H7017" s="32" t="n"/>
      <c r="I7017" s="32" t="n"/>
      <c r="J7017" s="33">
        <f>J7006+J7012+J7016</f>
        <v/>
      </c>
    </row>
    <row r="7018">
      <c r="C7018" s="18" t="inlineStr">
        <is>
          <t>E</t>
        </is>
      </c>
      <c r="D7018" s="18" t="inlineStr">
        <is>
          <t>Biaya Umum dan Keuntungan 10.0% x D</t>
        </is>
      </c>
      <c r="H7018" s="21">
        <f>$Q$8</f>
        <v/>
      </c>
      <c r="J7018" s="34">
        <f>J7017*H7018</f>
        <v/>
      </c>
    </row>
    <row r="7019">
      <c r="C7019" s="31" t="inlineStr">
        <is>
          <t>F</t>
        </is>
      </c>
      <c r="D7019" s="31" t="inlineStr">
        <is>
          <t>Harga Satuan Pekerjaan (D+E)</t>
        </is>
      </c>
      <c r="E7019" s="32" t="n"/>
      <c r="F7019" s="32" t="n"/>
      <c r="G7019" s="32" t="n"/>
      <c r="H7019" s="32" t="n"/>
      <c r="I7019" s="32" t="n"/>
      <c r="J7019" s="33">
        <f>SUM(J7017:J7018)</f>
        <v/>
      </c>
    </row>
    <row r="7021">
      <c r="C7021" s="16" t="inlineStr">
        <is>
          <t>I.346</t>
        </is>
      </c>
      <c r="D7021" s="17" t="inlineStr">
        <is>
          <t>Kotak Tanaman Tipe 2</t>
        </is>
      </c>
      <c r="F7021" s="18" t="inlineStr">
        <is>
          <t>Buah</t>
        </is>
      </c>
      <c r="K7021" s="22">
        <f>ROUNDDOWN(J7040,0)</f>
        <v/>
      </c>
      <c r="M7021" s="19" t="inlineStr">
        <is>
          <t>9.3.(40b)</t>
        </is>
      </c>
    </row>
    <row r="7022">
      <c r="C7022" s="23" t="inlineStr">
        <is>
          <t>No</t>
        </is>
      </c>
      <c r="D7022" s="23" t="inlineStr">
        <is>
          <t>Uraian</t>
        </is>
      </c>
      <c r="E7022" s="23" t="inlineStr">
        <is>
          <t>Kode</t>
        </is>
      </c>
      <c r="F7022" s="23" t="inlineStr">
        <is>
          <t>Sat.</t>
        </is>
      </c>
      <c r="G7022" s="23" t="inlineStr">
        <is>
          <t>Koefisien</t>
        </is>
      </c>
      <c r="H7022" s="23" t="inlineStr">
        <is>
          <t>Harga  Satuan (Rp)</t>
        </is>
      </c>
      <c r="J7022" s="23" t="inlineStr">
        <is>
          <t>Jumlah Harga (Rp)</t>
        </is>
      </c>
    </row>
    <row r="7023">
      <c r="C7023" s="24" t="inlineStr">
        <is>
          <t>A</t>
        </is>
      </c>
      <c r="D7023" s="24" t="inlineStr">
        <is>
          <t>TENAGA KERJA</t>
        </is>
      </c>
      <c r="E7023" s="12" t="n"/>
      <c r="F7023" s="12" t="n"/>
      <c r="G7023" s="12" t="n"/>
      <c r="H7023" s="12" t="n"/>
      <c r="I7023" s="12" t="n"/>
      <c r="J7023" s="12" t="n"/>
    </row>
    <row r="7024">
      <c r="C7024" s="5" t="n">
        <v>1</v>
      </c>
      <c r="D7024" s="5" t="inlineStr">
        <is>
          <t>Pekerja</t>
        </is>
      </c>
      <c r="E7024" s="5" t="inlineStr">
        <is>
          <t>L01</t>
        </is>
      </c>
      <c r="F7024" s="5" t="inlineStr">
        <is>
          <t>jam</t>
        </is>
      </c>
      <c r="G7024" s="25" t="n">
        <v>0.1400001591691947</v>
      </c>
      <c r="H7024" s="26">
        <f>VLOOKUP(D7024,upahbahan,3,FALSE)</f>
        <v/>
      </c>
      <c r="J7024" s="26">
        <f>G7024*H7024</f>
        <v/>
      </c>
    </row>
    <row r="7025">
      <c r="C7025" s="5" t="n">
        <v>2</v>
      </c>
      <c r="D7025" s="5" t="inlineStr">
        <is>
          <t>Mandor</t>
        </is>
      </c>
      <c r="E7025" s="5" t="inlineStr">
        <is>
          <t>L03</t>
        </is>
      </c>
      <c r="F7025" s="5" t="inlineStr">
        <is>
          <t>jam</t>
        </is>
      </c>
      <c r="G7025" s="25" t="n">
        <v>0.06999989793657779</v>
      </c>
      <c r="H7025" s="26">
        <f>VLOOKUP(D7025,upahbahan,3,FALSE)</f>
        <v/>
      </c>
      <c r="J7025" s="26">
        <f>G7025*H7025</f>
        <v/>
      </c>
    </row>
    <row r="7026">
      <c r="C7026" s="27" t="inlineStr">
        <is>
          <t>JUMLAH HARGA TENAGA KERJA</t>
        </is>
      </c>
      <c r="D7026" s="28" t="n"/>
      <c r="E7026" s="28" t="n"/>
      <c r="F7026" s="28" t="n"/>
      <c r="G7026" s="28" t="n"/>
      <c r="H7026" s="28" t="n"/>
      <c r="I7026" s="28" t="n"/>
      <c r="J7026" s="29">
        <f>SUM(J7024:J7025)</f>
        <v/>
      </c>
    </row>
    <row r="7027">
      <c r="C7027" s="24" t="inlineStr">
        <is>
          <t>B</t>
        </is>
      </c>
      <c r="D7027" s="24" t="inlineStr">
        <is>
          <t>BAHAN</t>
        </is>
      </c>
      <c r="E7027" s="12" t="n"/>
      <c r="F7027" s="12" t="n"/>
      <c r="G7027" s="12" t="n"/>
      <c r="H7027" s="12" t="n"/>
      <c r="I7027" s="12" t="n"/>
      <c r="J7027" s="12" t="n"/>
    </row>
    <row r="7028">
      <c r="C7028" s="5" t="n">
        <v>1</v>
      </c>
      <c r="D7028" s="5" t="inlineStr">
        <is>
          <t>Tanah Humus ketebalan 20 cm</t>
        </is>
      </c>
      <c r="E7028" s="5" t="inlineStr">
        <is>
          <t>M271</t>
        </is>
      </c>
      <c r="F7028" s="5" t="inlineStr">
        <is>
          <t>M3</t>
        </is>
      </c>
      <c r="G7028" s="25" t="n">
        <v>0.22</v>
      </c>
      <c r="H7028" s="26">
        <f>VLOOKUP(D7028,upahbahan,3,FALSE)</f>
        <v/>
      </c>
      <c r="J7028" s="26">
        <f>G7028*H7028</f>
        <v/>
      </c>
    </row>
    <row r="7029">
      <c r="C7029" s="5" t="n">
        <v>2</v>
      </c>
      <c r="D7029" s="5" t="inlineStr">
        <is>
          <t>Pupuk</t>
        </is>
      </c>
      <c r="E7029" s="5" t="inlineStr">
        <is>
          <t>M272</t>
        </is>
      </c>
      <c r="F7029" s="5" t="inlineStr">
        <is>
          <t>Kg</t>
        </is>
      </c>
      <c r="G7029" s="25" t="n">
        <v>1.05</v>
      </c>
      <c r="H7029" s="26">
        <f>VLOOKUP(D7029,upahbahan,3,FALSE)</f>
        <v/>
      </c>
      <c r="J7029" s="26">
        <f>G7029*H7029</f>
        <v/>
      </c>
    </row>
    <row r="7030">
      <c r="C7030" s="5" t="n">
        <v>3</v>
      </c>
      <c r="D7030" s="5" t="inlineStr">
        <is>
          <t>Air</t>
        </is>
      </c>
      <c r="E7030" s="5" t="inlineStr">
        <is>
          <t>M170</t>
        </is>
      </c>
      <c r="F7030" s="5" t="inlineStr">
        <is>
          <t>Ltr</t>
        </is>
      </c>
      <c r="G7030" s="25" t="n">
        <v>0.5406143344709897</v>
      </c>
      <c r="H7030" s="26">
        <f>VLOOKUP(D7030,upahbahan,3,FALSE)</f>
        <v/>
      </c>
      <c r="J7030" s="26">
        <f>G7030*H7030</f>
        <v/>
      </c>
    </row>
    <row r="7031">
      <c r="C7031" s="5" t="n">
        <v>4</v>
      </c>
      <c r="D7031" s="5" t="inlineStr">
        <is>
          <t>Galian Tanah Biasa</t>
        </is>
      </c>
      <c r="E7031" s="5" t="inlineStr">
        <is>
          <t>EI311</t>
        </is>
      </c>
      <c r="F7031" s="5" t="inlineStr">
        <is>
          <t>M3</t>
        </is>
      </c>
      <c r="G7031" s="25" t="n">
        <v>0.144000056316935</v>
      </c>
      <c r="H7031" s="26">
        <f>VLOOKUP(D7031,upahbahan,3,FALSE)</f>
        <v/>
      </c>
      <c r="J7031" s="26">
        <f>G7031*H7031</f>
        <v/>
      </c>
    </row>
    <row r="7032">
      <c r="C7032" s="5" t="n">
        <v>5</v>
      </c>
      <c r="D7032" s="5" t="inlineStr">
        <is>
          <t>Blok beton / Batu Bata 21 x 10.5 x 10</t>
        </is>
      </c>
      <c r="E7032" s="5" t="inlineStr">
        <is>
          <t>M367</t>
        </is>
      </c>
      <c r="F7032" s="5" t="inlineStr">
        <is>
          <t>Buah</t>
        </is>
      </c>
      <c r="G7032" s="25" t="n">
        <v>10.32</v>
      </c>
      <c r="H7032" s="26">
        <f>VLOOKUP(D7032,upahbahan,3,FALSE)</f>
        <v/>
      </c>
      <c r="J7032" s="26">
        <f>G7032*H7032</f>
        <v/>
      </c>
    </row>
    <row r="7033">
      <c r="C7033" s="27" t="inlineStr">
        <is>
          <t>JUMLAH HARGA BAHAN</t>
        </is>
      </c>
      <c r="D7033" s="28" t="n"/>
      <c r="E7033" s="28" t="n"/>
      <c r="F7033" s="28" t="n"/>
      <c r="G7033" s="28" t="n"/>
      <c r="H7033" s="28" t="n"/>
      <c r="I7033" s="28" t="n"/>
      <c r="J7033" s="29">
        <f>SUM(J7028:J7032)</f>
        <v/>
      </c>
    </row>
    <row r="7034">
      <c r="C7034" s="24" t="inlineStr">
        <is>
          <t>C</t>
        </is>
      </c>
      <c r="D7034" s="24" t="inlineStr">
        <is>
          <t>PERALATAN</t>
        </is>
      </c>
      <c r="E7034" s="12" t="n"/>
      <c r="F7034" s="12" t="n"/>
      <c r="G7034" s="12" t="n"/>
      <c r="H7034" s="12" t="n"/>
      <c r="I7034" s="12" t="n"/>
      <c r="J7034" s="12" t="n"/>
    </row>
    <row r="7035">
      <c r="C7035" s="5" t="n">
        <v>1</v>
      </c>
      <c r="D7035" s="5" t="inlineStr">
        <is>
          <t>WATER TANKER 3000 - 4500 L</t>
        </is>
      </c>
      <c r="E7035" s="5" t="inlineStr">
        <is>
          <t>E23</t>
        </is>
      </c>
      <c r="F7035" s="5" t="inlineStr">
        <is>
          <t>Jam</t>
        </is>
      </c>
      <c r="G7035" s="25" t="n">
        <v>0.000122358240372314</v>
      </c>
      <c r="H7035" s="26">
        <f>VLOOKUP(D7035,upahbahan,3,FALSE)</f>
        <v/>
      </c>
      <c r="J7035" s="26">
        <f>G7035*H7035</f>
        <v/>
      </c>
    </row>
    <row r="7036">
      <c r="C7036" s="5" t="n">
        <v>2</v>
      </c>
      <c r="D7036" s="5" t="inlineStr">
        <is>
          <t>Alat Bantu</t>
        </is>
      </c>
      <c r="F7036" s="5" t="inlineStr">
        <is>
          <t>Ls</t>
        </is>
      </c>
      <c r="G7036" s="25" t="n">
        <v>1</v>
      </c>
      <c r="H7036" s="26">
        <f>VLOOKUP(D7036,upahbahan,3,FALSE)</f>
        <v/>
      </c>
      <c r="J7036" s="26">
        <f>G7036*H7036</f>
        <v/>
      </c>
    </row>
    <row r="7037">
      <c r="C7037" s="27" t="inlineStr">
        <is>
          <t>JUMLAH HARGA PERALATAN</t>
        </is>
      </c>
      <c r="D7037" s="28" t="n"/>
      <c r="E7037" s="28" t="n"/>
      <c r="F7037" s="28" t="n"/>
      <c r="G7037" s="28" t="n"/>
      <c r="H7037" s="28" t="n"/>
      <c r="I7037" s="28" t="n"/>
      <c r="J7037" s="29">
        <f>SUM(J7035:J7036)</f>
        <v/>
      </c>
    </row>
    <row r="7038">
      <c r="C7038" s="31" t="inlineStr">
        <is>
          <t>D</t>
        </is>
      </c>
      <c r="D7038" s="31" t="inlineStr">
        <is>
          <t>Jumlah (A+B+C)</t>
        </is>
      </c>
      <c r="E7038" s="32" t="n"/>
      <c r="F7038" s="32" t="n"/>
      <c r="G7038" s="32" t="n"/>
      <c r="H7038" s="32" t="n"/>
      <c r="I7038" s="32" t="n"/>
      <c r="J7038" s="33">
        <f>J7026+J7033+J7037</f>
        <v/>
      </c>
    </row>
    <row r="7039">
      <c r="C7039" s="18" t="inlineStr">
        <is>
          <t>E</t>
        </is>
      </c>
      <c r="D7039" s="18" t="inlineStr">
        <is>
          <t>Biaya Umum dan Keuntungan 10.0% x D</t>
        </is>
      </c>
      <c r="H7039" s="21">
        <f>$Q$8</f>
        <v/>
      </c>
      <c r="J7039" s="34">
        <f>J7038*H7039</f>
        <v/>
      </c>
    </row>
    <row r="7040">
      <c r="C7040" s="31" t="inlineStr">
        <is>
          <t>F</t>
        </is>
      </c>
      <c r="D7040" s="31" t="inlineStr">
        <is>
          <t>Harga Satuan Pekerjaan (D+E)</t>
        </is>
      </c>
      <c r="E7040" s="32" t="n"/>
      <c r="F7040" s="32" t="n"/>
      <c r="G7040" s="32" t="n"/>
      <c r="H7040" s="32" t="n"/>
      <c r="I7040" s="32" t="n"/>
      <c r="J7040" s="33">
        <f>SUM(J7038:J7039)</f>
        <v/>
      </c>
    </row>
    <row r="7042">
      <c r="C7042" s="16" t="inlineStr">
        <is>
          <t>I.347</t>
        </is>
      </c>
      <c r="D7042" s="17" t="inlineStr">
        <is>
          <t>Pot Tanaman</t>
        </is>
      </c>
      <c r="F7042" s="18" t="inlineStr">
        <is>
          <t>Buah</t>
        </is>
      </c>
      <c r="K7042" s="22">
        <f>ROUNDDOWN(J7064,0)</f>
        <v/>
      </c>
      <c r="M7042" s="19" t="inlineStr">
        <is>
          <t>9.3.(41)</t>
        </is>
      </c>
    </row>
    <row r="7043">
      <c r="C7043" s="23" t="inlineStr">
        <is>
          <t>No</t>
        </is>
      </c>
      <c r="D7043" s="23" t="inlineStr">
        <is>
          <t>Uraian</t>
        </is>
      </c>
      <c r="E7043" s="23" t="inlineStr">
        <is>
          <t>Kode</t>
        </is>
      </c>
      <c r="F7043" s="23" t="inlineStr">
        <is>
          <t>Sat.</t>
        </is>
      </c>
      <c r="G7043" s="23" t="inlineStr">
        <is>
          <t>Koefisien</t>
        </is>
      </c>
      <c r="H7043" s="23" t="inlineStr">
        <is>
          <t>Harga  Satuan (Rp)</t>
        </is>
      </c>
      <c r="J7043" s="23" t="inlineStr">
        <is>
          <t>Jumlah Harga (Rp)</t>
        </is>
      </c>
    </row>
    <row r="7044">
      <c r="C7044" s="24" t="inlineStr">
        <is>
          <t>A</t>
        </is>
      </c>
      <c r="D7044" s="24" t="inlineStr">
        <is>
          <t>TENAGA KERJA</t>
        </is>
      </c>
      <c r="E7044" s="12" t="n"/>
      <c r="F7044" s="12" t="n"/>
      <c r="G7044" s="12" t="n"/>
      <c r="H7044" s="12" t="n"/>
      <c r="I7044" s="12" t="n"/>
      <c r="J7044" s="12" t="n"/>
    </row>
    <row r="7045">
      <c r="C7045" s="5" t="n">
        <v>1</v>
      </c>
      <c r="D7045" s="5" t="inlineStr">
        <is>
          <t>Pekerja</t>
        </is>
      </c>
      <c r="E7045" s="5" t="inlineStr">
        <is>
          <t>L01</t>
        </is>
      </c>
      <c r="F7045" s="5" t="inlineStr">
        <is>
          <t>Jam</t>
        </is>
      </c>
      <c r="G7045" s="25" t="n">
        <v>0.008283309590595126</v>
      </c>
      <c r="H7045" s="26">
        <f>VLOOKUP(D7045,upahbahan,3,FALSE)</f>
        <v/>
      </c>
      <c r="J7045" s="26">
        <f>G7045*H7045</f>
        <v/>
      </c>
    </row>
    <row r="7046">
      <c r="C7046" s="5" t="n">
        <v>2</v>
      </c>
      <c r="D7046" s="5" t="inlineStr">
        <is>
          <t>Tukang</t>
        </is>
      </c>
      <c r="E7046" s="5" t="inlineStr">
        <is>
          <t>L02</t>
        </is>
      </c>
      <c r="F7046" s="5" t="inlineStr">
        <is>
          <t>Jam</t>
        </is>
      </c>
      <c r="G7046" s="25" t="n">
        <v>0.00414152155047331</v>
      </c>
      <c r="H7046" s="26">
        <f>VLOOKUP(D7046,upahbahan,3,FALSE)</f>
        <v/>
      </c>
      <c r="J7046" s="26">
        <f>G7046*H7046</f>
        <v/>
      </c>
    </row>
    <row r="7047">
      <c r="C7047" s="5" t="n">
        <v>3</v>
      </c>
      <c r="D7047" s="5" t="inlineStr">
        <is>
          <t>Mandor Sub Total Tenaga 487,25</t>
        </is>
      </c>
      <c r="E7047" s="5" t="inlineStr">
        <is>
          <t>L03</t>
        </is>
      </c>
      <c r="F7047" s="5" t="inlineStr">
        <is>
          <t>Jam</t>
        </is>
      </c>
      <c r="G7047" s="25" t="n">
        <v>0.004141673635997409</v>
      </c>
      <c r="H7047" s="26">
        <f>VLOOKUP(D7047,upahbahan,3,FALSE)</f>
        <v/>
      </c>
      <c r="J7047" s="26">
        <f>G7047*H7047</f>
        <v/>
      </c>
    </row>
    <row r="7048">
      <c r="C7048" s="27" t="inlineStr">
        <is>
          <t>JUMLAH HARGA TENAGA KERJA</t>
        </is>
      </c>
      <c r="D7048" s="28" t="n"/>
      <c r="E7048" s="28" t="n"/>
      <c r="F7048" s="28" t="n"/>
      <c r="G7048" s="28" t="n"/>
      <c r="H7048" s="28" t="n"/>
      <c r="I7048" s="28" t="n"/>
      <c r="J7048" s="29">
        <f>SUM(J7045:J7047)</f>
        <v/>
      </c>
    </row>
    <row r="7049">
      <c r="C7049" s="24" t="inlineStr">
        <is>
          <t>B</t>
        </is>
      </c>
      <c r="D7049" s="24" t="inlineStr">
        <is>
          <t>BAHAN</t>
        </is>
      </c>
      <c r="E7049" s="12" t="n"/>
      <c r="F7049" s="12" t="n"/>
      <c r="G7049" s="12" t="n"/>
      <c r="H7049" s="12" t="n"/>
      <c r="I7049" s="12" t="n"/>
      <c r="J7049" s="12" t="n"/>
    </row>
    <row r="7050">
      <c r="C7050" s="5" t="n">
        <v>1</v>
      </c>
      <c r="D7050" s="5" t="inlineStr">
        <is>
          <t>Semen</t>
        </is>
      </c>
      <c r="E7050" s="5" t="inlineStr">
        <is>
          <t>M12</t>
        </is>
      </c>
      <c r="F7050" s="5" t="inlineStr">
        <is>
          <t>Kg</t>
        </is>
      </c>
      <c r="G7050" s="25" t="n">
        <v>11.570625</v>
      </c>
      <c r="H7050" s="26">
        <f>VLOOKUP(D7050,upahbahan,3,FALSE)</f>
        <v/>
      </c>
      <c r="J7050" s="26">
        <f>G7050*H7050</f>
        <v/>
      </c>
    </row>
    <row r="7051">
      <c r="C7051" s="5" t="n">
        <v>2</v>
      </c>
      <c r="D7051" s="5" t="inlineStr">
        <is>
          <t>Pasir Beton</t>
        </is>
      </c>
      <c r="E7051" s="5" t="inlineStr">
        <is>
          <t>M01a</t>
        </is>
      </c>
      <c r="F7051" s="5" t="inlineStr">
        <is>
          <t>M3</t>
        </is>
      </c>
      <c r="G7051" s="25" t="n">
        <v>0.02219899289099526</v>
      </c>
      <c r="H7051" s="26">
        <f>VLOOKUP(D7051,upahbahan,3,FALSE)</f>
        <v/>
      </c>
      <c r="J7051" s="26">
        <f>G7051*H7051</f>
        <v/>
      </c>
    </row>
    <row r="7052">
      <c r="C7052" s="5" t="n">
        <v>3</v>
      </c>
      <c r="D7052" s="5" t="inlineStr">
        <is>
          <t>Aggregat Kasar</t>
        </is>
      </c>
      <c r="E7052" s="5" t="inlineStr">
        <is>
          <t>M03</t>
        </is>
      </c>
      <c r="F7052" s="5" t="inlineStr">
        <is>
          <t>M3</t>
        </is>
      </c>
      <c r="G7052" s="25" t="n">
        <v>0.026203500361616</v>
      </c>
      <c r="H7052" s="26">
        <f>VLOOKUP(D7052,upahbahan,3,FALSE)</f>
        <v/>
      </c>
      <c r="J7052" s="26">
        <f>G7052*H7052</f>
        <v/>
      </c>
    </row>
    <row r="7053">
      <c r="C7053" s="5" t="n">
        <v>4</v>
      </c>
      <c r="D7053" s="5" t="inlineStr">
        <is>
          <t>Bekisting</t>
        </is>
      </c>
      <c r="E7053" s="5" t="inlineStr">
        <is>
          <t>M195</t>
        </is>
      </c>
      <c r="F7053" s="5" t="inlineStr">
        <is>
          <t>M2</t>
        </is>
      </c>
      <c r="G7053" s="25" t="n">
        <v>0.9</v>
      </c>
      <c r="H7053" s="26">
        <f>VLOOKUP(D7053,upahbahan,3,FALSE)</f>
        <v/>
      </c>
      <c r="J7053" s="26">
        <f>G7053*H7053</f>
        <v/>
      </c>
    </row>
    <row r="7054">
      <c r="C7054" s="5" t="n">
        <v>5</v>
      </c>
      <c r="D7054" s="5" t="inlineStr">
        <is>
          <t>Air</t>
        </is>
      </c>
      <c r="E7054" s="5" t="inlineStr">
        <is>
          <t>M170</t>
        </is>
      </c>
      <c r="F7054" s="5" t="inlineStr">
        <is>
          <t>Ltr</t>
        </is>
      </c>
      <c r="G7054" s="25" t="n">
        <v>5.774061433447099</v>
      </c>
      <c r="H7054" s="26">
        <f>VLOOKUP(D7054,upahbahan,3,FALSE)</f>
        <v/>
      </c>
      <c r="J7054" s="26">
        <f>G7054*H7054</f>
        <v/>
      </c>
    </row>
    <row r="7055">
      <c r="C7055" s="5" t="n">
        <v>6</v>
      </c>
      <c r="D7055" s="5" t="inlineStr">
        <is>
          <t>Wiremesh Sub Total Material 669.755,78</t>
        </is>
      </c>
      <c r="E7055" s="5" t="inlineStr">
        <is>
          <t>M258</t>
        </is>
      </c>
      <c r="F7055" s="5" t="inlineStr">
        <is>
          <t>Kg</t>
        </is>
      </c>
      <c r="G7055" s="25" t="n">
        <v>18.70789</v>
      </c>
      <c r="H7055" s="26">
        <f>VLOOKUP(D7055,upahbahan,3,FALSE)</f>
        <v/>
      </c>
      <c r="J7055" s="26">
        <f>G7055*H7055</f>
        <v/>
      </c>
    </row>
    <row r="7056">
      <c r="C7056" s="27" t="inlineStr">
        <is>
          <t>JUMLAH HARGA BAHAN</t>
        </is>
      </c>
      <c r="D7056" s="28" t="n"/>
      <c r="E7056" s="28" t="n"/>
      <c r="F7056" s="28" t="n"/>
      <c r="G7056" s="28" t="n"/>
      <c r="H7056" s="28" t="n"/>
      <c r="I7056" s="28" t="n"/>
      <c r="J7056" s="29">
        <f>SUM(J7050:J7055)</f>
        <v/>
      </c>
    </row>
    <row r="7057">
      <c r="C7057" s="24" t="inlineStr">
        <is>
          <t>C</t>
        </is>
      </c>
      <c r="D7057" s="24" t="inlineStr">
        <is>
          <t>PERALATAN</t>
        </is>
      </c>
      <c r="E7057" s="12" t="n"/>
      <c r="F7057" s="12" t="n"/>
      <c r="G7057" s="12" t="n"/>
      <c r="H7057" s="12" t="n"/>
      <c r="I7057" s="12" t="n"/>
      <c r="J7057" s="12" t="n"/>
    </row>
    <row r="7058">
      <c r="C7058" s="5" t="n">
        <v>1</v>
      </c>
      <c r="D7058" s="5" t="inlineStr">
        <is>
          <t>Concrete Mixer</t>
        </is>
      </c>
      <c r="E7058" s="5" t="inlineStr">
        <is>
          <t>E06</t>
        </is>
      </c>
      <c r="F7058" s="5" t="inlineStr">
        <is>
          <t>Jam</t>
        </is>
      </c>
      <c r="G7058" s="25" t="n">
        <v>0.00414154489894684</v>
      </c>
      <c r="H7058" s="26">
        <f>VLOOKUP(D7058,upahbahan,3,FALSE)</f>
        <v/>
      </c>
      <c r="J7058" s="26">
        <f>G7058*H7058</f>
        <v/>
      </c>
    </row>
    <row r="7059">
      <c r="C7059" s="5" t="n">
        <v>2</v>
      </c>
      <c r="D7059" s="5" t="inlineStr">
        <is>
          <t>Concrete Vibrator</t>
        </is>
      </c>
      <c r="E7059" s="5" t="inlineStr">
        <is>
          <t>E20</t>
        </is>
      </c>
      <c r="F7059" s="5" t="inlineStr">
        <is>
          <t>Jam</t>
        </is>
      </c>
      <c r="G7059" s="25" t="n">
        <v>0.004141518980772724</v>
      </c>
      <c r="H7059" s="26">
        <f>VLOOKUP(D7059,upahbahan,3,FALSE)</f>
        <v/>
      </c>
      <c r="J7059" s="26">
        <f>G7059*H7059</f>
        <v/>
      </c>
    </row>
    <row r="7060">
      <c r="C7060" s="5" t="n">
        <v>3</v>
      </c>
      <c r="D7060" s="5" t="inlineStr">
        <is>
          <t>Alat Bantu Sub Total Peralatan 814,04</t>
        </is>
      </c>
      <c r="F7060" s="5" t="inlineStr">
        <is>
          <t>Ls</t>
        </is>
      </c>
      <c r="G7060" s="25" t="n">
        <v>1</v>
      </c>
      <c r="H7060" s="26">
        <f>VLOOKUP(D7060,upahbahan,3,FALSE)</f>
        <v/>
      </c>
      <c r="J7060" s="26">
        <f>G7060*H7060</f>
        <v/>
      </c>
    </row>
    <row r="7061">
      <c r="C7061" s="27" t="inlineStr">
        <is>
          <t>JUMLAH HARGA PERALATAN</t>
        </is>
      </c>
      <c r="D7061" s="28" t="n"/>
      <c r="E7061" s="28" t="n"/>
      <c r="F7061" s="28" t="n"/>
      <c r="G7061" s="28" t="n"/>
      <c r="H7061" s="28" t="n"/>
      <c r="I7061" s="28" t="n"/>
      <c r="J7061" s="29">
        <f>SUM(J7058:J7060)</f>
        <v/>
      </c>
    </row>
    <row r="7062">
      <c r="C7062" s="31" t="inlineStr">
        <is>
          <t>D</t>
        </is>
      </c>
      <c r="D7062" s="31" t="inlineStr">
        <is>
          <t>Jumlah (A+B+C)</t>
        </is>
      </c>
      <c r="E7062" s="32" t="n"/>
      <c r="F7062" s="32" t="n"/>
      <c r="G7062" s="32" t="n"/>
      <c r="H7062" s="32" t="n"/>
      <c r="I7062" s="32" t="n"/>
      <c r="J7062" s="33">
        <f>J7048+J7056+J7061</f>
        <v/>
      </c>
    </row>
    <row r="7063">
      <c r="C7063" s="18" t="inlineStr">
        <is>
          <t>E</t>
        </is>
      </c>
      <c r="D7063" s="18" t="inlineStr">
        <is>
          <t>Biaya Umum dan Keuntungan 10.0% x D</t>
        </is>
      </c>
      <c r="H7063" s="21">
        <f>$Q$8</f>
        <v/>
      </c>
      <c r="J7063" s="34">
        <f>J7062*H7063</f>
        <v/>
      </c>
    </row>
    <row r="7064">
      <c r="C7064" s="31" t="inlineStr">
        <is>
          <t>F</t>
        </is>
      </c>
      <c r="D7064" s="31" t="inlineStr">
        <is>
          <t>Harga Satuan Pekerjaan (D+E)</t>
        </is>
      </c>
      <c r="E7064" s="32" t="n"/>
      <c r="F7064" s="32" t="n"/>
      <c r="G7064" s="32" t="n"/>
      <c r="H7064" s="32" t="n"/>
      <c r="I7064" s="32" t="n"/>
      <c r="J7064" s="33">
        <f>SUM(J7062:J7063)</f>
        <v/>
      </c>
    </row>
    <row r="7066">
      <c r="C7066" s="16" t="inlineStr">
        <is>
          <t>I.348</t>
        </is>
      </c>
      <c r="D7066" s="17" t="inlineStr">
        <is>
          <t>Penghalang Akar Pohon (Tree Root Barrier)</t>
        </is>
      </c>
      <c r="F7066" s="18" t="inlineStr">
        <is>
          <t>Meter Persegi</t>
        </is>
      </c>
      <c r="K7066" s="22">
        <f>ROUNDDOWN(J7080,0)</f>
        <v/>
      </c>
      <c r="M7066" s="19" t="inlineStr">
        <is>
          <t>9.3.(42)</t>
        </is>
      </c>
    </row>
    <row r="7067">
      <c r="C7067" s="23" t="inlineStr">
        <is>
          <t>No</t>
        </is>
      </c>
      <c r="D7067" s="23" t="inlineStr">
        <is>
          <t>Uraian</t>
        </is>
      </c>
      <c r="E7067" s="23" t="inlineStr">
        <is>
          <t>Kode</t>
        </is>
      </c>
      <c r="F7067" s="23" t="inlineStr">
        <is>
          <t>Sat.</t>
        </is>
      </c>
      <c r="G7067" s="23" t="inlineStr">
        <is>
          <t>Koefisien</t>
        </is>
      </c>
      <c r="H7067" s="23" t="inlineStr">
        <is>
          <t>Harga  Satuan (Rp)</t>
        </is>
      </c>
      <c r="J7067" s="23" t="inlineStr">
        <is>
          <t>Jumlah Harga (Rp)</t>
        </is>
      </c>
    </row>
    <row r="7068">
      <c r="C7068" s="24" t="inlineStr">
        <is>
          <t>A</t>
        </is>
      </c>
      <c r="D7068" s="24" t="inlineStr">
        <is>
          <t>TENAGA KERJA</t>
        </is>
      </c>
      <c r="E7068" s="12" t="n"/>
      <c r="F7068" s="12" t="n"/>
      <c r="G7068" s="12" t="n"/>
      <c r="H7068" s="12" t="n"/>
      <c r="I7068" s="12" t="n"/>
      <c r="J7068" s="12" t="n"/>
    </row>
    <row r="7069">
      <c r="C7069" s="5" t="n">
        <v>1</v>
      </c>
      <c r="D7069" s="5" t="inlineStr">
        <is>
          <t>Pekerja</t>
        </is>
      </c>
      <c r="E7069" s="5" t="inlineStr">
        <is>
          <t>L01</t>
        </is>
      </c>
      <c r="F7069" s="5" t="inlineStr">
        <is>
          <t>Jam</t>
        </is>
      </c>
      <c r="G7069" s="25" t="n">
        <v>0.6666667872493899</v>
      </c>
      <c r="H7069" s="26">
        <f>VLOOKUP(D7069,upahbahan,3,FALSE)</f>
        <v/>
      </c>
      <c r="J7069" s="26">
        <f>G7069*H7069</f>
        <v/>
      </c>
    </row>
    <row r="7070">
      <c r="C7070" s="5" t="n">
        <v>2</v>
      </c>
      <c r="D7070" s="5" t="inlineStr">
        <is>
          <t>Tukang</t>
        </is>
      </c>
      <c r="E7070" s="5" t="inlineStr">
        <is>
          <t>L02</t>
        </is>
      </c>
      <c r="F7070" s="5" t="inlineStr">
        <is>
          <t>Jam</t>
        </is>
      </c>
      <c r="G7070" s="25" t="n">
        <v>0.3333334480791719</v>
      </c>
      <c r="H7070" s="26">
        <f>VLOOKUP(D7070,upahbahan,3,FALSE)</f>
        <v/>
      </c>
      <c r="J7070" s="26">
        <f>G7070*H7070</f>
        <v/>
      </c>
    </row>
    <row r="7071">
      <c r="C7071" s="5" t="n">
        <v>3</v>
      </c>
      <c r="D7071" s="5" t="inlineStr">
        <is>
          <t>Mandor Sub Total Tenaga 39.216,47</t>
        </is>
      </c>
      <c r="E7071" s="5" t="inlineStr">
        <is>
          <t>L03</t>
        </is>
      </c>
      <c r="F7071" s="5" t="inlineStr">
        <is>
          <t>Jam</t>
        </is>
      </c>
      <c r="G7071" s="25" t="n">
        <v>0.3333334333955119</v>
      </c>
      <c r="H7071" s="26">
        <f>VLOOKUP(D7071,upahbahan,3,FALSE)</f>
        <v/>
      </c>
      <c r="J7071" s="26">
        <f>G7071*H7071</f>
        <v/>
      </c>
    </row>
    <row r="7072">
      <c r="C7072" s="27" t="inlineStr">
        <is>
          <t>JUMLAH HARGA TENAGA KERJA</t>
        </is>
      </c>
      <c r="D7072" s="28" t="n"/>
      <c r="E7072" s="28" t="n"/>
      <c r="F7072" s="28" t="n"/>
      <c r="G7072" s="28" t="n"/>
      <c r="H7072" s="28" t="n"/>
      <c r="I7072" s="28" t="n"/>
      <c r="J7072" s="29">
        <f>SUM(J7069:J7071)</f>
        <v/>
      </c>
    </row>
    <row r="7073">
      <c r="C7073" s="24" t="inlineStr">
        <is>
          <t>B</t>
        </is>
      </c>
      <c r="D7073" s="24" t="inlineStr">
        <is>
          <t>BAHAN</t>
        </is>
      </c>
      <c r="E7073" s="12" t="n"/>
      <c r="F7073" s="12" t="n"/>
      <c r="G7073" s="12" t="n"/>
      <c r="H7073" s="12" t="n"/>
      <c r="I7073" s="12" t="n"/>
      <c r="J7073" s="12" t="n"/>
    </row>
    <row r="7074">
      <c r="C7074" s="27" t="inlineStr">
        <is>
          <t>JUMLAH HARGA BAHAN</t>
        </is>
      </c>
      <c r="D7074" s="28" t="n"/>
      <c r="E7074" s="28" t="n"/>
      <c r="F7074" s="28" t="n"/>
      <c r="G7074" s="28" t="n"/>
      <c r="H7074" s="28" t="n"/>
      <c r="I7074" s="28" t="n"/>
      <c r="J7074" s="29" t="n">
        <v>0</v>
      </c>
    </row>
    <row r="7075">
      <c r="C7075" s="24" t="inlineStr">
        <is>
          <t>C</t>
        </is>
      </c>
      <c r="D7075" s="24" t="inlineStr">
        <is>
          <t>PERALATAN</t>
        </is>
      </c>
      <c r="E7075" s="12" t="n"/>
      <c r="F7075" s="12" t="n"/>
      <c r="G7075" s="12" t="n"/>
      <c r="H7075" s="12" t="n"/>
      <c r="I7075" s="12" t="n"/>
      <c r="J7075" s="12" t="n"/>
    </row>
    <row r="7076">
      <c r="C7076" s="5" t="n">
        <v>1</v>
      </c>
      <c r="D7076" s="5" t="inlineStr">
        <is>
          <t>Alat Bantu Sub Total Peralatan 0,00</t>
        </is>
      </c>
      <c r="F7076" s="5" t="inlineStr">
        <is>
          <t>Ls</t>
        </is>
      </c>
      <c r="G7076" s="25" t="n">
        <v>1</v>
      </c>
      <c r="H7076" s="26">
        <f>VLOOKUP(D7076,upahbahan,3,FALSE)</f>
        <v/>
      </c>
      <c r="J7076" s="26">
        <f>G7076*H7076</f>
        <v/>
      </c>
    </row>
    <row r="7077">
      <c r="C7077" s="27" t="inlineStr">
        <is>
          <t>JUMLAH HARGA PERALATAN</t>
        </is>
      </c>
      <c r="D7077" s="28" t="n"/>
      <c r="E7077" s="28" t="n"/>
      <c r="F7077" s="28" t="n"/>
      <c r="G7077" s="28" t="n"/>
      <c r="H7077" s="28" t="n"/>
      <c r="I7077" s="28" t="n"/>
      <c r="J7077" s="29">
        <f>SUM(J7076:J7076)</f>
        <v/>
      </c>
    </row>
    <row r="7078">
      <c r="C7078" s="31" t="inlineStr">
        <is>
          <t>D</t>
        </is>
      </c>
      <c r="D7078" s="31" t="inlineStr">
        <is>
          <t>Jumlah (A+B+C)</t>
        </is>
      </c>
      <c r="E7078" s="32" t="n"/>
      <c r="F7078" s="32" t="n"/>
      <c r="G7078" s="32" t="n"/>
      <c r="H7078" s="32" t="n"/>
      <c r="I7078" s="32" t="n"/>
      <c r="J7078" s="33">
        <f>J7072+J7074+J7077</f>
        <v/>
      </c>
    </row>
    <row r="7079">
      <c r="C7079" s="18" t="inlineStr">
        <is>
          <t>E</t>
        </is>
      </c>
      <c r="D7079" s="18" t="inlineStr">
        <is>
          <t>Biaya Umum dan Keuntungan 10.0% x D</t>
        </is>
      </c>
      <c r="H7079" s="21">
        <f>$Q$8</f>
        <v/>
      </c>
      <c r="J7079" s="34">
        <f>J7078*H7079</f>
        <v/>
      </c>
    </row>
    <row r="7080">
      <c r="C7080" s="31" t="inlineStr">
        <is>
          <t>F</t>
        </is>
      </c>
      <c r="D7080" s="31" t="inlineStr">
        <is>
          <t>Harga Satuan Pekerjaan (D+E)</t>
        </is>
      </c>
      <c r="E7080" s="32" t="n"/>
      <c r="F7080" s="32" t="n"/>
      <c r="G7080" s="32" t="n"/>
      <c r="H7080" s="32" t="n"/>
      <c r="I7080" s="32" t="n"/>
      <c r="J7080" s="33">
        <f>SUM(J7078:J7079)</f>
        <v/>
      </c>
    </row>
    <row r="7082">
      <c r="C7082" s="16" t="inlineStr">
        <is>
          <t>I.349</t>
        </is>
      </c>
      <c r="D7082" s="17" t="inlineStr">
        <is>
          <t>Penerangan Jalan Umum (PJU), Lengan Tunggal, Tinggi 7 m, LED 1 x 150 Watt, Dimming System</t>
        </is>
      </c>
      <c r="F7082" s="18" t="inlineStr">
        <is>
          <t>Buah</t>
        </is>
      </c>
      <c r="K7082" s="22">
        <f>ROUNDDOWN(J7107,0)</f>
        <v/>
      </c>
      <c r="M7082" s="19" t="inlineStr">
        <is>
          <t>9.4.(1a1).150</t>
        </is>
      </c>
    </row>
    <row r="7083">
      <c r="C7083" s="23" t="inlineStr">
        <is>
          <t>No</t>
        </is>
      </c>
      <c r="D7083" s="23" t="inlineStr">
        <is>
          <t>Uraian</t>
        </is>
      </c>
      <c r="E7083" s="23" t="inlineStr">
        <is>
          <t>Kode</t>
        </is>
      </c>
      <c r="F7083" s="23" t="inlineStr">
        <is>
          <t>Sat.</t>
        </is>
      </c>
      <c r="G7083" s="23" t="inlineStr">
        <is>
          <t>Koefisien</t>
        </is>
      </c>
      <c r="H7083" s="23" t="inlineStr">
        <is>
          <t>Harga  Satuan (Rp)</t>
        </is>
      </c>
      <c r="J7083" s="23" t="inlineStr">
        <is>
          <t>Jumlah Harga (Rp)</t>
        </is>
      </c>
    </row>
    <row r="7084">
      <c r="C7084" s="24" t="inlineStr">
        <is>
          <t>A</t>
        </is>
      </c>
      <c r="D7084" s="24" t="inlineStr">
        <is>
          <t>TENAGA KERJA</t>
        </is>
      </c>
      <c r="E7084" s="12" t="n"/>
      <c r="F7084" s="12" t="n"/>
      <c r="G7084" s="12" t="n"/>
      <c r="H7084" s="12" t="n"/>
      <c r="I7084" s="12" t="n"/>
      <c r="J7084" s="12" t="n"/>
    </row>
    <row r="7085">
      <c r="C7085" s="5" t="n">
        <v>1</v>
      </c>
      <c r="D7085" s="5" t="inlineStr">
        <is>
          <t>Pekerja</t>
        </is>
      </c>
      <c r="E7085" s="5" t="inlineStr">
        <is>
          <t>L01</t>
        </is>
      </c>
      <c r="F7085" s="5" t="inlineStr">
        <is>
          <t>jam</t>
        </is>
      </c>
      <c r="G7085" s="25" t="n">
        <v>1.091700990538838</v>
      </c>
      <c r="H7085" s="26">
        <f>VLOOKUP(D7085,upahbahan,3,FALSE)</f>
        <v/>
      </c>
      <c r="J7085" s="26">
        <f>G7085*H7085</f>
        <v/>
      </c>
    </row>
    <row r="7086">
      <c r="C7086" s="5" t="n">
        <v>2</v>
      </c>
      <c r="D7086" s="5" t="inlineStr">
        <is>
          <t>Tukang</t>
        </is>
      </c>
      <c r="E7086" s="5" t="inlineStr">
        <is>
          <t>L02</t>
        </is>
      </c>
      <c r="F7086" s="5" t="inlineStr">
        <is>
          <t>jam</t>
        </is>
      </c>
      <c r="G7086" s="25" t="n">
        <v>0.4366804350198333</v>
      </c>
      <c r="H7086" s="26">
        <f>VLOOKUP(D7086,upahbahan,3,FALSE)</f>
        <v/>
      </c>
      <c r="J7086" s="26">
        <f>G7086*H7086</f>
        <v/>
      </c>
    </row>
    <row r="7087">
      <c r="C7087" s="5" t="n">
        <v>3</v>
      </c>
      <c r="D7087" s="5" t="inlineStr">
        <is>
          <t>Mandor</t>
        </is>
      </c>
      <c r="E7087" s="5" t="inlineStr">
        <is>
          <t>L03</t>
        </is>
      </c>
      <c r="F7087" s="5" t="inlineStr">
        <is>
          <t>jam</t>
        </is>
      </c>
      <c r="G7087" s="25" t="n">
        <v>0.2183403767100876</v>
      </c>
      <c r="H7087" s="26">
        <f>VLOOKUP(D7087,upahbahan,3,FALSE)</f>
        <v/>
      </c>
      <c r="J7087" s="26">
        <f>G7087*H7087</f>
        <v/>
      </c>
    </row>
    <row r="7088">
      <c r="C7088" s="27" t="inlineStr">
        <is>
          <t>JUMLAH HARGA TENAGA KERJA</t>
        </is>
      </c>
      <c r="D7088" s="28" t="n"/>
      <c r="E7088" s="28" t="n"/>
      <c r="F7088" s="28" t="n"/>
      <c r="G7088" s="28" t="n"/>
      <c r="H7088" s="28" t="n"/>
      <c r="I7088" s="28" t="n"/>
      <c r="J7088" s="29">
        <f>SUM(J7085:J7087)</f>
        <v/>
      </c>
    </row>
    <row r="7089">
      <c r="C7089" s="24" t="inlineStr">
        <is>
          <t>B</t>
        </is>
      </c>
      <c r="D7089" s="24" t="inlineStr">
        <is>
          <t>BAHAN</t>
        </is>
      </c>
      <c r="E7089" s="12" t="n"/>
      <c r="F7089" s="12" t="n"/>
      <c r="G7089" s="12" t="n"/>
      <c r="H7089" s="12" t="n"/>
      <c r="I7089" s="12" t="n"/>
      <c r="J7089" s="12" t="n"/>
    </row>
    <row r="7090">
      <c r="C7090" s="5" t="n">
        <v>1</v>
      </c>
      <c r="D7090" s="5" t="inlineStr">
        <is>
          <t>Lengan 2.8 m</t>
        </is>
      </c>
      <c r="E7090" s="5" t="inlineStr">
        <is>
          <t>M394j</t>
        </is>
      </c>
      <c r="F7090" s="5" t="inlineStr">
        <is>
          <t>Buah</t>
        </is>
      </c>
      <c r="G7090" s="25" t="n">
        <v>1</v>
      </c>
      <c r="H7090" s="26">
        <f>VLOOKUP(D7090,upahbahan,3,FALSE)</f>
        <v/>
      </c>
      <c r="J7090" s="26">
        <f>G7090*H7090</f>
        <v/>
      </c>
    </row>
    <row r="7091">
      <c r="C7091" s="5" t="n">
        <v>2</v>
      </c>
      <c r="D7091" s="5" t="inlineStr">
        <is>
          <t>Lampu PJU LED 150 W</t>
        </is>
      </c>
      <c r="E7091" s="5" t="inlineStr">
        <is>
          <t>M395a</t>
        </is>
      </c>
      <c r="F7091" s="5" t="inlineStr">
        <is>
          <t>Buah</t>
        </is>
      </c>
      <c r="G7091" s="25" t="n">
        <v>1</v>
      </c>
      <c r="H7091" s="26">
        <f>VLOOKUP(D7091,upahbahan,3,FALSE)</f>
        <v/>
      </c>
      <c r="J7091" s="26">
        <f>G7091*H7091</f>
        <v/>
      </c>
    </row>
    <row r="7092">
      <c r="C7092" s="5" t="n">
        <v>3</v>
      </c>
      <c r="D7092" s="5" t="inlineStr">
        <is>
          <t>Kabel NYM 3 x 2.5 mm2</t>
        </is>
      </c>
      <c r="E7092" s="5" t="inlineStr">
        <is>
          <t>M396n</t>
        </is>
      </c>
      <c r="F7092" s="5" t="inlineStr">
        <is>
          <t>M'</t>
        </is>
      </c>
      <c r="G7092" s="25" t="n">
        <v>10.5</v>
      </c>
      <c r="H7092" s="26">
        <f>VLOOKUP(D7092,upahbahan,3,FALSE)</f>
        <v/>
      </c>
      <c r="J7092" s="26">
        <f>G7092*H7092</f>
        <v/>
      </c>
    </row>
    <row r="7093">
      <c r="C7093" s="5" t="n">
        <v>4</v>
      </c>
      <c r="D7093" s="5" t="inlineStr">
        <is>
          <t>Kabel NYY 3 x 2.5 mm2</t>
        </is>
      </c>
      <c r="E7093" s="5" t="inlineStr">
        <is>
          <t>M396o</t>
        </is>
      </c>
      <c r="F7093" s="5" t="inlineStr">
        <is>
          <t>M'</t>
        </is>
      </c>
      <c r="G7093" s="25" t="n">
        <v>4</v>
      </c>
      <c r="H7093" s="26">
        <f>VLOOKUP(D7093,upahbahan,3,FALSE)</f>
        <v/>
      </c>
      <c r="J7093" s="26">
        <f>G7093*H7093</f>
        <v/>
      </c>
    </row>
    <row r="7094">
      <c r="C7094" s="5" t="n">
        <v>5</v>
      </c>
      <c r="D7094" s="5" t="inlineStr">
        <is>
          <t>Cable Connector 4 mm</t>
        </is>
      </c>
      <c r="E7094" s="5" t="inlineStr">
        <is>
          <t>M400</t>
        </is>
      </c>
      <c r="F7094" s="5" t="inlineStr">
        <is>
          <t>Buah</t>
        </is>
      </c>
      <c r="G7094" s="25" t="n">
        <v>3</v>
      </c>
      <c r="H7094" s="26">
        <f>VLOOKUP(D7094,upahbahan,3,FALSE)</f>
        <v/>
      </c>
      <c r="J7094" s="26">
        <f>G7094*H7094</f>
        <v/>
      </c>
    </row>
    <row r="7095">
      <c r="C7095" s="5" t="n">
        <v>6</v>
      </c>
      <c r="D7095" s="5" t="inlineStr">
        <is>
          <t>MCB 1P, 2A, 4,5 kA</t>
        </is>
      </c>
      <c r="E7095" s="5" t="inlineStr">
        <is>
          <t>M398</t>
        </is>
      </c>
      <c r="F7095" s="5" t="inlineStr">
        <is>
          <t>Buah</t>
        </is>
      </c>
      <c r="G7095" s="25" t="n">
        <v>1</v>
      </c>
      <c r="H7095" s="26">
        <f>VLOOKUP(D7095,upahbahan,3,FALSE)</f>
        <v/>
      </c>
      <c r="J7095" s="26">
        <f>G7095*H7095</f>
        <v/>
      </c>
    </row>
    <row r="7096">
      <c r="C7096" s="5" t="n">
        <v>7</v>
      </c>
      <c r="D7096" s="5" t="inlineStr">
        <is>
          <t>BC 16 mm2</t>
        </is>
      </c>
      <c r="E7096" s="5" t="inlineStr">
        <is>
          <t>M397</t>
        </is>
      </c>
      <c r="F7096" s="5" t="inlineStr">
        <is>
          <t>M'</t>
        </is>
      </c>
      <c r="G7096" s="25" t="n">
        <v>5</v>
      </c>
      <c r="H7096" s="26">
        <f>VLOOKUP(D7096,upahbahan,3,FALSE)</f>
        <v/>
      </c>
      <c r="J7096" s="26">
        <f>G7096*H7096</f>
        <v/>
      </c>
    </row>
    <row r="7097">
      <c r="C7097" s="5" t="n">
        <v>8</v>
      </c>
      <c r="D7097" s="5" t="inlineStr">
        <is>
          <t>Schoen 16 mm2</t>
        </is>
      </c>
      <c r="E7097" s="5" t="inlineStr">
        <is>
          <t>M401</t>
        </is>
      </c>
      <c r="F7097" s="5" t="inlineStr">
        <is>
          <t>Buah</t>
        </is>
      </c>
      <c r="G7097" s="25" t="n">
        <v>2</v>
      </c>
      <c r="H7097" s="26">
        <f>VLOOKUP(D7097,upahbahan,3,FALSE)</f>
        <v/>
      </c>
      <c r="J7097" s="26">
        <f>G7097*H7097</f>
        <v/>
      </c>
    </row>
    <row r="7098">
      <c r="C7098" s="5" t="n">
        <v>9</v>
      </c>
      <c r="D7098" s="5" t="inlineStr">
        <is>
          <t>PVC AW Ø 1 Inch</t>
        </is>
      </c>
      <c r="E7098" s="5" t="inlineStr">
        <is>
          <t>M240e</t>
        </is>
      </c>
      <c r="F7098" s="5" t="inlineStr">
        <is>
          <t>M'</t>
        </is>
      </c>
      <c r="G7098" s="25" t="n">
        <v>4</v>
      </c>
      <c r="H7098" s="26">
        <f>VLOOKUP(D7098,upahbahan,3,FALSE)</f>
        <v/>
      </c>
      <c r="J7098" s="26">
        <f>G7098*H7098</f>
        <v/>
      </c>
    </row>
    <row r="7099">
      <c r="C7099" s="5" t="n">
        <v>10</v>
      </c>
      <c r="D7099" s="5" t="inlineStr">
        <is>
          <t>Angkur Baut dia.25 - 40 cm &amp; mur</t>
        </is>
      </c>
      <c r="E7099" s="5" t="inlineStr">
        <is>
          <t>M388</t>
        </is>
      </c>
      <c r="F7099" s="5" t="inlineStr">
        <is>
          <t>Buah</t>
        </is>
      </c>
      <c r="G7099" s="25" t="n">
        <v>4</v>
      </c>
      <c r="H7099" s="26">
        <f>VLOOKUP(D7099,upahbahan,3,FALSE)</f>
        <v/>
      </c>
      <c r="J7099" s="26">
        <f>G7099*H7099</f>
        <v/>
      </c>
    </row>
    <row r="7100">
      <c r="C7100" s="27" t="inlineStr">
        <is>
          <t>JUMLAH HARGA BAHAN</t>
        </is>
      </c>
      <c r="D7100" s="28" t="n"/>
      <c r="E7100" s="28" t="n"/>
      <c r="F7100" s="28" t="n"/>
      <c r="G7100" s="28" t="n"/>
      <c r="H7100" s="28" t="n"/>
      <c r="I7100" s="28" t="n"/>
      <c r="J7100" s="29">
        <f>SUM(J7090:J7099)</f>
        <v/>
      </c>
    </row>
    <row r="7101">
      <c r="C7101" s="24" t="inlineStr">
        <is>
          <t>C</t>
        </is>
      </c>
      <c r="D7101" s="24" t="inlineStr">
        <is>
          <t>PERALATAN</t>
        </is>
      </c>
      <c r="E7101" s="12" t="n"/>
      <c r="F7101" s="12" t="n"/>
      <c r="G7101" s="12" t="n"/>
      <c r="H7101" s="12" t="n"/>
      <c r="I7101" s="12" t="n"/>
      <c r="J7101" s="12" t="n"/>
    </row>
    <row r="7102">
      <c r="C7102" s="5" t="n">
        <v>1</v>
      </c>
      <c r="D7102" s="5" t="inlineStr">
        <is>
          <t>Flat Bed Truck 4 Ton</t>
        </is>
      </c>
      <c r="E7102" s="5" t="inlineStr">
        <is>
          <t>E11</t>
        </is>
      </c>
      <c r="F7102" s="5" t="inlineStr">
        <is>
          <t>Jam</t>
        </is>
      </c>
      <c r="G7102" s="25" t="n">
        <v>0.2183402245558526</v>
      </c>
      <c r="H7102" s="26">
        <f>VLOOKUP(D7102,upahbahan,3,FALSE)</f>
        <v/>
      </c>
      <c r="J7102" s="26">
        <f>G7102*H7102</f>
        <v/>
      </c>
    </row>
    <row r="7103">
      <c r="C7103" s="5" t="n">
        <v>2</v>
      </c>
      <c r="D7103" s="5" t="inlineStr">
        <is>
          <t>Alat Bantu</t>
        </is>
      </c>
      <c r="F7103" s="5" t="inlineStr">
        <is>
          <t>Ls</t>
        </is>
      </c>
      <c r="G7103" s="25" t="n">
        <v>1</v>
      </c>
      <c r="H7103" s="26">
        <f>VLOOKUP(D7103,upahbahan,3,FALSE)</f>
        <v/>
      </c>
      <c r="J7103" s="26">
        <f>G7103*H7103</f>
        <v/>
      </c>
    </row>
    <row r="7104">
      <c r="C7104" s="27" t="inlineStr">
        <is>
          <t>JUMLAH HARGA PERALATAN</t>
        </is>
      </c>
      <c r="D7104" s="28" t="n"/>
      <c r="E7104" s="28" t="n"/>
      <c r="F7104" s="28" t="n"/>
      <c r="G7104" s="28" t="n"/>
      <c r="H7104" s="28" t="n"/>
      <c r="I7104" s="28" t="n"/>
      <c r="J7104" s="29">
        <f>SUM(J7102:J7103)</f>
        <v/>
      </c>
    </row>
    <row r="7105">
      <c r="C7105" s="31" t="inlineStr">
        <is>
          <t>D</t>
        </is>
      </c>
      <c r="D7105" s="31" t="inlineStr">
        <is>
          <t>Jumlah (A+B+C)</t>
        </is>
      </c>
      <c r="E7105" s="32" t="n"/>
      <c r="F7105" s="32" t="n"/>
      <c r="G7105" s="32" t="n"/>
      <c r="H7105" s="32" t="n"/>
      <c r="I7105" s="32" t="n"/>
      <c r="J7105" s="33">
        <f>J7088+J7100+J7104</f>
        <v/>
      </c>
    </row>
    <row r="7106">
      <c r="C7106" s="18" t="inlineStr">
        <is>
          <t>E</t>
        </is>
      </c>
      <c r="D7106" s="18" t="inlineStr">
        <is>
          <t>Biaya Umum dan Keuntungan 10.0% x D</t>
        </is>
      </c>
      <c r="H7106" s="21">
        <f>$Q$8</f>
        <v/>
      </c>
      <c r="J7106" s="34">
        <f>J7105*H7106</f>
        <v/>
      </c>
    </row>
    <row r="7107">
      <c r="C7107" s="31" t="inlineStr">
        <is>
          <t>F</t>
        </is>
      </c>
      <c r="D7107" s="31" t="inlineStr">
        <is>
          <t>Harga Satuan Pekerjaan (D+E)</t>
        </is>
      </c>
      <c r="E7107" s="32" t="n"/>
      <c r="F7107" s="32" t="n"/>
      <c r="G7107" s="32" t="n"/>
      <c r="H7107" s="32" t="n"/>
      <c r="I7107" s="32" t="n"/>
      <c r="J7107" s="33">
        <f>SUM(J7105:J7106)</f>
        <v/>
      </c>
    </row>
    <row r="7109">
      <c r="C7109" s="16" t="inlineStr">
        <is>
          <t>I.350</t>
        </is>
      </c>
      <c r="D7109" s="17" t="inlineStr">
        <is>
          <t>Penerangan Jalan Umum (PJU), Lengan Tunggal, Tinggi 9 m, LED 1 x 150 Watt, Dimming System</t>
        </is>
      </c>
      <c r="F7109" s="18" t="inlineStr">
        <is>
          <t>Buah</t>
        </is>
      </c>
      <c r="K7109" s="22">
        <f>ROUNDDOWN(J7134,0)</f>
        <v/>
      </c>
      <c r="M7109" s="19" t="inlineStr">
        <is>
          <t>9.4.(1a2).150</t>
        </is>
      </c>
    </row>
    <row r="7110">
      <c r="C7110" s="23" t="inlineStr">
        <is>
          <t>No</t>
        </is>
      </c>
      <c r="D7110" s="23" t="inlineStr">
        <is>
          <t>Uraian</t>
        </is>
      </c>
      <c r="E7110" s="23" t="inlineStr">
        <is>
          <t>Kode</t>
        </is>
      </c>
      <c r="F7110" s="23" t="inlineStr">
        <is>
          <t>Sat.</t>
        </is>
      </c>
      <c r="G7110" s="23" t="inlineStr">
        <is>
          <t>Koefisien</t>
        </is>
      </c>
      <c r="H7110" s="23" t="inlineStr">
        <is>
          <t>Harga  Satuan (Rp)</t>
        </is>
      </c>
      <c r="J7110" s="23" t="inlineStr">
        <is>
          <t>Jumlah Harga (Rp)</t>
        </is>
      </c>
    </row>
    <row r="7111">
      <c r="C7111" s="24" t="inlineStr">
        <is>
          <t>A</t>
        </is>
      </c>
      <c r="D7111" s="24" t="inlineStr">
        <is>
          <t>TENAGA KERJA</t>
        </is>
      </c>
      <c r="E7111" s="12" t="n"/>
      <c r="F7111" s="12" t="n"/>
      <c r="G7111" s="12" t="n"/>
      <c r="H7111" s="12" t="n"/>
      <c r="I7111" s="12" t="n"/>
      <c r="J7111" s="12" t="n"/>
    </row>
    <row r="7112">
      <c r="C7112" s="5" t="n">
        <v>1</v>
      </c>
      <c r="D7112" s="5" t="inlineStr">
        <is>
          <t>Pekerja</t>
        </is>
      </c>
      <c r="E7112" s="5" t="inlineStr">
        <is>
          <t>L01</t>
        </is>
      </c>
      <c r="F7112" s="5" t="inlineStr">
        <is>
          <t>jam</t>
        </is>
      </c>
      <c r="G7112" s="25" t="n">
        <v>1.091700990538838</v>
      </c>
      <c r="H7112" s="26">
        <f>VLOOKUP(D7112,upahbahan,3,FALSE)</f>
        <v/>
      </c>
      <c r="J7112" s="26">
        <f>G7112*H7112</f>
        <v/>
      </c>
    </row>
    <row r="7113">
      <c r="C7113" s="5" t="n">
        <v>2</v>
      </c>
      <c r="D7113" s="5" t="inlineStr">
        <is>
          <t>Tukang</t>
        </is>
      </c>
      <c r="E7113" s="5" t="inlineStr">
        <is>
          <t>L02</t>
        </is>
      </c>
      <c r="F7113" s="5" t="inlineStr">
        <is>
          <t>jam</t>
        </is>
      </c>
      <c r="G7113" s="25" t="n">
        <v>0.4366804350198333</v>
      </c>
      <c r="H7113" s="26">
        <f>VLOOKUP(D7113,upahbahan,3,FALSE)</f>
        <v/>
      </c>
      <c r="J7113" s="26">
        <f>G7113*H7113</f>
        <v/>
      </c>
    </row>
    <row r="7114">
      <c r="C7114" s="5" t="n">
        <v>3</v>
      </c>
      <c r="D7114" s="5" t="inlineStr">
        <is>
          <t>Mandor</t>
        </is>
      </c>
      <c r="E7114" s="5" t="inlineStr">
        <is>
          <t>L03</t>
        </is>
      </c>
      <c r="F7114" s="5" t="inlineStr">
        <is>
          <t>jam</t>
        </is>
      </c>
      <c r="G7114" s="25" t="n">
        <v>0.2183403767100876</v>
      </c>
      <c r="H7114" s="26">
        <f>VLOOKUP(D7114,upahbahan,3,FALSE)</f>
        <v/>
      </c>
      <c r="J7114" s="26">
        <f>G7114*H7114</f>
        <v/>
      </c>
    </row>
    <row r="7115">
      <c r="C7115" s="27" t="inlineStr">
        <is>
          <t>JUMLAH HARGA TENAGA KERJA</t>
        </is>
      </c>
      <c r="D7115" s="28" t="n"/>
      <c r="E7115" s="28" t="n"/>
      <c r="F7115" s="28" t="n"/>
      <c r="G7115" s="28" t="n"/>
      <c r="H7115" s="28" t="n"/>
      <c r="I7115" s="28" t="n"/>
      <c r="J7115" s="29">
        <f>SUM(J7112:J7114)</f>
        <v/>
      </c>
    </row>
    <row r="7116">
      <c r="C7116" s="24" t="inlineStr">
        <is>
          <t>B</t>
        </is>
      </c>
      <c r="D7116" s="24" t="inlineStr">
        <is>
          <t>BAHAN</t>
        </is>
      </c>
      <c r="E7116" s="12" t="n"/>
      <c r="F7116" s="12" t="n"/>
      <c r="G7116" s="12" t="n"/>
      <c r="H7116" s="12" t="n"/>
      <c r="I7116" s="12" t="n"/>
      <c r="J7116" s="12" t="n"/>
    </row>
    <row r="7117">
      <c r="C7117" s="5" t="n">
        <v>1</v>
      </c>
      <c r="D7117" s="5" t="inlineStr">
        <is>
          <t>Lengan 2.8 m</t>
        </is>
      </c>
      <c r="E7117" s="5" t="inlineStr">
        <is>
          <t>M394</t>
        </is>
      </c>
      <c r="F7117" s="5" t="inlineStr">
        <is>
          <t>Buah</t>
        </is>
      </c>
      <c r="G7117" s="25" t="n">
        <v>1</v>
      </c>
      <c r="H7117" s="26" t="n">
        <v>6987000</v>
      </c>
      <c r="I7117" s="30" t="inlineStr">
        <is>
          <t>harga khusus</t>
        </is>
      </c>
      <c r="J7117" s="26">
        <f>G7117*H7117</f>
        <v/>
      </c>
    </row>
    <row r="7118">
      <c r="C7118" s="5" t="n">
        <v>2</v>
      </c>
      <c r="D7118" s="5" t="inlineStr">
        <is>
          <t>Lampu PJU LED 150 W</t>
        </is>
      </c>
      <c r="E7118" s="5" t="inlineStr">
        <is>
          <t>M395a</t>
        </is>
      </c>
      <c r="F7118" s="5" t="inlineStr">
        <is>
          <t>Buah</t>
        </is>
      </c>
      <c r="G7118" s="25" t="n">
        <v>1</v>
      </c>
      <c r="H7118" s="26">
        <f>VLOOKUP(D7118,upahbahan,3,FALSE)</f>
        <v/>
      </c>
      <c r="J7118" s="26">
        <f>G7118*H7118</f>
        <v/>
      </c>
    </row>
    <row r="7119">
      <c r="C7119" s="5" t="n">
        <v>3</v>
      </c>
      <c r="D7119" s="5" t="inlineStr">
        <is>
          <t>Kabel NYM 3x2.5 mm2</t>
        </is>
      </c>
      <c r="E7119" s="5" t="inlineStr">
        <is>
          <t>M396n</t>
        </is>
      </c>
      <c r="F7119" s="5" t="inlineStr">
        <is>
          <t>M'</t>
        </is>
      </c>
      <c r="G7119" s="25" t="n">
        <v>10.5</v>
      </c>
      <c r="H7119" s="26">
        <f>VLOOKUP(D7119,upahbahan,3,FALSE)</f>
        <v/>
      </c>
      <c r="J7119" s="26">
        <f>G7119*H7119</f>
        <v/>
      </c>
    </row>
    <row r="7120">
      <c r="C7120" s="5" t="n">
        <v>4</v>
      </c>
      <c r="D7120" s="5" t="inlineStr">
        <is>
          <t>Kabel NYY 3x2.5 mm2</t>
        </is>
      </c>
      <c r="E7120" s="5" t="inlineStr">
        <is>
          <t>M396o</t>
        </is>
      </c>
      <c r="F7120" s="5" t="inlineStr">
        <is>
          <t>M'</t>
        </is>
      </c>
      <c r="G7120" s="25" t="n">
        <v>4</v>
      </c>
      <c r="H7120" s="26">
        <f>VLOOKUP(D7120,upahbahan,3,FALSE)</f>
        <v/>
      </c>
      <c r="J7120" s="26">
        <f>G7120*H7120</f>
        <v/>
      </c>
    </row>
    <row r="7121">
      <c r="C7121" s="5" t="n">
        <v>5</v>
      </c>
      <c r="D7121" s="5" t="inlineStr">
        <is>
          <t>Cable Connector 4 mm</t>
        </is>
      </c>
      <c r="E7121" s="5" t="inlineStr">
        <is>
          <t>M400</t>
        </is>
      </c>
      <c r="F7121" s="5" t="inlineStr">
        <is>
          <t>Buah</t>
        </is>
      </c>
      <c r="G7121" s="25" t="n">
        <v>3</v>
      </c>
      <c r="H7121" s="26">
        <f>VLOOKUP(D7121,upahbahan,3,FALSE)</f>
        <v/>
      </c>
      <c r="J7121" s="26">
        <f>G7121*H7121</f>
        <v/>
      </c>
    </row>
    <row r="7122">
      <c r="C7122" s="5" t="n">
        <v>6</v>
      </c>
      <c r="D7122" s="5" t="inlineStr">
        <is>
          <t>MCB 1P, 2A, 4,5 kA</t>
        </is>
      </c>
      <c r="E7122" s="5" t="inlineStr">
        <is>
          <t>M398</t>
        </is>
      </c>
      <c r="F7122" s="5" t="inlineStr">
        <is>
          <t>Buah</t>
        </is>
      </c>
      <c r="G7122" s="25" t="n">
        <v>1</v>
      </c>
      <c r="H7122" s="26">
        <f>VLOOKUP(D7122,upahbahan,3,FALSE)</f>
        <v/>
      </c>
      <c r="J7122" s="26">
        <f>G7122*H7122</f>
        <v/>
      </c>
    </row>
    <row r="7123">
      <c r="C7123" s="5" t="n">
        <v>7</v>
      </c>
      <c r="D7123" s="5" t="inlineStr">
        <is>
          <t>BC 16 mm2</t>
        </is>
      </c>
      <c r="E7123" s="5" t="inlineStr">
        <is>
          <t>M397</t>
        </is>
      </c>
      <c r="F7123" s="5" t="inlineStr">
        <is>
          <t>M'</t>
        </is>
      </c>
      <c r="G7123" s="25" t="n">
        <v>5</v>
      </c>
      <c r="H7123" s="26">
        <f>VLOOKUP(D7123,upahbahan,3,FALSE)</f>
        <v/>
      </c>
      <c r="J7123" s="26">
        <f>G7123*H7123</f>
        <v/>
      </c>
    </row>
    <row r="7124">
      <c r="C7124" s="5" t="n">
        <v>8</v>
      </c>
      <c r="D7124" s="5" t="inlineStr">
        <is>
          <t>Schoen 16 mm2</t>
        </is>
      </c>
      <c r="E7124" s="5" t="inlineStr">
        <is>
          <t>M401</t>
        </is>
      </c>
      <c r="F7124" s="5" t="inlineStr">
        <is>
          <t>Buah</t>
        </is>
      </c>
      <c r="G7124" s="25" t="n">
        <v>2</v>
      </c>
      <c r="H7124" s="26">
        <f>VLOOKUP(D7124,upahbahan,3,FALSE)</f>
        <v/>
      </c>
      <c r="J7124" s="26">
        <f>G7124*H7124</f>
        <v/>
      </c>
    </row>
    <row r="7125">
      <c r="C7125" s="5" t="n">
        <v>9</v>
      </c>
      <c r="D7125" s="5" t="inlineStr">
        <is>
          <t>PVC AW Ø 1 Inch</t>
        </is>
      </c>
      <c r="E7125" s="5" t="inlineStr">
        <is>
          <t>M240e</t>
        </is>
      </c>
      <c r="F7125" s="5" t="inlineStr">
        <is>
          <t>M'</t>
        </is>
      </c>
      <c r="G7125" s="25" t="n">
        <v>4</v>
      </c>
      <c r="H7125" s="26">
        <f>VLOOKUP(D7125,upahbahan,3,FALSE)</f>
        <v/>
      </c>
      <c r="J7125" s="26">
        <f>G7125*H7125</f>
        <v/>
      </c>
    </row>
    <row r="7126">
      <c r="C7126" s="5" t="n">
        <v>10</v>
      </c>
      <c r="D7126" s="5" t="inlineStr">
        <is>
          <t>Angkur Baut dia.25 - 40 cm &amp; mur</t>
        </is>
      </c>
      <c r="E7126" s="5" t="inlineStr">
        <is>
          <t>M388</t>
        </is>
      </c>
      <c r="F7126" s="5" t="inlineStr">
        <is>
          <t>Buah</t>
        </is>
      </c>
      <c r="G7126" s="25" t="n">
        <v>4</v>
      </c>
      <c r="H7126" s="26">
        <f>VLOOKUP(D7126,upahbahan,3,FALSE)</f>
        <v/>
      </c>
      <c r="J7126" s="26">
        <f>G7126*H7126</f>
        <v/>
      </c>
    </row>
    <row r="7127">
      <c r="C7127" s="27" t="inlineStr">
        <is>
          <t>JUMLAH HARGA BAHAN</t>
        </is>
      </c>
      <c r="D7127" s="28" t="n"/>
      <c r="E7127" s="28" t="n"/>
      <c r="F7127" s="28" t="n"/>
      <c r="G7127" s="28" t="n"/>
      <c r="H7127" s="28" t="n"/>
      <c r="I7127" s="28" t="n"/>
      <c r="J7127" s="29">
        <f>SUM(J7117:J7126)</f>
        <v/>
      </c>
    </row>
    <row r="7128">
      <c r="C7128" s="24" t="inlineStr">
        <is>
          <t>C</t>
        </is>
      </c>
      <c r="D7128" s="24" t="inlineStr">
        <is>
          <t>PERALATAN</t>
        </is>
      </c>
      <c r="E7128" s="12" t="n"/>
      <c r="F7128" s="12" t="n"/>
      <c r="G7128" s="12" t="n"/>
      <c r="H7128" s="12" t="n"/>
      <c r="I7128" s="12" t="n"/>
      <c r="J7128" s="12" t="n"/>
    </row>
    <row r="7129">
      <c r="C7129" s="5" t="n">
        <v>1</v>
      </c>
      <c r="D7129" s="5" t="inlineStr">
        <is>
          <t>Flat Bed Truck 4 Ton</t>
        </is>
      </c>
      <c r="E7129" s="5" t="inlineStr">
        <is>
          <t>E11</t>
        </is>
      </c>
      <c r="F7129" s="5" t="inlineStr">
        <is>
          <t>Jam</t>
        </is>
      </c>
      <c r="G7129" s="25" t="n">
        <v>0.2183402245558526</v>
      </c>
      <c r="H7129" s="26">
        <f>VLOOKUP(D7129,upahbahan,3,FALSE)</f>
        <v/>
      </c>
      <c r="J7129" s="26">
        <f>G7129*H7129</f>
        <v/>
      </c>
    </row>
    <row r="7130">
      <c r="C7130" s="5" t="n">
        <v>2</v>
      </c>
      <c r="D7130" s="5" t="inlineStr">
        <is>
          <t>Alat Bantu</t>
        </is>
      </c>
      <c r="F7130" s="5" t="inlineStr">
        <is>
          <t>Ls</t>
        </is>
      </c>
      <c r="G7130" s="25" t="n">
        <v>1</v>
      </c>
      <c r="H7130" s="26">
        <f>VLOOKUP(D7130,upahbahan,3,FALSE)</f>
        <v/>
      </c>
      <c r="J7130" s="26">
        <f>G7130*H7130</f>
        <v/>
      </c>
    </row>
    <row r="7131">
      <c r="C7131" s="27" t="inlineStr">
        <is>
          <t>JUMLAH HARGA PERALATAN</t>
        </is>
      </c>
      <c r="D7131" s="28" t="n"/>
      <c r="E7131" s="28" t="n"/>
      <c r="F7131" s="28" t="n"/>
      <c r="G7131" s="28" t="n"/>
      <c r="H7131" s="28" t="n"/>
      <c r="I7131" s="28" t="n"/>
      <c r="J7131" s="29">
        <f>SUM(J7129:J7130)</f>
        <v/>
      </c>
    </row>
    <row r="7132">
      <c r="C7132" s="31" t="inlineStr">
        <is>
          <t>D</t>
        </is>
      </c>
      <c r="D7132" s="31" t="inlineStr">
        <is>
          <t>Jumlah (A+B+C)</t>
        </is>
      </c>
      <c r="E7132" s="32" t="n"/>
      <c r="F7132" s="32" t="n"/>
      <c r="G7132" s="32" t="n"/>
      <c r="H7132" s="32" t="n"/>
      <c r="I7132" s="32" t="n"/>
      <c r="J7132" s="33">
        <f>J7115+J7127+J7131</f>
        <v/>
      </c>
    </row>
    <row r="7133">
      <c r="C7133" s="18" t="inlineStr">
        <is>
          <t>E</t>
        </is>
      </c>
      <c r="D7133" s="18" t="inlineStr">
        <is>
          <t>Biaya Umum dan Keuntungan 10.0% x D</t>
        </is>
      </c>
      <c r="H7133" s="21">
        <f>$Q$8</f>
        <v/>
      </c>
      <c r="J7133" s="34">
        <f>J7132*H7133</f>
        <v/>
      </c>
    </row>
    <row r="7134">
      <c r="C7134" s="31" t="inlineStr">
        <is>
          <t>F</t>
        </is>
      </c>
      <c r="D7134" s="31" t="inlineStr">
        <is>
          <t>Harga Satuan Pekerjaan (D+E)</t>
        </is>
      </c>
      <c r="E7134" s="32" t="n"/>
      <c r="F7134" s="32" t="n"/>
      <c r="G7134" s="32" t="n"/>
      <c r="H7134" s="32" t="n"/>
      <c r="I7134" s="32" t="n"/>
      <c r="J7134" s="33">
        <f>SUM(J7132:J7133)</f>
        <v/>
      </c>
    </row>
    <row r="7136">
      <c r="C7136" s="16" t="inlineStr">
        <is>
          <t>I.351</t>
        </is>
      </c>
      <c r="D7136" s="17" t="inlineStr">
        <is>
          <t>Penerangan Jalan Umum (PJU), Lengan Tunggal, Tinggi 11 m, LED 1 x 150 Watt, Dimming System</t>
        </is>
      </c>
      <c r="F7136" s="18" t="inlineStr">
        <is>
          <t>Buah</t>
        </is>
      </c>
      <c r="K7136" s="22">
        <f>ROUNDDOWN(J7161,0)</f>
        <v/>
      </c>
      <c r="M7136" s="19" t="inlineStr">
        <is>
          <t>9.4.(1a3).150</t>
        </is>
      </c>
    </row>
    <row r="7137">
      <c r="C7137" s="23" t="inlineStr">
        <is>
          <t>No</t>
        </is>
      </c>
      <c r="D7137" s="23" t="inlineStr">
        <is>
          <t>Uraian</t>
        </is>
      </c>
      <c r="E7137" s="23" t="inlineStr">
        <is>
          <t>Kode</t>
        </is>
      </c>
      <c r="F7137" s="23" t="inlineStr">
        <is>
          <t>Sat.</t>
        </is>
      </c>
      <c r="G7137" s="23" t="inlineStr">
        <is>
          <t>Koefisien</t>
        </is>
      </c>
      <c r="H7137" s="23" t="inlineStr">
        <is>
          <t>Harga  Satuan (Rp)</t>
        </is>
      </c>
      <c r="J7137" s="23" t="inlineStr">
        <is>
          <t>Jumlah Harga (Rp)</t>
        </is>
      </c>
    </row>
    <row r="7138">
      <c r="C7138" s="24" t="inlineStr">
        <is>
          <t>A</t>
        </is>
      </c>
      <c r="D7138" s="24" t="inlineStr">
        <is>
          <t>TENAGA KERJA</t>
        </is>
      </c>
      <c r="E7138" s="12" t="n"/>
      <c r="F7138" s="12" t="n"/>
      <c r="G7138" s="12" t="n"/>
      <c r="H7138" s="12" t="n"/>
      <c r="I7138" s="12" t="n"/>
      <c r="J7138" s="12" t="n"/>
    </row>
    <row r="7139">
      <c r="C7139" s="5" t="n">
        <v>1</v>
      </c>
      <c r="D7139" s="5" t="inlineStr">
        <is>
          <t>Pekerja</t>
        </is>
      </c>
      <c r="E7139" s="5" t="inlineStr">
        <is>
          <t>L01</t>
        </is>
      </c>
      <c r="F7139" s="5" t="inlineStr">
        <is>
          <t>jam</t>
        </is>
      </c>
      <c r="G7139" s="25" t="n">
        <v>1.091700990538838</v>
      </c>
      <c r="H7139" s="26">
        <f>VLOOKUP(D7139,upahbahan,3,FALSE)</f>
        <v/>
      </c>
      <c r="J7139" s="26">
        <f>G7139*H7139</f>
        <v/>
      </c>
    </row>
    <row r="7140">
      <c r="C7140" s="5" t="n">
        <v>2</v>
      </c>
      <c r="D7140" s="5" t="inlineStr">
        <is>
          <t>Tukang</t>
        </is>
      </c>
      <c r="E7140" s="5" t="inlineStr">
        <is>
          <t>L02</t>
        </is>
      </c>
      <c r="F7140" s="5" t="inlineStr">
        <is>
          <t>jam</t>
        </is>
      </c>
      <c r="G7140" s="25" t="n">
        <v>0.4366804350198333</v>
      </c>
      <c r="H7140" s="26">
        <f>VLOOKUP(D7140,upahbahan,3,FALSE)</f>
        <v/>
      </c>
      <c r="J7140" s="26">
        <f>G7140*H7140</f>
        <v/>
      </c>
    </row>
    <row r="7141">
      <c r="C7141" s="5" t="n">
        <v>3</v>
      </c>
      <c r="D7141" s="5" t="inlineStr">
        <is>
          <t>Mandor</t>
        </is>
      </c>
      <c r="E7141" s="5" t="inlineStr">
        <is>
          <t>L03</t>
        </is>
      </c>
      <c r="F7141" s="5" t="inlineStr">
        <is>
          <t>jam</t>
        </is>
      </c>
      <c r="G7141" s="25" t="n">
        <v>0.2183403767100876</v>
      </c>
      <c r="H7141" s="26">
        <f>VLOOKUP(D7141,upahbahan,3,FALSE)</f>
        <v/>
      </c>
      <c r="J7141" s="26">
        <f>G7141*H7141</f>
        <v/>
      </c>
    </row>
    <row r="7142">
      <c r="C7142" s="27" t="inlineStr">
        <is>
          <t>JUMLAH HARGA TENAGA KERJA</t>
        </is>
      </c>
      <c r="D7142" s="28" t="n"/>
      <c r="E7142" s="28" t="n"/>
      <c r="F7142" s="28" t="n"/>
      <c r="G7142" s="28" t="n"/>
      <c r="H7142" s="28" t="n"/>
      <c r="I7142" s="28" t="n"/>
      <c r="J7142" s="29">
        <f>SUM(J7139:J7141)</f>
        <v/>
      </c>
    </row>
    <row r="7143">
      <c r="C7143" s="24" t="inlineStr">
        <is>
          <t>B</t>
        </is>
      </c>
      <c r="D7143" s="24" t="inlineStr">
        <is>
          <t>BAHAN</t>
        </is>
      </c>
      <c r="E7143" s="12" t="n"/>
      <c r="F7143" s="12" t="n"/>
      <c r="G7143" s="12" t="n"/>
      <c r="H7143" s="12" t="n"/>
      <c r="I7143" s="12" t="n"/>
      <c r="J7143" s="12" t="n"/>
    </row>
    <row r="7144">
      <c r="C7144" s="5" t="n">
        <v>1</v>
      </c>
      <c r="D7144" s="5" t="inlineStr">
        <is>
          <t>Lengan 2.8 m</t>
        </is>
      </c>
      <c r="E7144" s="5" t="inlineStr">
        <is>
          <t>M394b</t>
        </is>
      </c>
      <c r="F7144" s="5" t="inlineStr">
        <is>
          <t>Buah</t>
        </is>
      </c>
      <c r="G7144" s="25" t="n">
        <v>1</v>
      </c>
      <c r="H7144" s="26" t="n">
        <v>8685000</v>
      </c>
      <c r="I7144" s="30" t="inlineStr">
        <is>
          <t>harga khusus</t>
        </is>
      </c>
      <c r="J7144" s="26">
        <f>G7144*H7144</f>
        <v/>
      </c>
    </row>
    <row r="7145">
      <c r="C7145" s="5" t="n">
        <v>2</v>
      </c>
      <c r="D7145" s="5" t="inlineStr">
        <is>
          <t>Lampu PJU LED 150 W</t>
        </is>
      </c>
      <c r="E7145" s="5" t="inlineStr">
        <is>
          <t>M395a</t>
        </is>
      </c>
      <c r="F7145" s="5" t="inlineStr">
        <is>
          <t>Buah</t>
        </is>
      </c>
      <c r="G7145" s="25" t="n">
        <v>1</v>
      </c>
      <c r="H7145" s="26">
        <f>VLOOKUP(D7145,upahbahan,3,FALSE)</f>
        <v/>
      </c>
      <c r="J7145" s="26">
        <f>G7145*H7145</f>
        <v/>
      </c>
    </row>
    <row r="7146">
      <c r="C7146" s="5" t="n">
        <v>3</v>
      </c>
      <c r="D7146" s="5" t="inlineStr">
        <is>
          <t>Kabel NYM 3x2.5 mm2</t>
        </is>
      </c>
      <c r="E7146" s="5" t="inlineStr">
        <is>
          <t>M396n</t>
        </is>
      </c>
      <c r="F7146" s="5" t="inlineStr">
        <is>
          <t>M'</t>
        </is>
      </c>
      <c r="G7146" s="25" t="n">
        <v>12.5</v>
      </c>
      <c r="H7146" s="26">
        <f>VLOOKUP(D7146,upahbahan,3,FALSE)</f>
        <v/>
      </c>
      <c r="J7146" s="26">
        <f>G7146*H7146</f>
        <v/>
      </c>
    </row>
    <row r="7147">
      <c r="C7147" s="5" t="n">
        <v>4</v>
      </c>
      <c r="D7147" s="5" t="inlineStr">
        <is>
          <t>Kabel NYY 3x2.5 mm2</t>
        </is>
      </c>
      <c r="E7147" s="5" t="inlineStr">
        <is>
          <t>M396o</t>
        </is>
      </c>
      <c r="F7147" s="5" t="inlineStr">
        <is>
          <t>M'</t>
        </is>
      </c>
      <c r="G7147" s="25" t="n">
        <v>4</v>
      </c>
      <c r="H7147" s="26">
        <f>VLOOKUP(D7147,upahbahan,3,FALSE)</f>
        <v/>
      </c>
      <c r="J7147" s="26">
        <f>G7147*H7147</f>
        <v/>
      </c>
    </row>
    <row r="7148">
      <c r="C7148" s="5" t="n">
        <v>5</v>
      </c>
      <c r="D7148" s="5" t="inlineStr">
        <is>
          <t>Cable Connector 4 mm</t>
        </is>
      </c>
      <c r="E7148" s="5" t="inlineStr">
        <is>
          <t>M400</t>
        </is>
      </c>
      <c r="F7148" s="5" t="inlineStr">
        <is>
          <t>Buah</t>
        </is>
      </c>
      <c r="G7148" s="25" t="n">
        <v>3</v>
      </c>
      <c r="H7148" s="26">
        <f>VLOOKUP(D7148,upahbahan,3,FALSE)</f>
        <v/>
      </c>
      <c r="J7148" s="26">
        <f>G7148*H7148</f>
        <v/>
      </c>
    </row>
    <row r="7149">
      <c r="C7149" s="5" t="n">
        <v>6</v>
      </c>
      <c r="D7149" s="5" t="inlineStr">
        <is>
          <t>MCB 1P, 2A, 4,5 kA</t>
        </is>
      </c>
      <c r="E7149" s="5" t="inlineStr">
        <is>
          <t>M398</t>
        </is>
      </c>
      <c r="F7149" s="5" t="inlineStr">
        <is>
          <t>Buah</t>
        </is>
      </c>
      <c r="G7149" s="25" t="n">
        <v>1</v>
      </c>
      <c r="H7149" s="26">
        <f>VLOOKUP(D7149,upahbahan,3,FALSE)</f>
        <v/>
      </c>
      <c r="J7149" s="26">
        <f>G7149*H7149</f>
        <v/>
      </c>
    </row>
    <row r="7150">
      <c r="C7150" s="5" t="n">
        <v>7</v>
      </c>
      <c r="D7150" s="5" t="inlineStr">
        <is>
          <t>BC 16 mm2</t>
        </is>
      </c>
      <c r="E7150" s="5" t="inlineStr">
        <is>
          <t>M397</t>
        </is>
      </c>
      <c r="F7150" s="5" t="inlineStr">
        <is>
          <t>M'</t>
        </is>
      </c>
      <c r="G7150" s="25" t="n">
        <v>5</v>
      </c>
      <c r="H7150" s="26">
        <f>VLOOKUP(D7150,upahbahan,3,FALSE)</f>
        <v/>
      </c>
      <c r="J7150" s="26">
        <f>G7150*H7150</f>
        <v/>
      </c>
    </row>
    <row r="7151">
      <c r="C7151" s="5" t="n">
        <v>8</v>
      </c>
      <c r="D7151" s="5" t="inlineStr">
        <is>
          <t>Schoen 16 mm2</t>
        </is>
      </c>
      <c r="E7151" s="5" t="inlineStr">
        <is>
          <t>M401</t>
        </is>
      </c>
      <c r="F7151" s="5" t="inlineStr">
        <is>
          <t>Buah</t>
        </is>
      </c>
      <c r="G7151" s="25" t="n">
        <v>2</v>
      </c>
      <c r="H7151" s="26">
        <f>VLOOKUP(D7151,upahbahan,3,FALSE)</f>
        <v/>
      </c>
      <c r="J7151" s="26">
        <f>G7151*H7151</f>
        <v/>
      </c>
    </row>
    <row r="7152">
      <c r="C7152" s="5" t="n">
        <v>9</v>
      </c>
      <c r="D7152" s="5" t="inlineStr">
        <is>
          <t>PVC AW Ø 1 Inch</t>
        </is>
      </c>
      <c r="E7152" s="5" t="inlineStr">
        <is>
          <t>M240e</t>
        </is>
      </c>
      <c r="F7152" s="5" t="inlineStr">
        <is>
          <t>M'</t>
        </is>
      </c>
      <c r="G7152" s="25" t="n">
        <v>4</v>
      </c>
      <c r="H7152" s="26">
        <f>VLOOKUP(D7152,upahbahan,3,FALSE)</f>
        <v/>
      </c>
      <c r="J7152" s="26">
        <f>G7152*H7152</f>
        <v/>
      </c>
    </row>
    <row r="7153">
      <c r="C7153" s="5" t="n">
        <v>10</v>
      </c>
      <c r="D7153" s="5" t="inlineStr">
        <is>
          <t>Angkur Baut dia.25 - 40 cm &amp; mur</t>
        </is>
      </c>
      <c r="E7153" s="5" t="inlineStr">
        <is>
          <t>M388</t>
        </is>
      </c>
      <c r="F7153" s="5" t="inlineStr">
        <is>
          <t>Buah</t>
        </is>
      </c>
      <c r="G7153" s="25" t="n">
        <v>4</v>
      </c>
      <c r="H7153" s="26">
        <f>VLOOKUP(D7153,upahbahan,3,FALSE)</f>
        <v/>
      </c>
      <c r="J7153" s="26">
        <f>G7153*H7153</f>
        <v/>
      </c>
    </row>
    <row r="7154">
      <c r="C7154" s="27" t="inlineStr">
        <is>
          <t>JUMLAH HARGA BAHAN</t>
        </is>
      </c>
      <c r="D7154" s="28" t="n"/>
      <c r="E7154" s="28" t="n"/>
      <c r="F7154" s="28" t="n"/>
      <c r="G7154" s="28" t="n"/>
      <c r="H7154" s="28" t="n"/>
      <c r="I7154" s="28" t="n"/>
      <c r="J7154" s="29">
        <f>SUM(J7144:J7153)</f>
        <v/>
      </c>
    </row>
    <row r="7155">
      <c r="C7155" s="24" t="inlineStr">
        <is>
          <t>C</t>
        </is>
      </c>
      <c r="D7155" s="24" t="inlineStr">
        <is>
          <t>PERALATAN</t>
        </is>
      </c>
      <c r="E7155" s="12" t="n"/>
      <c r="F7155" s="12" t="n"/>
      <c r="G7155" s="12" t="n"/>
      <c r="H7155" s="12" t="n"/>
      <c r="I7155" s="12" t="n"/>
      <c r="J7155" s="12" t="n"/>
    </row>
    <row r="7156">
      <c r="C7156" s="5" t="n">
        <v>1</v>
      </c>
      <c r="D7156" s="5" t="inlineStr">
        <is>
          <t>Flat Bed Truck 4 Ton</t>
        </is>
      </c>
      <c r="E7156" s="5" t="inlineStr">
        <is>
          <t>E11</t>
        </is>
      </c>
      <c r="F7156" s="5" t="inlineStr">
        <is>
          <t>Jam</t>
        </is>
      </c>
      <c r="G7156" s="25" t="n">
        <v>0.2183402245558526</v>
      </c>
      <c r="H7156" s="26">
        <f>VLOOKUP(D7156,upahbahan,3,FALSE)</f>
        <v/>
      </c>
      <c r="J7156" s="26">
        <f>G7156*H7156</f>
        <v/>
      </c>
    </row>
    <row r="7157">
      <c r="C7157" s="5" t="n">
        <v>2</v>
      </c>
      <c r="D7157" s="5" t="inlineStr">
        <is>
          <t>Alat Bantu</t>
        </is>
      </c>
      <c r="F7157" s="5" t="inlineStr">
        <is>
          <t>Ls</t>
        </is>
      </c>
      <c r="G7157" s="25" t="n">
        <v>1</v>
      </c>
      <c r="H7157" s="26">
        <f>VLOOKUP(D7157,upahbahan,3,FALSE)</f>
        <v/>
      </c>
      <c r="J7157" s="26">
        <f>G7157*H7157</f>
        <v/>
      </c>
    </row>
    <row r="7158">
      <c r="C7158" s="27" t="inlineStr">
        <is>
          <t>JUMLAH HARGA PERALATAN</t>
        </is>
      </c>
      <c r="D7158" s="28" t="n"/>
      <c r="E7158" s="28" t="n"/>
      <c r="F7158" s="28" t="n"/>
      <c r="G7158" s="28" t="n"/>
      <c r="H7158" s="28" t="n"/>
      <c r="I7158" s="28" t="n"/>
      <c r="J7158" s="29">
        <f>SUM(J7156:J7157)</f>
        <v/>
      </c>
    </row>
    <row r="7159">
      <c r="C7159" s="31" t="inlineStr">
        <is>
          <t>D</t>
        </is>
      </c>
      <c r="D7159" s="31" t="inlineStr">
        <is>
          <t>Jumlah (A+B+C)</t>
        </is>
      </c>
      <c r="E7159" s="32" t="n"/>
      <c r="F7159" s="32" t="n"/>
      <c r="G7159" s="32" t="n"/>
      <c r="H7159" s="32" t="n"/>
      <c r="I7159" s="32" t="n"/>
      <c r="J7159" s="33">
        <f>J7142+J7154+J7158</f>
        <v/>
      </c>
    </row>
    <row r="7160">
      <c r="C7160" s="18" t="inlineStr">
        <is>
          <t>E</t>
        </is>
      </c>
      <c r="D7160" s="18" t="inlineStr">
        <is>
          <t>Biaya Umum dan Keuntungan 10.0% x D</t>
        </is>
      </c>
      <c r="H7160" s="21">
        <f>$Q$8</f>
        <v/>
      </c>
      <c r="J7160" s="34">
        <f>J7159*H7160</f>
        <v/>
      </c>
    </row>
    <row r="7161">
      <c r="C7161" s="31" t="inlineStr">
        <is>
          <t>F</t>
        </is>
      </c>
      <c r="D7161" s="31" t="inlineStr">
        <is>
          <t>Harga Satuan Pekerjaan (D+E)</t>
        </is>
      </c>
      <c r="E7161" s="32" t="n"/>
      <c r="F7161" s="32" t="n"/>
      <c r="G7161" s="32" t="n"/>
      <c r="H7161" s="32" t="n"/>
      <c r="I7161" s="32" t="n"/>
      <c r="J7161" s="33">
        <f>SUM(J7159:J7160)</f>
        <v/>
      </c>
    </row>
    <row r="7163">
      <c r="C7163" s="16" t="inlineStr">
        <is>
          <t>I.352</t>
        </is>
      </c>
      <c r="D7163" s="17" t="inlineStr">
        <is>
          <t>Penerangan Jalan Umum (PJU), Lengan Tunggal, Tinggi 13 m, LED 1 x 150 Watt, Dimming System</t>
        </is>
      </c>
      <c r="F7163" s="18" t="inlineStr">
        <is>
          <t>Buah</t>
        </is>
      </c>
      <c r="K7163" s="22">
        <f>ROUNDDOWN(J7188,0)</f>
        <v/>
      </c>
      <c r="M7163" s="19" t="inlineStr">
        <is>
          <t>9.4.(1a4).150</t>
        </is>
      </c>
    </row>
    <row r="7164">
      <c r="C7164" s="23" t="inlineStr">
        <is>
          <t>No</t>
        </is>
      </c>
      <c r="D7164" s="23" t="inlineStr">
        <is>
          <t>Uraian</t>
        </is>
      </c>
      <c r="E7164" s="23" t="inlineStr">
        <is>
          <t>Kode</t>
        </is>
      </c>
      <c r="F7164" s="23" t="inlineStr">
        <is>
          <t>Sat.</t>
        </is>
      </c>
      <c r="G7164" s="23" t="inlineStr">
        <is>
          <t>Koefisien</t>
        </is>
      </c>
      <c r="H7164" s="23" t="inlineStr">
        <is>
          <t>Harga  Satuan (Rp)</t>
        </is>
      </c>
      <c r="J7164" s="23" t="inlineStr">
        <is>
          <t>Jumlah Harga (Rp)</t>
        </is>
      </c>
    </row>
    <row r="7165">
      <c r="C7165" s="24" t="inlineStr">
        <is>
          <t>A</t>
        </is>
      </c>
      <c r="D7165" s="24" t="inlineStr">
        <is>
          <t>TENAGA KERJA</t>
        </is>
      </c>
      <c r="E7165" s="12" t="n"/>
      <c r="F7165" s="12" t="n"/>
      <c r="G7165" s="12" t="n"/>
      <c r="H7165" s="12" t="n"/>
      <c r="I7165" s="12" t="n"/>
      <c r="J7165" s="12" t="n"/>
    </row>
    <row r="7166">
      <c r="C7166" s="5" t="n">
        <v>1</v>
      </c>
      <c r="D7166" s="5" t="inlineStr">
        <is>
          <t>Pekerja</t>
        </is>
      </c>
      <c r="E7166" s="5" t="inlineStr">
        <is>
          <t>L01</t>
        </is>
      </c>
      <c r="F7166" s="5" t="inlineStr">
        <is>
          <t>jam</t>
        </is>
      </c>
      <c r="G7166" s="25" t="n">
        <v>1.091700990538838</v>
      </c>
      <c r="H7166" s="26">
        <f>VLOOKUP(D7166,upahbahan,3,FALSE)</f>
        <v/>
      </c>
      <c r="J7166" s="26">
        <f>G7166*H7166</f>
        <v/>
      </c>
    </row>
    <row r="7167">
      <c r="C7167" s="5" t="n">
        <v>2</v>
      </c>
      <c r="D7167" s="5" t="inlineStr">
        <is>
          <t>Tukang</t>
        </is>
      </c>
      <c r="E7167" s="5" t="inlineStr">
        <is>
          <t>L02</t>
        </is>
      </c>
      <c r="F7167" s="5" t="inlineStr">
        <is>
          <t>jam</t>
        </is>
      </c>
      <c r="G7167" s="25" t="n">
        <v>0.4366804350198333</v>
      </c>
      <c r="H7167" s="26">
        <f>VLOOKUP(D7167,upahbahan,3,FALSE)</f>
        <v/>
      </c>
      <c r="J7167" s="26">
        <f>G7167*H7167</f>
        <v/>
      </c>
    </row>
    <row r="7168">
      <c r="C7168" s="5" t="n">
        <v>3</v>
      </c>
      <c r="D7168" s="5" t="inlineStr">
        <is>
          <t>Mandor</t>
        </is>
      </c>
      <c r="E7168" s="5" t="inlineStr">
        <is>
          <t>L03</t>
        </is>
      </c>
      <c r="F7168" s="5" t="inlineStr">
        <is>
          <t>jam</t>
        </is>
      </c>
      <c r="G7168" s="25" t="n">
        <v>0.2183403767100876</v>
      </c>
      <c r="H7168" s="26">
        <f>VLOOKUP(D7168,upahbahan,3,FALSE)</f>
        <v/>
      </c>
      <c r="J7168" s="26">
        <f>G7168*H7168</f>
        <v/>
      </c>
    </row>
    <row r="7169">
      <c r="C7169" s="27" t="inlineStr">
        <is>
          <t>JUMLAH HARGA TENAGA KERJA</t>
        </is>
      </c>
      <c r="D7169" s="28" t="n"/>
      <c r="E7169" s="28" t="n"/>
      <c r="F7169" s="28" t="n"/>
      <c r="G7169" s="28" t="n"/>
      <c r="H7169" s="28" t="n"/>
      <c r="I7169" s="28" t="n"/>
      <c r="J7169" s="29">
        <f>SUM(J7166:J7168)</f>
        <v/>
      </c>
    </row>
    <row r="7170">
      <c r="C7170" s="24" t="inlineStr">
        <is>
          <t>B</t>
        </is>
      </c>
      <c r="D7170" s="24" t="inlineStr">
        <is>
          <t>BAHAN</t>
        </is>
      </c>
      <c r="E7170" s="12" t="n"/>
      <c r="F7170" s="12" t="n"/>
      <c r="G7170" s="12" t="n"/>
      <c r="H7170" s="12" t="n"/>
      <c r="I7170" s="12" t="n"/>
      <c r="J7170" s="12" t="n"/>
    </row>
    <row r="7171">
      <c r="C7171" s="5" t="n">
        <v>1</v>
      </c>
      <c r="D7171" s="5" t="inlineStr">
        <is>
          <t>Lengan 2.8 m</t>
        </is>
      </c>
      <c r="E7171" s="5" t="inlineStr">
        <is>
          <t>M394d</t>
        </is>
      </c>
      <c r="F7171" s="5" t="inlineStr">
        <is>
          <t>Buah</t>
        </is>
      </c>
      <c r="G7171" s="25" t="n">
        <v>1</v>
      </c>
      <c r="H7171" s="26" t="n">
        <v>10398000</v>
      </c>
      <c r="I7171" s="30" t="inlineStr">
        <is>
          <t>harga khusus</t>
        </is>
      </c>
      <c r="J7171" s="26">
        <f>G7171*H7171</f>
        <v/>
      </c>
    </row>
    <row r="7172">
      <c r="C7172" s="5" t="n">
        <v>2</v>
      </c>
      <c r="D7172" s="5" t="inlineStr">
        <is>
          <t>Lampu PJU LED 150 W</t>
        </is>
      </c>
      <c r="E7172" s="5" t="inlineStr">
        <is>
          <t>M395a</t>
        </is>
      </c>
      <c r="F7172" s="5" t="inlineStr">
        <is>
          <t>Buah</t>
        </is>
      </c>
      <c r="G7172" s="25" t="n">
        <v>1</v>
      </c>
      <c r="H7172" s="26">
        <f>VLOOKUP(D7172,upahbahan,3,FALSE)</f>
        <v/>
      </c>
      <c r="J7172" s="26">
        <f>G7172*H7172</f>
        <v/>
      </c>
    </row>
    <row r="7173">
      <c r="C7173" s="5" t="n">
        <v>3</v>
      </c>
      <c r="D7173" s="5" t="inlineStr">
        <is>
          <t>Kabel NYM 3x2.5 mm2</t>
        </is>
      </c>
      <c r="E7173" s="5" t="inlineStr">
        <is>
          <t>M396n</t>
        </is>
      </c>
      <c r="F7173" s="5" t="inlineStr">
        <is>
          <t>M'</t>
        </is>
      </c>
      <c r="G7173" s="25" t="n">
        <v>14.5</v>
      </c>
      <c r="H7173" s="26">
        <f>VLOOKUP(D7173,upahbahan,3,FALSE)</f>
        <v/>
      </c>
      <c r="J7173" s="26">
        <f>G7173*H7173</f>
        <v/>
      </c>
    </row>
    <row r="7174">
      <c r="C7174" s="5" t="n">
        <v>4</v>
      </c>
      <c r="D7174" s="5" t="inlineStr">
        <is>
          <t>Kabel NYY 3x2.5 mm2</t>
        </is>
      </c>
      <c r="E7174" s="5" t="inlineStr">
        <is>
          <t>M396o</t>
        </is>
      </c>
      <c r="F7174" s="5" t="inlineStr">
        <is>
          <t>M'</t>
        </is>
      </c>
      <c r="G7174" s="25" t="n">
        <v>4</v>
      </c>
      <c r="H7174" s="26">
        <f>VLOOKUP(D7174,upahbahan,3,FALSE)</f>
        <v/>
      </c>
      <c r="J7174" s="26">
        <f>G7174*H7174</f>
        <v/>
      </c>
    </row>
    <row r="7175">
      <c r="C7175" s="5" t="n">
        <v>5</v>
      </c>
      <c r="D7175" s="5" t="inlineStr">
        <is>
          <t>Cable Connector 4 mm</t>
        </is>
      </c>
      <c r="E7175" s="5" t="inlineStr">
        <is>
          <t>M400</t>
        </is>
      </c>
      <c r="F7175" s="5" t="inlineStr">
        <is>
          <t>Buah</t>
        </is>
      </c>
      <c r="G7175" s="25" t="n">
        <v>3</v>
      </c>
      <c r="H7175" s="26">
        <f>VLOOKUP(D7175,upahbahan,3,FALSE)</f>
        <v/>
      </c>
      <c r="J7175" s="26">
        <f>G7175*H7175</f>
        <v/>
      </c>
    </row>
    <row r="7176">
      <c r="C7176" s="5" t="n">
        <v>6</v>
      </c>
      <c r="D7176" s="5" t="inlineStr">
        <is>
          <t>MCB 1P, 2A, 4,5 kA</t>
        </is>
      </c>
      <c r="E7176" s="5" t="inlineStr">
        <is>
          <t>M398</t>
        </is>
      </c>
      <c r="F7176" s="5" t="inlineStr">
        <is>
          <t>Buah</t>
        </is>
      </c>
      <c r="G7176" s="25" t="n">
        <v>1</v>
      </c>
      <c r="H7176" s="26">
        <f>VLOOKUP(D7176,upahbahan,3,FALSE)</f>
        <v/>
      </c>
      <c r="J7176" s="26">
        <f>G7176*H7176</f>
        <v/>
      </c>
    </row>
    <row r="7177">
      <c r="C7177" s="5" t="n">
        <v>7</v>
      </c>
      <c r="D7177" s="5" t="inlineStr">
        <is>
          <t>BC 16 mm2</t>
        </is>
      </c>
      <c r="E7177" s="5" t="inlineStr">
        <is>
          <t>M397</t>
        </is>
      </c>
      <c r="F7177" s="5" t="inlineStr">
        <is>
          <t>M'</t>
        </is>
      </c>
      <c r="G7177" s="25" t="n">
        <v>5</v>
      </c>
      <c r="H7177" s="26">
        <f>VLOOKUP(D7177,upahbahan,3,FALSE)</f>
        <v/>
      </c>
      <c r="J7177" s="26">
        <f>G7177*H7177</f>
        <v/>
      </c>
    </row>
    <row r="7178">
      <c r="C7178" s="5" t="n">
        <v>8</v>
      </c>
      <c r="D7178" s="5" t="inlineStr">
        <is>
          <t>Schoen 16 mm2</t>
        </is>
      </c>
      <c r="E7178" s="5" t="inlineStr">
        <is>
          <t>M401</t>
        </is>
      </c>
      <c r="F7178" s="5" t="inlineStr">
        <is>
          <t>Buah</t>
        </is>
      </c>
      <c r="G7178" s="25" t="n">
        <v>2</v>
      </c>
      <c r="H7178" s="26">
        <f>VLOOKUP(D7178,upahbahan,3,FALSE)</f>
        <v/>
      </c>
      <c r="J7178" s="26">
        <f>G7178*H7178</f>
        <v/>
      </c>
    </row>
    <row r="7179">
      <c r="C7179" s="5" t="n">
        <v>9</v>
      </c>
      <c r="D7179" s="5" t="inlineStr">
        <is>
          <t>PVC AW Ø 1 Inch</t>
        </is>
      </c>
      <c r="E7179" s="5" t="inlineStr">
        <is>
          <t>M240e</t>
        </is>
      </c>
      <c r="F7179" s="5" t="inlineStr">
        <is>
          <t>M'</t>
        </is>
      </c>
      <c r="G7179" s="25" t="n">
        <v>4</v>
      </c>
      <c r="H7179" s="26">
        <f>VLOOKUP(D7179,upahbahan,3,FALSE)</f>
        <v/>
      </c>
      <c r="J7179" s="26">
        <f>G7179*H7179</f>
        <v/>
      </c>
    </row>
    <row r="7180">
      <c r="C7180" s="5" t="n">
        <v>10</v>
      </c>
      <c r="D7180" s="5" t="inlineStr">
        <is>
          <t>Angkur Baut dia.25 - 40 cm &amp; mur</t>
        </is>
      </c>
      <c r="E7180" s="5" t="inlineStr">
        <is>
          <t>M388</t>
        </is>
      </c>
      <c r="F7180" s="5" t="inlineStr">
        <is>
          <t>Buah</t>
        </is>
      </c>
      <c r="G7180" s="25" t="n">
        <v>4</v>
      </c>
      <c r="H7180" s="26">
        <f>VLOOKUP(D7180,upahbahan,3,FALSE)</f>
        <v/>
      </c>
      <c r="J7180" s="26">
        <f>G7180*H7180</f>
        <v/>
      </c>
    </row>
    <row r="7181">
      <c r="C7181" s="27" t="inlineStr">
        <is>
          <t>JUMLAH HARGA BAHAN</t>
        </is>
      </c>
      <c r="D7181" s="28" t="n"/>
      <c r="E7181" s="28" t="n"/>
      <c r="F7181" s="28" t="n"/>
      <c r="G7181" s="28" t="n"/>
      <c r="H7181" s="28" t="n"/>
      <c r="I7181" s="28" t="n"/>
      <c r="J7181" s="29">
        <f>SUM(J7171:J7180)</f>
        <v/>
      </c>
    </row>
    <row r="7182">
      <c r="C7182" s="24" t="inlineStr">
        <is>
          <t>C</t>
        </is>
      </c>
      <c r="D7182" s="24" t="inlineStr">
        <is>
          <t>PERALATAN</t>
        </is>
      </c>
      <c r="E7182" s="12" t="n"/>
      <c r="F7182" s="12" t="n"/>
      <c r="G7182" s="12" t="n"/>
      <c r="H7182" s="12" t="n"/>
      <c r="I7182" s="12" t="n"/>
      <c r="J7182" s="12" t="n"/>
    </row>
    <row r="7183">
      <c r="C7183" s="5" t="n">
        <v>1</v>
      </c>
      <c r="D7183" s="5" t="inlineStr">
        <is>
          <t>Flat Bed Truck 4 Ton</t>
        </is>
      </c>
      <c r="E7183" s="5" t="inlineStr">
        <is>
          <t>E11</t>
        </is>
      </c>
      <c r="F7183" s="5" t="inlineStr">
        <is>
          <t>Jam</t>
        </is>
      </c>
      <c r="G7183" s="25" t="n">
        <v>0.2183402245558526</v>
      </c>
      <c r="H7183" s="26">
        <f>VLOOKUP(D7183,upahbahan,3,FALSE)</f>
        <v/>
      </c>
      <c r="J7183" s="26">
        <f>G7183*H7183</f>
        <v/>
      </c>
    </row>
    <row r="7184">
      <c r="C7184" s="5" t="n">
        <v>2</v>
      </c>
      <c r="D7184" s="5" t="inlineStr">
        <is>
          <t>Alat Bantu</t>
        </is>
      </c>
      <c r="F7184" s="5" t="inlineStr">
        <is>
          <t>Ls</t>
        </is>
      </c>
      <c r="G7184" s="25" t="n">
        <v>1</v>
      </c>
      <c r="H7184" s="26">
        <f>VLOOKUP(D7184,upahbahan,3,FALSE)</f>
        <v/>
      </c>
      <c r="J7184" s="26">
        <f>G7184*H7184</f>
        <v/>
      </c>
    </row>
    <row r="7185">
      <c r="C7185" s="27" t="inlineStr">
        <is>
          <t>JUMLAH HARGA PERALATAN</t>
        </is>
      </c>
      <c r="D7185" s="28" t="n"/>
      <c r="E7185" s="28" t="n"/>
      <c r="F7185" s="28" t="n"/>
      <c r="G7185" s="28" t="n"/>
      <c r="H7185" s="28" t="n"/>
      <c r="I7185" s="28" t="n"/>
      <c r="J7185" s="29">
        <f>SUM(J7183:J7184)</f>
        <v/>
      </c>
    </row>
    <row r="7186">
      <c r="C7186" s="31" t="inlineStr">
        <is>
          <t>D</t>
        </is>
      </c>
      <c r="D7186" s="31" t="inlineStr">
        <is>
          <t>Jumlah (A+B+C)</t>
        </is>
      </c>
      <c r="E7186" s="32" t="n"/>
      <c r="F7186" s="32" t="n"/>
      <c r="G7186" s="32" t="n"/>
      <c r="H7186" s="32" t="n"/>
      <c r="I7186" s="32" t="n"/>
      <c r="J7186" s="33">
        <f>J7169+J7181+J7185</f>
        <v/>
      </c>
    </row>
    <row r="7187">
      <c r="C7187" s="18" t="inlineStr">
        <is>
          <t>E</t>
        </is>
      </c>
      <c r="D7187" s="18" t="inlineStr">
        <is>
          <t>Biaya Umum dan Keuntungan 10.0% x D</t>
        </is>
      </c>
      <c r="H7187" s="21">
        <f>$Q$8</f>
        <v/>
      </c>
      <c r="J7187" s="34">
        <f>J7186*H7187</f>
        <v/>
      </c>
    </row>
    <row r="7188">
      <c r="C7188" s="31" t="inlineStr">
        <is>
          <t>F</t>
        </is>
      </c>
      <c r="D7188" s="31" t="inlineStr">
        <is>
          <t>Harga Satuan Pekerjaan (D+E)</t>
        </is>
      </c>
      <c r="E7188" s="32" t="n"/>
      <c r="F7188" s="32" t="n"/>
      <c r="G7188" s="32" t="n"/>
      <c r="H7188" s="32" t="n"/>
      <c r="I7188" s="32" t="n"/>
      <c r="J7188" s="33">
        <f>SUM(J7186:J7187)</f>
        <v/>
      </c>
    </row>
    <row r="7190">
      <c r="C7190" s="16" t="inlineStr">
        <is>
          <t>I.353</t>
        </is>
      </c>
      <c r="D7190" s="17" t="inlineStr">
        <is>
          <t>Penerangan Jalan Umum (PJU), Lengan Ganda, Tinggi 7 m, LED 1 x 150 Watt, Dimming System</t>
        </is>
      </c>
      <c r="F7190" s="18" t="inlineStr">
        <is>
          <t>Buah</t>
        </is>
      </c>
      <c r="K7190" s="22">
        <f>ROUNDDOWN(J7215,0)</f>
        <v/>
      </c>
      <c r="M7190" s="19" t="inlineStr">
        <is>
          <t>9.4.(1b1).150</t>
        </is>
      </c>
    </row>
    <row r="7191">
      <c r="C7191" s="23" t="inlineStr">
        <is>
          <t>No</t>
        </is>
      </c>
      <c r="D7191" s="23" t="inlineStr">
        <is>
          <t>Uraian</t>
        </is>
      </c>
      <c r="E7191" s="23" t="inlineStr">
        <is>
          <t>Kode</t>
        </is>
      </c>
      <c r="F7191" s="23" t="inlineStr">
        <is>
          <t>Sat.</t>
        </is>
      </c>
      <c r="G7191" s="23" t="inlineStr">
        <is>
          <t>Koefisien</t>
        </is>
      </c>
      <c r="H7191" s="23" t="inlineStr">
        <is>
          <t>Harga  Satuan (Rp)</t>
        </is>
      </c>
      <c r="J7191" s="23" t="inlineStr">
        <is>
          <t>Jumlah Harga (Rp)</t>
        </is>
      </c>
    </row>
    <row r="7192">
      <c r="C7192" s="24" t="inlineStr">
        <is>
          <t>A</t>
        </is>
      </c>
      <c r="D7192" s="24" t="inlineStr">
        <is>
          <t>TENAGA KERJA</t>
        </is>
      </c>
      <c r="E7192" s="12" t="n"/>
      <c r="F7192" s="12" t="n"/>
      <c r="G7192" s="12" t="n"/>
      <c r="H7192" s="12" t="n"/>
      <c r="I7192" s="12" t="n"/>
      <c r="J7192" s="12" t="n"/>
    </row>
    <row r="7193">
      <c r="C7193" s="5" t="n">
        <v>1</v>
      </c>
      <c r="D7193" s="5" t="inlineStr">
        <is>
          <t>Pekerja</t>
        </is>
      </c>
      <c r="E7193" s="5" t="inlineStr">
        <is>
          <t>L01</t>
        </is>
      </c>
      <c r="F7193" s="5" t="inlineStr">
        <is>
          <t>jam</t>
        </is>
      </c>
      <c r="G7193" s="25" t="n">
        <v>1.091700990538838</v>
      </c>
      <c r="H7193" s="26">
        <f>VLOOKUP(D7193,upahbahan,3,FALSE)</f>
        <v/>
      </c>
      <c r="J7193" s="26">
        <f>G7193*H7193</f>
        <v/>
      </c>
    </row>
    <row r="7194">
      <c r="C7194" s="5" t="n">
        <v>2</v>
      </c>
      <c r="D7194" s="5" t="inlineStr">
        <is>
          <t>Tukang</t>
        </is>
      </c>
      <c r="E7194" s="5" t="inlineStr">
        <is>
          <t>L02</t>
        </is>
      </c>
      <c r="F7194" s="5" t="inlineStr">
        <is>
          <t>jam</t>
        </is>
      </c>
      <c r="G7194" s="25" t="n">
        <v>0.4366804350198333</v>
      </c>
      <c r="H7194" s="26">
        <f>VLOOKUP(D7194,upahbahan,3,FALSE)</f>
        <v/>
      </c>
      <c r="J7194" s="26">
        <f>G7194*H7194</f>
        <v/>
      </c>
    </row>
    <row r="7195">
      <c r="C7195" s="5" t="n">
        <v>3</v>
      </c>
      <c r="D7195" s="5" t="inlineStr">
        <is>
          <t>Mandor</t>
        </is>
      </c>
      <c r="E7195" s="5" t="inlineStr">
        <is>
          <t>L03</t>
        </is>
      </c>
      <c r="F7195" s="5" t="inlineStr">
        <is>
          <t>jam</t>
        </is>
      </c>
      <c r="G7195" s="25" t="n">
        <v>0.2183403767100876</v>
      </c>
      <c r="H7195" s="26">
        <f>VLOOKUP(D7195,upahbahan,3,FALSE)</f>
        <v/>
      </c>
      <c r="J7195" s="26">
        <f>G7195*H7195</f>
        <v/>
      </c>
    </row>
    <row r="7196">
      <c r="C7196" s="27" t="inlineStr">
        <is>
          <t>JUMLAH HARGA TENAGA KERJA</t>
        </is>
      </c>
      <c r="D7196" s="28" t="n"/>
      <c r="E7196" s="28" t="n"/>
      <c r="F7196" s="28" t="n"/>
      <c r="G7196" s="28" t="n"/>
      <c r="H7196" s="28" t="n"/>
      <c r="I7196" s="28" t="n"/>
      <c r="J7196" s="29">
        <f>SUM(J7193:J7195)</f>
        <v/>
      </c>
    </row>
    <row r="7197">
      <c r="C7197" s="24" t="inlineStr">
        <is>
          <t>B</t>
        </is>
      </c>
      <c r="D7197" s="24" t="inlineStr">
        <is>
          <t>BAHAN</t>
        </is>
      </c>
      <c r="E7197" s="12" t="n"/>
      <c r="F7197" s="12" t="n"/>
      <c r="G7197" s="12" t="n"/>
      <c r="H7197" s="12" t="n"/>
      <c r="I7197" s="12" t="n"/>
      <c r="J7197" s="12" t="n"/>
    </row>
    <row r="7198">
      <c r="C7198" s="5" t="n">
        <v>1</v>
      </c>
      <c r="D7198" s="5" t="inlineStr">
        <is>
          <t>Lengan 2.8 m</t>
        </is>
      </c>
      <c r="E7198" s="5" t="inlineStr">
        <is>
          <t>M394k</t>
        </is>
      </c>
      <c r="F7198" s="5" t="inlineStr">
        <is>
          <t>Buah</t>
        </is>
      </c>
      <c r="G7198" s="25" t="n">
        <v>1</v>
      </c>
      <c r="H7198" s="26" t="n">
        <v>4638500</v>
      </c>
      <c r="I7198" s="30" t="inlineStr">
        <is>
          <t>harga khusus</t>
        </is>
      </c>
      <c r="J7198" s="26">
        <f>G7198*H7198</f>
        <v/>
      </c>
    </row>
    <row r="7199">
      <c r="C7199" s="5" t="n">
        <v>2</v>
      </c>
      <c r="D7199" s="5" t="inlineStr">
        <is>
          <t>Lampu PJU LED 150 W</t>
        </is>
      </c>
      <c r="E7199" s="5" t="inlineStr">
        <is>
          <t>M395a</t>
        </is>
      </c>
      <c r="F7199" s="5" t="inlineStr">
        <is>
          <t>Buah</t>
        </is>
      </c>
      <c r="G7199" s="25" t="n">
        <v>2</v>
      </c>
      <c r="H7199" s="26">
        <f>VLOOKUP(D7199,upahbahan,3,FALSE)</f>
        <v/>
      </c>
      <c r="J7199" s="26">
        <f>G7199*H7199</f>
        <v/>
      </c>
    </row>
    <row r="7200">
      <c r="C7200" s="5" t="n">
        <v>3</v>
      </c>
      <c r="D7200" s="5" t="inlineStr">
        <is>
          <t>Kabel NYM 3x2.5 mm2</t>
        </is>
      </c>
      <c r="E7200" s="5" t="inlineStr">
        <is>
          <t>M396n</t>
        </is>
      </c>
      <c r="F7200" s="5" t="inlineStr">
        <is>
          <t>M'</t>
        </is>
      </c>
      <c r="G7200" s="25" t="n">
        <v>21</v>
      </c>
      <c r="H7200" s="26">
        <f>VLOOKUP(D7200,upahbahan,3,FALSE)</f>
        <v/>
      </c>
      <c r="J7200" s="26">
        <f>G7200*H7200</f>
        <v/>
      </c>
    </row>
    <row r="7201">
      <c r="C7201" s="5" t="n">
        <v>4</v>
      </c>
      <c r="D7201" s="5" t="inlineStr">
        <is>
          <t>Kabel NYY 3x2.5 mm2</t>
        </is>
      </c>
      <c r="E7201" s="5" t="inlineStr">
        <is>
          <t>M396o</t>
        </is>
      </c>
      <c r="F7201" s="5" t="inlineStr">
        <is>
          <t>M'</t>
        </is>
      </c>
      <c r="G7201" s="25" t="n">
        <v>8</v>
      </c>
      <c r="H7201" s="26">
        <f>VLOOKUP(D7201,upahbahan,3,FALSE)</f>
        <v/>
      </c>
      <c r="J7201" s="26">
        <f>G7201*H7201</f>
        <v/>
      </c>
    </row>
    <row r="7202">
      <c r="C7202" s="5" t="n">
        <v>5</v>
      </c>
      <c r="D7202" s="5" t="inlineStr">
        <is>
          <t>Cable Connector 4 mm</t>
        </is>
      </c>
      <c r="E7202" s="5" t="inlineStr">
        <is>
          <t>M400</t>
        </is>
      </c>
      <c r="F7202" s="5" t="inlineStr">
        <is>
          <t>Buah</t>
        </is>
      </c>
      <c r="G7202" s="25" t="n">
        <v>6</v>
      </c>
      <c r="H7202" s="26">
        <f>VLOOKUP(D7202,upahbahan,3,FALSE)</f>
        <v/>
      </c>
      <c r="J7202" s="26">
        <f>G7202*H7202</f>
        <v/>
      </c>
    </row>
    <row r="7203">
      <c r="C7203" s="5" t="n">
        <v>6</v>
      </c>
      <c r="D7203" s="5" t="inlineStr">
        <is>
          <t>MCB 1P, 2A, 4,5 kA</t>
        </is>
      </c>
      <c r="E7203" s="5" t="inlineStr">
        <is>
          <t>M398</t>
        </is>
      </c>
      <c r="F7203" s="5" t="inlineStr">
        <is>
          <t>Buah</t>
        </is>
      </c>
      <c r="G7203" s="25" t="n">
        <v>2</v>
      </c>
      <c r="H7203" s="26">
        <f>VLOOKUP(D7203,upahbahan,3,FALSE)</f>
        <v/>
      </c>
      <c r="J7203" s="26">
        <f>G7203*H7203</f>
        <v/>
      </c>
    </row>
    <row r="7204">
      <c r="C7204" s="5" t="n">
        <v>7</v>
      </c>
      <c r="D7204" s="5" t="inlineStr">
        <is>
          <t>BC 16 mm2</t>
        </is>
      </c>
      <c r="E7204" s="5" t="inlineStr">
        <is>
          <t>M397</t>
        </is>
      </c>
      <c r="F7204" s="5" t="inlineStr">
        <is>
          <t>M'</t>
        </is>
      </c>
      <c r="G7204" s="25" t="n">
        <v>5</v>
      </c>
      <c r="H7204" s="26">
        <f>VLOOKUP(D7204,upahbahan,3,FALSE)</f>
        <v/>
      </c>
      <c r="J7204" s="26">
        <f>G7204*H7204</f>
        <v/>
      </c>
    </row>
    <row r="7205">
      <c r="C7205" s="5" t="n">
        <v>8</v>
      </c>
      <c r="D7205" s="5" t="inlineStr">
        <is>
          <t>Schoen 16 mm2</t>
        </is>
      </c>
      <c r="E7205" s="5" t="inlineStr">
        <is>
          <t>M401</t>
        </is>
      </c>
      <c r="F7205" s="5" t="inlineStr">
        <is>
          <t>Buah</t>
        </is>
      </c>
      <c r="G7205" s="25" t="n">
        <v>2</v>
      </c>
      <c r="H7205" s="26">
        <f>VLOOKUP(D7205,upahbahan,3,FALSE)</f>
        <v/>
      </c>
      <c r="J7205" s="26">
        <f>G7205*H7205</f>
        <v/>
      </c>
    </row>
    <row r="7206">
      <c r="C7206" s="5" t="n">
        <v>9</v>
      </c>
      <c r="D7206" s="5" t="inlineStr">
        <is>
          <t>PVC AW Ø 1 Inch</t>
        </is>
      </c>
      <c r="E7206" s="5" t="inlineStr">
        <is>
          <t>M240e</t>
        </is>
      </c>
      <c r="F7206" s="5" t="inlineStr">
        <is>
          <t>M'</t>
        </is>
      </c>
      <c r="G7206" s="25" t="n">
        <v>4</v>
      </c>
      <c r="H7206" s="26">
        <f>VLOOKUP(D7206,upahbahan,3,FALSE)</f>
        <v/>
      </c>
      <c r="J7206" s="26">
        <f>G7206*H7206</f>
        <v/>
      </c>
    </row>
    <row r="7207">
      <c r="C7207" s="5" t="n">
        <v>10</v>
      </c>
      <c r="D7207" s="5" t="inlineStr">
        <is>
          <t>Angkur Baut dia.25 - 40 cm &amp; mur</t>
        </is>
      </c>
      <c r="E7207" s="5" t="inlineStr">
        <is>
          <t>M388</t>
        </is>
      </c>
      <c r="F7207" s="5" t="inlineStr">
        <is>
          <t>Buah</t>
        </is>
      </c>
      <c r="G7207" s="25" t="n">
        <v>4</v>
      </c>
      <c r="H7207" s="26">
        <f>VLOOKUP(D7207,upahbahan,3,FALSE)</f>
        <v/>
      </c>
      <c r="J7207" s="26">
        <f>G7207*H7207</f>
        <v/>
      </c>
    </row>
    <row r="7208">
      <c r="C7208" s="27" t="inlineStr">
        <is>
          <t>JUMLAH HARGA BAHAN</t>
        </is>
      </c>
      <c r="D7208" s="28" t="n"/>
      <c r="E7208" s="28" t="n"/>
      <c r="F7208" s="28" t="n"/>
      <c r="G7208" s="28" t="n"/>
      <c r="H7208" s="28" t="n"/>
      <c r="I7208" s="28" t="n"/>
      <c r="J7208" s="29">
        <f>SUM(J7198:J7207)</f>
        <v/>
      </c>
    </row>
    <row r="7209">
      <c r="C7209" s="24" t="inlineStr">
        <is>
          <t>C</t>
        </is>
      </c>
      <c r="D7209" s="24" t="inlineStr">
        <is>
          <t>PERALATAN</t>
        </is>
      </c>
      <c r="E7209" s="12" t="n"/>
      <c r="F7209" s="12" t="n"/>
      <c r="G7209" s="12" t="n"/>
      <c r="H7209" s="12" t="n"/>
      <c r="I7209" s="12" t="n"/>
      <c r="J7209" s="12" t="n"/>
    </row>
    <row r="7210">
      <c r="C7210" s="5" t="n">
        <v>1</v>
      </c>
      <c r="D7210" s="5" t="inlineStr">
        <is>
          <t>Flat Bed Truck 4 Ton</t>
        </is>
      </c>
      <c r="E7210" s="5" t="inlineStr">
        <is>
          <t>E11</t>
        </is>
      </c>
      <c r="F7210" s="5" t="inlineStr">
        <is>
          <t>Jam</t>
        </is>
      </c>
      <c r="G7210" s="25" t="n">
        <v>0.2183402245558526</v>
      </c>
      <c r="H7210" s="26">
        <f>VLOOKUP(D7210,upahbahan,3,FALSE)</f>
        <v/>
      </c>
      <c r="J7210" s="26">
        <f>G7210*H7210</f>
        <v/>
      </c>
    </row>
    <row r="7211">
      <c r="C7211" s="5" t="n">
        <v>2</v>
      </c>
      <c r="D7211" s="5" t="inlineStr">
        <is>
          <t>Alat Bantu</t>
        </is>
      </c>
      <c r="F7211" s="5" t="inlineStr">
        <is>
          <t>Ls</t>
        </is>
      </c>
      <c r="G7211" s="25" t="n">
        <v>1</v>
      </c>
      <c r="H7211" s="26">
        <f>VLOOKUP(D7211,upahbahan,3,FALSE)</f>
        <v/>
      </c>
      <c r="J7211" s="26">
        <f>G7211*H7211</f>
        <v/>
      </c>
    </row>
    <row r="7212">
      <c r="C7212" s="27" t="inlineStr">
        <is>
          <t>JUMLAH HARGA PERALATAN</t>
        </is>
      </c>
      <c r="D7212" s="28" t="n"/>
      <c r="E7212" s="28" t="n"/>
      <c r="F7212" s="28" t="n"/>
      <c r="G7212" s="28" t="n"/>
      <c r="H7212" s="28" t="n"/>
      <c r="I7212" s="28" t="n"/>
      <c r="J7212" s="29">
        <f>SUM(J7210:J7211)</f>
        <v/>
      </c>
    </row>
    <row r="7213">
      <c r="C7213" s="31" t="inlineStr">
        <is>
          <t>D</t>
        </is>
      </c>
      <c r="D7213" s="31" t="inlineStr">
        <is>
          <t>Jumlah (A+B+C)</t>
        </is>
      </c>
      <c r="E7213" s="32" t="n"/>
      <c r="F7213" s="32" t="n"/>
      <c r="G7213" s="32" t="n"/>
      <c r="H7213" s="32" t="n"/>
      <c r="I7213" s="32" t="n"/>
      <c r="J7213" s="33">
        <f>J7196+J7208+J7212</f>
        <v/>
      </c>
    </row>
    <row r="7214">
      <c r="C7214" s="18" t="inlineStr">
        <is>
          <t>E</t>
        </is>
      </c>
      <c r="D7214" s="18" t="inlineStr">
        <is>
          <t>Biaya Umum dan Keuntungan 10.0% x D</t>
        </is>
      </c>
      <c r="H7214" s="21">
        <f>$Q$8</f>
        <v/>
      </c>
      <c r="J7214" s="34">
        <f>J7213*H7214</f>
        <v/>
      </c>
    </row>
    <row r="7215">
      <c r="C7215" s="31" t="inlineStr">
        <is>
          <t>F</t>
        </is>
      </c>
      <c r="D7215" s="31" t="inlineStr">
        <is>
          <t>Harga Satuan Pekerjaan (D+E)</t>
        </is>
      </c>
      <c r="E7215" s="32" t="n"/>
      <c r="F7215" s="32" t="n"/>
      <c r="G7215" s="32" t="n"/>
      <c r="H7215" s="32" t="n"/>
      <c r="I7215" s="32" t="n"/>
      <c r="J7215" s="33">
        <f>SUM(J7213:J7214)</f>
        <v/>
      </c>
    </row>
    <row r="7217">
      <c r="C7217" s="16" t="inlineStr">
        <is>
          <t>I.354</t>
        </is>
      </c>
      <c r="D7217" s="17" t="inlineStr">
        <is>
          <t>Penerangan Jalan Umum (PJU), Lengan Ganda, Tinggi 9 m, LED 1 x 150 Watt, Dimming System</t>
        </is>
      </c>
      <c r="F7217" s="18" t="inlineStr">
        <is>
          <t>Buah</t>
        </is>
      </c>
      <c r="K7217" s="22">
        <f>ROUNDDOWN(J7242,0)</f>
        <v/>
      </c>
      <c r="M7217" s="19" t="inlineStr">
        <is>
          <t>9.4.(1b2).150</t>
        </is>
      </c>
    </row>
    <row r="7218">
      <c r="C7218" s="23" t="inlineStr">
        <is>
          <t>No</t>
        </is>
      </c>
      <c r="D7218" s="23" t="inlineStr">
        <is>
          <t>Uraian</t>
        </is>
      </c>
      <c r="E7218" s="23" t="inlineStr">
        <is>
          <t>Kode</t>
        </is>
      </c>
      <c r="F7218" s="23" t="inlineStr">
        <is>
          <t>Sat.</t>
        </is>
      </c>
      <c r="G7218" s="23" t="inlineStr">
        <is>
          <t>Koefisien</t>
        </is>
      </c>
      <c r="H7218" s="23" t="inlineStr">
        <is>
          <t>Harga  Satuan (Rp)</t>
        </is>
      </c>
      <c r="J7218" s="23" t="inlineStr">
        <is>
          <t>Jumlah Harga (Rp)</t>
        </is>
      </c>
    </row>
    <row r="7219">
      <c r="C7219" s="24" t="inlineStr">
        <is>
          <t>A</t>
        </is>
      </c>
      <c r="D7219" s="24" t="inlineStr">
        <is>
          <t>TENAGA KERJA</t>
        </is>
      </c>
      <c r="E7219" s="12" t="n"/>
      <c r="F7219" s="12" t="n"/>
      <c r="G7219" s="12" t="n"/>
      <c r="H7219" s="12" t="n"/>
      <c r="I7219" s="12" t="n"/>
      <c r="J7219" s="12" t="n"/>
    </row>
    <row r="7220">
      <c r="C7220" s="5" t="n">
        <v>1</v>
      </c>
      <c r="D7220" s="5" t="inlineStr">
        <is>
          <t>Pekerja</t>
        </is>
      </c>
      <c r="E7220" s="5" t="inlineStr">
        <is>
          <t>L01</t>
        </is>
      </c>
      <c r="F7220" s="5" t="inlineStr">
        <is>
          <t>jam</t>
        </is>
      </c>
      <c r="G7220" s="25" t="n">
        <v>1.091700990538838</v>
      </c>
      <c r="H7220" s="26">
        <f>VLOOKUP(D7220,upahbahan,3,FALSE)</f>
        <v/>
      </c>
      <c r="J7220" s="26">
        <f>G7220*H7220</f>
        <v/>
      </c>
    </row>
    <row r="7221">
      <c r="C7221" s="5" t="n">
        <v>2</v>
      </c>
      <c r="D7221" s="5" t="inlineStr">
        <is>
          <t>Tukang</t>
        </is>
      </c>
      <c r="E7221" s="5" t="inlineStr">
        <is>
          <t>L02</t>
        </is>
      </c>
      <c r="F7221" s="5" t="inlineStr">
        <is>
          <t>jam</t>
        </is>
      </c>
      <c r="G7221" s="25" t="n">
        <v>0.4366804350198333</v>
      </c>
      <c r="H7221" s="26">
        <f>VLOOKUP(D7221,upahbahan,3,FALSE)</f>
        <v/>
      </c>
      <c r="J7221" s="26">
        <f>G7221*H7221</f>
        <v/>
      </c>
    </row>
    <row r="7222">
      <c r="C7222" s="5" t="n">
        <v>3</v>
      </c>
      <c r="D7222" s="5" t="inlineStr">
        <is>
          <t>Mandor</t>
        </is>
      </c>
      <c r="E7222" s="5" t="inlineStr">
        <is>
          <t>L03</t>
        </is>
      </c>
      <c r="F7222" s="5" t="inlineStr">
        <is>
          <t>jam</t>
        </is>
      </c>
      <c r="G7222" s="25" t="n">
        <v>0.2183403767100876</v>
      </c>
      <c r="H7222" s="26">
        <f>VLOOKUP(D7222,upahbahan,3,FALSE)</f>
        <v/>
      </c>
      <c r="J7222" s="26">
        <f>G7222*H7222</f>
        <v/>
      </c>
    </row>
    <row r="7223">
      <c r="C7223" s="27" t="inlineStr">
        <is>
          <t>JUMLAH HARGA TENAGA KERJA</t>
        </is>
      </c>
      <c r="D7223" s="28" t="n"/>
      <c r="E7223" s="28" t="n"/>
      <c r="F7223" s="28" t="n"/>
      <c r="G7223" s="28" t="n"/>
      <c r="H7223" s="28" t="n"/>
      <c r="I7223" s="28" t="n"/>
      <c r="J7223" s="29">
        <f>SUM(J7220:J7222)</f>
        <v/>
      </c>
    </row>
    <row r="7224">
      <c r="C7224" s="24" t="inlineStr">
        <is>
          <t>B</t>
        </is>
      </c>
      <c r="D7224" s="24" t="inlineStr">
        <is>
          <t>BAHAN</t>
        </is>
      </c>
      <c r="E7224" s="12" t="n"/>
      <c r="F7224" s="12" t="n"/>
      <c r="G7224" s="12" t="n"/>
      <c r="H7224" s="12" t="n"/>
      <c r="I7224" s="12" t="n"/>
      <c r="J7224" s="12" t="n"/>
    </row>
    <row r="7225">
      <c r="C7225" s="5" t="n">
        <v>1</v>
      </c>
      <c r="D7225" s="5" t="inlineStr">
        <is>
          <t>Lengan 2.8 m</t>
        </is>
      </c>
      <c r="E7225" s="5" t="inlineStr">
        <is>
          <t>M394a</t>
        </is>
      </c>
      <c r="F7225" s="5" t="inlineStr">
        <is>
          <t>Buah</t>
        </is>
      </c>
      <c r="G7225" s="25" t="n">
        <v>1</v>
      </c>
      <c r="H7225" s="26" t="n">
        <v>8787000</v>
      </c>
      <c r="I7225" s="30" t="inlineStr">
        <is>
          <t>harga khusus</t>
        </is>
      </c>
      <c r="J7225" s="26">
        <f>G7225*H7225</f>
        <v/>
      </c>
    </row>
    <row r="7226">
      <c r="C7226" s="5" t="n">
        <v>2</v>
      </c>
      <c r="D7226" s="5" t="inlineStr">
        <is>
          <t>Lampu PJU LED 150 W</t>
        </is>
      </c>
      <c r="E7226" s="5" t="inlineStr">
        <is>
          <t>M395a</t>
        </is>
      </c>
      <c r="F7226" s="5" t="inlineStr">
        <is>
          <t>Buah</t>
        </is>
      </c>
      <c r="G7226" s="25" t="n">
        <v>2</v>
      </c>
      <c r="H7226" s="26">
        <f>VLOOKUP(D7226,upahbahan,3,FALSE)</f>
        <v/>
      </c>
      <c r="J7226" s="26">
        <f>G7226*H7226</f>
        <v/>
      </c>
    </row>
    <row r="7227">
      <c r="C7227" s="5" t="n">
        <v>3</v>
      </c>
      <c r="D7227" s="5" t="inlineStr">
        <is>
          <t>Kabel NYM 3x2.5 mm2</t>
        </is>
      </c>
      <c r="E7227" s="5" t="inlineStr">
        <is>
          <t>M396n</t>
        </is>
      </c>
      <c r="F7227" s="5" t="inlineStr">
        <is>
          <t>M'</t>
        </is>
      </c>
      <c r="G7227" s="25" t="n">
        <v>21</v>
      </c>
      <c r="H7227" s="26">
        <f>VLOOKUP(D7227,upahbahan,3,FALSE)</f>
        <v/>
      </c>
      <c r="J7227" s="26">
        <f>G7227*H7227</f>
        <v/>
      </c>
    </row>
    <row r="7228">
      <c r="C7228" s="5" t="n">
        <v>4</v>
      </c>
      <c r="D7228" s="5" t="inlineStr">
        <is>
          <t>Kabel NYY 3x2.5 mm2</t>
        </is>
      </c>
      <c r="E7228" s="5" t="inlineStr">
        <is>
          <t>M396o</t>
        </is>
      </c>
      <c r="F7228" s="5" t="inlineStr">
        <is>
          <t>M'</t>
        </is>
      </c>
      <c r="G7228" s="25" t="n">
        <v>8</v>
      </c>
      <c r="H7228" s="26">
        <f>VLOOKUP(D7228,upahbahan,3,FALSE)</f>
        <v/>
      </c>
      <c r="J7228" s="26">
        <f>G7228*H7228</f>
        <v/>
      </c>
    </row>
    <row r="7229">
      <c r="C7229" s="5" t="n">
        <v>5</v>
      </c>
      <c r="D7229" s="5" t="inlineStr">
        <is>
          <t>Cable Connector 4 mm</t>
        </is>
      </c>
      <c r="E7229" s="5" t="inlineStr">
        <is>
          <t>M400</t>
        </is>
      </c>
      <c r="F7229" s="5" t="inlineStr">
        <is>
          <t>Buah</t>
        </is>
      </c>
      <c r="G7229" s="25" t="n">
        <v>6</v>
      </c>
      <c r="H7229" s="26">
        <f>VLOOKUP(D7229,upahbahan,3,FALSE)</f>
        <v/>
      </c>
      <c r="J7229" s="26">
        <f>G7229*H7229</f>
        <v/>
      </c>
    </row>
    <row r="7230">
      <c r="C7230" s="5" t="n">
        <v>6</v>
      </c>
      <c r="D7230" s="5" t="inlineStr">
        <is>
          <t>MCB 1P, 2A, 4,5 kA</t>
        </is>
      </c>
      <c r="E7230" s="5" t="inlineStr">
        <is>
          <t>M398</t>
        </is>
      </c>
      <c r="F7230" s="5" t="inlineStr">
        <is>
          <t>Buah</t>
        </is>
      </c>
      <c r="G7230" s="25" t="n">
        <v>2</v>
      </c>
      <c r="H7230" s="26">
        <f>VLOOKUP(D7230,upahbahan,3,FALSE)</f>
        <v/>
      </c>
      <c r="J7230" s="26">
        <f>G7230*H7230</f>
        <v/>
      </c>
    </row>
    <row r="7231">
      <c r="C7231" s="5" t="n">
        <v>7</v>
      </c>
      <c r="D7231" s="5" t="inlineStr">
        <is>
          <t>BC 16 mm2</t>
        </is>
      </c>
      <c r="E7231" s="5" t="inlineStr">
        <is>
          <t>M397</t>
        </is>
      </c>
      <c r="F7231" s="5" t="inlineStr">
        <is>
          <t>M'</t>
        </is>
      </c>
      <c r="G7231" s="25" t="n">
        <v>5</v>
      </c>
      <c r="H7231" s="26">
        <f>VLOOKUP(D7231,upahbahan,3,FALSE)</f>
        <v/>
      </c>
      <c r="J7231" s="26">
        <f>G7231*H7231</f>
        <v/>
      </c>
    </row>
    <row r="7232">
      <c r="C7232" s="5" t="n">
        <v>8</v>
      </c>
      <c r="D7232" s="5" t="inlineStr">
        <is>
          <t>Schoen 16 mm2</t>
        </is>
      </c>
      <c r="E7232" s="5" t="inlineStr">
        <is>
          <t>M401</t>
        </is>
      </c>
      <c r="F7232" s="5" t="inlineStr">
        <is>
          <t>Buah</t>
        </is>
      </c>
      <c r="G7232" s="25" t="n">
        <v>2</v>
      </c>
      <c r="H7232" s="26">
        <f>VLOOKUP(D7232,upahbahan,3,FALSE)</f>
        <v/>
      </c>
      <c r="J7232" s="26">
        <f>G7232*H7232</f>
        <v/>
      </c>
    </row>
    <row r="7233">
      <c r="C7233" s="5" t="n">
        <v>9</v>
      </c>
      <c r="D7233" s="5" t="inlineStr">
        <is>
          <t>PVC AW Ø 1 Inch</t>
        </is>
      </c>
      <c r="E7233" s="5" t="inlineStr">
        <is>
          <t>M240e</t>
        </is>
      </c>
      <c r="F7233" s="5" t="inlineStr">
        <is>
          <t>M'</t>
        </is>
      </c>
      <c r="G7233" s="25" t="n">
        <v>4</v>
      </c>
      <c r="H7233" s="26">
        <f>VLOOKUP(D7233,upahbahan,3,FALSE)</f>
        <v/>
      </c>
      <c r="J7233" s="26">
        <f>G7233*H7233</f>
        <v/>
      </c>
    </row>
    <row r="7234">
      <c r="C7234" s="5" t="n">
        <v>10</v>
      </c>
      <c r="D7234" s="5" t="inlineStr">
        <is>
          <t>Angkur Baut dia.25 - 40 cm &amp; mur</t>
        </is>
      </c>
      <c r="E7234" s="5" t="inlineStr">
        <is>
          <t>M388</t>
        </is>
      </c>
      <c r="F7234" s="5" t="inlineStr">
        <is>
          <t>Buah</t>
        </is>
      </c>
      <c r="G7234" s="25" t="n">
        <v>4</v>
      </c>
      <c r="H7234" s="26">
        <f>VLOOKUP(D7234,upahbahan,3,FALSE)</f>
        <v/>
      </c>
      <c r="J7234" s="26">
        <f>G7234*H7234</f>
        <v/>
      </c>
    </row>
    <row r="7235">
      <c r="C7235" s="27" t="inlineStr">
        <is>
          <t>JUMLAH HARGA BAHAN</t>
        </is>
      </c>
      <c r="D7235" s="28" t="n"/>
      <c r="E7235" s="28" t="n"/>
      <c r="F7235" s="28" t="n"/>
      <c r="G7235" s="28" t="n"/>
      <c r="H7235" s="28" t="n"/>
      <c r="I7235" s="28" t="n"/>
      <c r="J7235" s="29">
        <f>SUM(J7225:J7234)</f>
        <v/>
      </c>
    </row>
    <row r="7236">
      <c r="C7236" s="24" t="inlineStr">
        <is>
          <t>C</t>
        </is>
      </c>
      <c r="D7236" s="24" t="inlineStr">
        <is>
          <t>PERALATAN</t>
        </is>
      </c>
      <c r="E7236" s="12" t="n"/>
      <c r="F7236" s="12" t="n"/>
      <c r="G7236" s="12" t="n"/>
      <c r="H7236" s="12" t="n"/>
      <c r="I7236" s="12" t="n"/>
      <c r="J7236" s="12" t="n"/>
    </row>
    <row r="7237">
      <c r="C7237" s="5" t="n">
        <v>1</v>
      </c>
      <c r="D7237" s="5" t="inlineStr">
        <is>
          <t>Flat Bed Truck 4 Ton</t>
        </is>
      </c>
      <c r="E7237" s="5" t="inlineStr">
        <is>
          <t>E11</t>
        </is>
      </c>
      <c r="F7237" s="5" t="inlineStr">
        <is>
          <t>Jam</t>
        </is>
      </c>
      <c r="G7237" s="25" t="n">
        <v>0.2183402245558526</v>
      </c>
      <c r="H7237" s="26">
        <f>VLOOKUP(D7237,upahbahan,3,FALSE)</f>
        <v/>
      </c>
      <c r="J7237" s="26">
        <f>G7237*H7237</f>
        <v/>
      </c>
    </row>
    <row r="7238">
      <c r="C7238" s="5" t="n">
        <v>2</v>
      </c>
      <c r="D7238" s="5" t="inlineStr">
        <is>
          <t>Alat Bantu</t>
        </is>
      </c>
      <c r="F7238" s="5" t="inlineStr">
        <is>
          <t>Ls</t>
        </is>
      </c>
      <c r="G7238" s="25" t="n">
        <v>1</v>
      </c>
      <c r="H7238" s="26">
        <f>VLOOKUP(D7238,upahbahan,3,FALSE)</f>
        <v/>
      </c>
      <c r="J7238" s="26">
        <f>G7238*H7238</f>
        <v/>
      </c>
    </row>
    <row r="7239">
      <c r="C7239" s="27" t="inlineStr">
        <is>
          <t>JUMLAH HARGA PERALATAN</t>
        </is>
      </c>
      <c r="D7239" s="28" t="n"/>
      <c r="E7239" s="28" t="n"/>
      <c r="F7239" s="28" t="n"/>
      <c r="G7239" s="28" t="n"/>
      <c r="H7239" s="28" t="n"/>
      <c r="I7239" s="28" t="n"/>
      <c r="J7239" s="29">
        <f>SUM(J7237:J7238)</f>
        <v/>
      </c>
    </row>
    <row r="7240">
      <c r="C7240" s="31" t="inlineStr">
        <is>
          <t>D</t>
        </is>
      </c>
      <c r="D7240" s="31" t="inlineStr">
        <is>
          <t>Jumlah (A+B+C)</t>
        </is>
      </c>
      <c r="E7240" s="32" t="n"/>
      <c r="F7240" s="32" t="n"/>
      <c r="G7240" s="32" t="n"/>
      <c r="H7240" s="32" t="n"/>
      <c r="I7240" s="32" t="n"/>
      <c r="J7240" s="33">
        <f>J7223+J7235+J7239</f>
        <v/>
      </c>
    </row>
    <row r="7241">
      <c r="C7241" s="18" t="inlineStr">
        <is>
          <t>E</t>
        </is>
      </c>
      <c r="D7241" s="18" t="inlineStr">
        <is>
          <t>Biaya Umum dan Keuntungan 10.0% x D</t>
        </is>
      </c>
      <c r="H7241" s="21">
        <f>$Q$8</f>
        <v/>
      </c>
      <c r="J7241" s="34">
        <f>J7240*H7241</f>
        <v/>
      </c>
    </row>
    <row r="7242">
      <c r="C7242" s="31" t="inlineStr">
        <is>
          <t>F</t>
        </is>
      </c>
      <c r="D7242" s="31" t="inlineStr">
        <is>
          <t>Harga Satuan Pekerjaan (D+E)</t>
        </is>
      </c>
      <c r="E7242" s="32" t="n"/>
      <c r="F7242" s="32" t="n"/>
      <c r="G7242" s="32" t="n"/>
      <c r="H7242" s="32" t="n"/>
      <c r="I7242" s="32" t="n"/>
      <c r="J7242" s="33">
        <f>SUM(J7240:J7241)</f>
        <v/>
      </c>
    </row>
    <row r="7244">
      <c r="C7244" s="16" t="inlineStr">
        <is>
          <t>I.355</t>
        </is>
      </c>
      <c r="D7244" s="17" t="inlineStr">
        <is>
          <t>Penerangan Jalan Umum (PJU), Lengan Ganda, Tinggi 11 m, LED 1 x 150 Watt, Dimming System</t>
        </is>
      </c>
      <c r="F7244" s="18" t="inlineStr">
        <is>
          <t>Buah</t>
        </is>
      </c>
      <c r="K7244" s="22">
        <f>ROUNDDOWN(J7269,0)</f>
        <v/>
      </c>
      <c r="M7244" s="19" t="inlineStr">
        <is>
          <t>9.4.(1b3).150</t>
        </is>
      </c>
    </row>
    <row r="7245">
      <c r="C7245" s="23" t="inlineStr">
        <is>
          <t>No</t>
        </is>
      </c>
      <c r="D7245" s="23" t="inlineStr">
        <is>
          <t>Uraian</t>
        </is>
      </c>
      <c r="E7245" s="23" t="inlineStr">
        <is>
          <t>Kode</t>
        </is>
      </c>
      <c r="F7245" s="23" t="inlineStr">
        <is>
          <t>Sat.</t>
        </is>
      </c>
      <c r="G7245" s="23" t="inlineStr">
        <is>
          <t>Koefisien</t>
        </is>
      </c>
      <c r="H7245" s="23" t="inlineStr">
        <is>
          <t>Harga  Satuan (Rp)</t>
        </is>
      </c>
      <c r="J7245" s="23" t="inlineStr">
        <is>
          <t>Jumlah Harga (Rp)</t>
        </is>
      </c>
    </row>
    <row r="7246">
      <c r="C7246" s="24" t="inlineStr">
        <is>
          <t>A</t>
        </is>
      </c>
      <c r="D7246" s="24" t="inlineStr">
        <is>
          <t>TENAGA KERJA</t>
        </is>
      </c>
      <c r="E7246" s="12" t="n"/>
      <c r="F7246" s="12" t="n"/>
      <c r="G7246" s="12" t="n"/>
      <c r="H7246" s="12" t="n"/>
      <c r="I7246" s="12" t="n"/>
      <c r="J7246" s="12" t="n"/>
    </row>
    <row r="7247">
      <c r="C7247" s="5" t="n">
        <v>1</v>
      </c>
      <c r="D7247" s="5" t="inlineStr">
        <is>
          <t>Pekerja</t>
        </is>
      </c>
      <c r="E7247" s="5" t="inlineStr">
        <is>
          <t>L01</t>
        </is>
      </c>
      <c r="F7247" s="5" t="inlineStr">
        <is>
          <t>jam</t>
        </is>
      </c>
      <c r="G7247" s="25" t="n">
        <v>1.091700990538838</v>
      </c>
      <c r="H7247" s="26">
        <f>VLOOKUP(D7247,upahbahan,3,FALSE)</f>
        <v/>
      </c>
      <c r="J7247" s="26">
        <f>G7247*H7247</f>
        <v/>
      </c>
    </row>
    <row r="7248">
      <c r="C7248" s="5" t="n">
        <v>2</v>
      </c>
      <c r="D7248" s="5" t="inlineStr">
        <is>
          <t>Tukang</t>
        </is>
      </c>
      <c r="E7248" s="5" t="inlineStr">
        <is>
          <t>L02</t>
        </is>
      </c>
      <c r="F7248" s="5" t="inlineStr">
        <is>
          <t>jam</t>
        </is>
      </c>
      <c r="G7248" s="25" t="n">
        <v>0.4366804350198333</v>
      </c>
      <c r="H7248" s="26">
        <f>VLOOKUP(D7248,upahbahan,3,FALSE)</f>
        <v/>
      </c>
      <c r="J7248" s="26">
        <f>G7248*H7248</f>
        <v/>
      </c>
    </row>
    <row r="7249">
      <c r="C7249" s="5" t="n">
        <v>3</v>
      </c>
      <c r="D7249" s="5" t="inlineStr">
        <is>
          <t>Mandor</t>
        </is>
      </c>
      <c r="E7249" s="5" t="inlineStr">
        <is>
          <t>L03</t>
        </is>
      </c>
      <c r="F7249" s="5" t="inlineStr">
        <is>
          <t>jam</t>
        </is>
      </c>
      <c r="G7249" s="25" t="n">
        <v>0.2183403767100876</v>
      </c>
      <c r="H7249" s="26">
        <f>VLOOKUP(D7249,upahbahan,3,FALSE)</f>
        <v/>
      </c>
      <c r="J7249" s="26">
        <f>G7249*H7249</f>
        <v/>
      </c>
    </row>
    <row r="7250">
      <c r="C7250" s="27" t="inlineStr">
        <is>
          <t>JUMLAH HARGA TENAGA KERJA</t>
        </is>
      </c>
      <c r="D7250" s="28" t="n"/>
      <c r="E7250" s="28" t="n"/>
      <c r="F7250" s="28" t="n"/>
      <c r="G7250" s="28" t="n"/>
      <c r="H7250" s="28" t="n"/>
      <c r="I7250" s="28" t="n"/>
      <c r="J7250" s="29">
        <f>SUM(J7247:J7249)</f>
        <v/>
      </c>
    </row>
    <row r="7251">
      <c r="C7251" s="24" t="inlineStr">
        <is>
          <t>B</t>
        </is>
      </c>
      <c r="D7251" s="24" t="inlineStr">
        <is>
          <t>BAHAN</t>
        </is>
      </c>
      <c r="E7251" s="12" t="n"/>
      <c r="F7251" s="12" t="n"/>
      <c r="G7251" s="12" t="n"/>
      <c r="H7251" s="12" t="n"/>
      <c r="I7251" s="12" t="n"/>
      <c r="J7251" s="12" t="n"/>
    </row>
    <row r="7252">
      <c r="C7252" s="5" t="n">
        <v>1</v>
      </c>
      <c r="D7252" s="5" t="inlineStr">
        <is>
          <t>Lengan 2.8 m</t>
        </is>
      </c>
      <c r="E7252" s="5" t="inlineStr">
        <is>
          <t>M394c</t>
        </is>
      </c>
      <c r="F7252" s="5" t="inlineStr">
        <is>
          <t>Buah</t>
        </is>
      </c>
      <c r="G7252" s="25" t="n">
        <v>1</v>
      </c>
      <c r="H7252" s="26" t="n">
        <v>10685000</v>
      </c>
      <c r="I7252" s="30" t="inlineStr">
        <is>
          <t>harga khusus</t>
        </is>
      </c>
      <c r="J7252" s="26">
        <f>G7252*H7252</f>
        <v/>
      </c>
    </row>
    <row r="7253">
      <c r="C7253" s="5" t="n">
        <v>2</v>
      </c>
      <c r="D7253" s="5" t="inlineStr">
        <is>
          <t>Lampu PJU LED 150 W</t>
        </is>
      </c>
      <c r="E7253" s="5" t="inlineStr">
        <is>
          <t>M395a</t>
        </is>
      </c>
      <c r="F7253" s="5" t="inlineStr">
        <is>
          <t>Buah</t>
        </is>
      </c>
      <c r="G7253" s="25" t="n">
        <v>2</v>
      </c>
      <c r="H7253" s="26">
        <f>VLOOKUP(D7253,upahbahan,3,FALSE)</f>
        <v/>
      </c>
      <c r="J7253" s="26">
        <f>G7253*H7253</f>
        <v/>
      </c>
    </row>
    <row r="7254">
      <c r="C7254" s="5" t="n">
        <v>3</v>
      </c>
      <c r="D7254" s="5" t="inlineStr">
        <is>
          <t>Kabel NYM 3x2.5 mm2</t>
        </is>
      </c>
      <c r="E7254" s="5" t="inlineStr">
        <is>
          <t>M396n</t>
        </is>
      </c>
      <c r="F7254" s="5" t="inlineStr">
        <is>
          <t>M'</t>
        </is>
      </c>
      <c r="G7254" s="25" t="n">
        <v>25</v>
      </c>
      <c r="H7254" s="26">
        <f>VLOOKUP(D7254,upahbahan,3,FALSE)</f>
        <v/>
      </c>
      <c r="J7254" s="26">
        <f>G7254*H7254</f>
        <v/>
      </c>
    </row>
    <row r="7255">
      <c r="C7255" s="5" t="n">
        <v>4</v>
      </c>
      <c r="D7255" s="5" t="inlineStr">
        <is>
          <t>Kabel NYY 3x2.5 mm2</t>
        </is>
      </c>
      <c r="E7255" s="5" t="inlineStr">
        <is>
          <t>M396o</t>
        </is>
      </c>
      <c r="F7255" s="5" t="inlineStr">
        <is>
          <t>M'</t>
        </is>
      </c>
      <c r="G7255" s="25" t="n">
        <v>8</v>
      </c>
      <c r="H7255" s="26">
        <f>VLOOKUP(D7255,upahbahan,3,FALSE)</f>
        <v/>
      </c>
      <c r="J7255" s="26">
        <f>G7255*H7255</f>
        <v/>
      </c>
    </row>
    <row r="7256">
      <c r="C7256" s="5" t="n">
        <v>5</v>
      </c>
      <c r="D7256" s="5" t="inlineStr">
        <is>
          <t>Cable Connector 4 mm</t>
        </is>
      </c>
      <c r="E7256" s="5" t="inlineStr">
        <is>
          <t>M400</t>
        </is>
      </c>
      <c r="F7256" s="5" t="inlineStr">
        <is>
          <t>Buah</t>
        </is>
      </c>
      <c r="G7256" s="25" t="n">
        <v>6</v>
      </c>
      <c r="H7256" s="26">
        <f>VLOOKUP(D7256,upahbahan,3,FALSE)</f>
        <v/>
      </c>
      <c r="J7256" s="26">
        <f>G7256*H7256</f>
        <v/>
      </c>
    </row>
    <row r="7257">
      <c r="C7257" s="5" t="n">
        <v>6</v>
      </c>
      <c r="D7257" s="5" t="inlineStr">
        <is>
          <t>MCB 1P, 2A, 4,5 kA</t>
        </is>
      </c>
      <c r="E7257" s="5" t="inlineStr">
        <is>
          <t>M398</t>
        </is>
      </c>
      <c r="F7257" s="5" t="inlineStr">
        <is>
          <t>Buah</t>
        </is>
      </c>
      <c r="G7257" s="25" t="n">
        <v>2</v>
      </c>
      <c r="H7257" s="26">
        <f>VLOOKUP(D7257,upahbahan,3,FALSE)</f>
        <v/>
      </c>
      <c r="J7257" s="26">
        <f>G7257*H7257</f>
        <v/>
      </c>
    </row>
    <row r="7258">
      <c r="C7258" s="5" t="n">
        <v>7</v>
      </c>
      <c r="D7258" s="5" t="inlineStr">
        <is>
          <t>BC 16 mm2</t>
        </is>
      </c>
      <c r="E7258" s="5" t="inlineStr">
        <is>
          <t>M397</t>
        </is>
      </c>
      <c r="F7258" s="5" t="inlineStr">
        <is>
          <t>M'</t>
        </is>
      </c>
      <c r="G7258" s="25" t="n">
        <v>5</v>
      </c>
      <c r="H7258" s="26">
        <f>VLOOKUP(D7258,upahbahan,3,FALSE)</f>
        <v/>
      </c>
      <c r="J7258" s="26">
        <f>G7258*H7258</f>
        <v/>
      </c>
    </row>
    <row r="7259">
      <c r="C7259" s="5" t="n">
        <v>8</v>
      </c>
      <c r="D7259" s="5" t="inlineStr">
        <is>
          <t>Schoen 16 mm2</t>
        </is>
      </c>
      <c r="E7259" s="5" t="inlineStr">
        <is>
          <t>M401</t>
        </is>
      </c>
      <c r="F7259" s="5" t="inlineStr">
        <is>
          <t>Buah</t>
        </is>
      </c>
      <c r="G7259" s="25" t="n">
        <v>2</v>
      </c>
      <c r="H7259" s="26">
        <f>VLOOKUP(D7259,upahbahan,3,FALSE)</f>
        <v/>
      </c>
      <c r="J7259" s="26">
        <f>G7259*H7259</f>
        <v/>
      </c>
    </row>
    <row r="7260">
      <c r="C7260" s="5" t="n">
        <v>9</v>
      </c>
      <c r="D7260" s="5" t="inlineStr">
        <is>
          <t>PVC AW Ø 1 Inch</t>
        </is>
      </c>
      <c r="E7260" s="5" t="inlineStr">
        <is>
          <t>M240e</t>
        </is>
      </c>
      <c r="F7260" s="5" t="inlineStr">
        <is>
          <t>M'</t>
        </is>
      </c>
      <c r="G7260" s="25" t="n">
        <v>4</v>
      </c>
      <c r="H7260" s="26">
        <f>VLOOKUP(D7260,upahbahan,3,FALSE)</f>
        <v/>
      </c>
      <c r="J7260" s="26">
        <f>G7260*H7260</f>
        <v/>
      </c>
    </row>
    <row r="7261">
      <c r="C7261" s="5" t="n">
        <v>10</v>
      </c>
      <c r="D7261" s="5" t="inlineStr">
        <is>
          <t>Angkur Baut dia.25 - 40 cm &amp; mur</t>
        </is>
      </c>
      <c r="E7261" s="5" t="inlineStr">
        <is>
          <t>M388</t>
        </is>
      </c>
      <c r="F7261" s="5" t="inlineStr">
        <is>
          <t>Buah</t>
        </is>
      </c>
      <c r="G7261" s="25" t="n">
        <v>4</v>
      </c>
      <c r="H7261" s="26">
        <f>VLOOKUP(D7261,upahbahan,3,FALSE)</f>
        <v/>
      </c>
      <c r="J7261" s="26">
        <f>G7261*H7261</f>
        <v/>
      </c>
    </row>
    <row r="7262">
      <c r="C7262" s="27" t="inlineStr">
        <is>
          <t>JUMLAH HARGA BAHAN</t>
        </is>
      </c>
      <c r="D7262" s="28" t="n"/>
      <c r="E7262" s="28" t="n"/>
      <c r="F7262" s="28" t="n"/>
      <c r="G7262" s="28" t="n"/>
      <c r="H7262" s="28" t="n"/>
      <c r="I7262" s="28" t="n"/>
      <c r="J7262" s="29">
        <f>SUM(J7252:J7261)</f>
        <v/>
      </c>
    </row>
    <row r="7263">
      <c r="C7263" s="24" t="inlineStr">
        <is>
          <t>C</t>
        </is>
      </c>
      <c r="D7263" s="24" t="inlineStr">
        <is>
          <t>PERALATAN</t>
        </is>
      </c>
      <c r="E7263" s="12" t="n"/>
      <c r="F7263" s="12" t="n"/>
      <c r="G7263" s="12" t="n"/>
      <c r="H7263" s="12" t="n"/>
      <c r="I7263" s="12" t="n"/>
      <c r="J7263" s="12" t="n"/>
    </row>
    <row r="7264">
      <c r="C7264" s="5" t="n">
        <v>1</v>
      </c>
      <c r="D7264" s="5" t="inlineStr">
        <is>
          <t>Flat Bed Truck 4 Ton</t>
        </is>
      </c>
      <c r="E7264" s="5" t="inlineStr">
        <is>
          <t>E11</t>
        </is>
      </c>
      <c r="F7264" s="5" t="inlineStr">
        <is>
          <t>Jam</t>
        </is>
      </c>
      <c r="G7264" s="25" t="n">
        <v>0.2183402245558526</v>
      </c>
      <c r="H7264" s="26">
        <f>VLOOKUP(D7264,upahbahan,3,FALSE)</f>
        <v/>
      </c>
      <c r="J7264" s="26">
        <f>G7264*H7264</f>
        <v/>
      </c>
    </row>
    <row r="7265">
      <c r="C7265" s="5" t="n">
        <v>2</v>
      </c>
      <c r="D7265" s="5" t="inlineStr">
        <is>
          <t>Alat Bantu</t>
        </is>
      </c>
      <c r="F7265" s="5" t="inlineStr">
        <is>
          <t>Ls</t>
        </is>
      </c>
      <c r="G7265" s="25" t="n">
        <v>1</v>
      </c>
      <c r="H7265" s="26">
        <f>VLOOKUP(D7265,upahbahan,3,FALSE)</f>
        <v/>
      </c>
      <c r="J7265" s="26">
        <f>G7265*H7265</f>
        <v/>
      </c>
    </row>
    <row r="7266">
      <c r="C7266" s="27" t="inlineStr">
        <is>
          <t>JUMLAH HARGA PERALATAN</t>
        </is>
      </c>
      <c r="D7266" s="28" t="n"/>
      <c r="E7266" s="28" t="n"/>
      <c r="F7266" s="28" t="n"/>
      <c r="G7266" s="28" t="n"/>
      <c r="H7266" s="28" t="n"/>
      <c r="I7266" s="28" t="n"/>
      <c r="J7266" s="29">
        <f>SUM(J7264:J7265)</f>
        <v/>
      </c>
    </row>
    <row r="7267">
      <c r="C7267" s="31" t="inlineStr">
        <is>
          <t>D</t>
        </is>
      </c>
      <c r="D7267" s="31" t="inlineStr">
        <is>
          <t>Jumlah (A+B+C)</t>
        </is>
      </c>
      <c r="E7267" s="32" t="n"/>
      <c r="F7267" s="32" t="n"/>
      <c r="G7267" s="32" t="n"/>
      <c r="H7267" s="32" t="n"/>
      <c r="I7267" s="32" t="n"/>
      <c r="J7267" s="33">
        <f>J7250+J7262+J7266</f>
        <v/>
      </c>
    </row>
    <row r="7268">
      <c r="C7268" s="18" t="inlineStr">
        <is>
          <t>E</t>
        </is>
      </c>
      <c r="D7268" s="18" t="inlineStr">
        <is>
          <t>Biaya Umum dan Keuntungan 10.0% x D</t>
        </is>
      </c>
      <c r="H7268" s="21">
        <f>$Q$8</f>
        <v/>
      </c>
      <c r="J7268" s="34">
        <f>J7267*H7268</f>
        <v/>
      </c>
    </row>
    <row r="7269">
      <c r="C7269" s="31" t="inlineStr">
        <is>
          <t>F</t>
        </is>
      </c>
      <c r="D7269" s="31" t="inlineStr">
        <is>
          <t>Harga Satuan Pekerjaan (D+E)</t>
        </is>
      </c>
      <c r="E7269" s="32" t="n"/>
      <c r="F7269" s="32" t="n"/>
      <c r="G7269" s="32" t="n"/>
      <c r="H7269" s="32" t="n"/>
      <c r="I7269" s="32" t="n"/>
      <c r="J7269" s="33">
        <f>SUM(J7267:J7268)</f>
        <v/>
      </c>
    </row>
    <row r="7271">
      <c r="C7271" s="16" t="inlineStr">
        <is>
          <t>I.356</t>
        </is>
      </c>
      <c r="D7271" s="17" t="inlineStr">
        <is>
          <t>Penerangan Jalan Umum (PJU), Lengan Ganda, Tinggi 13 m, LED 1 x 150 Watt, Dimming System</t>
        </is>
      </c>
      <c r="F7271" s="18" t="inlineStr">
        <is>
          <t>Buah</t>
        </is>
      </c>
      <c r="K7271" s="22">
        <f>ROUNDDOWN(J7296,0)</f>
        <v/>
      </c>
      <c r="M7271" s="19" t="inlineStr">
        <is>
          <t>9.4.(1b4).150</t>
        </is>
      </c>
    </row>
    <row r="7272">
      <c r="C7272" s="23" t="inlineStr">
        <is>
          <t>No</t>
        </is>
      </c>
      <c r="D7272" s="23" t="inlineStr">
        <is>
          <t>Uraian</t>
        </is>
      </c>
      <c r="E7272" s="23" t="inlineStr">
        <is>
          <t>Kode</t>
        </is>
      </c>
      <c r="F7272" s="23" t="inlineStr">
        <is>
          <t>Sat.</t>
        </is>
      </c>
      <c r="G7272" s="23" t="inlineStr">
        <is>
          <t>Koefisien</t>
        </is>
      </c>
      <c r="H7272" s="23" t="inlineStr">
        <is>
          <t>Harga  Satuan (Rp)</t>
        </is>
      </c>
      <c r="J7272" s="23" t="inlineStr">
        <is>
          <t>Jumlah Harga (Rp)</t>
        </is>
      </c>
    </row>
    <row r="7273">
      <c r="C7273" s="24" t="inlineStr">
        <is>
          <t>A</t>
        </is>
      </c>
      <c r="D7273" s="24" t="inlineStr">
        <is>
          <t>TENAGA KERJA</t>
        </is>
      </c>
      <c r="E7273" s="12" t="n"/>
      <c r="F7273" s="12" t="n"/>
      <c r="G7273" s="12" t="n"/>
      <c r="H7273" s="12" t="n"/>
      <c r="I7273" s="12" t="n"/>
      <c r="J7273" s="12" t="n"/>
    </row>
    <row r="7274">
      <c r="C7274" s="5" t="n">
        <v>1</v>
      </c>
      <c r="D7274" s="5" t="inlineStr">
        <is>
          <t>Pekerja</t>
        </is>
      </c>
      <c r="E7274" s="5" t="inlineStr">
        <is>
          <t>L01</t>
        </is>
      </c>
      <c r="F7274" s="5" t="inlineStr">
        <is>
          <t>jam</t>
        </is>
      </c>
      <c r="G7274" s="25" t="n">
        <v>1.091700990538838</v>
      </c>
      <c r="H7274" s="26">
        <f>VLOOKUP(D7274,upahbahan,3,FALSE)</f>
        <v/>
      </c>
      <c r="J7274" s="26">
        <f>G7274*H7274</f>
        <v/>
      </c>
    </row>
    <row r="7275">
      <c r="C7275" s="5" t="n">
        <v>2</v>
      </c>
      <c r="D7275" s="5" t="inlineStr">
        <is>
          <t>Tukang</t>
        </is>
      </c>
      <c r="E7275" s="5" t="inlineStr">
        <is>
          <t>L02</t>
        </is>
      </c>
      <c r="F7275" s="5" t="inlineStr">
        <is>
          <t>jam</t>
        </is>
      </c>
      <c r="G7275" s="25" t="n">
        <v>0.4366804350198333</v>
      </c>
      <c r="H7275" s="26">
        <f>VLOOKUP(D7275,upahbahan,3,FALSE)</f>
        <v/>
      </c>
      <c r="J7275" s="26">
        <f>G7275*H7275</f>
        <v/>
      </c>
    </row>
    <row r="7276">
      <c r="C7276" s="5" t="n">
        <v>3</v>
      </c>
      <c r="D7276" s="5" t="inlineStr">
        <is>
          <t>Mandor</t>
        </is>
      </c>
      <c r="E7276" s="5" t="inlineStr">
        <is>
          <t>L03</t>
        </is>
      </c>
      <c r="F7276" s="5" t="inlineStr">
        <is>
          <t>jam</t>
        </is>
      </c>
      <c r="G7276" s="25" t="n">
        <v>0.2183403767100876</v>
      </c>
      <c r="H7276" s="26">
        <f>VLOOKUP(D7276,upahbahan,3,FALSE)</f>
        <v/>
      </c>
      <c r="J7276" s="26">
        <f>G7276*H7276</f>
        <v/>
      </c>
    </row>
    <row r="7277">
      <c r="C7277" s="27" t="inlineStr">
        <is>
          <t>JUMLAH HARGA TENAGA KERJA</t>
        </is>
      </c>
      <c r="D7277" s="28" t="n"/>
      <c r="E7277" s="28" t="n"/>
      <c r="F7277" s="28" t="n"/>
      <c r="G7277" s="28" t="n"/>
      <c r="H7277" s="28" t="n"/>
      <c r="I7277" s="28" t="n"/>
      <c r="J7277" s="29">
        <f>SUM(J7274:J7276)</f>
        <v/>
      </c>
    </row>
    <row r="7278">
      <c r="C7278" s="24" t="inlineStr">
        <is>
          <t>B</t>
        </is>
      </c>
      <c r="D7278" s="24" t="inlineStr">
        <is>
          <t>BAHAN</t>
        </is>
      </c>
      <c r="E7278" s="12" t="n"/>
      <c r="F7278" s="12" t="n"/>
      <c r="G7278" s="12" t="n"/>
      <c r="H7278" s="12" t="n"/>
      <c r="I7278" s="12" t="n"/>
      <c r="J7278" s="12" t="n"/>
    </row>
    <row r="7279">
      <c r="C7279" s="5" t="n">
        <v>1</v>
      </c>
      <c r="D7279" s="5" t="inlineStr">
        <is>
          <t>Lengan 2.8 m</t>
        </is>
      </c>
      <c r="E7279" s="5" t="inlineStr">
        <is>
          <t>M394e</t>
        </is>
      </c>
      <c r="F7279" s="5" t="inlineStr">
        <is>
          <t>Buah</t>
        </is>
      </c>
      <c r="G7279" s="25" t="n">
        <v>1</v>
      </c>
      <c r="H7279" s="26" t="n">
        <v>12038000</v>
      </c>
      <c r="I7279" s="30" t="inlineStr">
        <is>
          <t>harga khusus</t>
        </is>
      </c>
      <c r="J7279" s="26">
        <f>G7279*H7279</f>
        <v/>
      </c>
    </row>
    <row r="7280">
      <c r="C7280" s="5" t="n">
        <v>2</v>
      </c>
      <c r="D7280" s="5" t="inlineStr">
        <is>
          <t>Lampu PJU LED 150 W</t>
        </is>
      </c>
      <c r="E7280" s="5" t="inlineStr">
        <is>
          <t>M395a</t>
        </is>
      </c>
      <c r="F7280" s="5" t="inlineStr">
        <is>
          <t>Buah</t>
        </is>
      </c>
      <c r="G7280" s="25" t="n">
        <v>2</v>
      </c>
      <c r="H7280" s="26">
        <f>VLOOKUP(D7280,upahbahan,3,FALSE)</f>
        <v/>
      </c>
      <c r="J7280" s="26">
        <f>G7280*H7280</f>
        <v/>
      </c>
    </row>
    <row r="7281">
      <c r="C7281" s="5" t="n">
        <v>3</v>
      </c>
      <c r="D7281" s="5" t="inlineStr">
        <is>
          <t>Kabel NYM 3x2.5 mm2</t>
        </is>
      </c>
      <c r="E7281" s="5" t="inlineStr">
        <is>
          <t>M396n</t>
        </is>
      </c>
      <c r="F7281" s="5" t="inlineStr">
        <is>
          <t>M'</t>
        </is>
      </c>
      <c r="G7281" s="25" t="n">
        <v>29</v>
      </c>
      <c r="H7281" s="26">
        <f>VLOOKUP(D7281,upahbahan,3,FALSE)</f>
        <v/>
      </c>
      <c r="J7281" s="26">
        <f>G7281*H7281</f>
        <v/>
      </c>
    </row>
    <row r="7282">
      <c r="C7282" s="5" t="n">
        <v>4</v>
      </c>
      <c r="D7282" s="5" t="inlineStr">
        <is>
          <t>Kabel NYY 3x2.5 mm2</t>
        </is>
      </c>
      <c r="E7282" s="5" t="inlineStr">
        <is>
          <t>M396o</t>
        </is>
      </c>
      <c r="F7282" s="5" t="inlineStr">
        <is>
          <t>M'</t>
        </is>
      </c>
      <c r="G7282" s="25" t="n">
        <v>8</v>
      </c>
      <c r="H7282" s="26">
        <f>VLOOKUP(D7282,upahbahan,3,FALSE)</f>
        <v/>
      </c>
      <c r="J7282" s="26">
        <f>G7282*H7282</f>
        <v/>
      </c>
    </row>
    <row r="7283">
      <c r="C7283" s="5" t="n">
        <v>5</v>
      </c>
      <c r="D7283" s="5" t="inlineStr">
        <is>
          <t>Cable Connector 4 mm</t>
        </is>
      </c>
      <c r="E7283" s="5" t="inlineStr">
        <is>
          <t>M400</t>
        </is>
      </c>
      <c r="F7283" s="5" t="inlineStr">
        <is>
          <t>Buah</t>
        </is>
      </c>
      <c r="G7283" s="25" t="n">
        <v>6</v>
      </c>
      <c r="H7283" s="26">
        <f>VLOOKUP(D7283,upahbahan,3,FALSE)</f>
        <v/>
      </c>
      <c r="J7283" s="26">
        <f>G7283*H7283</f>
        <v/>
      </c>
    </row>
    <row r="7284">
      <c r="C7284" s="5" t="n">
        <v>6</v>
      </c>
      <c r="D7284" s="5" t="inlineStr">
        <is>
          <t>MCB 1P, 2A, 4,5 kA</t>
        </is>
      </c>
      <c r="E7284" s="5" t="inlineStr">
        <is>
          <t>M398</t>
        </is>
      </c>
      <c r="F7284" s="5" t="inlineStr">
        <is>
          <t>Buah</t>
        </is>
      </c>
      <c r="G7284" s="25" t="n">
        <v>2</v>
      </c>
      <c r="H7284" s="26">
        <f>VLOOKUP(D7284,upahbahan,3,FALSE)</f>
        <v/>
      </c>
      <c r="J7284" s="26">
        <f>G7284*H7284</f>
        <v/>
      </c>
    </row>
    <row r="7285">
      <c r="C7285" s="5" t="n">
        <v>7</v>
      </c>
      <c r="D7285" s="5" t="inlineStr">
        <is>
          <t>BC 16 mm2</t>
        </is>
      </c>
      <c r="E7285" s="5" t="inlineStr">
        <is>
          <t>M397</t>
        </is>
      </c>
      <c r="F7285" s="5" t="inlineStr">
        <is>
          <t>M'</t>
        </is>
      </c>
      <c r="G7285" s="25" t="n">
        <v>5</v>
      </c>
      <c r="H7285" s="26">
        <f>VLOOKUP(D7285,upahbahan,3,FALSE)</f>
        <v/>
      </c>
      <c r="J7285" s="26">
        <f>G7285*H7285</f>
        <v/>
      </c>
    </row>
    <row r="7286">
      <c r="C7286" s="5" t="n">
        <v>8</v>
      </c>
      <c r="D7286" s="5" t="inlineStr">
        <is>
          <t>Schoen 16 mm2</t>
        </is>
      </c>
      <c r="E7286" s="5" t="inlineStr">
        <is>
          <t>M401</t>
        </is>
      </c>
      <c r="F7286" s="5" t="inlineStr">
        <is>
          <t>Buah</t>
        </is>
      </c>
      <c r="G7286" s="25" t="n">
        <v>2</v>
      </c>
      <c r="H7286" s="26">
        <f>VLOOKUP(D7286,upahbahan,3,FALSE)</f>
        <v/>
      </c>
      <c r="J7286" s="26">
        <f>G7286*H7286</f>
        <v/>
      </c>
    </row>
    <row r="7287">
      <c r="C7287" s="5" t="n">
        <v>9</v>
      </c>
      <c r="D7287" s="5" t="inlineStr">
        <is>
          <t>PVC AW Ø 1 Inch</t>
        </is>
      </c>
      <c r="E7287" s="5" t="inlineStr">
        <is>
          <t>M240e</t>
        </is>
      </c>
      <c r="F7287" s="5" t="inlineStr">
        <is>
          <t>M'</t>
        </is>
      </c>
      <c r="G7287" s="25" t="n">
        <v>4</v>
      </c>
      <c r="H7287" s="26">
        <f>VLOOKUP(D7287,upahbahan,3,FALSE)</f>
        <v/>
      </c>
      <c r="J7287" s="26">
        <f>G7287*H7287</f>
        <v/>
      </c>
    </row>
    <row r="7288">
      <c r="C7288" s="5" t="n">
        <v>10</v>
      </c>
      <c r="D7288" s="5" t="inlineStr">
        <is>
          <t>Angkur Baut dia.25 - 40 cm &amp; mur</t>
        </is>
      </c>
      <c r="E7288" s="5" t="inlineStr">
        <is>
          <t>M388</t>
        </is>
      </c>
      <c r="F7288" s="5" t="inlineStr">
        <is>
          <t>Buah</t>
        </is>
      </c>
      <c r="G7288" s="25" t="n">
        <v>4</v>
      </c>
      <c r="H7288" s="26">
        <f>VLOOKUP(D7288,upahbahan,3,FALSE)</f>
        <v/>
      </c>
      <c r="J7288" s="26">
        <f>G7288*H7288</f>
        <v/>
      </c>
    </row>
    <row r="7289">
      <c r="C7289" s="27" t="inlineStr">
        <is>
          <t>JUMLAH HARGA BAHAN</t>
        </is>
      </c>
      <c r="D7289" s="28" t="n"/>
      <c r="E7289" s="28" t="n"/>
      <c r="F7289" s="28" t="n"/>
      <c r="G7289" s="28" t="n"/>
      <c r="H7289" s="28" t="n"/>
      <c r="I7289" s="28" t="n"/>
      <c r="J7289" s="29">
        <f>SUM(J7279:J7288)</f>
        <v/>
      </c>
    </row>
    <row r="7290">
      <c r="C7290" s="24" t="inlineStr">
        <is>
          <t>C</t>
        </is>
      </c>
      <c r="D7290" s="24" t="inlineStr">
        <is>
          <t>PERALATAN</t>
        </is>
      </c>
      <c r="E7290" s="12" t="n"/>
      <c r="F7290" s="12" t="n"/>
      <c r="G7290" s="12" t="n"/>
      <c r="H7290" s="12" t="n"/>
      <c r="I7290" s="12" t="n"/>
      <c r="J7290" s="12" t="n"/>
    </row>
    <row r="7291">
      <c r="C7291" s="5" t="n">
        <v>1</v>
      </c>
      <c r="D7291" s="5" t="inlineStr">
        <is>
          <t>Flat Bed Truck 4 Ton</t>
        </is>
      </c>
      <c r="E7291" s="5" t="inlineStr">
        <is>
          <t>E11</t>
        </is>
      </c>
      <c r="F7291" s="5" t="inlineStr">
        <is>
          <t>Jam</t>
        </is>
      </c>
      <c r="G7291" s="25" t="n">
        <v>0.2183402245558526</v>
      </c>
      <c r="H7291" s="26">
        <f>VLOOKUP(D7291,upahbahan,3,FALSE)</f>
        <v/>
      </c>
      <c r="J7291" s="26">
        <f>G7291*H7291</f>
        <v/>
      </c>
    </row>
    <row r="7292">
      <c r="C7292" s="5" t="n">
        <v>2</v>
      </c>
      <c r="D7292" s="5" t="inlineStr">
        <is>
          <t>Alat Bantu</t>
        </is>
      </c>
      <c r="F7292" s="5" t="inlineStr">
        <is>
          <t>Ls</t>
        </is>
      </c>
      <c r="G7292" s="25" t="n">
        <v>1</v>
      </c>
      <c r="H7292" s="26">
        <f>VLOOKUP(D7292,upahbahan,3,FALSE)</f>
        <v/>
      </c>
      <c r="J7292" s="26">
        <f>G7292*H7292</f>
        <v/>
      </c>
    </row>
    <row r="7293">
      <c r="C7293" s="27" t="inlineStr">
        <is>
          <t>JUMLAH HARGA PERALATAN</t>
        </is>
      </c>
      <c r="D7293" s="28" t="n"/>
      <c r="E7293" s="28" t="n"/>
      <c r="F7293" s="28" t="n"/>
      <c r="G7293" s="28" t="n"/>
      <c r="H7293" s="28" t="n"/>
      <c r="I7293" s="28" t="n"/>
      <c r="J7293" s="29">
        <f>SUM(J7291:J7292)</f>
        <v/>
      </c>
    </row>
    <row r="7294">
      <c r="C7294" s="31" t="inlineStr">
        <is>
          <t>D</t>
        </is>
      </c>
      <c r="D7294" s="31" t="inlineStr">
        <is>
          <t>Jumlah (A+B+C)</t>
        </is>
      </c>
      <c r="E7294" s="32" t="n"/>
      <c r="F7294" s="32" t="n"/>
      <c r="G7294" s="32" t="n"/>
      <c r="H7294" s="32" t="n"/>
      <c r="I7294" s="32" t="n"/>
      <c r="J7294" s="33">
        <f>J7277+J7289+J7293</f>
        <v/>
      </c>
    </row>
    <row r="7295">
      <c r="C7295" s="18" t="inlineStr">
        <is>
          <t>E</t>
        </is>
      </c>
      <c r="D7295" s="18" t="inlineStr">
        <is>
          <t>Biaya Umum dan Keuntungan 10.0% x D</t>
        </is>
      </c>
      <c r="H7295" s="21">
        <f>$Q$8</f>
        <v/>
      </c>
      <c r="J7295" s="34">
        <f>J7294*H7295</f>
        <v/>
      </c>
    </row>
    <row r="7296">
      <c r="C7296" s="31" t="inlineStr">
        <is>
          <t>F</t>
        </is>
      </c>
      <c r="D7296" s="31" t="inlineStr">
        <is>
          <t>Harga Satuan Pekerjaan (D+E)</t>
        </is>
      </c>
      <c r="E7296" s="32" t="n"/>
      <c r="F7296" s="32" t="n"/>
      <c r="G7296" s="32" t="n"/>
      <c r="H7296" s="32" t="n"/>
      <c r="I7296" s="32" t="n"/>
      <c r="J7296" s="33">
        <f>SUM(J7294:J7295)</f>
        <v/>
      </c>
    </row>
    <row r="7298">
      <c r="C7298" s="16" t="inlineStr">
        <is>
          <t>I.357</t>
        </is>
      </c>
      <c r="D7298" s="17" t="inlineStr">
        <is>
          <t>Penerangan Jalan Umum Tenaga Surya (PJU-TS), Lengan Tunggal, Tinggi 7 m, LED 1 x 150 Watt, Dimming System</t>
        </is>
      </c>
      <c r="F7298" s="18" t="inlineStr">
        <is>
          <t>Buah</t>
        </is>
      </c>
      <c r="K7298" s="22">
        <f>ROUNDDOWN(J7323,0)</f>
        <v/>
      </c>
      <c r="M7298" s="19" t="inlineStr">
        <is>
          <t>9.4.(2a1).150</t>
        </is>
      </c>
    </row>
    <row r="7299">
      <c r="C7299" s="23" t="inlineStr">
        <is>
          <t>No</t>
        </is>
      </c>
      <c r="D7299" s="23" t="inlineStr">
        <is>
          <t>Uraian</t>
        </is>
      </c>
      <c r="E7299" s="23" t="inlineStr">
        <is>
          <t>Kode</t>
        </is>
      </c>
      <c r="F7299" s="23" t="inlineStr">
        <is>
          <t>Sat.</t>
        </is>
      </c>
      <c r="G7299" s="23" t="inlineStr">
        <is>
          <t>Koefisien</t>
        </is>
      </c>
      <c r="H7299" s="23" t="inlineStr">
        <is>
          <t>Harga  Satuan (Rp)</t>
        </is>
      </c>
      <c r="J7299" s="23" t="inlineStr">
        <is>
          <t>Jumlah Harga (Rp)</t>
        </is>
      </c>
    </row>
    <row r="7300">
      <c r="C7300" s="24" t="inlineStr">
        <is>
          <t>A</t>
        </is>
      </c>
      <c r="D7300" s="24" t="inlineStr">
        <is>
          <t>TENAGA KERJA</t>
        </is>
      </c>
      <c r="E7300" s="12" t="n"/>
      <c r="F7300" s="12" t="n"/>
      <c r="G7300" s="12" t="n"/>
      <c r="H7300" s="12" t="n"/>
      <c r="I7300" s="12" t="n"/>
      <c r="J7300" s="12" t="n"/>
    </row>
    <row r="7301">
      <c r="C7301" s="5" t="n">
        <v>1</v>
      </c>
      <c r="D7301" s="5" t="inlineStr">
        <is>
          <t>Pekerja</t>
        </is>
      </c>
      <c r="E7301" s="5" t="inlineStr">
        <is>
          <t>L01</t>
        </is>
      </c>
      <c r="F7301" s="5" t="inlineStr">
        <is>
          <t>jam</t>
        </is>
      </c>
      <c r="G7301" s="25" t="n">
        <v>1.091700990538838</v>
      </c>
      <c r="H7301" s="26">
        <f>VLOOKUP(D7301,upahbahan,3,FALSE)</f>
        <v/>
      </c>
      <c r="J7301" s="26">
        <f>G7301*H7301</f>
        <v/>
      </c>
    </row>
    <row r="7302">
      <c r="C7302" s="5" t="n">
        <v>2</v>
      </c>
      <c r="D7302" s="5" t="inlineStr">
        <is>
          <t>Tukang</t>
        </is>
      </c>
      <c r="E7302" s="5" t="inlineStr">
        <is>
          <t>L02</t>
        </is>
      </c>
      <c r="F7302" s="5" t="inlineStr">
        <is>
          <t>jam</t>
        </is>
      </c>
      <c r="G7302" s="25" t="n">
        <v>0.4366804350198333</v>
      </c>
      <c r="H7302" s="26">
        <f>VLOOKUP(D7302,upahbahan,3,FALSE)</f>
        <v/>
      </c>
      <c r="J7302" s="26">
        <f>G7302*H7302</f>
        <v/>
      </c>
    </row>
    <row r="7303">
      <c r="C7303" s="5" t="n">
        <v>3</v>
      </c>
      <c r="D7303" s="5" t="inlineStr">
        <is>
          <t>Mandor</t>
        </is>
      </c>
      <c r="E7303" s="5" t="inlineStr">
        <is>
          <t>L03</t>
        </is>
      </c>
      <c r="F7303" s="5" t="inlineStr">
        <is>
          <t>jam</t>
        </is>
      </c>
      <c r="G7303" s="25" t="n">
        <v>0.2183403767100876</v>
      </c>
      <c r="H7303" s="26">
        <f>VLOOKUP(D7303,upahbahan,3,FALSE)</f>
        <v/>
      </c>
      <c r="J7303" s="26">
        <f>G7303*H7303</f>
        <v/>
      </c>
    </row>
    <row r="7304">
      <c r="C7304" s="27" t="inlineStr">
        <is>
          <t>JUMLAH HARGA TENAGA KERJA</t>
        </is>
      </c>
      <c r="D7304" s="28" t="n"/>
      <c r="E7304" s="28" t="n"/>
      <c r="F7304" s="28" t="n"/>
      <c r="G7304" s="28" t="n"/>
      <c r="H7304" s="28" t="n"/>
      <c r="I7304" s="28" t="n"/>
      <c r="J7304" s="29">
        <f>SUM(J7301:J7303)</f>
        <v/>
      </c>
    </row>
    <row r="7305">
      <c r="C7305" s="24" t="inlineStr">
        <is>
          <t>B</t>
        </is>
      </c>
      <c r="D7305" s="24" t="inlineStr">
        <is>
          <t>BAHAN</t>
        </is>
      </c>
      <c r="E7305" s="12" t="n"/>
      <c r="F7305" s="12" t="n"/>
      <c r="G7305" s="12" t="n"/>
      <c r="H7305" s="12" t="n"/>
      <c r="I7305" s="12" t="n"/>
      <c r="J7305" s="12" t="n"/>
    </row>
    <row r="7306">
      <c r="C7306" s="5" t="n">
        <v>1</v>
      </c>
      <c r="D7306" s="5" t="inlineStr">
        <is>
          <t>172mm, Tinggi 7 m, Panjang Lengan 2.8 m Lampu Jalan LED 150 W (Solar</t>
        </is>
      </c>
      <c r="E7306" s="5" t="inlineStr">
        <is>
          <t>M394j</t>
        </is>
      </c>
      <c r="F7306" s="5" t="inlineStr">
        <is>
          <t>Buah</t>
        </is>
      </c>
      <c r="G7306" s="25" t="n">
        <v>1</v>
      </c>
      <c r="H7306" s="26">
        <f>VLOOKUP(D7306,upahbahan,3,FALSE)</f>
        <v/>
      </c>
      <c r="J7306" s="26">
        <f>G7306*H7306</f>
        <v/>
      </c>
    </row>
    <row r="7307">
      <c r="C7307" s="5" t="n">
        <v>2</v>
      </c>
      <c r="D7307" s="5" t="inlineStr">
        <is>
          <t>Cell) Komplit</t>
        </is>
      </c>
      <c r="E7307" s="5" t="inlineStr">
        <is>
          <t>M395b</t>
        </is>
      </c>
      <c r="F7307" s="5" t="inlineStr">
        <is>
          <t>Buah</t>
        </is>
      </c>
      <c r="G7307" s="25" t="n">
        <v>1</v>
      </c>
      <c r="H7307" s="26">
        <f>VLOOKUP(D7307,upahbahan,3,FALSE)</f>
        <v/>
      </c>
      <c r="J7307" s="26">
        <f>G7307*H7307</f>
        <v/>
      </c>
    </row>
    <row r="7308">
      <c r="C7308" s="5" t="n">
        <v>3</v>
      </c>
      <c r="D7308" s="5" t="inlineStr">
        <is>
          <t>Kabel NYM 3x2.5 mm2</t>
        </is>
      </c>
      <c r="E7308" s="5" t="inlineStr">
        <is>
          <t>M396n</t>
        </is>
      </c>
      <c r="F7308" s="5" t="inlineStr">
        <is>
          <t>M'</t>
        </is>
      </c>
      <c r="G7308" s="25" t="n">
        <v>10.5</v>
      </c>
      <c r="H7308" s="26">
        <f>VLOOKUP(D7308,upahbahan,3,FALSE)</f>
        <v/>
      </c>
      <c r="J7308" s="26">
        <f>G7308*H7308</f>
        <v/>
      </c>
    </row>
    <row r="7309">
      <c r="C7309" s="5" t="n">
        <v>4</v>
      </c>
      <c r="D7309" s="5" t="inlineStr">
        <is>
          <t>Kabel NYY 3x2.5 mm2</t>
        </is>
      </c>
      <c r="E7309" s="5" t="inlineStr">
        <is>
          <t>M396o</t>
        </is>
      </c>
      <c r="F7309" s="5" t="inlineStr">
        <is>
          <t>M'</t>
        </is>
      </c>
      <c r="G7309" s="25" t="n">
        <v>4</v>
      </c>
      <c r="H7309" s="26">
        <f>VLOOKUP(D7309,upahbahan,3,FALSE)</f>
        <v/>
      </c>
      <c r="J7309" s="26">
        <f>G7309*H7309</f>
        <v/>
      </c>
    </row>
    <row r="7310">
      <c r="C7310" s="5" t="n">
        <v>5</v>
      </c>
      <c r="D7310" s="5" t="inlineStr">
        <is>
          <t>Cable Connector 4 mm</t>
        </is>
      </c>
      <c r="E7310" s="5" t="inlineStr">
        <is>
          <t>M400</t>
        </is>
      </c>
      <c r="F7310" s="5" t="inlineStr">
        <is>
          <t>Buah</t>
        </is>
      </c>
      <c r="G7310" s="25" t="n">
        <v>3</v>
      </c>
      <c r="H7310" s="26">
        <f>VLOOKUP(D7310,upahbahan,3,FALSE)</f>
        <v/>
      </c>
      <c r="J7310" s="26">
        <f>G7310*H7310</f>
        <v/>
      </c>
    </row>
    <row r="7311">
      <c r="C7311" s="5" t="n">
        <v>6</v>
      </c>
      <c r="D7311" s="5" t="inlineStr">
        <is>
          <t>MCB 1P, 2A, 4,5 kA</t>
        </is>
      </c>
      <c r="E7311" s="5" t="inlineStr">
        <is>
          <t>M398</t>
        </is>
      </c>
      <c r="F7311" s="5" t="inlineStr">
        <is>
          <t>Buah</t>
        </is>
      </c>
      <c r="G7311" s="25" t="n">
        <v>1</v>
      </c>
      <c r="H7311" s="26">
        <f>VLOOKUP(D7311,upahbahan,3,FALSE)</f>
        <v/>
      </c>
      <c r="J7311" s="26">
        <f>G7311*H7311</f>
        <v/>
      </c>
    </row>
    <row r="7312">
      <c r="C7312" s="5" t="n">
        <v>7</v>
      </c>
      <c r="D7312" s="5" t="inlineStr">
        <is>
          <t>BC 16 mm2</t>
        </is>
      </c>
      <c r="E7312" s="5" t="inlineStr">
        <is>
          <t>M397</t>
        </is>
      </c>
      <c r="F7312" s="5" t="inlineStr">
        <is>
          <t>M'</t>
        </is>
      </c>
      <c r="G7312" s="25" t="n">
        <v>5</v>
      </c>
      <c r="H7312" s="26">
        <f>VLOOKUP(D7312,upahbahan,3,FALSE)</f>
        <v/>
      </c>
      <c r="J7312" s="26">
        <f>G7312*H7312</f>
        <v/>
      </c>
    </row>
    <row r="7313">
      <c r="C7313" s="5" t="n">
        <v>8</v>
      </c>
      <c r="D7313" s="5" t="inlineStr">
        <is>
          <t>Schoen 16 mm2</t>
        </is>
      </c>
      <c r="E7313" s="5" t="inlineStr">
        <is>
          <t>M401</t>
        </is>
      </c>
      <c r="F7313" s="5" t="inlineStr">
        <is>
          <t>Buah</t>
        </is>
      </c>
      <c r="G7313" s="25" t="n">
        <v>2</v>
      </c>
      <c r="H7313" s="26">
        <f>VLOOKUP(D7313,upahbahan,3,FALSE)</f>
        <v/>
      </c>
      <c r="J7313" s="26">
        <f>G7313*H7313</f>
        <v/>
      </c>
    </row>
    <row r="7314">
      <c r="C7314" s="5" t="n">
        <v>9</v>
      </c>
      <c r="D7314" s="5" t="inlineStr">
        <is>
          <t>PVC AW Ø 1 Inch</t>
        </is>
      </c>
      <c r="E7314" s="5" t="inlineStr">
        <is>
          <t>M240e</t>
        </is>
      </c>
      <c r="F7314" s="5" t="inlineStr">
        <is>
          <t>M'</t>
        </is>
      </c>
      <c r="G7314" s="25" t="n">
        <v>4</v>
      </c>
      <c r="H7314" s="26">
        <f>VLOOKUP(D7314,upahbahan,3,FALSE)</f>
        <v/>
      </c>
      <c r="J7314" s="26">
        <f>G7314*H7314</f>
        <v/>
      </c>
    </row>
    <row r="7315">
      <c r="C7315" s="5" t="n">
        <v>10</v>
      </c>
      <c r="D7315" s="5" t="inlineStr">
        <is>
          <t>Angkur Baut dia.25 - 40 cm &amp; mur</t>
        </is>
      </c>
      <c r="E7315" s="5" t="inlineStr">
        <is>
          <t>M388</t>
        </is>
      </c>
      <c r="F7315" s="5" t="inlineStr">
        <is>
          <t>Buah</t>
        </is>
      </c>
      <c r="G7315" s="25" t="n">
        <v>4</v>
      </c>
      <c r="H7315" s="26">
        <f>VLOOKUP(D7315,upahbahan,3,FALSE)</f>
        <v/>
      </c>
      <c r="J7315" s="26">
        <f>G7315*H7315</f>
        <v/>
      </c>
    </row>
    <row r="7316">
      <c r="C7316" s="27" t="inlineStr">
        <is>
          <t>JUMLAH HARGA BAHAN</t>
        </is>
      </c>
      <c r="D7316" s="28" t="n"/>
      <c r="E7316" s="28" t="n"/>
      <c r="F7316" s="28" t="n"/>
      <c r="G7316" s="28" t="n"/>
      <c r="H7316" s="28" t="n"/>
      <c r="I7316" s="28" t="n"/>
      <c r="J7316" s="29">
        <f>SUM(J7306:J7315)</f>
        <v/>
      </c>
    </row>
    <row r="7317">
      <c r="C7317" s="24" t="inlineStr">
        <is>
          <t>C</t>
        </is>
      </c>
      <c r="D7317" s="24" t="inlineStr">
        <is>
          <t>PERALATAN</t>
        </is>
      </c>
      <c r="E7317" s="12" t="n"/>
      <c r="F7317" s="12" t="n"/>
      <c r="G7317" s="12" t="n"/>
      <c r="H7317" s="12" t="n"/>
      <c r="I7317" s="12" t="n"/>
      <c r="J7317" s="12" t="n"/>
    </row>
    <row r="7318">
      <c r="C7318" s="5" t="n">
        <v>1</v>
      </c>
      <c r="D7318" s="5" t="inlineStr">
        <is>
          <t>FLAT BED TRUCK 4 TON</t>
        </is>
      </c>
      <c r="E7318" s="5" t="inlineStr">
        <is>
          <t>E11</t>
        </is>
      </c>
      <c r="F7318" s="5" t="inlineStr">
        <is>
          <t>Jam</t>
        </is>
      </c>
      <c r="G7318" s="25" t="n">
        <v>0.2183402245558526</v>
      </c>
      <c r="H7318" s="26">
        <f>VLOOKUP(D7318,upahbahan,3,FALSE)</f>
        <v/>
      </c>
      <c r="J7318" s="26">
        <f>G7318*H7318</f>
        <v/>
      </c>
    </row>
    <row r="7319">
      <c r="C7319" s="5" t="n">
        <v>2</v>
      </c>
      <c r="D7319" s="5" t="inlineStr">
        <is>
          <t>Alat Bantu</t>
        </is>
      </c>
      <c r="F7319" s="5" t="inlineStr">
        <is>
          <t>Ls</t>
        </is>
      </c>
      <c r="G7319" s="25" t="n">
        <v>1</v>
      </c>
      <c r="H7319" s="26">
        <f>VLOOKUP(D7319,upahbahan,3,FALSE)</f>
        <v/>
      </c>
      <c r="J7319" s="26">
        <f>G7319*H7319</f>
        <v/>
      </c>
    </row>
    <row r="7320">
      <c r="C7320" s="27" t="inlineStr">
        <is>
          <t>JUMLAH HARGA PERALATAN</t>
        </is>
      </c>
      <c r="D7320" s="28" t="n"/>
      <c r="E7320" s="28" t="n"/>
      <c r="F7320" s="28" t="n"/>
      <c r="G7320" s="28" t="n"/>
      <c r="H7320" s="28" t="n"/>
      <c r="I7320" s="28" t="n"/>
      <c r="J7320" s="29">
        <f>SUM(J7318:J7319)</f>
        <v/>
      </c>
    </row>
    <row r="7321">
      <c r="C7321" s="31" t="inlineStr">
        <is>
          <t>D</t>
        </is>
      </c>
      <c r="D7321" s="31" t="inlineStr">
        <is>
          <t>Jumlah (A+B+C)</t>
        </is>
      </c>
      <c r="E7321" s="32" t="n"/>
      <c r="F7321" s="32" t="n"/>
      <c r="G7321" s="32" t="n"/>
      <c r="H7321" s="32" t="n"/>
      <c r="I7321" s="32" t="n"/>
      <c r="J7321" s="33">
        <f>J7304+J7316+J7320</f>
        <v/>
      </c>
    </row>
    <row r="7322">
      <c r="C7322" s="18" t="inlineStr">
        <is>
          <t>E</t>
        </is>
      </c>
      <c r="D7322" s="18" t="inlineStr">
        <is>
          <t>Biaya Umum dan Keuntungan 10.0% x D</t>
        </is>
      </c>
      <c r="H7322" s="21">
        <f>$Q$8</f>
        <v/>
      </c>
      <c r="J7322" s="34">
        <f>J7321*H7322</f>
        <v/>
      </c>
    </row>
    <row r="7323">
      <c r="C7323" s="31" t="inlineStr">
        <is>
          <t>F</t>
        </is>
      </c>
      <c r="D7323" s="31" t="inlineStr">
        <is>
          <t>Harga Satuan Pekerjaan (D+E)</t>
        </is>
      </c>
      <c r="E7323" s="32" t="n"/>
      <c r="F7323" s="32" t="n"/>
      <c r="G7323" s="32" t="n"/>
      <c r="H7323" s="32" t="n"/>
      <c r="I7323" s="32" t="n"/>
      <c r="J7323" s="33">
        <f>SUM(J7321:J7322)</f>
        <v/>
      </c>
    </row>
    <row r="7325">
      <c r="C7325" s="16" t="inlineStr">
        <is>
          <t>I.358</t>
        </is>
      </c>
      <c r="D7325" s="17" t="inlineStr">
        <is>
          <t>Penerangan Jalan Umum Tenaga Surya (PJU-TS), Lengan Tunggal, Tinggi 9 m, LED 1 x 150 Watt, Dimming System</t>
        </is>
      </c>
      <c r="F7325" s="18" t="inlineStr">
        <is>
          <t>Buah</t>
        </is>
      </c>
      <c r="K7325" s="22">
        <f>ROUNDDOWN(J7350,0)</f>
        <v/>
      </c>
      <c r="M7325" s="19" t="inlineStr">
        <is>
          <t>9.4.(2a2).150</t>
        </is>
      </c>
    </row>
    <row r="7326">
      <c r="C7326" s="23" t="inlineStr">
        <is>
          <t>No</t>
        </is>
      </c>
      <c r="D7326" s="23" t="inlineStr">
        <is>
          <t>Uraian</t>
        </is>
      </c>
      <c r="E7326" s="23" t="inlineStr">
        <is>
          <t>Kode</t>
        </is>
      </c>
      <c r="F7326" s="23" t="inlineStr">
        <is>
          <t>Sat.</t>
        </is>
      </c>
      <c r="G7326" s="23" t="inlineStr">
        <is>
          <t>Koefisien</t>
        </is>
      </c>
      <c r="H7326" s="23" t="inlineStr">
        <is>
          <t>Harga  Satuan (Rp)</t>
        </is>
      </c>
      <c r="J7326" s="23" t="inlineStr">
        <is>
          <t>Jumlah Harga (Rp)</t>
        </is>
      </c>
    </row>
    <row r="7327">
      <c r="C7327" s="24" t="inlineStr">
        <is>
          <t>A</t>
        </is>
      </c>
      <c r="D7327" s="24" t="inlineStr">
        <is>
          <t>TENAGA KERJA</t>
        </is>
      </c>
      <c r="E7327" s="12" t="n"/>
      <c r="F7327" s="12" t="n"/>
      <c r="G7327" s="12" t="n"/>
      <c r="H7327" s="12" t="n"/>
      <c r="I7327" s="12" t="n"/>
      <c r="J7327" s="12" t="n"/>
    </row>
    <row r="7328">
      <c r="C7328" s="5" t="n">
        <v>1</v>
      </c>
      <c r="D7328" s="5" t="inlineStr">
        <is>
          <t>Pekerja</t>
        </is>
      </c>
      <c r="E7328" s="5" t="inlineStr">
        <is>
          <t>L01</t>
        </is>
      </c>
      <c r="F7328" s="5" t="inlineStr">
        <is>
          <t>jam</t>
        </is>
      </c>
      <c r="G7328" s="25" t="n">
        <v>1.091700990538838</v>
      </c>
      <c r="H7328" s="26">
        <f>VLOOKUP(D7328,upahbahan,3,FALSE)</f>
        <v/>
      </c>
      <c r="J7328" s="26">
        <f>G7328*H7328</f>
        <v/>
      </c>
    </row>
    <row r="7329">
      <c r="C7329" s="5" t="n">
        <v>2</v>
      </c>
      <c r="D7329" s="5" t="inlineStr">
        <is>
          <t>Tukang</t>
        </is>
      </c>
      <c r="E7329" s="5" t="inlineStr">
        <is>
          <t>L02</t>
        </is>
      </c>
      <c r="F7329" s="5" t="inlineStr">
        <is>
          <t>jam</t>
        </is>
      </c>
      <c r="G7329" s="25" t="n">
        <v>0.4366804350198333</v>
      </c>
      <c r="H7329" s="26">
        <f>VLOOKUP(D7329,upahbahan,3,FALSE)</f>
        <v/>
      </c>
      <c r="J7329" s="26">
        <f>G7329*H7329</f>
        <v/>
      </c>
    </row>
    <row r="7330">
      <c r="C7330" s="5" t="n">
        <v>3</v>
      </c>
      <c r="D7330" s="5" t="inlineStr">
        <is>
          <t>Mandor</t>
        </is>
      </c>
      <c r="E7330" s="5" t="inlineStr">
        <is>
          <t>L03</t>
        </is>
      </c>
      <c r="F7330" s="5" t="inlineStr">
        <is>
          <t>jam</t>
        </is>
      </c>
      <c r="G7330" s="25" t="n">
        <v>0.2183403767100876</v>
      </c>
      <c r="H7330" s="26">
        <f>VLOOKUP(D7330,upahbahan,3,FALSE)</f>
        <v/>
      </c>
      <c r="J7330" s="26">
        <f>G7330*H7330</f>
        <v/>
      </c>
    </row>
    <row r="7331">
      <c r="C7331" s="27" t="inlineStr">
        <is>
          <t>JUMLAH HARGA TENAGA KERJA</t>
        </is>
      </c>
      <c r="D7331" s="28" t="n"/>
      <c r="E7331" s="28" t="n"/>
      <c r="F7331" s="28" t="n"/>
      <c r="G7331" s="28" t="n"/>
      <c r="H7331" s="28" t="n"/>
      <c r="I7331" s="28" t="n"/>
      <c r="J7331" s="29">
        <f>SUM(J7328:J7330)</f>
        <v/>
      </c>
    </row>
    <row r="7332">
      <c r="C7332" s="24" t="inlineStr">
        <is>
          <t>B</t>
        </is>
      </c>
      <c r="D7332" s="24" t="inlineStr">
        <is>
          <t>BAHAN</t>
        </is>
      </c>
      <c r="E7332" s="12" t="n"/>
      <c r="F7332" s="12" t="n"/>
      <c r="G7332" s="12" t="n"/>
      <c r="H7332" s="12" t="n"/>
      <c r="I7332" s="12" t="n"/>
      <c r="J7332" s="12" t="n"/>
    </row>
    <row r="7333">
      <c r="C7333" s="5" t="n">
        <v>1</v>
      </c>
      <c r="D7333" s="5" t="inlineStr">
        <is>
          <t>Lengan 2.8 m Lampu Jalan LED 150 W (Solar</t>
        </is>
      </c>
      <c r="E7333" s="5" t="inlineStr">
        <is>
          <t>M394</t>
        </is>
      </c>
      <c r="F7333" s="5" t="inlineStr">
        <is>
          <t>Buah</t>
        </is>
      </c>
      <c r="G7333" s="25" t="n">
        <v>1</v>
      </c>
      <c r="H7333" s="26">
        <f>VLOOKUP(D7333,upahbahan,3,FALSE)</f>
        <v/>
      </c>
      <c r="J7333" s="26">
        <f>G7333*H7333</f>
        <v/>
      </c>
    </row>
    <row r="7334">
      <c r="C7334" s="5" t="n">
        <v>2</v>
      </c>
      <c r="D7334" s="5" t="inlineStr">
        <is>
          <t>Cell) Komplit</t>
        </is>
      </c>
      <c r="E7334" s="5" t="inlineStr">
        <is>
          <t>M395b</t>
        </is>
      </c>
      <c r="F7334" s="5" t="inlineStr">
        <is>
          <t>Buah</t>
        </is>
      </c>
      <c r="G7334" s="25" t="n">
        <v>1</v>
      </c>
      <c r="H7334" s="26">
        <f>VLOOKUP(D7334,upahbahan,3,FALSE)</f>
        <v/>
      </c>
      <c r="J7334" s="26">
        <f>G7334*H7334</f>
        <v/>
      </c>
    </row>
    <row r="7335">
      <c r="C7335" s="5" t="n">
        <v>3</v>
      </c>
      <c r="D7335" s="5" t="inlineStr">
        <is>
          <t>Kabel NYM 3x2.5 mm2</t>
        </is>
      </c>
      <c r="E7335" s="5" t="inlineStr">
        <is>
          <t>M396n</t>
        </is>
      </c>
      <c r="F7335" s="5" t="inlineStr">
        <is>
          <t>M'</t>
        </is>
      </c>
      <c r="G7335" s="25" t="n">
        <v>10.5</v>
      </c>
      <c r="H7335" s="26">
        <f>VLOOKUP(D7335,upahbahan,3,FALSE)</f>
        <v/>
      </c>
      <c r="J7335" s="26">
        <f>G7335*H7335</f>
        <v/>
      </c>
    </row>
    <row r="7336">
      <c r="C7336" s="5" t="n">
        <v>4</v>
      </c>
      <c r="D7336" s="5" t="inlineStr">
        <is>
          <t>Kabel NYY 3x2.5 mm2</t>
        </is>
      </c>
      <c r="E7336" s="5" t="inlineStr">
        <is>
          <t>M396o</t>
        </is>
      </c>
      <c r="F7336" s="5" t="inlineStr">
        <is>
          <t>M'</t>
        </is>
      </c>
      <c r="G7336" s="25" t="n">
        <v>4</v>
      </c>
      <c r="H7336" s="26">
        <f>VLOOKUP(D7336,upahbahan,3,FALSE)</f>
        <v/>
      </c>
      <c r="J7336" s="26">
        <f>G7336*H7336</f>
        <v/>
      </c>
    </row>
    <row r="7337">
      <c r="C7337" s="5" t="n">
        <v>5</v>
      </c>
      <c r="D7337" s="5" t="inlineStr">
        <is>
          <t>Cable Connector 4 mm</t>
        </is>
      </c>
      <c r="E7337" s="5" t="inlineStr">
        <is>
          <t>M400</t>
        </is>
      </c>
      <c r="F7337" s="5" t="inlineStr">
        <is>
          <t>Buah</t>
        </is>
      </c>
      <c r="G7337" s="25" t="n">
        <v>3</v>
      </c>
      <c r="H7337" s="26">
        <f>VLOOKUP(D7337,upahbahan,3,FALSE)</f>
        <v/>
      </c>
      <c r="J7337" s="26">
        <f>G7337*H7337</f>
        <v/>
      </c>
    </row>
    <row r="7338">
      <c r="C7338" s="5" t="n">
        <v>6</v>
      </c>
      <c r="D7338" s="5" t="inlineStr">
        <is>
          <t>MCB 1P, 2A, 4,5 kA</t>
        </is>
      </c>
      <c r="E7338" s="5" t="inlineStr">
        <is>
          <t>M398</t>
        </is>
      </c>
      <c r="F7338" s="5" t="inlineStr">
        <is>
          <t>Buah</t>
        </is>
      </c>
      <c r="G7338" s="25" t="n">
        <v>1</v>
      </c>
      <c r="H7338" s="26">
        <f>VLOOKUP(D7338,upahbahan,3,FALSE)</f>
        <v/>
      </c>
      <c r="J7338" s="26">
        <f>G7338*H7338</f>
        <v/>
      </c>
    </row>
    <row r="7339">
      <c r="C7339" s="5" t="n">
        <v>7</v>
      </c>
      <c r="D7339" s="5" t="inlineStr">
        <is>
          <t>BC 16 mm2</t>
        </is>
      </c>
      <c r="E7339" s="5" t="inlineStr">
        <is>
          <t>M397</t>
        </is>
      </c>
      <c r="F7339" s="5" t="inlineStr">
        <is>
          <t>M'</t>
        </is>
      </c>
      <c r="G7339" s="25" t="n">
        <v>5</v>
      </c>
      <c r="H7339" s="26">
        <f>VLOOKUP(D7339,upahbahan,3,FALSE)</f>
        <v/>
      </c>
      <c r="J7339" s="26">
        <f>G7339*H7339</f>
        <v/>
      </c>
    </row>
    <row r="7340">
      <c r="C7340" s="5" t="n">
        <v>8</v>
      </c>
      <c r="D7340" s="5" t="inlineStr">
        <is>
          <t>Schoen 16 mm2</t>
        </is>
      </c>
      <c r="E7340" s="5" t="inlineStr">
        <is>
          <t>M401</t>
        </is>
      </c>
      <c r="F7340" s="5" t="inlineStr">
        <is>
          <t>Buah</t>
        </is>
      </c>
      <c r="G7340" s="25" t="n">
        <v>2</v>
      </c>
      <c r="H7340" s="26">
        <f>VLOOKUP(D7340,upahbahan,3,FALSE)</f>
        <v/>
      </c>
      <c r="J7340" s="26">
        <f>G7340*H7340</f>
        <v/>
      </c>
    </row>
    <row r="7341">
      <c r="C7341" s="5" t="n">
        <v>9</v>
      </c>
      <c r="D7341" s="5" t="inlineStr">
        <is>
          <t>PVC AW Ø 1 Inch</t>
        </is>
      </c>
      <c r="E7341" s="5" t="inlineStr">
        <is>
          <t>M240e</t>
        </is>
      </c>
      <c r="F7341" s="5" t="inlineStr">
        <is>
          <t>M'</t>
        </is>
      </c>
      <c r="G7341" s="25" t="n">
        <v>4</v>
      </c>
      <c r="H7341" s="26">
        <f>VLOOKUP(D7341,upahbahan,3,FALSE)</f>
        <v/>
      </c>
      <c r="J7341" s="26">
        <f>G7341*H7341</f>
        <v/>
      </c>
    </row>
    <row r="7342">
      <c r="C7342" s="5" t="n">
        <v>10</v>
      </c>
      <c r="D7342" s="5" t="inlineStr">
        <is>
          <t>Angkur Baut dia.25 - 40 cm &amp; mur</t>
        </is>
      </c>
      <c r="E7342" s="5" t="inlineStr">
        <is>
          <t>M388</t>
        </is>
      </c>
      <c r="F7342" s="5" t="inlineStr">
        <is>
          <t>Buah</t>
        </is>
      </c>
      <c r="G7342" s="25" t="n">
        <v>4</v>
      </c>
      <c r="H7342" s="26">
        <f>VLOOKUP(D7342,upahbahan,3,FALSE)</f>
        <v/>
      </c>
      <c r="J7342" s="26">
        <f>G7342*H7342</f>
        <v/>
      </c>
    </row>
    <row r="7343">
      <c r="C7343" s="27" t="inlineStr">
        <is>
          <t>JUMLAH HARGA BAHAN</t>
        </is>
      </c>
      <c r="D7343" s="28" t="n"/>
      <c r="E7343" s="28" t="n"/>
      <c r="F7343" s="28" t="n"/>
      <c r="G7343" s="28" t="n"/>
      <c r="H7343" s="28" t="n"/>
      <c r="I7343" s="28" t="n"/>
      <c r="J7343" s="29">
        <f>SUM(J7333:J7342)</f>
        <v/>
      </c>
    </row>
    <row r="7344">
      <c r="C7344" s="24" t="inlineStr">
        <is>
          <t>C</t>
        </is>
      </c>
      <c r="D7344" s="24" t="inlineStr">
        <is>
          <t>PERALATAN</t>
        </is>
      </c>
      <c r="E7344" s="12" t="n"/>
      <c r="F7344" s="12" t="n"/>
      <c r="G7344" s="12" t="n"/>
      <c r="H7344" s="12" t="n"/>
      <c r="I7344" s="12" t="n"/>
      <c r="J7344" s="12" t="n"/>
    </row>
    <row r="7345">
      <c r="C7345" s="5" t="n">
        <v>1</v>
      </c>
      <c r="D7345" s="5" t="inlineStr">
        <is>
          <t>FLAT BED TRUCK 4 TON</t>
        </is>
      </c>
      <c r="E7345" s="5" t="inlineStr">
        <is>
          <t>E11</t>
        </is>
      </c>
      <c r="F7345" s="5" t="inlineStr">
        <is>
          <t>Jam</t>
        </is>
      </c>
      <c r="G7345" s="25" t="n">
        <v>0.2183402245558526</v>
      </c>
      <c r="H7345" s="26">
        <f>VLOOKUP(D7345,upahbahan,3,FALSE)</f>
        <v/>
      </c>
      <c r="J7345" s="26">
        <f>G7345*H7345</f>
        <v/>
      </c>
    </row>
    <row r="7346">
      <c r="C7346" s="5" t="n">
        <v>2</v>
      </c>
      <c r="D7346" s="5" t="inlineStr">
        <is>
          <t>Alat Bantu</t>
        </is>
      </c>
      <c r="F7346" s="5" t="inlineStr">
        <is>
          <t>Ls</t>
        </is>
      </c>
      <c r="G7346" s="25" t="n">
        <v>1</v>
      </c>
      <c r="H7346" s="26">
        <f>VLOOKUP(D7346,upahbahan,3,FALSE)</f>
        <v/>
      </c>
      <c r="J7346" s="26">
        <f>G7346*H7346</f>
        <v/>
      </c>
    </row>
    <row r="7347">
      <c r="C7347" s="27" t="inlineStr">
        <is>
          <t>JUMLAH HARGA PERALATAN</t>
        </is>
      </c>
      <c r="D7347" s="28" t="n"/>
      <c r="E7347" s="28" t="n"/>
      <c r="F7347" s="28" t="n"/>
      <c r="G7347" s="28" t="n"/>
      <c r="H7347" s="28" t="n"/>
      <c r="I7347" s="28" t="n"/>
      <c r="J7347" s="29">
        <f>SUM(J7345:J7346)</f>
        <v/>
      </c>
    </row>
    <row r="7348">
      <c r="C7348" s="31" t="inlineStr">
        <is>
          <t>D</t>
        </is>
      </c>
      <c r="D7348" s="31" t="inlineStr">
        <is>
          <t>Jumlah (A+B+C)</t>
        </is>
      </c>
      <c r="E7348" s="32" t="n"/>
      <c r="F7348" s="32" t="n"/>
      <c r="G7348" s="32" t="n"/>
      <c r="H7348" s="32" t="n"/>
      <c r="I7348" s="32" t="n"/>
      <c r="J7348" s="33">
        <f>J7331+J7343+J7347</f>
        <v/>
      </c>
    </row>
    <row r="7349">
      <c r="C7349" s="18" t="inlineStr">
        <is>
          <t>E</t>
        </is>
      </c>
      <c r="D7349" s="18" t="inlineStr">
        <is>
          <t>Biaya Umum dan Keuntungan 10.0% x D</t>
        </is>
      </c>
      <c r="H7349" s="21">
        <f>$Q$8</f>
        <v/>
      </c>
      <c r="J7349" s="34">
        <f>J7348*H7349</f>
        <v/>
      </c>
    </row>
    <row r="7350">
      <c r="C7350" s="31" t="inlineStr">
        <is>
          <t>F</t>
        </is>
      </c>
      <c r="D7350" s="31" t="inlineStr">
        <is>
          <t>Harga Satuan Pekerjaan (D+E)</t>
        </is>
      </c>
      <c r="E7350" s="32" t="n"/>
      <c r="F7350" s="32" t="n"/>
      <c r="G7350" s="32" t="n"/>
      <c r="H7350" s="32" t="n"/>
      <c r="I7350" s="32" t="n"/>
      <c r="J7350" s="33">
        <f>SUM(J7348:J7349)</f>
        <v/>
      </c>
    </row>
    <row r="7352">
      <c r="C7352" s="16" t="inlineStr">
        <is>
          <t>I.359</t>
        </is>
      </c>
      <c r="D7352" s="17" t="inlineStr">
        <is>
          <t>Penerangan Jalan Umum Tenaga Surya (PJU-TS), Lengan Tunggal, Tinggi 9 m, LED 1 x 80 Watt, Dimming System</t>
        </is>
      </c>
      <c r="F7352" s="18" t="inlineStr">
        <is>
          <t>Buah</t>
        </is>
      </c>
      <c r="K7352" s="22">
        <f>ROUNDDOWN(J7377,0)</f>
        <v/>
      </c>
      <c r="M7352" s="19" t="inlineStr">
        <is>
          <t>9.4.(2a2).80</t>
        </is>
      </c>
    </row>
    <row r="7353">
      <c r="C7353" s="23" t="inlineStr">
        <is>
          <t>No</t>
        </is>
      </c>
      <c r="D7353" s="23" t="inlineStr">
        <is>
          <t>Uraian</t>
        </is>
      </c>
      <c r="E7353" s="23" t="inlineStr">
        <is>
          <t>Kode</t>
        </is>
      </c>
      <c r="F7353" s="23" t="inlineStr">
        <is>
          <t>Sat.</t>
        </is>
      </c>
      <c r="G7353" s="23" t="inlineStr">
        <is>
          <t>Koefisien</t>
        </is>
      </c>
      <c r="H7353" s="23" t="inlineStr">
        <is>
          <t>Harga  Satuan (Rp)</t>
        </is>
      </c>
      <c r="J7353" s="23" t="inlineStr">
        <is>
          <t>Jumlah Harga (Rp)</t>
        </is>
      </c>
    </row>
    <row r="7354">
      <c r="C7354" s="24" t="inlineStr">
        <is>
          <t>A</t>
        </is>
      </c>
      <c r="D7354" s="24" t="inlineStr">
        <is>
          <t>TENAGA KERJA</t>
        </is>
      </c>
      <c r="E7354" s="12" t="n"/>
      <c r="F7354" s="12" t="n"/>
      <c r="G7354" s="12" t="n"/>
      <c r="H7354" s="12" t="n"/>
      <c r="I7354" s="12" t="n"/>
      <c r="J7354" s="12" t="n"/>
    </row>
    <row r="7355">
      <c r="C7355" s="5" t="n">
        <v>1</v>
      </c>
      <c r="D7355" s="5" t="inlineStr">
        <is>
          <t>Pekerja</t>
        </is>
      </c>
      <c r="E7355" s="5" t="inlineStr">
        <is>
          <t>L01</t>
        </is>
      </c>
      <c r="F7355" s="5" t="inlineStr">
        <is>
          <t>jam</t>
        </is>
      </c>
      <c r="G7355" s="25" t="n">
        <v>1.091700990538838</v>
      </c>
      <c r="H7355" s="26">
        <f>VLOOKUP(D7355,upahbahan,3,FALSE)</f>
        <v/>
      </c>
      <c r="J7355" s="26">
        <f>G7355*H7355</f>
        <v/>
      </c>
    </row>
    <row r="7356">
      <c r="C7356" s="5" t="n">
        <v>2</v>
      </c>
      <c r="D7356" s="5" t="inlineStr">
        <is>
          <t>Tukang</t>
        </is>
      </c>
      <c r="E7356" s="5" t="inlineStr">
        <is>
          <t>L02</t>
        </is>
      </c>
      <c r="F7356" s="5" t="inlineStr">
        <is>
          <t>jam</t>
        </is>
      </c>
      <c r="G7356" s="25" t="n">
        <v>0.4366804350198333</v>
      </c>
      <c r="H7356" s="26">
        <f>VLOOKUP(D7356,upahbahan,3,FALSE)</f>
        <v/>
      </c>
      <c r="J7356" s="26">
        <f>G7356*H7356</f>
        <v/>
      </c>
    </row>
    <row r="7357">
      <c r="C7357" s="5" t="n">
        <v>3</v>
      </c>
      <c r="D7357" s="5" t="inlineStr">
        <is>
          <t>Mandor</t>
        </is>
      </c>
      <c r="E7357" s="5" t="inlineStr">
        <is>
          <t>L03</t>
        </is>
      </c>
      <c r="F7357" s="5" t="inlineStr">
        <is>
          <t>jam</t>
        </is>
      </c>
      <c r="G7357" s="25" t="n">
        <v>0.2183403767100876</v>
      </c>
      <c r="H7357" s="26">
        <f>VLOOKUP(D7357,upahbahan,3,FALSE)</f>
        <v/>
      </c>
      <c r="J7357" s="26">
        <f>G7357*H7357</f>
        <v/>
      </c>
    </row>
    <row r="7358">
      <c r="C7358" s="27" t="inlineStr">
        <is>
          <t>JUMLAH HARGA TENAGA KERJA</t>
        </is>
      </c>
      <c r="D7358" s="28" t="n"/>
      <c r="E7358" s="28" t="n"/>
      <c r="F7358" s="28" t="n"/>
      <c r="G7358" s="28" t="n"/>
      <c r="H7358" s="28" t="n"/>
      <c r="I7358" s="28" t="n"/>
      <c r="J7358" s="29">
        <f>SUM(J7355:J7357)</f>
        <v/>
      </c>
    </row>
    <row r="7359">
      <c r="C7359" s="24" t="inlineStr">
        <is>
          <t>B</t>
        </is>
      </c>
      <c r="D7359" s="24" t="inlineStr">
        <is>
          <t>BAHAN</t>
        </is>
      </c>
      <c r="E7359" s="12" t="n"/>
      <c r="F7359" s="12" t="n"/>
      <c r="G7359" s="12" t="n"/>
      <c r="H7359" s="12" t="n"/>
      <c r="I7359" s="12" t="n"/>
      <c r="J7359" s="12" t="n"/>
    </row>
    <row r="7360">
      <c r="C7360" s="5" t="n">
        <v>1</v>
      </c>
      <c r="D7360" s="5" t="inlineStr">
        <is>
          <t>Lengan 2.8 m Lampu Jalan LED 80 W (Solar</t>
        </is>
      </c>
      <c r="E7360" s="5" t="inlineStr">
        <is>
          <t>M394</t>
        </is>
      </c>
      <c r="F7360" s="5" t="inlineStr">
        <is>
          <t>Buah</t>
        </is>
      </c>
      <c r="G7360" s="25" t="n">
        <v>1</v>
      </c>
      <c r="H7360" s="26">
        <f>VLOOKUP(D7360,upahbahan,3,FALSE)</f>
        <v/>
      </c>
      <c r="J7360" s="26">
        <f>G7360*H7360</f>
        <v/>
      </c>
    </row>
    <row r="7361">
      <c r="C7361" s="5" t="n">
        <v>2</v>
      </c>
      <c r="D7361" s="5" t="inlineStr">
        <is>
          <t>Cell) Komplit</t>
        </is>
      </c>
      <c r="F7361" s="5" t="inlineStr">
        <is>
          <t>Buah</t>
        </is>
      </c>
      <c r="G7361" s="25" t="n">
        <v>1</v>
      </c>
      <c r="H7361" s="26" t="n">
        <v>0</v>
      </c>
      <c r="I7361" s="30" t="inlineStr">
        <is>
          <t>harga khusus</t>
        </is>
      </c>
      <c r="J7361" s="26">
        <f>G7361*H7361</f>
        <v/>
      </c>
    </row>
    <row r="7362">
      <c r="C7362" s="5" t="n">
        <v>3</v>
      </c>
      <c r="D7362" s="5" t="inlineStr">
        <is>
          <t>Kabel NYM 3x2.5 mm2</t>
        </is>
      </c>
      <c r="E7362" s="5" t="inlineStr">
        <is>
          <t>M396n</t>
        </is>
      </c>
      <c r="F7362" s="5" t="inlineStr">
        <is>
          <t>M'</t>
        </is>
      </c>
      <c r="G7362" s="25" t="n">
        <v>10.5</v>
      </c>
      <c r="H7362" s="26">
        <f>VLOOKUP(D7362,upahbahan,3,FALSE)</f>
        <v/>
      </c>
      <c r="J7362" s="26">
        <f>G7362*H7362</f>
        <v/>
      </c>
    </row>
    <row r="7363">
      <c r="C7363" s="5" t="n">
        <v>4</v>
      </c>
      <c r="D7363" s="5" t="inlineStr">
        <is>
          <t>Kabel NYY 3x2.5 mm2</t>
        </is>
      </c>
      <c r="E7363" s="5" t="inlineStr">
        <is>
          <t>M396o</t>
        </is>
      </c>
      <c r="F7363" s="5" t="inlineStr">
        <is>
          <t>M'</t>
        </is>
      </c>
      <c r="G7363" s="25" t="n">
        <v>4</v>
      </c>
      <c r="H7363" s="26">
        <f>VLOOKUP(D7363,upahbahan,3,FALSE)</f>
        <v/>
      </c>
      <c r="J7363" s="26">
        <f>G7363*H7363</f>
        <v/>
      </c>
    </row>
    <row r="7364">
      <c r="C7364" s="5" t="n">
        <v>5</v>
      </c>
      <c r="D7364" s="5" t="inlineStr">
        <is>
          <t>Cable Connector 4 mm</t>
        </is>
      </c>
      <c r="E7364" s="5" t="inlineStr">
        <is>
          <t>M400</t>
        </is>
      </c>
      <c r="F7364" s="5" t="inlineStr">
        <is>
          <t>Buah</t>
        </is>
      </c>
      <c r="G7364" s="25" t="n">
        <v>3</v>
      </c>
      <c r="H7364" s="26">
        <f>VLOOKUP(D7364,upahbahan,3,FALSE)</f>
        <v/>
      </c>
      <c r="J7364" s="26">
        <f>G7364*H7364</f>
        <v/>
      </c>
    </row>
    <row r="7365">
      <c r="C7365" s="5" t="n">
        <v>6</v>
      </c>
      <c r="D7365" s="5" t="inlineStr">
        <is>
          <t>MCB 1P, 2A, 4,5 kA</t>
        </is>
      </c>
      <c r="E7365" s="5" t="inlineStr">
        <is>
          <t>M398</t>
        </is>
      </c>
      <c r="F7365" s="5" t="inlineStr">
        <is>
          <t>Buah</t>
        </is>
      </c>
      <c r="G7365" s="25" t="n">
        <v>1</v>
      </c>
      <c r="H7365" s="26">
        <f>VLOOKUP(D7365,upahbahan,3,FALSE)</f>
        <v/>
      </c>
      <c r="J7365" s="26">
        <f>G7365*H7365</f>
        <v/>
      </c>
    </row>
    <row r="7366">
      <c r="C7366" s="5" t="n">
        <v>7</v>
      </c>
      <c r="D7366" s="5" t="inlineStr">
        <is>
          <t>BC 16 mm2</t>
        </is>
      </c>
      <c r="E7366" s="5" t="inlineStr">
        <is>
          <t>M397</t>
        </is>
      </c>
      <c r="F7366" s="5" t="inlineStr">
        <is>
          <t>M'</t>
        </is>
      </c>
      <c r="G7366" s="25" t="n">
        <v>5</v>
      </c>
      <c r="H7366" s="26">
        <f>VLOOKUP(D7366,upahbahan,3,FALSE)</f>
        <v/>
      </c>
      <c r="J7366" s="26">
        <f>G7366*H7366</f>
        <v/>
      </c>
    </row>
    <row r="7367">
      <c r="C7367" s="5" t="n">
        <v>8</v>
      </c>
      <c r="D7367" s="5" t="inlineStr">
        <is>
          <t>Schoen 16 mm2</t>
        </is>
      </c>
      <c r="E7367" s="5" t="inlineStr">
        <is>
          <t>M401</t>
        </is>
      </c>
      <c r="F7367" s="5" t="inlineStr">
        <is>
          <t>Buah</t>
        </is>
      </c>
      <c r="G7367" s="25" t="n">
        <v>2</v>
      </c>
      <c r="H7367" s="26">
        <f>VLOOKUP(D7367,upahbahan,3,FALSE)</f>
        <v/>
      </c>
      <c r="J7367" s="26">
        <f>G7367*H7367</f>
        <v/>
      </c>
    </row>
    <row r="7368">
      <c r="C7368" s="5" t="n">
        <v>9</v>
      </c>
      <c r="D7368" s="5" t="inlineStr">
        <is>
          <t>PVC AW Ø 1 Inch</t>
        </is>
      </c>
      <c r="E7368" s="5" t="inlineStr">
        <is>
          <t>M240e</t>
        </is>
      </c>
      <c r="F7368" s="5" t="inlineStr">
        <is>
          <t>M'</t>
        </is>
      </c>
      <c r="G7368" s="25" t="n">
        <v>4</v>
      </c>
      <c r="H7368" s="26">
        <f>VLOOKUP(D7368,upahbahan,3,FALSE)</f>
        <v/>
      </c>
      <c r="J7368" s="26">
        <f>G7368*H7368</f>
        <v/>
      </c>
    </row>
    <row r="7369">
      <c r="C7369" s="5" t="n">
        <v>10</v>
      </c>
      <c r="D7369" s="5" t="inlineStr">
        <is>
          <t>Angkur Baut dia.25 - 40 cm &amp; mur</t>
        </is>
      </c>
      <c r="E7369" s="5" t="inlineStr">
        <is>
          <t>M388</t>
        </is>
      </c>
      <c r="F7369" s="5" t="inlineStr">
        <is>
          <t>Buah</t>
        </is>
      </c>
      <c r="G7369" s="25" t="n">
        <v>4</v>
      </c>
      <c r="H7369" s="26">
        <f>VLOOKUP(D7369,upahbahan,3,FALSE)</f>
        <v/>
      </c>
      <c r="J7369" s="26">
        <f>G7369*H7369</f>
        <v/>
      </c>
    </row>
    <row r="7370">
      <c r="C7370" s="27" t="inlineStr">
        <is>
          <t>JUMLAH HARGA BAHAN</t>
        </is>
      </c>
      <c r="D7370" s="28" t="n"/>
      <c r="E7370" s="28" t="n"/>
      <c r="F7370" s="28" t="n"/>
      <c r="G7370" s="28" t="n"/>
      <c r="H7370" s="28" t="n"/>
      <c r="I7370" s="28" t="n"/>
      <c r="J7370" s="29">
        <f>SUM(J7360:J7369)</f>
        <v/>
      </c>
    </row>
    <row r="7371">
      <c r="C7371" s="24" t="inlineStr">
        <is>
          <t>C</t>
        </is>
      </c>
      <c r="D7371" s="24" t="inlineStr">
        <is>
          <t>PERALATAN</t>
        </is>
      </c>
      <c r="E7371" s="12" t="n"/>
      <c r="F7371" s="12" t="n"/>
      <c r="G7371" s="12" t="n"/>
      <c r="H7371" s="12" t="n"/>
      <c r="I7371" s="12" t="n"/>
      <c r="J7371" s="12" t="n"/>
    </row>
    <row r="7372">
      <c r="C7372" s="5" t="n">
        <v>1</v>
      </c>
      <c r="D7372" s="5" t="inlineStr">
        <is>
          <t>FLAT BED TRUCK 4 TON</t>
        </is>
      </c>
      <c r="E7372" s="5" t="inlineStr">
        <is>
          <t>E11</t>
        </is>
      </c>
      <c r="F7372" s="5" t="inlineStr">
        <is>
          <t>Jam</t>
        </is>
      </c>
      <c r="G7372" s="25" t="n">
        <v>0.2183402245558526</v>
      </c>
      <c r="H7372" s="26">
        <f>VLOOKUP(D7372,upahbahan,3,FALSE)</f>
        <v/>
      </c>
      <c r="J7372" s="26">
        <f>G7372*H7372</f>
        <v/>
      </c>
    </row>
    <row r="7373">
      <c r="C7373" s="5" t="n">
        <v>2</v>
      </c>
      <c r="D7373" s="5" t="inlineStr">
        <is>
          <t>Alat Bantu</t>
        </is>
      </c>
      <c r="F7373" s="5" t="inlineStr">
        <is>
          <t>Ls</t>
        </is>
      </c>
      <c r="G7373" s="25" t="n">
        <v>1</v>
      </c>
      <c r="H7373" s="26">
        <f>VLOOKUP(D7373,upahbahan,3,FALSE)</f>
        <v/>
      </c>
      <c r="J7373" s="26">
        <f>G7373*H7373</f>
        <v/>
      </c>
    </row>
    <row r="7374">
      <c r="C7374" s="27" t="inlineStr">
        <is>
          <t>JUMLAH HARGA PERALATAN</t>
        </is>
      </c>
      <c r="D7374" s="28" t="n"/>
      <c r="E7374" s="28" t="n"/>
      <c r="F7374" s="28" t="n"/>
      <c r="G7374" s="28" t="n"/>
      <c r="H7374" s="28" t="n"/>
      <c r="I7374" s="28" t="n"/>
      <c r="J7374" s="29">
        <f>SUM(J7372:J7373)</f>
        <v/>
      </c>
    </row>
    <row r="7375">
      <c r="C7375" s="31" t="inlineStr">
        <is>
          <t>D</t>
        </is>
      </c>
      <c r="D7375" s="31" t="inlineStr">
        <is>
          <t>Jumlah (A+B+C)</t>
        </is>
      </c>
      <c r="E7375" s="32" t="n"/>
      <c r="F7375" s="32" t="n"/>
      <c r="G7375" s="32" t="n"/>
      <c r="H7375" s="32" t="n"/>
      <c r="I7375" s="32" t="n"/>
      <c r="J7375" s="33">
        <f>J7358+J7370+J7374</f>
        <v/>
      </c>
    </row>
    <row r="7376">
      <c r="C7376" s="18" t="inlineStr">
        <is>
          <t>E</t>
        </is>
      </c>
      <c r="D7376" s="18" t="inlineStr">
        <is>
          <t>Biaya Umum dan Keuntungan 10.0% x D</t>
        </is>
      </c>
      <c r="H7376" s="21">
        <f>$Q$8</f>
        <v/>
      </c>
      <c r="J7376" s="34">
        <f>J7375*H7376</f>
        <v/>
      </c>
    </row>
    <row r="7377">
      <c r="C7377" s="31" t="inlineStr">
        <is>
          <t>F</t>
        </is>
      </c>
      <c r="D7377" s="31" t="inlineStr">
        <is>
          <t>Harga Satuan Pekerjaan (D+E)</t>
        </is>
      </c>
      <c r="E7377" s="32" t="n"/>
      <c r="F7377" s="32" t="n"/>
      <c r="G7377" s="32" t="n"/>
      <c r="H7377" s="32" t="n"/>
      <c r="I7377" s="32" t="n"/>
      <c r="J7377" s="33">
        <f>SUM(J7375:J7376)</f>
        <v/>
      </c>
    </row>
    <row r="7379">
      <c r="C7379" s="16" t="inlineStr">
        <is>
          <t>I.360</t>
        </is>
      </c>
      <c r="D7379" s="17" t="inlineStr">
        <is>
          <t>Penerangan Jalan Umum Tenaga Surya (PJU-TS), Lengan Tunggal, Tinggi 9 m, LED 1 x 100 Watt, Dimming System</t>
        </is>
      </c>
      <c r="F7379" s="18" t="inlineStr">
        <is>
          <t>Buah</t>
        </is>
      </c>
      <c r="K7379" s="22">
        <f>ROUNDDOWN(J7404,0)</f>
        <v/>
      </c>
      <c r="M7379" s="19" t="inlineStr">
        <is>
          <t>9.4.(2a2).100</t>
        </is>
      </c>
    </row>
    <row r="7380">
      <c r="C7380" s="23" t="inlineStr">
        <is>
          <t>No</t>
        </is>
      </c>
      <c r="D7380" s="23" t="inlineStr">
        <is>
          <t>Uraian</t>
        </is>
      </c>
      <c r="E7380" s="23" t="inlineStr">
        <is>
          <t>Kode</t>
        </is>
      </c>
      <c r="F7380" s="23" t="inlineStr">
        <is>
          <t>Sat.</t>
        </is>
      </c>
      <c r="G7380" s="23" t="inlineStr">
        <is>
          <t>Koefisien</t>
        </is>
      </c>
      <c r="H7380" s="23" t="inlineStr">
        <is>
          <t>Harga  Satuan (Rp)</t>
        </is>
      </c>
      <c r="J7380" s="23" t="inlineStr">
        <is>
          <t>Jumlah Harga (Rp)</t>
        </is>
      </c>
    </row>
    <row r="7381">
      <c r="C7381" s="24" t="inlineStr">
        <is>
          <t>A</t>
        </is>
      </c>
      <c r="D7381" s="24" t="inlineStr">
        <is>
          <t>TENAGA KERJA</t>
        </is>
      </c>
      <c r="E7381" s="12" t="n"/>
      <c r="F7381" s="12" t="n"/>
      <c r="G7381" s="12" t="n"/>
      <c r="H7381" s="12" t="n"/>
      <c r="I7381" s="12" t="n"/>
      <c r="J7381" s="12" t="n"/>
    </row>
    <row r="7382">
      <c r="C7382" s="5" t="n">
        <v>1</v>
      </c>
      <c r="D7382" s="5" t="inlineStr">
        <is>
          <t>Pekerja</t>
        </is>
      </c>
      <c r="E7382" s="5" t="inlineStr">
        <is>
          <t>L01</t>
        </is>
      </c>
      <c r="F7382" s="5" t="inlineStr">
        <is>
          <t>jam</t>
        </is>
      </c>
      <c r="G7382" s="25" t="n">
        <v>1.091700990538838</v>
      </c>
      <c r="H7382" s="26">
        <f>VLOOKUP(D7382,upahbahan,3,FALSE)</f>
        <v/>
      </c>
      <c r="J7382" s="26">
        <f>G7382*H7382</f>
        <v/>
      </c>
    </row>
    <row r="7383">
      <c r="C7383" s="5" t="n">
        <v>2</v>
      </c>
      <c r="D7383" s="5" t="inlineStr">
        <is>
          <t>Tukang</t>
        </is>
      </c>
      <c r="E7383" s="5" t="inlineStr">
        <is>
          <t>L02</t>
        </is>
      </c>
      <c r="F7383" s="5" t="inlineStr">
        <is>
          <t>jam</t>
        </is>
      </c>
      <c r="G7383" s="25" t="n">
        <v>0.4366804350198333</v>
      </c>
      <c r="H7383" s="26">
        <f>VLOOKUP(D7383,upahbahan,3,FALSE)</f>
        <v/>
      </c>
      <c r="J7383" s="26">
        <f>G7383*H7383</f>
        <v/>
      </c>
    </row>
    <row r="7384">
      <c r="C7384" s="5" t="n">
        <v>3</v>
      </c>
      <c r="D7384" s="5" t="inlineStr">
        <is>
          <t>Mandor</t>
        </is>
      </c>
      <c r="E7384" s="5" t="inlineStr">
        <is>
          <t>L03</t>
        </is>
      </c>
      <c r="F7384" s="5" t="inlineStr">
        <is>
          <t>jam</t>
        </is>
      </c>
      <c r="G7384" s="25" t="n">
        <v>0.2183403767100876</v>
      </c>
      <c r="H7384" s="26">
        <f>VLOOKUP(D7384,upahbahan,3,FALSE)</f>
        <v/>
      </c>
      <c r="J7384" s="26">
        <f>G7384*H7384</f>
        <v/>
      </c>
    </row>
    <row r="7385">
      <c r="C7385" s="27" t="inlineStr">
        <is>
          <t>JUMLAH HARGA TENAGA KERJA</t>
        </is>
      </c>
      <c r="D7385" s="28" t="n"/>
      <c r="E7385" s="28" t="n"/>
      <c r="F7385" s="28" t="n"/>
      <c r="G7385" s="28" t="n"/>
      <c r="H7385" s="28" t="n"/>
      <c r="I7385" s="28" t="n"/>
      <c r="J7385" s="29">
        <f>SUM(J7382:J7384)</f>
        <v/>
      </c>
    </row>
    <row r="7386">
      <c r="C7386" s="24" t="inlineStr">
        <is>
          <t>B</t>
        </is>
      </c>
      <c r="D7386" s="24" t="inlineStr">
        <is>
          <t>BAHAN</t>
        </is>
      </c>
      <c r="E7386" s="12" t="n"/>
      <c r="F7386" s="12" t="n"/>
      <c r="G7386" s="12" t="n"/>
      <c r="H7386" s="12" t="n"/>
      <c r="I7386" s="12" t="n"/>
      <c r="J7386" s="12" t="n"/>
    </row>
    <row r="7387">
      <c r="C7387" s="5" t="n">
        <v>1</v>
      </c>
      <c r="D7387" s="5" t="inlineStr">
        <is>
          <t>Lengan 2.8 m Lampu Jalan LED 100 W (Solar</t>
        </is>
      </c>
      <c r="E7387" s="5" t="inlineStr">
        <is>
          <t>M394</t>
        </is>
      </c>
      <c r="F7387" s="5" t="inlineStr">
        <is>
          <t>Buah</t>
        </is>
      </c>
      <c r="G7387" s="25" t="n">
        <v>1</v>
      </c>
      <c r="H7387" s="26">
        <f>VLOOKUP(D7387,upahbahan,3,FALSE)</f>
        <v/>
      </c>
      <c r="J7387" s="26">
        <f>G7387*H7387</f>
        <v/>
      </c>
    </row>
    <row r="7388">
      <c r="C7388" s="5" t="n">
        <v>2</v>
      </c>
      <c r="D7388" s="5" t="inlineStr">
        <is>
          <t>Cell) Komplit</t>
        </is>
      </c>
      <c r="F7388" s="5" t="inlineStr">
        <is>
          <t>Buah</t>
        </is>
      </c>
      <c r="G7388" s="25" t="n">
        <v>1</v>
      </c>
      <c r="H7388" s="26" t="n">
        <v>0</v>
      </c>
      <c r="I7388" s="30" t="inlineStr">
        <is>
          <t>harga khusus</t>
        </is>
      </c>
      <c r="J7388" s="26">
        <f>G7388*H7388</f>
        <v/>
      </c>
    </row>
    <row r="7389">
      <c r="C7389" s="5" t="n">
        <v>3</v>
      </c>
      <c r="D7389" s="5" t="inlineStr">
        <is>
          <t>Kabel NYM 3x2.5 mm2</t>
        </is>
      </c>
      <c r="E7389" s="5" t="inlineStr">
        <is>
          <t>M396n</t>
        </is>
      </c>
      <c r="F7389" s="5" t="inlineStr">
        <is>
          <t>M'</t>
        </is>
      </c>
      <c r="G7389" s="25" t="n">
        <v>10.5</v>
      </c>
      <c r="H7389" s="26">
        <f>VLOOKUP(D7389,upahbahan,3,FALSE)</f>
        <v/>
      </c>
      <c r="J7389" s="26">
        <f>G7389*H7389</f>
        <v/>
      </c>
    </row>
    <row r="7390">
      <c r="C7390" s="5" t="n">
        <v>4</v>
      </c>
      <c r="D7390" s="5" t="inlineStr">
        <is>
          <t>Kabel NYY 3x2.5 mm2</t>
        </is>
      </c>
      <c r="E7390" s="5" t="inlineStr">
        <is>
          <t>M396o</t>
        </is>
      </c>
      <c r="F7390" s="5" t="inlineStr">
        <is>
          <t>M'</t>
        </is>
      </c>
      <c r="G7390" s="25" t="n">
        <v>4</v>
      </c>
      <c r="H7390" s="26">
        <f>VLOOKUP(D7390,upahbahan,3,FALSE)</f>
        <v/>
      </c>
      <c r="J7390" s="26">
        <f>G7390*H7390</f>
        <v/>
      </c>
    </row>
    <row r="7391">
      <c r="C7391" s="5" t="n">
        <v>5</v>
      </c>
      <c r="D7391" s="5" t="inlineStr">
        <is>
          <t>Cable Connector 4 mm</t>
        </is>
      </c>
      <c r="E7391" s="5" t="inlineStr">
        <is>
          <t>M400</t>
        </is>
      </c>
      <c r="F7391" s="5" t="inlineStr">
        <is>
          <t>Buah</t>
        </is>
      </c>
      <c r="G7391" s="25" t="n">
        <v>3</v>
      </c>
      <c r="H7391" s="26">
        <f>VLOOKUP(D7391,upahbahan,3,FALSE)</f>
        <v/>
      </c>
      <c r="J7391" s="26">
        <f>G7391*H7391</f>
        <v/>
      </c>
    </row>
    <row r="7392">
      <c r="C7392" s="5" t="n">
        <v>6</v>
      </c>
      <c r="D7392" s="5" t="inlineStr">
        <is>
          <t>MCB 1P, 2A, 4,5 kA</t>
        </is>
      </c>
      <c r="E7392" s="5" t="inlineStr">
        <is>
          <t>M398</t>
        </is>
      </c>
      <c r="F7392" s="5" t="inlineStr">
        <is>
          <t>Buah</t>
        </is>
      </c>
      <c r="G7392" s="25" t="n">
        <v>1</v>
      </c>
      <c r="H7392" s="26">
        <f>VLOOKUP(D7392,upahbahan,3,FALSE)</f>
        <v/>
      </c>
      <c r="J7392" s="26">
        <f>G7392*H7392</f>
        <v/>
      </c>
    </row>
    <row r="7393">
      <c r="C7393" s="5" t="n">
        <v>7</v>
      </c>
      <c r="D7393" s="5" t="inlineStr">
        <is>
          <t>BC 16 mm2</t>
        </is>
      </c>
      <c r="E7393" s="5" t="inlineStr">
        <is>
          <t>M397</t>
        </is>
      </c>
      <c r="F7393" s="5" t="inlineStr">
        <is>
          <t>M'</t>
        </is>
      </c>
      <c r="G7393" s="25" t="n">
        <v>5</v>
      </c>
      <c r="H7393" s="26">
        <f>VLOOKUP(D7393,upahbahan,3,FALSE)</f>
        <v/>
      </c>
      <c r="J7393" s="26">
        <f>G7393*H7393</f>
        <v/>
      </c>
    </row>
    <row r="7394">
      <c r="C7394" s="5" t="n">
        <v>8</v>
      </c>
      <c r="D7394" s="5" t="inlineStr">
        <is>
          <t>Schoen 16 mm2</t>
        </is>
      </c>
      <c r="E7394" s="5" t="inlineStr">
        <is>
          <t>M401</t>
        </is>
      </c>
      <c r="F7394" s="5" t="inlineStr">
        <is>
          <t>Buah</t>
        </is>
      </c>
      <c r="G7394" s="25" t="n">
        <v>2</v>
      </c>
      <c r="H7394" s="26">
        <f>VLOOKUP(D7394,upahbahan,3,FALSE)</f>
        <v/>
      </c>
      <c r="J7394" s="26">
        <f>G7394*H7394</f>
        <v/>
      </c>
    </row>
    <row r="7395">
      <c r="C7395" s="5" t="n">
        <v>9</v>
      </c>
      <c r="D7395" s="5" t="inlineStr">
        <is>
          <t>PVC AW Ø 1 Inch</t>
        </is>
      </c>
      <c r="E7395" s="5" t="inlineStr">
        <is>
          <t>M240e</t>
        </is>
      </c>
      <c r="F7395" s="5" t="inlineStr">
        <is>
          <t>M'</t>
        </is>
      </c>
      <c r="G7395" s="25" t="n">
        <v>4</v>
      </c>
      <c r="H7395" s="26">
        <f>VLOOKUP(D7395,upahbahan,3,FALSE)</f>
        <v/>
      </c>
      <c r="J7395" s="26">
        <f>G7395*H7395</f>
        <v/>
      </c>
    </row>
    <row r="7396">
      <c r="C7396" s="5" t="n">
        <v>10</v>
      </c>
      <c r="D7396" s="5" t="inlineStr">
        <is>
          <t>Angkur Baut dia.25 - 40 cm &amp; mur</t>
        </is>
      </c>
      <c r="E7396" s="5" t="inlineStr">
        <is>
          <t>M388</t>
        </is>
      </c>
      <c r="F7396" s="5" t="inlineStr">
        <is>
          <t>Buah</t>
        </is>
      </c>
      <c r="G7396" s="25" t="n">
        <v>4</v>
      </c>
      <c r="H7396" s="26">
        <f>VLOOKUP(D7396,upahbahan,3,FALSE)</f>
        <v/>
      </c>
      <c r="J7396" s="26">
        <f>G7396*H7396</f>
        <v/>
      </c>
    </row>
    <row r="7397">
      <c r="C7397" s="27" t="inlineStr">
        <is>
          <t>JUMLAH HARGA BAHAN</t>
        </is>
      </c>
      <c r="D7397" s="28" t="n"/>
      <c r="E7397" s="28" t="n"/>
      <c r="F7397" s="28" t="n"/>
      <c r="G7397" s="28" t="n"/>
      <c r="H7397" s="28" t="n"/>
      <c r="I7397" s="28" t="n"/>
      <c r="J7397" s="29">
        <f>SUM(J7387:J7396)</f>
        <v/>
      </c>
    </row>
    <row r="7398">
      <c r="C7398" s="24" t="inlineStr">
        <is>
          <t>C</t>
        </is>
      </c>
      <c r="D7398" s="24" t="inlineStr">
        <is>
          <t>PERALATAN</t>
        </is>
      </c>
      <c r="E7398" s="12" t="n"/>
      <c r="F7398" s="12" t="n"/>
      <c r="G7398" s="12" t="n"/>
      <c r="H7398" s="12" t="n"/>
      <c r="I7398" s="12" t="n"/>
      <c r="J7398" s="12" t="n"/>
    </row>
    <row r="7399">
      <c r="C7399" s="5" t="n">
        <v>1</v>
      </c>
      <c r="D7399" s="5" t="inlineStr">
        <is>
          <t>FLAT BED TRUCK 4 TON</t>
        </is>
      </c>
      <c r="E7399" s="5" t="inlineStr">
        <is>
          <t>E11</t>
        </is>
      </c>
      <c r="F7399" s="5" t="inlineStr">
        <is>
          <t>Jam</t>
        </is>
      </c>
      <c r="G7399" s="25" t="n">
        <v>0.2183402245558526</v>
      </c>
      <c r="H7399" s="26">
        <f>VLOOKUP(D7399,upahbahan,3,FALSE)</f>
        <v/>
      </c>
      <c r="J7399" s="26">
        <f>G7399*H7399</f>
        <v/>
      </c>
    </row>
    <row r="7400">
      <c r="C7400" s="5" t="n">
        <v>2</v>
      </c>
      <c r="D7400" s="5" t="inlineStr">
        <is>
          <t>Alat Bantu</t>
        </is>
      </c>
      <c r="F7400" s="5" t="inlineStr">
        <is>
          <t>Ls</t>
        </is>
      </c>
      <c r="G7400" s="25" t="n">
        <v>1</v>
      </c>
      <c r="H7400" s="26">
        <f>VLOOKUP(D7400,upahbahan,3,FALSE)</f>
        <v/>
      </c>
      <c r="J7400" s="26">
        <f>G7400*H7400</f>
        <v/>
      </c>
    </row>
    <row r="7401">
      <c r="C7401" s="27" t="inlineStr">
        <is>
          <t>JUMLAH HARGA PERALATAN</t>
        </is>
      </c>
      <c r="D7401" s="28" t="n"/>
      <c r="E7401" s="28" t="n"/>
      <c r="F7401" s="28" t="n"/>
      <c r="G7401" s="28" t="n"/>
      <c r="H7401" s="28" t="n"/>
      <c r="I7401" s="28" t="n"/>
      <c r="J7401" s="29">
        <f>SUM(J7399:J7400)</f>
        <v/>
      </c>
    </row>
    <row r="7402">
      <c r="C7402" s="31" t="inlineStr">
        <is>
          <t>D</t>
        </is>
      </c>
      <c r="D7402" s="31" t="inlineStr">
        <is>
          <t>Jumlah (A+B+C)</t>
        </is>
      </c>
      <c r="E7402" s="32" t="n"/>
      <c r="F7402" s="32" t="n"/>
      <c r="G7402" s="32" t="n"/>
      <c r="H7402" s="32" t="n"/>
      <c r="I7402" s="32" t="n"/>
      <c r="J7402" s="33">
        <f>J7385+J7397+J7401</f>
        <v/>
      </c>
    </row>
    <row r="7403">
      <c r="C7403" s="18" t="inlineStr">
        <is>
          <t>E</t>
        </is>
      </c>
      <c r="D7403" s="18" t="inlineStr">
        <is>
          <t>Biaya Umum dan Keuntungan 10.0% x D</t>
        </is>
      </c>
      <c r="H7403" s="21">
        <f>$Q$8</f>
        <v/>
      </c>
      <c r="J7403" s="34">
        <f>J7402*H7403</f>
        <v/>
      </c>
    </row>
    <row r="7404">
      <c r="C7404" s="31" t="inlineStr">
        <is>
          <t>F</t>
        </is>
      </c>
      <c r="D7404" s="31" t="inlineStr">
        <is>
          <t>Harga Satuan Pekerjaan (D+E)</t>
        </is>
      </c>
      <c r="E7404" s="32" t="n"/>
      <c r="F7404" s="32" t="n"/>
      <c r="G7404" s="32" t="n"/>
      <c r="H7404" s="32" t="n"/>
      <c r="I7404" s="32" t="n"/>
      <c r="J7404" s="33">
        <f>SUM(J7402:J7403)</f>
        <v/>
      </c>
    </row>
    <row r="7406">
      <c r="C7406" s="16" t="inlineStr">
        <is>
          <t>I.361</t>
        </is>
      </c>
      <c r="D7406" s="17" t="inlineStr">
        <is>
          <t>Penerangan Jalan Umum Tenaga Surya (PJU-TS), Lengan Tunggal, Tinggi 11 m, LED 1 x 150 Watt, Dimming System</t>
        </is>
      </c>
      <c r="F7406" s="18" t="inlineStr">
        <is>
          <t>Buah</t>
        </is>
      </c>
      <c r="K7406" s="22">
        <f>ROUNDDOWN(J7431,0)</f>
        <v/>
      </c>
      <c r="M7406" s="19" t="inlineStr">
        <is>
          <t>9.4.(2a3).150</t>
        </is>
      </c>
    </row>
    <row r="7407">
      <c r="C7407" s="23" t="inlineStr">
        <is>
          <t>No</t>
        </is>
      </c>
      <c r="D7407" s="23" t="inlineStr">
        <is>
          <t>Uraian</t>
        </is>
      </c>
      <c r="E7407" s="23" t="inlineStr">
        <is>
          <t>Kode</t>
        </is>
      </c>
      <c r="F7407" s="23" t="inlineStr">
        <is>
          <t>Sat.</t>
        </is>
      </c>
      <c r="G7407" s="23" t="inlineStr">
        <is>
          <t>Koefisien</t>
        </is>
      </c>
      <c r="H7407" s="23" t="inlineStr">
        <is>
          <t>Harga  Satuan (Rp)</t>
        </is>
      </c>
      <c r="J7407" s="23" t="inlineStr">
        <is>
          <t>Jumlah Harga (Rp)</t>
        </is>
      </c>
    </row>
    <row r="7408">
      <c r="C7408" s="24" t="inlineStr">
        <is>
          <t>A</t>
        </is>
      </c>
      <c r="D7408" s="24" t="inlineStr">
        <is>
          <t>TENAGA KERJA</t>
        </is>
      </c>
      <c r="E7408" s="12" t="n"/>
      <c r="F7408" s="12" t="n"/>
      <c r="G7408" s="12" t="n"/>
      <c r="H7408" s="12" t="n"/>
      <c r="I7408" s="12" t="n"/>
      <c r="J7408" s="12" t="n"/>
    </row>
    <row r="7409">
      <c r="C7409" s="5" t="n">
        <v>1</v>
      </c>
      <c r="D7409" s="5" t="inlineStr">
        <is>
          <t>Pekerja</t>
        </is>
      </c>
      <c r="E7409" s="5" t="inlineStr">
        <is>
          <t>L01</t>
        </is>
      </c>
      <c r="F7409" s="5" t="inlineStr">
        <is>
          <t>jam</t>
        </is>
      </c>
      <c r="G7409" s="25" t="n">
        <v>1.091700990538838</v>
      </c>
      <c r="H7409" s="26">
        <f>VLOOKUP(D7409,upahbahan,3,FALSE)</f>
        <v/>
      </c>
      <c r="J7409" s="26">
        <f>G7409*H7409</f>
        <v/>
      </c>
    </row>
    <row r="7410">
      <c r="C7410" s="5" t="n">
        <v>2</v>
      </c>
      <c r="D7410" s="5" t="inlineStr">
        <is>
          <t>Tukang</t>
        </is>
      </c>
      <c r="E7410" s="5" t="inlineStr">
        <is>
          <t>L02</t>
        </is>
      </c>
      <c r="F7410" s="5" t="inlineStr">
        <is>
          <t>jam</t>
        </is>
      </c>
      <c r="G7410" s="25" t="n">
        <v>0.4366804350198333</v>
      </c>
      <c r="H7410" s="26">
        <f>VLOOKUP(D7410,upahbahan,3,FALSE)</f>
        <v/>
      </c>
      <c r="J7410" s="26">
        <f>G7410*H7410</f>
        <v/>
      </c>
    </row>
    <row r="7411">
      <c r="C7411" s="5" t="n">
        <v>3</v>
      </c>
      <c r="D7411" s="5" t="inlineStr">
        <is>
          <t>Mandor</t>
        </is>
      </c>
      <c r="E7411" s="5" t="inlineStr">
        <is>
          <t>L03</t>
        </is>
      </c>
      <c r="F7411" s="5" t="inlineStr">
        <is>
          <t>jam</t>
        </is>
      </c>
      <c r="G7411" s="25" t="n">
        <v>0.2183403767100876</v>
      </c>
      <c r="H7411" s="26">
        <f>VLOOKUP(D7411,upahbahan,3,FALSE)</f>
        <v/>
      </c>
      <c r="J7411" s="26">
        <f>G7411*H7411</f>
        <v/>
      </c>
    </row>
    <row r="7412">
      <c r="C7412" s="27" t="inlineStr">
        <is>
          <t>JUMLAH HARGA TENAGA KERJA</t>
        </is>
      </c>
      <c r="D7412" s="28" t="n"/>
      <c r="E7412" s="28" t="n"/>
      <c r="F7412" s="28" t="n"/>
      <c r="G7412" s="28" t="n"/>
      <c r="H7412" s="28" t="n"/>
      <c r="I7412" s="28" t="n"/>
      <c r="J7412" s="29">
        <f>SUM(J7409:J7411)</f>
        <v/>
      </c>
    </row>
    <row r="7413">
      <c r="C7413" s="24" t="inlineStr">
        <is>
          <t>B</t>
        </is>
      </c>
      <c r="D7413" s="24" t="inlineStr">
        <is>
          <t>BAHAN</t>
        </is>
      </c>
      <c r="E7413" s="12" t="n"/>
      <c r="F7413" s="12" t="n"/>
      <c r="G7413" s="12" t="n"/>
      <c r="H7413" s="12" t="n"/>
      <c r="I7413" s="12" t="n"/>
      <c r="J7413" s="12" t="n"/>
    </row>
    <row r="7414">
      <c r="C7414" s="5" t="n">
        <v>1</v>
      </c>
      <c r="D7414" s="5" t="inlineStr">
        <is>
          <t>Lengan 2.8 m Lampu Jalan LED 150 W (Solar</t>
        </is>
      </c>
      <c r="E7414" s="5" t="inlineStr">
        <is>
          <t>M394b</t>
        </is>
      </c>
      <c r="F7414" s="5" t="inlineStr">
        <is>
          <t>Buah</t>
        </is>
      </c>
      <c r="G7414" s="25" t="n">
        <v>1</v>
      </c>
      <c r="H7414" s="26" t="n">
        <v>8685000</v>
      </c>
      <c r="I7414" s="30" t="inlineStr">
        <is>
          <t>harga khusus</t>
        </is>
      </c>
      <c r="J7414" s="26">
        <f>G7414*H7414</f>
        <v/>
      </c>
    </row>
    <row r="7415">
      <c r="C7415" s="5" t="n">
        <v>2</v>
      </c>
      <c r="D7415" s="5" t="inlineStr">
        <is>
          <t>Cell) Komplit</t>
        </is>
      </c>
      <c r="E7415" s="5" t="inlineStr">
        <is>
          <t>M395b</t>
        </is>
      </c>
      <c r="F7415" s="5" t="inlineStr">
        <is>
          <t>Buah</t>
        </is>
      </c>
      <c r="G7415" s="25" t="n">
        <v>1</v>
      </c>
      <c r="H7415" s="26">
        <f>VLOOKUP(D7415,upahbahan,3,FALSE)</f>
        <v/>
      </c>
      <c r="J7415" s="26">
        <f>G7415*H7415</f>
        <v/>
      </c>
    </row>
    <row r="7416">
      <c r="C7416" s="5" t="n">
        <v>3</v>
      </c>
      <c r="D7416" s="5" t="inlineStr">
        <is>
          <t>Kabel NYM 3x2.5 mm2</t>
        </is>
      </c>
      <c r="E7416" s="5" t="inlineStr">
        <is>
          <t>M396n</t>
        </is>
      </c>
      <c r="F7416" s="5" t="inlineStr">
        <is>
          <t>M'</t>
        </is>
      </c>
      <c r="G7416" s="25" t="n">
        <v>12.5</v>
      </c>
      <c r="H7416" s="26">
        <f>VLOOKUP(D7416,upahbahan,3,FALSE)</f>
        <v/>
      </c>
      <c r="J7416" s="26">
        <f>G7416*H7416</f>
        <v/>
      </c>
    </row>
    <row r="7417">
      <c r="C7417" s="5" t="n">
        <v>4</v>
      </c>
      <c r="D7417" s="5" t="inlineStr">
        <is>
          <t>Kabel NYY 3x2.5 mm2</t>
        </is>
      </c>
      <c r="E7417" s="5" t="inlineStr">
        <is>
          <t>M396o</t>
        </is>
      </c>
      <c r="F7417" s="5" t="inlineStr">
        <is>
          <t>M'</t>
        </is>
      </c>
      <c r="G7417" s="25" t="n">
        <v>4</v>
      </c>
      <c r="H7417" s="26">
        <f>VLOOKUP(D7417,upahbahan,3,FALSE)</f>
        <v/>
      </c>
      <c r="J7417" s="26">
        <f>G7417*H7417</f>
        <v/>
      </c>
    </row>
    <row r="7418">
      <c r="C7418" s="5" t="n">
        <v>5</v>
      </c>
      <c r="D7418" s="5" t="inlineStr">
        <is>
          <t>Cable Connector 4 mm</t>
        </is>
      </c>
      <c r="E7418" s="5" t="inlineStr">
        <is>
          <t>M400</t>
        </is>
      </c>
      <c r="F7418" s="5" t="inlineStr">
        <is>
          <t>Buah</t>
        </is>
      </c>
      <c r="G7418" s="25" t="n">
        <v>3</v>
      </c>
      <c r="H7418" s="26">
        <f>VLOOKUP(D7418,upahbahan,3,FALSE)</f>
        <v/>
      </c>
      <c r="J7418" s="26">
        <f>G7418*H7418</f>
        <v/>
      </c>
    </row>
    <row r="7419">
      <c r="C7419" s="5" t="n">
        <v>6</v>
      </c>
      <c r="D7419" s="5" t="inlineStr">
        <is>
          <t>MCB 1P, 2A, 4,5 kA</t>
        </is>
      </c>
      <c r="E7419" s="5" t="inlineStr">
        <is>
          <t>M398</t>
        </is>
      </c>
      <c r="F7419" s="5" t="inlineStr">
        <is>
          <t>Buah</t>
        </is>
      </c>
      <c r="G7419" s="25" t="n">
        <v>1</v>
      </c>
      <c r="H7419" s="26">
        <f>VLOOKUP(D7419,upahbahan,3,FALSE)</f>
        <v/>
      </c>
      <c r="J7419" s="26">
        <f>G7419*H7419</f>
        <v/>
      </c>
    </row>
    <row r="7420">
      <c r="C7420" s="5" t="n">
        <v>7</v>
      </c>
      <c r="D7420" s="5" t="inlineStr">
        <is>
          <t>BC 16 mm2</t>
        </is>
      </c>
      <c r="E7420" s="5" t="inlineStr">
        <is>
          <t>M397</t>
        </is>
      </c>
      <c r="F7420" s="5" t="inlineStr">
        <is>
          <t>M'</t>
        </is>
      </c>
      <c r="G7420" s="25" t="n">
        <v>5</v>
      </c>
      <c r="H7420" s="26">
        <f>VLOOKUP(D7420,upahbahan,3,FALSE)</f>
        <v/>
      </c>
      <c r="J7420" s="26">
        <f>G7420*H7420</f>
        <v/>
      </c>
    </row>
    <row r="7421">
      <c r="C7421" s="5" t="n">
        <v>8</v>
      </c>
      <c r="D7421" s="5" t="inlineStr">
        <is>
          <t>Schoen 16 mm2</t>
        </is>
      </c>
      <c r="E7421" s="5" t="inlineStr">
        <is>
          <t>M401</t>
        </is>
      </c>
      <c r="F7421" s="5" t="inlineStr">
        <is>
          <t>Buah</t>
        </is>
      </c>
      <c r="G7421" s="25" t="n">
        <v>2</v>
      </c>
      <c r="H7421" s="26">
        <f>VLOOKUP(D7421,upahbahan,3,FALSE)</f>
        <v/>
      </c>
      <c r="J7421" s="26">
        <f>G7421*H7421</f>
        <v/>
      </c>
    </row>
    <row r="7422">
      <c r="C7422" s="5" t="n">
        <v>9</v>
      </c>
      <c r="D7422" s="5" t="inlineStr">
        <is>
          <t>PVC AW Ø 1 Inch</t>
        </is>
      </c>
      <c r="E7422" s="5" t="inlineStr">
        <is>
          <t>M240e</t>
        </is>
      </c>
      <c r="F7422" s="5" t="inlineStr">
        <is>
          <t>M'</t>
        </is>
      </c>
      <c r="G7422" s="25" t="n">
        <v>4</v>
      </c>
      <c r="H7422" s="26">
        <f>VLOOKUP(D7422,upahbahan,3,FALSE)</f>
        <v/>
      </c>
      <c r="J7422" s="26">
        <f>G7422*H7422</f>
        <v/>
      </c>
    </row>
    <row r="7423">
      <c r="C7423" s="5" t="n">
        <v>10</v>
      </c>
      <c r="D7423" s="5" t="inlineStr">
        <is>
          <t>Angkur Baut dia.25 - 40 cm &amp; mur</t>
        </is>
      </c>
      <c r="E7423" s="5" t="inlineStr">
        <is>
          <t>M388</t>
        </is>
      </c>
      <c r="F7423" s="5" t="inlineStr">
        <is>
          <t>Buah</t>
        </is>
      </c>
      <c r="G7423" s="25" t="n">
        <v>4</v>
      </c>
      <c r="H7423" s="26">
        <f>VLOOKUP(D7423,upahbahan,3,FALSE)</f>
        <v/>
      </c>
      <c r="J7423" s="26">
        <f>G7423*H7423</f>
        <v/>
      </c>
    </row>
    <row r="7424">
      <c r="C7424" s="27" t="inlineStr">
        <is>
          <t>JUMLAH HARGA BAHAN</t>
        </is>
      </c>
      <c r="D7424" s="28" t="n"/>
      <c r="E7424" s="28" t="n"/>
      <c r="F7424" s="28" t="n"/>
      <c r="G7424" s="28" t="n"/>
      <c r="H7424" s="28" t="n"/>
      <c r="I7424" s="28" t="n"/>
      <c r="J7424" s="29">
        <f>SUM(J7414:J7423)</f>
        <v/>
      </c>
    </row>
    <row r="7425">
      <c r="C7425" s="24" t="inlineStr">
        <is>
          <t>C</t>
        </is>
      </c>
      <c r="D7425" s="24" t="inlineStr">
        <is>
          <t>PERALATAN</t>
        </is>
      </c>
      <c r="E7425" s="12" t="n"/>
      <c r="F7425" s="12" t="n"/>
      <c r="G7425" s="12" t="n"/>
      <c r="H7425" s="12" t="n"/>
      <c r="I7425" s="12" t="n"/>
      <c r="J7425" s="12" t="n"/>
    </row>
    <row r="7426">
      <c r="C7426" s="5" t="n">
        <v>1</v>
      </c>
      <c r="D7426" s="5" t="inlineStr">
        <is>
          <t>FLAT BED TRUCK 4 TON</t>
        </is>
      </c>
      <c r="E7426" s="5" t="inlineStr">
        <is>
          <t>E11</t>
        </is>
      </c>
      <c r="F7426" s="5" t="inlineStr">
        <is>
          <t>Jam</t>
        </is>
      </c>
      <c r="G7426" s="25" t="n">
        <v>0.2183402245558526</v>
      </c>
      <c r="H7426" s="26">
        <f>VLOOKUP(D7426,upahbahan,3,FALSE)</f>
        <v/>
      </c>
      <c r="J7426" s="26">
        <f>G7426*H7426</f>
        <v/>
      </c>
    </row>
    <row r="7427">
      <c r="C7427" s="5" t="n">
        <v>2</v>
      </c>
      <c r="D7427" s="5" t="inlineStr">
        <is>
          <t>Alat Bantu</t>
        </is>
      </c>
      <c r="F7427" s="5" t="inlineStr">
        <is>
          <t>Ls</t>
        </is>
      </c>
      <c r="G7427" s="25" t="n">
        <v>1</v>
      </c>
      <c r="H7427" s="26">
        <f>VLOOKUP(D7427,upahbahan,3,FALSE)</f>
        <v/>
      </c>
      <c r="J7427" s="26">
        <f>G7427*H7427</f>
        <v/>
      </c>
    </row>
    <row r="7428">
      <c r="C7428" s="27" t="inlineStr">
        <is>
          <t>JUMLAH HARGA PERALATAN</t>
        </is>
      </c>
      <c r="D7428" s="28" t="n"/>
      <c r="E7428" s="28" t="n"/>
      <c r="F7428" s="28" t="n"/>
      <c r="G7428" s="28" t="n"/>
      <c r="H7428" s="28" t="n"/>
      <c r="I7428" s="28" t="n"/>
      <c r="J7428" s="29">
        <f>SUM(J7426:J7427)</f>
        <v/>
      </c>
    </row>
    <row r="7429">
      <c r="C7429" s="31" t="inlineStr">
        <is>
          <t>D</t>
        </is>
      </c>
      <c r="D7429" s="31" t="inlineStr">
        <is>
          <t>Jumlah (A+B+C)</t>
        </is>
      </c>
      <c r="E7429" s="32" t="n"/>
      <c r="F7429" s="32" t="n"/>
      <c r="G7429" s="32" t="n"/>
      <c r="H7429" s="32" t="n"/>
      <c r="I7429" s="32" t="n"/>
      <c r="J7429" s="33">
        <f>J7412+J7424+J7428</f>
        <v/>
      </c>
    </row>
    <row r="7430">
      <c r="C7430" s="18" t="inlineStr">
        <is>
          <t>E</t>
        </is>
      </c>
      <c r="D7430" s="18" t="inlineStr">
        <is>
          <t>Biaya Umum dan Keuntungan 10.0% x D</t>
        </is>
      </c>
      <c r="H7430" s="21">
        <f>$Q$8</f>
        <v/>
      </c>
      <c r="J7430" s="34">
        <f>J7429*H7430</f>
        <v/>
      </c>
    </row>
    <row r="7431">
      <c r="C7431" s="31" t="inlineStr">
        <is>
          <t>F</t>
        </is>
      </c>
      <c r="D7431" s="31" t="inlineStr">
        <is>
          <t>Harga Satuan Pekerjaan (D+E)</t>
        </is>
      </c>
      <c r="E7431" s="32" t="n"/>
      <c r="F7431" s="32" t="n"/>
      <c r="G7431" s="32" t="n"/>
      <c r="H7431" s="32" t="n"/>
      <c r="I7431" s="32" t="n"/>
      <c r="J7431" s="33">
        <f>SUM(J7429:J7430)</f>
        <v/>
      </c>
    </row>
    <row r="7433">
      <c r="C7433" s="16" t="inlineStr">
        <is>
          <t>I.362</t>
        </is>
      </c>
      <c r="D7433" s="17" t="inlineStr">
        <is>
          <t>Penerangan Jalan Umum Tenaga Surya (PJU-TS), Lengan Tunggal, Tinggi 11 m, LED 1 x 100 Watt, Dimming System</t>
        </is>
      </c>
      <c r="F7433" s="18" t="inlineStr">
        <is>
          <t>Buah</t>
        </is>
      </c>
      <c r="K7433" s="22">
        <f>ROUNDDOWN(J7458,0)</f>
        <v/>
      </c>
      <c r="M7433" s="19" t="inlineStr">
        <is>
          <t>9.4.(2a3).100</t>
        </is>
      </c>
    </row>
    <row r="7434">
      <c r="C7434" s="23" t="inlineStr">
        <is>
          <t>No</t>
        </is>
      </c>
      <c r="D7434" s="23" t="inlineStr">
        <is>
          <t>Uraian</t>
        </is>
      </c>
      <c r="E7434" s="23" t="inlineStr">
        <is>
          <t>Kode</t>
        </is>
      </c>
      <c r="F7434" s="23" t="inlineStr">
        <is>
          <t>Sat.</t>
        </is>
      </c>
      <c r="G7434" s="23" t="inlineStr">
        <is>
          <t>Koefisien</t>
        </is>
      </c>
      <c r="H7434" s="23" t="inlineStr">
        <is>
          <t>Harga  Satuan (Rp)</t>
        </is>
      </c>
      <c r="J7434" s="23" t="inlineStr">
        <is>
          <t>Jumlah Harga (Rp)</t>
        </is>
      </c>
    </row>
    <row r="7435">
      <c r="C7435" s="24" t="inlineStr">
        <is>
          <t>A</t>
        </is>
      </c>
      <c r="D7435" s="24" t="inlineStr">
        <is>
          <t>TENAGA KERJA</t>
        </is>
      </c>
      <c r="E7435" s="12" t="n"/>
      <c r="F7435" s="12" t="n"/>
      <c r="G7435" s="12" t="n"/>
      <c r="H7435" s="12" t="n"/>
      <c r="I7435" s="12" t="n"/>
      <c r="J7435" s="12" t="n"/>
    </row>
    <row r="7436">
      <c r="C7436" s="5" t="n">
        <v>1</v>
      </c>
      <c r="D7436" s="5" t="inlineStr">
        <is>
          <t>Pekerja</t>
        </is>
      </c>
      <c r="E7436" s="5" t="inlineStr">
        <is>
          <t>L01</t>
        </is>
      </c>
      <c r="F7436" s="5" t="inlineStr">
        <is>
          <t>jam</t>
        </is>
      </c>
      <c r="G7436" s="25" t="n">
        <v>1.091700990538838</v>
      </c>
      <c r="H7436" s="26">
        <f>VLOOKUP(D7436,upahbahan,3,FALSE)</f>
        <v/>
      </c>
      <c r="J7436" s="26">
        <f>G7436*H7436</f>
        <v/>
      </c>
    </row>
    <row r="7437">
      <c r="C7437" s="5" t="n">
        <v>2</v>
      </c>
      <c r="D7437" s="5" t="inlineStr">
        <is>
          <t>Tukang</t>
        </is>
      </c>
      <c r="E7437" s="5" t="inlineStr">
        <is>
          <t>L02</t>
        </is>
      </c>
      <c r="F7437" s="5" t="inlineStr">
        <is>
          <t>jam</t>
        </is>
      </c>
      <c r="G7437" s="25" t="n">
        <v>0.4366804350198333</v>
      </c>
      <c r="H7437" s="26">
        <f>VLOOKUP(D7437,upahbahan,3,FALSE)</f>
        <v/>
      </c>
      <c r="J7437" s="26">
        <f>G7437*H7437</f>
        <v/>
      </c>
    </row>
    <row r="7438">
      <c r="C7438" s="5" t="n">
        <v>3</v>
      </c>
      <c r="D7438" s="5" t="inlineStr">
        <is>
          <t>Mandor</t>
        </is>
      </c>
      <c r="E7438" s="5" t="inlineStr">
        <is>
          <t>L03</t>
        </is>
      </c>
      <c r="F7438" s="5" t="inlineStr">
        <is>
          <t>jam</t>
        </is>
      </c>
      <c r="G7438" s="25" t="n">
        <v>0.2183403767100876</v>
      </c>
      <c r="H7438" s="26">
        <f>VLOOKUP(D7438,upahbahan,3,FALSE)</f>
        <v/>
      </c>
      <c r="J7438" s="26">
        <f>G7438*H7438</f>
        <v/>
      </c>
    </row>
    <row r="7439">
      <c r="C7439" s="27" t="inlineStr">
        <is>
          <t>JUMLAH HARGA TENAGA KERJA</t>
        </is>
      </c>
      <c r="D7439" s="28" t="n"/>
      <c r="E7439" s="28" t="n"/>
      <c r="F7439" s="28" t="n"/>
      <c r="G7439" s="28" t="n"/>
      <c r="H7439" s="28" t="n"/>
      <c r="I7439" s="28" t="n"/>
      <c r="J7439" s="29">
        <f>SUM(J7436:J7438)</f>
        <v/>
      </c>
    </row>
    <row r="7440">
      <c r="C7440" s="24" t="inlineStr">
        <is>
          <t>B</t>
        </is>
      </c>
      <c r="D7440" s="24" t="inlineStr">
        <is>
          <t>BAHAN</t>
        </is>
      </c>
      <c r="E7440" s="12" t="n"/>
      <c r="F7440" s="12" t="n"/>
      <c r="G7440" s="12" t="n"/>
      <c r="H7440" s="12" t="n"/>
      <c r="I7440" s="12" t="n"/>
      <c r="J7440" s="12" t="n"/>
    </row>
    <row r="7441">
      <c r="C7441" s="5" t="n">
        <v>1</v>
      </c>
      <c r="D7441" s="5" t="inlineStr">
        <is>
          <t>Lengan 2.8 m Lampu Jalan LED 100 W (Solar</t>
        </is>
      </c>
      <c r="E7441" s="5" t="inlineStr">
        <is>
          <t>M394b</t>
        </is>
      </c>
      <c r="F7441" s="5" t="inlineStr">
        <is>
          <t>Buah</t>
        </is>
      </c>
      <c r="G7441" s="25" t="n">
        <v>1</v>
      </c>
      <c r="H7441" s="26" t="n">
        <v>8685000</v>
      </c>
      <c r="I7441" s="30" t="inlineStr">
        <is>
          <t>harga khusus</t>
        </is>
      </c>
      <c r="J7441" s="26">
        <f>G7441*H7441</f>
        <v/>
      </c>
    </row>
    <row r="7442">
      <c r="C7442" s="5" t="n">
        <v>2</v>
      </c>
      <c r="D7442" s="5" t="inlineStr">
        <is>
          <t>Cell) Komplit</t>
        </is>
      </c>
      <c r="F7442" s="5" t="inlineStr">
        <is>
          <t>Buah</t>
        </is>
      </c>
      <c r="G7442" s="25" t="n">
        <v>1</v>
      </c>
      <c r="H7442" s="26" t="n">
        <v>0</v>
      </c>
      <c r="I7442" s="30" t="inlineStr">
        <is>
          <t>harga khusus</t>
        </is>
      </c>
      <c r="J7442" s="26">
        <f>G7442*H7442</f>
        <v/>
      </c>
    </row>
    <row r="7443">
      <c r="C7443" s="5" t="n">
        <v>3</v>
      </c>
      <c r="D7443" s="5" t="inlineStr">
        <is>
          <t>Kabel NYM 3x2.5 mm2</t>
        </is>
      </c>
      <c r="E7443" s="5" t="inlineStr">
        <is>
          <t>M396n</t>
        </is>
      </c>
      <c r="F7443" s="5" t="inlineStr">
        <is>
          <t>M'</t>
        </is>
      </c>
      <c r="G7443" s="25" t="n">
        <v>12.5</v>
      </c>
      <c r="H7443" s="26">
        <f>VLOOKUP(D7443,upahbahan,3,FALSE)</f>
        <v/>
      </c>
      <c r="J7443" s="26">
        <f>G7443*H7443</f>
        <v/>
      </c>
    </row>
    <row r="7444">
      <c r="C7444" s="5" t="n">
        <v>4</v>
      </c>
      <c r="D7444" s="5" t="inlineStr">
        <is>
          <t>Kabel NYY 3x2.5 mm2</t>
        </is>
      </c>
      <c r="E7444" s="5" t="inlineStr">
        <is>
          <t>M396o</t>
        </is>
      </c>
      <c r="F7444" s="5" t="inlineStr">
        <is>
          <t>M'</t>
        </is>
      </c>
      <c r="G7444" s="25" t="n">
        <v>4</v>
      </c>
      <c r="H7444" s="26">
        <f>VLOOKUP(D7444,upahbahan,3,FALSE)</f>
        <v/>
      </c>
      <c r="J7444" s="26">
        <f>G7444*H7444</f>
        <v/>
      </c>
    </row>
    <row r="7445">
      <c r="C7445" s="5" t="n">
        <v>5</v>
      </c>
      <c r="D7445" s="5" t="inlineStr">
        <is>
          <t>Cable Connector 4 mm</t>
        </is>
      </c>
      <c r="E7445" s="5" t="inlineStr">
        <is>
          <t>M400</t>
        </is>
      </c>
      <c r="F7445" s="5" t="inlineStr">
        <is>
          <t>Buah</t>
        </is>
      </c>
      <c r="G7445" s="25" t="n">
        <v>3</v>
      </c>
      <c r="H7445" s="26">
        <f>VLOOKUP(D7445,upahbahan,3,FALSE)</f>
        <v/>
      </c>
      <c r="J7445" s="26">
        <f>G7445*H7445</f>
        <v/>
      </c>
    </row>
    <row r="7446">
      <c r="C7446" s="5" t="n">
        <v>6</v>
      </c>
      <c r="D7446" s="5" t="inlineStr">
        <is>
          <t>MCB 1P, 2A, 4,5 kA</t>
        </is>
      </c>
      <c r="E7446" s="5" t="inlineStr">
        <is>
          <t>M398</t>
        </is>
      </c>
      <c r="F7446" s="5" t="inlineStr">
        <is>
          <t>Buah</t>
        </is>
      </c>
      <c r="G7446" s="25" t="n">
        <v>1</v>
      </c>
      <c r="H7446" s="26">
        <f>VLOOKUP(D7446,upahbahan,3,FALSE)</f>
        <v/>
      </c>
      <c r="J7446" s="26">
        <f>G7446*H7446</f>
        <v/>
      </c>
    </row>
    <row r="7447">
      <c r="C7447" s="5" t="n">
        <v>7</v>
      </c>
      <c r="D7447" s="5" t="inlineStr">
        <is>
          <t>BC 16 mm2</t>
        </is>
      </c>
      <c r="E7447" s="5" t="inlineStr">
        <is>
          <t>M397</t>
        </is>
      </c>
      <c r="F7447" s="5" t="inlineStr">
        <is>
          <t>M'</t>
        </is>
      </c>
      <c r="G7447" s="25" t="n">
        <v>5</v>
      </c>
      <c r="H7447" s="26">
        <f>VLOOKUP(D7447,upahbahan,3,FALSE)</f>
        <v/>
      </c>
      <c r="J7447" s="26">
        <f>G7447*H7447</f>
        <v/>
      </c>
    </row>
    <row r="7448">
      <c r="C7448" s="5" t="n">
        <v>8</v>
      </c>
      <c r="D7448" s="5" t="inlineStr">
        <is>
          <t>Schoen 16 mm2</t>
        </is>
      </c>
      <c r="E7448" s="5" t="inlineStr">
        <is>
          <t>M401</t>
        </is>
      </c>
      <c r="F7448" s="5" t="inlineStr">
        <is>
          <t>Buah</t>
        </is>
      </c>
      <c r="G7448" s="25" t="n">
        <v>2</v>
      </c>
      <c r="H7448" s="26">
        <f>VLOOKUP(D7448,upahbahan,3,FALSE)</f>
        <v/>
      </c>
      <c r="J7448" s="26">
        <f>G7448*H7448</f>
        <v/>
      </c>
    </row>
    <row r="7449">
      <c r="C7449" s="5" t="n">
        <v>9</v>
      </c>
      <c r="D7449" s="5" t="inlineStr">
        <is>
          <t>PVC AW Ø 1 Inch</t>
        </is>
      </c>
      <c r="E7449" s="5" t="inlineStr">
        <is>
          <t>M240e</t>
        </is>
      </c>
      <c r="F7449" s="5" t="inlineStr">
        <is>
          <t>M'</t>
        </is>
      </c>
      <c r="G7449" s="25" t="n">
        <v>4</v>
      </c>
      <c r="H7449" s="26">
        <f>VLOOKUP(D7449,upahbahan,3,FALSE)</f>
        <v/>
      </c>
      <c r="J7449" s="26">
        <f>G7449*H7449</f>
        <v/>
      </c>
    </row>
    <row r="7450">
      <c r="C7450" s="5" t="n">
        <v>10</v>
      </c>
      <c r="D7450" s="5" t="inlineStr">
        <is>
          <t>Angkur Baut dia.25 - 40 cm &amp; mur</t>
        </is>
      </c>
      <c r="E7450" s="5" t="inlineStr">
        <is>
          <t>M388</t>
        </is>
      </c>
      <c r="F7450" s="5" t="inlineStr">
        <is>
          <t>Buah</t>
        </is>
      </c>
      <c r="G7450" s="25" t="n">
        <v>4</v>
      </c>
      <c r="H7450" s="26">
        <f>VLOOKUP(D7450,upahbahan,3,FALSE)</f>
        <v/>
      </c>
      <c r="J7450" s="26">
        <f>G7450*H7450</f>
        <v/>
      </c>
    </row>
    <row r="7451">
      <c r="C7451" s="27" t="inlineStr">
        <is>
          <t>JUMLAH HARGA BAHAN</t>
        </is>
      </c>
      <c r="D7451" s="28" t="n"/>
      <c r="E7451" s="28" t="n"/>
      <c r="F7451" s="28" t="n"/>
      <c r="G7451" s="28" t="n"/>
      <c r="H7451" s="28" t="n"/>
      <c r="I7451" s="28" t="n"/>
      <c r="J7451" s="29">
        <f>SUM(J7441:J7450)</f>
        <v/>
      </c>
    </row>
    <row r="7452">
      <c r="C7452" s="24" t="inlineStr">
        <is>
          <t>C</t>
        </is>
      </c>
      <c r="D7452" s="24" t="inlineStr">
        <is>
          <t>PERALATAN</t>
        </is>
      </c>
      <c r="E7452" s="12" t="n"/>
      <c r="F7452" s="12" t="n"/>
      <c r="G7452" s="12" t="n"/>
      <c r="H7452" s="12" t="n"/>
      <c r="I7452" s="12" t="n"/>
      <c r="J7452" s="12" t="n"/>
    </row>
    <row r="7453">
      <c r="C7453" s="5" t="n">
        <v>1</v>
      </c>
      <c r="D7453" s="5" t="inlineStr">
        <is>
          <t>FLAT BED TRUCK 4 TON</t>
        </is>
      </c>
      <c r="E7453" s="5" t="inlineStr">
        <is>
          <t>E11</t>
        </is>
      </c>
      <c r="F7453" s="5" t="inlineStr">
        <is>
          <t>Jam</t>
        </is>
      </c>
      <c r="G7453" s="25" t="n">
        <v>0.2183402245558526</v>
      </c>
      <c r="H7453" s="26">
        <f>VLOOKUP(D7453,upahbahan,3,FALSE)</f>
        <v/>
      </c>
      <c r="J7453" s="26">
        <f>G7453*H7453</f>
        <v/>
      </c>
    </row>
    <row r="7454">
      <c r="C7454" s="5" t="n">
        <v>2</v>
      </c>
      <c r="D7454" s="5" t="inlineStr">
        <is>
          <t>Alat Bantu</t>
        </is>
      </c>
      <c r="F7454" s="5" t="inlineStr">
        <is>
          <t>Ls</t>
        </is>
      </c>
      <c r="G7454" s="25" t="n">
        <v>1</v>
      </c>
      <c r="H7454" s="26">
        <f>VLOOKUP(D7454,upahbahan,3,FALSE)</f>
        <v/>
      </c>
      <c r="J7454" s="26">
        <f>G7454*H7454</f>
        <v/>
      </c>
    </row>
    <row r="7455">
      <c r="C7455" s="27" t="inlineStr">
        <is>
          <t>JUMLAH HARGA PERALATAN</t>
        </is>
      </c>
      <c r="D7455" s="28" t="n"/>
      <c r="E7455" s="28" t="n"/>
      <c r="F7455" s="28" t="n"/>
      <c r="G7455" s="28" t="n"/>
      <c r="H7455" s="28" t="n"/>
      <c r="I7455" s="28" t="n"/>
      <c r="J7455" s="29">
        <f>SUM(J7453:J7454)</f>
        <v/>
      </c>
    </row>
    <row r="7456">
      <c r="C7456" s="31" t="inlineStr">
        <is>
          <t>D</t>
        </is>
      </c>
      <c r="D7456" s="31" t="inlineStr">
        <is>
          <t>Jumlah (A+B+C)</t>
        </is>
      </c>
      <c r="E7456" s="32" t="n"/>
      <c r="F7456" s="32" t="n"/>
      <c r="G7456" s="32" t="n"/>
      <c r="H7456" s="32" t="n"/>
      <c r="I7456" s="32" t="n"/>
      <c r="J7456" s="33">
        <f>J7439+J7451+J7455</f>
        <v/>
      </c>
    </row>
    <row r="7457">
      <c r="C7457" s="18" t="inlineStr">
        <is>
          <t>E</t>
        </is>
      </c>
      <c r="D7457" s="18" t="inlineStr">
        <is>
          <t>Biaya Umum dan Keuntungan 10.0% x D</t>
        </is>
      </c>
      <c r="H7457" s="21">
        <f>$Q$8</f>
        <v/>
      </c>
      <c r="J7457" s="34">
        <f>J7456*H7457</f>
        <v/>
      </c>
    </row>
    <row r="7458">
      <c r="C7458" s="31" t="inlineStr">
        <is>
          <t>F</t>
        </is>
      </c>
      <c r="D7458" s="31" t="inlineStr">
        <is>
          <t>Harga Satuan Pekerjaan (D+E)</t>
        </is>
      </c>
      <c r="E7458" s="32" t="n"/>
      <c r="F7458" s="32" t="n"/>
      <c r="G7458" s="32" t="n"/>
      <c r="H7458" s="32" t="n"/>
      <c r="I7458" s="32" t="n"/>
      <c r="J7458" s="33">
        <f>SUM(J7456:J7457)</f>
        <v/>
      </c>
    </row>
    <row r="7460">
      <c r="C7460" s="16" t="inlineStr">
        <is>
          <t>I.363</t>
        </is>
      </c>
      <c r="D7460" s="17" t="inlineStr">
        <is>
          <t>Penerangan Jalan Umum Tenaga Surya (PJU-TS), Lengan Tunggal, Tinggi 13 m, LED 1 x 150 Watt, Dimming System</t>
        </is>
      </c>
      <c r="F7460" s="18" t="inlineStr">
        <is>
          <t>Buah</t>
        </is>
      </c>
      <c r="K7460" s="22">
        <f>ROUNDDOWN(J7485,0)</f>
        <v/>
      </c>
      <c r="M7460" s="19" t="inlineStr">
        <is>
          <t>9.4.(2a4).150</t>
        </is>
      </c>
    </row>
    <row r="7461">
      <c r="C7461" s="23" t="inlineStr">
        <is>
          <t>No</t>
        </is>
      </c>
      <c r="D7461" s="23" t="inlineStr">
        <is>
          <t>Uraian</t>
        </is>
      </c>
      <c r="E7461" s="23" t="inlineStr">
        <is>
          <t>Kode</t>
        </is>
      </c>
      <c r="F7461" s="23" t="inlineStr">
        <is>
          <t>Sat.</t>
        </is>
      </c>
      <c r="G7461" s="23" t="inlineStr">
        <is>
          <t>Koefisien</t>
        </is>
      </c>
      <c r="H7461" s="23" t="inlineStr">
        <is>
          <t>Harga  Satuan (Rp)</t>
        </is>
      </c>
      <c r="J7461" s="23" t="inlineStr">
        <is>
          <t>Jumlah Harga (Rp)</t>
        </is>
      </c>
    </row>
    <row r="7462">
      <c r="C7462" s="24" t="inlineStr">
        <is>
          <t>A</t>
        </is>
      </c>
      <c r="D7462" s="24" t="inlineStr">
        <is>
          <t>TENAGA KERJA</t>
        </is>
      </c>
      <c r="E7462" s="12" t="n"/>
      <c r="F7462" s="12" t="n"/>
      <c r="G7462" s="12" t="n"/>
      <c r="H7462" s="12" t="n"/>
      <c r="I7462" s="12" t="n"/>
      <c r="J7462" s="12" t="n"/>
    </row>
    <row r="7463">
      <c r="C7463" s="5" t="n">
        <v>1</v>
      </c>
      <c r="D7463" s="5" t="inlineStr">
        <is>
          <t>Pekerja</t>
        </is>
      </c>
      <c r="E7463" s="5" t="inlineStr">
        <is>
          <t>L01</t>
        </is>
      </c>
      <c r="F7463" s="5" t="inlineStr">
        <is>
          <t>jam</t>
        </is>
      </c>
      <c r="G7463" s="25" t="n">
        <v>1.091700990538838</v>
      </c>
      <c r="H7463" s="26">
        <f>VLOOKUP(D7463,upahbahan,3,FALSE)</f>
        <v/>
      </c>
      <c r="J7463" s="26">
        <f>G7463*H7463</f>
        <v/>
      </c>
    </row>
    <row r="7464">
      <c r="C7464" s="5" t="n">
        <v>2</v>
      </c>
      <c r="D7464" s="5" t="inlineStr">
        <is>
          <t>Tukang</t>
        </is>
      </c>
      <c r="E7464" s="5" t="inlineStr">
        <is>
          <t>L02</t>
        </is>
      </c>
      <c r="F7464" s="5" t="inlineStr">
        <is>
          <t>jam</t>
        </is>
      </c>
      <c r="G7464" s="25" t="n">
        <v>0.4366804350198333</v>
      </c>
      <c r="H7464" s="26">
        <f>VLOOKUP(D7464,upahbahan,3,FALSE)</f>
        <v/>
      </c>
      <c r="J7464" s="26">
        <f>G7464*H7464</f>
        <v/>
      </c>
    </row>
    <row r="7465">
      <c r="C7465" s="5" t="n">
        <v>3</v>
      </c>
      <c r="D7465" s="5" t="inlineStr">
        <is>
          <t>Mandor</t>
        </is>
      </c>
      <c r="E7465" s="5" t="inlineStr">
        <is>
          <t>L03</t>
        </is>
      </c>
      <c r="F7465" s="5" t="inlineStr">
        <is>
          <t>jam</t>
        </is>
      </c>
      <c r="G7465" s="25" t="n">
        <v>0.2183403767100876</v>
      </c>
      <c r="H7465" s="26">
        <f>VLOOKUP(D7465,upahbahan,3,FALSE)</f>
        <v/>
      </c>
      <c r="J7465" s="26">
        <f>G7465*H7465</f>
        <v/>
      </c>
    </row>
    <row r="7466">
      <c r="C7466" s="27" t="inlineStr">
        <is>
          <t>JUMLAH HARGA TENAGA KERJA</t>
        </is>
      </c>
      <c r="D7466" s="28" t="n"/>
      <c r="E7466" s="28" t="n"/>
      <c r="F7466" s="28" t="n"/>
      <c r="G7466" s="28" t="n"/>
      <c r="H7466" s="28" t="n"/>
      <c r="I7466" s="28" t="n"/>
      <c r="J7466" s="29">
        <f>SUM(J7463:J7465)</f>
        <v/>
      </c>
    </row>
    <row r="7467">
      <c r="C7467" s="24" t="inlineStr">
        <is>
          <t>B</t>
        </is>
      </c>
      <c r="D7467" s="24" t="inlineStr">
        <is>
          <t>BAHAN</t>
        </is>
      </c>
      <c r="E7467" s="12" t="n"/>
      <c r="F7467" s="12" t="n"/>
      <c r="G7467" s="12" t="n"/>
      <c r="H7467" s="12" t="n"/>
      <c r="I7467" s="12" t="n"/>
      <c r="J7467" s="12" t="n"/>
    </row>
    <row r="7468">
      <c r="C7468" s="5" t="n">
        <v>1</v>
      </c>
      <c r="D7468" s="5" t="inlineStr">
        <is>
          <t>Lengan 2.8 m Lampu Jalan LED 150 W (Solar</t>
        </is>
      </c>
      <c r="E7468" s="5" t="inlineStr">
        <is>
          <t>M394d</t>
        </is>
      </c>
      <c r="F7468" s="5" t="inlineStr">
        <is>
          <t>Buah</t>
        </is>
      </c>
      <c r="G7468" s="25" t="n">
        <v>1</v>
      </c>
      <c r="H7468" s="26" t="n">
        <v>10398000</v>
      </c>
      <c r="I7468" s="30" t="inlineStr">
        <is>
          <t>harga khusus</t>
        </is>
      </c>
      <c r="J7468" s="26">
        <f>G7468*H7468</f>
        <v/>
      </c>
    </row>
    <row r="7469">
      <c r="C7469" s="5" t="n">
        <v>2</v>
      </c>
      <c r="D7469" s="5" t="inlineStr">
        <is>
          <t>Cell) Komplit</t>
        </is>
      </c>
      <c r="E7469" s="5" t="inlineStr">
        <is>
          <t>M395b</t>
        </is>
      </c>
      <c r="F7469" s="5" t="inlineStr">
        <is>
          <t>Buah</t>
        </is>
      </c>
      <c r="G7469" s="25" t="n">
        <v>1</v>
      </c>
      <c r="H7469" s="26">
        <f>VLOOKUP(D7469,upahbahan,3,FALSE)</f>
        <v/>
      </c>
      <c r="J7469" s="26">
        <f>G7469*H7469</f>
        <v/>
      </c>
    </row>
    <row r="7470">
      <c r="C7470" s="5" t="n">
        <v>3</v>
      </c>
      <c r="D7470" s="5" t="inlineStr">
        <is>
          <t>Kabel NYM 3x2.5 mm2</t>
        </is>
      </c>
      <c r="E7470" s="5" t="inlineStr">
        <is>
          <t>M396n</t>
        </is>
      </c>
      <c r="F7470" s="5" t="inlineStr">
        <is>
          <t>M'</t>
        </is>
      </c>
      <c r="G7470" s="25" t="n">
        <v>14.5</v>
      </c>
      <c r="H7470" s="26">
        <f>VLOOKUP(D7470,upahbahan,3,FALSE)</f>
        <v/>
      </c>
      <c r="J7470" s="26">
        <f>G7470*H7470</f>
        <v/>
      </c>
    </row>
    <row r="7471">
      <c r="C7471" s="5" t="n">
        <v>4</v>
      </c>
      <c r="D7471" s="5" t="inlineStr">
        <is>
          <t>Kabel NYY 3x2.5 mm2</t>
        </is>
      </c>
      <c r="E7471" s="5" t="inlineStr">
        <is>
          <t>M396o</t>
        </is>
      </c>
      <c r="F7471" s="5" t="inlineStr">
        <is>
          <t>M'</t>
        </is>
      </c>
      <c r="G7471" s="25" t="n">
        <v>4</v>
      </c>
      <c r="H7471" s="26">
        <f>VLOOKUP(D7471,upahbahan,3,FALSE)</f>
        <v/>
      </c>
      <c r="J7471" s="26">
        <f>G7471*H7471</f>
        <v/>
      </c>
    </row>
    <row r="7472">
      <c r="C7472" s="5" t="n">
        <v>5</v>
      </c>
      <c r="D7472" s="5" t="inlineStr">
        <is>
          <t>Cable Connector 4 mm</t>
        </is>
      </c>
      <c r="E7472" s="5" t="inlineStr">
        <is>
          <t>M400</t>
        </is>
      </c>
      <c r="F7472" s="5" t="inlineStr">
        <is>
          <t>Buah</t>
        </is>
      </c>
      <c r="G7472" s="25" t="n">
        <v>3</v>
      </c>
      <c r="H7472" s="26">
        <f>VLOOKUP(D7472,upahbahan,3,FALSE)</f>
        <v/>
      </c>
      <c r="J7472" s="26">
        <f>G7472*H7472</f>
        <v/>
      </c>
    </row>
    <row r="7473">
      <c r="C7473" s="5" t="n">
        <v>6</v>
      </c>
      <c r="D7473" s="5" t="inlineStr">
        <is>
          <t>MCB 1P, 2A, 4,5 kA</t>
        </is>
      </c>
      <c r="E7473" s="5" t="inlineStr">
        <is>
          <t>M398</t>
        </is>
      </c>
      <c r="F7473" s="5" t="inlineStr">
        <is>
          <t>Buah</t>
        </is>
      </c>
      <c r="G7473" s="25" t="n">
        <v>1</v>
      </c>
      <c r="H7473" s="26">
        <f>VLOOKUP(D7473,upahbahan,3,FALSE)</f>
        <v/>
      </c>
      <c r="J7473" s="26">
        <f>G7473*H7473</f>
        <v/>
      </c>
    </row>
    <row r="7474">
      <c r="C7474" s="5" t="n">
        <v>7</v>
      </c>
      <c r="D7474" s="5" t="inlineStr">
        <is>
          <t>BC 16 mm2</t>
        </is>
      </c>
      <c r="E7474" s="5" t="inlineStr">
        <is>
          <t>M397</t>
        </is>
      </c>
      <c r="F7474" s="5" t="inlineStr">
        <is>
          <t>M'</t>
        </is>
      </c>
      <c r="G7474" s="25" t="n">
        <v>5</v>
      </c>
      <c r="H7474" s="26">
        <f>VLOOKUP(D7474,upahbahan,3,FALSE)</f>
        <v/>
      </c>
      <c r="J7474" s="26">
        <f>G7474*H7474</f>
        <v/>
      </c>
    </row>
    <row r="7475">
      <c r="C7475" s="5" t="n">
        <v>8</v>
      </c>
      <c r="D7475" s="5" t="inlineStr">
        <is>
          <t>Schoen 16 mm2</t>
        </is>
      </c>
      <c r="E7475" s="5" t="inlineStr">
        <is>
          <t>M401</t>
        </is>
      </c>
      <c r="F7475" s="5" t="inlineStr">
        <is>
          <t>Buah</t>
        </is>
      </c>
      <c r="G7475" s="25" t="n">
        <v>2</v>
      </c>
      <c r="H7475" s="26">
        <f>VLOOKUP(D7475,upahbahan,3,FALSE)</f>
        <v/>
      </c>
      <c r="J7475" s="26">
        <f>G7475*H7475</f>
        <v/>
      </c>
    </row>
    <row r="7476">
      <c r="C7476" s="5" t="n">
        <v>9</v>
      </c>
      <c r="D7476" s="5" t="inlineStr">
        <is>
          <t>PVC AW Ø 1 Inch</t>
        </is>
      </c>
      <c r="E7476" s="5" t="inlineStr">
        <is>
          <t>M240e</t>
        </is>
      </c>
      <c r="F7476" s="5" t="inlineStr">
        <is>
          <t>M'</t>
        </is>
      </c>
      <c r="G7476" s="25" t="n">
        <v>4</v>
      </c>
      <c r="H7476" s="26">
        <f>VLOOKUP(D7476,upahbahan,3,FALSE)</f>
        <v/>
      </c>
      <c r="J7476" s="26">
        <f>G7476*H7476</f>
        <v/>
      </c>
    </row>
    <row r="7477">
      <c r="C7477" s="5" t="n">
        <v>10</v>
      </c>
      <c r="D7477" s="5" t="inlineStr">
        <is>
          <t>Angkur Baut dia.25 - 40 cm &amp; mur</t>
        </is>
      </c>
      <c r="E7477" s="5" t="inlineStr">
        <is>
          <t>M388</t>
        </is>
      </c>
      <c r="F7477" s="5" t="inlineStr">
        <is>
          <t>Buah</t>
        </is>
      </c>
      <c r="G7477" s="25" t="n">
        <v>4</v>
      </c>
      <c r="H7477" s="26">
        <f>VLOOKUP(D7477,upahbahan,3,FALSE)</f>
        <v/>
      </c>
      <c r="J7477" s="26">
        <f>G7477*H7477</f>
        <v/>
      </c>
    </row>
    <row r="7478">
      <c r="C7478" s="27" t="inlineStr">
        <is>
          <t>JUMLAH HARGA BAHAN</t>
        </is>
      </c>
      <c r="D7478" s="28" t="n"/>
      <c r="E7478" s="28" t="n"/>
      <c r="F7478" s="28" t="n"/>
      <c r="G7478" s="28" t="n"/>
      <c r="H7478" s="28" t="n"/>
      <c r="I7478" s="28" t="n"/>
      <c r="J7478" s="29">
        <f>SUM(J7468:J7477)</f>
        <v/>
      </c>
    </row>
    <row r="7479">
      <c r="C7479" s="24" t="inlineStr">
        <is>
          <t>C</t>
        </is>
      </c>
      <c r="D7479" s="24" t="inlineStr">
        <is>
          <t>PERALATAN</t>
        </is>
      </c>
      <c r="E7479" s="12" t="n"/>
      <c r="F7479" s="12" t="n"/>
      <c r="G7479" s="12" t="n"/>
      <c r="H7479" s="12" t="n"/>
      <c r="I7479" s="12" t="n"/>
      <c r="J7479" s="12" t="n"/>
    </row>
    <row r="7480">
      <c r="C7480" s="5" t="n">
        <v>1</v>
      </c>
      <c r="D7480" s="5" t="inlineStr">
        <is>
          <t>FLAT BED TRUCK 4 TON</t>
        </is>
      </c>
      <c r="E7480" s="5" t="inlineStr">
        <is>
          <t>E11</t>
        </is>
      </c>
      <c r="F7480" s="5" t="inlineStr">
        <is>
          <t>Jam</t>
        </is>
      </c>
      <c r="G7480" s="25" t="n">
        <v>0.2183402245558526</v>
      </c>
      <c r="H7480" s="26">
        <f>VLOOKUP(D7480,upahbahan,3,FALSE)</f>
        <v/>
      </c>
      <c r="J7480" s="26">
        <f>G7480*H7480</f>
        <v/>
      </c>
    </row>
    <row r="7481">
      <c r="C7481" s="5" t="n">
        <v>2</v>
      </c>
      <c r="D7481" s="5" t="inlineStr">
        <is>
          <t>Alat Bantu</t>
        </is>
      </c>
      <c r="F7481" s="5" t="inlineStr">
        <is>
          <t>Ls</t>
        </is>
      </c>
      <c r="G7481" s="25" t="n">
        <v>1</v>
      </c>
      <c r="H7481" s="26">
        <f>VLOOKUP(D7481,upahbahan,3,FALSE)</f>
        <v/>
      </c>
      <c r="J7481" s="26">
        <f>G7481*H7481</f>
        <v/>
      </c>
    </row>
    <row r="7482">
      <c r="C7482" s="27" t="inlineStr">
        <is>
          <t>JUMLAH HARGA PERALATAN</t>
        </is>
      </c>
      <c r="D7482" s="28" t="n"/>
      <c r="E7482" s="28" t="n"/>
      <c r="F7482" s="28" t="n"/>
      <c r="G7482" s="28" t="n"/>
      <c r="H7482" s="28" t="n"/>
      <c r="I7482" s="28" t="n"/>
      <c r="J7482" s="29">
        <f>SUM(J7480:J7481)</f>
        <v/>
      </c>
    </row>
    <row r="7483">
      <c r="C7483" s="31" t="inlineStr">
        <is>
          <t>D</t>
        </is>
      </c>
      <c r="D7483" s="31" t="inlineStr">
        <is>
          <t>Jumlah (A+B+C)</t>
        </is>
      </c>
      <c r="E7483" s="32" t="n"/>
      <c r="F7483" s="32" t="n"/>
      <c r="G7483" s="32" t="n"/>
      <c r="H7483" s="32" t="n"/>
      <c r="I7483" s="32" t="n"/>
      <c r="J7483" s="33">
        <f>J7466+J7478+J7482</f>
        <v/>
      </c>
    </row>
    <row r="7484">
      <c r="C7484" s="18" t="inlineStr">
        <is>
          <t>E</t>
        </is>
      </c>
      <c r="D7484" s="18" t="inlineStr">
        <is>
          <t>Biaya Umum dan Keuntungan 10.0% x D</t>
        </is>
      </c>
      <c r="H7484" s="21">
        <f>$Q$8</f>
        <v/>
      </c>
      <c r="J7484" s="34">
        <f>J7483*H7484</f>
        <v/>
      </c>
    </row>
    <row r="7485">
      <c r="C7485" s="31" t="inlineStr">
        <is>
          <t>F</t>
        </is>
      </c>
      <c r="D7485" s="31" t="inlineStr">
        <is>
          <t>Harga Satuan Pekerjaan (D+E)</t>
        </is>
      </c>
      <c r="E7485" s="32" t="n"/>
      <c r="F7485" s="32" t="n"/>
      <c r="G7485" s="32" t="n"/>
      <c r="H7485" s="32" t="n"/>
      <c r="I7485" s="32" t="n"/>
      <c r="J7485" s="33">
        <f>SUM(J7483:J7484)</f>
        <v/>
      </c>
    </row>
    <row r="7487">
      <c r="C7487" s="16" t="inlineStr">
        <is>
          <t>I.364</t>
        </is>
      </c>
      <c r="D7487" s="17" t="inlineStr">
        <is>
          <t>Penerangan Jalan Umum Tenaga Surya (PJU-TS), Lengan Ganda, Tinggi 7 m, LED 2 x 150 Watt, Dimming System</t>
        </is>
      </c>
      <c r="F7487" s="18" t="inlineStr">
        <is>
          <t>Buah</t>
        </is>
      </c>
      <c r="K7487" s="22">
        <f>ROUNDDOWN(J7512,0)</f>
        <v/>
      </c>
      <c r="M7487" s="19" t="inlineStr">
        <is>
          <t>9.4.(2b1).150</t>
        </is>
      </c>
    </row>
    <row r="7488">
      <c r="C7488" s="23" t="inlineStr">
        <is>
          <t>No</t>
        </is>
      </c>
      <c r="D7488" s="23" t="inlineStr">
        <is>
          <t>Uraian</t>
        </is>
      </c>
      <c r="E7488" s="23" t="inlineStr">
        <is>
          <t>Kode</t>
        </is>
      </c>
      <c r="F7488" s="23" t="inlineStr">
        <is>
          <t>Sat.</t>
        </is>
      </c>
      <c r="G7488" s="23" t="inlineStr">
        <is>
          <t>Koefisien</t>
        </is>
      </c>
      <c r="H7488" s="23" t="inlineStr">
        <is>
          <t>Harga  Satuan (Rp)</t>
        </is>
      </c>
      <c r="J7488" s="23" t="inlineStr">
        <is>
          <t>Jumlah Harga (Rp)</t>
        </is>
      </c>
    </row>
    <row r="7489">
      <c r="C7489" s="24" t="inlineStr">
        <is>
          <t>A</t>
        </is>
      </c>
      <c r="D7489" s="24" t="inlineStr">
        <is>
          <t>TENAGA KERJA</t>
        </is>
      </c>
      <c r="E7489" s="12" t="n"/>
      <c r="F7489" s="12" t="n"/>
      <c r="G7489" s="12" t="n"/>
      <c r="H7489" s="12" t="n"/>
      <c r="I7489" s="12" t="n"/>
      <c r="J7489" s="12" t="n"/>
    </row>
    <row r="7490">
      <c r="C7490" s="5" t="n">
        <v>1</v>
      </c>
      <c r="D7490" s="5" t="inlineStr">
        <is>
          <t>Pekerja</t>
        </is>
      </c>
      <c r="E7490" s="5" t="inlineStr">
        <is>
          <t>L01</t>
        </is>
      </c>
      <c r="F7490" s="5" t="inlineStr">
        <is>
          <t>jam</t>
        </is>
      </c>
      <c r="G7490" s="25" t="n">
        <v>1.091700990538838</v>
      </c>
      <c r="H7490" s="26">
        <f>VLOOKUP(D7490,upahbahan,3,FALSE)</f>
        <v/>
      </c>
      <c r="J7490" s="26">
        <f>G7490*H7490</f>
        <v/>
      </c>
    </row>
    <row r="7491">
      <c r="C7491" s="5" t="n">
        <v>2</v>
      </c>
      <c r="D7491" s="5" t="inlineStr">
        <is>
          <t>Tukang</t>
        </is>
      </c>
      <c r="E7491" s="5" t="inlineStr">
        <is>
          <t>L02</t>
        </is>
      </c>
      <c r="F7491" s="5" t="inlineStr">
        <is>
          <t>jam</t>
        </is>
      </c>
      <c r="G7491" s="25" t="n">
        <v>0.4366804350198333</v>
      </c>
      <c r="H7491" s="26">
        <f>VLOOKUP(D7491,upahbahan,3,FALSE)</f>
        <v/>
      </c>
      <c r="J7491" s="26">
        <f>G7491*H7491</f>
        <v/>
      </c>
    </row>
    <row r="7492">
      <c r="C7492" s="5" t="n">
        <v>3</v>
      </c>
      <c r="D7492" s="5" t="inlineStr">
        <is>
          <t>Mandor</t>
        </is>
      </c>
      <c r="E7492" s="5" t="inlineStr">
        <is>
          <t>L03</t>
        </is>
      </c>
      <c r="F7492" s="5" t="inlineStr">
        <is>
          <t>jam</t>
        </is>
      </c>
      <c r="G7492" s="25" t="n">
        <v>0.2183403767100876</v>
      </c>
      <c r="H7492" s="26">
        <f>VLOOKUP(D7492,upahbahan,3,FALSE)</f>
        <v/>
      </c>
      <c r="J7492" s="26">
        <f>G7492*H7492</f>
        <v/>
      </c>
    </row>
    <row r="7493">
      <c r="C7493" s="27" t="inlineStr">
        <is>
          <t>JUMLAH HARGA TENAGA KERJA</t>
        </is>
      </c>
      <c r="D7493" s="28" t="n"/>
      <c r="E7493" s="28" t="n"/>
      <c r="F7493" s="28" t="n"/>
      <c r="G7493" s="28" t="n"/>
      <c r="H7493" s="28" t="n"/>
      <c r="I7493" s="28" t="n"/>
      <c r="J7493" s="29">
        <f>SUM(J7490:J7492)</f>
        <v/>
      </c>
    </row>
    <row r="7494">
      <c r="C7494" s="24" t="inlineStr">
        <is>
          <t>B</t>
        </is>
      </c>
      <c r="D7494" s="24" t="inlineStr">
        <is>
          <t>BAHAN</t>
        </is>
      </c>
      <c r="E7494" s="12" t="n"/>
      <c r="F7494" s="12" t="n"/>
      <c r="G7494" s="12" t="n"/>
      <c r="H7494" s="12" t="n"/>
      <c r="I7494" s="12" t="n"/>
      <c r="J7494" s="12" t="n"/>
    </row>
    <row r="7495">
      <c r="C7495" s="5" t="n">
        <v>1</v>
      </c>
      <c r="D7495" s="5" t="inlineStr">
        <is>
          <t>Lengan 2.8 m Lampu Jalan LED 150 W (Solar</t>
        </is>
      </c>
      <c r="E7495" s="5" t="inlineStr">
        <is>
          <t>M394k</t>
        </is>
      </c>
      <c r="F7495" s="5" t="inlineStr">
        <is>
          <t>Buah</t>
        </is>
      </c>
      <c r="G7495" s="25" t="n">
        <v>1</v>
      </c>
      <c r="H7495" s="26" t="n">
        <v>4638500</v>
      </c>
      <c r="I7495" s="30" t="inlineStr">
        <is>
          <t>harga khusus</t>
        </is>
      </c>
      <c r="J7495" s="26">
        <f>G7495*H7495</f>
        <v/>
      </c>
    </row>
    <row r="7496">
      <c r="C7496" s="5" t="n">
        <v>2</v>
      </c>
      <c r="D7496" s="5" t="inlineStr">
        <is>
          <t>Cell) Komplit</t>
        </is>
      </c>
      <c r="E7496" s="5" t="inlineStr">
        <is>
          <t>M395b</t>
        </is>
      </c>
      <c r="F7496" s="5" t="inlineStr">
        <is>
          <t>Buah</t>
        </is>
      </c>
      <c r="G7496" s="25" t="n">
        <v>2</v>
      </c>
      <c r="H7496" s="26">
        <f>VLOOKUP(D7496,upahbahan,3,FALSE)</f>
        <v/>
      </c>
      <c r="J7496" s="26">
        <f>G7496*H7496</f>
        <v/>
      </c>
    </row>
    <row r="7497">
      <c r="C7497" s="5" t="n">
        <v>3</v>
      </c>
      <c r="D7497" s="5" t="inlineStr">
        <is>
          <t>Kabel NYM 3x2.5 mm2</t>
        </is>
      </c>
      <c r="E7497" s="5" t="inlineStr">
        <is>
          <t>M396n</t>
        </is>
      </c>
      <c r="F7497" s="5" t="inlineStr">
        <is>
          <t>M'</t>
        </is>
      </c>
      <c r="G7497" s="25" t="n">
        <v>21</v>
      </c>
      <c r="H7497" s="26">
        <f>VLOOKUP(D7497,upahbahan,3,FALSE)</f>
        <v/>
      </c>
      <c r="J7497" s="26">
        <f>G7497*H7497</f>
        <v/>
      </c>
    </row>
    <row r="7498">
      <c r="C7498" s="5" t="n">
        <v>4</v>
      </c>
      <c r="D7498" s="5" t="inlineStr">
        <is>
          <t>Kabel NYY 3x2.5 mm2</t>
        </is>
      </c>
      <c r="E7498" s="5" t="inlineStr">
        <is>
          <t>M396o</t>
        </is>
      </c>
      <c r="F7498" s="5" t="inlineStr">
        <is>
          <t>M'</t>
        </is>
      </c>
      <c r="G7498" s="25" t="n">
        <v>8</v>
      </c>
      <c r="H7498" s="26">
        <f>VLOOKUP(D7498,upahbahan,3,FALSE)</f>
        <v/>
      </c>
      <c r="J7498" s="26">
        <f>G7498*H7498</f>
        <v/>
      </c>
    </row>
    <row r="7499">
      <c r="C7499" s="5" t="n">
        <v>5</v>
      </c>
      <c r="D7499" s="5" t="inlineStr">
        <is>
          <t>Cable Connector 4 mm</t>
        </is>
      </c>
      <c r="E7499" s="5" t="inlineStr">
        <is>
          <t>M400</t>
        </is>
      </c>
      <c r="F7499" s="5" t="inlineStr">
        <is>
          <t>Buah</t>
        </is>
      </c>
      <c r="G7499" s="25" t="n">
        <v>6</v>
      </c>
      <c r="H7499" s="26">
        <f>VLOOKUP(D7499,upahbahan,3,FALSE)</f>
        <v/>
      </c>
      <c r="J7499" s="26">
        <f>G7499*H7499</f>
        <v/>
      </c>
    </row>
    <row r="7500">
      <c r="C7500" s="5" t="n">
        <v>6</v>
      </c>
      <c r="D7500" s="5" t="inlineStr">
        <is>
          <t>MCB 1P, 2A, 4,5 kA</t>
        </is>
      </c>
      <c r="E7500" s="5" t="inlineStr">
        <is>
          <t>M398</t>
        </is>
      </c>
      <c r="F7500" s="5" t="inlineStr">
        <is>
          <t>Buah</t>
        </is>
      </c>
      <c r="G7500" s="25" t="n">
        <v>2</v>
      </c>
      <c r="H7500" s="26">
        <f>VLOOKUP(D7500,upahbahan,3,FALSE)</f>
        <v/>
      </c>
      <c r="J7500" s="26">
        <f>G7500*H7500</f>
        <v/>
      </c>
    </row>
    <row r="7501">
      <c r="C7501" s="5" t="n">
        <v>7</v>
      </c>
      <c r="D7501" s="5" t="inlineStr">
        <is>
          <t>BC 16 mm2</t>
        </is>
      </c>
      <c r="E7501" s="5" t="inlineStr">
        <is>
          <t>M397</t>
        </is>
      </c>
      <c r="F7501" s="5" t="inlineStr">
        <is>
          <t>M'</t>
        </is>
      </c>
      <c r="G7501" s="25" t="n">
        <v>5</v>
      </c>
      <c r="H7501" s="26">
        <f>VLOOKUP(D7501,upahbahan,3,FALSE)</f>
        <v/>
      </c>
      <c r="J7501" s="26">
        <f>G7501*H7501</f>
        <v/>
      </c>
    </row>
    <row r="7502">
      <c r="C7502" s="5" t="n">
        <v>8</v>
      </c>
      <c r="D7502" s="5" t="inlineStr">
        <is>
          <t>Schoen 16 mm2</t>
        </is>
      </c>
      <c r="E7502" s="5" t="inlineStr">
        <is>
          <t>M401</t>
        </is>
      </c>
      <c r="F7502" s="5" t="inlineStr">
        <is>
          <t>Buah</t>
        </is>
      </c>
      <c r="G7502" s="25" t="n">
        <v>2</v>
      </c>
      <c r="H7502" s="26">
        <f>VLOOKUP(D7502,upahbahan,3,FALSE)</f>
        <v/>
      </c>
      <c r="J7502" s="26">
        <f>G7502*H7502</f>
        <v/>
      </c>
    </row>
    <row r="7503">
      <c r="C7503" s="5" t="n">
        <v>9</v>
      </c>
      <c r="D7503" s="5" t="inlineStr">
        <is>
          <t>PVC AW Ø 1 Inch</t>
        </is>
      </c>
      <c r="E7503" s="5" t="inlineStr">
        <is>
          <t>M240e</t>
        </is>
      </c>
      <c r="F7503" s="5" t="inlineStr">
        <is>
          <t>M'</t>
        </is>
      </c>
      <c r="G7503" s="25" t="n">
        <v>4</v>
      </c>
      <c r="H7503" s="26">
        <f>VLOOKUP(D7503,upahbahan,3,FALSE)</f>
        <v/>
      </c>
      <c r="J7503" s="26">
        <f>G7503*H7503</f>
        <v/>
      </c>
    </row>
    <row r="7504">
      <c r="C7504" s="5" t="n">
        <v>10</v>
      </c>
      <c r="D7504" s="5" t="inlineStr">
        <is>
          <t>Angkur Baut dia.25 - 40 cm &amp; mur</t>
        </is>
      </c>
      <c r="E7504" s="5" t="inlineStr">
        <is>
          <t>M388</t>
        </is>
      </c>
      <c r="F7504" s="5" t="inlineStr">
        <is>
          <t>Buah</t>
        </is>
      </c>
      <c r="G7504" s="25" t="n">
        <v>4</v>
      </c>
      <c r="H7504" s="26">
        <f>VLOOKUP(D7504,upahbahan,3,FALSE)</f>
        <v/>
      </c>
      <c r="J7504" s="26">
        <f>G7504*H7504</f>
        <v/>
      </c>
    </row>
    <row r="7505">
      <c r="C7505" s="27" t="inlineStr">
        <is>
          <t>JUMLAH HARGA BAHAN</t>
        </is>
      </c>
      <c r="D7505" s="28" t="n"/>
      <c r="E7505" s="28" t="n"/>
      <c r="F7505" s="28" t="n"/>
      <c r="G7505" s="28" t="n"/>
      <c r="H7505" s="28" t="n"/>
      <c r="I7505" s="28" t="n"/>
      <c r="J7505" s="29">
        <f>SUM(J7495:J7504)</f>
        <v/>
      </c>
    </row>
    <row r="7506">
      <c r="C7506" s="24" t="inlineStr">
        <is>
          <t>C</t>
        </is>
      </c>
      <c r="D7506" s="24" t="inlineStr">
        <is>
          <t>PERALATAN</t>
        </is>
      </c>
      <c r="E7506" s="12" t="n"/>
      <c r="F7506" s="12" t="n"/>
      <c r="G7506" s="12" t="n"/>
      <c r="H7506" s="12" t="n"/>
      <c r="I7506" s="12" t="n"/>
      <c r="J7506" s="12" t="n"/>
    </row>
    <row r="7507">
      <c r="C7507" s="5" t="n">
        <v>1</v>
      </c>
      <c r="D7507" s="5" t="inlineStr">
        <is>
          <t>FLAT BED TRUCK 4 TON</t>
        </is>
      </c>
      <c r="E7507" s="5" t="inlineStr">
        <is>
          <t>E11</t>
        </is>
      </c>
      <c r="F7507" s="5" t="inlineStr">
        <is>
          <t>Jam</t>
        </is>
      </c>
      <c r="G7507" s="25" t="n">
        <v>0.2183402245558526</v>
      </c>
      <c r="H7507" s="26">
        <f>VLOOKUP(D7507,upahbahan,3,FALSE)</f>
        <v/>
      </c>
      <c r="J7507" s="26">
        <f>G7507*H7507</f>
        <v/>
      </c>
    </row>
    <row r="7508">
      <c r="C7508" s="5" t="n">
        <v>2</v>
      </c>
      <c r="D7508" s="5" t="inlineStr">
        <is>
          <t>Alat Bantu</t>
        </is>
      </c>
      <c r="F7508" s="5" t="inlineStr">
        <is>
          <t>Ls</t>
        </is>
      </c>
      <c r="G7508" s="25" t="n">
        <v>1</v>
      </c>
      <c r="H7508" s="26">
        <f>VLOOKUP(D7508,upahbahan,3,FALSE)</f>
        <v/>
      </c>
      <c r="J7508" s="26">
        <f>G7508*H7508</f>
        <v/>
      </c>
    </row>
    <row r="7509">
      <c r="C7509" s="27" t="inlineStr">
        <is>
          <t>JUMLAH HARGA PERALATAN</t>
        </is>
      </c>
      <c r="D7509" s="28" t="n"/>
      <c r="E7509" s="28" t="n"/>
      <c r="F7509" s="28" t="n"/>
      <c r="G7509" s="28" t="n"/>
      <c r="H7509" s="28" t="n"/>
      <c r="I7509" s="28" t="n"/>
      <c r="J7509" s="29">
        <f>SUM(J7507:J7508)</f>
        <v/>
      </c>
    </row>
    <row r="7510">
      <c r="C7510" s="31" t="inlineStr">
        <is>
          <t>D</t>
        </is>
      </c>
      <c r="D7510" s="31" t="inlineStr">
        <is>
          <t>Jumlah (A+B+C)</t>
        </is>
      </c>
      <c r="E7510" s="32" t="n"/>
      <c r="F7510" s="32" t="n"/>
      <c r="G7510" s="32" t="n"/>
      <c r="H7510" s="32" t="n"/>
      <c r="I7510" s="32" t="n"/>
      <c r="J7510" s="33">
        <f>J7493+J7505+J7509</f>
        <v/>
      </c>
    </row>
    <row r="7511">
      <c r="C7511" s="18" t="inlineStr">
        <is>
          <t>E</t>
        </is>
      </c>
      <c r="D7511" s="18" t="inlineStr">
        <is>
          <t>Biaya Umum dan Keuntungan 10.0% x D</t>
        </is>
      </c>
      <c r="H7511" s="21">
        <f>$Q$8</f>
        <v/>
      </c>
      <c r="J7511" s="34">
        <f>J7510*H7511</f>
        <v/>
      </c>
    </row>
    <row r="7512">
      <c r="C7512" s="31" t="inlineStr">
        <is>
          <t>F</t>
        </is>
      </c>
      <c r="D7512" s="31" t="inlineStr">
        <is>
          <t>Harga Satuan Pekerjaan (D+E)</t>
        </is>
      </c>
      <c r="E7512" s="32" t="n"/>
      <c r="F7512" s="32" t="n"/>
      <c r="G7512" s="32" t="n"/>
      <c r="H7512" s="32" t="n"/>
      <c r="I7512" s="32" t="n"/>
      <c r="J7512" s="33">
        <f>SUM(J7510:J7511)</f>
        <v/>
      </c>
    </row>
    <row r="7514">
      <c r="C7514" s="16" t="inlineStr">
        <is>
          <t>I.365</t>
        </is>
      </c>
      <c r="D7514" s="17" t="inlineStr">
        <is>
          <t>Penerangan Jalan Umum Tenaga Surya (PJU-TS), Lengan Ganda, Tinggi 9 m, LED 2 x 150 Watt, Dimming System</t>
        </is>
      </c>
      <c r="F7514" s="18" t="inlineStr">
        <is>
          <t>Buah</t>
        </is>
      </c>
      <c r="K7514" s="22">
        <f>ROUNDDOWN(J7539,0)</f>
        <v/>
      </c>
      <c r="M7514" s="19" t="inlineStr">
        <is>
          <t>9.4.(2b2).150</t>
        </is>
      </c>
    </row>
    <row r="7515">
      <c r="C7515" s="23" t="inlineStr">
        <is>
          <t>No</t>
        </is>
      </c>
      <c r="D7515" s="23" t="inlineStr">
        <is>
          <t>Uraian</t>
        </is>
      </c>
      <c r="E7515" s="23" t="inlineStr">
        <is>
          <t>Kode</t>
        </is>
      </c>
      <c r="F7515" s="23" t="inlineStr">
        <is>
          <t>Sat.</t>
        </is>
      </c>
      <c r="G7515" s="23" t="inlineStr">
        <is>
          <t>Koefisien</t>
        </is>
      </c>
      <c r="H7515" s="23" t="inlineStr">
        <is>
          <t>Harga  Satuan (Rp)</t>
        </is>
      </c>
      <c r="J7515" s="23" t="inlineStr">
        <is>
          <t>Jumlah Harga (Rp)</t>
        </is>
      </c>
    </row>
    <row r="7516">
      <c r="C7516" s="24" t="inlineStr">
        <is>
          <t>A</t>
        </is>
      </c>
      <c r="D7516" s="24" t="inlineStr">
        <is>
          <t>TENAGA KERJA</t>
        </is>
      </c>
      <c r="E7516" s="12" t="n"/>
      <c r="F7516" s="12" t="n"/>
      <c r="G7516" s="12" t="n"/>
      <c r="H7516" s="12" t="n"/>
      <c r="I7516" s="12" t="n"/>
      <c r="J7516" s="12" t="n"/>
    </row>
    <row r="7517">
      <c r="C7517" s="5" t="n">
        <v>1</v>
      </c>
      <c r="D7517" s="5" t="inlineStr">
        <is>
          <t>Pekerja</t>
        </is>
      </c>
      <c r="E7517" s="5" t="inlineStr">
        <is>
          <t>L01</t>
        </is>
      </c>
      <c r="F7517" s="5" t="inlineStr">
        <is>
          <t>jam</t>
        </is>
      </c>
      <c r="G7517" s="25" t="n">
        <v>1.091700990538838</v>
      </c>
      <c r="H7517" s="26">
        <f>VLOOKUP(D7517,upahbahan,3,FALSE)</f>
        <v/>
      </c>
      <c r="J7517" s="26">
        <f>G7517*H7517</f>
        <v/>
      </c>
    </row>
    <row r="7518">
      <c r="C7518" s="5" t="n">
        <v>2</v>
      </c>
      <c r="D7518" s="5" t="inlineStr">
        <is>
          <t>Tukang</t>
        </is>
      </c>
      <c r="E7518" s="5" t="inlineStr">
        <is>
          <t>L02</t>
        </is>
      </c>
      <c r="F7518" s="5" t="inlineStr">
        <is>
          <t>jam</t>
        </is>
      </c>
      <c r="G7518" s="25" t="n">
        <v>0.4366804350198333</v>
      </c>
      <c r="H7518" s="26">
        <f>VLOOKUP(D7518,upahbahan,3,FALSE)</f>
        <v/>
      </c>
      <c r="J7518" s="26">
        <f>G7518*H7518</f>
        <v/>
      </c>
    </row>
    <row r="7519">
      <c r="C7519" s="5" t="n">
        <v>3</v>
      </c>
      <c r="D7519" s="5" t="inlineStr">
        <is>
          <t>Mandor</t>
        </is>
      </c>
      <c r="E7519" s="5" t="inlineStr">
        <is>
          <t>L03</t>
        </is>
      </c>
      <c r="F7519" s="5" t="inlineStr">
        <is>
          <t>jam</t>
        </is>
      </c>
      <c r="G7519" s="25" t="n">
        <v>0.2183403767100876</v>
      </c>
      <c r="H7519" s="26">
        <f>VLOOKUP(D7519,upahbahan,3,FALSE)</f>
        <v/>
      </c>
      <c r="J7519" s="26">
        <f>G7519*H7519</f>
        <v/>
      </c>
    </row>
    <row r="7520">
      <c r="C7520" s="27" t="inlineStr">
        <is>
          <t>JUMLAH HARGA TENAGA KERJA</t>
        </is>
      </c>
      <c r="D7520" s="28" t="n"/>
      <c r="E7520" s="28" t="n"/>
      <c r="F7520" s="28" t="n"/>
      <c r="G7520" s="28" t="n"/>
      <c r="H7520" s="28" t="n"/>
      <c r="I7520" s="28" t="n"/>
      <c r="J7520" s="29">
        <f>SUM(J7517:J7519)</f>
        <v/>
      </c>
    </row>
    <row r="7521">
      <c r="C7521" s="24" t="inlineStr">
        <is>
          <t>B</t>
        </is>
      </c>
      <c r="D7521" s="24" t="inlineStr">
        <is>
          <t>BAHAN</t>
        </is>
      </c>
      <c r="E7521" s="12" t="n"/>
      <c r="F7521" s="12" t="n"/>
      <c r="G7521" s="12" t="n"/>
      <c r="H7521" s="12" t="n"/>
      <c r="I7521" s="12" t="n"/>
      <c r="J7521" s="12" t="n"/>
    </row>
    <row r="7522">
      <c r="C7522" s="5" t="n">
        <v>1</v>
      </c>
      <c r="D7522" s="5" t="inlineStr">
        <is>
          <t>Lengan 2.8 m Lampu Jalan LED 150 W (Solar</t>
        </is>
      </c>
      <c r="E7522" s="5" t="inlineStr">
        <is>
          <t>M394a</t>
        </is>
      </c>
      <c r="F7522" s="5" t="inlineStr">
        <is>
          <t>Buah</t>
        </is>
      </c>
      <c r="G7522" s="25" t="n">
        <v>1</v>
      </c>
      <c r="H7522" s="26" t="n">
        <v>8787000</v>
      </c>
      <c r="I7522" s="30" t="inlineStr">
        <is>
          <t>harga khusus</t>
        </is>
      </c>
      <c r="J7522" s="26">
        <f>G7522*H7522</f>
        <v/>
      </c>
    </row>
    <row r="7523">
      <c r="C7523" s="5" t="n">
        <v>2</v>
      </c>
      <c r="D7523" s="5" t="inlineStr">
        <is>
          <t>Cell) Komplit</t>
        </is>
      </c>
      <c r="E7523" s="5" t="inlineStr">
        <is>
          <t>M395b</t>
        </is>
      </c>
      <c r="F7523" s="5" t="inlineStr">
        <is>
          <t>Buah</t>
        </is>
      </c>
      <c r="G7523" s="25" t="n">
        <v>2</v>
      </c>
      <c r="H7523" s="26">
        <f>VLOOKUP(D7523,upahbahan,3,FALSE)</f>
        <v/>
      </c>
      <c r="J7523" s="26">
        <f>G7523*H7523</f>
        <v/>
      </c>
    </row>
    <row r="7524">
      <c r="C7524" s="5" t="n">
        <v>3</v>
      </c>
      <c r="D7524" s="5" t="inlineStr">
        <is>
          <t>Kabel NYM 3x2.5 mm2</t>
        </is>
      </c>
      <c r="E7524" s="5" t="inlineStr">
        <is>
          <t>M396n</t>
        </is>
      </c>
      <c r="F7524" s="5" t="inlineStr">
        <is>
          <t>M'</t>
        </is>
      </c>
      <c r="G7524" s="25" t="n">
        <v>21</v>
      </c>
      <c r="H7524" s="26">
        <f>VLOOKUP(D7524,upahbahan,3,FALSE)</f>
        <v/>
      </c>
      <c r="J7524" s="26">
        <f>G7524*H7524</f>
        <v/>
      </c>
    </row>
    <row r="7525">
      <c r="C7525" s="5" t="n">
        <v>4</v>
      </c>
      <c r="D7525" s="5" t="inlineStr">
        <is>
          <t>Kabel NYY 3x2.5 mm2</t>
        </is>
      </c>
      <c r="E7525" s="5" t="inlineStr">
        <is>
          <t>M396o</t>
        </is>
      </c>
      <c r="F7525" s="5" t="inlineStr">
        <is>
          <t>M'</t>
        </is>
      </c>
      <c r="G7525" s="25" t="n">
        <v>8</v>
      </c>
      <c r="H7525" s="26">
        <f>VLOOKUP(D7525,upahbahan,3,FALSE)</f>
        <v/>
      </c>
      <c r="J7525" s="26">
        <f>G7525*H7525</f>
        <v/>
      </c>
    </row>
    <row r="7526">
      <c r="C7526" s="5" t="n">
        <v>5</v>
      </c>
      <c r="D7526" s="5" t="inlineStr">
        <is>
          <t>Cable Connector 4 mm</t>
        </is>
      </c>
      <c r="E7526" s="5" t="inlineStr">
        <is>
          <t>M400</t>
        </is>
      </c>
      <c r="F7526" s="5" t="inlineStr">
        <is>
          <t>Buah</t>
        </is>
      </c>
      <c r="G7526" s="25" t="n">
        <v>6</v>
      </c>
      <c r="H7526" s="26">
        <f>VLOOKUP(D7526,upahbahan,3,FALSE)</f>
        <v/>
      </c>
      <c r="J7526" s="26">
        <f>G7526*H7526</f>
        <v/>
      </c>
    </row>
    <row r="7527">
      <c r="C7527" s="5" t="n">
        <v>6</v>
      </c>
      <c r="D7527" s="5" t="inlineStr">
        <is>
          <t>MCB 1P, 2A, 4,5 kA</t>
        </is>
      </c>
      <c r="E7527" s="5" t="inlineStr">
        <is>
          <t>M398</t>
        </is>
      </c>
      <c r="F7527" s="5" t="inlineStr">
        <is>
          <t>Buah</t>
        </is>
      </c>
      <c r="G7527" s="25" t="n">
        <v>2</v>
      </c>
      <c r="H7527" s="26">
        <f>VLOOKUP(D7527,upahbahan,3,FALSE)</f>
        <v/>
      </c>
      <c r="J7527" s="26">
        <f>G7527*H7527</f>
        <v/>
      </c>
    </row>
    <row r="7528">
      <c r="C7528" s="5" t="n">
        <v>7</v>
      </c>
      <c r="D7528" s="5" t="inlineStr">
        <is>
          <t>BC 16 mm2</t>
        </is>
      </c>
      <c r="E7528" s="5" t="inlineStr">
        <is>
          <t>M397</t>
        </is>
      </c>
      <c r="F7528" s="5" t="inlineStr">
        <is>
          <t>M'</t>
        </is>
      </c>
      <c r="G7528" s="25" t="n">
        <v>5</v>
      </c>
      <c r="H7528" s="26">
        <f>VLOOKUP(D7528,upahbahan,3,FALSE)</f>
        <v/>
      </c>
      <c r="J7528" s="26">
        <f>G7528*H7528</f>
        <v/>
      </c>
    </row>
    <row r="7529">
      <c r="C7529" s="5" t="n">
        <v>8</v>
      </c>
      <c r="D7529" s="5" t="inlineStr">
        <is>
          <t>Schoen 16 mm2</t>
        </is>
      </c>
      <c r="E7529" s="5" t="inlineStr">
        <is>
          <t>M401</t>
        </is>
      </c>
      <c r="F7529" s="5" t="inlineStr">
        <is>
          <t>Buah</t>
        </is>
      </c>
      <c r="G7529" s="25" t="n">
        <v>2</v>
      </c>
      <c r="H7529" s="26">
        <f>VLOOKUP(D7529,upahbahan,3,FALSE)</f>
        <v/>
      </c>
      <c r="J7529" s="26">
        <f>G7529*H7529</f>
        <v/>
      </c>
    </row>
    <row r="7530">
      <c r="C7530" s="5" t="n">
        <v>9</v>
      </c>
      <c r="D7530" s="5" t="inlineStr">
        <is>
          <t>PVC AW Ø 1 Inch</t>
        </is>
      </c>
      <c r="E7530" s="5" t="inlineStr">
        <is>
          <t>M240e</t>
        </is>
      </c>
      <c r="F7530" s="5" t="inlineStr">
        <is>
          <t>M'</t>
        </is>
      </c>
      <c r="G7530" s="25" t="n">
        <v>4</v>
      </c>
      <c r="H7530" s="26">
        <f>VLOOKUP(D7530,upahbahan,3,FALSE)</f>
        <v/>
      </c>
      <c r="J7530" s="26">
        <f>G7530*H7530</f>
        <v/>
      </c>
    </row>
    <row r="7531">
      <c r="C7531" s="5" t="n">
        <v>10</v>
      </c>
      <c r="D7531" s="5" t="inlineStr">
        <is>
          <t>Angkur Baut dia.25 - 40 cm &amp; mur</t>
        </is>
      </c>
      <c r="E7531" s="5" t="inlineStr">
        <is>
          <t>M388</t>
        </is>
      </c>
      <c r="F7531" s="5" t="inlineStr">
        <is>
          <t>Buah</t>
        </is>
      </c>
      <c r="G7531" s="25" t="n">
        <v>4</v>
      </c>
      <c r="H7531" s="26">
        <f>VLOOKUP(D7531,upahbahan,3,FALSE)</f>
        <v/>
      </c>
      <c r="J7531" s="26">
        <f>G7531*H7531</f>
        <v/>
      </c>
    </row>
    <row r="7532">
      <c r="C7532" s="27" t="inlineStr">
        <is>
          <t>JUMLAH HARGA BAHAN</t>
        </is>
      </c>
      <c r="D7532" s="28" t="n"/>
      <c r="E7532" s="28" t="n"/>
      <c r="F7532" s="28" t="n"/>
      <c r="G7532" s="28" t="n"/>
      <c r="H7532" s="28" t="n"/>
      <c r="I7532" s="28" t="n"/>
      <c r="J7532" s="29">
        <f>SUM(J7522:J7531)</f>
        <v/>
      </c>
    </row>
    <row r="7533">
      <c r="C7533" s="24" t="inlineStr">
        <is>
          <t>C</t>
        </is>
      </c>
      <c r="D7533" s="24" t="inlineStr">
        <is>
          <t>PERALATAN</t>
        </is>
      </c>
      <c r="E7533" s="12" t="n"/>
      <c r="F7533" s="12" t="n"/>
      <c r="G7533" s="12" t="n"/>
      <c r="H7533" s="12" t="n"/>
      <c r="I7533" s="12" t="n"/>
      <c r="J7533" s="12" t="n"/>
    </row>
    <row r="7534">
      <c r="C7534" s="5" t="n">
        <v>1</v>
      </c>
      <c r="D7534" s="5" t="inlineStr">
        <is>
          <t>FLAT BED TRUCK 4 TON</t>
        </is>
      </c>
      <c r="E7534" s="5" t="inlineStr">
        <is>
          <t>E11</t>
        </is>
      </c>
      <c r="F7534" s="5" t="inlineStr">
        <is>
          <t>Jam</t>
        </is>
      </c>
      <c r="G7534" s="25" t="n">
        <v>0.2183402245558526</v>
      </c>
      <c r="H7534" s="26">
        <f>VLOOKUP(D7534,upahbahan,3,FALSE)</f>
        <v/>
      </c>
      <c r="J7534" s="26">
        <f>G7534*H7534</f>
        <v/>
      </c>
    </row>
    <row r="7535">
      <c r="C7535" s="5" t="n">
        <v>2</v>
      </c>
      <c r="D7535" s="5" t="inlineStr">
        <is>
          <t>Alat Bantu</t>
        </is>
      </c>
      <c r="F7535" s="5" t="inlineStr">
        <is>
          <t>Ls</t>
        </is>
      </c>
      <c r="G7535" s="25" t="n">
        <v>1</v>
      </c>
      <c r="H7535" s="26">
        <f>VLOOKUP(D7535,upahbahan,3,FALSE)</f>
        <v/>
      </c>
      <c r="J7535" s="26">
        <f>G7535*H7535</f>
        <v/>
      </c>
    </row>
    <row r="7536">
      <c r="C7536" s="27" t="inlineStr">
        <is>
          <t>JUMLAH HARGA PERALATAN</t>
        </is>
      </c>
      <c r="D7536" s="28" t="n"/>
      <c r="E7536" s="28" t="n"/>
      <c r="F7536" s="28" t="n"/>
      <c r="G7536" s="28" t="n"/>
      <c r="H7536" s="28" t="n"/>
      <c r="I7536" s="28" t="n"/>
      <c r="J7536" s="29">
        <f>SUM(J7534:J7535)</f>
        <v/>
      </c>
    </row>
    <row r="7537">
      <c r="C7537" s="31" t="inlineStr">
        <is>
          <t>D</t>
        </is>
      </c>
      <c r="D7537" s="31" t="inlineStr">
        <is>
          <t>Jumlah (A+B+C)</t>
        </is>
      </c>
      <c r="E7537" s="32" t="n"/>
      <c r="F7537" s="32" t="n"/>
      <c r="G7537" s="32" t="n"/>
      <c r="H7537" s="32" t="n"/>
      <c r="I7537" s="32" t="n"/>
      <c r="J7537" s="33">
        <f>J7520+J7532+J7536</f>
        <v/>
      </c>
    </row>
    <row r="7538">
      <c r="C7538" s="18" t="inlineStr">
        <is>
          <t>E</t>
        </is>
      </c>
      <c r="D7538" s="18" t="inlineStr">
        <is>
          <t>Biaya Umum dan Keuntungan 10.0% x D</t>
        </is>
      </c>
      <c r="H7538" s="21">
        <f>$Q$8</f>
        <v/>
      </c>
      <c r="J7538" s="34">
        <f>J7537*H7538</f>
        <v/>
      </c>
    </row>
    <row r="7539">
      <c r="C7539" s="31" t="inlineStr">
        <is>
          <t>F</t>
        </is>
      </c>
      <c r="D7539" s="31" t="inlineStr">
        <is>
          <t>Harga Satuan Pekerjaan (D+E)</t>
        </is>
      </c>
      <c r="E7539" s="32" t="n"/>
      <c r="F7539" s="32" t="n"/>
      <c r="G7539" s="32" t="n"/>
      <c r="H7539" s="32" t="n"/>
      <c r="I7539" s="32" t="n"/>
      <c r="J7539" s="33">
        <f>SUM(J7537:J7538)</f>
        <v/>
      </c>
    </row>
    <row r="7541">
      <c r="C7541" s="16" t="inlineStr">
        <is>
          <t>I.366</t>
        </is>
      </c>
      <c r="D7541" s="17" t="inlineStr">
        <is>
          <t>Penerangan Jalan Umum Tenaga Surya (PJU-TS), Lengan Ganda, Tinggi 11 m, LED 2 x 150 Watt, Dimming System</t>
        </is>
      </c>
      <c r="F7541" s="18" t="inlineStr">
        <is>
          <t>Buah</t>
        </is>
      </c>
      <c r="K7541" s="22">
        <f>ROUNDDOWN(J7566,0)</f>
        <v/>
      </c>
      <c r="M7541" s="19" t="inlineStr">
        <is>
          <t>9.4.(2b3).150</t>
        </is>
      </c>
    </row>
    <row r="7542">
      <c r="C7542" s="23" t="inlineStr">
        <is>
          <t>No</t>
        </is>
      </c>
      <c r="D7542" s="23" t="inlineStr">
        <is>
          <t>Uraian</t>
        </is>
      </c>
      <c r="E7542" s="23" t="inlineStr">
        <is>
          <t>Kode</t>
        </is>
      </c>
      <c r="F7542" s="23" t="inlineStr">
        <is>
          <t>Sat.</t>
        </is>
      </c>
      <c r="G7542" s="23" t="inlineStr">
        <is>
          <t>Koefisien</t>
        </is>
      </c>
      <c r="H7542" s="23" t="inlineStr">
        <is>
          <t>Harga  Satuan (Rp)</t>
        </is>
      </c>
      <c r="J7542" s="23" t="inlineStr">
        <is>
          <t>Jumlah Harga (Rp)</t>
        </is>
      </c>
    </row>
    <row r="7543">
      <c r="C7543" s="24" t="inlineStr">
        <is>
          <t>A</t>
        </is>
      </c>
      <c r="D7543" s="24" t="inlineStr">
        <is>
          <t>TENAGA KERJA</t>
        </is>
      </c>
      <c r="E7543" s="12" t="n"/>
      <c r="F7543" s="12" t="n"/>
      <c r="G7543" s="12" t="n"/>
      <c r="H7543" s="12" t="n"/>
      <c r="I7543" s="12" t="n"/>
      <c r="J7543" s="12" t="n"/>
    </row>
    <row r="7544">
      <c r="C7544" s="5" t="n">
        <v>1</v>
      </c>
      <c r="D7544" s="5" t="inlineStr">
        <is>
          <t>Pekerja</t>
        </is>
      </c>
      <c r="E7544" s="5" t="inlineStr">
        <is>
          <t>L01</t>
        </is>
      </c>
      <c r="F7544" s="5" t="inlineStr">
        <is>
          <t>jam</t>
        </is>
      </c>
      <c r="G7544" s="25" t="n">
        <v>1.091700990538838</v>
      </c>
      <c r="H7544" s="26">
        <f>VLOOKUP(D7544,upahbahan,3,FALSE)</f>
        <v/>
      </c>
      <c r="J7544" s="26">
        <f>G7544*H7544</f>
        <v/>
      </c>
    </row>
    <row r="7545">
      <c r="C7545" s="5" t="n">
        <v>2</v>
      </c>
      <c r="D7545" s="5" t="inlineStr">
        <is>
          <t>Tukang</t>
        </is>
      </c>
      <c r="E7545" s="5" t="inlineStr">
        <is>
          <t>L02</t>
        </is>
      </c>
      <c r="F7545" s="5" t="inlineStr">
        <is>
          <t>jam</t>
        </is>
      </c>
      <c r="G7545" s="25" t="n">
        <v>0.4366804350198333</v>
      </c>
      <c r="H7545" s="26">
        <f>VLOOKUP(D7545,upahbahan,3,FALSE)</f>
        <v/>
      </c>
      <c r="J7545" s="26">
        <f>G7545*H7545</f>
        <v/>
      </c>
    </row>
    <row r="7546">
      <c r="C7546" s="5" t="n">
        <v>3</v>
      </c>
      <c r="D7546" s="5" t="inlineStr">
        <is>
          <t>Mandor</t>
        </is>
      </c>
      <c r="E7546" s="5" t="inlineStr">
        <is>
          <t>L03</t>
        </is>
      </c>
      <c r="F7546" s="5" t="inlineStr">
        <is>
          <t>jam</t>
        </is>
      </c>
      <c r="G7546" s="25" t="n">
        <v>0.2183403767100876</v>
      </c>
      <c r="H7546" s="26">
        <f>VLOOKUP(D7546,upahbahan,3,FALSE)</f>
        <v/>
      </c>
      <c r="J7546" s="26">
        <f>G7546*H7546</f>
        <v/>
      </c>
    </row>
    <row r="7547">
      <c r="C7547" s="27" t="inlineStr">
        <is>
          <t>JUMLAH HARGA TENAGA KERJA</t>
        </is>
      </c>
      <c r="D7547" s="28" t="n"/>
      <c r="E7547" s="28" t="n"/>
      <c r="F7547" s="28" t="n"/>
      <c r="G7547" s="28" t="n"/>
      <c r="H7547" s="28" t="n"/>
      <c r="I7547" s="28" t="n"/>
      <c r="J7547" s="29">
        <f>SUM(J7544:J7546)</f>
        <v/>
      </c>
    </row>
    <row r="7548">
      <c r="C7548" s="24" t="inlineStr">
        <is>
          <t>B</t>
        </is>
      </c>
      <c r="D7548" s="24" t="inlineStr">
        <is>
          <t>BAHAN</t>
        </is>
      </c>
      <c r="E7548" s="12" t="n"/>
      <c r="F7548" s="12" t="n"/>
      <c r="G7548" s="12" t="n"/>
      <c r="H7548" s="12" t="n"/>
      <c r="I7548" s="12" t="n"/>
      <c r="J7548" s="12" t="n"/>
    </row>
    <row r="7549">
      <c r="C7549" s="5" t="n">
        <v>1</v>
      </c>
      <c r="D7549" s="5" t="inlineStr">
        <is>
          <t>Lengan 2.8 m Lampu Jalan LED 150 W (Solar</t>
        </is>
      </c>
      <c r="E7549" s="5" t="inlineStr">
        <is>
          <t>M394c</t>
        </is>
      </c>
      <c r="F7549" s="5" t="inlineStr">
        <is>
          <t>Buah</t>
        </is>
      </c>
      <c r="G7549" s="25" t="n">
        <v>1</v>
      </c>
      <c r="H7549" s="26" t="n">
        <v>10685000</v>
      </c>
      <c r="I7549" s="30" t="inlineStr">
        <is>
          <t>harga khusus</t>
        </is>
      </c>
      <c r="J7549" s="26">
        <f>G7549*H7549</f>
        <v/>
      </c>
    </row>
    <row r="7550">
      <c r="C7550" s="5" t="n">
        <v>2</v>
      </c>
      <c r="D7550" s="5" t="inlineStr">
        <is>
          <t>Cell) Komplit</t>
        </is>
      </c>
      <c r="E7550" s="5" t="inlineStr">
        <is>
          <t>M395b</t>
        </is>
      </c>
      <c r="F7550" s="5" t="inlineStr">
        <is>
          <t>Buah</t>
        </is>
      </c>
      <c r="G7550" s="25" t="n">
        <v>2</v>
      </c>
      <c r="H7550" s="26">
        <f>VLOOKUP(D7550,upahbahan,3,FALSE)</f>
        <v/>
      </c>
      <c r="J7550" s="26">
        <f>G7550*H7550</f>
        <v/>
      </c>
    </row>
    <row r="7551">
      <c r="C7551" s="5" t="n">
        <v>3</v>
      </c>
      <c r="D7551" s="5" t="inlineStr">
        <is>
          <t>Kabel NYM 3x2.5 mm2</t>
        </is>
      </c>
      <c r="E7551" s="5" t="inlineStr">
        <is>
          <t>M396n</t>
        </is>
      </c>
      <c r="F7551" s="5" t="inlineStr">
        <is>
          <t>M'</t>
        </is>
      </c>
      <c r="G7551" s="25" t="n">
        <v>25</v>
      </c>
      <c r="H7551" s="26">
        <f>VLOOKUP(D7551,upahbahan,3,FALSE)</f>
        <v/>
      </c>
      <c r="J7551" s="26">
        <f>G7551*H7551</f>
        <v/>
      </c>
    </row>
    <row r="7552">
      <c r="C7552" s="5" t="n">
        <v>4</v>
      </c>
      <c r="D7552" s="5" t="inlineStr">
        <is>
          <t>Kabel NYY 3x2.5 mm2</t>
        </is>
      </c>
      <c r="E7552" s="5" t="inlineStr">
        <is>
          <t>M396o</t>
        </is>
      </c>
      <c r="F7552" s="5" t="inlineStr">
        <is>
          <t>M'</t>
        </is>
      </c>
      <c r="G7552" s="25" t="n">
        <v>8</v>
      </c>
      <c r="H7552" s="26">
        <f>VLOOKUP(D7552,upahbahan,3,FALSE)</f>
        <v/>
      </c>
      <c r="J7552" s="26">
        <f>G7552*H7552</f>
        <v/>
      </c>
    </row>
    <row r="7553">
      <c r="C7553" s="5" t="n">
        <v>5</v>
      </c>
      <c r="D7553" s="5" t="inlineStr">
        <is>
          <t>Cable Connector 4 mm</t>
        </is>
      </c>
      <c r="E7553" s="5" t="inlineStr">
        <is>
          <t>M400</t>
        </is>
      </c>
      <c r="F7553" s="5" t="inlineStr">
        <is>
          <t>Buah</t>
        </is>
      </c>
      <c r="G7553" s="25" t="n">
        <v>6</v>
      </c>
      <c r="H7553" s="26">
        <f>VLOOKUP(D7553,upahbahan,3,FALSE)</f>
        <v/>
      </c>
      <c r="J7553" s="26">
        <f>G7553*H7553</f>
        <v/>
      </c>
    </row>
    <row r="7554">
      <c r="C7554" s="5" t="n">
        <v>6</v>
      </c>
      <c r="D7554" s="5" t="inlineStr">
        <is>
          <t>MCB 1P, 2A, 4,5 kA</t>
        </is>
      </c>
      <c r="E7554" s="5" t="inlineStr">
        <is>
          <t>M398</t>
        </is>
      </c>
      <c r="F7554" s="5" t="inlineStr">
        <is>
          <t>Buah</t>
        </is>
      </c>
      <c r="G7554" s="25" t="n">
        <v>2</v>
      </c>
      <c r="H7554" s="26">
        <f>VLOOKUP(D7554,upahbahan,3,FALSE)</f>
        <v/>
      </c>
      <c r="J7554" s="26">
        <f>G7554*H7554</f>
        <v/>
      </c>
    </row>
    <row r="7555">
      <c r="C7555" s="5" t="n">
        <v>7</v>
      </c>
      <c r="D7555" s="5" t="inlineStr">
        <is>
          <t>BC 16 mm2</t>
        </is>
      </c>
      <c r="E7555" s="5" t="inlineStr">
        <is>
          <t>M397</t>
        </is>
      </c>
      <c r="F7555" s="5" t="inlineStr">
        <is>
          <t>M'</t>
        </is>
      </c>
      <c r="G7555" s="25" t="n">
        <v>5</v>
      </c>
      <c r="H7555" s="26">
        <f>VLOOKUP(D7555,upahbahan,3,FALSE)</f>
        <v/>
      </c>
      <c r="J7555" s="26">
        <f>G7555*H7555</f>
        <v/>
      </c>
    </row>
    <row r="7556">
      <c r="C7556" s="5" t="n">
        <v>8</v>
      </c>
      <c r="D7556" s="5" t="inlineStr">
        <is>
          <t>Schoen 16 mm2</t>
        </is>
      </c>
      <c r="E7556" s="5" t="inlineStr">
        <is>
          <t>M401</t>
        </is>
      </c>
      <c r="F7556" s="5" t="inlineStr">
        <is>
          <t>Buah</t>
        </is>
      </c>
      <c r="G7556" s="25" t="n">
        <v>2</v>
      </c>
      <c r="H7556" s="26">
        <f>VLOOKUP(D7556,upahbahan,3,FALSE)</f>
        <v/>
      </c>
      <c r="J7556" s="26">
        <f>G7556*H7556</f>
        <v/>
      </c>
    </row>
    <row r="7557">
      <c r="C7557" s="5" t="n">
        <v>9</v>
      </c>
      <c r="D7557" s="5" t="inlineStr">
        <is>
          <t>PVC AW Ø 1 Inch</t>
        </is>
      </c>
      <c r="E7557" s="5" t="inlineStr">
        <is>
          <t>M240e</t>
        </is>
      </c>
      <c r="F7557" s="5" t="inlineStr">
        <is>
          <t>M'</t>
        </is>
      </c>
      <c r="G7557" s="25" t="n">
        <v>4</v>
      </c>
      <c r="H7557" s="26">
        <f>VLOOKUP(D7557,upahbahan,3,FALSE)</f>
        <v/>
      </c>
      <c r="J7557" s="26">
        <f>G7557*H7557</f>
        <v/>
      </c>
    </row>
    <row r="7558">
      <c r="C7558" s="5" t="n">
        <v>10</v>
      </c>
      <c r="D7558" s="5" t="inlineStr">
        <is>
          <t>Angkur Baut dia.25 - 40 cm &amp; mur</t>
        </is>
      </c>
      <c r="E7558" s="5" t="inlineStr">
        <is>
          <t>M388</t>
        </is>
      </c>
      <c r="F7558" s="5" t="inlineStr">
        <is>
          <t>Buah</t>
        </is>
      </c>
      <c r="G7558" s="25" t="n">
        <v>4</v>
      </c>
      <c r="H7558" s="26">
        <f>VLOOKUP(D7558,upahbahan,3,FALSE)</f>
        <v/>
      </c>
      <c r="J7558" s="26">
        <f>G7558*H7558</f>
        <v/>
      </c>
    </row>
    <row r="7559">
      <c r="C7559" s="27" t="inlineStr">
        <is>
          <t>JUMLAH HARGA BAHAN</t>
        </is>
      </c>
      <c r="D7559" s="28" t="n"/>
      <c r="E7559" s="28" t="n"/>
      <c r="F7559" s="28" t="n"/>
      <c r="G7559" s="28" t="n"/>
      <c r="H7559" s="28" t="n"/>
      <c r="I7559" s="28" t="n"/>
      <c r="J7559" s="29">
        <f>SUM(J7549:J7558)</f>
        <v/>
      </c>
    </row>
    <row r="7560">
      <c r="C7560" s="24" t="inlineStr">
        <is>
          <t>C</t>
        </is>
      </c>
      <c r="D7560" s="24" t="inlineStr">
        <is>
          <t>PERALATAN</t>
        </is>
      </c>
      <c r="E7560" s="12" t="n"/>
      <c r="F7560" s="12" t="n"/>
      <c r="G7560" s="12" t="n"/>
      <c r="H7560" s="12" t="n"/>
      <c r="I7560" s="12" t="n"/>
      <c r="J7560" s="12" t="n"/>
    </row>
    <row r="7561">
      <c r="C7561" s="5" t="n">
        <v>1</v>
      </c>
      <c r="D7561" s="5" t="inlineStr">
        <is>
          <t>FLAT BED TRUCK 4 TON</t>
        </is>
      </c>
      <c r="E7561" s="5" t="inlineStr">
        <is>
          <t>E11</t>
        </is>
      </c>
      <c r="F7561" s="5" t="inlineStr">
        <is>
          <t>Jam</t>
        </is>
      </c>
      <c r="G7561" s="25" t="n">
        <v>0.2183402245558526</v>
      </c>
      <c r="H7561" s="26">
        <f>VLOOKUP(D7561,upahbahan,3,FALSE)</f>
        <v/>
      </c>
      <c r="J7561" s="26">
        <f>G7561*H7561</f>
        <v/>
      </c>
    </row>
    <row r="7562">
      <c r="C7562" s="5" t="n">
        <v>2</v>
      </c>
      <c r="D7562" s="5" t="inlineStr">
        <is>
          <t>Alat Bantu</t>
        </is>
      </c>
      <c r="F7562" s="5" t="inlineStr">
        <is>
          <t>Ls</t>
        </is>
      </c>
      <c r="G7562" s="25" t="n">
        <v>1</v>
      </c>
      <c r="H7562" s="26">
        <f>VLOOKUP(D7562,upahbahan,3,FALSE)</f>
        <v/>
      </c>
      <c r="J7562" s="26">
        <f>G7562*H7562</f>
        <v/>
      </c>
    </row>
    <row r="7563">
      <c r="C7563" s="27" t="inlineStr">
        <is>
          <t>JUMLAH HARGA PERALATAN</t>
        </is>
      </c>
      <c r="D7563" s="28" t="n"/>
      <c r="E7563" s="28" t="n"/>
      <c r="F7563" s="28" t="n"/>
      <c r="G7563" s="28" t="n"/>
      <c r="H7563" s="28" t="n"/>
      <c r="I7563" s="28" t="n"/>
      <c r="J7563" s="29">
        <f>SUM(J7561:J7562)</f>
        <v/>
      </c>
    </row>
    <row r="7564">
      <c r="C7564" s="31" t="inlineStr">
        <is>
          <t>D</t>
        </is>
      </c>
      <c r="D7564" s="31" t="inlineStr">
        <is>
          <t>Jumlah (A+B+C)</t>
        </is>
      </c>
      <c r="E7564" s="32" t="n"/>
      <c r="F7564" s="32" t="n"/>
      <c r="G7564" s="32" t="n"/>
      <c r="H7564" s="32" t="n"/>
      <c r="I7564" s="32" t="n"/>
      <c r="J7564" s="33">
        <f>J7547+J7559+J7563</f>
        <v/>
      </c>
    </row>
    <row r="7565">
      <c r="C7565" s="18" t="inlineStr">
        <is>
          <t>E</t>
        </is>
      </c>
      <c r="D7565" s="18" t="inlineStr">
        <is>
          <t>Biaya Umum dan Keuntungan 10.0% x D</t>
        </is>
      </c>
      <c r="H7565" s="21">
        <f>$Q$8</f>
        <v/>
      </c>
      <c r="J7565" s="34">
        <f>J7564*H7565</f>
        <v/>
      </c>
    </row>
    <row r="7566">
      <c r="C7566" s="31" t="inlineStr">
        <is>
          <t>F</t>
        </is>
      </c>
      <c r="D7566" s="31" t="inlineStr">
        <is>
          <t>Harga Satuan Pekerjaan (D+E)</t>
        </is>
      </c>
      <c r="E7566" s="32" t="n"/>
      <c r="F7566" s="32" t="n"/>
      <c r="G7566" s="32" t="n"/>
      <c r="H7566" s="32" t="n"/>
      <c r="I7566" s="32" t="n"/>
      <c r="J7566" s="33">
        <f>SUM(J7564:J7565)</f>
        <v/>
      </c>
    </row>
    <row r="7568">
      <c r="C7568" s="16" t="inlineStr">
        <is>
          <t>I.367</t>
        </is>
      </c>
      <c r="D7568" s="17" t="inlineStr">
        <is>
          <t>Penerangan Jalan Umum Tenaga Surya (PJU-TS), Lengan Ganda, Tinggi 11 m, LED 2 x 80 Watt, Dimming System</t>
        </is>
      </c>
      <c r="F7568" s="18" t="inlineStr">
        <is>
          <t>Buah</t>
        </is>
      </c>
      <c r="K7568" s="22">
        <f>ROUNDDOWN(J7593,0)</f>
        <v/>
      </c>
      <c r="M7568" s="19" t="inlineStr">
        <is>
          <t>9.4.(2b3).80</t>
        </is>
      </c>
    </row>
    <row r="7569">
      <c r="C7569" s="23" t="inlineStr">
        <is>
          <t>No</t>
        </is>
      </c>
      <c r="D7569" s="23" t="inlineStr">
        <is>
          <t>Uraian</t>
        </is>
      </c>
      <c r="E7569" s="23" t="inlineStr">
        <is>
          <t>Kode</t>
        </is>
      </c>
      <c r="F7569" s="23" t="inlineStr">
        <is>
          <t>Sat.</t>
        </is>
      </c>
      <c r="G7569" s="23" t="inlineStr">
        <is>
          <t>Koefisien</t>
        </is>
      </c>
      <c r="H7569" s="23" t="inlineStr">
        <is>
          <t>Harga  Satuan (Rp)</t>
        </is>
      </c>
      <c r="J7569" s="23" t="inlineStr">
        <is>
          <t>Jumlah Harga (Rp)</t>
        </is>
      </c>
    </row>
    <row r="7570">
      <c r="C7570" s="24" t="inlineStr">
        <is>
          <t>A</t>
        </is>
      </c>
      <c r="D7570" s="24" t="inlineStr">
        <is>
          <t>TENAGA KERJA</t>
        </is>
      </c>
      <c r="E7570" s="12" t="n"/>
      <c r="F7570" s="12" t="n"/>
      <c r="G7570" s="12" t="n"/>
      <c r="H7570" s="12" t="n"/>
      <c r="I7570" s="12" t="n"/>
      <c r="J7570" s="12" t="n"/>
    </row>
    <row r="7571">
      <c r="C7571" s="5" t="n">
        <v>1</v>
      </c>
      <c r="D7571" s="5" t="inlineStr">
        <is>
          <t>Pekerja</t>
        </is>
      </c>
      <c r="E7571" s="5" t="inlineStr">
        <is>
          <t>L01</t>
        </is>
      </c>
      <c r="F7571" s="5" t="inlineStr">
        <is>
          <t>jam</t>
        </is>
      </c>
      <c r="G7571" s="25" t="n">
        <v>1.091700990538838</v>
      </c>
      <c r="H7571" s="26">
        <f>VLOOKUP(D7571,upahbahan,3,FALSE)</f>
        <v/>
      </c>
      <c r="J7571" s="26">
        <f>G7571*H7571</f>
        <v/>
      </c>
    </row>
    <row r="7572">
      <c r="C7572" s="5" t="n">
        <v>2</v>
      </c>
      <c r="D7572" s="5" t="inlineStr">
        <is>
          <t>Tukang</t>
        </is>
      </c>
      <c r="E7572" s="5" t="inlineStr">
        <is>
          <t>L02</t>
        </is>
      </c>
      <c r="F7572" s="5" t="inlineStr">
        <is>
          <t>jam</t>
        </is>
      </c>
      <c r="G7572" s="25" t="n">
        <v>0.4366804350198333</v>
      </c>
      <c r="H7572" s="26">
        <f>VLOOKUP(D7572,upahbahan,3,FALSE)</f>
        <v/>
      </c>
      <c r="J7572" s="26">
        <f>G7572*H7572</f>
        <v/>
      </c>
    </row>
    <row r="7573">
      <c r="C7573" s="5" t="n">
        <v>3</v>
      </c>
      <c r="D7573" s="5" t="inlineStr">
        <is>
          <t>Mandor</t>
        </is>
      </c>
      <c r="E7573" s="5" t="inlineStr">
        <is>
          <t>L03</t>
        </is>
      </c>
      <c r="F7573" s="5" t="inlineStr">
        <is>
          <t>jam</t>
        </is>
      </c>
      <c r="G7573" s="25" t="n">
        <v>0.2183403767100876</v>
      </c>
      <c r="H7573" s="26">
        <f>VLOOKUP(D7573,upahbahan,3,FALSE)</f>
        <v/>
      </c>
      <c r="J7573" s="26">
        <f>G7573*H7573</f>
        <v/>
      </c>
    </row>
    <row r="7574">
      <c r="C7574" s="27" t="inlineStr">
        <is>
          <t>JUMLAH HARGA TENAGA KERJA</t>
        </is>
      </c>
      <c r="D7574" s="28" t="n"/>
      <c r="E7574" s="28" t="n"/>
      <c r="F7574" s="28" t="n"/>
      <c r="G7574" s="28" t="n"/>
      <c r="H7574" s="28" t="n"/>
      <c r="I7574" s="28" t="n"/>
      <c r="J7574" s="29">
        <f>SUM(J7571:J7573)</f>
        <v/>
      </c>
    </row>
    <row r="7575">
      <c r="C7575" s="24" t="inlineStr">
        <is>
          <t>B</t>
        </is>
      </c>
      <c r="D7575" s="24" t="inlineStr">
        <is>
          <t>BAHAN</t>
        </is>
      </c>
      <c r="E7575" s="12" t="n"/>
      <c r="F7575" s="12" t="n"/>
      <c r="G7575" s="12" t="n"/>
      <c r="H7575" s="12" t="n"/>
      <c r="I7575" s="12" t="n"/>
      <c r="J7575" s="12" t="n"/>
    </row>
    <row r="7576">
      <c r="C7576" s="5" t="n">
        <v>1</v>
      </c>
      <c r="D7576" s="5" t="inlineStr">
        <is>
          <t>Lengan 2.8 m Lampu Jalan LED 80 W (Solar</t>
        </is>
      </c>
      <c r="E7576" s="5" t="inlineStr">
        <is>
          <t>M394c</t>
        </is>
      </c>
      <c r="F7576" s="5" t="inlineStr">
        <is>
          <t>Buah</t>
        </is>
      </c>
      <c r="G7576" s="25" t="n">
        <v>1</v>
      </c>
      <c r="H7576" s="26" t="n">
        <v>10685000</v>
      </c>
      <c r="I7576" s="30" t="inlineStr">
        <is>
          <t>harga khusus</t>
        </is>
      </c>
      <c r="J7576" s="26">
        <f>G7576*H7576</f>
        <v/>
      </c>
    </row>
    <row r="7577">
      <c r="C7577" s="5" t="n">
        <v>2</v>
      </c>
      <c r="D7577" s="5" t="inlineStr">
        <is>
          <t>Cell) Komplit</t>
        </is>
      </c>
      <c r="F7577" s="5" t="inlineStr">
        <is>
          <t>Buah</t>
        </is>
      </c>
      <c r="G7577" s="25" t="n">
        <v>2</v>
      </c>
      <c r="H7577" s="26" t="n">
        <v>0</v>
      </c>
      <c r="I7577" s="30" t="inlineStr">
        <is>
          <t>harga khusus</t>
        </is>
      </c>
      <c r="J7577" s="26">
        <f>G7577*H7577</f>
        <v/>
      </c>
    </row>
    <row r="7578">
      <c r="C7578" s="5" t="n">
        <v>3</v>
      </c>
      <c r="D7578" s="5" t="inlineStr">
        <is>
          <t>Kabel NYM 3x2.5 mm2</t>
        </is>
      </c>
      <c r="E7578" s="5" t="inlineStr">
        <is>
          <t>M396n</t>
        </is>
      </c>
      <c r="F7578" s="5" t="inlineStr">
        <is>
          <t>M'</t>
        </is>
      </c>
      <c r="G7578" s="25" t="n">
        <v>25</v>
      </c>
      <c r="H7578" s="26">
        <f>VLOOKUP(D7578,upahbahan,3,FALSE)</f>
        <v/>
      </c>
      <c r="J7578" s="26">
        <f>G7578*H7578</f>
        <v/>
      </c>
    </row>
    <row r="7579">
      <c r="C7579" s="5" t="n">
        <v>4</v>
      </c>
      <c r="D7579" s="5" t="inlineStr">
        <is>
          <t>Kabel NYY 3x2.5 mm2</t>
        </is>
      </c>
      <c r="E7579" s="5" t="inlineStr">
        <is>
          <t>M396o</t>
        </is>
      </c>
      <c r="F7579" s="5" t="inlineStr">
        <is>
          <t>M'</t>
        </is>
      </c>
      <c r="G7579" s="25" t="n">
        <v>8</v>
      </c>
      <c r="H7579" s="26">
        <f>VLOOKUP(D7579,upahbahan,3,FALSE)</f>
        <v/>
      </c>
      <c r="J7579" s="26">
        <f>G7579*H7579</f>
        <v/>
      </c>
    </row>
    <row r="7580">
      <c r="C7580" s="5" t="n">
        <v>5</v>
      </c>
      <c r="D7580" s="5" t="inlineStr">
        <is>
          <t>Cable Connector 4 mm</t>
        </is>
      </c>
      <c r="E7580" s="5" t="inlineStr">
        <is>
          <t>M400</t>
        </is>
      </c>
      <c r="F7580" s="5" t="inlineStr">
        <is>
          <t>Buah</t>
        </is>
      </c>
      <c r="G7580" s="25" t="n">
        <v>6</v>
      </c>
      <c r="H7580" s="26">
        <f>VLOOKUP(D7580,upahbahan,3,FALSE)</f>
        <v/>
      </c>
      <c r="J7580" s="26">
        <f>G7580*H7580</f>
        <v/>
      </c>
    </row>
    <row r="7581">
      <c r="C7581" s="5" t="n">
        <v>6</v>
      </c>
      <c r="D7581" s="5" t="inlineStr">
        <is>
          <t>MCB 1P, 2A, 4,5 kA</t>
        </is>
      </c>
      <c r="E7581" s="5" t="inlineStr">
        <is>
          <t>M398</t>
        </is>
      </c>
      <c r="F7581" s="5" t="inlineStr">
        <is>
          <t>Buah</t>
        </is>
      </c>
      <c r="G7581" s="25" t="n">
        <v>2</v>
      </c>
      <c r="H7581" s="26">
        <f>VLOOKUP(D7581,upahbahan,3,FALSE)</f>
        <v/>
      </c>
      <c r="J7581" s="26">
        <f>G7581*H7581</f>
        <v/>
      </c>
    </row>
    <row r="7582">
      <c r="C7582" s="5" t="n">
        <v>7</v>
      </c>
      <c r="D7582" s="5" t="inlineStr">
        <is>
          <t>BC 16 mm2</t>
        </is>
      </c>
      <c r="E7582" s="5" t="inlineStr">
        <is>
          <t>M397</t>
        </is>
      </c>
      <c r="F7582" s="5" t="inlineStr">
        <is>
          <t>M'</t>
        </is>
      </c>
      <c r="G7582" s="25" t="n">
        <v>5</v>
      </c>
      <c r="H7582" s="26">
        <f>VLOOKUP(D7582,upahbahan,3,FALSE)</f>
        <v/>
      </c>
      <c r="J7582" s="26">
        <f>G7582*H7582</f>
        <v/>
      </c>
    </row>
    <row r="7583">
      <c r="C7583" s="5" t="n">
        <v>8</v>
      </c>
      <c r="D7583" s="5" t="inlineStr">
        <is>
          <t>Schoen 16 mm2</t>
        </is>
      </c>
      <c r="E7583" s="5" t="inlineStr">
        <is>
          <t>M401</t>
        </is>
      </c>
      <c r="F7583" s="5" t="inlineStr">
        <is>
          <t>Buah</t>
        </is>
      </c>
      <c r="G7583" s="25" t="n">
        <v>2</v>
      </c>
      <c r="H7583" s="26">
        <f>VLOOKUP(D7583,upahbahan,3,FALSE)</f>
        <v/>
      </c>
      <c r="J7583" s="26">
        <f>G7583*H7583</f>
        <v/>
      </c>
    </row>
    <row r="7584">
      <c r="C7584" s="5" t="n">
        <v>9</v>
      </c>
      <c r="D7584" s="5" t="inlineStr">
        <is>
          <t>PVC AW Ø 1 Inch</t>
        </is>
      </c>
      <c r="E7584" s="5" t="inlineStr">
        <is>
          <t>M240e</t>
        </is>
      </c>
      <c r="F7584" s="5" t="inlineStr">
        <is>
          <t>M'</t>
        </is>
      </c>
      <c r="G7584" s="25" t="n">
        <v>4</v>
      </c>
      <c r="H7584" s="26">
        <f>VLOOKUP(D7584,upahbahan,3,FALSE)</f>
        <v/>
      </c>
      <c r="J7584" s="26">
        <f>G7584*H7584</f>
        <v/>
      </c>
    </row>
    <row r="7585">
      <c r="C7585" s="5" t="n">
        <v>10</v>
      </c>
      <c r="D7585" s="5" t="inlineStr">
        <is>
          <t>Angkur Baut dia.25 - 40 cm &amp; mur</t>
        </is>
      </c>
      <c r="E7585" s="5" t="inlineStr">
        <is>
          <t>M388</t>
        </is>
      </c>
      <c r="F7585" s="5" t="inlineStr">
        <is>
          <t>Buah</t>
        </is>
      </c>
      <c r="G7585" s="25" t="n">
        <v>4</v>
      </c>
      <c r="H7585" s="26">
        <f>VLOOKUP(D7585,upahbahan,3,FALSE)</f>
        <v/>
      </c>
      <c r="J7585" s="26">
        <f>G7585*H7585</f>
        <v/>
      </c>
    </row>
    <row r="7586">
      <c r="C7586" s="27" t="inlineStr">
        <is>
          <t>JUMLAH HARGA BAHAN</t>
        </is>
      </c>
      <c r="D7586" s="28" t="n"/>
      <c r="E7586" s="28" t="n"/>
      <c r="F7586" s="28" t="n"/>
      <c r="G7586" s="28" t="n"/>
      <c r="H7586" s="28" t="n"/>
      <c r="I7586" s="28" t="n"/>
      <c r="J7586" s="29">
        <f>SUM(J7576:J7585)</f>
        <v/>
      </c>
    </row>
    <row r="7587">
      <c r="C7587" s="24" t="inlineStr">
        <is>
          <t>C</t>
        </is>
      </c>
      <c r="D7587" s="24" t="inlineStr">
        <is>
          <t>PERALATAN</t>
        </is>
      </c>
      <c r="E7587" s="12" t="n"/>
      <c r="F7587" s="12" t="n"/>
      <c r="G7587" s="12" t="n"/>
      <c r="H7587" s="12" t="n"/>
      <c r="I7587" s="12" t="n"/>
      <c r="J7587" s="12" t="n"/>
    </row>
    <row r="7588">
      <c r="C7588" s="5" t="n">
        <v>1</v>
      </c>
      <c r="D7588" s="5" t="inlineStr">
        <is>
          <t>FLAT BED TRUCK 4 TON</t>
        </is>
      </c>
      <c r="E7588" s="5" t="inlineStr">
        <is>
          <t>E11</t>
        </is>
      </c>
      <c r="F7588" s="5" t="inlineStr">
        <is>
          <t>Jam</t>
        </is>
      </c>
      <c r="G7588" s="25" t="n">
        <v>0.2183402245558526</v>
      </c>
      <c r="H7588" s="26">
        <f>VLOOKUP(D7588,upahbahan,3,FALSE)</f>
        <v/>
      </c>
      <c r="J7588" s="26">
        <f>G7588*H7588</f>
        <v/>
      </c>
    </row>
    <row r="7589">
      <c r="C7589" s="5" t="n">
        <v>2</v>
      </c>
      <c r="D7589" s="5" t="inlineStr">
        <is>
          <t>Alat Bantu</t>
        </is>
      </c>
      <c r="F7589" s="5" t="inlineStr">
        <is>
          <t>Ls</t>
        </is>
      </c>
      <c r="G7589" s="25" t="n">
        <v>1</v>
      </c>
      <c r="H7589" s="26">
        <f>VLOOKUP(D7589,upahbahan,3,FALSE)</f>
        <v/>
      </c>
      <c r="J7589" s="26">
        <f>G7589*H7589</f>
        <v/>
      </c>
    </row>
    <row r="7590">
      <c r="C7590" s="27" t="inlineStr">
        <is>
          <t>JUMLAH HARGA PERALATAN</t>
        </is>
      </c>
      <c r="D7590" s="28" t="n"/>
      <c r="E7590" s="28" t="n"/>
      <c r="F7590" s="28" t="n"/>
      <c r="G7590" s="28" t="n"/>
      <c r="H7590" s="28" t="n"/>
      <c r="I7590" s="28" t="n"/>
      <c r="J7590" s="29">
        <f>SUM(J7588:J7589)</f>
        <v/>
      </c>
    </row>
    <row r="7591">
      <c r="C7591" s="31" t="inlineStr">
        <is>
          <t>D</t>
        </is>
      </c>
      <c r="D7591" s="31" t="inlineStr">
        <is>
          <t>Jumlah (A+B+C)</t>
        </is>
      </c>
      <c r="E7591" s="32" t="n"/>
      <c r="F7591" s="32" t="n"/>
      <c r="G7591" s="32" t="n"/>
      <c r="H7591" s="32" t="n"/>
      <c r="I7591" s="32" t="n"/>
      <c r="J7591" s="33">
        <f>J7574+J7586+J7590</f>
        <v/>
      </c>
    </row>
    <row r="7592">
      <c r="C7592" s="18" t="inlineStr">
        <is>
          <t>E</t>
        </is>
      </c>
      <c r="D7592" s="18" t="inlineStr">
        <is>
          <t>Biaya Umum dan Keuntungan 10.0% x D</t>
        </is>
      </c>
      <c r="H7592" s="21">
        <f>$Q$8</f>
        <v/>
      </c>
      <c r="J7592" s="34">
        <f>J7591*H7592</f>
        <v/>
      </c>
    </row>
    <row r="7593">
      <c r="C7593" s="31" t="inlineStr">
        <is>
          <t>F</t>
        </is>
      </c>
      <c r="D7593" s="31" t="inlineStr">
        <is>
          <t>Harga Satuan Pekerjaan (D+E)</t>
        </is>
      </c>
      <c r="E7593" s="32" t="n"/>
      <c r="F7593" s="32" t="n"/>
      <c r="G7593" s="32" t="n"/>
      <c r="H7593" s="32" t="n"/>
      <c r="I7593" s="32" t="n"/>
      <c r="J7593" s="33">
        <f>SUM(J7591:J7592)</f>
        <v/>
      </c>
    </row>
    <row r="7595">
      <c r="C7595" s="16" t="inlineStr">
        <is>
          <t>I.368</t>
        </is>
      </c>
      <c r="D7595" s="17" t="inlineStr">
        <is>
          <t>Penerangan Jalan Umum Tenaga Surya (PJU-TS), Lengan Ganda, Tinggi 13 m, LED 2 x 150 Watt, Dimming System</t>
        </is>
      </c>
      <c r="F7595" s="18" t="inlineStr">
        <is>
          <t>Buah</t>
        </is>
      </c>
      <c r="K7595" s="22">
        <f>ROUNDDOWN(J7620,0)</f>
        <v/>
      </c>
      <c r="M7595" s="19" t="inlineStr">
        <is>
          <t>9.4.(2b4).150</t>
        </is>
      </c>
    </row>
    <row r="7596">
      <c r="C7596" s="23" t="inlineStr">
        <is>
          <t>No</t>
        </is>
      </c>
      <c r="D7596" s="23" t="inlineStr">
        <is>
          <t>Uraian</t>
        </is>
      </c>
      <c r="E7596" s="23" t="inlineStr">
        <is>
          <t>Kode</t>
        </is>
      </c>
      <c r="F7596" s="23" t="inlineStr">
        <is>
          <t>Sat.</t>
        </is>
      </c>
      <c r="G7596" s="23" t="inlineStr">
        <is>
          <t>Koefisien</t>
        </is>
      </c>
      <c r="H7596" s="23" t="inlineStr">
        <is>
          <t>Harga  Satuan (Rp)</t>
        </is>
      </c>
      <c r="J7596" s="23" t="inlineStr">
        <is>
          <t>Jumlah Harga (Rp)</t>
        </is>
      </c>
    </row>
    <row r="7597">
      <c r="C7597" s="24" t="inlineStr">
        <is>
          <t>A</t>
        </is>
      </c>
      <c r="D7597" s="24" t="inlineStr">
        <is>
          <t>TENAGA KERJA</t>
        </is>
      </c>
      <c r="E7597" s="12" t="n"/>
      <c r="F7597" s="12" t="n"/>
      <c r="G7597" s="12" t="n"/>
      <c r="H7597" s="12" t="n"/>
      <c r="I7597" s="12" t="n"/>
      <c r="J7597" s="12" t="n"/>
    </row>
    <row r="7598">
      <c r="C7598" s="5" t="n">
        <v>1</v>
      </c>
      <c r="D7598" s="5" t="inlineStr">
        <is>
          <t>Pekerja</t>
        </is>
      </c>
      <c r="E7598" s="5" t="inlineStr">
        <is>
          <t>L01</t>
        </is>
      </c>
      <c r="F7598" s="5" t="inlineStr">
        <is>
          <t>jam</t>
        </is>
      </c>
      <c r="G7598" s="25" t="n">
        <v>1.091700990538838</v>
      </c>
      <c r="H7598" s="26">
        <f>VLOOKUP(D7598,upahbahan,3,FALSE)</f>
        <v/>
      </c>
      <c r="J7598" s="26">
        <f>G7598*H7598</f>
        <v/>
      </c>
    </row>
    <row r="7599">
      <c r="C7599" s="5" t="n">
        <v>2</v>
      </c>
      <c r="D7599" s="5" t="inlineStr">
        <is>
          <t>Tukang</t>
        </is>
      </c>
      <c r="E7599" s="5" t="inlineStr">
        <is>
          <t>L02</t>
        </is>
      </c>
      <c r="F7599" s="5" t="inlineStr">
        <is>
          <t>jam</t>
        </is>
      </c>
      <c r="G7599" s="25" t="n">
        <v>0.4366804350198333</v>
      </c>
      <c r="H7599" s="26">
        <f>VLOOKUP(D7599,upahbahan,3,FALSE)</f>
        <v/>
      </c>
      <c r="J7599" s="26">
        <f>G7599*H7599</f>
        <v/>
      </c>
    </row>
    <row r="7600">
      <c r="C7600" s="5" t="n">
        <v>3</v>
      </c>
      <c r="D7600" s="5" t="inlineStr">
        <is>
          <t>Mandor</t>
        </is>
      </c>
      <c r="E7600" s="5" t="inlineStr">
        <is>
          <t>L03</t>
        </is>
      </c>
      <c r="F7600" s="5" t="inlineStr">
        <is>
          <t>jam</t>
        </is>
      </c>
      <c r="G7600" s="25" t="n">
        <v>0.2183403767100876</v>
      </c>
      <c r="H7600" s="26">
        <f>VLOOKUP(D7600,upahbahan,3,FALSE)</f>
        <v/>
      </c>
      <c r="J7600" s="26">
        <f>G7600*H7600</f>
        <v/>
      </c>
    </row>
    <row r="7601">
      <c r="C7601" s="27" t="inlineStr">
        <is>
          <t>JUMLAH HARGA TENAGA KERJA</t>
        </is>
      </c>
      <c r="D7601" s="28" t="n"/>
      <c r="E7601" s="28" t="n"/>
      <c r="F7601" s="28" t="n"/>
      <c r="G7601" s="28" t="n"/>
      <c r="H7601" s="28" t="n"/>
      <c r="I7601" s="28" t="n"/>
      <c r="J7601" s="29">
        <f>SUM(J7598:J7600)</f>
        <v/>
      </c>
    </row>
    <row r="7602">
      <c r="C7602" s="24" t="inlineStr">
        <is>
          <t>B</t>
        </is>
      </c>
      <c r="D7602" s="24" t="inlineStr">
        <is>
          <t>BAHAN</t>
        </is>
      </c>
      <c r="E7602" s="12" t="n"/>
      <c r="F7602" s="12" t="n"/>
      <c r="G7602" s="12" t="n"/>
      <c r="H7602" s="12" t="n"/>
      <c r="I7602" s="12" t="n"/>
      <c r="J7602" s="12" t="n"/>
    </row>
    <row r="7603">
      <c r="C7603" s="5" t="n">
        <v>1</v>
      </c>
      <c r="D7603" s="5" t="inlineStr">
        <is>
          <t>Lengan 2.8 m Lampu Jalan LED 150 W (Solar</t>
        </is>
      </c>
      <c r="E7603" s="5" t="inlineStr">
        <is>
          <t>M394e</t>
        </is>
      </c>
      <c r="F7603" s="5" t="inlineStr">
        <is>
          <t>Buah</t>
        </is>
      </c>
      <c r="G7603" s="25" t="n">
        <v>1</v>
      </c>
      <c r="H7603" s="26" t="n">
        <v>12038000</v>
      </c>
      <c r="I7603" s="30" t="inlineStr">
        <is>
          <t>harga khusus</t>
        </is>
      </c>
      <c r="J7603" s="26">
        <f>G7603*H7603</f>
        <v/>
      </c>
    </row>
    <row r="7604">
      <c r="C7604" s="5" t="n">
        <v>2</v>
      </c>
      <c r="D7604" s="5" t="inlineStr">
        <is>
          <t>Cell) Komplit</t>
        </is>
      </c>
      <c r="E7604" s="5" t="inlineStr">
        <is>
          <t>M395b</t>
        </is>
      </c>
      <c r="F7604" s="5" t="inlineStr">
        <is>
          <t>Buah</t>
        </is>
      </c>
      <c r="G7604" s="25" t="n">
        <v>2</v>
      </c>
      <c r="H7604" s="26">
        <f>VLOOKUP(D7604,upahbahan,3,FALSE)</f>
        <v/>
      </c>
      <c r="J7604" s="26">
        <f>G7604*H7604</f>
        <v/>
      </c>
    </row>
    <row r="7605">
      <c r="C7605" s="5" t="n">
        <v>3</v>
      </c>
      <c r="D7605" s="5" t="inlineStr">
        <is>
          <t>Kabel NYM 3x2.5 mm2</t>
        </is>
      </c>
      <c r="E7605" s="5" t="inlineStr">
        <is>
          <t>M396n</t>
        </is>
      </c>
      <c r="F7605" s="5" t="inlineStr">
        <is>
          <t>M'</t>
        </is>
      </c>
      <c r="G7605" s="25" t="n">
        <v>29</v>
      </c>
      <c r="H7605" s="26">
        <f>VLOOKUP(D7605,upahbahan,3,FALSE)</f>
        <v/>
      </c>
      <c r="J7605" s="26">
        <f>G7605*H7605</f>
        <v/>
      </c>
    </row>
    <row r="7606">
      <c r="C7606" s="5" t="n">
        <v>4</v>
      </c>
      <c r="D7606" s="5" t="inlineStr">
        <is>
          <t>Kabel NYY 3x2.5 mm2</t>
        </is>
      </c>
      <c r="E7606" s="5" t="inlineStr">
        <is>
          <t>M396o</t>
        </is>
      </c>
      <c r="F7606" s="5" t="inlineStr">
        <is>
          <t>M'</t>
        </is>
      </c>
      <c r="G7606" s="25" t="n">
        <v>8</v>
      </c>
      <c r="H7606" s="26">
        <f>VLOOKUP(D7606,upahbahan,3,FALSE)</f>
        <v/>
      </c>
      <c r="J7606" s="26">
        <f>G7606*H7606</f>
        <v/>
      </c>
    </row>
    <row r="7607">
      <c r="C7607" s="5" t="n">
        <v>5</v>
      </c>
      <c r="D7607" s="5" t="inlineStr">
        <is>
          <t>Cable Connector 4 mm</t>
        </is>
      </c>
      <c r="E7607" s="5" t="inlineStr">
        <is>
          <t>M400</t>
        </is>
      </c>
      <c r="F7607" s="5" t="inlineStr">
        <is>
          <t>Buah</t>
        </is>
      </c>
      <c r="G7607" s="25" t="n">
        <v>6</v>
      </c>
      <c r="H7607" s="26">
        <f>VLOOKUP(D7607,upahbahan,3,FALSE)</f>
        <v/>
      </c>
      <c r="J7607" s="26">
        <f>G7607*H7607</f>
        <v/>
      </c>
    </row>
    <row r="7608">
      <c r="C7608" s="5" t="n">
        <v>6</v>
      </c>
      <c r="D7608" s="5" t="inlineStr">
        <is>
          <t>MCB 1P, 2A, 4,5 kA</t>
        </is>
      </c>
      <c r="E7608" s="5" t="inlineStr">
        <is>
          <t>M398</t>
        </is>
      </c>
      <c r="F7608" s="5" t="inlineStr">
        <is>
          <t>Buah</t>
        </is>
      </c>
      <c r="G7608" s="25" t="n">
        <v>2</v>
      </c>
      <c r="H7608" s="26">
        <f>VLOOKUP(D7608,upahbahan,3,FALSE)</f>
        <v/>
      </c>
      <c r="J7608" s="26">
        <f>G7608*H7608</f>
        <v/>
      </c>
    </row>
    <row r="7609">
      <c r="C7609" s="5" t="n">
        <v>7</v>
      </c>
      <c r="D7609" s="5" t="inlineStr">
        <is>
          <t>BC 16 mm2</t>
        </is>
      </c>
      <c r="E7609" s="5" t="inlineStr">
        <is>
          <t>M397</t>
        </is>
      </c>
      <c r="F7609" s="5" t="inlineStr">
        <is>
          <t>M'</t>
        </is>
      </c>
      <c r="G7609" s="25" t="n">
        <v>5</v>
      </c>
      <c r="H7609" s="26">
        <f>VLOOKUP(D7609,upahbahan,3,FALSE)</f>
        <v/>
      </c>
      <c r="J7609" s="26">
        <f>G7609*H7609</f>
        <v/>
      </c>
    </row>
    <row r="7610">
      <c r="C7610" s="5" t="n">
        <v>8</v>
      </c>
      <c r="D7610" s="5" t="inlineStr">
        <is>
          <t>Schoen 16 mm2</t>
        </is>
      </c>
      <c r="E7610" s="5" t="inlineStr">
        <is>
          <t>M401</t>
        </is>
      </c>
      <c r="F7610" s="5" t="inlineStr">
        <is>
          <t>Buah</t>
        </is>
      </c>
      <c r="G7610" s="25" t="n">
        <v>2</v>
      </c>
      <c r="H7610" s="26">
        <f>VLOOKUP(D7610,upahbahan,3,FALSE)</f>
        <v/>
      </c>
      <c r="J7610" s="26">
        <f>G7610*H7610</f>
        <v/>
      </c>
    </row>
    <row r="7611">
      <c r="C7611" s="5" t="n">
        <v>9</v>
      </c>
      <c r="D7611" s="5" t="inlineStr">
        <is>
          <t>PVC AW Ø 1 Inch</t>
        </is>
      </c>
      <c r="E7611" s="5" t="inlineStr">
        <is>
          <t>M240e</t>
        </is>
      </c>
      <c r="F7611" s="5" t="inlineStr">
        <is>
          <t>M'</t>
        </is>
      </c>
      <c r="G7611" s="25" t="n">
        <v>4</v>
      </c>
      <c r="H7611" s="26">
        <f>VLOOKUP(D7611,upahbahan,3,FALSE)</f>
        <v/>
      </c>
      <c r="J7611" s="26">
        <f>G7611*H7611</f>
        <v/>
      </c>
    </row>
    <row r="7612">
      <c r="C7612" s="5" t="n">
        <v>10</v>
      </c>
      <c r="D7612" s="5" t="inlineStr">
        <is>
          <t>Angkur Baut dia.25 - 40 cm &amp; mur</t>
        </is>
      </c>
      <c r="E7612" s="5" t="inlineStr">
        <is>
          <t>M388</t>
        </is>
      </c>
      <c r="F7612" s="5" t="inlineStr">
        <is>
          <t>Buah</t>
        </is>
      </c>
      <c r="G7612" s="25" t="n">
        <v>4</v>
      </c>
      <c r="H7612" s="26">
        <f>VLOOKUP(D7612,upahbahan,3,FALSE)</f>
        <v/>
      </c>
      <c r="J7612" s="26">
        <f>G7612*H7612</f>
        <v/>
      </c>
    </row>
    <row r="7613">
      <c r="C7613" s="27" t="inlineStr">
        <is>
          <t>JUMLAH HARGA BAHAN</t>
        </is>
      </c>
      <c r="D7613" s="28" t="n"/>
      <c r="E7613" s="28" t="n"/>
      <c r="F7613" s="28" t="n"/>
      <c r="G7613" s="28" t="n"/>
      <c r="H7613" s="28" t="n"/>
      <c r="I7613" s="28" t="n"/>
      <c r="J7613" s="29">
        <f>SUM(J7603:J7612)</f>
        <v/>
      </c>
    </row>
    <row r="7614">
      <c r="C7614" s="24" t="inlineStr">
        <is>
          <t>C</t>
        </is>
      </c>
      <c r="D7614" s="24" t="inlineStr">
        <is>
          <t>PERALATAN</t>
        </is>
      </c>
      <c r="E7614" s="12" t="n"/>
      <c r="F7614" s="12" t="n"/>
      <c r="G7614" s="12" t="n"/>
      <c r="H7614" s="12" t="n"/>
      <c r="I7614" s="12" t="n"/>
      <c r="J7614" s="12" t="n"/>
    </row>
    <row r="7615">
      <c r="C7615" s="5" t="n">
        <v>1</v>
      </c>
      <c r="D7615" s="5" t="inlineStr">
        <is>
          <t>FLAT BED TRUCK 4 TON</t>
        </is>
      </c>
      <c r="E7615" s="5" t="inlineStr">
        <is>
          <t>E11</t>
        </is>
      </c>
      <c r="F7615" s="5" t="inlineStr">
        <is>
          <t>Jam</t>
        </is>
      </c>
      <c r="G7615" s="25" t="n">
        <v>0.2183402245558526</v>
      </c>
      <c r="H7615" s="26">
        <f>VLOOKUP(D7615,upahbahan,3,FALSE)</f>
        <v/>
      </c>
      <c r="J7615" s="26">
        <f>G7615*H7615</f>
        <v/>
      </c>
    </row>
    <row r="7616">
      <c r="C7616" s="5" t="n">
        <v>2</v>
      </c>
      <c r="D7616" s="5" t="inlineStr">
        <is>
          <t>Alat Bantu</t>
        </is>
      </c>
      <c r="F7616" s="5" t="inlineStr">
        <is>
          <t>Ls</t>
        </is>
      </c>
      <c r="G7616" s="25" t="n">
        <v>1</v>
      </c>
      <c r="H7616" s="26">
        <f>VLOOKUP(D7616,upahbahan,3,FALSE)</f>
        <v/>
      </c>
      <c r="J7616" s="26">
        <f>G7616*H7616</f>
        <v/>
      </c>
    </row>
    <row r="7617">
      <c r="C7617" s="27" t="inlineStr">
        <is>
          <t>JUMLAH HARGA PERALATAN</t>
        </is>
      </c>
      <c r="D7617" s="28" t="n"/>
      <c r="E7617" s="28" t="n"/>
      <c r="F7617" s="28" t="n"/>
      <c r="G7617" s="28" t="n"/>
      <c r="H7617" s="28" t="n"/>
      <c r="I7617" s="28" t="n"/>
      <c r="J7617" s="29">
        <f>SUM(J7615:J7616)</f>
        <v/>
      </c>
    </row>
    <row r="7618">
      <c r="C7618" s="31" t="inlineStr">
        <is>
          <t>D</t>
        </is>
      </c>
      <c r="D7618" s="31" t="inlineStr">
        <is>
          <t>Jumlah (A+B+C)</t>
        </is>
      </c>
      <c r="E7618" s="32" t="n"/>
      <c r="F7618" s="32" t="n"/>
      <c r="G7618" s="32" t="n"/>
      <c r="H7618" s="32" t="n"/>
      <c r="I7618" s="32" t="n"/>
      <c r="J7618" s="33">
        <f>J7601+J7613+J7617</f>
        <v/>
      </c>
    </row>
    <row r="7619">
      <c r="C7619" s="18" t="inlineStr">
        <is>
          <t>E</t>
        </is>
      </c>
      <c r="D7619" s="18" t="inlineStr">
        <is>
          <t>Biaya Umum dan Keuntungan 10.0% x D</t>
        </is>
      </c>
      <c r="H7619" s="21">
        <f>$Q$8</f>
        <v/>
      </c>
      <c r="J7619" s="34">
        <f>J7618*H7619</f>
        <v/>
      </c>
    </row>
    <row r="7620">
      <c r="C7620" s="31" t="inlineStr">
        <is>
          <t>F</t>
        </is>
      </c>
      <c r="D7620" s="31" t="inlineStr">
        <is>
          <t>Harga Satuan Pekerjaan (D+E)</t>
        </is>
      </c>
      <c r="E7620" s="32" t="n"/>
      <c r="F7620" s="32" t="n"/>
      <c r="G7620" s="32" t="n"/>
      <c r="H7620" s="32" t="n"/>
      <c r="I7620" s="32" t="n"/>
      <c r="J7620" s="33">
        <f>SUM(J7618:J7619)</f>
        <v/>
      </c>
    </row>
    <row r="7622">
      <c r="C7622" s="16" t="inlineStr">
        <is>
          <t>I.369</t>
        </is>
      </c>
      <c r="D7622" s="17" t="inlineStr">
        <is>
          <t>Lampu Penerangan Bawah Jembatan/Tunnel (1 x 150 Watt)</t>
        </is>
      </c>
      <c r="F7622" s="18" t="inlineStr">
        <is>
          <t>Buah</t>
        </is>
      </c>
      <c r="K7622" s="22">
        <f>ROUNDDOWN(J7642,0)</f>
        <v/>
      </c>
      <c r="M7622" s="19" t="inlineStr">
        <is>
          <t>9.4.(3).150</t>
        </is>
      </c>
    </row>
    <row r="7623">
      <c r="C7623" s="23" t="inlineStr">
        <is>
          <t>No</t>
        </is>
      </c>
      <c r="D7623" s="23" t="inlineStr">
        <is>
          <t>Uraian</t>
        </is>
      </c>
      <c r="E7623" s="23" t="inlineStr">
        <is>
          <t>Kode</t>
        </is>
      </c>
      <c r="F7623" s="23" t="inlineStr">
        <is>
          <t>Sat.</t>
        </is>
      </c>
      <c r="G7623" s="23" t="inlineStr">
        <is>
          <t>Koefisien</t>
        </is>
      </c>
      <c r="H7623" s="23" t="inlineStr">
        <is>
          <t>Harga  Satuan (Rp)</t>
        </is>
      </c>
      <c r="J7623" s="23" t="inlineStr">
        <is>
          <t>Jumlah Harga (Rp)</t>
        </is>
      </c>
    </row>
    <row r="7624">
      <c r="C7624" s="24" t="inlineStr">
        <is>
          <t>A</t>
        </is>
      </c>
      <c r="D7624" s="24" t="inlineStr">
        <is>
          <t>TENAGA KERJA</t>
        </is>
      </c>
      <c r="E7624" s="12" t="n"/>
      <c r="F7624" s="12" t="n"/>
      <c r="G7624" s="12" t="n"/>
      <c r="H7624" s="12" t="n"/>
      <c r="I7624" s="12" t="n"/>
      <c r="J7624" s="12" t="n"/>
    </row>
    <row r="7625">
      <c r="C7625" s="5" t="n">
        <v>1</v>
      </c>
      <c r="D7625" s="5" t="inlineStr">
        <is>
          <t>Pekerja</t>
        </is>
      </c>
      <c r="E7625" s="5" t="inlineStr">
        <is>
          <t>L01</t>
        </is>
      </c>
      <c r="F7625" s="5" t="inlineStr">
        <is>
          <t>jam</t>
        </is>
      </c>
      <c r="G7625" s="25" t="n">
        <v>0.1004017575173078</v>
      </c>
      <c r="H7625" s="26">
        <f>VLOOKUP(D7625,upahbahan,3,FALSE)</f>
        <v/>
      </c>
      <c r="J7625" s="26">
        <f>G7625*H7625</f>
        <v/>
      </c>
    </row>
    <row r="7626">
      <c r="C7626" s="5" t="n">
        <v>2</v>
      </c>
      <c r="D7626" s="5" t="inlineStr">
        <is>
          <t>Tukang</t>
        </is>
      </c>
      <c r="E7626" s="5" t="inlineStr">
        <is>
          <t>L02</t>
        </is>
      </c>
      <c r="F7626" s="5" t="inlineStr">
        <is>
          <t>jam</t>
        </is>
      </c>
      <c r="G7626" s="25" t="n">
        <v>0.04016046976028333</v>
      </c>
      <c r="H7626" s="26">
        <f>VLOOKUP(D7626,upahbahan,3,FALSE)</f>
        <v/>
      </c>
      <c r="J7626" s="26">
        <f>G7626*H7626</f>
        <v/>
      </c>
    </row>
    <row r="7627">
      <c r="C7627" s="5" t="n">
        <v>3</v>
      </c>
      <c r="D7627" s="5" t="inlineStr">
        <is>
          <t>Mandor</t>
        </is>
      </c>
      <c r="E7627" s="5" t="inlineStr">
        <is>
          <t>L03</t>
        </is>
      </c>
      <c r="F7627" s="5" t="inlineStr">
        <is>
          <t>jam</t>
        </is>
      </c>
      <c r="G7627" s="25" t="n">
        <v>0.02008037794685617</v>
      </c>
      <c r="H7627" s="26">
        <f>VLOOKUP(D7627,upahbahan,3,FALSE)</f>
        <v/>
      </c>
      <c r="J7627" s="26">
        <f>G7627*H7627</f>
        <v/>
      </c>
    </row>
    <row r="7628">
      <c r="C7628" s="27" t="inlineStr">
        <is>
          <t>JUMLAH HARGA TENAGA KERJA</t>
        </is>
      </c>
      <c r="D7628" s="28" t="n"/>
      <c r="E7628" s="28" t="n"/>
      <c r="F7628" s="28" t="n"/>
      <c r="G7628" s="28" t="n"/>
      <c r="H7628" s="28" t="n"/>
      <c r="I7628" s="28" t="n"/>
      <c r="J7628" s="29">
        <f>SUM(J7625:J7627)</f>
        <v/>
      </c>
    </row>
    <row r="7629">
      <c r="C7629" s="24" t="inlineStr">
        <is>
          <t>B</t>
        </is>
      </c>
      <c r="D7629" s="24" t="inlineStr">
        <is>
          <t>BAHAN</t>
        </is>
      </c>
      <c r="E7629" s="12" t="n"/>
      <c r="F7629" s="12" t="n"/>
      <c r="G7629" s="12" t="n"/>
      <c r="H7629" s="12" t="n"/>
      <c r="I7629" s="12" t="n"/>
      <c r="J7629" s="12" t="n"/>
    </row>
    <row r="7630">
      <c r="C7630" s="5" t="n">
        <v>1</v>
      </c>
      <c r="D7630" s="5" t="inlineStr">
        <is>
          <t>Armature Lampu Tunnel</t>
        </is>
      </c>
      <c r="E7630" s="5" t="inlineStr">
        <is>
          <t>M402</t>
        </is>
      </c>
      <c r="F7630" s="5" t="inlineStr">
        <is>
          <t>Buah</t>
        </is>
      </c>
      <c r="G7630" s="25" t="n">
        <v>1</v>
      </c>
      <c r="H7630" s="26">
        <f>VLOOKUP(D7630,upahbahan,3,FALSE)</f>
        <v/>
      </c>
      <c r="J7630" s="26">
        <f>G7630*H7630</f>
        <v/>
      </c>
    </row>
    <row r="7631">
      <c r="C7631" s="5" t="n">
        <v>2</v>
      </c>
      <c r="D7631" s="5" t="inlineStr">
        <is>
          <t>Mur dan Baut (Dia. 16 mm)</t>
        </is>
      </c>
      <c r="E7631" s="5" t="inlineStr">
        <is>
          <t>M223</t>
        </is>
      </c>
      <c r="F7631" s="5" t="inlineStr">
        <is>
          <t>Set</t>
        </is>
      </c>
      <c r="G7631" s="25" t="n">
        <v>2</v>
      </c>
      <c r="H7631" s="26">
        <f>VLOOKUP(D7631,upahbahan,3,FALSE)</f>
        <v/>
      </c>
      <c r="J7631" s="26">
        <f>G7631*H7631</f>
        <v/>
      </c>
    </row>
    <row r="7632">
      <c r="C7632" s="5" t="n">
        <v>3</v>
      </c>
      <c r="D7632" s="5" t="inlineStr">
        <is>
          <t>Kabel NYY/NYM 2x2.5 mm2</t>
        </is>
      </c>
      <c r="E7632" s="5" t="inlineStr">
        <is>
          <t>M396r</t>
        </is>
      </c>
      <c r="F7632" s="5" t="inlineStr">
        <is>
          <t>M'</t>
        </is>
      </c>
      <c r="G7632" s="25" t="n">
        <v>15</v>
      </c>
      <c r="H7632" s="26">
        <f>VLOOKUP(D7632,upahbahan,3,FALSE)</f>
        <v/>
      </c>
      <c r="J7632" s="26">
        <f>G7632*H7632</f>
        <v/>
      </c>
    </row>
    <row r="7633">
      <c r="C7633" s="5" t="n">
        <v>4</v>
      </c>
      <c r="D7633" s="5" t="inlineStr">
        <is>
          <t>Sekering Kontrol PJU</t>
        </is>
      </c>
      <c r="E7633" s="5" t="inlineStr">
        <is>
          <t>M403</t>
        </is>
      </c>
      <c r="F7633" s="5" t="inlineStr">
        <is>
          <t>Buah</t>
        </is>
      </c>
      <c r="G7633" s="25" t="n">
        <v>1</v>
      </c>
      <c r="H7633" s="26">
        <f>VLOOKUP(D7633,upahbahan,3,FALSE)</f>
        <v/>
      </c>
      <c r="J7633" s="26">
        <f>G7633*H7633</f>
        <v/>
      </c>
    </row>
    <row r="7634">
      <c r="C7634" s="5" t="n">
        <v>5</v>
      </c>
      <c r="D7634" s="5" t="inlineStr">
        <is>
          <t>Lampu PJU LED 150 W</t>
        </is>
      </c>
      <c r="E7634" s="5" t="inlineStr">
        <is>
          <t>M395a</t>
        </is>
      </c>
      <c r="F7634" s="5" t="inlineStr">
        <is>
          <t>Buah</t>
        </is>
      </c>
      <c r="G7634" s="25" t="n">
        <v>1</v>
      </c>
      <c r="H7634" s="26">
        <f>VLOOKUP(D7634,upahbahan,3,FALSE)</f>
        <v/>
      </c>
      <c r="J7634" s="26">
        <f>G7634*H7634</f>
        <v/>
      </c>
    </row>
    <row r="7635">
      <c r="C7635" s="27" t="inlineStr">
        <is>
          <t>JUMLAH HARGA BAHAN</t>
        </is>
      </c>
      <c r="D7635" s="28" t="n"/>
      <c r="E7635" s="28" t="n"/>
      <c r="F7635" s="28" t="n"/>
      <c r="G7635" s="28" t="n"/>
      <c r="H7635" s="28" t="n"/>
      <c r="I7635" s="28" t="n"/>
      <c r="J7635" s="29">
        <f>SUM(J7630:J7634)</f>
        <v/>
      </c>
    </row>
    <row r="7636">
      <c r="C7636" s="24" t="inlineStr">
        <is>
          <t>C</t>
        </is>
      </c>
      <c r="D7636" s="24" t="inlineStr">
        <is>
          <t>PERALATAN</t>
        </is>
      </c>
      <c r="E7636" s="12" t="n"/>
      <c r="F7636" s="12" t="n"/>
      <c r="G7636" s="12" t="n"/>
      <c r="H7636" s="12" t="n"/>
      <c r="I7636" s="12" t="n"/>
      <c r="J7636" s="12" t="n"/>
    </row>
    <row r="7637">
      <c r="C7637" s="5" t="n">
        <v>1</v>
      </c>
      <c r="D7637" s="5" t="inlineStr">
        <is>
          <t>Truck Crane 5 Ton</t>
        </is>
      </c>
      <c r="E7637" s="5" t="inlineStr">
        <is>
          <t>E100</t>
        </is>
      </c>
      <c r="F7637" s="5" t="inlineStr">
        <is>
          <t>Jam</t>
        </is>
      </c>
      <c r="G7637" s="25" t="n">
        <v>0.02008032623874659</v>
      </c>
      <c r="H7637" s="26">
        <f>VLOOKUP(D7637,upahbahan,3,FALSE)</f>
        <v/>
      </c>
      <c r="J7637" s="26">
        <f>G7637*H7637</f>
        <v/>
      </c>
    </row>
    <row r="7638">
      <c r="C7638" s="5" t="n">
        <v>2</v>
      </c>
      <c r="D7638" s="5" t="inlineStr">
        <is>
          <t>Alat Bantu</t>
        </is>
      </c>
      <c r="F7638" s="5" t="inlineStr">
        <is>
          <t>Ls</t>
        </is>
      </c>
      <c r="G7638" s="25" t="n">
        <v>1</v>
      </c>
      <c r="H7638" s="26">
        <f>VLOOKUP(D7638,upahbahan,3,FALSE)</f>
        <v/>
      </c>
      <c r="J7638" s="26">
        <f>G7638*H7638</f>
        <v/>
      </c>
    </row>
    <row r="7639">
      <c r="C7639" s="27" t="inlineStr">
        <is>
          <t>JUMLAH HARGA PERALATAN</t>
        </is>
      </c>
      <c r="D7639" s="28" t="n"/>
      <c r="E7639" s="28" t="n"/>
      <c r="F7639" s="28" t="n"/>
      <c r="G7639" s="28" t="n"/>
      <c r="H7639" s="28" t="n"/>
      <c r="I7639" s="28" t="n"/>
      <c r="J7639" s="29">
        <f>SUM(J7637:J7638)</f>
        <v/>
      </c>
    </row>
    <row r="7640">
      <c r="C7640" s="31" t="inlineStr">
        <is>
          <t>D</t>
        </is>
      </c>
      <c r="D7640" s="31" t="inlineStr">
        <is>
          <t>Jumlah (A+B+C)</t>
        </is>
      </c>
      <c r="E7640" s="32" t="n"/>
      <c r="F7640" s="32" t="n"/>
      <c r="G7640" s="32" t="n"/>
      <c r="H7640" s="32" t="n"/>
      <c r="I7640" s="32" t="n"/>
      <c r="J7640" s="33">
        <f>J7628+J7635+J7639</f>
        <v/>
      </c>
    </row>
    <row r="7641">
      <c r="C7641" s="18" t="inlineStr">
        <is>
          <t>E</t>
        </is>
      </c>
      <c r="D7641" s="18" t="inlineStr">
        <is>
          <t>Biaya Umum dan Keuntungan 10.0% x D</t>
        </is>
      </c>
      <c r="H7641" s="21">
        <f>$Q$8</f>
        <v/>
      </c>
      <c r="J7641" s="34">
        <f>J7640*H7641</f>
        <v/>
      </c>
    </row>
    <row r="7642">
      <c r="C7642" s="31" t="inlineStr">
        <is>
          <t>F</t>
        </is>
      </c>
      <c r="D7642" s="31" t="inlineStr">
        <is>
          <t>Harga Satuan Pekerjaan (D+E)</t>
        </is>
      </c>
      <c r="E7642" s="32" t="n"/>
      <c r="F7642" s="32" t="n"/>
      <c r="G7642" s="32" t="n"/>
      <c r="H7642" s="32" t="n"/>
      <c r="I7642" s="32" t="n"/>
      <c r="J7642" s="33">
        <f>SUM(J7640:J7641)</f>
        <v/>
      </c>
    </row>
    <row r="7644">
      <c r="C7644" s="16" t="inlineStr">
        <is>
          <t>I.370</t>
        </is>
      </c>
      <c r="D7644" s="17" t="inlineStr">
        <is>
          <t>Panel PJU Tipe 1 (termasuk Box dan Fondasi)</t>
        </is>
      </c>
      <c r="F7644" s="18" t="inlineStr">
        <is>
          <t>Buah</t>
        </is>
      </c>
      <c r="K7644" s="22">
        <f>ROUNDDOWN(J7679,0)</f>
        <v/>
      </c>
      <c r="M7644" s="19" t="inlineStr">
        <is>
          <t>9.4.(4a)</t>
        </is>
      </c>
    </row>
    <row r="7645">
      <c r="C7645" s="23" t="inlineStr">
        <is>
          <t>No</t>
        </is>
      </c>
      <c r="D7645" s="23" t="inlineStr">
        <is>
          <t>Uraian</t>
        </is>
      </c>
      <c r="E7645" s="23" t="inlineStr">
        <is>
          <t>Kode</t>
        </is>
      </c>
      <c r="F7645" s="23" t="inlineStr">
        <is>
          <t>Sat.</t>
        </is>
      </c>
      <c r="G7645" s="23" t="inlineStr">
        <is>
          <t>Koefisien</t>
        </is>
      </c>
      <c r="H7645" s="23" t="inlineStr">
        <is>
          <t>Harga  Satuan (Rp)</t>
        </is>
      </c>
      <c r="J7645" s="23" t="inlineStr">
        <is>
          <t>Jumlah Harga (Rp)</t>
        </is>
      </c>
    </row>
    <row r="7646">
      <c r="C7646" s="24" t="inlineStr">
        <is>
          <t>A</t>
        </is>
      </c>
      <c r="D7646" s="24" t="inlineStr">
        <is>
          <t>TENAGA KERJA</t>
        </is>
      </c>
      <c r="E7646" s="12" t="n"/>
      <c r="F7646" s="12" t="n"/>
      <c r="G7646" s="12" t="n"/>
      <c r="H7646" s="12" t="n"/>
      <c r="I7646" s="12" t="n"/>
      <c r="J7646" s="12" t="n"/>
    </row>
    <row r="7647">
      <c r="C7647" s="5" t="n">
        <v>1</v>
      </c>
      <c r="D7647" s="5" t="inlineStr">
        <is>
          <t>Pekerja</t>
        </is>
      </c>
      <c r="E7647" s="5" t="inlineStr">
        <is>
          <t>L01</t>
        </is>
      </c>
      <c r="F7647" s="5" t="inlineStr">
        <is>
          <t>jam</t>
        </is>
      </c>
      <c r="G7647" s="25" t="n">
        <v>14</v>
      </c>
      <c r="H7647" s="26">
        <f>VLOOKUP(D7647,upahbahan,3,FALSE)</f>
        <v/>
      </c>
      <c r="J7647" s="26">
        <f>G7647*H7647</f>
        <v/>
      </c>
    </row>
    <row r="7648">
      <c r="C7648" s="5" t="n">
        <v>2</v>
      </c>
      <c r="D7648" s="5" t="inlineStr">
        <is>
          <t>Tukang</t>
        </is>
      </c>
      <c r="E7648" s="5" t="inlineStr">
        <is>
          <t>L02</t>
        </is>
      </c>
      <c r="F7648" s="5" t="inlineStr">
        <is>
          <t>jam</t>
        </is>
      </c>
      <c r="G7648" s="25" t="n">
        <v>6.999998967287453</v>
      </c>
      <c r="H7648" s="26">
        <f>VLOOKUP(D7648,upahbahan,3,FALSE)</f>
        <v/>
      </c>
      <c r="J7648" s="26">
        <f>G7648*H7648</f>
        <v/>
      </c>
    </row>
    <row r="7649">
      <c r="C7649" s="5" t="n">
        <v>3</v>
      </c>
      <c r="D7649" s="5" t="inlineStr">
        <is>
          <t>Mandor</t>
        </is>
      </c>
      <c r="E7649" s="5" t="inlineStr">
        <is>
          <t>L03</t>
        </is>
      </c>
      <c r="F7649" s="5" t="inlineStr">
        <is>
          <t>jam</t>
        </is>
      </c>
      <c r="G7649" s="25" t="n">
        <v>3.500000300186536</v>
      </c>
      <c r="H7649" s="26">
        <f>VLOOKUP(D7649,upahbahan,3,FALSE)</f>
        <v/>
      </c>
      <c r="J7649" s="26">
        <f>G7649*H7649</f>
        <v/>
      </c>
    </row>
    <row r="7650">
      <c r="C7650" s="27" t="inlineStr">
        <is>
          <t>JUMLAH HARGA TENAGA KERJA</t>
        </is>
      </c>
      <c r="D7650" s="28" t="n"/>
      <c r="E7650" s="28" t="n"/>
      <c r="F7650" s="28" t="n"/>
      <c r="G7650" s="28" t="n"/>
      <c r="H7650" s="28" t="n"/>
      <c r="I7650" s="28" t="n"/>
      <c r="J7650" s="29">
        <f>SUM(J7647:J7649)</f>
        <v/>
      </c>
    </row>
    <row r="7651">
      <c r="C7651" s="24" t="inlineStr">
        <is>
          <t>B</t>
        </is>
      </c>
      <c r="D7651" s="24" t="inlineStr">
        <is>
          <t>BAHAN</t>
        </is>
      </c>
      <c r="E7651" s="12" t="n"/>
      <c r="F7651" s="12" t="n"/>
      <c r="G7651" s="12" t="n"/>
      <c r="H7651" s="12" t="n"/>
      <c r="I7651" s="12" t="n"/>
      <c r="J7651" s="12" t="n"/>
    </row>
    <row r="7652">
      <c r="C7652" s="5" t="n">
        <v>1</v>
      </c>
      <c r="D7652" s="5" t="inlineStr">
        <is>
          <t>Panel 700x500x250 SS316L</t>
        </is>
      </c>
      <c r="E7652" s="5" t="inlineStr">
        <is>
          <t>M408b</t>
        </is>
      </c>
      <c r="F7652" s="5" t="inlineStr">
        <is>
          <t>Buah</t>
        </is>
      </c>
      <c r="G7652" s="25" t="n">
        <v>1</v>
      </c>
      <c r="H7652" s="26">
        <f>VLOOKUP(D7652,upahbahan,3,FALSE)</f>
        <v/>
      </c>
      <c r="J7652" s="26">
        <f>G7652*H7652</f>
        <v/>
      </c>
    </row>
    <row r="7653">
      <c r="C7653" s="5" t="n">
        <v>2</v>
      </c>
      <c r="D7653" s="5" t="inlineStr">
        <is>
          <t>Panel-Canopy 0x500x250 Circuit Breaker-MCCB 3P 30 A</t>
        </is>
      </c>
      <c r="E7653" s="5" t="inlineStr">
        <is>
          <t>M409</t>
        </is>
      </c>
      <c r="F7653" s="5" t="inlineStr">
        <is>
          <t>Buah</t>
        </is>
      </c>
      <c r="G7653" s="25" t="n">
        <v>1</v>
      </c>
      <c r="H7653" s="26">
        <f>VLOOKUP(D7653,upahbahan,3,FALSE)</f>
        <v/>
      </c>
      <c r="J7653" s="26">
        <f>G7653*H7653</f>
        <v/>
      </c>
    </row>
    <row r="7654">
      <c r="C7654" s="5" t="n">
        <v>3</v>
      </c>
      <c r="D7654" s="5" t="inlineStr">
        <is>
          <t>380V 18 kA EZC Circuit Breaker-MCB 3P 16 A</t>
        </is>
      </c>
      <c r="E7654" s="5" t="inlineStr">
        <is>
          <t>M399d</t>
        </is>
      </c>
      <c r="F7654" s="5" t="inlineStr">
        <is>
          <t>Buah</t>
        </is>
      </c>
      <c r="G7654" s="25" t="n">
        <v>1</v>
      </c>
      <c r="H7654" s="26">
        <f>VLOOKUP(D7654,upahbahan,3,FALSE)</f>
        <v/>
      </c>
      <c r="J7654" s="26">
        <f>G7654*H7654</f>
        <v/>
      </c>
    </row>
    <row r="7655">
      <c r="C7655" s="5" t="n">
        <v>4</v>
      </c>
      <c r="D7655" s="5" t="inlineStr">
        <is>
          <t>380/220V 10 kA Panel-Acc Cu, Busbar RST, N,</t>
        </is>
      </c>
      <c r="E7655" s="5" t="inlineStr">
        <is>
          <t>M398l</t>
        </is>
      </c>
      <c r="F7655" s="5" t="inlineStr">
        <is>
          <t>Buah</t>
        </is>
      </c>
      <c r="G7655" s="25" t="n">
        <v>5</v>
      </c>
      <c r="H7655" s="26" t="n">
        <v>1117710</v>
      </c>
      <c r="I7655" s="30" t="inlineStr">
        <is>
          <t>harga khusus</t>
        </is>
      </c>
      <c r="J7655" s="26">
        <f>G7655*H7655</f>
        <v/>
      </c>
    </row>
    <row r="7656">
      <c r="C7656" s="5" t="n">
        <v>5</v>
      </c>
      <c r="D7656" s="5" t="inlineStr">
        <is>
          <t>PE 15x3</t>
        </is>
      </c>
      <c r="E7656" s="5" t="inlineStr">
        <is>
          <t>M414</t>
        </is>
      </c>
      <c r="F7656" s="5" t="inlineStr">
        <is>
          <t>Buah</t>
        </is>
      </c>
      <c r="G7656" s="25" t="n">
        <v>1</v>
      </c>
      <c r="H7656" s="26">
        <f>VLOOKUP(D7656,upahbahan,3,FALSE)</f>
        <v/>
      </c>
      <c r="J7656" s="26">
        <f>G7656*H7656</f>
        <v/>
      </c>
    </row>
    <row r="7657">
      <c r="C7657" s="5" t="n">
        <v>6</v>
      </c>
      <c r="D7657" s="5" t="inlineStr">
        <is>
          <t>Panel-Acc Pilot LED Panel-Acc Fuse+Catridge 6A,</t>
        </is>
      </c>
      <c r="E7657" s="5" t="inlineStr">
        <is>
          <t>M418</t>
        </is>
      </c>
      <c r="F7657" s="5" t="inlineStr">
        <is>
          <t>Buah</t>
        </is>
      </c>
      <c r="G7657" s="25" t="n">
        <v>3</v>
      </c>
      <c r="H7657" s="26">
        <f>VLOOKUP(D7657,upahbahan,3,FALSE)</f>
        <v/>
      </c>
      <c r="J7657" s="26">
        <f>G7657*H7657</f>
        <v/>
      </c>
    </row>
    <row r="7658">
      <c r="C7658" s="5" t="n">
        <v>7</v>
      </c>
      <c r="D7658" s="5" t="inlineStr">
        <is>
          <t>20kA Pipa-Galvanis Galv Pipe Ø 4" -</t>
        </is>
      </c>
      <c r="E7658" s="5" t="inlineStr">
        <is>
          <t>M417</t>
        </is>
      </c>
      <c r="F7658" s="5" t="inlineStr">
        <is>
          <t>Buah</t>
        </is>
      </c>
      <c r="G7658" s="25" t="n">
        <v>3</v>
      </c>
      <c r="H7658" s="26">
        <f>VLOOKUP(D7658,upahbahan,3,FALSE)</f>
        <v/>
      </c>
      <c r="J7658" s="26">
        <f>G7658*H7658</f>
        <v/>
      </c>
    </row>
    <row r="7659">
      <c r="C7659" s="5" t="n">
        <v>8</v>
      </c>
      <c r="D7659" s="5" t="inlineStr">
        <is>
          <t>114 mm</t>
        </is>
      </c>
      <c r="E7659" s="5" t="inlineStr">
        <is>
          <t>M275c</t>
        </is>
      </c>
      <c r="F7659" s="5" t="inlineStr">
        <is>
          <t>M'</t>
        </is>
      </c>
      <c r="G7659" s="25" t="n">
        <v>3.999999948630138</v>
      </c>
      <c r="H7659" s="26">
        <f>VLOOKUP(D7659,upahbahan,3,FALSE)</f>
        <v/>
      </c>
      <c r="J7659" s="26">
        <f>G7659*H7659</f>
        <v/>
      </c>
    </row>
    <row r="7660">
      <c r="C7660" s="5" t="n">
        <v>9</v>
      </c>
      <c r="D7660" s="5" t="inlineStr">
        <is>
          <t>NYA 1x25 mm² dan aksesoris</t>
        </is>
      </c>
      <c r="E7660" s="5" t="inlineStr">
        <is>
          <t>M396b</t>
        </is>
      </c>
      <c r="F7660" s="5" t="inlineStr">
        <is>
          <t>M'</t>
        </is>
      </c>
      <c r="G7660" s="25" t="n">
        <v>4</v>
      </c>
      <c r="H7660" s="26">
        <f>VLOOKUP(D7660,upahbahan,3,FALSE)</f>
        <v/>
      </c>
      <c r="J7660" s="26">
        <f>G7660*H7660</f>
        <v/>
      </c>
    </row>
    <row r="7661">
      <c r="C7661" s="5" t="n">
        <v>10</v>
      </c>
      <c r="D7661" s="5" t="inlineStr">
        <is>
          <t>NYFGbY 4x16 mm² dan aksesoris</t>
        </is>
      </c>
      <c r="E7661" s="5" t="inlineStr">
        <is>
          <t>M396h</t>
        </is>
      </c>
      <c r="F7661" s="5" t="inlineStr">
        <is>
          <t>M'</t>
        </is>
      </c>
      <c r="G7661" s="25" t="n">
        <v>20</v>
      </c>
      <c r="H7661" s="26">
        <f>VLOOKUP(D7661,upahbahan,3,FALSE)</f>
        <v/>
      </c>
      <c r="J7661" s="26">
        <f>G7661*H7661</f>
        <v/>
      </c>
    </row>
    <row r="7662">
      <c r="C7662" s="5" t="n">
        <v>11</v>
      </c>
      <c r="D7662" s="5" t="inlineStr">
        <is>
          <t>NYFGbY 4x10 mm² dan aksesoris</t>
        </is>
      </c>
      <c r="E7662" s="5" t="inlineStr">
        <is>
          <t>M396g</t>
        </is>
      </c>
      <c r="F7662" s="5" t="inlineStr">
        <is>
          <t>M'</t>
        </is>
      </c>
      <c r="G7662" s="25" t="n">
        <v>20</v>
      </c>
      <c r="H7662" s="26">
        <f>VLOOKUP(D7662,upahbahan,3,FALSE)</f>
        <v/>
      </c>
      <c r="J7662" s="26">
        <f>G7662*H7662</f>
        <v/>
      </c>
    </row>
    <row r="7663">
      <c r="C7663" s="5" t="n">
        <v>12</v>
      </c>
      <c r="D7663" s="5" t="inlineStr">
        <is>
          <t>NYFGbY 4x4 mm² dan aksesoris</t>
        </is>
      </c>
      <c r="E7663" s="5" t="inlineStr">
        <is>
          <t>M396k</t>
        </is>
      </c>
      <c r="F7663" s="5" t="inlineStr">
        <is>
          <t>M'</t>
        </is>
      </c>
      <c r="G7663" s="25" t="n">
        <v>10</v>
      </c>
      <c r="H7663" s="26">
        <f>VLOOKUP(D7663,upahbahan,3,FALSE)</f>
        <v/>
      </c>
      <c r="J7663" s="26">
        <f>G7663*H7663</f>
        <v/>
      </c>
    </row>
    <row r="7664">
      <c r="C7664" s="5" t="n">
        <v>13</v>
      </c>
      <c r="D7664" s="5" t="inlineStr">
        <is>
          <t>NYFGbY 4x35 mm² dan aksesoris BCC 16 mm2 (0,16 kg/m) dan</t>
        </is>
      </c>
      <c r="E7664" s="5" t="inlineStr">
        <is>
          <t>M396j</t>
        </is>
      </c>
      <c r="F7664" s="5" t="inlineStr">
        <is>
          <t>M'</t>
        </is>
      </c>
      <c r="G7664" s="25" t="n">
        <v>10</v>
      </c>
      <c r="H7664" s="26">
        <f>VLOOKUP(D7664,upahbahan,3,FALSE)</f>
        <v/>
      </c>
      <c r="J7664" s="26">
        <f>G7664*H7664</f>
        <v/>
      </c>
    </row>
    <row r="7665">
      <c r="C7665" s="5" t="n">
        <v>14</v>
      </c>
      <c r="D7665" s="5" t="inlineStr">
        <is>
          <t>aksesoris</t>
        </is>
      </c>
      <c r="E7665" s="5" t="inlineStr">
        <is>
          <t>M439</t>
        </is>
      </c>
      <c r="F7665" s="5" t="inlineStr">
        <is>
          <t>M'</t>
        </is>
      </c>
      <c r="G7665" s="25" t="n">
        <v>15</v>
      </c>
      <c r="H7665" s="26">
        <f>VLOOKUP(D7665,upahbahan,3,FALSE)</f>
        <v/>
      </c>
      <c r="J7665" s="26">
        <f>G7665*H7665</f>
        <v/>
      </c>
    </row>
    <row r="7666">
      <c r="C7666" s="5" t="n">
        <v>15</v>
      </c>
      <c r="D7666" s="5" t="inlineStr">
        <is>
          <t>Contactor Max 40A</t>
        </is>
      </c>
      <c r="E7666" s="5" t="inlineStr">
        <is>
          <t>M407a</t>
        </is>
      </c>
      <c r="F7666" s="5" t="inlineStr">
        <is>
          <t>Buah</t>
        </is>
      </c>
      <c r="G7666" s="25" t="n">
        <v>8</v>
      </c>
      <c r="H7666" s="26">
        <f>VLOOKUP(D7666,upahbahan,3,FALSE)</f>
        <v/>
      </c>
      <c r="J7666" s="26">
        <f>G7666*H7666</f>
        <v/>
      </c>
    </row>
    <row r="7667">
      <c r="C7667" s="5" t="n">
        <v>16</v>
      </c>
      <c r="D7667" s="5" t="inlineStr">
        <is>
          <t>Besi Tulangan Polos Diameter 13</t>
        </is>
      </c>
      <c r="E7667" s="5" t="inlineStr">
        <is>
          <t>M39a</t>
        </is>
      </c>
      <c r="F7667" s="5" t="inlineStr">
        <is>
          <t>M'</t>
        </is>
      </c>
      <c r="G7667" s="25" t="n">
        <v>31.2</v>
      </c>
      <c r="H7667" s="26">
        <f>VLOOKUP(D7667,upahbahan,3,FALSE)</f>
        <v/>
      </c>
      <c r="J7667" s="26">
        <f>G7667*H7667</f>
        <v/>
      </c>
    </row>
    <row r="7668">
      <c r="C7668" s="5" t="n">
        <v>17</v>
      </c>
      <c r="D7668" s="5" t="inlineStr">
        <is>
          <t>Besi Siku 40.40.4</t>
        </is>
      </c>
      <c r="E7668" s="5" t="inlineStr">
        <is>
          <t>M433</t>
        </is>
      </c>
      <c r="F7668" s="5" t="inlineStr">
        <is>
          <t>M'</t>
        </is>
      </c>
      <c r="G7668" s="25" t="n">
        <v>11.99999834482782</v>
      </c>
      <c r="H7668" s="26">
        <f>VLOOKUP(D7668,upahbahan,3,FALSE)</f>
        <v/>
      </c>
      <c r="J7668" s="26">
        <f>G7668*H7668</f>
        <v/>
      </c>
    </row>
    <row r="7669">
      <c r="C7669" s="5" t="n">
        <v>18</v>
      </c>
      <c r="D7669" s="5" t="inlineStr">
        <is>
          <t>Gembok Anti Karat</t>
        </is>
      </c>
      <c r="E7669" s="5" t="inlineStr">
        <is>
          <t>M435</t>
        </is>
      </c>
      <c r="F7669" s="5" t="inlineStr">
        <is>
          <t>Buah</t>
        </is>
      </c>
      <c r="G7669" s="25" t="n">
        <v>1</v>
      </c>
      <c r="H7669" s="26">
        <f>VLOOKUP(D7669,upahbahan,3,FALSE)</f>
        <v/>
      </c>
      <c r="J7669" s="26">
        <f>G7669*H7669</f>
        <v/>
      </c>
    </row>
    <row r="7670">
      <c r="C7670" s="5" t="n">
        <v>19</v>
      </c>
      <c r="D7670" s="5" t="inlineStr">
        <is>
          <t>Dynabolt m10 x 70mm</t>
        </is>
      </c>
      <c r="E7670" s="5" t="inlineStr">
        <is>
          <t>M436</t>
        </is>
      </c>
      <c r="F7670" s="5" t="inlineStr">
        <is>
          <t>Buah</t>
        </is>
      </c>
      <c r="G7670" s="25" t="n">
        <v>6</v>
      </c>
      <c r="H7670" s="26">
        <f>VLOOKUP(D7670,upahbahan,3,FALSE)</f>
        <v/>
      </c>
      <c r="J7670" s="26">
        <f>G7670*H7670</f>
        <v/>
      </c>
    </row>
    <row r="7671">
      <c r="C7671" s="5" t="n">
        <v>20</v>
      </c>
      <c r="D7671" s="5" t="inlineStr">
        <is>
          <t>Anchor L Dia. 12 mm</t>
        </is>
      </c>
      <c r="E7671" s="5" t="inlineStr">
        <is>
          <t>M437</t>
        </is>
      </c>
      <c r="F7671" s="5" t="inlineStr">
        <is>
          <t>Buah</t>
        </is>
      </c>
      <c r="G7671" s="25" t="n">
        <v>4</v>
      </c>
      <c r="H7671" s="26">
        <f>VLOOKUP(D7671,upahbahan,3,FALSE)</f>
        <v/>
      </c>
      <c r="J7671" s="26">
        <f>G7671*H7671</f>
        <v/>
      </c>
    </row>
    <row r="7672">
      <c r="C7672" s="27" t="inlineStr">
        <is>
          <t>JUMLAH HARGA BAHAN</t>
        </is>
      </c>
      <c r="D7672" s="28" t="n"/>
      <c r="E7672" s="28" t="n"/>
      <c r="F7672" s="28" t="n"/>
      <c r="G7672" s="28" t="n"/>
      <c r="H7672" s="28" t="n"/>
      <c r="I7672" s="28" t="n"/>
      <c r="J7672" s="29">
        <f>SUM(J7652:J7671)</f>
        <v/>
      </c>
    </row>
    <row r="7673">
      <c r="C7673" s="24" t="inlineStr">
        <is>
          <t>C</t>
        </is>
      </c>
      <c r="D7673" s="24" t="inlineStr">
        <is>
          <t>PERALATAN</t>
        </is>
      </c>
      <c r="E7673" s="12" t="n"/>
      <c r="F7673" s="12" t="n"/>
      <c r="G7673" s="12" t="n"/>
      <c r="H7673" s="12" t="n"/>
      <c r="I7673" s="12" t="n"/>
      <c r="J7673" s="12" t="n"/>
    </row>
    <row r="7674">
      <c r="C7674" s="5" t="n">
        <v>1</v>
      </c>
      <c r="D7674" s="5" t="inlineStr">
        <is>
          <t>Flat Bed Truck 4 Ton</t>
        </is>
      </c>
      <c r="E7674" s="5" t="inlineStr">
        <is>
          <t>E11</t>
        </is>
      </c>
      <c r="F7674" s="5" t="inlineStr">
        <is>
          <t>Jam</t>
        </is>
      </c>
      <c r="G7674" s="25" t="n">
        <v>0.1449464988385824</v>
      </c>
      <c r="H7674" s="26">
        <f>VLOOKUP(D7674,upahbahan,3,FALSE)</f>
        <v/>
      </c>
      <c r="J7674" s="26">
        <f>G7674*H7674</f>
        <v/>
      </c>
    </row>
    <row r="7675">
      <c r="C7675" s="5" t="n">
        <v>2</v>
      </c>
      <c r="D7675" s="5" t="inlineStr">
        <is>
          <t>Alat Bantu</t>
        </is>
      </c>
      <c r="F7675" s="5" t="inlineStr">
        <is>
          <t>Ls</t>
        </is>
      </c>
      <c r="G7675" s="25" t="n">
        <v>1</v>
      </c>
      <c r="H7675" s="26">
        <f>VLOOKUP(D7675,upahbahan,3,FALSE)</f>
        <v/>
      </c>
      <c r="J7675" s="26">
        <f>G7675*H7675</f>
        <v/>
      </c>
    </row>
    <row r="7676">
      <c r="C7676" s="27" t="inlineStr">
        <is>
          <t>JUMLAH HARGA PERALATAN</t>
        </is>
      </c>
      <c r="D7676" s="28" t="n"/>
      <c r="E7676" s="28" t="n"/>
      <c r="F7676" s="28" t="n"/>
      <c r="G7676" s="28" t="n"/>
      <c r="H7676" s="28" t="n"/>
      <c r="I7676" s="28" t="n"/>
      <c r="J7676" s="29">
        <f>SUM(J7674:J7675)</f>
        <v/>
      </c>
    </row>
    <row r="7677">
      <c r="C7677" s="31" t="inlineStr">
        <is>
          <t>D</t>
        </is>
      </c>
      <c r="D7677" s="31" t="inlineStr">
        <is>
          <t>Jumlah (A+B+C)</t>
        </is>
      </c>
      <c r="E7677" s="32" t="n"/>
      <c r="F7677" s="32" t="n"/>
      <c r="G7677" s="32" t="n"/>
      <c r="H7677" s="32" t="n"/>
      <c r="I7677" s="32" t="n"/>
      <c r="J7677" s="33">
        <f>J7650+J7672+J7676</f>
        <v/>
      </c>
    </row>
    <row r="7678">
      <c r="C7678" s="18" t="inlineStr">
        <is>
          <t>E</t>
        </is>
      </c>
      <c r="D7678" s="18" t="inlineStr">
        <is>
          <t>Biaya Umum dan Keuntungan 10.0% x D</t>
        </is>
      </c>
      <c r="H7678" s="21">
        <f>$Q$8</f>
        <v/>
      </c>
      <c r="J7678" s="34">
        <f>J7677*H7678</f>
        <v/>
      </c>
    </row>
    <row r="7679">
      <c r="C7679" s="31" t="inlineStr">
        <is>
          <t>F</t>
        </is>
      </c>
      <c r="D7679" s="31" t="inlineStr">
        <is>
          <t>Harga Satuan Pekerjaan (D+E)</t>
        </is>
      </c>
      <c r="E7679" s="32" t="n"/>
      <c r="F7679" s="32" t="n"/>
      <c r="G7679" s="32" t="n"/>
      <c r="H7679" s="32" t="n"/>
      <c r="I7679" s="32" t="n"/>
      <c r="J7679" s="33">
        <f>SUM(J7677:J7678)</f>
        <v/>
      </c>
    </row>
    <row r="7681">
      <c r="C7681" s="16" t="inlineStr">
        <is>
          <t>I.371</t>
        </is>
      </c>
      <c r="D7681" s="17" t="inlineStr">
        <is>
          <t>Panel PJU Tipe 2 (termasuk Box dan Fondasi)</t>
        </is>
      </c>
      <c r="F7681" s="18" t="inlineStr">
        <is>
          <t>Buah</t>
        </is>
      </c>
      <c r="K7681" s="22">
        <f>ROUNDDOWN(J7716,0)</f>
        <v/>
      </c>
      <c r="M7681" s="19" t="inlineStr">
        <is>
          <t>9.4.(4b)</t>
        </is>
      </c>
    </row>
    <row r="7682">
      <c r="C7682" s="23" t="inlineStr">
        <is>
          <t>No</t>
        </is>
      </c>
      <c r="D7682" s="23" t="inlineStr">
        <is>
          <t>Uraian</t>
        </is>
      </c>
      <c r="E7682" s="23" t="inlineStr">
        <is>
          <t>Kode</t>
        </is>
      </c>
      <c r="F7682" s="23" t="inlineStr">
        <is>
          <t>Sat.</t>
        </is>
      </c>
      <c r="G7682" s="23" t="inlineStr">
        <is>
          <t>Koefisien</t>
        </is>
      </c>
      <c r="H7682" s="23" t="inlineStr">
        <is>
          <t>Harga  Satuan (Rp)</t>
        </is>
      </c>
      <c r="J7682" s="23" t="inlineStr">
        <is>
          <t>Jumlah Harga (Rp)</t>
        </is>
      </c>
    </row>
    <row r="7683">
      <c r="C7683" s="24" t="inlineStr">
        <is>
          <t>A</t>
        </is>
      </c>
      <c r="D7683" s="24" t="inlineStr">
        <is>
          <t>TENAGA KERJA</t>
        </is>
      </c>
      <c r="E7683" s="12" t="n"/>
      <c r="F7683" s="12" t="n"/>
      <c r="G7683" s="12" t="n"/>
      <c r="H7683" s="12" t="n"/>
      <c r="I7683" s="12" t="n"/>
      <c r="J7683" s="12" t="n"/>
    </row>
    <row r="7684">
      <c r="C7684" s="5" t="n">
        <v>1</v>
      </c>
      <c r="D7684" s="5" t="inlineStr">
        <is>
          <t>Pekerja</t>
        </is>
      </c>
      <c r="E7684" s="5" t="inlineStr">
        <is>
          <t>L01</t>
        </is>
      </c>
      <c r="F7684" s="5" t="inlineStr">
        <is>
          <t>jam</t>
        </is>
      </c>
      <c r="G7684" s="25" t="n">
        <v>14</v>
      </c>
      <c r="H7684" s="26">
        <f>VLOOKUP(D7684,upahbahan,3,FALSE)</f>
        <v/>
      </c>
      <c r="J7684" s="26">
        <f>G7684*H7684</f>
        <v/>
      </c>
    </row>
    <row r="7685">
      <c r="C7685" s="5" t="n">
        <v>2</v>
      </c>
      <c r="D7685" s="5" t="inlineStr">
        <is>
          <t>Tukang</t>
        </is>
      </c>
      <c r="E7685" s="5" t="inlineStr">
        <is>
          <t>L02</t>
        </is>
      </c>
      <c r="F7685" s="5" t="inlineStr">
        <is>
          <t>jam</t>
        </is>
      </c>
      <c r="G7685" s="25" t="n">
        <v>6.999998967287453</v>
      </c>
      <c r="H7685" s="26">
        <f>VLOOKUP(D7685,upahbahan,3,FALSE)</f>
        <v/>
      </c>
      <c r="J7685" s="26">
        <f>G7685*H7685</f>
        <v/>
      </c>
    </row>
    <row r="7686">
      <c r="C7686" s="5" t="n">
        <v>3</v>
      </c>
      <c r="D7686" s="5" t="inlineStr">
        <is>
          <t>Mandor</t>
        </is>
      </c>
      <c r="E7686" s="5" t="inlineStr">
        <is>
          <t>L03</t>
        </is>
      </c>
      <c r="F7686" s="5" t="inlineStr">
        <is>
          <t>jam</t>
        </is>
      </c>
      <c r="G7686" s="25" t="n">
        <v>3.500000300186536</v>
      </c>
      <c r="H7686" s="26">
        <f>VLOOKUP(D7686,upahbahan,3,FALSE)</f>
        <v/>
      </c>
      <c r="J7686" s="26">
        <f>G7686*H7686</f>
        <v/>
      </c>
    </row>
    <row r="7687">
      <c r="C7687" s="27" t="inlineStr">
        <is>
          <t>JUMLAH HARGA TENAGA KERJA</t>
        </is>
      </c>
      <c r="D7687" s="28" t="n"/>
      <c r="E7687" s="28" t="n"/>
      <c r="F7687" s="28" t="n"/>
      <c r="G7687" s="28" t="n"/>
      <c r="H7687" s="28" t="n"/>
      <c r="I7687" s="28" t="n"/>
      <c r="J7687" s="29">
        <f>SUM(J7684:J7686)</f>
        <v/>
      </c>
    </row>
    <row r="7688">
      <c r="C7688" s="24" t="inlineStr">
        <is>
          <t>B</t>
        </is>
      </c>
      <c r="D7688" s="24" t="inlineStr">
        <is>
          <t>BAHAN</t>
        </is>
      </c>
      <c r="E7688" s="12" t="n"/>
      <c r="F7688" s="12" t="n"/>
      <c r="G7688" s="12" t="n"/>
      <c r="H7688" s="12" t="n"/>
      <c r="I7688" s="12" t="n"/>
      <c r="J7688" s="12" t="n"/>
    </row>
    <row r="7689">
      <c r="C7689" s="5" t="n">
        <v>1</v>
      </c>
      <c r="D7689" s="5" t="inlineStr">
        <is>
          <t>Panel 700x500x250 SS316L</t>
        </is>
      </c>
      <c r="E7689" s="5" t="inlineStr">
        <is>
          <t>M408b</t>
        </is>
      </c>
      <c r="F7689" s="5" t="inlineStr">
        <is>
          <t>Buah</t>
        </is>
      </c>
      <c r="G7689" s="25" t="n">
        <v>1</v>
      </c>
      <c r="H7689" s="26">
        <f>VLOOKUP(D7689,upahbahan,3,FALSE)</f>
        <v/>
      </c>
      <c r="J7689" s="26">
        <f>G7689*H7689</f>
        <v/>
      </c>
    </row>
    <row r="7690">
      <c r="C7690" s="5" t="n">
        <v>2</v>
      </c>
      <c r="D7690" s="5" t="inlineStr">
        <is>
          <t>Panel-Canopy 0x500x250 Circuit Breaker-MCCB 3P 50 A</t>
        </is>
      </c>
      <c r="E7690" s="5" t="inlineStr">
        <is>
          <t>M409</t>
        </is>
      </c>
      <c r="F7690" s="5" t="inlineStr">
        <is>
          <t>Buah</t>
        </is>
      </c>
      <c r="G7690" s="25" t="n">
        <v>1</v>
      </c>
      <c r="H7690" s="26">
        <f>VLOOKUP(D7690,upahbahan,3,FALSE)</f>
        <v/>
      </c>
      <c r="J7690" s="26">
        <f>G7690*H7690</f>
        <v/>
      </c>
    </row>
    <row r="7691">
      <c r="C7691" s="5" t="n">
        <v>3</v>
      </c>
      <c r="D7691" s="5" t="inlineStr">
        <is>
          <t>380V 18 kA EZC Circuit Breaker-MCB 3P 25 A</t>
        </is>
      </c>
      <c r="E7691" s="5" t="inlineStr">
        <is>
          <t>M399e</t>
        </is>
      </c>
      <c r="F7691" s="5" t="inlineStr">
        <is>
          <t>Buah</t>
        </is>
      </c>
      <c r="G7691" s="25" t="n">
        <v>1</v>
      </c>
      <c r="H7691" s="26">
        <f>VLOOKUP(D7691,upahbahan,3,FALSE)</f>
        <v/>
      </c>
      <c r="J7691" s="26">
        <f>G7691*H7691</f>
        <v/>
      </c>
    </row>
    <row r="7692">
      <c r="C7692" s="5" t="n">
        <v>4</v>
      </c>
      <c r="D7692" s="5" t="inlineStr">
        <is>
          <t>380/220V 10 kA Panel-Acc Cu, Busbar RST, N,</t>
        </is>
      </c>
      <c r="E7692" s="5" t="inlineStr">
        <is>
          <t>M398n</t>
        </is>
      </c>
      <c r="F7692" s="5" t="inlineStr">
        <is>
          <t>Buah</t>
        </is>
      </c>
      <c r="G7692" s="25" t="n">
        <v>5</v>
      </c>
      <c r="H7692" s="26" t="n">
        <v>976223</v>
      </c>
      <c r="I7692" s="30" t="inlineStr">
        <is>
          <t>harga khusus</t>
        </is>
      </c>
      <c r="J7692" s="26">
        <f>G7692*H7692</f>
        <v/>
      </c>
    </row>
    <row r="7693">
      <c r="C7693" s="5" t="n">
        <v>5</v>
      </c>
      <c r="D7693" s="5" t="inlineStr">
        <is>
          <t>PE 15x3</t>
        </is>
      </c>
      <c r="E7693" s="5" t="inlineStr">
        <is>
          <t>M414</t>
        </is>
      </c>
      <c r="F7693" s="5" t="inlineStr">
        <is>
          <t>Buah</t>
        </is>
      </c>
      <c r="G7693" s="25" t="n">
        <v>1</v>
      </c>
      <c r="H7693" s="26">
        <f>VLOOKUP(D7693,upahbahan,3,FALSE)</f>
        <v/>
      </c>
      <c r="J7693" s="26">
        <f>G7693*H7693</f>
        <v/>
      </c>
    </row>
    <row r="7694">
      <c r="C7694" s="5" t="n">
        <v>6</v>
      </c>
      <c r="D7694" s="5" t="inlineStr">
        <is>
          <t>Panel-Acc Pilot LED Panel-Acc Fuse+Catridge 6A,</t>
        </is>
      </c>
      <c r="E7694" s="5" t="inlineStr">
        <is>
          <t>M418</t>
        </is>
      </c>
      <c r="F7694" s="5" t="inlineStr">
        <is>
          <t>Buah</t>
        </is>
      </c>
      <c r="G7694" s="25" t="n">
        <v>3</v>
      </c>
      <c r="H7694" s="26">
        <f>VLOOKUP(D7694,upahbahan,3,FALSE)</f>
        <v/>
      </c>
      <c r="J7694" s="26">
        <f>G7694*H7694</f>
        <v/>
      </c>
    </row>
    <row r="7695">
      <c r="C7695" s="5" t="n">
        <v>7</v>
      </c>
      <c r="D7695" s="5" t="inlineStr">
        <is>
          <t>20kA Pipa-Galvanis Galv Pipe Ø 4" -</t>
        </is>
      </c>
      <c r="E7695" s="5" t="inlineStr">
        <is>
          <t>M417</t>
        </is>
      </c>
      <c r="F7695" s="5" t="inlineStr">
        <is>
          <t>Buah</t>
        </is>
      </c>
      <c r="G7695" s="25" t="n">
        <v>3</v>
      </c>
      <c r="H7695" s="26">
        <f>VLOOKUP(D7695,upahbahan,3,FALSE)</f>
        <v/>
      </c>
      <c r="J7695" s="26">
        <f>G7695*H7695</f>
        <v/>
      </c>
    </row>
    <row r="7696">
      <c r="C7696" s="5" t="n">
        <v>8</v>
      </c>
      <c r="D7696" s="5" t="inlineStr">
        <is>
          <t>114 mm</t>
        </is>
      </c>
      <c r="E7696" s="5" t="inlineStr">
        <is>
          <t>M275c</t>
        </is>
      </c>
      <c r="F7696" s="5" t="inlineStr">
        <is>
          <t>M'</t>
        </is>
      </c>
      <c r="G7696" s="25" t="n">
        <v>3.999999948630138</v>
      </c>
      <c r="H7696" s="26">
        <f>VLOOKUP(D7696,upahbahan,3,FALSE)</f>
        <v/>
      </c>
      <c r="J7696" s="26">
        <f>G7696*H7696</f>
        <v/>
      </c>
    </row>
    <row r="7697">
      <c r="C7697" s="5" t="n">
        <v>9</v>
      </c>
      <c r="D7697" s="5" t="inlineStr">
        <is>
          <t>NYA 1x25 mm² dan aksesoris</t>
        </is>
      </c>
      <c r="E7697" s="5" t="inlineStr">
        <is>
          <t>M396b</t>
        </is>
      </c>
      <c r="F7697" s="5" t="inlineStr">
        <is>
          <t>M'</t>
        </is>
      </c>
      <c r="G7697" s="25" t="n">
        <v>4</v>
      </c>
      <c r="H7697" s="26">
        <f>VLOOKUP(D7697,upahbahan,3,FALSE)</f>
        <v/>
      </c>
      <c r="J7697" s="26">
        <f>G7697*H7697</f>
        <v/>
      </c>
    </row>
    <row r="7698">
      <c r="C7698" s="5" t="n">
        <v>10</v>
      </c>
      <c r="D7698" s="5" t="inlineStr">
        <is>
          <t>NYFGbY 4x16 mm² dan aksesoris</t>
        </is>
      </c>
      <c r="E7698" s="5" t="inlineStr">
        <is>
          <t>M396h</t>
        </is>
      </c>
      <c r="F7698" s="5" t="inlineStr">
        <is>
          <t>M'</t>
        </is>
      </c>
      <c r="G7698" s="25" t="n">
        <v>20</v>
      </c>
      <c r="H7698" s="26">
        <f>VLOOKUP(D7698,upahbahan,3,FALSE)</f>
        <v/>
      </c>
      <c r="J7698" s="26">
        <f>G7698*H7698</f>
        <v/>
      </c>
    </row>
    <row r="7699">
      <c r="C7699" s="5" t="n">
        <v>11</v>
      </c>
      <c r="D7699" s="5" t="inlineStr">
        <is>
          <t>NYFGbY 4x10 mm² dan aksesoris</t>
        </is>
      </c>
      <c r="E7699" s="5" t="inlineStr">
        <is>
          <t>M396g</t>
        </is>
      </c>
      <c r="F7699" s="5" t="inlineStr">
        <is>
          <t>M'</t>
        </is>
      </c>
      <c r="G7699" s="25" t="n">
        <v>20</v>
      </c>
      <c r="H7699" s="26">
        <f>VLOOKUP(D7699,upahbahan,3,FALSE)</f>
        <v/>
      </c>
      <c r="J7699" s="26">
        <f>G7699*H7699</f>
        <v/>
      </c>
    </row>
    <row r="7700">
      <c r="C7700" s="5" t="n">
        <v>12</v>
      </c>
      <c r="D7700" s="5" t="inlineStr">
        <is>
          <t>NYFGbY 4x4 mm² dan aksesoris</t>
        </is>
      </c>
      <c r="E7700" s="5" t="inlineStr">
        <is>
          <t>M396k</t>
        </is>
      </c>
      <c r="F7700" s="5" t="inlineStr">
        <is>
          <t>M'</t>
        </is>
      </c>
      <c r="G7700" s="25" t="n">
        <v>10</v>
      </c>
      <c r="H7700" s="26">
        <f>VLOOKUP(D7700,upahbahan,3,FALSE)</f>
        <v/>
      </c>
      <c r="J7700" s="26">
        <f>G7700*H7700</f>
        <v/>
      </c>
    </row>
    <row r="7701">
      <c r="C7701" s="5" t="n">
        <v>13</v>
      </c>
      <c r="D7701" s="5" t="inlineStr">
        <is>
          <t>NYFGbY 4x35 mm² dan aksesoris BCC 16 mm2 (0,16 kg/m) dan</t>
        </is>
      </c>
      <c r="E7701" s="5" t="inlineStr">
        <is>
          <t>M396j</t>
        </is>
      </c>
      <c r="F7701" s="5" t="inlineStr">
        <is>
          <t>M'</t>
        </is>
      </c>
      <c r="G7701" s="25" t="n">
        <v>10</v>
      </c>
      <c r="H7701" s="26">
        <f>VLOOKUP(D7701,upahbahan,3,FALSE)</f>
        <v/>
      </c>
      <c r="J7701" s="26">
        <f>G7701*H7701</f>
        <v/>
      </c>
    </row>
    <row r="7702">
      <c r="C7702" s="5" t="n">
        <v>14</v>
      </c>
      <c r="D7702" s="5" t="inlineStr">
        <is>
          <t>aksesoris</t>
        </is>
      </c>
      <c r="E7702" s="5" t="inlineStr">
        <is>
          <t>M439</t>
        </is>
      </c>
      <c r="F7702" s="5" t="inlineStr">
        <is>
          <t>M'</t>
        </is>
      </c>
      <c r="G7702" s="25" t="n">
        <v>15</v>
      </c>
      <c r="H7702" s="26">
        <f>VLOOKUP(D7702,upahbahan,3,FALSE)</f>
        <v/>
      </c>
      <c r="J7702" s="26">
        <f>G7702*H7702</f>
        <v/>
      </c>
    </row>
    <row r="7703">
      <c r="C7703" s="5" t="n">
        <v>15</v>
      </c>
      <c r="D7703" s="5" t="inlineStr">
        <is>
          <t>Contactor Max 40A</t>
        </is>
      </c>
      <c r="E7703" s="5" t="inlineStr">
        <is>
          <t>M407a</t>
        </is>
      </c>
      <c r="F7703" s="5" t="inlineStr">
        <is>
          <t>Buah</t>
        </is>
      </c>
      <c r="G7703" s="25" t="n">
        <v>8</v>
      </c>
      <c r="H7703" s="26">
        <f>VLOOKUP(D7703,upahbahan,3,FALSE)</f>
        <v/>
      </c>
      <c r="J7703" s="26">
        <f>G7703*H7703</f>
        <v/>
      </c>
    </row>
    <row r="7704">
      <c r="C7704" s="5" t="n">
        <v>16</v>
      </c>
      <c r="D7704" s="5" t="inlineStr">
        <is>
          <t>Besi Tulangan Polos Diameter 13</t>
        </is>
      </c>
      <c r="E7704" s="5" t="inlineStr">
        <is>
          <t>M39a</t>
        </is>
      </c>
      <c r="F7704" s="5" t="inlineStr">
        <is>
          <t>M'</t>
        </is>
      </c>
      <c r="G7704" s="25" t="n">
        <v>31.2</v>
      </c>
      <c r="H7704" s="26">
        <f>VLOOKUP(D7704,upahbahan,3,FALSE)</f>
        <v/>
      </c>
      <c r="J7704" s="26">
        <f>G7704*H7704</f>
        <v/>
      </c>
    </row>
    <row r="7705">
      <c r="C7705" s="5" t="n">
        <v>17</v>
      </c>
      <c r="D7705" s="5" t="inlineStr">
        <is>
          <t>Besi Siku 40.40.4</t>
        </is>
      </c>
      <c r="E7705" s="5" t="inlineStr">
        <is>
          <t>M433</t>
        </is>
      </c>
      <c r="F7705" s="5" t="inlineStr">
        <is>
          <t>M'</t>
        </is>
      </c>
      <c r="G7705" s="25" t="n">
        <v>11.99999834482782</v>
      </c>
      <c r="H7705" s="26">
        <f>VLOOKUP(D7705,upahbahan,3,FALSE)</f>
        <v/>
      </c>
      <c r="J7705" s="26">
        <f>G7705*H7705</f>
        <v/>
      </c>
    </row>
    <row r="7706">
      <c r="C7706" s="5" t="n">
        <v>18</v>
      </c>
      <c r="D7706" s="5" t="inlineStr">
        <is>
          <t>Gembok Anti Karat</t>
        </is>
      </c>
      <c r="E7706" s="5" t="inlineStr">
        <is>
          <t>M435</t>
        </is>
      </c>
      <c r="F7706" s="5" t="inlineStr">
        <is>
          <t>Buah</t>
        </is>
      </c>
      <c r="G7706" s="25" t="n">
        <v>1</v>
      </c>
      <c r="H7706" s="26">
        <f>VLOOKUP(D7706,upahbahan,3,FALSE)</f>
        <v/>
      </c>
      <c r="J7706" s="26">
        <f>G7706*H7706</f>
        <v/>
      </c>
    </row>
    <row r="7707">
      <c r="C7707" s="5" t="n">
        <v>19</v>
      </c>
      <c r="D7707" s="5" t="inlineStr">
        <is>
          <t>Dynabolt m10 x 70mm</t>
        </is>
      </c>
      <c r="E7707" s="5" t="inlineStr">
        <is>
          <t>M436</t>
        </is>
      </c>
      <c r="F7707" s="5" t="inlineStr">
        <is>
          <t>Buah</t>
        </is>
      </c>
      <c r="G7707" s="25" t="n">
        <v>6</v>
      </c>
      <c r="H7707" s="26">
        <f>VLOOKUP(D7707,upahbahan,3,FALSE)</f>
        <v/>
      </c>
      <c r="J7707" s="26">
        <f>G7707*H7707</f>
        <v/>
      </c>
    </row>
    <row r="7708">
      <c r="C7708" s="5" t="n">
        <v>20</v>
      </c>
      <c r="D7708" s="5" t="inlineStr">
        <is>
          <t>Anchor L Dia. 12 mm</t>
        </is>
      </c>
      <c r="E7708" s="5" t="inlineStr">
        <is>
          <t>M437</t>
        </is>
      </c>
      <c r="F7708" s="5" t="inlineStr">
        <is>
          <t>Buah</t>
        </is>
      </c>
      <c r="G7708" s="25" t="n">
        <v>4</v>
      </c>
      <c r="H7708" s="26">
        <f>VLOOKUP(D7708,upahbahan,3,FALSE)</f>
        <v/>
      </c>
      <c r="J7708" s="26">
        <f>G7708*H7708</f>
        <v/>
      </c>
    </row>
    <row r="7709">
      <c r="C7709" s="27" t="inlineStr">
        <is>
          <t>JUMLAH HARGA BAHAN</t>
        </is>
      </c>
      <c r="D7709" s="28" t="n"/>
      <c r="E7709" s="28" t="n"/>
      <c r="F7709" s="28" t="n"/>
      <c r="G7709" s="28" t="n"/>
      <c r="H7709" s="28" t="n"/>
      <c r="I7709" s="28" t="n"/>
      <c r="J7709" s="29">
        <f>SUM(J7689:J7708)</f>
        <v/>
      </c>
    </row>
    <row r="7710">
      <c r="C7710" s="24" t="inlineStr">
        <is>
          <t>C</t>
        </is>
      </c>
      <c r="D7710" s="24" t="inlineStr">
        <is>
          <t>PERALATAN</t>
        </is>
      </c>
      <c r="E7710" s="12" t="n"/>
      <c r="F7710" s="12" t="n"/>
      <c r="G7710" s="12" t="n"/>
      <c r="H7710" s="12" t="n"/>
      <c r="I7710" s="12" t="n"/>
      <c r="J7710" s="12" t="n"/>
    </row>
    <row r="7711">
      <c r="C7711" s="5" t="n">
        <v>1</v>
      </c>
      <c r="D7711" s="5" t="inlineStr">
        <is>
          <t>Flat Bed Truck 4 Ton</t>
        </is>
      </c>
      <c r="E7711" s="5" t="inlineStr">
        <is>
          <t>E11</t>
        </is>
      </c>
      <c r="F7711" s="5" t="inlineStr">
        <is>
          <t>Jam</t>
        </is>
      </c>
      <c r="G7711" s="25" t="n">
        <v>0.1449464988385824</v>
      </c>
      <c r="H7711" s="26">
        <f>VLOOKUP(D7711,upahbahan,3,FALSE)</f>
        <v/>
      </c>
      <c r="J7711" s="26">
        <f>G7711*H7711</f>
        <v/>
      </c>
    </row>
    <row r="7712">
      <c r="C7712" s="5" t="n">
        <v>2</v>
      </c>
      <c r="D7712" s="5" t="inlineStr">
        <is>
          <t>Alat Bantu</t>
        </is>
      </c>
      <c r="F7712" s="5" t="inlineStr">
        <is>
          <t>Ls</t>
        </is>
      </c>
      <c r="G7712" s="25" t="n">
        <v>1</v>
      </c>
      <c r="H7712" s="26">
        <f>VLOOKUP(D7712,upahbahan,3,FALSE)</f>
        <v/>
      </c>
      <c r="J7712" s="26">
        <f>G7712*H7712</f>
        <v/>
      </c>
    </row>
    <row r="7713">
      <c r="C7713" s="27" t="inlineStr">
        <is>
          <t>JUMLAH HARGA PERALATAN</t>
        </is>
      </c>
      <c r="D7713" s="28" t="n"/>
      <c r="E7713" s="28" t="n"/>
      <c r="F7713" s="28" t="n"/>
      <c r="G7713" s="28" t="n"/>
      <c r="H7713" s="28" t="n"/>
      <c r="I7713" s="28" t="n"/>
      <c r="J7713" s="29">
        <f>SUM(J7711:J7712)</f>
        <v/>
      </c>
    </row>
    <row r="7714">
      <c r="C7714" s="31" t="inlineStr">
        <is>
          <t>D</t>
        </is>
      </c>
      <c r="D7714" s="31" t="inlineStr">
        <is>
          <t>Jumlah (A+B+C)</t>
        </is>
      </c>
      <c r="E7714" s="32" t="n"/>
      <c r="F7714" s="32" t="n"/>
      <c r="G7714" s="32" t="n"/>
      <c r="H7714" s="32" t="n"/>
      <c r="I7714" s="32" t="n"/>
      <c r="J7714" s="33">
        <f>J7687+J7709+J7713</f>
        <v/>
      </c>
    </row>
    <row r="7715">
      <c r="C7715" s="18" t="inlineStr">
        <is>
          <t>E</t>
        </is>
      </c>
      <c r="D7715" s="18" t="inlineStr">
        <is>
          <t>Biaya Umum dan Keuntungan 10.0% x D</t>
        </is>
      </c>
      <c r="H7715" s="21">
        <f>$Q$8</f>
        <v/>
      </c>
      <c r="J7715" s="34">
        <f>J7714*H7715</f>
        <v/>
      </c>
    </row>
    <row r="7716">
      <c r="C7716" s="31" t="inlineStr">
        <is>
          <t>F</t>
        </is>
      </c>
      <c r="D7716" s="31" t="inlineStr">
        <is>
          <t>Harga Satuan Pekerjaan (D+E)</t>
        </is>
      </c>
      <c r="E7716" s="32" t="n"/>
      <c r="F7716" s="32" t="n"/>
      <c r="G7716" s="32" t="n"/>
      <c r="H7716" s="32" t="n"/>
      <c r="I7716" s="32" t="n"/>
      <c r="J7716" s="33">
        <f>SUM(J7714:J7715)</f>
        <v/>
      </c>
    </row>
    <row r="7718">
      <c r="C7718" s="16" t="inlineStr">
        <is>
          <t>I.372</t>
        </is>
      </c>
      <c r="D7718" s="17" t="inlineStr">
        <is>
          <t>Panel PJU Tipe 3 (termasuk Box dan Fondasi)</t>
        </is>
      </c>
      <c r="F7718" s="18" t="inlineStr">
        <is>
          <t>Buah</t>
        </is>
      </c>
      <c r="K7718" s="22">
        <f>ROUNDDOWN(J7750,0)</f>
        <v/>
      </c>
      <c r="M7718" s="19" t="inlineStr">
        <is>
          <t>9.4.(4c)</t>
        </is>
      </c>
    </row>
    <row r="7719">
      <c r="C7719" s="23" t="inlineStr">
        <is>
          <t>No</t>
        </is>
      </c>
      <c r="D7719" s="23" t="inlineStr">
        <is>
          <t>Uraian</t>
        </is>
      </c>
      <c r="E7719" s="23" t="inlineStr">
        <is>
          <t>Kode</t>
        </is>
      </c>
      <c r="F7719" s="23" t="inlineStr">
        <is>
          <t>Sat.</t>
        </is>
      </c>
      <c r="G7719" s="23" t="inlineStr">
        <is>
          <t>Koefisien</t>
        </is>
      </c>
      <c r="H7719" s="23" t="inlineStr">
        <is>
          <t>Harga  Satuan (Rp)</t>
        </is>
      </c>
      <c r="J7719" s="23" t="inlineStr">
        <is>
          <t>Jumlah Harga (Rp)</t>
        </is>
      </c>
    </row>
    <row r="7720">
      <c r="C7720" s="24" t="inlineStr">
        <is>
          <t>A</t>
        </is>
      </c>
      <c r="D7720" s="24" t="inlineStr">
        <is>
          <t>TENAGA KERJA</t>
        </is>
      </c>
      <c r="E7720" s="12" t="n"/>
      <c r="F7720" s="12" t="n"/>
      <c r="G7720" s="12" t="n"/>
      <c r="H7720" s="12" t="n"/>
      <c r="I7720" s="12" t="n"/>
      <c r="J7720" s="12" t="n"/>
    </row>
    <row r="7721">
      <c r="C7721" s="5" t="n">
        <v>1</v>
      </c>
      <c r="D7721" s="5" t="inlineStr">
        <is>
          <t>Pekerja</t>
        </is>
      </c>
      <c r="E7721" s="5" t="inlineStr">
        <is>
          <t>L01</t>
        </is>
      </c>
      <c r="F7721" s="5" t="inlineStr">
        <is>
          <t>jam</t>
        </is>
      </c>
      <c r="G7721" s="25" t="n">
        <v>14</v>
      </c>
      <c r="H7721" s="26">
        <f>VLOOKUP(D7721,upahbahan,3,FALSE)</f>
        <v/>
      </c>
      <c r="J7721" s="26">
        <f>G7721*H7721</f>
        <v/>
      </c>
    </row>
    <row r="7722">
      <c r="C7722" s="5" t="n">
        <v>2</v>
      </c>
      <c r="D7722" s="5" t="inlineStr">
        <is>
          <t>Tukang</t>
        </is>
      </c>
      <c r="E7722" s="5" t="inlineStr">
        <is>
          <t>L02</t>
        </is>
      </c>
      <c r="F7722" s="5" t="inlineStr">
        <is>
          <t>jam</t>
        </is>
      </c>
      <c r="G7722" s="25" t="n">
        <v>6.999998967287453</v>
      </c>
      <c r="H7722" s="26">
        <f>VLOOKUP(D7722,upahbahan,3,FALSE)</f>
        <v/>
      </c>
      <c r="J7722" s="26">
        <f>G7722*H7722</f>
        <v/>
      </c>
    </row>
    <row r="7723">
      <c r="C7723" s="5" t="n">
        <v>3</v>
      </c>
      <c r="D7723" s="5" t="inlineStr">
        <is>
          <t>Mandor</t>
        </is>
      </c>
      <c r="E7723" s="5" t="inlineStr">
        <is>
          <t>L03</t>
        </is>
      </c>
      <c r="F7723" s="5" t="inlineStr">
        <is>
          <t>jam</t>
        </is>
      </c>
      <c r="G7723" s="25" t="n">
        <v>3.500000300186536</v>
      </c>
      <c r="H7723" s="26">
        <f>VLOOKUP(D7723,upahbahan,3,FALSE)</f>
        <v/>
      </c>
      <c r="J7723" s="26">
        <f>G7723*H7723</f>
        <v/>
      </c>
    </row>
    <row r="7724">
      <c r="C7724" s="27" t="inlineStr">
        <is>
          <t>JUMLAH HARGA TENAGA KERJA</t>
        </is>
      </c>
      <c r="D7724" s="28" t="n"/>
      <c r="E7724" s="28" t="n"/>
      <c r="F7724" s="28" t="n"/>
      <c r="G7724" s="28" t="n"/>
      <c r="H7724" s="28" t="n"/>
      <c r="I7724" s="28" t="n"/>
      <c r="J7724" s="29">
        <f>SUM(J7721:J7723)</f>
        <v/>
      </c>
    </row>
    <row r="7725">
      <c r="C7725" s="24" t="inlineStr">
        <is>
          <t>B</t>
        </is>
      </c>
      <c r="D7725" s="24" t="inlineStr">
        <is>
          <t>BAHAN</t>
        </is>
      </c>
      <c r="E7725" s="12" t="n"/>
      <c r="F7725" s="12" t="n"/>
      <c r="G7725" s="12" t="n"/>
      <c r="H7725" s="12" t="n"/>
      <c r="I7725" s="12" t="n"/>
      <c r="J7725" s="12" t="n"/>
    </row>
    <row r="7726">
      <c r="C7726" s="5" t="n">
        <v>1</v>
      </c>
      <c r="D7726" s="5" t="inlineStr">
        <is>
          <t>Panel 700x500x250 SS316L</t>
        </is>
      </c>
      <c r="E7726" s="5" t="inlineStr">
        <is>
          <t>M408b</t>
        </is>
      </c>
      <c r="F7726" s="5" t="inlineStr">
        <is>
          <t>Buah</t>
        </is>
      </c>
      <c r="G7726" s="25" t="n">
        <v>1</v>
      </c>
      <c r="H7726" s="26">
        <f>VLOOKUP(D7726,upahbahan,3,FALSE)</f>
        <v/>
      </c>
      <c r="J7726" s="26">
        <f>G7726*H7726</f>
        <v/>
      </c>
    </row>
    <row r="7727">
      <c r="C7727" s="5" t="n">
        <v>2</v>
      </c>
      <c r="D7727" s="5" t="inlineStr">
        <is>
          <t>Panel-Canopy 0x500x250 Circuit Breaker-MCCB 3P 20 A</t>
        </is>
      </c>
      <c r="E7727" s="5" t="inlineStr">
        <is>
          <t>M409</t>
        </is>
      </c>
      <c r="F7727" s="5" t="inlineStr">
        <is>
          <t>Buah</t>
        </is>
      </c>
      <c r="G7727" s="25" t="n">
        <v>1</v>
      </c>
      <c r="H7727" s="26">
        <f>VLOOKUP(D7727,upahbahan,3,FALSE)</f>
        <v/>
      </c>
      <c r="J7727" s="26">
        <f>G7727*H7727</f>
        <v/>
      </c>
    </row>
    <row r="7728">
      <c r="C7728" s="5" t="n">
        <v>3</v>
      </c>
      <c r="D7728" s="5" t="inlineStr">
        <is>
          <t>380V 18 kA EZC Circuit Breaker-MCB 3P 10 A</t>
        </is>
      </c>
      <c r="E7728" s="5" t="inlineStr">
        <is>
          <t>M399b</t>
        </is>
      </c>
      <c r="F7728" s="5" t="inlineStr">
        <is>
          <t>Buah</t>
        </is>
      </c>
      <c r="G7728" s="25" t="n">
        <v>1</v>
      </c>
      <c r="H7728" s="26">
        <f>VLOOKUP(D7728,upahbahan,3,FALSE)</f>
        <v/>
      </c>
      <c r="J7728" s="26">
        <f>G7728*H7728</f>
        <v/>
      </c>
    </row>
    <row r="7729">
      <c r="C7729" s="5" t="n">
        <v>4</v>
      </c>
      <c r="D7729" s="5" t="inlineStr">
        <is>
          <t>380/220V 10 kA Panel-Acc Cu, Busbar RST, N,</t>
        </is>
      </c>
      <c r="E7729" s="5" t="inlineStr">
        <is>
          <t>M398j</t>
        </is>
      </c>
      <c r="F7729" s="5" t="inlineStr">
        <is>
          <t>Buah</t>
        </is>
      </c>
      <c r="G7729" s="25" t="n">
        <v>5</v>
      </c>
      <c r="H7729" s="26">
        <f>VLOOKUP(D7729,upahbahan,3,FALSE)</f>
        <v/>
      </c>
      <c r="J7729" s="26">
        <f>G7729*H7729</f>
        <v/>
      </c>
    </row>
    <row r="7730">
      <c r="C7730" s="5" t="n">
        <v>5</v>
      </c>
      <c r="D7730" s="5" t="inlineStr">
        <is>
          <t>PE 15x3</t>
        </is>
      </c>
      <c r="E7730" s="5" t="inlineStr">
        <is>
          <t>M414</t>
        </is>
      </c>
      <c r="F7730" s="5" t="inlineStr">
        <is>
          <t>Buah</t>
        </is>
      </c>
      <c r="G7730" s="25" t="n">
        <v>1</v>
      </c>
      <c r="H7730" s="26">
        <f>VLOOKUP(D7730,upahbahan,3,FALSE)</f>
        <v/>
      </c>
      <c r="J7730" s="26">
        <f>G7730*H7730</f>
        <v/>
      </c>
    </row>
    <row r="7731">
      <c r="C7731" s="5" t="n">
        <v>6</v>
      </c>
      <c r="D7731" s="5" t="inlineStr">
        <is>
          <t>Panel-Acc Pilot LED Panel-Acc Fuse+Catridge 6A,</t>
        </is>
      </c>
      <c r="E7731" s="5" t="inlineStr">
        <is>
          <t>M418</t>
        </is>
      </c>
      <c r="F7731" s="5" t="inlineStr">
        <is>
          <t>Buah</t>
        </is>
      </c>
      <c r="G7731" s="25" t="n">
        <v>3</v>
      </c>
      <c r="H7731" s="26">
        <f>VLOOKUP(D7731,upahbahan,3,FALSE)</f>
        <v/>
      </c>
      <c r="J7731" s="26">
        <f>G7731*H7731</f>
        <v/>
      </c>
    </row>
    <row r="7732">
      <c r="C7732" s="5" t="n">
        <v>7</v>
      </c>
      <c r="D7732" s="5" t="inlineStr">
        <is>
          <t>20kA Pipa-Galvanis Galv Pipe Ø 4" -</t>
        </is>
      </c>
      <c r="E7732" s="5" t="inlineStr">
        <is>
          <t>M417</t>
        </is>
      </c>
      <c r="F7732" s="5" t="inlineStr">
        <is>
          <t>Buah</t>
        </is>
      </c>
      <c r="G7732" s="25" t="n">
        <v>3</v>
      </c>
      <c r="H7732" s="26">
        <f>VLOOKUP(D7732,upahbahan,3,FALSE)</f>
        <v/>
      </c>
      <c r="J7732" s="26">
        <f>G7732*H7732</f>
        <v/>
      </c>
    </row>
    <row r="7733">
      <c r="C7733" s="5" t="n">
        <v>8</v>
      </c>
      <c r="D7733" s="5" t="inlineStr">
        <is>
          <t>114 mm</t>
        </is>
      </c>
      <c r="E7733" s="5" t="inlineStr">
        <is>
          <t>M275c</t>
        </is>
      </c>
      <c r="F7733" s="5" t="inlineStr">
        <is>
          <t>M'</t>
        </is>
      </c>
      <c r="G7733" s="25" t="n">
        <v>3.999999948630138</v>
      </c>
      <c r="H7733" s="26">
        <f>VLOOKUP(D7733,upahbahan,3,FALSE)</f>
        <v/>
      </c>
      <c r="J7733" s="26">
        <f>G7733*H7733</f>
        <v/>
      </c>
    </row>
    <row r="7734">
      <c r="C7734" s="5" t="n">
        <v>9</v>
      </c>
      <c r="D7734" s="5" t="inlineStr">
        <is>
          <t>NYA 1x16 mm² dan aksesoris</t>
        </is>
      </c>
      <c r="E7734" s="5" t="inlineStr">
        <is>
          <t>M396a</t>
        </is>
      </c>
      <c r="F7734" s="5" t="inlineStr">
        <is>
          <t>M'</t>
        </is>
      </c>
      <c r="G7734" s="25" t="n">
        <v>4</v>
      </c>
      <c r="H7734" s="26">
        <f>VLOOKUP(D7734,upahbahan,3,FALSE)</f>
        <v/>
      </c>
      <c r="J7734" s="26">
        <f>G7734*H7734</f>
        <v/>
      </c>
    </row>
    <row r="7735">
      <c r="C7735" s="5" t="n">
        <v>10</v>
      </c>
      <c r="D7735" s="5" t="inlineStr">
        <is>
          <t>NYFGbY 4x4 mm² dan aksesoris</t>
        </is>
      </c>
      <c r="E7735" s="5" t="inlineStr">
        <is>
          <t>M396k</t>
        </is>
      </c>
      <c r="F7735" s="5" t="inlineStr">
        <is>
          <t>M'</t>
        </is>
      </c>
      <c r="G7735" s="25" t="n">
        <v>30</v>
      </c>
      <c r="H7735" s="26">
        <f>VLOOKUP(D7735,upahbahan,3,FALSE)</f>
        <v/>
      </c>
      <c r="J7735" s="26">
        <f>G7735*H7735</f>
        <v/>
      </c>
    </row>
    <row r="7736">
      <c r="C7736" s="5" t="n">
        <v>11</v>
      </c>
      <c r="D7736" s="5" t="inlineStr">
        <is>
          <t>NYY 4x50 mm² dan aksesoris</t>
        </is>
      </c>
      <c r="E7736" s="5" t="inlineStr">
        <is>
          <t>M396s</t>
        </is>
      </c>
      <c r="F7736" s="5" t="inlineStr">
        <is>
          <t>M'</t>
        </is>
      </c>
      <c r="G7736" s="25" t="n">
        <v>15</v>
      </c>
      <c r="H7736" s="26">
        <f>VLOOKUP(D7736,upahbahan,3,FALSE)</f>
        <v/>
      </c>
      <c r="J7736" s="26">
        <f>G7736*H7736</f>
        <v/>
      </c>
    </row>
    <row r="7737">
      <c r="C7737" s="5" t="n">
        <v>12</v>
      </c>
      <c r="D7737" s="5" t="inlineStr">
        <is>
          <t>Contactor Max 20A</t>
        </is>
      </c>
      <c r="E7737" s="5" t="inlineStr">
        <is>
          <t>M407</t>
        </is>
      </c>
      <c r="F7737" s="5" t="inlineStr">
        <is>
          <t>Buah</t>
        </is>
      </c>
      <c r="G7737" s="25" t="n">
        <v>5</v>
      </c>
      <c r="H7737" s="26">
        <f>VLOOKUP(D7737,upahbahan,3,FALSE)</f>
        <v/>
      </c>
      <c r="J7737" s="26">
        <f>G7737*H7737</f>
        <v/>
      </c>
    </row>
    <row r="7738">
      <c r="C7738" s="5" t="n">
        <v>13</v>
      </c>
      <c r="D7738" s="5" t="inlineStr">
        <is>
          <t>Besi Tulangan Polos Diameter 13</t>
        </is>
      </c>
      <c r="E7738" s="5" t="inlineStr">
        <is>
          <t>M39a</t>
        </is>
      </c>
      <c r="F7738" s="5" t="inlineStr">
        <is>
          <t>M'</t>
        </is>
      </c>
      <c r="G7738" s="25" t="n">
        <v>31.2</v>
      </c>
      <c r="H7738" s="26">
        <f>VLOOKUP(D7738,upahbahan,3,FALSE)</f>
        <v/>
      </c>
      <c r="J7738" s="26">
        <f>G7738*H7738</f>
        <v/>
      </c>
    </row>
    <row r="7739">
      <c r="C7739" s="5" t="n">
        <v>14</v>
      </c>
      <c r="D7739" s="5" t="inlineStr">
        <is>
          <t>Besi Siku 40.40.4</t>
        </is>
      </c>
      <c r="E7739" s="5" t="inlineStr">
        <is>
          <t>M433</t>
        </is>
      </c>
      <c r="F7739" s="5" t="inlineStr">
        <is>
          <t>M'</t>
        </is>
      </c>
      <c r="G7739" s="25" t="n">
        <v>11.99999834482782</v>
      </c>
      <c r="H7739" s="26">
        <f>VLOOKUP(D7739,upahbahan,3,FALSE)</f>
        <v/>
      </c>
      <c r="J7739" s="26">
        <f>G7739*H7739</f>
        <v/>
      </c>
    </row>
    <row r="7740">
      <c r="C7740" s="5" t="n">
        <v>15</v>
      </c>
      <c r="D7740" s="5" t="inlineStr">
        <is>
          <t>Gembok Anti Karat</t>
        </is>
      </c>
      <c r="E7740" s="5" t="inlineStr">
        <is>
          <t>M435</t>
        </is>
      </c>
      <c r="F7740" s="5" t="inlineStr">
        <is>
          <t>Buah</t>
        </is>
      </c>
      <c r="G7740" s="25" t="n">
        <v>1</v>
      </c>
      <c r="H7740" s="26">
        <f>VLOOKUP(D7740,upahbahan,3,FALSE)</f>
        <v/>
      </c>
      <c r="J7740" s="26">
        <f>G7740*H7740</f>
        <v/>
      </c>
    </row>
    <row r="7741">
      <c r="C7741" s="5" t="n">
        <v>16</v>
      </c>
      <c r="D7741" s="5" t="inlineStr">
        <is>
          <t>Dynabolt m10 x 70mm</t>
        </is>
      </c>
      <c r="E7741" s="5" t="inlineStr">
        <is>
          <t>M436</t>
        </is>
      </c>
      <c r="F7741" s="5" t="inlineStr">
        <is>
          <t>Buah</t>
        </is>
      </c>
      <c r="G7741" s="25" t="n">
        <v>6</v>
      </c>
      <c r="H7741" s="26">
        <f>VLOOKUP(D7741,upahbahan,3,FALSE)</f>
        <v/>
      </c>
      <c r="J7741" s="26">
        <f>G7741*H7741</f>
        <v/>
      </c>
    </row>
    <row r="7742">
      <c r="C7742" s="5" t="n">
        <v>17</v>
      </c>
      <c r="D7742" s="5" t="inlineStr">
        <is>
          <t>Anchor L Dia. 12 mm</t>
        </is>
      </c>
      <c r="E7742" s="5" t="inlineStr">
        <is>
          <t>M437</t>
        </is>
      </c>
      <c r="F7742" s="5" t="inlineStr">
        <is>
          <t>Buah</t>
        </is>
      </c>
      <c r="G7742" s="25" t="n">
        <v>4</v>
      </c>
      <c r="H7742" s="26">
        <f>VLOOKUP(D7742,upahbahan,3,FALSE)</f>
        <v/>
      </c>
      <c r="J7742" s="26">
        <f>G7742*H7742</f>
        <v/>
      </c>
    </row>
    <row r="7743">
      <c r="C7743" s="27" t="inlineStr">
        <is>
          <t>JUMLAH HARGA BAHAN</t>
        </is>
      </c>
      <c r="D7743" s="28" t="n"/>
      <c r="E7743" s="28" t="n"/>
      <c r="F7743" s="28" t="n"/>
      <c r="G7743" s="28" t="n"/>
      <c r="H7743" s="28" t="n"/>
      <c r="I7743" s="28" t="n"/>
      <c r="J7743" s="29">
        <f>SUM(J7726:J7742)</f>
        <v/>
      </c>
    </row>
    <row r="7744">
      <c r="C7744" s="24" t="inlineStr">
        <is>
          <t>C</t>
        </is>
      </c>
      <c r="D7744" s="24" t="inlineStr">
        <is>
          <t>PERALATAN</t>
        </is>
      </c>
      <c r="E7744" s="12" t="n"/>
      <c r="F7744" s="12" t="n"/>
      <c r="G7744" s="12" t="n"/>
      <c r="H7744" s="12" t="n"/>
      <c r="I7744" s="12" t="n"/>
      <c r="J7744" s="12" t="n"/>
    </row>
    <row r="7745">
      <c r="C7745" s="5" t="n">
        <v>1</v>
      </c>
      <c r="D7745" s="5" t="inlineStr">
        <is>
          <t>Flat Bed Truck 4 Ton</t>
        </is>
      </c>
      <c r="E7745" s="5" t="inlineStr">
        <is>
          <t>E11</t>
        </is>
      </c>
      <c r="F7745" s="5" t="inlineStr">
        <is>
          <t>Jam</t>
        </is>
      </c>
      <c r="G7745" s="25" t="n">
        <v>0.1449464988385824</v>
      </c>
      <c r="H7745" s="26">
        <f>VLOOKUP(D7745,upahbahan,3,FALSE)</f>
        <v/>
      </c>
      <c r="J7745" s="26">
        <f>G7745*H7745</f>
        <v/>
      </c>
    </row>
    <row r="7746">
      <c r="C7746" s="5" t="n">
        <v>2</v>
      </c>
      <c r="D7746" s="5" t="inlineStr">
        <is>
          <t>Alat Bantu</t>
        </is>
      </c>
      <c r="F7746" s="5" t="inlineStr">
        <is>
          <t>Ls</t>
        </is>
      </c>
      <c r="G7746" s="25" t="n">
        <v>1</v>
      </c>
      <c r="H7746" s="26">
        <f>VLOOKUP(D7746,upahbahan,3,FALSE)</f>
        <v/>
      </c>
      <c r="J7746" s="26">
        <f>G7746*H7746</f>
        <v/>
      </c>
    </row>
    <row r="7747">
      <c r="C7747" s="27" t="inlineStr">
        <is>
          <t>JUMLAH HARGA PERALATAN</t>
        </is>
      </c>
      <c r="D7747" s="28" t="n"/>
      <c r="E7747" s="28" t="n"/>
      <c r="F7747" s="28" t="n"/>
      <c r="G7747" s="28" t="n"/>
      <c r="H7747" s="28" t="n"/>
      <c r="I7747" s="28" t="n"/>
      <c r="J7747" s="29">
        <f>SUM(J7745:J7746)</f>
        <v/>
      </c>
    </row>
    <row r="7748">
      <c r="C7748" s="31" t="inlineStr">
        <is>
          <t>D</t>
        </is>
      </c>
      <c r="D7748" s="31" t="inlineStr">
        <is>
          <t>Jumlah (A+B+C)</t>
        </is>
      </c>
      <c r="E7748" s="32" t="n"/>
      <c r="F7748" s="32" t="n"/>
      <c r="G7748" s="32" t="n"/>
      <c r="H7748" s="32" t="n"/>
      <c r="I7748" s="32" t="n"/>
      <c r="J7748" s="33">
        <f>J7724+J7743+J7747</f>
        <v/>
      </c>
    </row>
    <row r="7749">
      <c r="C7749" s="18" t="inlineStr">
        <is>
          <t>E</t>
        </is>
      </c>
      <c r="D7749" s="18" t="inlineStr">
        <is>
          <t>Biaya Umum dan Keuntungan 10.0% x D</t>
        </is>
      </c>
      <c r="H7749" s="21">
        <f>$Q$8</f>
        <v/>
      </c>
      <c r="J7749" s="34">
        <f>J7748*H7749</f>
        <v/>
      </c>
    </row>
    <row r="7750">
      <c r="C7750" s="31" t="inlineStr">
        <is>
          <t>F</t>
        </is>
      </c>
      <c r="D7750" s="31" t="inlineStr">
        <is>
          <t>Harga Satuan Pekerjaan (D+E)</t>
        </is>
      </c>
      <c r="E7750" s="32" t="n"/>
      <c r="F7750" s="32" t="n"/>
      <c r="G7750" s="32" t="n"/>
      <c r="H7750" s="32" t="n"/>
      <c r="I7750" s="32" t="n"/>
      <c r="J7750" s="33">
        <f>SUM(J7748:J7749)</f>
        <v/>
      </c>
    </row>
    <row r="7752">
      <c r="C7752" s="16" t="inlineStr">
        <is>
          <t>I.373</t>
        </is>
      </c>
      <c r="D7752" s="17" t="inlineStr">
        <is>
          <t>Panel PJU Tipe 4 (termasuk Box dan Fondasi)</t>
        </is>
      </c>
      <c r="F7752" s="18" t="inlineStr">
        <is>
          <t>Buah</t>
        </is>
      </c>
      <c r="K7752" s="22">
        <f>ROUNDDOWN(J7785,0)</f>
        <v/>
      </c>
      <c r="M7752" s="19" t="inlineStr">
        <is>
          <t>9.4.(4d)</t>
        </is>
      </c>
    </row>
    <row r="7753">
      <c r="C7753" s="23" t="inlineStr">
        <is>
          <t>No</t>
        </is>
      </c>
      <c r="D7753" s="23" t="inlineStr">
        <is>
          <t>Uraian</t>
        </is>
      </c>
      <c r="E7753" s="23" t="inlineStr">
        <is>
          <t>Kode</t>
        </is>
      </c>
      <c r="F7753" s="23" t="inlineStr">
        <is>
          <t>Sat.</t>
        </is>
      </c>
      <c r="G7753" s="23" t="inlineStr">
        <is>
          <t>Koefisien</t>
        </is>
      </c>
      <c r="H7753" s="23" t="inlineStr">
        <is>
          <t>Harga  Satuan (Rp)</t>
        </is>
      </c>
      <c r="J7753" s="23" t="inlineStr">
        <is>
          <t>Jumlah Harga (Rp)</t>
        </is>
      </c>
    </row>
    <row r="7754">
      <c r="C7754" s="24" t="inlineStr">
        <is>
          <t>A</t>
        </is>
      </c>
      <c r="D7754" s="24" t="inlineStr">
        <is>
          <t>TENAGA KERJA</t>
        </is>
      </c>
      <c r="E7754" s="12" t="n"/>
      <c r="F7754" s="12" t="n"/>
      <c r="G7754" s="12" t="n"/>
      <c r="H7754" s="12" t="n"/>
      <c r="I7754" s="12" t="n"/>
      <c r="J7754" s="12" t="n"/>
    </row>
    <row r="7755">
      <c r="C7755" s="5" t="n">
        <v>1</v>
      </c>
      <c r="D7755" s="5" t="inlineStr">
        <is>
          <t>Pekerja</t>
        </is>
      </c>
      <c r="E7755" s="5" t="inlineStr">
        <is>
          <t>L01</t>
        </is>
      </c>
      <c r="F7755" s="5" t="inlineStr">
        <is>
          <t>jam</t>
        </is>
      </c>
      <c r="G7755" s="25" t="n">
        <v>14</v>
      </c>
      <c r="H7755" s="26">
        <f>VLOOKUP(D7755,upahbahan,3,FALSE)</f>
        <v/>
      </c>
      <c r="J7755" s="26">
        <f>G7755*H7755</f>
        <v/>
      </c>
    </row>
    <row r="7756">
      <c r="C7756" s="5" t="n">
        <v>2</v>
      </c>
      <c r="D7756" s="5" t="inlineStr">
        <is>
          <t>Tukang</t>
        </is>
      </c>
      <c r="E7756" s="5" t="inlineStr">
        <is>
          <t>L02</t>
        </is>
      </c>
      <c r="F7756" s="5" t="inlineStr">
        <is>
          <t>jam</t>
        </is>
      </c>
      <c r="G7756" s="25" t="n">
        <v>6.999998967287453</v>
      </c>
      <c r="H7756" s="26">
        <f>VLOOKUP(D7756,upahbahan,3,FALSE)</f>
        <v/>
      </c>
      <c r="J7756" s="26">
        <f>G7756*H7756</f>
        <v/>
      </c>
    </row>
    <row r="7757">
      <c r="C7757" s="5" t="n">
        <v>3</v>
      </c>
      <c r="D7757" s="5" t="inlineStr">
        <is>
          <t>Mandor</t>
        </is>
      </c>
      <c r="E7757" s="5" t="inlineStr">
        <is>
          <t>L03</t>
        </is>
      </c>
      <c r="F7757" s="5" t="inlineStr">
        <is>
          <t>jam</t>
        </is>
      </c>
      <c r="G7757" s="25" t="n">
        <v>3.500000300186536</v>
      </c>
      <c r="H7757" s="26">
        <f>VLOOKUP(D7757,upahbahan,3,FALSE)</f>
        <v/>
      </c>
      <c r="J7757" s="26">
        <f>G7757*H7757</f>
        <v/>
      </c>
    </row>
    <row r="7758">
      <c r="C7758" s="27" t="inlineStr">
        <is>
          <t>JUMLAH HARGA TENAGA KERJA</t>
        </is>
      </c>
      <c r="D7758" s="28" t="n"/>
      <c r="E7758" s="28" t="n"/>
      <c r="F7758" s="28" t="n"/>
      <c r="G7758" s="28" t="n"/>
      <c r="H7758" s="28" t="n"/>
      <c r="I7758" s="28" t="n"/>
      <c r="J7758" s="29">
        <f>SUM(J7755:J7757)</f>
        <v/>
      </c>
    </row>
    <row r="7759">
      <c r="C7759" s="24" t="inlineStr">
        <is>
          <t>B</t>
        </is>
      </c>
      <c r="D7759" s="24" t="inlineStr">
        <is>
          <t>BAHAN</t>
        </is>
      </c>
      <c r="E7759" s="12" t="n"/>
      <c r="F7759" s="12" t="n"/>
      <c r="G7759" s="12" t="n"/>
      <c r="H7759" s="12" t="n"/>
      <c r="I7759" s="12" t="n"/>
      <c r="J7759" s="12" t="n"/>
    </row>
    <row r="7760">
      <c r="C7760" s="5" t="n">
        <v>1</v>
      </c>
      <c r="D7760" s="5" t="inlineStr">
        <is>
          <t>Panel 700x500x250 SS316L</t>
        </is>
      </c>
      <c r="E7760" s="5" t="inlineStr">
        <is>
          <t>M408b</t>
        </is>
      </c>
      <c r="F7760" s="5" t="inlineStr">
        <is>
          <t>Buah</t>
        </is>
      </c>
      <c r="G7760" s="25" t="n">
        <v>1</v>
      </c>
      <c r="H7760" s="26">
        <f>VLOOKUP(D7760,upahbahan,3,FALSE)</f>
        <v/>
      </c>
      <c r="J7760" s="26">
        <f>G7760*H7760</f>
        <v/>
      </c>
    </row>
    <row r="7761">
      <c r="C7761" s="5" t="n">
        <v>2</v>
      </c>
      <c r="D7761" s="5" t="inlineStr">
        <is>
          <t>Panel-Canopy 0x500x250 Circuit Breaker-MCCB 3P 25 A</t>
        </is>
      </c>
      <c r="E7761" s="5" t="inlineStr">
        <is>
          <t>M409</t>
        </is>
      </c>
      <c r="F7761" s="5" t="inlineStr">
        <is>
          <t>Buah</t>
        </is>
      </c>
      <c r="G7761" s="25" t="n">
        <v>1</v>
      </c>
      <c r="H7761" s="26">
        <f>VLOOKUP(D7761,upahbahan,3,FALSE)</f>
        <v/>
      </c>
      <c r="J7761" s="26">
        <f>G7761*H7761</f>
        <v/>
      </c>
    </row>
    <row r="7762">
      <c r="C7762" s="5" t="n">
        <v>3</v>
      </c>
      <c r="D7762" s="5" t="inlineStr">
        <is>
          <t>380V 18 kA EZC Circuit Breaker-MCB 3P 16 A</t>
        </is>
      </c>
      <c r="E7762" s="5" t="inlineStr">
        <is>
          <t>M399c</t>
        </is>
      </c>
      <c r="F7762" s="5" t="inlineStr">
        <is>
          <t>Buah</t>
        </is>
      </c>
      <c r="G7762" s="25" t="n">
        <v>1</v>
      </c>
      <c r="H7762" s="26">
        <f>VLOOKUP(D7762,upahbahan,3,FALSE)</f>
        <v/>
      </c>
      <c r="J7762" s="26">
        <f>G7762*H7762</f>
        <v/>
      </c>
    </row>
    <row r="7763">
      <c r="C7763" s="5" t="n">
        <v>4</v>
      </c>
      <c r="D7763" s="5" t="inlineStr">
        <is>
          <t>380/220V 10 kA Panel-Acc Cu, Busbar RST, N,</t>
        </is>
      </c>
      <c r="E7763" s="5" t="inlineStr">
        <is>
          <t>M398k</t>
        </is>
      </c>
      <c r="F7763" s="5" t="inlineStr">
        <is>
          <t>Buah</t>
        </is>
      </c>
      <c r="G7763" s="25" t="n">
        <v>5</v>
      </c>
      <c r="H7763" s="26" t="n">
        <v>950409</v>
      </c>
      <c r="I7763" s="30" t="inlineStr">
        <is>
          <t>harga khusus</t>
        </is>
      </c>
      <c r="J7763" s="26">
        <f>G7763*H7763</f>
        <v/>
      </c>
    </row>
    <row r="7764">
      <c r="C7764" s="5" t="n">
        <v>5</v>
      </c>
      <c r="D7764" s="5" t="inlineStr">
        <is>
          <t>PE 15x3</t>
        </is>
      </c>
      <c r="E7764" s="5" t="inlineStr">
        <is>
          <t>M414</t>
        </is>
      </c>
      <c r="F7764" s="5" t="inlineStr">
        <is>
          <t>Buah</t>
        </is>
      </c>
      <c r="G7764" s="25" t="n">
        <v>1</v>
      </c>
      <c r="H7764" s="26">
        <f>VLOOKUP(D7764,upahbahan,3,FALSE)</f>
        <v/>
      </c>
      <c r="J7764" s="26">
        <f>G7764*H7764</f>
        <v/>
      </c>
    </row>
    <row r="7765">
      <c r="C7765" s="5" t="n">
        <v>6</v>
      </c>
      <c r="D7765" s="5" t="inlineStr">
        <is>
          <t>Panel-Acc Pilot LED Panel-Acc Fuse+Catridge 6A,</t>
        </is>
      </c>
      <c r="E7765" s="5" t="inlineStr">
        <is>
          <t>M418</t>
        </is>
      </c>
      <c r="F7765" s="5" t="inlineStr">
        <is>
          <t>Buah</t>
        </is>
      </c>
      <c r="G7765" s="25" t="n">
        <v>3</v>
      </c>
      <c r="H7765" s="26">
        <f>VLOOKUP(D7765,upahbahan,3,FALSE)</f>
        <v/>
      </c>
      <c r="J7765" s="26">
        <f>G7765*H7765</f>
        <v/>
      </c>
    </row>
    <row r="7766">
      <c r="C7766" s="5" t="n">
        <v>7</v>
      </c>
      <c r="D7766" s="5" t="inlineStr">
        <is>
          <t>20kA Pipa-Galvanis Galv Pipe Ø 4" -</t>
        </is>
      </c>
      <c r="E7766" s="5" t="inlineStr">
        <is>
          <t>M417</t>
        </is>
      </c>
      <c r="F7766" s="5" t="inlineStr">
        <is>
          <t>Buah</t>
        </is>
      </c>
      <c r="G7766" s="25" t="n">
        <v>3</v>
      </c>
      <c r="H7766" s="26">
        <f>VLOOKUP(D7766,upahbahan,3,FALSE)</f>
        <v/>
      </c>
      <c r="J7766" s="26">
        <f>G7766*H7766</f>
        <v/>
      </c>
    </row>
    <row r="7767">
      <c r="C7767" s="5" t="n">
        <v>8</v>
      </c>
      <c r="D7767" s="5" t="inlineStr">
        <is>
          <t>114 mm</t>
        </is>
      </c>
      <c r="E7767" s="5" t="inlineStr">
        <is>
          <t>M275c</t>
        </is>
      </c>
      <c r="F7767" s="5" t="inlineStr">
        <is>
          <t>M'</t>
        </is>
      </c>
      <c r="G7767" s="25" t="n">
        <v>3.999999948630138</v>
      </c>
      <c r="H7767" s="26">
        <f>VLOOKUP(D7767,upahbahan,3,FALSE)</f>
        <v/>
      </c>
      <c r="J7767" s="26">
        <f>G7767*H7767</f>
        <v/>
      </c>
    </row>
    <row r="7768">
      <c r="C7768" s="5" t="n">
        <v>9</v>
      </c>
      <c r="D7768" s="5" t="inlineStr">
        <is>
          <t>NYA 1x16 mm² dan aksesoris</t>
        </is>
      </c>
      <c r="E7768" s="5" t="inlineStr">
        <is>
          <t>M396a</t>
        </is>
      </c>
      <c r="F7768" s="5" t="inlineStr">
        <is>
          <t>M'</t>
        </is>
      </c>
      <c r="G7768" s="25" t="n">
        <v>4</v>
      </c>
      <c r="H7768" s="26">
        <f>VLOOKUP(D7768,upahbahan,3,FALSE)</f>
        <v/>
      </c>
      <c r="J7768" s="26">
        <f>G7768*H7768</f>
        <v/>
      </c>
    </row>
    <row r="7769">
      <c r="C7769" s="5" t="n">
        <v>10</v>
      </c>
      <c r="D7769" s="5" t="inlineStr">
        <is>
          <t>NYFGbY 4x16 mm² dan aksesoris</t>
        </is>
      </c>
      <c r="E7769" s="5" t="inlineStr">
        <is>
          <t>M396h</t>
        </is>
      </c>
      <c r="F7769" s="5" t="inlineStr">
        <is>
          <t>M'</t>
        </is>
      </c>
      <c r="G7769" s="25" t="n">
        <v>20</v>
      </c>
      <c r="H7769" s="26">
        <f>VLOOKUP(D7769,upahbahan,3,FALSE)</f>
        <v/>
      </c>
      <c r="J7769" s="26">
        <f>G7769*H7769</f>
        <v/>
      </c>
    </row>
    <row r="7770">
      <c r="C7770" s="5" t="n">
        <v>11</v>
      </c>
      <c r="D7770" s="5" t="inlineStr">
        <is>
          <t>NYFGbY 4x10 mm² dan aksesoris BCC 16 mm2 (0,16 kg/m) dan</t>
        </is>
      </c>
      <c r="E7770" s="5" t="inlineStr">
        <is>
          <t>M396g</t>
        </is>
      </c>
      <c r="F7770" s="5" t="inlineStr">
        <is>
          <t>M'</t>
        </is>
      </c>
      <c r="G7770" s="25" t="n">
        <v>20</v>
      </c>
      <c r="H7770" s="26">
        <f>VLOOKUP(D7770,upahbahan,3,FALSE)</f>
        <v/>
      </c>
      <c r="J7770" s="26">
        <f>G7770*H7770</f>
        <v/>
      </c>
    </row>
    <row r="7771">
      <c r="C7771" s="5" t="n">
        <v>12</v>
      </c>
      <c r="D7771" s="5" t="inlineStr">
        <is>
          <t>aksesoris</t>
        </is>
      </c>
      <c r="E7771" s="5" t="inlineStr">
        <is>
          <t>M439</t>
        </is>
      </c>
      <c r="F7771" s="5" t="inlineStr">
        <is>
          <t>M'</t>
        </is>
      </c>
      <c r="G7771" s="25" t="n">
        <v>15</v>
      </c>
      <c r="H7771" s="26">
        <f>VLOOKUP(D7771,upahbahan,3,FALSE)</f>
        <v/>
      </c>
      <c r="J7771" s="26">
        <f>G7771*H7771</f>
        <v/>
      </c>
    </row>
    <row r="7772">
      <c r="C7772" s="5" t="n">
        <v>13</v>
      </c>
      <c r="D7772" s="5" t="inlineStr">
        <is>
          <t>Contactor Max 40A</t>
        </is>
      </c>
      <c r="E7772" s="5" t="inlineStr">
        <is>
          <t>M407a</t>
        </is>
      </c>
      <c r="F7772" s="5" t="inlineStr">
        <is>
          <t>Buah</t>
        </is>
      </c>
      <c r="G7772" s="25" t="n">
        <v>8</v>
      </c>
      <c r="H7772" s="26">
        <f>VLOOKUP(D7772,upahbahan,3,FALSE)</f>
        <v/>
      </c>
      <c r="J7772" s="26">
        <f>G7772*H7772</f>
        <v/>
      </c>
    </row>
    <row r="7773">
      <c r="C7773" s="5" t="n">
        <v>14</v>
      </c>
      <c r="D7773" s="5" t="inlineStr">
        <is>
          <t>Besi Tulangan Polos Diameter 13</t>
        </is>
      </c>
      <c r="E7773" s="5" t="inlineStr">
        <is>
          <t>M39a</t>
        </is>
      </c>
      <c r="F7773" s="5" t="inlineStr">
        <is>
          <t>M'</t>
        </is>
      </c>
      <c r="G7773" s="25" t="n">
        <v>31.2</v>
      </c>
      <c r="H7773" s="26">
        <f>VLOOKUP(D7773,upahbahan,3,FALSE)</f>
        <v/>
      </c>
      <c r="J7773" s="26">
        <f>G7773*H7773</f>
        <v/>
      </c>
    </row>
    <row r="7774">
      <c r="C7774" s="5" t="n">
        <v>15</v>
      </c>
      <c r="D7774" s="5" t="inlineStr">
        <is>
          <t>Besi Siku 40.40.4</t>
        </is>
      </c>
      <c r="E7774" s="5" t="inlineStr">
        <is>
          <t>M433</t>
        </is>
      </c>
      <c r="F7774" s="5" t="inlineStr">
        <is>
          <t>M'</t>
        </is>
      </c>
      <c r="G7774" s="25" t="n">
        <v>11.99999834482782</v>
      </c>
      <c r="H7774" s="26">
        <f>VLOOKUP(D7774,upahbahan,3,FALSE)</f>
        <v/>
      </c>
      <c r="J7774" s="26">
        <f>G7774*H7774</f>
        <v/>
      </c>
    </row>
    <row r="7775">
      <c r="C7775" s="5" t="n">
        <v>16</v>
      </c>
      <c r="D7775" s="5" t="inlineStr">
        <is>
          <t>Gembok Anti Karat</t>
        </is>
      </c>
      <c r="E7775" s="5" t="inlineStr">
        <is>
          <t>M435</t>
        </is>
      </c>
      <c r="F7775" s="5" t="inlineStr">
        <is>
          <t>Buah</t>
        </is>
      </c>
      <c r="G7775" s="25" t="n">
        <v>1</v>
      </c>
      <c r="H7775" s="26">
        <f>VLOOKUP(D7775,upahbahan,3,FALSE)</f>
        <v/>
      </c>
      <c r="J7775" s="26">
        <f>G7775*H7775</f>
        <v/>
      </c>
    </row>
    <row r="7776">
      <c r="C7776" s="5" t="n">
        <v>17</v>
      </c>
      <c r="D7776" s="5" t="inlineStr">
        <is>
          <t>Dynabolt m10 x 70mm</t>
        </is>
      </c>
      <c r="E7776" s="5" t="inlineStr">
        <is>
          <t>M436</t>
        </is>
      </c>
      <c r="F7776" s="5" t="inlineStr">
        <is>
          <t>Buah</t>
        </is>
      </c>
      <c r="G7776" s="25" t="n">
        <v>6</v>
      </c>
      <c r="H7776" s="26">
        <f>VLOOKUP(D7776,upahbahan,3,FALSE)</f>
        <v/>
      </c>
      <c r="J7776" s="26">
        <f>G7776*H7776</f>
        <v/>
      </c>
    </row>
    <row r="7777">
      <c r="C7777" s="5" t="n">
        <v>18</v>
      </c>
      <c r="D7777" s="5" t="inlineStr">
        <is>
          <t>Anchor L Dia. 12 mm</t>
        </is>
      </c>
      <c r="E7777" s="5" t="inlineStr">
        <is>
          <t>M437</t>
        </is>
      </c>
      <c r="F7777" s="5" t="inlineStr">
        <is>
          <t>Buah</t>
        </is>
      </c>
      <c r="G7777" s="25" t="n">
        <v>4</v>
      </c>
      <c r="H7777" s="26">
        <f>VLOOKUP(D7777,upahbahan,3,FALSE)</f>
        <v/>
      </c>
      <c r="J7777" s="26">
        <f>G7777*H7777</f>
        <v/>
      </c>
    </row>
    <row r="7778">
      <c r="C7778" s="27" t="inlineStr">
        <is>
          <t>JUMLAH HARGA BAHAN</t>
        </is>
      </c>
      <c r="D7778" s="28" t="n"/>
      <c r="E7778" s="28" t="n"/>
      <c r="F7778" s="28" t="n"/>
      <c r="G7778" s="28" t="n"/>
      <c r="H7778" s="28" t="n"/>
      <c r="I7778" s="28" t="n"/>
      <c r="J7778" s="29">
        <f>SUM(J7760:J7777)</f>
        <v/>
      </c>
    </row>
    <row r="7779">
      <c r="C7779" s="24" t="inlineStr">
        <is>
          <t>C</t>
        </is>
      </c>
      <c r="D7779" s="24" t="inlineStr">
        <is>
          <t>PERALATAN</t>
        </is>
      </c>
      <c r="E7779" s="12" t="n"/>
      <c r="F7779" s="12" t="n"/>
      <c r="G7779" s="12" t="n"/>
      <c r="H7779" s="12" t="n"/>
      <c r="I7779" s="12" t="n"/>
      <c r="J7779" s="12" t="n"/>
    </row>
    <row r="7780">
      <c r="C7780" s="5" t="n">
        <v>1</v>
      </c>
      <c r="D7780" s="5" t="inlineStr">
        <is>
          <t>Flat Bed Truck 4 Ton</t>
        </is>
      </c>
      <c r="E7780" s="5" t="inlineStr">
        <is>
          <t>E11</t>
        </is>
      </c>
      <c r="F7780" s="5" t="inlineStr">
        <is>
          <t>Jam</t>
        </is>
      </c>
      <c r="G7780" s="25" t="n">
        <v>0.1449464988385824</v>
      </c>
      <c r="H7780" s="26">
        <f>VLOOKUP(D7780,upahbahan,3,FALSE)</f>
        <v/>
      </c>
      <c r="J7780" s="26">
        <f>G7780*H7780</f>
        <v/>
      </c>
    </row>
    <row r="7781">
      <c r="C7781" s="5" t="n">
        <v>2</v>
      </c>
      <c r="D7781" s="5" t="inlineStr">
        <is>
          <t>Alat Bantu</t>
        </is>
      </c>
      <c r="F7781" s="5" t="inlineStr">
        <is>
          <t>Ls</t>
        </is>
      </c>
      <c r="G7781" s="25" t="n">
        <v>1</v>
      </c>
      <c r="H7781" s="26">
        <f>VLOOKUP(D7781,upahbahan,3,FALSE)</f>
        <v/>
      </c>
      <c r="J7781" s="26">
        <f>G7781*H7781</f>
        <v/>
      </c>
    </row>
    <row r="7782">
      <c r="C7782" s="27" t="inlineStr">
        <is>
          <t>JUMLAH HARGA PERALATAN</t>
        </is>
      </c>
      <c r="D7782" s="28" t="n"/>
      <c r="E7782" s="28" t="n"/>
      <c r="F7782" s="28" t="n"/>
      <c r="G7782" s="28" t="n"/>
      <c r="H7782" s="28" t="n"/>
      <c r="I7782" s="28" t="n"/>
      <c r="J7782" s="29">
        <f>SUM(J7780:J7781)</f>
        <v/>
      </c>
    </row>
    <row r="7783">
      <c r="C7783" s="31" t="inlineStr">
        <is>
          <t>D</t>
        </is>
      </c>
      <c r="D7783" s="31" t="inlineStr">
        <is>
          <t>Jumlah (A+B+C)</t>
        </is>
      </c>
      <c r="E7783" s="32" t="n"/>
      <c r="F7783" s="32" t="n"/>
      <c r="G7783" s="32" t="n"/>
      <c r="H7783" s="32" t="n"/>
      <c r="I7783" s="32" t="n"/>
      <c r="J7783" s="33">
        <f>J7758+J7778+J7782</f>
        <v/>
      </c>
    </row>
    <row r="7784">
      <c r="C7784" s="18" t="inlineStr">
        <is>
          <t>E</t>
        </is>
      </c>
      <c r="D7784" s="18" t="inlineStr">
        <is>
          <t>Biaya Umum dan Keuntungan 10.0% x D</t>
        </is>
      </c>
      <c r="H7784" s="21">
        <f>$Q$8</f>
        <v/>
      </c>
      <c r="J7784" s="34">
        <f>J7783*H7784</f>
        <v/>
      </c>
    </row>
    <row r="7785">
      <c r="C7785" s="31" t="inlineStr">
        <is>
          <t>F</t>
        </is>
      </c>
      <c r="D7785" s="31" t="inlineStr">
        <is>
          <t>Harga Satuan Pekerjaan (D+E)</t>
        </is>
      </c>
      <c r="E7785" s="32" t="n"/>
      <c r="F7785" s="32" t="n"/>
      <c r="G7785" s="32" t="n"/>
      <c r="H7785" s="32" t="n"/>
      <c r="I7785" s="32" t="n"/>
      <c r="J7785" s="33">
        <f>SUM(J7783:J7784)</f>
        <v/>
      </c>
    </row>
    <row r="7787">
      <c r="C7787" s="16" t="inlineStr">
        <is>
          <t>I.374</t>
        </is>
      </c>
      <c r="D7787" s="17" t="inlineStr">
        <is>
          <t>Panel PJU Tipe 5 (termasuk Box dan Fondasi)</t>
        </is>
      </c>
      <c r="F7787" s="18" t="inlineStr">
        <is>
          <t>Buah</t>
        </is>
      </c>
      <c r="K7787" s="22">
        <f>ROUNDDOWN(J7820,0)</f>
        <v/>
      </c>
      <c r="M7787" s="19" t="inlineStr">
        <is>
          <t>9.4.(4e)</t>
        </is>
      </c>
    </row>
    <row r="7788">
      <c r="C7788" s="23" t="inlineStr">
        <is>
          <t>No</t>
        </is>
      </c>
      <c r="D7788" s="23" t="inlineStr">
        <is>
          <t>Uraian</t>
        </is>
      </c>
      <c r="E7788" s="23" t="inlineStr">
        <is>
          <t>Kode</t>
        </is>
      </c>
      <c r="F7788" s="23" t="inlineStr">
        <is>
          <t>Sat.</t>
        </is>
      </c>
      <c r="G7788" s="23" t="inlineStr">
        <is>
          <t>Koefisien</t>
        </is>
      </c>
      <c r="H7788" s="23" t="inlineStr">
        <is>
          <t>Harga  Satuan (Rp)</t>
        </is>
      </c>
      <c r="J7788" s="23" t="inlineStr">
        <is>
          <t>Jumlah Harga (Rp)</t>
        </is>
      </c>
    </row>
    <row r="7789">
      <c r="C7789" s="24" t="inlineStr">
        <is>
          <t>A</t>
        </is>
      </c>
      <c r="D7789" s="24" t="inlineStr">
        <is>
          <t>TENAGA KERJA</t>
        </is>
      </c>
      <c r="E7789" s="12" t="n"/>
      <c r="F7789" s="12" t="n"/>
      <c r="G7789" s="12" t="n"/>
      <c r="H7789" s="12" t="n"/>
      <c r="I7789" s="12" t="n"/>
      <c r="J7789" s="12" t="n"/>
    </row>
    <row r="7790">
      <c r="C7790" s="5" t="n">
        <v>1</v>
      </c>
      <c r="D7790" s="5" t="inlineStr">
        <is>
          <t>Pekerja</t>
        </is>
      </c>
      <c r="E7790" s="5" t="inlineStr">
        <is>
          <t>L01</t>
        </is>
      </c>
      <c r="F7790" s="5" t="inlineStr">
        <is>
          <t>jam</t>
        </is>
      </c>
      <c r="G7790" s="25" t="n">
        <v>14</v>
      </c>
      <c r="H7790" s="26">
        <f>VLOOKUP(D7790,upahbahan,3,FALSE)</f>
        <v/>
      </c>
      <c r="J7790" s="26">
        <f>G7790*H7790</f>
        <v/>
      </c>
    </row>
    <row r="7791">
      <c r="C7791" s="5" t="n">
        <v>2</v>
      </c>
      <c r="D7791" s="5" t="inlineStr">
        <is>
          <t>Tukang</t>
        </is>
      </c>
      <c r="E7791" s="5" t="inlineStr">
        <is>
          <t>L02</t>
        </is>
      </c>
      <c r="F7791" s="5" t="inlineStr">
        <is>
          <t>jam</t>
        </is>
      </c>
      <c r="G7791" s="25" t="n">
        <v>6.999998967287453</v>
      </c>
      <c r="H7791" s="26">
        <f>VLOOKUP(D7791,upahbahan,3,FALSE)</f>
        <v/>
      </c>
      <c r="J7791" s="26">
        <f>G7791*H7791</f>
        <v/>
      </c>
    </row>
    <row r="7792">
      <c r="C7792" s="5" t="n">
        <v>3</v>
      </c>
      <c r="D7792" s="5" t="inlineStr">
        <is>
          <t>Mandor</t>
        </is>
      </c>
      <c r="E7792" s="5" t="inlineStr">
        <is>
          <t>L03</t>
        </is>
      </c>
      <c r="F7792" s="5" t="inlineStr">
        <is>
          <t>jam</t>
        </is>
      </c>
      <c r="G7792" s="25" t="n">
        <v>3.500000300186536</v>
      </c>
      <c r="H7792" s="26">
        <f>VLOOKUP(D7792,upahbahan,3,FALSE)</f>
        <v/>
      </c>
      <c r="J7792" s="26">
        <f>G7792*H7792</f>
        <v/>
      </c>
    </row>
    <row r="7793">
      <c r="C7793" s="27" t="inlineStr">
        <is>
          <t>JUMLAH HARGA TENAGA KERJA</t>
        </is>
      </c>
      <c r="D7793" s="28" t="n"/>
      <c r="E7793" s="28" t="n"/>
      <c r="F7793" s="28" t="n"/>
      <c r="G7793" s="28" t="n"/>
      <c r="H7793" s="28" t="n"/>
      <c r="I7793" s="28" t="n"/>
      <c r="J7793" s="29">
        <f>SUM(J7790:J7792)</f>
        <v/>
      </c>
    </row>
    <row r="7794">
      <c r="C7794" s="24" t="inlineStr">
        <is>
          <t>B</t>
        </is>
      </c>
      <c r="D7794" s="24" t="inlineStr">
        <is>
          <t>BAHAN</t>
        </is>
      </c>
      <c r="E7794" s="12" t="n"/>
      <c r="F7794" s="12" t="n"/>
      <c r="G7794" s="12" t="n"/>
      <c r="H7794" s="12" t="n"/>
      <c r="I7794" s="12" t="n"/>
      <c r="J7794" s="12" t="n"/>
    </row>
    <row r="7795">
      <c r="C7795" s="5" t="n">
        <v>1</v>
      </c>
      <c r="D7795" s="5" t="inlineStr">
        <is>
          <t>Panel 700x500x250 SS316L</t>
        </is>
      </c>
      <c r="E7795" s="5" t="inlineStr">
        <is>
          <t>M408b</t>
        </is>
      </c>
      <c r="F7795" s="5" t="inlineStr">
        <is>
          <t>Buah</t>
        </is>
      </c>
      <c r="G7795" s="25" t="n">
        <v>1</v>
      </c>
      <c r="H7795" s="26">
        <f>VLOOKUP(D7795,upahbahan,3,FALSE)</f>
        <v/>
      </c>
      <c r="J7795" s="26">
        <f>G7795*H7795</f>
        <v/>
      </c>
    </row>
    <row r="7796">
      <c r="C7796" s="5" t="n">
        <v>2</v>
      </c>
      <c r="D7796" s="5" t="inlineStr">
        <is>
          <t>Panel-Canopy 0x500x250 Circuit Breaker-MCCB 3P 15 A</t>
        </is>
      </c>
      <c r="E7796" s="5" t="inlineStr">
        <is>
          <t>M409</t>
        </is>
      </c>
      <c r="F7796" s="5" t="inlineStr">
        <is>
          <t>Buah</t>
        </is>
      </c>
      <c r="G7796" s="25" t="n">
        <v>1</v>
      </c>
      <c r="H7796" s="26">
        <f>VLOOKUP(D7796,upahbahan,3,FALSE)</f>
        <v/>
      </c>
      <c r="J7796" s="26">
        <f>G7796*H7796</f>
        <v/>
      </c>
    </row>
    <row r="7797">
      <c r="C7797" s="5" t="n">
        <v>3</v>
      </c>
      <c r="D7797" s="5" t="inlineStr">
        <is>
          <t>380V 18 kA EZC Circuit Breaker-MCB 3P 10 A</t>
        </is>
      </c>
      <c r="E7797" s="5" t="inlineStr">
        <is>
          <t>M399a</t>
        </is>
      </c>
      <c r="F7797" s="5" t="inlineStr">
        <is>
          <t>Buah</t>
        </is>
      </c>
      <c r="G7797" s="25" t="n">
        <v>1</v>
      </c>
      <c r="H7797" s="26">
        <f>VLOOKUP(D7797,upahbahan,3,FALSE)</f>
        <v/>
      </c>
      <c r="J7797" s="26">
        <f>G7797*H7797</f>
        <v/>
      </c>
    </row>
    <row r="7798">
      <c r="C7798" s="5" t="n">
        <v>4</v>
      </c>
      <c r="D7798" s="5" t="inlineStr">
        <is>
          <t>380/220V 10 kA Panel-Acc Cu, Busbar RST, N,</t>
        </is>
      </c>
      <c r="E7798" s="5" t="inlineStr">
        <is>
          <t>M398j</t>
        </is>
      </c>
      <c r="F7798" s="5" t="inlineStr">
        <is>
          <t>Buah</t>
        </is>
      </c>
      <c r="G7798" s="25" t="n">
        <v>5</v>
      </c>
      <c r="H7798" s="26">
        <f>VLOOKUP(D7798,upahbahan,3,FALSE)</f>
        <v/>
      </c>
      <c r="J7798" s="26">
        <f>G7798*H7798</f>
        <v/>
      </c>
    </row>
    <row r="7799">
      <c r="C7799" s="5" t="n">
        <v>5</v>
      </c>
      <c r="D7799" s="5" t="inlineStr">
        <is>
          <t>PE 15x3</t>
        </is>
      </c>
      <c r="E7799" s="5" t="inlineStr">
        <is>
          <t>M414</t>
        </is>
      </c>
      <c r="F7799" s="5" t="inlineStr">
        <is>
          <t>Buah</t>
        </is>
      </c>
      <c r="G7799" s="25" t="n">
        <v>1</v>
      </c>
      <c r="H7799" s="26">
        <f>VLOOKUP(D7799,upahbahan,3,FALSE)</f>
        <v/>
      </c>
      <c r="J7799" s="26">
        <f>G7799*H7799</f>
        <v/>
      </c>
    </row>
    <row r="7800">
      <c r="C7800" s="5" t="n">
        <v>6</v>
      </c>
      <c r="D7800" s="5" t="inlineStr">
        <is>
          <t>Panel-Acc Pilot LED Panel-Acc Fuse+Catridge 6A,</t>
        </is>
      </c>
      <c r="E7800" s="5" t="inlineStr">
        <is>
          <t>M418</t>
        </is>
      </c>
      <c r="F7800" s="5" t="inlineStr">
        <is>
          <t>Buah</t>
        </is>
      </c>
      <c r="G7800" s="25" t="n">
        <v>3</v>
      </c>
      <c r="H7800" s="26">
        <f>VLOOKUP(D7800,upahbahan,3,FALSE)</f>
        <v/>
      </c>
      <c r="J7800" s="26">
        <f>G7800*H7800</f>
        <v/>
      </c>
    </row>
    <row r="7801">
      <c r="C7801" s="5" t="n">
        <v>7</v>
      </c>
      <c r="D7801" s="5" t="inlineStr">
        <is>
          <t>20kA Pipa-Galvanis Galv Pipe Ø 4" -</t>
        </is>
      </c>
      <c r="E7801" s="5" t="inlineStr">
        <is>
          <t>M417</t>
        </is>
      </c>
      <c r="F7801" s="5" t="inlineStr">
        <is>
          <t>Buah</t>
        </is>
      </c>
      <c r="G7801" s="25" t="n">
        <v>3</v>
      </c>
      <c r="H7801" s="26">
        <f>VLOOKUP(D7801,upahbahan,3,FALSE)</f>
        <v/>
      </c>
      <c r="J7801" s="26">
        <f>G7801*H7801</f>
        <v/>
      </c>
    </row>
    <row r="7802">
      <c r="C7802" s="5" t="n">
        <v>8</v>
      </c>
      <c r="D7802" s="5" t="inlineStr">
        <is>
          <t>114 mm</t>
        </is>
      </c>
      <c r="E7802" s="5" t="inlineStr">
        <is>
          <t>M275c</t>
        </is>
      </c>
      <c r="F7802" s="5" t="inlineStr">
        <is>
          <t>M'</t>
        </is>
      </c>
      <c r="G7802" s="25" t="n">
        <v>3.999999948630138</v>
      </c>
      <c r="H7802" s="26">
        <f>VLOOKUP(D7802,upahbahan,3,FALSE)</f>
        <v/>
      </c>
      <c r="J7802" s="26">
        <f>G7802*H7802</f>
        <v/>
      </c>
    </row>
    <row r="7803">
      <c r="C7803" s="5" t="n">
        <v>9</v>
      </c>
      <c r="D7803" s="5" t="inlineStr">
        <is>
          <t>NYA 1x4 mm² dan aksesoris</t>
        </is>
      </c>
      <c r="E7803" s="5" t="inlineStr">
        <is>
          <t>M396d</t>
        </is>
      </c>
      <c r="F7803" s="5" t="inlineStr">
        <is>
          <t>M'</t>
        </is>
      </c>
      <c r="G7803" s="25" t="n">
        <v>4</v>
      </c>
      <c r="H7803" s="26">
        <f>VLOOKUP(D7803,upahbahan,3,FALSE)</f>
        <v/>
      </c>
      <c r="J7803" s="26">
        <f>G7803*H7803</f>
        <v/>
      </c>
    </row>
    <row r="7804">
      <c r="C7804" s="5" t="n">
        <v>10</v>
      </c>
      <c r="D7804" s="5" t="inlineStr">
        <is>
          <t>NYFGbY 4x16 mm² dan aksesoris</t>
        </is>
      </c>
      <c r="E7804" s="5" t="inlineStr">
        <is>
          <t>M396h</t>
        </is>
      </c>
      <c r="F7804" s="5" t="inlineStr">
        <is>
          <t>M'</t>
        </is>
      </c>
      <c r="G7804" s="25" t="n">
        <v>20</v>
      </c>
      <c r="H7804" s="26">
        <f>VLOOKUP(D7804,upahbahan,3,FALSE)</f>
        <v/>
      </c>
      <c r="J7804" s="26">
        <f>G7804*H7804</f>
        <v/>
      </c>
    </row>
    <row r="7805">
      <c r="C7805" s="5" t="n">
        <v>11</v>
      </c>
      <c r="D7805" s="5" t="inlineStr">
        <is>
          <t>NYFGbY 4x10 mm² dan aksesoris BCC 16 mm2 (0,16 kg/m) dan</t>
        </is>
      </c>
      <c r="E7805" s="5" t="inlineStr">
        <is>
          <t>M396g</t>
        </is>
      </c>
      <c r="F7805" s="5" t="inlineStr">
        <is>
          <t>M'</t>
        </is>
      </c>
      <c r="G7805" s="25" t="n">
        <v>20</v>
      </c>
      <c r="H7805" s="26">
        <f>VLOOKUP(D7805,upahbahan,3,FALSE)</f>
        <v/>
      </c>
      <c r="J7805" s="26">
        <f>G7805*H7805</f>
        <v/>
      </c>
    </row>
    <row r="7806">
      <c r="C7806" s="5" t="n">
        <v>12</v>
      </c>
      <c r="D7806" s="5" t="inlineStr">
        <is>
          <t>aksesoris</t>
        </is>
      </c>
      <c r="E7806" s="5" t="inlineStr">
        <is>
          <t>M439</t>
        </is>
      </c>
      <c r="F7806" s="5" t="inlineStr">
        <is>
          <t>M'</t>
        </is>
      </c>
      <c r="G7806" s="25" t="n">
        <v>15</v>
      </c>
      <c r="H7806" s="26">
        <f>VLOOKUP(D7806,upahbahan,3,FALSE)</f>
        <v/>
      </c>
      <c r="J7806" s="26">
        <f>G7806*H7806</f>
        <v/>
      </c>
    </row>
    <row r="7807">
      <c r="C7807" s="5" t="n">
        <v>13</v>
      </c>
      <c r="D7807" s="5" t="inlineStr">
        <is>
          <t>Contactor Max 40A</t>
        </is>
      </c>
      <c r="E7807" s="5" t="inlineStr">
        <is>
          <t>M407a</t>
        </is>
      </c>
      <c r="F7807" s="5" t="inlineStr">
        <is>
          <t>Buah</t>
        </is>
      </c>
      <c r="G7807" s="25" t="n">
        <v>8</v>
      </c>
      <c r="H7807" s="26">
        <f>VLOOKUP(D7807,upahbahan,3,FALSE)</f>
        <v/>
      </c>
      <c r="J7807" s="26">
        <f>G7807*H7807</f>
        <v/>
      </c>
    </row>
    <row r="7808">
      <c r="C7808" s="5" t="n">
        <v>14</v>
      </c>
      <c r="D7808" s="5" t="inlineStr">
        <is>
          <t>Besi Tulangan Polos Diameter 13</t>
        </is>
      </c>
      <c r="E7808" s="5" t="inlineStr">
        <is>
          <t>M39a</t>
        </is>
      </c>
      <c r="F7808" s="5" t="inlineStr">
        <is>
          <t>M'</t>
        </is>
      </c>
      <c r="G7808" s="25" t="n">
        <v>31.2</v>
      </c>
      <c r="H7808" s="26">
        <f>VLOOKUP(D7808,upahbahan,3,FALSE)</f>
        <v/>
      </c>
      <c r="J7808" s="26">
        <f>G7808*H7808</f>
        <v/>
      </c>
    </row>
    <row r="7809">
      <c r="C7809" s="5" t="n">
        <v>15</v>
      </c>
      <c r="D7809" s="5" t="inlineStr">
        <is>
          <t>Besi Siku 40.40.4</t>
        </is>
      </c>
      <c r="E7809" s="5" t="inlineStr">
        <is>
          <t>M433</t>
        </is>
      </c>
      <c r="F7809" s="5" t="inlineStr">
        <is>
          <t>M'</t>
        </is>
      </c>
      <c r="G7809" s="25" t="n">
        <v>11.99999834482782</v>
      </c>
      <c r="H7809" s="26">
        <f>VLOOKUP(D7809,upahbahan,3,FALSE)</f>
        <v/>
      </c>
      <c r="J7809" s="26">
        <f>G7809*H7809</f>
        <v/>
      </c>
    </row>
    <row r="7810">
      <c r="C7810" s="5" t="n">
        <v>16</v>
      </c>
      <c r="D7810" s="5" t="inlineStr">
        <is>
          <t>Gembok Anti Karat</t>
        </is>
      </c>
      <c r="E7810" s="5" t="inlineStr">
        <is>
          <t>M435</t>
        </is>
      </c>
      <c r="F7810" s="5" t="inlineStr">
        <is>
          <t>Buah</t>
        </is>
      </c>
      <c r="G7810" s="25" t="n">
        <v>1</v>
      </c>
      <c r="H7810" s="26">
        <f>VLOOKUP(D7810,upahbahan,3,FALSE)</f>
        <v/>
      </c>
      <c r="J7810" s="26">
        <f>G7810*H7810</f>
        <v/>
      </c>
    </row>
    <row r="7811">
      <c r="C7811" s="5" t="n">
        <v>17</v>
      </c>
      <c r="D7811" s="5" t="inlineStr">
        <is>
          <t>Dynabolt m10 x 70mm</t>
        </is>
      </c>
      <c r="E7811" s="5" t="inlineStr">
        <is>
          <t>M436</t>
        </is>
      </c>
      <c r="F7811" s="5" t="inlineStr">
        <is>
          <t>Buah</t>
        </is>
      </c>
      <c r="G7811" s="25" t="n">
        <v>6</v>
      </c>
      <c r="H7811" s="26">
        <f>VLOOKUP(D7811,upahbahan,3,FALSE)</f>
        <v/>
      </c>
      <c r="J7811" s="26">
        <f>G7811*H7811</f>
        <v/>
      </c>
    </row>
    <row r="7812">
      <c r="C7812" s="5" t="n">
        <v>18</v>
      </c>
      <c r="D7812" s="5" t="inlineStr">
        <is>
          <t>Anchor L Dia. 12 mm</t>
        </is>
      </c>
      <c r="E7812" s="5" t="inlineStr">
        <is>
          <t>M437</t>
        </is>
      </c>
      <c r="F7812" s="5" t="inlineStr">
        <is>
          <t>Buah</t>
        </is>
      </c>
      <c r="G7812" s="25" t="n">
        <v>4</v>
      </c>
      <c r="H7812" s="26">
        <f>VLOOKUP(D7812,upahbahan,3,FALSE)</f>
        <v/>
      </c>
      <c r="J7812" s="26">
        <f>G7812*H7812</f>
        <v/>
      </c>
    </row>
    <row r="7813">
      <c r="C7813" s="27" t="inlineStr">
        <is>
          <t>JUMLAH HARGA BAHAN</t>
        </is>
      </c>
      <c r="D7813" s="28" t="n"/>
      <c r="E7813" s="28" t="n"/>
      <c r="F7813" s="28" t="n"/>
      <c r="G7813" s="28" t="n"/>
      <c r="H7813" s="28" t="n"/>
      <c r="I7813" s="28" t="n"/>
      <c r="J7813" s="29">
        <f>SUM(J7795:J7812)</f>
        <v/>
      </c>
    </row>
    <row r="7814">
      <c r="C7814" s="24" t="inlineStr">
        <is>
          <t>C</t>
        </is>
      </c>
      <c r="D7814" s="24" t="inlineStr">
        <is>
          <t>PERALATAN</t>
        </is>
      </c>
      <c r="E7814" s="12" t="n"/>
      <c r="F7814" s="12" t="n"/>
      <c r="G7814" s="12" t="n"/>
      <c r="H7814" s="12" t="n"/>
      <c r="I7814" s="12" t="n"/>
      <c r="J7814" s="12" t="n"/>
    </row>
    <row r="7815">
      <c r="C7815" s="5" t="n">
        <v>1</v>
      </c>
      <c r="D7815" s="5" t="inlineStr">
        <is>
          <t>Flat Bed Truck 4 Ton</t>
        </is>
      </c>
      <c r="E7815" s="5" t="inlineStr">
        <is>
          <t>E11</t>
        </is>
      </c>
      <c r="F7815" s="5" t="inlineStr">
        <is>
          <t>Jam</t>
        </is>
      </c>
      <c r="G7815" s="25" t="n">
        <v>0.1449464988385824</v>
      </c>
      <c r="H7815" s="26">
        <f>VLOOKUP(D7815,upahbahan,3,FALSE)</f>
        <v/>
      </c>
      <c r="J7815" s="26">
        <f>G7815*H7815</f>
        <v/>
      </c>
    </row>
    <row r="7816">
      <c r="C7816" s="5" t="n">
        <v>2</v>
      </c>
      <c r="D7816" s="5" t="inlineStr">
        <is>
          <t>Alat Bantu</t>
        </is>
      </c>
      <c r="F7816" s="5" t="inlineStr">
        <is>
          <t>Ls</t>
        </is>
      </c>
      <c r="G7816" s="25" t="n">
        <v>1</v>
      </c>
      <c r="H7816" s="26">
        <f>VLOOKUP(D7816,upahbahan,3,FALSE)</f>
        <v/>
      </c>
      <c r="J7816" s="26">
        <f>G7816*H7816</f>
        <v/>
      </c>
    </row>
    <row r="7817">
      <c r="C7817" s="27" t="inlineStr">
        <is>
          <t>JUMLAH HARGA PERALATAN</t>
        </is>
      </c>
      <c r="D7817" s="28" t="n"/>
      <c r="E7817" s="28" t="n"/>
      <c r="F7817" s="28" t="n"/>
      <c r="G7817" s="28" t="n"/>
      <c r="H7817" s="28" t="n"/>
      <c r="I7817" s="28" t="n"/>
      <c r="J7817" s="29">
        <f>SUM(J7815:J7816)</f>
        <v/>
      </c>
    </row>
    <row r="7818">
      <c r="C7818" s="31" t="inlineStr">
        <is>
          <t>D</t>
        </is>
      </c>
      <c r="D7818" s="31" t="inlineStr">
        <is>
          <t>Jumlah (A+B+C)</t>
        </is>
      </c>
      <c r="E7818" s="32" t="n"/>
      <c r="F7818" s="32" t="n"/>
      <c r="G7818" s="32" t="n"/>
      <c r="H7818" s="32" t="n"/>
      <c r="I7818" s="32" t="n"/>
      <c r="J7818" s="33">
        <f>J7793+J7813+J7817</f>
        <v/>
      </c>
    </row>
    <row r="7819">
      <c r="C7819" s="18" t="inlineStr">
        <is>
          <t>E</t>
        </is>
      </c>
      <c r="D7819" s="18" t="inlineStr">
        <is>
          <t>Biaya Umum dan Keuntungan 10.0% x D</t>
        </is>
      </c>
      <c r="H7819" s="21">
        <f>$Q$8</f>
        <v/>
      </c>
      <c r="J7819" s="34">
        <f>J7818*H7819</f>
        <v/>
      </c>
    </row>
    <row r="7820">
      <c r="C7820" s="31" t="inlineStr">
        <is>
          <t>F</t>
        </is>
      </c>
      <c r="D7820" s="31" t="inlineStr">
        <is>
          <t>Harga Satuan Pekerjaan (D+E)</t>
        </is>
      </c>
      <c r="E7820" s="32" t="n"/>
      <c r="F7820" s="32" t="n"/>
      <c r="G7820" s="32" t="n"/>
      <c r="H7820" s="32" t="n"/>
      <c r="I7820" s="32" t="n"/>
      <c r="J7820" s="33">
        <f>SUM(J7818:J7819)</f>
        <v/>
      </c>
    </row>
    <row r="7822">
      <c r="C7822" s="16" t="inlineStr">
        <is>
          <t>I.375</t>
        </is>
      </c>
      <c r="D7822" s="17" t="inlineStr">
        <is>
          <t>Panel PJU Tipe 6 (termasuk Box dan Fondasi)</t>
        </is>
      </c>
      <c r="F7822" s="18" t="inlineStr">
        <is>
          <t>Buah</t>
        </is>
      </c>
      <c r="K7822" s="22">
        <f>ROUNDDOWN(J7855,0)</f>
        <v/>
      </c>
      <c r="M7822" s="19" t="inlineStr">
        <is>
          <t>9.4.(4f)</t>
        </is>
      </c>
    </row>
    <row r="7823">
      <c r="C7823" s="23" t="inlineStr">
        <is>
          <t>No</t>
        </is>
      </c>
      <c r="D7823" s="23" t="inlineStr">
        <is>
          <t>Uraian</t>
        </is>
      </c>
      <c r="E7823" s="23" t="inlineStr">
        <is>
          <t>Kode</t>
        </is>
      </c>
      <c r="F7823" s="23" t="inlineStr">
        <is>
          <t>Sat.</t>
        </is>
      </c>
      <c r="G7823" s="23" t="inlineStr">
        <is>
          <t>Koefisien</t>
        </is>
      </c>
      <c r="H7823" s="23" t="inlineStr">
        <is>
          <t>Harga  Satuan (Rp)</t>
        </is>
      </c>
      <c r="J7823" s="23" t="inlineStr">
        <is>
          <t>Jumlah Harga (Rp)</t>
        </is>
      </c>
    </row>
    <row r="7824">
      <c r="C7824" s="24" t="inlineStr">
        <is>
          <t>A</t>
        </is>
      </c>
      <c r="D7824" s="24" t="inlineStr">
        <is>
          <t>TENAGA KERJA</t>
        </is>
      </c>
      <c r="E7824" s="12" t="n"/>
      <c r="F7824" s="12" t="n"/>
      <c r="G7824" s="12" t="n"/>
      <c r="H7824" s="12" t="n"/>
      <c r="I7824" s="12" t="n"/>
      <c r="J7824" s="12" t="n"/>
    </row>
    <row r="7825">
      <c r="C7825" s="5" t="n">
        <v>1</v>
      </c>
      <c r="D7825" s="5" t="inlineStr">
        <is>
          <t>Pekerja</t>
        </is>
      </c>
      <c r="E7825" s="5" t="inlineStr">
        <is>
          <t>L01</t>
        </is>
      </c>
      <c r="F7825" s="5" t="inlineStr">
        <is>
          <t>jam</t>
        </is>
      </c>
      <c r="G7825" s="25" t="n">
        <v>14</v>
      </c>
      <c r="H7825" s="26">
        <f>VLOOKUP(D7825,upahbahan,3,FALSE)</f>
        <v/>
      </c>
      <c r="J7825" s="26">
        <f>G7825*H7825</f>
        <v/>
      </c>
    </row>
    <row r="7826">
      <c r="C7826" s="5" t="n">
        <v>2</v>
      </c>
      <c r="D7826" s="5" t="inlineStr">
        <is>
          <t>Tukang</t>
        </is>
      </c>
      <c r="E7826" s="5" t="inlineStr">
        <is>
          <t>L02</t>
        </is>
      </c>
      <c r="F7826" s="5" t="inlineStr">
        <is>
          <t>jam</t>
        </is>
      </c>
      <c r="G7826" s="25" t="n">
        <v>6.999998967287453</v>
      </c>
      <c r="H7826" s="26">
        <f>VLOOKUP(D7826,upahbahan,3,FALSE)</f>
        <v/>
      </c>
      <c r="J7826" s="26">
        <f>G7826*H7826</f>
        <v/>
      </c>
    </row>
    <row r="7827">
      <c r="C7827" s="5" t="n">
        <v>3</v>
      </c>
      <c r="D7827" s="5" t="inlineStr">
        <is>
          <t>Mandor</t>
        </is>
      </c>
      <c r="E7827" s="5" t="inlineStr">
        <is>
          <t>L03</t>
        </is>
      </c>
      <c r="F7827" s="5" t="inlineStr">
        <is>
          <t>jam</t>
        </is>
      </c>
      <c r="G7827" s="25" t="n">
        <v>3.500000300186536</v>
      </c>
      <c r="H7827" s="26">
        <f>VLOOKUP(D7827,upahbahan,3,FALSE)</f>
        <v/>
      </c>
      <c r="J7827" s="26">
        <f>G7827*H7827</f>
        <v/>
      </c>
    </row>
    <row r="7828">
      <c r="C7828" s="27" t="inlineStr">
        <is>
          <t>JUMLAH HARGA TENAGA KERJA</t>
        </is>
      </c>
      <c r="D7828" s="28" t="n"/>
      <c r="E7828" s="28" t="n"/>
      <c r="F7828" s="28" t="n"/>
      <c r="G7828" s="28" t="n"/>
      <c r="H7828" s="28" t="n"/>
      <c r="I7828" s="28" t="n"/>
      <c r="J7828" s="29">
        <f>SUM(J7825:J7827)</f>
        <v/>
      </c>
    </row>
    <row r="7829">
      <c r="C7829" s="24" t="inlineStr">
        <is>
          <t>B</t>
        </is>
      </c>
      <c r="D7829" s="24" t="inlineStr">
        <is>
          <t>BAHAN</t>
        </is>
      </c>
      <c r="E7829" s="12" t="n"/>
      <c r="F7829" s="12" t="n"/>
      <c r="G7829" s="12" t="n"/>
      <c r="H7829" s="12" t="n"/>
      <c r="I7829" s="12" t="n"/>
      <c r="J7829" s="12" t="n"/>
    </row>
    <row r="7830">
      <c r="C7830" s="5" t="n">
        <v>1</v>
      </c>
      <c r="D7830" s="5" t="inlineStr">
        <is>
          <t>Panel 700x500x250 SS316L</t>
        </is>
      </c>
      <c r="E7830" s="5" t="inlineStr">
        <is>
          <t>M408b</t>
        </is>
      </c>
      <c r="F7830" s="5" t="inlineStr">
        <is>
          <t>Buah</t>
        </is>
      </c>
      <c r="G7830" s="25" t="n">
        <v>1</v>
      </c>
      <c r="H7830" s="26">
        <f>VLOOKUP(D7830,upahbahan,3,FALSE)</f>
        <v/>
      </c>
      <c r="J7830" s="26">
        <f>G7830*H7830</f>
        <v/>
      </c>
    </row>
    <row r="7831">
      <c r="C7831" s="5" t="n">
        <v>2</v>
      </c>
      <c r="D7831" s="5" t="inlineStr">
        <is>
          <t>Panel-Canopy 0x500x250 Circuit Breaker-MCCB 3P 15 A</t>
        </is>
      </c>
      <c r="E7831" s="5" t="inlineStr">
        <is>
          <t>M409</t>
        </is>
      </c>
      <c r="F7831" s="5" t="inlineStr">
        <is>
          <t>Buah</t>
        </is>
      </c>
      <c r="G7831" s="25" t="n">
        <v>1</v>
      </c>
      <c r="H7831" s="26">
        <f>VLOOKUP(D7831,upahbahan,3,FALSE)</f>
        <v/>
      </c>
      <c r="J7831" s="26">
        <f>G7831*H7831</f>
        <v/>
      </c>
    </row>
    <row r="7832">
      <c r="C7832" s="5" t="n">
        <v>3</v>
      </c>
      <c r="D7832" s="5" t="inlineStr">
        <is>
          <t>380V 18 kA EZC Circuit Breaker-MCB 3P 20 A</t>
        </is>
      </c>
      <c r="E7832" s="5" t="inlineStr">
        <is>
          <t>M399a</t>
        </is>
      </c>
      <c r="F7832" s="5" t="inlineStr">
        <is>
          <t>Buah</t>
        </is>
      </c>
      <c r="G7832" s="25" t="n">
        <v>1</v>
      </c>
      <c r="H7832" s="26">
        <f>VLOOKUP(D7832,upahbahan,3,FALSE)</f>
        <v/>
      </c>
      <c r="J7832" s="26">
        <f>G7832*H7832</f>
        <v/>
      </c>
    </row>
    <row r="7833">
      <c r="C7833" s="5" t="n">
        <v>4</v>
      </c>
      <c r="D7833" s="5" t="inlineStr">
        <is>
          <t>380/220V 10 kA Panel-Acc Cu, Busbar RST, N,</t>
        </is>
      </c>
      <c r="E7833" s="5" t="inlineStr">
        <is>
          <t>M398m</t>
        </is>
      </c>
      <c r="F7833" s="5" t="inlineStr">
        <is>
          <t>Buah</t>
        </is>
      </c>
      <c r="G7833" s="25" t="n">
        <v>5</v>
      </c>
      <c r="H7833" s="26" t="n">
        <v>950409</v>
      </c>
      <c r="I7833" s="30" t="inlineStr">
        <is>
          <t>harga khusus</t>
        </is>
      </c>
      <c r="J7833" s="26">
        <f>G7833*H7833</f>
        <v/>
      </c>
    </row>
    <row r="7834">
      <c r="C7834" s="5" t="n">
        <v>5</v>
      </c>
      <c r="D7834" s="5" t="inlineStr">
        <is>
          <t>PE 15x3</t>
        </is>
      </c>
      <c r="E7834" s="5" t="inlineStr">
        <is>
          <t>M414</t>
        </is>
      </c>
      <c r="F7834" s="5" t="inlineStr">
        <is>
          <t>Buah</t>
        </is>
      </c>
      <c r="G7834" s="25" t="n">
        <v>1</v>
      </c>
      <c r="H7834" s="26">
        <f>VLOOKUP(D7834,upahbahan,3,FALSE)</f>
        <v/>
      </c>
      <c r="J7834" s="26">
        <f>G7834*H7834</f>
        <v/>
      </c>
    </row>
    <row r="7835">
      <c r="C7835" s="5" t="n">
        <v>6</v>
      </c>
      <c r="D7835" s="5" t="inlineStr">
        <is>
          <t>Panel-Acc Pilot LED Panel-Acc Fuse+Catridge 6A,</t>
        </is>
      </c>
      <c r="E7835" s="5" t="inlineStr">
        <is>
          <t>M418</t>
        </is>
      </c>
      <c r="F7835" s="5" t="inlineStr">
        <is>
          <t>Buah</t>
        </is>
      </c>
      <c r="G7835" s="25" t="n">
        <v>3</v>
      </c>
      <c r="H7835" s="26">
        <f>VLOOKUP(D7835,upahbahan,3,FALSE)</f>
        <v/>
      </c>
      <c r="J7835" s="26">
        <f>G7835*H7835</f>
        <v/>
      </c>
    </row>
    <row r="7836">
      <c r="C7836" s="5" t="n">
        <v>7</v>
      </c>
      <c r="D7836" s="5" t="inlineStr">
        <is>
          <t>20kA Pipa-Galvanis Galv Pipe Ø 4" -</t>
        </is>
      </c>
      <c r="E7836" s="5" t="inlineStr">
        <is>
          <t>M417</t>
        </is>
      </c>
      <c r="F7836" s="5" t="inlineStr">
        <is>
          <t>Buah</t>
        </is>
      </c>
      <c r="G7836" s="25" t="n">
        <v>3</v>
      </c>
      <c r="H7836" s="26">
        <f>VLOOKUP(D7836,upahbahan,3,FALSE)</f>
        <v/>
      </c>
      <c r="J7836" s="26">
        <f>G7836*H7836</f>
        <v/>
      </c>
    </row>
    <row r="7837">
      <c r="C7837" s="5" t="n">
        <v>8</v>
      </c>
      <c r="D7837" s="5" t="inlineStr">
        <is>
          <t>114 mm</t>
        </is>
      </c>
      <c r="E7837" s="5" t="inlineStr">
        <is>
          <t>M275c</t>
        </is>
      </c>
      <c r="F7837" s="5" t="inlineStr">
        <is>
          <t>M'</t>
        </is>
      </c>
      <c r="G7837" s="25" t="n">
        <v>3.999999948630138</v>
      </c>
      <c r="H7837" s="26">
        <f>VLOOKUP(D7837,upahbahan,3,FALSE)</f>
        <v/>
      </c>
      <c r="J7837" s="26">
        <f>G7837*H7837</f>
        <v/>
      </c>
    </row>
    <row r="7838">
      <c r="C7838" s="5" t="n">
        <v>9</v>
      </c>
      <c r="D7838" s="5" t="inlineStr">
        <is>
          <t>NYA 1x4 mm² dan aksesoris</t>
        </is>
      </c>
      <c r="E7838" s="5" t="inlineStr">
        <is>
          <t>M396d</t>
        </is>
      </c>
      <c r="F7838" s="5" t="inlineStr">
        <is>
          <t>M'</t>
        </is>
      </c>
      <c r="G7838" s="25" t="n">
        <v>4</v>
      </c>
      <c r="H7838" s="26">
        <f>VLOOKUP(D7838,upahbahan,3,FALSE)</f>
        <v/>
      </c>
      <c r="J7838" s="26">
        <f>G7838*H7838</f>
        <v/>
      </c>
    </row>
    <row r="7839">
      <c r="C7839" s="5" t="n">
        <v>10</v>
      </c>
      <c r="D7839" s="5" t="inlineStr">
        <is>
          <t>NYFGbY 4x16 mm² dan aksesoris</t>
        </is>
      </c>
      <c r="E7839" s="5" t="inlineStr">
        <is>
          <t>M396h</t>
        </is>
      </c>
      <c r="F7839" s="5" t="inlineStr">
        <is>
          <t>M'</t>
        </is>
      </c>
      <c r="G7839" s="25" t="n">
        <v>20</v>
      </c>
      <c r="H7839" s="26">
        <f>VLOOKUP(D7839,upahbahan,3,FALSE)</f>
        <v/>
      </c>
      <c r="J7839" s="26">
        <f>G7839*H7839</f>
        <v/>
      </c>
    </row>
    <row r="7840">
      <c r="C7840" s="5" t="n">
        <v>11</v>
      </c>
      <c r="D7840" s="5" t="inlineStr">
        <is>
          <t>NYFGbY 4x10 mm² dan aksesoris BCC 16 mm2 (0,16 kg/m) dan</t>
        </is>
      </c>
      <c r="E7840" s="5" t="inlineStr">
        <is>
          <t>M396g</t>
        </is>
      </c>
      <c r="F7840" s="5" t="inlineStr">
        <is>
          <t>M'</t>
        </is>
      </c>
      <c r="G7840" s="25" t="n">
        <v>20</v>
      </c>
      <c r="H7840" s="26">
        <f>VLOOKUP(D7840,upahbahan,3,FALSE)</f>
        <v/>
      </c>
      <c r="J7840" s="26">
        <f>G7840*H7840</f>
        <v/>
      </c>
    </row>
    <row r="7841">
      <c r="C7841" s="5" t="n">
        <v>12</v>
      </c>
      <c r="D7841" s="5" t="inlineStr">
        <is>
          <t>aksesoris</t>
        </is>
      </c>
      <c r="E7841" s="5" t="inlineStr">
        <is>
          <t>M439</t>
        </is>
      </c>
      <c r="F7841" s="5" t="inlineStr">
        <is>
          <t>M'</t>
        </is>
      </c>
      <c r="G7841" s="25" t="n">
        <v>15</v>
      </c>
      <c r="H7841" s="26">
        <f>VLOOKUP(D7841,upahbahan,3,FALSE)</f>
        <v/>
      </c>
      <c r="J7841" s="26">
        <f>G7841*H7841</f>
        <v/>
      </c>
    </row>
    <row r="7842">
      <c r="C7842" s="5" t="n">
        <v>13</v>
      </c>
      <c r="D7842" s="5" t="inlineStr">
        <is>
          <t>Contactor Max 40A</t>
        </is>
      </c>
      <c r="E7842" s="5" t="inlineStr">
        <is>
          <t>M407a</t>
        </is>
      </c>
      <c r="F7842" s="5" t="inlineStr">
        <is>
          <t>Buah</t>
        </is>
      </c>
      <c r="G7842" s="25" t="n">
        <v>8</v>
      </c>
      <c r="H7842" s="26">
        <f>VLOOKUP(D7842,upahbahan,3,FALSE)</f>
        <v/>
      </c>
      <c r="J7842" s="26">
        <f>G7842*H7842</f>
        <v/>
      </c>
    </row>
    <row r="7843">
      <c r="C7843" s="5" t="n">
        <v>14</v>
      </c>
      <c r="D7843" s="5" t="inlineStr">
        <is>
          <t>Besi Tulangan Polos Diameter 13</t>
        </is>
      </c>
      <c r="E7843" s="5" t="inlineStr">
        <is>
          <t>M39a</t>
        </is>
      </c>
      <c r="F7843" s="5" t="inlineStr">
        <is>
          <t>M'</t>
        </is>
      </c>
      <c r="G7843" s="25" t="n">
        <v>31.2</v>
      </c>
      <c r="H7843" s="26">
        <f>VLOOKUP(D7843,upahbahan,3,FALSE)</f>
        <v/>
      </c>
      <c r="J7843" s="26">
        <f>G7843*H7843</f>
        <v/>
      </c>
    </row>
    <row r="7844">
      <c r="C7844" s="5" t="n">
        <v>15</v>
      </c>
      <c r="D7844" s="5" t="inlineStr">
        <is>
          <t>Besi Siku 50x50x5 mm</t>
        </is>
      </c>
      <c r="E7844" s="5" t="inlineStr">
        <is>
          <t>M434</t>
        </is>
      </c>
      <c r="F7844" s="5" t="inlineStr">
        <is>
          <t>M'</t>
        </is>
      </c>
      <c r="G7844" s="25" t="n">
        <v>1.999999707436981</v>
      </c>
      <c r="H7844" s="26">
        <f>VLOOKUP(D7844,upahbahan,3,FALSE)</f>
        <v/>
      </c>
      <c r="J7844" s="26">
        <f>G7844*H7844</f>
        <v/>
      </c>
    </row>
    <row r="7845">
      <c r="C7845" s="5" t="n">
        <v>16</v>
      </c>
      <c r="D7845" s="5" t="inlineStr">
        <is>
          <t>Gembok Anti Karat</t>
        </is>
      </c>
      <c r="E7845" s="5" t="inlineStr">
        <is>
          <t>M435</t>
        </is>
      </c>
      <c r="F7845" s="5" t="inlineStr">
        <is>
          <t>Buah</t>
        </is>
      </c>
      <c r="G7845" s="25" t="n">
        <v>1</v>
      </c>
      <c r="H7845" s="26">
        <f>VLOOKUP(D7845,upahbahan,3,FALSE)</f>
        <v/>
      </c>
      <c r="J7845" s="26">
        <f>G7845*H7845</f>
        <v/>
      </c>
    </row>
    <row r="7846">
      <c r="C7846" s="5" t="n">
        <v>17</v>
      </c>
      <c r="D7846" s="5" t="inlineStr">
        <is>
          <t>Dynabolt m10 x 70mm</t>
        </is>
      </c>
      <c r="E7846" s="5" t="inlineStr">
        <is>
          <t>M436</t>
        </is>
      </c>
      <c r="F7846" s="5" t="inlineStr">
        <is>
          <t>Buah</t>
        </is>
      </c>
      <c r="G7846" s="25" t="n">
        <v>6</v>
      </c>
      <c r="H7846" s="26">
        <f>VLOOKUP(D7846,upahbahan,3,FALSE)</f>
        <v/>
      </c>
      <c r="J7846" s="26">
        <f>G7846*H7846</f>
        <v/>
      </c>
    </row>
    <row r="7847">
      <c r="C7847" s="5" t="n">
        <v>18</v>
      </c>
      <c r="D7847" s="5" t="inlineStr">
        <is>
          <t>Anchor L Dia. 12 mm</t>
        </is>
      </c>
      <c r="E7847" s="5" t="inlineStr">
        <is>
          <t>M437</t>
        </is>
      </c>
      <c r="F7847" s="5" t="inlineStr">
        <is>
          <t>Buah</t>
        </is>
      </c>
      <c r="G7847" s="25" t="n">
        <v>4</v>
      </c>
      <c r="H7847" s="26">
        <f>VLOOKUP(D7847,upahbahan,3,FALSE)</f>
        <v/>
      </c>
      <c r="J7847" s="26">
        <f>G7847*H7847</f>
        <v/>
      </c>
    </row>
    <row r="7848">
      <c r="C7848" s="27" t="inlineStr">
        <is>
          <t>JUMLAH HARGA BAHAN</t>
        </is>
      </c>
      <c r="D7848" s="28" t="n"/>
      <c r="E7848" s="28" t="n"/>
      <c r="F7848" s="28" t="n"/>
      <c r="G7848" s="28" t="n"/>
      <c r="H7848" s="28" t="n"/>
      <c r="I7848" s="28" t="n"/>
      <c r="J7848" s="29">
        <f>SUM(J7830:J7847)</f>
        <v/>
      </c>
    </row>
    <row r="7849">
      <c r="C7849" s="24" t="inlineStr">
        <is>
          <t>C</t>
        </is>
      </c>
      <c r="D7849" s="24" t="inlineStr">
        <is>
          <t>PERALATAN</t>
        </is>
      </c>
      <c r="E7849" s="12" t="n"/>
      <c r="F7849" s="12" t="n"/>
      <c r="G7849" s="12" t="n"/>
      <c r="H7849" s="12" t="n"/>
      <c r="I7849" s="12" t="n"/>
      <c r="J7849" s="12" t="n"/>
    </row>
    <row r="7850">
      <c r="C7850" s="5" t="n">
        <v>1</v>
      </c>
      <c r="D7850" s="5" t="inlineStr">
        <is>
          <t>Flat Bed Truck 4 Ton</t>
        </is>
      </c>
      <c r="E7850" s="5" t="inlineStr">
        <is>
          <t>E11</t>
        </is>
      </c>
      <c r="F7850" s="5" t="inlineStr">
        <is>
          <t>Jam</t>
        </is>
      </c>
      <c r="G7850" s="25" t="n">
        <v>0.1449464988385824</v>
      </c>
      <c r="H7850" s="26">
        <f>VLOOKUP(D7850,upahbahan,3,FALSE)</f>
        <v/>
      </c>
      <c r="J7850" s="26">
        <f>G7850*H7850</f>
        <v/>
      </c>
    </row>
    <row r="7851">
      <c r="C7851" s="5" t="n">
        <v>2</v>
      </c>
      <c r="D7851" s="5" t="inlineStr">
        <is>
          <t>Alat Bantu</t>
        </is>
      </c>
      <c r="F7851" s="5" t="inlineStr">
        <is>
          <t>Ls</t>
        </is>
      </c>
      <c r="G7851" s="25" t="n">
        <v>1</v>
      </c>
      <c r="H7851" s="26">
        <f>VLOOKUP(D7851,upahbahan,3,FALSE)</f>
        <v/>
      </c>
      <c r="J7851" s="26">
        <f>G7851*H7851</f>
        <v/>
      </c>
    </row>
    <row r="7852">
      <c r="C7852" s="27" t="inlineStr">
        <is>
          <t>JUMLAH HARGA PERALATAN</t>
        </is>
      </c>
      <c r="D7852" s="28" t="n"/>
      <c r="E7852" s="28" t="n"/>
      <c r="F7852" s="28" t="n"/>
      <c r="G7852" s="28" t="n"/>
      <c r="H7852" s="28" t="n"/>
      <c r="I7852" s="28" t="n"/>
      <c r="J7852" s="29">
        <f>SUM(J7850:J7851)</f>
        <v/>
      </c>
    </row>
    <row r="7853">
      <c r="C7853" s="31" t="inlineStr">
        <is>
          <t>D</t>
        </is>
      </c>
      <c r="D7853" s="31" t="inlineStr">
        <is>
          <t>Jumlah (A+B+C)</t>
        </is>
      </c>
      <c r="E7853" s="32" t="n"/>
      <c r="F7853" s="32" t="n"/>
      <c r="G7853" s="32" t="n"/>
      <c r="H7853" s="32" t="n"/>
      <c r="I7853" s="32" t="n"/>
      <c r="J7853" s="33">
        <f>J7828+J7848+J7852</f>
        <v/>
      </c>
    </row>
    <row r="7854">
      <c r="C7854" s="18" t="inlineStr">
        <is>
          <t>E</t>
        </is>
      </c>
      <c r="D7854" s="18" t="inlineStr">
        <is>
          <t>Biaya Umum dan Keuntungan 10.0% x D</t>
        </is>
      </c>
      <c r="H7854" s="21">
        <f>$Q$8</f>
        <v/>
      </c>
      <c r="J7854" s="34">
        <f>J7853*H7854</f>
        <v/>
      </c>
    </row>
    <row r="7855">
      <c r="C7855" s="31" t="inlineStr">
        <is>
          <t>F</t>
        </is>
      </c>
      <c r="D7855" s="31" t="inlineStr">
        <is>
          <t>Harga Satuan Pekerjaan (D+E)</t>
        </is>
      </c>
      <c r="E7855" s="32" t="n"/>
      <c r="F7855" s="32" t="n"/>
      <c r="G7855" s="32" t="n"/>
      <c r="H7855" s="32" t="n"/>
      <c r="I7855" s="32" t="n"/>
      <c r="J7855" s="33">
        <f>SUM(J7853:J7854)</f>
        <v/>
      </c>
    </row>
    <row r="7857">
      <c r="C7857" s="16" t="inlineStr">
        <is>
          <t>I.376</t>
        </is>
      </c>
      <c r="D7857" s="17" t="inlineStr">
        <is>
          <t>Panel PJU Tipe 7 (termasuk Box dan Fondasi)</t>
        </is>
      </c>
      <c r="F7857" s="18" t="inlineStr">
        <is>
          <t>Buah</t>
        </is>
      </c>
      <c r="K7857" s="22">
        <f>ROUNDDOWN(J7890,0)</f>
        <v/>
      </c>
      <c r="M7857" s="19" t="inlineStr">
        <is>
          <t>9.4.(4g)</t>
        </is>
      </c>
    </row>
    <row r="7858">
      <c r="C7858" s="23" t="inlineStr">
        <is>
          <t>No</t>
        </is>
      </c>
      <c r="D7858" s="23" t="inlineStr">
        <is>
          <t>Uraian</t>
        </is>
      </c>
      <c r="E7858" s="23" t="inlineStr">
        <is>
          <t>Kode</t>
        </is>
      </c>
      <c r="F7858" s="23" t="inlineStr">
        <is>
          <t>Sat.</t>
        </is>
      </c>
      <c r="G7858" s="23" t="inlineStr">
        <is>
          <t>Koefisien</t>
        </is>
      </c>
      <c r="H7858" s="23" t="inlineStr">
        <is>
          <t>Harga  Satuan (Rp)</t>
        </is>
      </c>
      <c r="J7858" s="23" t="inlineStr">
        <is>
          <t>Jumlah Harga (Rp)</t>
        </is>
      </c>
    </row>
    <row r="7859">
      <c r="C7859" s="24" t="inlineStr">
        <is>
          <t>A</t>
        </is>
      </c>
      <c r="D7859" s="24" t="inlineStr">
        <is>
          <t>TENAGA KERJA</t>
        </is>
      </c>
      <c r="E7859" s="12" t="n"/>
      <c r="F7859" s="12" t="n"/>
      <c r="G7859" s="12" t="n"/>
      <c r="H7859" s="12" t="n"/>
      <c r="I7859" s="12" t="n"/>
      <c r="J7859" s="12" t="n"/>
    </row>
    <row r="7860">
      <c r="C7860" s="5" t="n">
        <v>1</v>
      </c>
      <c r="D7860" s="5" t="inlineStr">
        <is>
          <t>Pekerja</t>
        </is>
      </c>
      <c r="E7860" s="5" t="inlineStr">
        <is>
          <t>L01</t>
        </is>
      </c>
      <c r="F7860" s="5" t="inlineStr">
        <is>
          <t>jam</t>
        </is>
      </c>
      <c r="G7860" s="25" t="n">
        <v>14</v>
      </c>
      <c r="H7860" s="26">
        <f>VLOOKUP(D7860,upahbahan,3,FALSE)</f>
        <v/>
      </c>
      <c r="J7860" s="26">
        <f>G7860*H7860</f>
        <v/>
      </c>
    </row>
    <row r="7861">
      <c r="C7861" s="5" t="n">
        <v>2</v>
      </c>
      <c r="D7861" s="5" t="inlineStr">
        <is>
          <t>Tukang</t>
        </is>
      </c>
      <c r="E7861" s="5" t="inlineStr">
        <is>
          <t>L02</t>
        </is>
      </c>
      <c r="F7861" s="5" t="inlineStr">
        <is>
          <t>jam</t>
        </is>
      </c>
      <c r="G7861" s="25" t="n">
        <v>6.999998967287453</v>
      </c>
      <c r="H7861" s="26">
        <f>VLOOKUP(D7861,upahbahan,3,FALSE)</f>
        <v/>
      </c>
      <c r="J7861" s="26">
        <f>G7861*H7861</f>
        <v/>
      </c>
    </row>
    <row r="7862">
      <c r="C7862" s="5" t="n">
        <v>3</v>
      </c>
      <c r="D7862" s="5" t="inlineStr">
        <is>
          <t>Mandor</t>
        </is>
      </c>
      <c r="E7862" s="5" t="inlineStr">
        <is>
          <t>L03</t>
        </is>
      </c>
      <c r="F7862" s="5" t="inlineStr">
        <is>
          <t>jam</t>
        </is>
      </c>
      <c r="G7862" s="25" t="n">
        <v>3.500000300186536</v>
      </c>
      <c r="H7862" s="26">
        <f>VLOOKUP(D7862,upahbahan,3,FALSE)</f>
        <v/>
      </c>
      <c r="J7862" s="26">
        <f>G7862*H7862</f>
        <v/>
      </c>
    </row>
    <row r="7863">
      <c r="C7863" s="27" t="inlineStr">
        <is>
          <t>JUMLAH HARGA TENAGA KERJA</t>
        </is>
      </c>
      <c r="D7863" s="28" t="n"/>
      <c r="E7863" s="28" t="n"/>
      <c r="F7863" s="28" t="n"/>
      <c r="G7863" s="28" t="n"/>
      <c r="H7863" s="28" t="n"/>
      <c r="I7863" s="28" t="n"/>
      <c r="J7863" s="29">
        <f>SUM(J7860:J7862)</f>
        <v/>
      </c>
    </row>
    <row r="7864">
      <c r="C7864" s="24" t="inlineStr">
        <is>
          <t>B</t>
        </is>
      </c>
      <c r="D7864" s="24" t="inlineStr">
        <is>
          <t>BAHAN</t>
        </is>
      </c>
      <c r="E7864" s="12" t="n"/>
      <c r="F7864" s="12" t="n"/>
      <c r="G7864" s="12" t="n"/>
      <c r="H7864" s="12" t="n"/>
      <c r="I7864" s="12" t="n"/>
      <c r="J7864" s="12" t="n"/>
    </row>
    <row r="7865">
      <c r="C7865" s="5" t="n">
        <v>1</v>
      </c>
      <c r="D7865" s="5" t="inlineStr">
        <is>
          <t>SS316L</t>
        </is>
      </c>
      <c r="E7865" s="5" t="inlineStr">
        <is>
          <t>M408b</t>
        </is>
      </c>
      <c r="F7865" s="5" t="inlineStr">
        <is>
          <t>Buah</t>
        </is>
      </c>
      <c r="G7865" s="25" t="n">
        <v>1</v>
      </c>
      <c r="H7865" s="26">
        <f>VLOOKUP(D7865,upahbahan,3,FALSE)</f>
        <v/>
      </c>
      <c r="J7865" s="26">
        <f>G7865*H7865</f>
        <v/>
      </c>
    </row>
    <row r="7866">
      <c r="C7866" s="5" t="n">
        <v>2</v>
      </c>
      <c r="D7866" s="5" t="inlineStr">
        <is>
          <t>Panel-Canopy 0x500x250 Circuit Breaker-MCCB 3P 15 A</t>
        </is>
      </c>
      <c r="E7866" s="5" t="inlineStr">
        <is>
          <t>M409</t>
        </is>
      </c>
      <c r="F7866" s="5" t="inlineStr">
        <is>
          <t>Buah</t>
        </is>
      </c>
      <c r="G7866" s="25" t="n">
        <v>1</v>
      </c>
      <c r="H7866" s="26">
        <f>VLOOKUP(D7866,upahbahan,3,FALSE)</f>
        <v/>
      </c>
      <c r="J7866" s="26">
        <f>G7866*H7866</f>
        <v/>
      </c>
    </row>
    <row r="7867">
      <c r="C7867" s="5" t="n">
        <v>3</v>
      </c>
      <c r="D7867" s="5" t="inlineStr">
        <is>
          <t>380V 18 kA EZC Circuit Breaker-MCB 3P 10 A</t>
        </is>
      </c>
      <c r="E7867" s="5" t="inlineStr">
        <is>
          <t>M399a</t>
        </is>
      </c>
      <c r="F7867" s="5" t="inlineStr">
        <is>
          <t>Buah</t>
        </is>
      </c>
      <c r="G7867" s="25" t="n">
        <v>1</v>
      </c>
      <c r="H7867" s="26">
        <f>VLOOKUP(D7867,upahbahan,3,FALSE)</f>
        <v/>
      </c>
      <c r="J7867" s="26">
        <f>G7867*H7867</f>
        <v/>
      </c>
    </row>
    <row r="7868">
      <c r="C7868" s="5" t="n">
        <v>4</v>
      </c>
      <c r="D7868" s="5" t="inlineStr">
        <is>
          <t>380/220V 10 kA Panel-Acc Cu, Busbar RST, N,</t>
        </is>
      </c>
      <c r="E7868" s="5" t="inlineStr">
        <is>
          <t>M398j</t>
        </is>
      </c>
      <c r="F7868" s="5" t="inlineStr">
        <is>
          <t>Buah</t>
        </is>
      </c>
      <c r="G7868" s="25" t="n">
        <v>5</v>
      </c>
      <c r="H7868" s="26">
        <f>VLOOKUP(D7868,upahbahan,3,FALSE)</f>
        <v/>
      </c>
      <c r="J7868" s="26">
        <f>G7868*H7868</f>
        <v/>
      </c>
    </row>
    <row r="7869">
      <c r="C7869" s="5" t="n">
        <v>5</v>
      </c>
      <c r="D7869" s="5" t="inlineStr">
        <is>
          <t>PE 15x3</t>
        </is>
      </c>
      <c r="E7869" s="5" t="inlineStr">
        <is>
          <t>M414</t>
        </is>
      </c>
      <c r="F7869" s="5" t="inlineStr">
        <is>
          <t>Buah</t>
        </is>
      </c>
      <c r="G7869" s="25" t="n">
        <v>1</v>
      </c>
      <c r="H7869" s="26">
        <f>VLOOKUP(D7869,upahbahan,3,FALSE)</f>
        <v/>
      </c>
      <c r="J7869" s="26">
        <f>G7869*H7869</f>
        <v/>
      </c>
    </row>
    <row r="7870">
      <c r="C7870" s="5" t="n">
        <v>6</v>
      </c>
      <c r="D7870" s="5" t="inlineStr">
        <is>
          <t>Panel-Acc Pilot LED Panel-Acc Fuse+Catridge 6A,</t>
        </is>
      </c>
      <c r="E7870" s="5" t="inlineStr">
        <is>
          <t>M418</t>
        </is>
      </c>
      <c r="F7870" s="5" t="inlineStr">
        <is>
          <t>Buah</t>
        </is>
      </c>
      <c r="G7870" s="25" t="n">
        <v>3</v>
      </c>
      <c r="H7870" s="26">
        <f>VLOOKUP(D7870,upahbahan,3,FALSE)</f>
        <v/>
      </c>
      <c r="J7870" s="26">
        <f>G7870*H7870</f>
        <v/>
      </c>
    </row>
    <row r="7871">
      <c r="C7871" s="5" t="n">
        <v>7</v>
      </c>
      <c r="D7871" s="5" t="inlineStr">
        <is>
          <t>20kA Pipa-Galvanis Galv Pipe Ø 4" -</t>
        </is>
      </c>
      <c r="E7871" s="5" t="inlineStr">
        <is>
          <t>M417</t>
        </is>
      </c>
      <c r="F7871" s="5" t="inlineStr">
        <is>
          <t>Buah</t>
        </is>
      </c>
      <c r="G7871" s="25" t="n">
        <v>3</v>
      </c>
      <c r="H7871" s="26">
        <f>VLOOKUP(D7871,upahbahan,3,FALSE)</f>
        <v/>
      </c>
      <c r="J7871" s="26">
        <f>G7871*H7871</f>
        <v/>
      </c>
    </row>
    <row r="7872">
      <c r="C7872" s="5" t="n">
        <v>8</v>
      </c>
      <c r="D7872" s="5" t="inlineStr">
        <is>
          <t>114 mm</t>
        </is>
      </c>
      <c r="E7872" s="5" t="inlineStr">
        <is>
          <t>M275c</t>
        </is>
      </c>
      <c r="F7872" s="5" t="inlineStr">
        <is>
          <t>M'</t>
        </is>
      </c>
      <c r="G7872" s="25" t="n">
        <v>3.999999948630138</v>
      </c>
      <c r="H7872" s="26">
        <f>VLOOKUP(D7872,upahbahan,3,FALSE)</f>
        <v/>
      </c>
      <c r="J7872" s="26">
        <f>G7872*H7872</f>
        <v/>
      </c>
    </row>
    <row r="7873">
      <c r="C7873" s="5" t="n">
        <v>9</v>
      </c>
      <c r="D7873" s="5" t="inlineStr">
        <is>
          <t>NYA 1x4 mm² dan aksesoris</t>
        </is>
      </c>
      <c r="E7873" s="5" t="inlineStr">
        <is>
          <t>M396d</t>
        </is>
      </c>
      <c r="F7873" s="5" t="inlineStr">
        <is>
          <t>M'</t>
        </is>
      </c>
      <c r="G7873" s="25" t="n">
        <v>4</v>
      </c>
      <c r="H7873" s="26">
        <f>VLOOKUP(D7873,upahbahan,3,FALSE)</f>
        <v/>
      </c>
      <c r="J7873" s="26">
        <f>G7873*H7873</f>
        <v/>
      </c>
    </row>
    <row r="7874">
      <c r="C7874" s="5" t="n">
        <v>10</v>
      </c>
      <c r="D7874" s="5" t="inlineStr">
        <is>
          <t>NYFGbY 4x16 mm² dan aksesoris</t>
        </is>
      </c>
      <c r="E7874" s="5" t="inlineStr">
        <is>
          <t>M396h</t>
        </is>
      </c>
      <c r="F7874" s="5" t="inlineStr">
        <is>
          <t>M'</t>
        </is>
      </c>
      <c r="G7874" s="25" t="n">
        <v>20</v>
      </c>
      <c r="H7874" s="26">
        <f>VLOOKUP(D7874,upahbahan,3,FALSE)</f>
        <v/>
      </c>
      <c r="J7874" s="26">
        <f>G7874*H7874</f>
        <v/>
      </c>
    </row>
    <row r="7875">
      <c r="C7875" s="5" t="n">
        <v>11</v>
      </c>
      <c r="D7875" s="5" t="inlineStr">
        <is>
          <t>NYFGbY 4x10 mm² dan aksesoris BCC 16 mm2 (0,16 kg/m) dan</t>
        </is>
      </c>
      <c r="E7875" s="5" t="inlineStr">
        <is>
          <t>M396g</t>
        </is>
      </c>
      <c r="F7875" s="5" t="inlineStr">
        <is>
          <t>M'</t>
        </is>
      </c>
      <c r="G7875" s="25" t="n">
        <v>20</v>
      </c>
      <c r="H7875" s="26">
        <f>VLOOKUP(D7875,upahbahan,3,FALSE)</f>
        <v/>
      </c>
      <c r="J7875" s="26">
        <f>G7875*H7875</f>
        <v/>
      </c>
    </row>
    <row r="7876">
      <c r="C7876" s="5" t="n">
        <v>12</v>
      </c>
      <c r="D7876" s="5" t="inlineStr">
        <is>
          <t>aksesoris</t>
        </is>
      </c>
      <c r="E7876" s="5" t="inlineStr">
        <is>
          <t>M439</t>
        </is>
      </c>
      <c r="F7876" s="5" t="inlineStr">
        <is>
          <t>M'</t>
        </is>
      </c>
      <c r="G7876" s="25" t="n">
        <v>15</v>
      </c>
      <c r="H7876" s="26">
        <f>VLOOKUP(D7876,upahbahan,3,FALSE)</f>
        <v/>
      </c>
      <c r="J7876" s="26">
        <f>G7876*H7876</f>
        <v/>
      </c>
    </row>
    <row r="7877">
      <c r="C7877" s="5" t="n">
        <v>13</v>
      </c>
      <c r="D7877" s="5" t="inlineStr">
        <is>
          <t>Contactor Max 40A</t>
        </is>
      </c>
      <c r="E7877" s="5" t="inlineStr">
        <is>
          <t>M407a</t>
        </is>
      </c>
      <c r="F7877" s="5" t="inlineStr">
        <is>
          <t>Buah</t>
        </is>
      </c>
      <c r="G7877" s="25" t="n">
        <v>8</v>
      </c>
      <c r="H7877" s="26">
        <f>VLOOKUP(D7877,upahbahan,3,FALSE)</f>
        <v/>
      </c>
      <c r="J7877" s="26">
        <f>G7877*H7877</f>
        <v/>
      </c>
    </row>
    <row r="7878">
      <c r="C7878" s="5" t="n">
        <v>14</v>
      </c>
      <c r="D7878" s="5" t="inlineStr">
        <is>
          <t>Besi Tulangan Polos Diameter 13</t>
        </is>
      </c>
      <c r="E7878" s="5" t="inlineStr">
        <is>
          <t>M39a</t>
        </is>
      </c>
      <c r="F7878" s="5" t="inlineStr">
        <is>
          <t>M'</t>
        </is>
      </c>
      <c r="G7878" s="25" t="n">
        <v>31.2</v>
      </c>
      <c r="H7878" s="26">
        <f>VLOOKUP(D7878,upahbahan,3,FALSE)</f>
        <v/>
      </c>
      <c r="J7878" s="26">
        <f>G7878*H7878</f>
        <v/>
      </c>
    </row>
    <row r="7879">
      <c r="C7879" s="5" t="n">
        <v>15</v>
      </c>
      <c r="D7879" s="5" t="inlineStr">
        <is>
          <t>Besi Siku 50x50x5 mm</t>
        </is>
      </c>
      <c r="E7879" s="5" t="inlineStr">
        <is>
          <t>M434</t>
        </is>
      </c>
      <c r="F7879" s="5" t="inlineStr">
        <is>
          <t>M'</t>
        </is>
      </c>
      <c r="G7879" s="25" t="n">
        <v>1.999999707436981</v>
      </c>
      <c r="H7879" s="26">
        <f>VLOOKUP(D7879,upahbahan,3,FALSE)</f>
        <v/>
      </c>
      <c r="J7879" s="26">
        <f>G7879*H7879</f>
        <v/>
      </c>
    </row>
    <row r="7880">
      <c r="C7880" s="5" t="n">
        <v>16</v>
      </c>
      <c r="D7880" s="5" t="inlineStr">
        <is>
          <t>Gembok Anti Karat</t>
        </is>
      </c>
      <c r="E7880" s="5" t="inlineStr">
        <is>
          <t>M435</t>
        </is>
      </c>
      <c r="F7880" s="5" t="inlineStr">
        <is>
          <t>Buah</t>
        </is>
      </c>
      <c r="G7880" s="25" t="n">
        <v>1</v>
      </c>
      <c r="H7880" s="26">
        <f>VLOOKUP(D7880,upahbahan,3,FALSE)</f>
        <v/>
      </c>
      <c r="J7880" s="26">
        <f>G7880*H7880</f>
        <v/>
      </c>
    </row>
    <row r="7881">
      <c r="C7881" s="5" t="n">
        <v>17</v>
      </c>
      <c r="D7881" s="5" t="inlineStr">
        <is>
          <t>Dynabolt m10 x 70mm</t>
        </is>
      </c>
      <c r="E7881" s="5" t="inlineStr">
        <is>
          <t>M436</t>
        </is>
      </c>
      <c r="F7881" s="5" t="inlineStr">
        <is>
          <t>Buah</t>
        </is>
      </c>
      <c r="G7881" s="25" t="n">
        <v>6</v>
      </c>
      <c r="H7881" s="26">
        <f>VLOOKUP(D7881,upahbahan,3,FALSE)</f>
        <v/>
      </c>
      <c r="J7881" s="26">
        <f>G7881*H7881</f>
        <v/>
      </c>
    </row>
    <row r="7882">
      <c r="C7882" s="5" t="n">
        <v>18</v>
      </c>
      <c r="D7882" s="5" t="inlineStr">
        <is>
          <t>Anchor L Dia. 12 mm</t>
        </is>
      </c>
      <c r="E7882" s="5" t="inlineStr">
        <is>
          <t>M437</t>
        </is>
      </c>
      <c r="F7882" s="5" t="inlineStr">
        <is>
          <t>Buah</t>
        </is>
      </c>
      <c r="G7882" s="25" t="n">
        <v>4</v>
      </c>
      <c r="H7882" s="26">
        <f>VLOOKUP(D7882,upahbahan,3,FALSE)</f>
        <v/>
      </c>
      <c r="J7882" s="26">
        <f>G7882*H7882</f>
        <v/>
      </c>
    </row>
    <row r="7883">
      <c r="C7883" s="27" t="inlineStr">
        <is>
          <t>JUMLAH HARGA BAHAN</t>
        </is>
      </c>
      <c r="D7883" s="28" t="n"/>
      <c r="E7883" s="28" t="n"/>
      <c r="F7883" s="28" t="n"/>
      <c r="G7883" s="28" t="n"/>
      <c r="H7883" s="28" t="n"/>
      <c r="I7883" s="28" t="n"/>
      <c r="J7883" s="29">
        <f>SUM(J7865:J7882)</f>
        <v/>
      </c>
    </row>
    <row r="7884">
      <c r="C7884" s="24" t="inlineStr">
        <is>
          <t>C</t>
        </is>
      </c>
      <c r="D7884" s="24" t="inlineStr">
        <is>
          <t>PERALATAN</t>
        </is>
      </c>
      <c r="E7884" s="12" t="n"/>
      <c r="F7884" s="12" t="n"/>
      <c r="G7884" s="12" t="n"/>
      <c r="H7884" s="12" t="n"/>
      <c r="I7884" s="12" t="n"/>
      <c r="J7884" s="12" t="n"/>
    </row>
    <row r="7885">
      <c r="C7885" s="5" t="n">
        <v>1</v>
      </c>
      <c r="D7885" s="5" t="inlineStr">
        <is>
          <t>Flat Bed Truck 4 Ton</t>
        </is>
      </c>
      <c r="E7885" s="5" t="inlineStr">
        <is>
          <t>E11</t>
        </is>
      </c>
      <c r="F7885" s="5" t="inlineStr">
        <is>
          <t>Jam</t>
        </is>
      </c>
      <c r="G7885" s="25" t="n">
        <v>0.1449464988385824</v>
      </c>
      <c r="H7885" s="26">
        <f>VLOOKUP(D7885,upahbahan,3,FALSE)</f>
        <v/>
      </c>
      <c r="J7885" s="26">
        <f>G7885*H7885</f>
        <v/>
      </c>
    </row>
    <row r="7886">
      <c r="C7886" s="5" t="n">
        <v>2</v>
      </c>
      <c r="D7886" s="5" t="inlineStr">
        <is>
          <t>Alat Bantu</t>
        </is>
      </c>
      <c r="F7886" s="5" t="inlineStr">
        <is>
          <t>Ls</t>
        </is>
      </c>
      <c r="G7886" s="25" t="n">
        <v>1</v>
      </c>
      <c r="H7886" s="26">
        <f>VLOOKUP(D7886,upahbahan,3,FALSE)</f>
        <v/>
      </c>
      <c r="J7886" s="26">
        <f>G7886*H7886</f>
        <v/>
      </c>
    </row>
    <row r="7887">
      <c r="C7887" s="27" t="inlineStr">
        <is>
          <t>JUMLAH HARGA PERALATAN</t>
        </is>
      </c>
      <c r="D7887" s="28" t="n"/>
      <c r="E7887" s="28" t="n"/>
      <c r="F7887" s="28" t="n"/>
      <c r="G7887" s="28" t="n"/>
      <c r="H7887" s="28" t="n"/>
      <c r="I7887" s="28" t="n"/>
      <c r="J7887" s="29">
        <f>SUM(J7885:J7886)</f>
        <v/>
      </c>
    </row>
    <row r="7888">
      <c r="C7888" s="31" t="inlineStr">
        <is>
          <t>D</t>
        </is>
      </c>
      <c r="D7888" s="31" t="inlineStr">
        <is>
          <t>Jumlah (A+B+C)</t>
        </is>
      </c>
      <c r="E7888" s="32" t="n"/>
      <c r="F7888" s="32" t="n"/>
      <c r="G7888" s="32" t="n"/>
      <c r="H7888" s="32" t="n"/>
      <c r="I7888" s="32" t="n"/>
      <c r="J7888" s="33">
        <f>J7863+J7883+J7887</f>
        <v/>
      </c>
    </row>
    <row r="7889">
      <c r="C7889" s="18" t="inlineStr">
        <is>
          <t>E</t>
        </is>
      </c>
      <c r="D7889" s="18" t="inlineStr">
        <is>
          <t>Biaya Umum dan Keuntungan 10.0% x D</t>
        </is>
      </c>
      <c r="H7889" s="21">
        <f>$Q$8</f>
        <v/>
      </c>
      <c r="J7889" s="34">
        <f>J7888*H7889</f>
        <v/>
      </c>
    </row>
    <row r="7890">
      <c r="C7890" s="31" t="inlineStr">
        <is>
          <t>F</t>
        </is>
      </c>
      <c r="D7890" s="31" t="inlineStr">
        <is>
          <t>Harga Satuan Pekerjaan (D+E)</t>
        </is>
      </c>
      <c r="E7890" s="32" t="n"/>
      <c r="F7890" s="32" t="n"/>
      <c r="G7890" s="32" t="n"/>
      <c r="H7890" s="32" t="n"/>
      <c r="I7890" s="32" t="n"/>
      <c r="J7890" s="33">
        <f>SUM(J7888:J7889)</f>
        <v/>
      </c>
    </row>
    <row r="7892">
      <c r="C7892" s="16" t="inlineStr">
        <is>
          <t>I.377</t>
        </is>
      </c>
      <c r="D7892" s="17" t="inlineStr">
        <is>
          <t>Panel PJU Tipe 8 (termasuk Box dan Fondasi)</t>
        </is>
      </c>
      <c r="F7892" s="18" t="inlineStr">
        <is>
          <t>Buah</t>
        </is>
      </c>
      <c r="K7892" s="22">
        <f>ROUNDDOWN(J7925,0)</f>
        <v/>
      </c>
      <c r="M7892" s="19" t="inlineStr">
        <is>
          <t>9.4.(4h)</t>
        </is>
      </c>
    </row>
    <row r="7893">
      <c r="C7893" s="23" t="inlineStr">
        <is>
          <t>No</t>
        </is>
      </c>
      <c r="D7893" s="23" t="inlineStr">
        <is>
          <t>Uraian</t>
        </is>
      </c>
      <c r="E7893" s="23" t="inlineStr">
        <is>
          <t>Kode</t>
        </is>
      </c>
      <c r="F7893" s="23" t="inlineStr">
        <is>
          <t>Sat.</t>
        </is>
      </c>
      <c r="G7893" s="23" t="inlineStr">
        <is>
          <t>Koefisien</t>
        </is>
      </c>
      <c r="H7893" s="23" t="inlineStr">
        <is>
          <t>Harga  Satuan (Rp)</t>
        </is>
      </c>
      <c r="J7893" s="23" t="inlineStr">
        <is>
          <t>Jumlah Harga (Rp)</t>
        </is>
      </c>
    </row>
    <row r="7894">
      <c r="C7894" s="24" t="inlineStr">
        <is>
          <t>A</t>
        </is>
      </c>
      <c r="D7894" s="24" t="inlineStr">
        <is>
          <t>TENAGA KERJA</t>
        </is>
      </c>
      <c r="E7894" s="12" t="n"/>
      <c r="F7894" s="12" t="n"/>
      <c r="G7894" s="12" t="n"/>
      <c r="H7894" s="12" t="n"/>
      <c r="I7894" s="12" t="n"/>
      <c r="J7894" s="12" t="n"/>
    </row>
    <row r="7895">
      <c r="C7895" s="5" t="n">
        <v>1</v>
      </c>
      <c r="D7895" s="5" t="inlineStr">
        <is>
          <t>Pekerja</t>
        </is>
      </c>
      <c r="E7895" s="5" t="inlineStr">
        <is>
          <t>L01</t>
        </is>
      </c>
      <c r="F7895" s="5" t="inlineStr">
        <is>
          <t>jam</t>
        </is>
      </c>
      <c r="G7895" s="25" t="n">
        <v>14</v>
      </c>
      <c r="H7895" s="26">
        <f>VLOOKUP(D7895,upahbahan,3,FALSE)</f>
        <v/>
      </c>
      <c r="J7895" s="26">
        <f>G7895*H7895</f>
        <v/>
      </c>
    </row>
    <row r="7896">
      <c r="C7896" s="5" t="n">
        <v>2</v>
      </c>
      <c r="D7896" s="5" t="inlineStr">
        <is>
          <t>Tukang</t>
        </is>
      </c>
      <c r="E7896" s="5" t="inlineStr">
        <is>
          <t>L02</t>
        </is>
      </c>
      <c r="F7896" s="5" t="inlineStr">
        <is>
          <t>jam</t>
        </is>
      </c>
      <c r="G7896" s="25" t="n">
        <v>6.999998967287453</v>
      </c>
      <c r="H7896" s="26">
        <f>VLOOKUP(D7896,upahbahan,3,FALSE)</f>
        <v/>
      </c>
      <c r="J7896" s="26">
        <f>G7896*H7896</f>
        <v/>
      </c>
    </row>
    <row r="7897">
      <c r="C7897" s="5" t="n">
        <v>3</v>
      </c>
      <c r="D7897" s="5" t="inlineStr">
        <is>
          <t>Mandor</t>
        </is>
      </c>
      <c r="E7897" s="5" t="inlineStr">
        <is>
          <t>L03</t>
        </is>
      </c>
      <c r="F7897" s="5" t="inlineStr">
        <is>
          <t>jam</t>
        </is>
      </c>
      <c r="G7897" s="25" t="n">
        <v>3.500000300186536</v>
      </c>
      <c r="H7897" s="26">
        <f>VLOOKUP(D7897,upahbahan,3,FALSE)</f>
        <v/>
      </c>
      <c r="J7897" s="26">
        <f>G7897*H7897</f>
        <v/>
      </c>
    </row>
    <row r="7898">
      <c r="C7898" s="27" t="inlineStr">
        <is>
          <t>JUMLAH HARGA TENAGA KERJA</t>
        </is>
      </c>
      <c r="D7898" s="28" t="n"/>
      <c r="E7898" s="28" t="n"/>
      <c r="F7898" s="28" t="n"/>
      <c r="G7898" s="28" t="n"/>
      <c r="H7898" s="28" t="n"/>
      <c r="I7898" s="28" t="n"/>
      <c r="J7898" s="29">
        <f>SUM(J7895:J7897)</f>
        <v/>
      </c>
    </row>
    <row r="7899">
      <c r="C7899" s="24" t="inlineStr">
        <is>
          <t>B</t>
        </is>
      </c>
      <c r="D7899" s="24" t="inlineStr">
        <is>
          <t>BAHAN</t>
        </is>
      </c>
      <c r="E7899" s="12" t="n"/>
      <c r="F7899" s="12" t="n"/>
      <c r="G7899" s="12" t="n"/>
      <c r="H7899" s="12" t="n"/>
      <c r="I7899" s="12" t="n"/>
      <c r="J7899" s="12" t="n"/>
    </row>
    <row r="7900">
      <c r="C7900" s="5" t="n">
        <v>1</v>
      </c>
      <c r="D7900" s="5" t="inlineStr">
        <is>
          <t>Panel 700x500x250 SS316L</t>
        </is>
      </c>
      <c r="E7900" s="5" t="inlineStr">
        <is>
          <t>M408b</t>
        </is>
      </c>
      <c r="F7900" s="5" t="inlineStr">
        <is>
          <t>Buah</t>
        </is>
      </c>
      <c r="G7900" s="25" t="n">
        <v>1</v>
      </c>
      <c r="H7900" s="26">
        <f>VLOOKUP(D7900,upahbahan,3,FALSE)</f>
        <v/>
      </c>
      <c r="J7900" s="26">
        <f>G7900*H7900</f>
        <v/>
      </c>
    </row>
    <row r="7901">
      <c r="C7901" s="5" t="n">
        <v>2</v>
      </c>
      <c r="D7901" s="5" t="inlineStr">
        <is>
          <t>Panel-Canopy 0x500x250 Circuit Breaker-MCB 3P 16 A</t>
        </is>
      </c>
      <c r="E7901" s="5" t="inlineStr">
        <is>
          <t>M409</t>
        </is>
      </c>
      <c r="F7901" s="5" t="inlineStr">
        <is>
          <t>Buah</t>
        </is>
      </c>
      <c r="G7901" s="25" t="n">
        <v>1</v>
      </c>
      <c r="H7901" s="26">
        <f>VLOOKUP(D7901,upahbahan,3,FALSE)</f>
        <v/>
      </c>
      <c r="J7901" s="26">
        <f>G7901*H7901</f>
        <v/>
      </c>
    </row>
    <row r="7902">
      <c r="C7902" s="5" t="n">
        <v>3</v>
      </c>
      <c r="D7902" s="5" t="inlineStr">
        <is>
          <t>380/220V 15 kA Circuit Breaker-MCB 3P 10 A</t>
        </is>
      </c>
      <c r="E7902" s="5" t="inlineStr">
        <is>
          <t>M398l</t>
        </is>
      </c>
      <c r="F7902" s="5" t="inlineStr">
        <is>
          <t>Buah</t>
        </is>
      </c>
      <c r="G7902" s="25" t="n">
        <v>1</v>
      </c>
      <c r="H7902" s="26">
        <f>VLOOKUP(D7902,upahbahan,3,FALSE)</f>
        <v/>
      </c>
      <c r="J7902" s="26">
        <f>G7902*H7902</f>
        <v/>
      </c>
    </row>
    <row r="7903">
      <c r="C7903" s="5" t="n">
        <v>4</v>
      </c>
      <c r="D7903" s="5" t="inlineStr">
        <is>
          <t>380/220V 10 kA Panel-Acc Cu, Busbar RST, N, PE</t>
        </is>
      </c>
      <c r="E7903" s="5" t="inlineStr">
        <is>
          <t>M398j</t>
        </is>
      </c>
      <c r="F7903" s="5" t="inlineStr">
        <is>
          <t>Buah</t>
        </is>
      </c>
      <c r="G7903" s="25" t="n">
        <v>5</v>
      </c>
      <c r="H7903" s="26">
        <f>VLOOKUP(D7903,upahbahan,3,FALSE)</f>
        <v/>
      </c>
      <c r="J7903" s="26">
        <f>G7903*H7903</f>
        <v/>
      </c>
    </row>
    <row r="7904">
      <c r="C7904" s="5" t="n">
        <v>5</v>
      </c>
      <c r="D7904" s="5" t="inlineStr">
        <is>
          <t>15x3</t>
        </is>
      </c>
      <c r="E7904" s="5" t="inlineStr">
        <is>
          <t>M414</t>
        </is>
      </c>
      <c r="F7904" s="5" t="inlineStr">
        <is>
          <t>Buah</t>
        </is>
      </c>
      <c r="G7904" s="25" t="n">
        <v>1</v>
      </c>
      <c r="H7904" s="26">
        <f>VLOOKUP(D7904,upahbahan,3,FALSE)</f>
        <v/>
      </c>
      <c r="J7904" s="26">
        <f>G7904*H7904</f>
        <v/>
      </c>
    </row>
    <row r="7905">
      <c r="C7905" s="5" t="n">
        <v>6</v>
      </c>
      <c r="D7905" s="5" t="inlineStr">
        <is>
          <t>Panel-Acc Pilot LED Panel-Acc Fuse+Catridge 6A,</t>
        </is>
      </c>
      <c r="E7905" s="5" t="inlineStr">
        <is>
          <t>M418</t>
        </is>
      </c>
      <c r="F7905" s="5" t="inlineStr">
        <is>
          <t>Buah</t>
        </is>
      </c>
      <c r="G7905" s="25" t="n">
        <v>3</v>
      </c>
      <c r="H7905" s="26">
        <f>VLOOKUP(D7905,upahbahan,3,FALSE)</f>
        <v/>
      </c>
      <c r="J7905" s="26">
        <f>G7905*H7905</f>
        <v/>
      </c>
    </row>
    <row r="7906">
      <c r="C7906" s="5" t="n">
        <v>7</v>
      </c>
      <c r="D7906" s="5" t="inlineStr">
        <is>
          <t>20kA Pipa-Galvanis Galv Pipe Ø 4" -</t>
        </is>
      </c>
      <c r="E7906" s="5" t="inlineStr">
        <is>
          <t>M417</t>
        </is>
      </c>
      <c r="F7906" s="5" t="inlineStr">
        <is>
          <t>Buah</t>
        </is>
      </c>
      <c r="G7906" s="25" t="n">
        <v>3</v>
      </c>
      <c r="H7906" s="26">
        <f>VLOOKUP(D7906,upahbahan,3,FALSE)</f>
        <v/>
      </c>
      <c r="J7906" s="26">
        <f>G7906*H7906</f>
        <v/>
      </c>
    </row>
    <row r="7907">
      <c r="C7907" s="5" t="n">
        <v>8</v>
      </c>
      <c r="D7907" s="5" t="inlineStr">
        <is>
          <t>114 mm</t>
        </is>
      </c>
      <c r="E7907" s="5" t="inlineStr">
        <is>
          <t>M275c</t>
        </is>
      </c>
      <c r="F7907" s="5" t="inlineStr">
        <is>
          <t>M'</t>
        </is>
      </c>
      <c r="G7907" s="25" t="n">
        <v>3.999999948630138</v>
      </c>
      <c r="H7907" s="26">
        <f>VLOOKUP(D7907,upahbahan,3,FALSE)</f>
        <v/>
      </c>
      <c r="J7907" s="26">
        <f>G7907*H7907</f>
        <v/>
      </c>
    </row>
    <row r="7908">
      <c r="C7908" s="5" t="n">
        <v>9</v>
      </c>
      <c r="D7908" s="5" t="inlineStr">
        <is>
          <t>NYA 1x6 mm² dan aksesoris</t>
        </is>
      </c>
      <c r="E7908" s="5" t="inlineStr">
        <is>
          <t>M396e</t>
        </is>
      </c>
      <c r="F7908" s="5" t="inlineStr">
        <is>
          <t>M'</t>
        </is>
      </c>
      <c r="G7908" s="25" t="n">
        <v>4</v>
      </c>
      <c r="H7908" s="26">
        <f>VLOOKUP(D7908,upahbahan,3,FALSE)</f>
        <v/>
      </c>
      <c r="J7908" s="26">
        <f>G7908*H7908</f>
        <v/>
      </c>
    </row>
    <row r="7909">
      <c r="C7909" s="5" t="n">
        <v>10</v>
      </c>
      <c r="D7909" s="5" t="inlineStr">
        <is>
          <t>NYFGbY 4x16 mm² dan aksesoris</t>
        </is>
      </c>
      <c r="E7909" s="5" t="inlineStr">
        <is>
          <t>M396h</t>
        </is>
      </c>
      <c r="F7909" s="5" t="inlineStr">
        <is>
          <t>M'</t>
        </is>
      </c>
      <c r="G7909" s="25" t="n">
        <v>20</v>
      </c>
      <c r="H7909" s="26">
        <f>VLOOKUP(D7909,upahbahan,3,FALSE)</f>
        <v/>
      </c>
      <c r="J7909" s="26">
        <f>G7909*H7909</f>
        <v/>
      </c>
    </row>
    <row r="7910">
      <c r="C7910" s="5" t="n">
        <v>11</v>
      </c>
      <c r="D7910" s="5" t="inlineStr">
        <is>
          <t>NYFGbY 4x10 mm² dan aksesoris BCC 16 mm2 (0,16 kg/m) dan</t>
        </is>
      </c>
      <c r="E7910" s="5" t="inlineStr">
        <is>
          <t>M396g</t>
        </is>
      </c>
      <c r="F7910" s="5" t="inlineStr">
        <is>
          <t>M'</t>
        </is>
      </c>
      <c r="G7910" s="25" t="n">
        <v>20</v>
      </c>
      <c r="H7910" s="26">
        <f>VLOOKUP(D7910,upahbahan,3,FALSE)</f>
        <v/>
      </c>
      <c r="J7910" s="26">
        <f>G7910*H7910</f>
        <v/>
      </c>
    </row>
    <row r="7911">
      <c r="C7911" s="5" t="n">
        <v>12</v>
      </c>
      <c r="D7911" s="5" t="inlineStr">
        <is>
          <t>aksesoris</t>
        </is>
      </c>
      <c r="E7911" s="5" t="inlineStr">
        <is>
          <t>M439</t>
        </is>
      </c>
      <c r="F7911" s="5" t="inlineStr">
        <is>
          <t>M'</t>
        </is>
      </c>
      <c r="G7911" s="25" t="n">
        <v>15</v>
      </c>
      <c r="H7911" s="26">
        <f>VLOOKUP(D7911,upahbahan,3,FALSE)</f>
        <v/>
      </c>
      <c r="J7911" s="26">
        <f>G7911*H7911</f>
        <v/>
      </c>
    </row>
    <row r="7912">
      <c r="C7912" s="5" t="n">
        <v>13</v>
      </c>
      <c r="D7912" s="5" t="inlineStr">
        <is>
          <t>Contactor Max 40A</t>
        </is>
      </c>
      <c r="E7912" s="5" t="inlineStr">
        <is>
          <t>M407a</t>
        </is>
      </c>
      <c r="F7912" s="5" t="inlineStr">
        <is>
          <t>Buah</t>
        </is>
      </c>
      <c r="G7912" s="25" t="n">
        <v>8</v>
      </c>
      <c r="H7912" s="26">
        <f>VLOOKUP(D7912,upahbahan,3,FALSE)</f>
        <v/>
      </c>
      <c r="J7912" s="26">
        <f>G7912*H7912</f>
        <v/>
      </c>
    </row>
    <row r="7913">
      <c r="C7913" s="5" t="n">
        <v>14</v>
      </c>
      <c r="D7913" s="5" t="inlineStr">
        <is>
          <t>Besi Tulangan Polos Diameter 13</t>
        </is>
      </c>
      <c r="E7913" s="5" t="inlineStr">
        <is>
          <t>M39a</t>
        </is>
      </c>
      <c r="F7913" s="5" t="inlineStr">
        <is>
          <t>M'</t>
        </is>
      </c>
      <c r="G7913" s="25" t="n">
        <v>31.2</v>
      </c>
      <c r="H7913" s="26">
        <f>VLOOKUP(D7913,upahbahan,3,FALSE)</f>
        <v/>
      </c>
      <c r="J7913" s="26">
        <f>G7913*H7913</f>
        <v/>
      </c>
    </row>
    <row r="7914">
      <c r="C7914" s="5" t="n">
        <v>15</v>
      </c>
      <c r="D7914" s="5" t="inlineStr">
        <is>
          <t>Besi Siku 40.40.4 mm</t>
        </is>
      </c>
      <c r="E7914" s="5" t="inlineStr">
        <is>
          <t>M433</t>
        </is>
      </c>
      <c r="F7914" s="5" t="inlineStr">
        <is>
          <t>M'</t>
        </is>
      </c>
      <c r="G7914" s="25" t="n">
        <v>11.99999834482782</v>
      </c>
      <c r="H7914" s="26">
        <f>VLOOKUP(D7914,upahbahan,3,FALSE)</f>
        <v/>
      </c>
      <c r="J7914" s="26">
        <f>G7914*H7914</f>
        <v/>
      </c>
    </row>
    <row r="7915">
      <c r="C7915" s="5" t="n">
        <v>16</v>
      </c>
      <c r="D7915" s="5" t="inlineStr">
        <is>
          <t>Gembok Anti Karat</t>
        </is>
      </c>
      <c r="E7915" s="5" t="inlineStr">
        <is>
          <t>M435</t>
        </is>
      </c>
      <c r="F7915" s="5" t="inlineStr">
        <is>
          <t>Buah</t>
        </is>
      </c>
      <c r="G7915" s="25" t="n">
        <v>1</v>
      </c>
      <c r="H7915" s="26">
        <f>VLOOKUP(D7915,upahbahan,3,FALSE)</f>
        <v/>
      </c>
      <c r="J7915" s="26">
        <f>G7915*H7915</f>
        <v/>
      </c>
    </row>
    <row r="7916">
      <c r="C7916" s="5" t="n">
        <v>17</v>
      </c>
      <c r="D7916" s="5" t="inlineStr">
        <is>
          <t>Dynabolt m10 x 70mm</t>
        </is>
      </c>
      <c r="E7916" s="5" t="inlineStr">
        <is>
          <t>M436</t>
        </is>
      </c>
      <c r="F7916" s="5" t="inlineStr">
        <is>
          <t>Buah</t>
        </is>
      </c>
      <c r="G7916" s="25" t="n">
        <v>6</v>
      </c>
      <c r="H7916" s="26">
        <f>VLOOKUP(D7916,upahbahan,3,FALSE)</f>
        <v/>
      </c>
      <c r="J7916" s="26">
        <f>G7916*H7916</f>
        <v/>
      </c>
    </row>
    <row r="7917">
      <c r="C7917" s="5" t="n">
        <v>18</v>
      </c>
      <c r="D7917" s="5" t="inlineStr">
        <is>
          <t>Anchor L Dia. 12 mm</t>
        </is>
      </c>
      <c r="E7917" s="5" t="inlineStr">
        <is>
          <t>M437</t>
        </is>
      </c>
      <c r="F7917" s="5" t="inlineStr">
        <is>
          <t>Buah</t>
        </is>
      </c>
      <c r="G7917" s="25" t="n">
        <v>4</v>
      </c>
      <c r="H7917" s="26">
        <f>VLOOKUP(D7917,upahbahan,3,FALSE)</f>
        <v/>
      </c>
      <c r="J7917" s="26">
        <f>G7917*H7917</f>
        <v/>
      </c>
    </row>
    <row r="7918">
      <c r="C7918" s="27" t="inlineStr">
        <is>
          <t>JUMLAH HARGA BAHAN</t>
        </is>
      </c>
      <c r="D7918" s="28" t="n"/>
      <c r="E7918" s="28" t="n"/>
      <c r="F7918" s="28" t="n"/>
      <c r="G7918" s="28" t="n"/>
      <c r="H7918" s="28" t="n"/>
      <c r="I7918" s="28" t="n"/>
      <c r="J7918" s="29">
        <f>SUM(J7900:J7917)</f>
        <v/>
      </c>
    </row>
    <row r="7919">
      <c r="C7919" s="24" t="inlineStr">
        <is>
          <t>C</t>
        </is>
      </c>
      <c r="D7919" s="24" t="inlineStr">
        <is>
          <t>PERALATAN</t>
        </is>
      </c>
      <c r="E7919" s="12" t="n"/>
      <c r="F7919" s="12" t="n"/>
      <c r="G7919" s="12" t="n"/>
      <c r="H7919" s="12" t="n"/>
      <c r="I7919" s="12" t="n"/>
      <c r="J7919" s="12" t="n"/>
    </row>
    <row r="7920">
      <c r="C7920" s="5" t="n">
        <v>1</v>
      </c>
      <c r="D7920" s="5" t="inlineStr">
        <is>
          <t>Flat Bed Truck 4 Ton</t>
        </is>
      </c>
      <c r="E7920" s="5" t="inlineStr">
        <is>
          <t>E11</t>
        </is>
      </c>
      <c r="F7920" s="5" t="inlineStr">
        <is>
          <t>Jam</t>
        </is>
      </c>
      <c r="G7920" s="25" t="n">
        <v>0.1449464988385824</v>
      </c>
      <c r="H7920" s="26">
        <f>VLOOKUP(D7920,upahbahan,3,FALSE)</f>
        <v/>
      </c>
      <c r="J7920" s="26">
        <f>G7920*H7920</f>
        <v/>
      </c>
    </row>
    <row r="7921">
      <c r="C7921" s="5" t="n">
        <v>2</v>
      </c>
      <c r="D7921" s="5" t="inlineStr">
        <is>
          <t>Alat Bantu</t>
        </is>
      </c>
      <c r="F7921" s="5" t="inlineStr">
        <is>
          <t>Ls</t>
        </is>
      </c>
      <c r="G7921" s="25" t="n">
        <v>1</v>
      </c>
      <c r="H7921" s="26">
        <f>VLOOKUP(D7921,upahbahan,3,FALSE)</f>
        <v/>
      </c>
      <c r="J7921" s="26">
        <f>G7921*H7921</f>
        <v/>
      </c>
    </row>
    <row r="7922">
      <c r="C7922" s="27" t="inlineStr">
        <is>
          <t>JUMLAH HARGA PERALATAN</t>
        </is>
      </c>
      <c r="D7922" s="28" t="n"/>
      <c r="E7922" s="28" t="n"/>
      <c r="F7922" s="28" t="n"/>
      <c r="G7922" s="28" t="n"/>
      <c r="H7922" s="28" t="n"/>
      <c r="I7922" s="28" t="n"/>
      <c r="J7922" s="29">
        <f>SUM(J7920:J7921)</f>
        <v/>
      </c>
    </row>
    <row r="7923">
      <c r="C7923" s="31" t="inlineStr">
        <is>
          <t>D</t>
        </is>
      </c>
      <c r="D7923" s="31" t="inlineStr">
        <is>
          <t>Jumlah (A+B+C)</t>
        </is>
      </c>
      <c r="E7923" s="32" t="n"/>
      <c r="F7923" s="32" t="n"/>
      <c r="G7923" s="32" t="n"/>
      <c r="H7923" s="32" t="n"/>
      <c r="I7923" s="32" t="n"/>
      <c r="J7923" s="33">
        <f>J7898+J7918+J7922</f>
        <v/>
      </c>
    </row>
    <row r="7924">
      <c r="C7924" s="18" t="inlineStr">
        <is>
          <t>E</t>
        </is>
      </c>
      <c r="D7924" s="18" t="inlineStr">
        <is>
          <t>Biaya Umum dan Keuntungan 10.0% x D</t>
        </is>
      </c>
      <c r="H7924" s="21">
        <f>$Q$8</f>
        <v/>
      </c>
      <c r="J7924" s="34">
        <f>J7923*H7924</f>
        <v/>
      </c>
    </row>
    <row r="7925">
      <c r="C7925" s="31" t="inlineStr">
        <is>
          <t>F</t>
        </is>
      </c>
      <c r="D7925" s="31" t="inlineStr">
        <is>
          <t>Harga Satuan Pekerjaan (D+E)</t>
        </is>
      </c>
      <c r="E7925" s="32" t="n"/>
      <c r="F7925" s="32" t="n"/>
      <c r="G7925" s="32" t="n"/>
      <c r="H7925" s="32" t="n"/>
      <c r="I7925" s="32" t="n"/>
      <c r="J7925" s="33">
        <f>SUM(J7923:J7924)</f>
        <v/>
      </c>
    </row>
    <row r="7927">
      <c r="C7927" s="16" t="inlineStr">
        <is>
          <t>I.378</t>
        </is>
      </c>
      <c r="D7927" s="17" t="inlineStr">
        <is>
          <t>Panel PJU Gerbang Tol (termasuk Box dan Fondasi)</t>
        </is>
      </c>
      <c r="F7927" s="18" t="inlineStr">
        <is>
          <t>Buah</t>
        </is>
      </c>
      <c r="K7927" s="22">
        <f>ROUNDDOWN(J7959,0)</f>
        <v/>
      </c>
      <c r="M7927" s="19" t="inlineStr">
        <is>
          <t>9.4.(4i)</t>
        </is>
      </c>
    </row>
    <row r="7928">
      <c r="C7928" s="23" t="inlineStr">
        <is>
          <t>No</t>
        </is>
      </c>
      <c r="D7928" s="23" t="inlineStr">
        <is>
          <t>Uraian</t>
        </is>
      </c>
      <c r="E7928" s="23" t="inlineStr">
        <is>
          <t>Kode</t>
        </is>
      </c>
      <c r="F7928" s="23" t="inlineStr">
        <is>
          <t>Sat.</t>
        </is>
      </c>
      <c r="G7928" s="23" t="inlineStr">
        <is>
          <t>Koefisien</t>
        </is>
      </c>
      <c r="H7928" s="23" t="inlineStr">
        <is>
          <t>Harga  Satuan (Rp)</t>
        </is>
      </c>
      <c r="J7928" s="23" t="inlineStr">
        <is>
          <t>Jumlah Harga (Rp)</t>
        </is>
      </c>
    </row>
    <row r="7929">
      <c r="C7929" s="24" t="inlineStr">
        <is>
          <t>A</t>
        </is>
      </c>
      <c r="D7929" s="24" t="inlineStr">
        <is>
          <t>TENAGA KERJA</t>
        </is>
      </c>
      <c r="E7929" s="12" t="n"/>
      <c r="F7929" s="12" t="n"/>
      <c r="G7929" s="12" t="n"/>
      <c r="H7929" s="12" t="n"/>
      <c r="I7929" s="12" t="n"/>
      <c r="J7929" s="12" t="n"/>
    </row>
    <row r="7930">
      <c r="C7930" s="5" t="n">
        <v>1</v>
      </c>
      <c r="D7930" s="5" t="inlineStr">
        <is>
          <t>Pekerja</t>
        </is>
      </c>
      <c r="E7930" s="5" t="inlineStr">
        <is>
          <t>L01</t>
        </is>
      </c>
      <c r="F7930" s="5" t="inlineStr">
        <is>
          <t>jam</t>
        </is>
      </c>
      <c r="G7930" s="25" t="n">
        <v>14</v>
      </c>
      <c r="H7930" s="26">
        <f>VLOOKUP(D7930,upahbahan,3,FALSE)</f>
        <v/>
      </c>
      <c r="J7930" s="26">
        <f>G7930*H7930</f>
        <v/>
      </c>
    </row>
    <row r="7931">
      <c r="C7931" s="5" t="n">
        <v>2</v>
      </c>
      <c r="D7931" s="5" t="inlineStr">
        <is>
          <t>Tukang</t>
        </is>
      </c>
      <c r="E7931" s="5" t="inlineStr">
        <is>
          <t>L02</t>
        </is>
      </c>
      <c r="F7931" s="5" t="inlineStr">
        <is>
          <t>jam</t>
        </is>
      </c>
      <c r="G7931" s="25" t="n">
        <v>6.999998967287453</v>
      </c>
      <c r="H7931" s="26">
        <f>VLOOKUP(D7931,upahbahan,3,FALSE)</f>
        <v/>
      </c>
      <c r="J7931" s="26">
        <f>G7931*H7931</f>
        <v/>
      </c>
    </row>
    <row r="7932">
      <c r="C7932" s="5" t="n">
        <v>3</v>
      </c>
      <c r="D7932" s="5" t="inlineStr">
        <is>
          <t>Mandor</t>
        </is>
      </c>
      <c r="E7932" s="5" t="inlineStr">
        <is>
          <t>L03</t>
        </is>
      </c>
      <c r="F7932" s="5" t="inlineStr">
        <is>
          <t>jam</t>
        </is>
      </c>
      <c r="G7932" s="25" t="n">
        <v>3.500000300186536</v>
      </c>
      <c r="H7932" s="26">
        <f>VLOOKUP(D7932,upahbahan,3,FALSE)</f>
        <v/>
      </c>
      <c r="J7932" s="26">
        <f>G7932*H7932</f>
        <v/>
      </c>
    </row>
    <row r="7933">
      <c r="C7933" s="27" t="inlineStr">
        <is>
          <t>JUMLAH HARGA TENAGA KERJA</t>
        </is>
      </c>
      <c r="D7933" s="28" t="n"/>
      <c r="E7933" s="28" t="n"/>
      <c r="F7933" s="28" t="n"/>
      <c r="G7933" s="28" t="n"/>
      <c r="H7933" s="28" t="n"/>
      <c r="I7933" s="28" t="n"/>
      <c r="J7933" s="29">
        <f>SUM(J7930:J7932)</f>
        <v/>
      </c>
    </row>
    <row r="7934">
      <c r="C7934" s="24" t="inlineStr">
        <is>
          <t>B</t>
        </is>
      </c>
      <c r="D7934" s="24" t="inlineStr">
        <is>
          <t>BAHAN</t>
        </is>
      </c>
      <c r="E7934" s="12" t="n"/>
      <c r="F7934" s="12" t="n"/>
      <c r="G7934" s="12" t="n"/>
      <c r="H7934" s="12" t="n"/>
      <c r="I7934" s="12" t="n"/>
      <c r="J7934" s="12" t="n"/>
    </row>
    <row r="7935">
      <c r="C7935" s="5" t="n">
        <v>1</v>
      </c>
      <c r="D7935" s="5" t="inlineStr">
        <is>
          <t>Panel 700x500x250 SS316L</t>
        </is>
      </c>
      <c r="E7935" s="5" t="inlineStr">
        <is>
          <t>M408b</t>
        </is>
      </c>
      <c r="F7935" s="5" t="inlineStr">
        <is>
          <t>Buah</t>
        </is>
      </c>
      <c r="G7935" s="25" t="n">
        <v>1</v>
      </c>
      <c r="H7935" s="26">
        <f>VLOOKUP(D7935,upahbahan,3,FALSE)</f>
        <v/>
      </c>
      <c r="J7935" s="26">
        <f>G7935*H7935</f>
        <v/>
      </c>
    </row>
    <row r="7936">
      <c r="C7936" s="5" t="n">
        <v>2</v>
      </c>
      <c r="D7936" s="5" t="inlineStr">
        <is>
          <t>Panel-Canopy 0x500x250 Circuit Breaker-MCB 3P 16 A</t>
        </is>
      </c>
      <c r="E7936" s="5" t="inlineStr">
        <is>
          <t>M409</t>
        </is>
      </c>
      <c r="F7936" s="5" t="inlineStr">
        <is>
          <t>Buah</t>
        </is>
      </c>
      <c r="G7936" s="25" t="n">
        <v>1</v>
      </c>
      <c r="H7936" s="26">
        <f>VLOOKUP(D7936,upahbahan,3,FALSE)</f>
        <v/>
      </c>
      <c r="J7936" s="26">
        <f>G7936*H7936</f>
        <v/>
      </c>
    </row>
    <row r="7937">
      <c r="C7937" s="5" t="n">
        <v>3</v>
      </c>
      <c r="D7937" s="5" t="inlineStr">
        <is>
          <t>380/220V 15 kA Circuit Breaker-MCB 3P 10 A</t>
        </is>
      </c>
      <c r="E7937" s="5" t="inlineStr">
        <is>
          <t>M398l</t>
        </is>
      </c>
      <c r="F7937" s="5" t="inlineStr">
        <is>
          <t>Buah</t>
        </is>
      </c>
      <c r="G7937" s="25" t="n">
        <v>1</v>
      </c>
      <c r="H7937" s="26">
        <f>VLOOKUP(D7937,upahbahan,3,FALSE)</f>
        <v/>
      </c>
      <c r="J7937" s="26">
        <f>G7937*H7937</f>
        <v/>
      </c>
    </row>
    <row r="7938">
      <c r="C7938" s="5" t="n">
        <v>4</v>
      </c>
      <c r="D7938" s="5" t="inlineStr">
        <is>
          <t>380/220V 10 kA Panel-Acc Cu, Busbar RST, N,</t>
        </is>
      </c>
      <c r="E7938" s="5" t="inlineStr">
        <is>
          <t>M398j</t>
        </is>
      </c>
      <c r="F7938" s="5" t="inlineStr">
        <is>
          <t>Buah</t>
        </is>
      </c>
      <c r="G7938" s="25" t="n">
        <v>5</v>
      </c>
      <c r="H7938" s="26">
        <f>VLOOKUP(D7938,upahbahan,3,FALSE)</f>
        <v/>
      </c>
      <c r="J7938" s="26">
        <f>G7938*H7938</f>
        <v/>
      </c>
    </row>
    <row r="7939">
      <c r="C7939" s="5" t="n">
        <v>5</v>
      </c>
      <c r="D7939" s="5" t="inlineStr">
        <is>
          <t>PE 15x3</t>
        </is>
      </c>
      <c r="E7939" s="5" t="inlineStr">
        <is>
          <t>M414</t>
        </is>
      </c>
      <c r="F7939" s="5" t="inlineStr">
        <is>
          <t>Buah</t>
        </is>
      </c>
      <c r="G7939" s="25" t="n">
        <v>1</v>
      </c>
      <c r="H7939" s="26">
        <f>VLOOKUP(D7939,upahbahan,3,FALSE)</f>
        <v/>
      </c>
      <c r="J7939" s="26">
        <f>G7939*H7939</f>
        <v/>
      </c>
    </row>
    <row r="7940">
      <c r="C7940" s="5" t="n">
        <v>6</v>
      </c>
      <c r="D7940" s="5" t="inlineStr">
        <is>
          <t>Panel-Acc Pilot LED Panel-Acc Fuse+Catridge 6A,</t>
        </is>
      </c>
      <c r="E7940" s="5" t="inlineStr">
        <is>
          <t>M418</t>
        </is>
      </c>
      <c r="F7940" s="5" t="inlineStr">
        <is>
          <t>Buah</t>
        </is>
      </c>
      <c r="G7940" s="25" t="n">
        <v>3</v>
      </c>
      <c r="H7940" s="26">
        <f>VLOOKUP(D7940,upahbahan,3,FALSE)</f>
        <v/>
      </c>
      <c r="J7940" s="26">
        <f>G7940*H7940</f>
        <v/>
      </c>
    </row>
    <row r="7941">
      <c r="C7941" s="5" t="n">
        <v>7</v>
      </c>
      <c r="D7941" s="5" t="inlineStr">
        <is>
          <t>20kA Pipa-Galvanis Galv Pipe Ø 4" -</t>
        </is>
      </c>
      <c r="E7941" s="5" t="inlineStr">
        <is>
          <t>M417</t>
        </is>
      </c>
      <c r="F7941" s="5" t="inlineStr">
        <is>
          <t>Buah</t>
        </is>
      </c>
      <c r="G7941" s="25" t="n">
        <v>3</v>
      </c>
      <c r="H7941" s="26">
        <f>VLOOKUP(D7941,upahbahan,3,FALSE)</f>
        <v/>
      </c>
      <c r="J7941" s="26">
        <f>G7941*H7941</f>
        <v/>
      </c>
    </row>
    <row r="7942">
      <c r="C7942" s="5" t="n">
        <v>8</v>
      </c>
      <c r="D7942" s="5" t="inlineStr">
        <is>
          <t>114 mm</t>
        </is>
      </c>
      <c r="E7942" s="5" t="inlineStr">
        <is>
          <t>M275c</t>
        </is>
      </c>
      <c r="F7942" s="5" t="inlineStr">
        <is>
          <t>M'</t>
        </is>
      </c>
      <c r="G7942" s="25" t="n">
        <v>3.999999948630138</v>
      </c>
      <c r="H7942" s="26">
        <f>VLOOKUP(D7942,upahbahan,3,FALSE)</f>
        <v/>
      </c>
      <c r="J7942" s="26">
        <f>G7942*H7942</f>
        <v/>
      </c>
    </row>
    <row r="7943">
      <c r="C7943" s="5" t="n">
        <v>9</v>
      </c>
      <c r="D7943" s="5" t="inlineStr">
        <is>
          <t>NYA 1x6 mm² dan aksesoris</t>
        </is>
      </c>
      <c r="E7943" s="5" t="inlineStr">
        <is>
          <t>M396e</t>
        </is>
      </c>
      <c r="F7943" s="5" t="inlineStr">
        <is>
          <t>M'</t>
        </is>
      </c>
      <c r="G7943" s="25" t="n">
        <v>4</v>
      </c>
      <c r="H7943" s="26">
        <f>VLOOKUP(D7943,upahbahan,3,FALSE)</f>
        <v/>
      </c>
      <c r="J7943" s="26">
        <f>G7943*H7943</f>
        <v/>
      </c>
    </row>
    <row r="7944">
      <c r="C7944" s="5" t="n">
        <v>10</v>
      </c>
      <c r="D7944" s="5" t="inlineStr">
        <is>
          <t>NYFGbY 4x16 mm² dan aksesoris</t>
        </is>
      </c>
      <c r="E7944" s="5" t="inlineStr">
        <is>
          <t>M396h</t>
        </is>
      </c>
      <c r="F7944" s="5" t="inlineStr">
        <is>
          <t>M'</t>
        </is>
      </c>
      <c r="G7944" s="25" t="n">
        <v>10</v>
      </c>
      <c r="H7944" s="26">
        <f>VLOOKUP(D7944,upahbahan,3,FALSE)</f>
        <v/>
      </c>
      <c r="J7944" s="26">
        <f>G7944*H7944</f>
        <v/>
      </c>
    </row>
    <row r="7945">
      <c r="C7945" s="5" t="n">
        <v>11</v>
      </c>
      <c r="D7945" s="5" t="inlineStr">
        <is>
          <t>NYFGbY 4x35 mm² dan aksesoris</t>
        </is>
      </c>
      <c r="E7945" s="5" t="inlineStr">
        <is>
          <t>M396j</t>
        </is>
      </c>
      <c r="F7945" s="5" t="inlineStr">
        <is>
          <t>M'</t>
        </is>
      </c>
      <c r="G7945" s="25" t="n">
        <v>10</v>
      </c>
      <c r="H7945" s="26">
        <f>VLOOKUP(D7945,upahbahan,3,FALSE)</f>
        <v/>
      </c>
      <c r="J7945" s="26">
        <f>G7945*H7945</f>
        <v/>
      </c>
    </row>
    <row r="7946">
      <c r="C7946" s="5" t="n">
        <v>12</v>
      </c>
      <c r="D7946" s="5" t="inlineStr">
        <is>
          <t>Contactor Max 40A</t>
        </is>
      </c>
      <c r="E7946" s="5" t="inlineStr">
        <is>
          <t>M407a</t>
        </is>
      </c>
      <c r="F7946" s="5" t="inlineStr">
        <is>
          <t>Buah</t>
        </is>
      </c>
      <c r="G7946" s="25" t="n">
        <v>8</v>
      </c>
      <c r="H7946" s="26">
        <f>VLOOKUP(D7946,upahbahan,3,FALSE)</f>
        <v/>
      </c>
      <c r="J7946" s="26">
        <f>G7946*H7946</f>
        <v/>
      </c>
    </row>
    <row r="7947">
      <c r="C7947" s="5" t="n">
        <v>13</v>
      </c>
      <c r="D7947" s="5" t="inlineStr">
        <is>
          <t>Besi Tulangan Polos Diameter 13</t>
        </is>
      </c>
      <c r="E7947" s="5" t="inlineStr">
        <is>
          <t>M39a</t>
        </is>
      </c>
      <c r="F7947" s="5" t="inlineStr">
        <is>
          <t>M'</t>
        </is>
      </c>
      <c r="G7947" s="25" t="n">
        <v>31.2</v>
      </c>
      <c r="H7947" s="26">
        <f>VLOOKUP(D7947,upahbahan,3,FALSE)</f>
        <v/>
      </c>
      <c r="J7947" s="26">
        <f>G7947*H7947</f>
        <v/>
      </c>
    </row>
    <row r="7948">
      <c r="C7948" s="5" t="n">
        <v>14</v>
      </c>
      <c r="D7948" s="5" t="inlineStr">
        <is>
          <t>Besi Siku 40.40.4</t>
        </is>
      </c>
      <c r="E7948" s="5" t="inlineStr">
        <is>
          <t>M433</t>
        </is>
      </c>
      <c r="F7948" s="5" t="inlineStr">
        <is>
          <t>M'</t>
        </is>
      </c>
      <c r="G7948" s="25" t="n">
        <v>11.99999834482782</v>
      </c>
      <c r="H7948" s="26">
        <f>VLOOKUP(D7948,upahbahan,3,FALSE)</f>
        <v/>
      </c>
      <c r="J7948" s="26">
        <f>G7948*H7948</f>
        <v/>
      </c>
    </row>
    <row r="7949">
      <c r="C7949" s="5" t="n">
        <v>15</v>
      </c>
      <c r="D7949" s="5" t="inlineStr">
        <is>
          <t>Gembok Anti Karat</t>
        </is>
      </c>
      <c r="E7949" s="5" t="inlineStr">
        <is>
          <t>M435</t>
        </is>
      </c>
      <c r="F7949" s="5" t="inlineStr">
        <is>
          <t>Buah</t>
        </is>
      </c>
      <c r="G7949" s="25" t="n">
        <v>1</v>
      </c>
      <c r="H7949" s="26">
        <f>VLOOKUP(D7949,upahbahan,3,FALSE)</f>
        <v/>
      </c>
      <c r="J7949" s="26">
        <f>G7949*H7949</f>
        <v/>
      </c>
    </row>
    <row r="7950">
      <c r="C7950" s="5" t="n">
        <v>16</v>
      </c>
      <c r="D7950" s="5" t="inlineStr">
        <is>
          <t>Dynabolt m10 x 70mm</t>
        </is>
      </c>
      <c r="E7950" s="5" t="inlineStr">
        <is>
          <t>M436</t>
        </is>
      </c>
      <c r="F7950" s="5" t="inlineStr">
        <is>
          <t>Buah</t>
        </is>
      </c>
      <c r="G7950" s="25" t="n">
        <v>6</v>
      </c>
      <c r="H7950" s="26">
        <f>VLOOKUP(D7950,upahbahan,3,FALSE)</f>
        <v/>
      </c>
      <c r="J7950" s="26">
        <f>G7950*H7950</f>
        <v/>
      </c>
    </row>
    <row r="7951">
      <c r="C7951" s="5" t="n">
        <v>17</v>
      </c>
      <c r="D7951" s="5" t="inlineStr">
        <is>
          <t>Anchor L Dia. 12 mm</t>
        </is>
      </c>
      <c r="E7951" s="5" t="inlineStr">
        <is>
          <t>M437</t>
        </is>
      </c>
      <c r="F7951" s="5" t="inlineStr">
        <is>
          <t>Buah</t>
        </is>
      </c>
      <c r="G7951" s="25" t="n">
        <v>4</v>
      </c>
      <c r="H7951" s="26">
        <f>VLOOKUP(D7951,upahbahan,3,FALSE)</f>
        <v/>
      </c>
      <c r="J7951" s="26">
        <f>G7951*H7951</f>
        <v/>
      </c>
    </row>
    <row r="7952">
      <c r="C7952" s="27" t="inlineStr">
        <is>
          <t>JUMLAH HARGA BAHAN</t>
        </is>
      </c>
      <c r="D7952" s="28" t="n"/>
      <c r="E7952" s="28" t="n"/>
      <c r="F7952" s="28" t="n"/>
      <c r="G7952" s="28" t="n"/>
      <c r="H7952" s="28" t="n"/>
      <c r="I7952" s="28" t="n"/>
      <c r="J7952" s="29">
        <f>SUM(J7935:J7951)</f>
        <v/>
      </c>
    </row>
    <row r="7953">
      <c r="C7953" s="24" t="inlineStr">
        <is>
          <t>C</t>
        </is>
      </c>
      <c r="D7953" s="24" t="inlineStr">
        <is>
          <t>PERALATAN</t>
        </is>
      </c>
      <c r="E7953" s="12" t="n"/>
      <c r="F7953" s="12" t="n"/>
      <c r="G7953" s="12" t="n"/>
      <c r="H7953" s="12" t="n"/>
      <c r="I7953" s="12" t="n"/>
      <c r="J7953" s="12" t="n"/>
    </row>
    <row r="7954">
      <c r="C7954" s="5" t="n">
        <v>1</v>
      </c>
      <c r="D7954" s="5" t="inlineStr">
        <is>
          <t>Flat Bed Truck 4 Ton</t>
        </is>
      </c>
      <c r="E7954" s="5" t="inlineStr">
        <is>
          <t>E11</t>
        </is>
      </c>
      <c r="F7954" s="5" t="inlineStr">
        <is>
          <t>Jam</t>
        </is>
      </c>
      <c r="G7954" s="25" t="n">
        <v>0.1449464988385824</v>
      </c>
      <c r="H7954" s="26">
        <f>VLOOKUP(D7954,upahbahan,3,FALSE)</f>
        <v/>
      </c>
      <c r="J7954" s="26">
        <f>G7954*H7954</f>
        <v/>
      </c>
    </row>
    <row r="7955">
      <c r="C7955" s="5" t="n">
        <v>2</v>
      </c>
      <c r="D7955" s="5" t="inlineStr">
        <is>
          <t>Alat Bantu</t>
        </is>
      </c>
      <c r="F7955" s="5" t="inlineStr">
        <is>
          <t>Ls</t>
        </is>
      </c>
      <c r="G7955" s="25" t="n">
        <v>1</v>
      </c>
      <c r="H7955" s="26">
        <f>VLOOKUP(D7955,upahbahan,3,FALSE)</f>
        <v/>
      </c>
      <c r="J7955" s="26">
        <f>G7955*H7955</f>
        <v/>
      </c>
    </row>
    <row r="7956">
      <c r="C7956" s="27" t="inlineStr">
        <is>
          <t>JUMLAH HARGA PERALATAN</t>
        </is>
      </c>
      <c r="D7956" s="28" t="n"/>
      <c r="E7956" s="28" t="n"/>
      <c r="F7956" s="28" t="n"/>
      <c r="G7956" s="28" t="n"/>
      <c r="H7956" s="28" t="n"/>
      <c r="I7956" s="28" t="n"/>
      <c r="J7956" s="29">
        <f>SUM(J7954:J7955)</f>
        <v/>
      </c>
    </row>
    <row r="7957">
      <c r="C7957" s="31" t="inlineStr">
        <is>
          <t>D</t>
        </is>
      </c>
      <c r="D7957" s="31" t="inlineStr">
        <is>
          <t>Jumlah (A+B+C)</t>
        </is>
      </c>
      <c r="E7957" s="32" t="n"/>
      <c r="F7957" s="32" t="n"/>
      <c r="G7957" s="32" t="n"/>
      <c r="H7957" s="32" t="n"/>
      <c r="I7957" s="32" t="n"/>
      <c r="J7957" s="33">
        <f>J7933+J7952+J7956</f>
        <v/>
      </c>
    </row>
    <row r="7958">
      <c r="C7958" s="18" t="inlineStr">
        <is>
          <t>E</t>
        </is>
      </c>
      <c r="D7958" s="18" t="inlineStr">
        <is>
          <t>Biaya Umum dan Keuntungan 10.0% x D</t>
        </is>
      </c>
      <c r="H7958" s="21">
        <f>$Q$8</f>
        <v/>
      </c>
      <c r="J7958" s="34">
        <f>J7957*H7958</f>
        <v/>
      </c>
    </row>
    <row r="7959">
      <c r="C7959" s="31" t="inlineStr">
        <is>
          <t>F</t>
        </is>
      </c>
      <c r="D7959" s="31" t="inlineStr">
        <is>
          <t>Harga Satuan Pekerjaan (D+E)</t>
        </is>
      </c>
      <c r="E7959" s="32" t="n"/>
      <c r="F7959" s="32" t="n"/>
      <c r="G7959" s="32" t="n"/>
      <c r="H7959" s="32" t="n"/>
      <c r="I7959" s="32" t="n"/>
      <c r="J7959" s="33">
        <f>SUM(J7957:J7958)</f>
        <v/>
      </c>
    </row>
    <row r="7961">
      <c r="C7961" s="16" t="inlineStr">
        <is>
          <t>I.379</t>
        </is>
      </c>
      <c r="D7961" s="17" t="inlineStr">
        <is>
          <t>Pull Box, Tipe A</t>
        </is>
      </c>
      <c r="F7961" s="18" t="inlineStr">
        <is>
          <t>Buah</t>
        </is>
      </c>
      <c r="K7961" s="22">
        <f>ROUNDDOWN(J7981,0)</f>
        <v/>
      </c>
      <c r="M7961" s="19" t="inlineStr">
        <is>
          <t>9.4.(5a)</t>
        </is>
      </c>
    </row>
    <row r="7962">
      <c r="C7962" s="23" t="inlineStr">
        <is>
          <t>No</t>
        </is>
      </c>
      <c r="D7962" s="23" t="inlineStr">
        <is>
          <t>Uraian</t>
        </is>
      </c>
      <c r="E7962" s="23" t="inlineStr">
        <is>
          <t>Kode</t>
        </is>
      </c>
      <c r="F7962" s="23" t="inlineStr">
        <is>
          <t>Sat.</t>
        </is>
      </c>
      <c r="G7962" s="23" t="inlineStr">
        <is>
          <t>Koefisien</t>
        </is>
      </c>
      <c r="H7962" s="23" t="inlineStr">
        <is>
          <t>Harga  Satuan (Rp)</t>
        </is>
      </c>
      <c r="J7962" s="23" t="inlineStr">
        <is>
          <t>Jumlah Harga (Rp)</t>
        </is>
      </c>
    </row>
    <row r="7963">
      <c r="C7963" s="24" t="inlineStr">
        <is>
          <t>A</t>
        </is>
      </c>
      <c r="D7963" s="24" t="inlineStr">
        <is>
          <t>TENAGA KERJA</t>
        </is>
      </c>
      <c r="E7963" s="12" t="n"/>
      <c r="F7963" s="12" t="n"/>
      <c r="G7963" s="12" t="n"/>
      <c r="H7963" s="12" t="n"/>
      <c r="I7963" s="12" t="n"/>
      <c r="J7963" s="12" t="n"/>
    </row>
    <row r="7964">
      <c r="C7964" s="5" t="n">
        <v>1</v>
      </c>
      <c r="D7964" s="5" t="inlineStr">
        <is>
          <t>Pekerja</t>
        </is>
      </c>
      <c r="E7964" s="5" t="inlineStr">
        <is>
          <t>L01</t>
        </is>
      </c>
      <c r="F7964" s="5" t="inlineStr">
        <is>
          <t>jam</t>
        </is>
      </c>
      <c r="G7964" s="25" t="n">
        <v>2</v>
      </c>
      <c r="H7964" s="26">
        <f>VLOOKUP(D7964,upahbahan,3,FALSE)</f>
        <v/>
      </c>
      <c r="J7964" s="26">
        <f>G7964*H7964</f>
        <v/>
      </c>
    </row>
    <row r="7965">
      <c r="C7965" s="5" t="n">
        <v>2</v>
      </c>
      <c r="D7965" s="5" t="inlineStr">
        <is>
          <t>Tukang</t>
        </is>
      </c>
      <c r="E7965" s="5" t="inlineStr">
        <is>
          <t>L02</t>
        </is>
      </c>
      <c r="F7965" s="5" t="inlineStr">
        <is>
          <t>jam</t>
        </is>
      </c>
      <c r="G7965" s="25" t="n">
        <v>0.4999998278812422</v>
      </c>
      <c r="H7965" s="26">
        <f>VLOOKUP(D7965,upahbahan,3,FALSE)</f>
        <v/>
      </c>
      <c r="J7965" s="26">
        <f>G7965*H7965</f>
        <v/>
      </c>
    </row>
    <row r="7966">
      <c r="C7966" s="5" t="n">
        <v>3</v>
      </c>
      <c r="D7966" s="5" t="inlineStr">
        <is>
          <t>Mandor</t>
        </is>
      </c>
      <c r="E7966" s="5" t="inlineStr">
        <is>
          <t>L03</t>
        </is>
      </c>
      <c r="F7966" s="5" t="inlineStr">
        <is>
          <t>jam</t>
        </is>
      </c>
      <c r="G7966" s="25" t="n">
        <v>0.5</v>
      </c>
      <c r="H7966" s="26">
        <f>VLOOKUP(D7966,upahbahan,3,FALSE)</f>
        <v/>
      </c>
      <c r="J7966" s="26">
        <f>G7966*H7966</f>
        <v/>
      </c>
    </row>
    <row r="7967">
      <c r="C7967" s="27" t="inlineStr">
        <is>
          <t>JUMLAH HARGA TENAGA KERJA</t>
        </is>
      </c>
      <c r="D7967" s="28" t="n"/>
      <c r="E7967" s="28" t="n"/>
      <c r="F7967" s="28" t="n"/>
      <c r="G7967" s="28" t="n"/>
      <c r="H7967" s="28" t="n"/>
      <c r="I7967" s="28" t="n"/>
      <c r="J7967" s="29">
        <f>SUM(J7964:J7966)</f>
        <v/>
      </c>
    </row>
    <row r="7968">
      <c r="C7968" s="24" t="inlineStr">
        <is>
          <t>B</t>
        </is>
      </c>
      <c r="D7968" s="24" t="inlineStr">
        <is>
          <t>BAHAN</t>
        </is>
      </c>
      <c r="E7968" s="12" t="n"/>
      <c r="F7968" s="12" t="n"/>
      <c r="G7968" s="12" t="n"/>
      <c r="H7968" s="12" t="n"/>
      <c r="I7968" s="12" t="n"/>
      <c r="J7968" s="12" t="n"/>
    </row>
    <row r="7969">
      <c r="C7969" s="5" t="n">
        <v>1</v>
      </c>
      <c r="D7969" s="5" t="inlineStr">
        <is>
          <t>Baja Pelat (Steel Plate)</t>
        </is>
      </c>
      <c r="E7969" s="5" t="inlineStr">
        <is>
          <t>M133</t>
        </is>
      </c>
      <c r="F7969" s="5" t="inlineStr">
        <is>
          <t>kg</t>
        </is>
      </c>
      <c r="G7969" s="25" t="n">
        <v>10.676</v>
      </c>
      <c r="H7969" s="26">
        <f>VLOOKUP(D7969,upahbahan,3,FALSE)</f>
        <v/>
      </c>
      <c r="J7969" s="26">
        <f>G7969*H7969</f>
        <v/>
      </c>
    </row>
    <row r="7970">
      <c r="C7970" s="5" t="n">
        <v>2</v>
      </c>
      <c r="D7970" s="5" t="inlineStr">
        <is>
          <t>Mur dan Baut (Dia. &lt;10 mm)</t>
        </is>
      </c>
      <c r="E7970" s="5" t="inlineStr">
        <is>
          <t>M223</t>
        </is>
      </c>
      <c r="F7970" s="5" t="inlineStr">
        <is>
          <t>Set</t>
        </is>
      </c>
      <c r="G7970" s="25" t="n">
        <v>8</v>
      </c>
      <c r="H7970" s="26">
        <f>VLOOKUP(D7970,upahbahan,3,FALSE)</f>
        <v/>
      </c>
      <c r="J7970" s="26">
        <f>G7970*H7970</f>
        <v/>
      </c>
    </row>
    <row r="7971">
      <c r="C7971" s="5" t="n">
        <v>3</v>
      </c>
      <c r="D7971" s="5" t="inlineStr">
        <is>
          <t>Pipa PVC Dia. 25 mm</t>
        </is>
      </c>
      <c r="E7971" s="5" t="inlineStr">
        <is>
          <t>M240e</t>
        </is>
      </c>
      <c r="F7971" s="5" t="inlineStr">
        <is>
          <t>M</t>
        </is>
      </c>
      <c r="G7971" s="25" t="n">
        <v>0.5</v>
      </c>
      <c r="H7971" s="26">
        <f>VLOOKUP(D7971,upahbahan,3,FALSE)</f>
        <v/>
      </c>
      <c r="J7971" s="26">
        <f>G7971*H7971</f>
        <v/>
      </c>
    </row>
    <row r="7972">
      <c r="C7972" s="5" t="n">
        <v>4</v>
      </c>
      <c r="D7972" s="5" t="inlineStr">
        <is>
          <t>Baja Profil L 50x50x5</t>
        </is>
      </c>
      <c r="E7972" s="5" t="inlineStr">
        <is>
          <t>M122a</t>
        </is>
      </c>
      <c r="F7972" s="5" t="inlineStr">
        <is>
          <t>M</t>
        </is>
      </c>
      <c r="G7972" s="25" t="n">
        <v>1.4</v>
      </c>
      <c r="H7972" s="26">
        <f>VLOOKUP(D7972,upahbahan,3,FALSE)</f>
        <v/>
      </c>
      <c r="J7972" s="26">
        <f>G7972*H7972</f>
        <v/>
      </c>
    </row>
    <row r="7973">
      <c r="C7973" s="5" t="n">
        <v>5</v>
      </c>
      <c r="D7973" s="5" t="inlineStr">
        <is>
          <t>Baja Profil L 55x75x5</t>
        </is>
      </c>
      <c r="E7973" s="5" t="inlineStr">
        <is>
          <t>M122b</t>
        </is>
      </c>
      <c r="F7973" s="5" t="inlineStr">
        <is>
          <t>M</t>
        </is>
      </c>
      <c r="G7973" s="25" t="n">
        <v>0.8</v>
      </c>
      <c r="H7973" s="26">
        <f>VLOOKUP(D7973,upahbahan,3,FALSE)</f>
        <v/>
      </c>
      <c r="J7973" s="26">
        <f>G7973*H7973</f>
        <v/>
      </c>
    </row>
    <row r="7974">
      <c r="C7974" s="5" t="n">
        <v>6</v>
      </c>
      <c r="D7974" s="5" t="inlineStr">
        <is>
          <t>Cable Connector PJU</t>
        </is>
      </c>
      <c r="E7974" s="5" t="inlineStr">
        <is>
          <t>M400a</t>
        </is>
      </c>
      <c r="F7974" s="5" t="inlineStr">
        <is>
          <t>Buah</t>
        </is>
      </c>
      <c r="G7974" s="25" t="n">
        <v>4</v>
      </c>
      <c r="H7974" s="26">
        <f>VLOOKUP(D7974,upahbahan,3,FALSE)</f>
        <v/>
      </c>
      <c r="J7974" s="26">
        <f>G7974*H7974</f>
        <v/>
      </c>
    </row>
    <row r="7975">
      <c r="C7975" s="27" t="inlineStr">
        <is>
          <t>JUMLAH HARGA BAHAN</t>
        </is>
      </c>
      <c r="D7975" s="28" t="n"/>
      <c r="E7975" s="28" t="n"/>
      <c r="F7975" s="28" t="n"/>
      <c r="G7975" s="28" t="n"/>
      <c r="H7975" s="28" t="n"/>
      <c r="I7975" s="28" t="n"/>
      <c r="J7975" s="29">
        <f>SUM(J7969:J7974)</f>
        <v/>
      </c>
    </row>
    <row r="7976">
      <c r="C7976" s="24" t="inlineStr">
        <is>
          <t>C</t>
        </is>
      </c>
      <c r="D7976" s="24" t="inlineStr">
        <is>
          <t>PERALATAN</t>
        </is>
      </c>
      <c r="E7976" s="12" t="n"/>
      <c r="F7976" s="12" t="n"/>
      <c r="G7976" s="12" t="n"/>
      <c r="H7976" s="12" t="n"/>
      <c r="I7976" s="12" t="n"/>
      <c r="J7976" s="12" t="n"/>
    </row>
    <row r="7977">
      <c r="C7977" s="5" t="n">
        <v>1</v>
      </c>
      <c r="D7977" s="5" t="inlineStr">
        <is>
          <t>Alat Bantu</t>
        </is>
      </c>
      <c r="F7977" s="5" t="inlineStr">
        <is>
          <t>Ls</t>
        </is>
      </c>
      <c r="G7977" s="25" t="n">
        <v>1</v>
      </c>
      <c r="H7977" s="26">
        <f>VLOOKUP(D7977,upahbahan,3,FALSE)</f>
        <v/>
      </c>
      <c r="J7977" s="26">
        <f>G7977*H7977</f>
        <v/>
      </c>
    </row>
    <row r="7978">
      <c r="C7978" s="27" t="inlineStr">
        <is>
          <t>JUMLAH HARGA PERALATAN</t>
        </is>
      </c>
      <c r="D7978" s="28" t="n"/>
      <c r="E7978" s="28" t="n"/>
      <c r="F7978" s="28" t="n"/>
      <c r="G7978" s="28" t="n"/>
      <c r="H7978" s="28" t="n"/>
      <c r="I7978" s="28" t="n"/>
      <c r="J7978" s="29">
        <f>SUM(J7977:J7977)</f>
        <v/>
      </c>
    </row>
    <row r="7979">
      <c r="C7979" s="31" t="inlineStr">
        <is>
          <t>D</t>
        </is>
      </c>
      <c r="D7979" s="31" t="inlineStr">
        <is>
          <t>Jumlah (A+B+C)</t>
        </is>
      </c>
      <c r="E7979" s="32" t="n"/>
      <c r="F7979" s="32" t="n"/>
      <c r="G7979" s="32" t="n"/>
      <c r="H7979" s="32" t="n"/>
      <c r="I7979" s="32" t="n"/>
      <c r="J7979" s="33">
        <f>J7967+J7975+J7978</f>
        <v/>
      </c>
    </row>
    <row r="7980">
      <c r="C7980" s="18" t="inlineStr">
        <is>
          <t>E</t>
        </is>
      </c>
      <c r="D7980" s="18" t="inlineStr">
        <is>
          <t>Biaya Umum dan Keuntungan 10.0% x D</t>
        </is>
      </c>
      <c r="H7980" s="21">
        <f>$Q$8</f>
        <v/>
      </c>
      <c r="J7980" s="34">
        <f>J7979*H7980</f>
        <v/>
      </c>
    </row>
    <row r="7981">
      <c r="C7981" s="31" t="inlineStr">
        <is>
          <t>F</t>
        </is>
      </c>
      <c r="D7981" s="31" t="inlineStr">
        <is>
          <t>Harga Satuan Pekerjaan (D+E)</t>
        </is>
      </c>
      <c r="E7981" s="32" t="n"/>
      <c r="F7981" s="32" t="n"/>
      <c r="G7981" s="32" t="n"/>
      <c r="H7981" s="32" t="n"/>
      <c r="I7981" s="32" t="n"/>
      <c r="J7981" s="33">
        <f>SUM(J7979:J7980)</f>
        <v/>
      </c>
    </row>
    <row r="7983">
      <c r="C7983" s="16" t="inlineStr">
        <is>
          <t>I.380</t>
        </is>
      </c>
      <c r="D7983" s="17" t="inlineStr">
        <is>
          <t>Pull Box, Tipe B</t>
        </is>
      </c>
      <c r="F7983" s="18" t="inlineStr">
        <is>
          <t>Buah</t>
        </is>
      </c>
      <c r="K7983" s="22">
        <f>ROUNDDOWN(J8003,0)</f>
        <v/>
      </c>
      <c r="M7983" s="19" t="inlineStr">
        <is>
          <t>9.4.(5b)</t>
        </is>
      </c>
    </row>
    <row r="7984">
      <c r="C7984" s="23" t="inlineStr">
        <is>
          <t>No</t>
        </is>
      </c>
      <c r="D7984" s="23" t="inlineStr">
        <is>
          <t>Uraian</t>
        </is>
      </c>
      <c r="E7984" s="23" t="inlineStr">
        <is>
          <t>Kode</t>
        </is>
      </c>
      <c r="F7984" s="23" t="inlineStr">
        <is>
          <t>Sat.</t>
        </is>
      </c>
      <c r="G7984" s="23" t="inlineStr">
        <is>
          <t>Koefisien</t>
        </is>
      </c>
      <c r="H7984" s="23" t="inlineStr">
        <is>
          <t>Harga  Satuan (Rp)</t>
        </is>
      </c>
      <c r="J7984" s="23" t="inlineStr">
        <is>
          <t>Jumlah Harga (Rp)</t>
        </is>
      </c>
    </row>
    <row r="7985">
      <c r="C7985" s="24" t="inlineStr">
        <is>
          <t>A</t>
        </is>
      </c>
      <c r="D7985" s="24" t="inlineStr">
        <is>
          <t>TENAGA KERJA</t>
        </is>
      </c>
      <c r="E7985" s="12" t="n"/>
      <c r="F7985" s="12" t="n"/>
      <c r="G7985" s="12" t="n"/>
      <c r="H7985" s="12" t="n"/>
      <c r="I7985" s="12" t="n"/>
      <c r="J7985" s="12" t="n"/>
    </row>
    <row r="7986">
      <c r="C7986" s="5" t="n">
        <v>1</v>
      </c>
      <c r="D7986" s="5" t="inlineStr">
        <is>
          <t>Pekerja</t>
        </is>
      </c>
      <c r="E7986" s="5" t="inlineStr">
        <is>
          <t>L01</t>
        </is>
      </c>
      <c r="F7986" s="5" t="inlineStr">
        <is>
          <t>jam</t>
        </is>
      </c>
      <c r="G7986" s="25" t="n">
        <v>2.33333321275061</v>
      </c>
      <c r="H7986" s="26">
        <f>VLOOKUP(D7986,upahbahan,3,FALSE)</f>
        <v/>
      </c>
      <c r="J7986" s="26">
        <f>G7986*H7986</f>
        <v/>
      </c>
    </row>
    <row r="7987">
      <c r="C7987" s="5" t="n">
        <v>2</v>
      </c>
      <c r="D7987" s="5" t="inlineStr">
        <is>
          <t>Tukang</t>
        </is>
      </c>
      <c r="E7987" s="5" t="inlineStr">
        <is>
          <t>L02</t>
        </is>
      </c>
      <c r="F7987" s="5" t="inlineStr">
        <is>
          <t>jam</t>
        </is>
      </c>
      <c r="G7987" s="25" t="n">
        <v>0.5833331899010352</v>
      </c>
      <c r="H7987" s="26">
        <f>VLOOKUP(D7987,upahbahan,3,FALSE)</f>
        <v/>
      </c>
      <c r="J7987" s="26">
        <f>G7987*H7987</f>
        <v/>
      </c>
    </row>
    <row r="7988">
      <c r="C7988" s="5" t="n">
        <v>3</v>
      </c>
      <c r="D7988" s="5" t="inlineStr">
        <is>
          <t>Mandor</t>
        </is>
      </c>
      <c r="E7988" s="5" t="inlineStr">
        <is>
          <t>L03</t>
        </is>
      </c>
      <c r="F7988" s="5" t="inlineStr">
        <is>
          <t>jam</t>
        </is>
      </c>
      <c r="G7988" s="25" t="n">
        <v>0.583333283302244</v>
      </c>
      <c r="H7988" s="26">
        <f>VLOOKUP(D7988,upahbahan,3,FALSE)</f>
        <v/>
      </c>
      <c r="J7988" s="26">
        <f>G7988*H7988</f>
        <v/>
      </c>
    </row>
    <row r="7989">
      <c r="C7989" s="27" t="inlineStr">
        <is>
          <t>JUMLAH HARGA TENAGA KERJA</t>
        </is>
      </c>
      <c r="D7989" s="28" t="n"/>
      <c r="E7989" s="28" t="n"/>
      <c r="F7989" s="28" t="n"/>
      <c r="G7989" s="28" t="n"/>
      <c r="H7989" s="28" t="n"/>
      <c r="I7989" s="28" t="n"/>
      <c r="J7989" s="29">
        <f>SUM(J7986:J7988)</f>
        <v/>
      </c>
    </row>
    <row r="7990">
      <c r="C7990" s="24" t="inlineStr">
        <is>
          <t>B</t>
        </is>
      </c>
      <c r="D7990" s="24" t="inlineStr">
        <is>
          <t>BAHAN</t>
        </is>
      </c>
      <c r="E7990" s="12" t="n"/>
      <c r="F7990" s="12" t="n"/>
      <c r="G7990" s="12" t="n"/>
      <c r="H7990" s="12" t="n"/>
      <c r="I7990" s="12" t="n"/>
      <c r="J7990" s="12" t="n"/>
    </row>
    <row r="7991">
      <c r="C7991" s="5" t="n">
        <v>1</v>
      </c>
      <c r="D7991" s="5" t="inlineStr">
        <is>
          <t>Baja Pelat (Steel Plate)</t>
        </is>
      </c>
      <c r="E7991" s="5" t="inlineStr">
        <is>
          <t>M133</t>
        </is>
      </c>
      <c r="F7991" s="5" t="inlineStr">
        <is>
          <t>kg</t>
        </is>
      </c>
      <c r="G7991" s="25" t="n">
        <v>31.086</v>
      </c>
      <c r="H7991" s="26">
        <f>VLOOKUP(D7991,upahbahan,3,FALSE)</f>
        <v/>
      </c>
      <c r="J7991" s="26">
        <f>G7991*H7991</f>
        <v/>
      </c>
    </row>
    <row r="7992">
      <c r="C7992" s="5" t="n">
        <v>2</v>
      </c>
      <c r="D7992" s="5" t="inlineStr">
        <is>
          <t>Mur dan Baut (Dia. &lt;10 mm)</t>
        </is>
      </c>
      <c r="E7992" s="5" t="inlineStr">
        <is>
          <t>M223</t>
        </is>
      </c>
      <c r="F7992" s="5" t="inlineStr">
        <is>
          <t>Set</t>
        </is>
      </c>
      <c r="G7992" s="25" t="n">
        <v>12</v>
      </c>
      <c r="H7992" s="26">
        <f>VLOOKUP(D7992,upahbahan,3,FALSE)</f>
        <v/>
      </c>
      <c r="J7992" s="26">
        <f>G7992*H7992</f>
        <v/>
      </c>
    </row>
    <row r="7993">
      <c r="C7993" s="5" t="n">
        <v>3</v>
      </c>
      <c r="D7993" s="5" t="inlineStr">
        <is>
          <t>Pipa PVC Dia. 25 mm</t>
        </is>
      </c>
      <c r="E7993" s="5" t="inlineStr">
        <is>
          <t>M240e</t>
        </is>
      </c>
      <c r="F7993" s="5" t="inlineStr">
        <is>
          <t>M</t>
        </is>
      </c>
      <c r="G7993" s="25" t="n">
        <v>0.5</v>
      </c>
      <c r="H7993" s="26">
        <f>VLOOKUP(D7993,upahbahan,3,FALSE)</f>
        <v/>
      </c>
      <c r="J7993" s="26">
        <f>G7993*H7993</f>
        <v/>
      </c>
    </row>
    <row r="7994">
      <c r="C7994" s="5" t="n">
        <v>4</v>
      </c>
      <c r="D7994" s="5" t="inlineStr">
        <is>
          <t>Baja Profil L 50x50x5</t>
        </is>
      </c>
      <c r="E7994" s="5" t="inlineStr">
        <is>
          <t>M122a</t>
        </is>
      </c>
      <c r="F7994" s="5" t="inlineStr">
        <is>
          <t>M</t>
        </is>
      </c>
      <c r="G7994" s="25" t="n">
        <v>2.784</v>
      </c>
      <c r="H7994" s="26">
        <f>VLOOKUP(D7994,upahbahan,3,FALSE)</f>
        <v/>
      </c>
      <c r="J7994" s="26">
        <f>G7994*H7994</f>
        <v/>
      </c>
    </row>
    <row r="7995">
      <c r="C7995" s="5" t="n">
        <v>5</v>
      </c>
      <c r="D7995" s="5" t="inlineStr">
        <is>
          <t>Baja Profil L 55x75x5</t>
        </is>
      </c>
      <c r="E7995" s="5" t="inlineStr">
        <is>
          <t>M122b</t>
        </is>
      </c>
      <c r="F7995" s="5" t="inlineStr">
        <is>
          <t>M</t>
        </is>
      </c>
      <c r="G7995" s="25" t="n">
        <v>0.8</v>
      </c>
      <c r="H7995" s="26">
        <f>VLOOKUP(D7995,upahbahan,3,FALSE)</f>
        <v/>
      </c>
      <c r="J7995" s="26">
        <f>G7995*H7995</f>
        <v/>
      </c>
    </row>
    <row r="7996">
      <c r="C7996" s="5" t="n">
        <v>6</v>
      </c>
      <c r="D7996" s="5" t="inlineStr">
        <is>
          <t>Cable Connector PJU</t>
        </is>
      </c>
      <c r="E7996" s="5" t="inlineStr">
        <is>
          <t>M400a</t>
        </is>
      </c>
      <c r="F7996" s="5" t="inlineStr">
        <is>
          <t>Buah</t>
        </is>
      </c>
      <c r="G7996" s="25" t="n">
        <v>4</v>
      </c>
      <c r="H7996" s="26">
        <f>VLOOKUP(D7996,upahbahan,3,FALSE)</f>
        <v/>
      </c>
      <c r="J7996" s="26">
        <f>G7996*H7996</f>
        <v/>
      </c>
    </row>
    <row r="7997">
      <c r="C7997" s="27" t="inlineStr">
        <is>
          <t>JUMLAH HARGA BAHAN</t>
        </is>
      </c>
      <c r="D7997" s="28" t="n"/>
      <c r="E7997" s="28" t="n"/>
      <c r="F7997" s="28" t="n"/>
      <c r="G7997" s="28" t="n"/>
      <c r="H7997" s="28" t="n"/>
      <c r="I7997" s="28" t="n"/>
      <c r="J7997" s="29">
        <f>SUM(J7991:J7996)</f>
        <v/>
      </c>
    </row>
    <row r="7998">
      <c r="C7998" s="24" t="inlineStr">
        <is>
          <t>C</t>
        </is>
      </c>
      <c r="D7998" s="24" t="inlineStr">
        <is>
          <t>PERALATAN</t>
        </is>
      </c>
      <c r="E7998" s="12" t="n"/>
      <c r="F7998" s="12" t="n"/>
      <c r="G7998" s="12" t="n"/>
      <c r="H7998" s="12" t="n"/>
      <c r="I7998" s="12" t="n"/>
      <c r="J7998" s="12" t="n"/>
    </row>
    <row r="7999">
      <c r="C7999" s="5" t="n">
        <v>1</v>
      </c>
      <c r="D7999" s="5" t="inlineStr">
        <is>
          <t>Alat Bantu</t>
        </is>
      </c>
      <c r="F7999" s="5" t="inlineStr">
        <is>
          <t>Ls</t>
        </is>
      </c>
      <c r="G7999" s="25" t="n">
        <v>1</v>
      </c>
      <c r="H7999" s="26">
        <f>VLOOKUP(D7999,upahbahan,3,FALSE)</f>
        <v/>
      </c>
      <c r="J7999" s="26">
        <f>G7999*H7999</f>
        <v/>
      </c>
    </row>
    <row r="8000">
      <c r="C8000" s="27" t="inlineStr">
        <is>
          <t>JUMLAH HARGA PERALATAN</t>
        </is>
      </c>
      <c r="D8000" s="28" t="n"/>
      <c r="E8000" s="28" t="n"/>
      <c r="F8000" s="28" t="n"/>
      <c r="G8000" s="28" t="n"/>
      <c r="H8000" s="28" t="n"/>
      <c r="I8000" s="28" t="n"/>
      <c r="J8000" s="29">
        <f>SUM(J7999:J7999)</f>
        <v/>
      </c>
    </row>
    <row r="8001">
      <c r="C8001" s="31" t="inlineStr">
        <is>
          <t>D</t>
        </is>
      </c>
      <c r="D8001" s="31" t="inlineStr">
        <is>
          <t>Jumlah (A+B+C)</t>
        </is>
      </c>
      <c r="E8001" s="32" t="n"/>
      <c r="F8001" s="32" t="n"/>
      <c r="G8001" s="32" t="n"/>
      <c r="H8001" s="32" t="n"/>
      <c r="I8001" s="32" t="n"/>
      <c r="J8001" s="33">
        <f>J7989+J7997+J8000</f>
        <v/>
      </c>
    </row>
    <row r="8002">
      <c r="C8002" s="18" t="inlineStr">
        <is>
          <t>E</t>
        </is>
      </c>
      <c r="D8002" s="18" t="inlineStr">
        <is>
          <t>Biaya Umum dan Keuntungan 10.0% x D</t>
        </is>
      </c>
      <c r="H8002" s="21">
        <f>$Q$8</f>
        <v/>
      </c>
      <c r="J8002" s="34">
        <f>J8001*H8002</f>
        <v/>
      </c>
    </row>
    <row r="8003">
      <c r="C8003" s="31" t="inlineStr">
        <is>
          <t>F</t>
        </is>
      </c>
      <c r="D8003" s="31" t="inlineStr">
        <is>
          <t>Harga Satuan Pekerjaan (D+E)</t>
        </is>
      </c>
      <c r="E8003" s="32" t="n"/>
      <c r="F8003" s="32" t="n"/>
      <c r="G8003" s="32" t="n"/>
      <c r="H8003" s="32" t="n"/>
      <c r="I8003" s="32" t="n"/>
      <c r="J8003" s="33">
        <f>SUM(J8001:J8002)</f>
        <v/>
      </c>
    </row>
    <row r="8005">
      <c r="C8005" s="16" t="inlineStr">
        <is>
          <t>I.381</t>
        </is>
      </c>
      <c r="D8005" s="17" t="inlineStr">
        <is>
          <t>Pull Box, Tipe C</t>
        </is>
      </c>
      <c r="F8005" s="18" t="inlineStr">
        <is>
          <t>Buah</t>
        </is>
      </c>
      <c r="K8005" s="22">
        <f>ROUNDDOWN(J8022,0)</f>
        <v/>
      </c>
      <c r="M8005" s="19" t="inlineStr">
        <is>
          <t>9.4.(5c)</t>
        </is>
      </c>
    </row>
    <row r="8006">
      <c r="C8006" s="23" t="inlineStr">
        <is>
          <t>No</t>
        </is>
      </c>
      <c r="D8006" s="23" t="inlineStr">
        <is>
          <t>Uraian</t>
        </is>
      </c>
      <c r="E8006" s="23" t="inlineStr">
        <is>
          <t>Kode</t>
        </is>
      </c>
      <c r="F8006" s="23" t="inlineStr">
        <is>
          <t>Sat.</t>
        </is>
      </c>
      <c r="G8006" s="23" t="inlineStr">
        <is>
          <t>Koefisien</t>
        </is>
      </c>
      <c r="H8006" s="23" t="inlineStr">
        <is>
          <t>Harga  Satuan (Rp)</t>
        </is>
      </c>
      <c r="J8006" s="23" t="inlineStr">
        <is>
          <t>Jumlah Harga (Rp)</t>
        </is>
      </c>
    </row>
    <row r="8007">
      <c r="C8007" s="24" t="inlineStr">
        <is>
          <t>A</t>
        </is>
      </c>
      <c r="D8007" s="24" t="inlineStr">
        <is>
          <t>TENAGA KERJA</t>
        </is>
      </c>
      <c r="E8007" s="12" t="n"/>
      <c r="F8007" s="12" t="n"/>
      <c r="G8007" s="12" t="n"/>
      <c r="H8007" s="12" t="n"/>
      <c r="I8007" s="12" t="n"/>
      <c r="J8007" s="12" t="n"/>
    </row>
    <row r="8008">
      <c r="C8008" s="5" t="n">
        <v>1</v>
      </c>
      <c r="D8008" s="5" t="inlineStr">
        <is>
          <t>Tukang</t>
        </is>
      </c>
      <c r="E8008" s="5" t="inlineStr">
        <is>
          <t>L02</t>
        </is>
      </c>
      <c r="F8008" s="5" t="inlineStr">
        <is>
          <t>jam</t>
        </is>
      </c>
      <c r="G8008" s="25" t="n">
        <v>2.099999621338733</v>
      </c>
      <c r="H8008" s="26">
        <f>VLOOKUP(D8008,upahbahan,3,FALSE)</f>
        <v/>
      </c>
      <c r="J8008" s="26">
        <f>G8008*H8008</f>
        <v/>
      </c>
    </row>
    <row r="8009">
      <c r="C8009" s="5" t="n">
        <v>2</v>
      </c>
      <c r="D8009" s="5" t="inlineStr">
        <is>
          <t>Mandor</t>
        </is>
      </c>
      <c r="E8009" s="5" t="inlineStr">
        <is>
          <t>L03</t>
        </is>
      </c>
      <c r="F8009" s="5" t="inlineStr">
        <is>
          <t>jam</t>
        </is>
      </c>
      <c r="G8009" s="25" t="n">
        <v>0.7000001801119214</v>
      </c>
      <c r="H8009" s="26">
        <f>VLOOKUP(D8009,upahbahan,3,FALSE)</f>
        <v/>
      </c>
      <c r="J8009" s="26">
        <f>G8009*H8009</f>
        <v/>
      </c>
    </row>
    <row r="8010">
      <c r="C8010" s="27" t="inlineStr">
        <is>
          <t>JUMLAH HARGA TENAGA KERJA</t>
        </is>
      </c>
      <c r="D8010" s="28" t="n"/>
      <c r="E8010" s="28" t="n"/>
      <c r="F8010" s="28" t="n"/>
      <c r="G8010" s="28" t="n"/>
      <c r="H8010" s="28" t="n"/>
      <c r="I8010" s="28" t="n"/>
      <c r="J8010" s="29">
        <f>SUM(J8008:J8009)</f>
        <v/>
      </c>
    </row>
    <row r="8011">
      <c r="C8011" s="24" t="inlineStr">
        <is>
          <t>B</t>
        </is>
      </c>
      <c r="D8011" s="24" t="inlineStr">
        <is>
          <t>BAHAN</t>
        </is>
      </c>
      <c r="E8011" s="12" t="n"/>
      <c r="F8011" s="12" t="n"/>
      <c r="G8011" s="12" t="n"/>
      <c r="H8011" s="12" t="n"/>
      <c r="I8011" s="12" t="n"/>
      <c r="J8011" s="12" t="n"/>
    </row>
    <row r="8012">
      <c r="C8012" s="5" t="n">
        <v>1</v>
      </c>
      <c r="D8012" s="5" t="inlineStr">
        <is>
          <t>Baja Pelat (Steel Plate)</t>
        </is>
      </c>
      <c r="E8012" s="5" t="inlineStr">
        <is>
          <t>M133</t>
        </is>
      </c>
      <c r="F8012" s="5" t="inlineStr">
        <is>
          <t>kg</t>
        </is>
      </c>
      <c r="G8012" s="25" t="n">
        <v>33.912</v>
      </c>
      <c r="H8012" s="26">
        <f>VLOOKUP(D8012,upahbahan,3,FALSE)</f>
        <v/>
      </c>
      <c r="J8012" s="26">
        <f>G8012*H8012</f>
        <v/>
      </c>
    </row>
    <row r="8013">
      <c r="C8013" s="5" t="n">
        <v>2</v>
      </c>
      <c r="D8013" s="5" t="inlineStr">
        <is>
          <t>Mur dan Baut (Dia. &lt;10 mm)</t>
        </is>
      </c>
      <c r="E8013" s="5" t="inlineStr">
        <is>
          <t>M223</t>
        </is>
      </c>
      <c r="F8013" s="5" t="inlineStr">
        <is>
          <t>Set</t>
        </is>
      </c>
      <c r="G8013" s="25" t="n">
        <v>6</v>
      </c>
      <c r="H8013" s="26">
        <f>VLOOKUP(D8013,upahbahan,3,FALSE)</f>
        <v/>
      </c>
      <c r="J8013" s="26">
        <f>G8013*H8013</f>
        <v/>
      </c>
    </row>
    <row r="8014">
      <c r="C8014" s="5" t="n">
        <v>3</v>
      </c>
      <c r="D8014" s="5" t="inlineStr">
        <is>
          <t>Baja Profil Canal C60</t>
        </is>
      </c>
      <c r="E8014" s="5" t="inlineStr">
        <is>
          <t>M123</t>
        </is>
      </c>
      <c r="F8014" s="5" t="inlineStr">
        <is>
          <t>M</t>
        </is>
      </c>
      <c r="G8014" s="25" t="n">
        <v>0.7999997523124727</v>
      </c>
      <c r="H8014" s="26">
        <f>VLOOKUP(D8014,upahbahan,3,FALSE)</f>
        <v/>
      </c>
      <c r="J8014" s="26">
        <f>G8014*H8014</f>
        <v/>
      </c>
    </row>
    <row r="8015">
      <c r="C8015" s="5" t="n">
        <v>4</v>
      </c>
      <c r="D8015" s="5" t="inlineStr">
        <is>
          <t>Cable Connector PJU</t>
        </is>
      </c>
      <c r="E8015" s="5" t="inlineStr">
        <is>
          <t>M400a</t>
        </is>
      </c>
      <c r="F8015" s="5" t="inlineStr">
        <is>
          <t>Buah</t>
        </is>
      </c>
      <c r="G8015" s="25" t="n">
        <v>4</v>
      </c>
      <c r="H8015" s="26">
        <f>VLOOKUP(D8015,upahbahan,3,FALSE)</f>
        <v/>
      </c>
      <c r="J8015" s="26">
        <f>G8015*H8015</f>
        <v/>
      </c>
    </row>
    <row r="8016">
      <c r="C8016" s="27" t="inlineStr">
        <is>
          <t>JUMLAH HARGA BAHAN</t>
        </is>
      </c>
      <c r="D8016" s="28" t="n"/>
      <c r="E8016" s="28" t="n"/>
      <c r="F8016" s="28" t="n"/>
      <c r="G8016" s="28" t="n"/>
      <c r="H8016" s="28" t="n"/>
      <c r="I8016" s="28" t="n"/>
      <c r="J8016" s="29">
        <f>SUM(J8012:J8015)</f>
        <v/>
      </c>
    </row>
    <row r="8017">
      <c r="C8017" s="24" t="inlineStr">
        <is>
          <t>C</t>
        </is>
      </c>
      <c r="D8017" s="24" t="inlineStr">
        <is>
          <t>PERALATAN</t>
        </is>
      </c>
      <c r="E8017" s="12" t="n"/>
      <c r="F8017" s="12" t="n"/>
      <c r="G8017" s="12" t="n"/>
      <c r="H8017" s="12" t="n"/>
      <c r="I8017" s="12" t="n"/>
      <c r="J8017" s="12" t="n"/>
    </row>
    <row r="8018">
      <c r="C8018" s="5" t="n">
        <v>1</v>
      </c>
      <c r="D8018" s="5" t="inlineStr">
        <is>
          <t>Alat Bantu</t>
        </is>
      </c>
      <c r="F8018" s="5" t="inlineStr">
        <is>
          <t>Ls</t>
        </is>
      </c>
      <c r="G8018" s="25" t="n">
        <v>1</v>
      </c>
      <c r="H8018" s="26">
        <f>VLOOKUP(D8018,upahbahan,3,FALSE)</f>
        <v/>
      </c>
      <c r="J8018" s="26">
        <f>G8018*H8018</f>
        <v/>
      </c>
    </row>
    <row r="8019">
      <c r="C8019" s="27" t="inlineStr">
        <is>
          <t>JUMLAH HARGA PERALATAN</t>
        </is>
      </c>
      <c r="D8019" s="28" t="n"/>
      <c r="E8019" s="28" t="n"/>
      <c r="F8019" s="28" t="n"/>
      <c r="G8019" s="28" t="n"/>
      <c r="H8019" s="28" t="n"/>
      <c r="I8019" s="28" t="n"/>
      <c r="J8019" s="29">
        <f>SUM(J8018:J8018)</f>
        <v/>
      </c>
    </row>
    <row r="8020">
      <c r="C8020" s="31" t="inlineStr">
        <is>
          <t>D</t>
        </is>
      </c>
      <c r="D8020" s="31" t="inlineStr">
        <is>
          <t>Jumlah (A+B+C)</t>
        </is>
      </c>
      <c r="E8020" s="32" t="n"/>
      <c r="F8020" s="32" t="n"/>
      <c r="G8020" s="32" t="n"/>
      <c r="H8020" s="32" t="n"/>
      <c r="I8020" s="32" t="n"/>
      <c r="J8020" s="33">
        <f>J8010+J8016+J8019</f>
        <v/>
      </c>
    </row>
    <row r="8021">
      <c r="C8021" s="18" t="inlineStr">
        <is>
          <t>E</t>
        </is>
      </c>
      <c r="D8021" s="18" t="inlineStr">
        <is>
          <t>Biaya Umum dan Keuntungan 10.0% x D</t>
        </is>
      </c>
      <c r="H8021" s="21">
        <f>$Q$8</f>
        <v/>
      </c>
      <c r="J8021" s="34">
        <f>J8020*H8021</f>
        <v/>
      </c>
    </row>
    <row r="8022">
      <c r="C8022" s="31" t="inlineStr">
        <is>
          <t>F</t>
        </is>
      </c>
      <c r="D8022" s="31" t="inlineStr">
        <is>
          <t>Harga Satuan Pekerjaan (D+E)</t>
        </is>
      </c>
      <c r="E8022" s="32" t="n"/>
      <c r="F8022" s="32" t="n"/>
      <c r="G8022" s="32" t="n"/>
      <c r="H8022" s="32" t="n"/>
      <c r="I8022" s="32" t="n"/>
      <c r="J8022" s="33">
        <f>SUM(J8020:J8021)</f>
        <v/>
      </c>
    </row>
    <row r="8024">
      <c r="C8024" s="16" t="inlineStr">
        <is>
          <t>I.382</t>
        </is>
      </c>
      <c r="D8024" s="17" t="inlineStr">
        <is>
          <t>Pull Box, Tipe D</t>
        </is>
      </c>
      <c r="F8024" s="18" t="inlineStr">
        <is>
          <t>Buah</t>
        </is>
      </c>
      <c r="K8024" s="22">
        <f>ROUNDDOWN(J8041,0)</f>
        <v/>
      </c>
      <c r="M8024" s="19" t="inlineStr">
        <is>
          <t>9.4.(5d)</t>
        </is>
      </c>
    </row>
    <row r="8025">
      <c r="C8025" s="23" t="inlineStr">
        <is>
          <t>No</t>
        </is>
      </c>
      <c r="D8025" s="23" t="inlineStr">
        <is>
          <t>Uraian</t>
        </is>
      </c>
      <c r="E8025" s="23" t="inlineStr">
        <is>
          <t>Kode</t>
        </is>
      </c>
      <c r="F8025" s="23" t="inlineStr">
        <is>
          <t>Sat.</t>
        </is>
      </c>
      <c r="G8025" s="23" t="inlineStr">
        <is>
          <t>Koefisien</t>
        </is>
      </c>
      <c r="H8025" s="23" t="inlineStr">
        <is>
          <t>Harga  Satuan (Rp)</t>
        </is>
      </c>
      <c r="J8025" s="23" t="inlineStr">
        <is>
          <t>Jumlah Harga (Rp)</t>
        </is>
      </c>
    </row>
    <row r="8026">
      <c r="C8026" s="24" t="inlineStr">
        <is>
          <t>A</t>
        </is>
      </c>
      <c r="D8026" s="24" t="inlineStr">
        <is>
          <t>TENAGA KERJA</t>
        </is>
      </c>
      <c r="E8026" s="12" t="n"/>
      <c r="F8026" s="12" t="n"/>
      <c r="G8026" s="12" t="n"/>
      <c r="H8026" s="12" t="n"/>
      <c r="I8026" s="12" t="n"/>
      <c r="J8026" s="12" t="n"/>
    </row>
    <row r="8027">
      <c r="C8027" s="5" t="n">
        <v>1</v>
      </c>
      <c r="D8027" s="5" t="inlineStr">
        <is>
          <t>Tukang</t>
        </is>
      </c>
      <c r="E8027" s="5" t="inlineStr">
        <is>
          <t>L02</t>
        </is>
      </c>
      <c r="F8027" s="5" t="inlineStr">
        <is>
          <t>jam</t>
        </is>
      </c>
      <c r="G8027" s="25" t="n">
        <v>2.099999621338733</v>
      </c>
      <c r="H8027" s="26">
        <f>VLOOKUP(D8027,upahbahan,3,FALSE)</f>
        <v/>
      </c>
      <c r="J8027" s="26">
        <f>G8027*H8027</f>
        <v/>
      </c>
    </row>
    <row r="8028">
      <c r="C8028" s="5" t="n">
        <v>2</v>
      </c>
      <c r="D8028" s="5" t="inlineStr">
        <is>
          <t>Mandor</t>
        </is>
      </c>
      <c r="E8028" s="5" t="inlineStr">
        <is>
          <t>L03</t>
        </is>
      </c>
      <c r="F8028" s="5" t="inlineStr">
        <is>
          <t>jam</t>
        </is>
      </c>
      <c r="G8028" s="25" t="n">
        <v>0.7000001801119214</v>
      </c>
      <c r="H8028" s="26">
        <f>VLOOKUP(D8028,upahbahan,3,FALSE)</f>
        <v/>
      </c>
      <c r="J8028" s="26">
        <f>G8028*H8028</f>
        <v/>
      </c>
    </row>
    <row r="8029">
      <c r="C8029" s="27" t="inlineStr">
        <is>
          <t>JUMLAH HARGA TENAGA KERJA</t>
        </is>
      </c>
      <c r="D8029" s="28" t="n"/>
      <c r="E8029" s="28" t="n"/>
      <c r="F8029" s="28" t="n"/>
      <c r="G8029" s="28" t="n"/>
      <c r="H8029" s="28" t="n"/>
      <c r="I8029" s="28" t="n"/>
      <c r="J8029" s="29">
        <f>SUM(J8027:J8028)</f>
        <v/>
      </c>
    </row>
    <row r="8030">
      <c r="C8030" s="24" t="inlineStr">
        <is>
          <t>B</t>
        </is>
      </c>
      <c r="D8030" s="24" t="inlineStr">
        <is>
          <t>BAHAN</t>
        </is>
      </c>
      <c r="E8030" s="12" t="n"/>
      <c r="F8030" s="12" t="n"/>
      <c r="G8030" s="12" t="n"/>
      <c r="H8030" s="12" t="n"/>
      <c r="I8030" s="12" t="n"/>
      <c r="J8030" s="12" t="n"/>
    </row>
    <row r="8031">
      <c r="C8031" s="5" t="n">
        <v>1</v>
      </c>
      <c r="D8031" s="5" t="inlineStr">
        <is>
          <t>Baja Pelat (Steel Plate)</t>
        </is>
      </c>
      <c r="E8031" s="5" t="inlineStr">
        <is>
          <t>M133</t>
        </is>
      </c>
      <c r="F8031" s="5" t="inlineStr">
        <is>
          <t>kg</t>
        </is>
      </c>
      <c r="G8031" s="25" t="n">
        <v>67.824</v>
      </c>
      <c r="H8031" s="26">
        <f>VLOOKUP(D8031,upahbahan,3,FALSE)</f>
        <v/>
      </c>
      <c r="J8031" s="26">
        <f>G8031*H8031</f>
        <v/>
      </c>
    </row>
    <row r="8032">
      <c r="C8032" s="5" t="n">
        <v>2</v>
      </c>
      <c r="D8032" s="5" t="inlineStr">
        <is>
          <t>Mur dan Baut (Dia. &lt;10 mm)</t>
        </is>
      </c>
      <c r="E8032" s="5" t="inlineStr">
        <is>
          <t>M223</t>
        </is>
      </c>
      <c r="F8032" s="5" t="inlineStr">
        <is>
          <t>Set</t>
        </is>
      </c>
      <c r="G8032" s="25" t="n">
        <v>8</v>
      </c>
      <c r="H8032" s="26">
        <f>VLOOKUP(D8032,upahbahan,3,FALSE)</f>
        <v/>
      </c>
      <c r="J8032" s="26">
        <f>G8032*H8032</f>
        <v/>
      </c>
    </row>
    <row r="8033">
      <c r="C8033" s="5" t="n">
        <v>3</v>
      </c>
      <c r="D8033" s="5" t="inlineStr">
        <is>
          <t>Baja Profil Canal C60</t>
        </is>
      </c>
      <c r="E8033" s="5" t="inlineStr">
        <is>
          <t>M123</t>
        </is>
      </c>
      <c r="F8033" s="5" t="inlineStr">
        <is>
          <t>M</t>
        </is>
      </c>
      <c r="G8033" s="25" t="n">
        <v>1.599999504624945</v>
      </c>
      <c r="H8033" s="26">
        <f>VLOOKUP(D8033,upahbahan,3,FALSE)</f>
        <v/>
      </c>
      <c r="J8033" s="26">
        <f>G8033*H8033</f>
        <v/>
      </c>
    </row>
    <row r="8034">
      <c r="C8034" s="5" t="n">
        <v>4</v>
      </c>
      <c r="D8034" s="5" t="inlineStr">
        <is>
          <t>Cable Connector PJU</t>
        </is>
      </c>
      <c r="E8034" s="5" t="inlineStr">
        <is>
          <t>M400a</t>
        </is>
      </c>
      <c r="F8034" s="5" t="inlineStr">
        <is>
          <t>Buah</t>
        </is>
      </c>
      <c r="G8034" s="25" t="n">
        <v>4</v>
      </c>
      <c r="H8034" s="26">
        <f>VLOOKUP(D8034,upahbahan,3,FALSE)</f>
        <v/>
      </c>
      <c r="J8034" s="26">
        <f>G8034*H8034</f>
        <v/>
      </c>
    </row>
    <row r="8035">
      <c r="C8035" s="27" t="inlineStr">
        <is>
          <t>JUMLAH HARGA BAHAN</t>
        </is>
      </c>
      <c r="D8035" s="28" t="n"/>
      <c r="E8035" s="28" t="n"/>
      <c r="F8035" s="28" t="n"/>
      <c r="G8035" s="28" t="n"/>
      <c r="H8035" s="28" t="n"/>
      <c r="I8035" s="28" t="n"/>
      <c r="J8035" s="29">
        <f>SUM(J8031:J8034)</f>
        <v/>
      </c>
    </row>
    <row r="8036">
      <c r="C8036" s="24" t="inlineStr">
        <is>
          <t>C</t>
        </is>
      </c>
      <c r="D8036" s="24" t="inlineStr">
        <is>
          <t>PERALATAN</t>
        </is>
      </c>
      <c r="E8036" s="12" t="n"/>
      <c r="F8036" s="12" t="n"/>
      <c r="G8036" s="12" t="n"/>
      <c r="H8036" s="12" t="n"/>
      <c r="I8036" s="12" t="n"/>
      <c r="J8036" s="12" t="n"/>
    </row>
    <row r="8037">
      <c r="C8037" s="5" t="n">
        <v>1</v>
      </c>
      <c r="D8037" s="5" t="inlineStr">
        <is>
          <t>Alat Bantu</t>
        </is>
      </c>
      <c r="F8037" s="5" t="inlineStr">
        <is>
          <t>Ls</t>
        </is>
      </c>
      <c r="G8037" s="25" t="n">
        <v>1</v>
      </c>
      <c r="H8037" s="26">
        <f>VLOOKUP(D8037,upahbahan,3,FALSE)</f>
        <v/>
      </c>
      <c r="J8037" s="26">
        <f>G8037*H8037</f>
        <v/>
      </c>
    </row>
    <row r="8038">
      <c r="C8038" s="27" t="inlineStr">
        <is>
          <t>JUMLAH HARGA PERALATAN</t>
        </is>
      </c>
      <c r="D8038" s="28" t="n"/>
      <c r="E8038" s="28" t="n"/>
      <c r="F8038" s="28" t="n"/>
      <c r="G8038" s="28" t="n"/>
      <c r="H8038" s="28" t="n"/>
      <c r="I8038" s="28" t="n"/>
      <c r="J8038" s="29">
        <f>SUM(J8037:J8037)</f>
        <v/>
      </c>
    </row>
    <row r="8039">
      <c r="C8039" s="31" t="inlineStr">
        <is>
          <t>D</t>
        </is>
      </c>
      <c r="D8039" s="31" t="inlineStr">
        <is>
          <t>Jumlah (A+B+C)</t>
        </is>
      </c>
      <c r="E8039" s="32" t="n"/>
      <c r="F8039" s="32" t="n"/>
      <c r="G8039" s="32" t="n"/>
      <c r="H8039" s="32" t="n"/>
      <c r="I8039" s="32" t="n"/>
      <c r="J8039" s="33">
        <f>J8029+J8035+J8038</f>
        <v/>
      </c>
    </row>
    <row r="8040">
      <c r="C8040" s="18" t="inlineStr">
        <is>
          <t>E</t>
        </is>
      </c>
      <c r="D8040" s="18" t="inlineStr">
        <is>
          <t>Biaya Umum dan Keuntungan 10.0% x D</t>
        </is>
      </c>
      <c r="H8040" s="21">
        <f>$Q$8</f>
        <v/>
      </c>
      <c r="J8040" s="34">
        <f>J8039*H8040</f>
        <v/>
      </c>
    </row>
    <row r="8041">
      <c r="C8041" s="31" t="inlineStr">
        <is>
          <t>F</t>
        </is>
      </c>
      <c r="D8041" s="31" t="inlineStr">
        <is>
          <t>Harga Satuan Pekerjaan (D+E)</t>
        </is>
      </c>
      <c r="E8041" s="32" t="n"/>
      <c r="F8041" s="32" t="n"/>
      <c r="G8041" s="32" t="n"/>
      <c r="H8041" s="32" t="n"/>
      <c r="I8041" s="32" t="n"/>
      <c r="J8041" s="33">
        <f>SUM(J8039:J8040)</f>
        <v/>
      </c>
    </row>
    <row r="8043">
      <c r="C8043" s="16" t="inlineStr">
        <is>
          <t>I.383</t>
        </is>
      </c>
      <c r="D8043" s="17" t="inlineStr">
        <is>
          <t>Lampu Menara (High Mast), Tinggi 20 m</t>
        </is>
      </c>
      <c r="F8043" s="18" t="inlineStr">
        <is>
          <t>Buah</t>
        </is>
      </c>
      <c r="K8043" s="22">
        <f>ROUNDDOWN(J8066,0)</f>
        <v/>
      </c>
      <c r="M8043" s="19" t="inlineStr">
        <is>
          <t>9.4.(6a)</t>
        </is>
      </c>
    </row>
    <row r="8044">
      <c r="C8044" s="23" t="inlineStr">
        <is>
          <t>No</t>
        </is>
      </c>
      <c r="D8044" s="23" t="inlineStr">
        <is>
          <t>Uraian</t>
        </is>
      </c>
      <c r="E8044" s="23" t="inlineStr">
        <is>
          <t>Kode</t>
        </is>
      </c>
      <c r="F8044" s="23" t="inlineStr">
        <is>
          <t>Sat.</t>
        </is>
      </c>
      <c r="G8044" s="23" t="inlineStr">
        <is>
          <t>Koefisien</t>
        </is>
      </c>
      <c r="H8044" s="23" t="inlineStr">
        <is>
          <t>Harga  Satuan (Rp)</t>
        </is>
      </c>
      <c r="J8044" s="23" t="inlineStr">
        <is>
          <t>Jumlah Harga (Rp)</t>
        </is>
      </c>
    </row>
    <row r="8045">
      <c r="C8045" s="24" t="inlineStr">
        <is>
          <t>A</t>
        </is>
      </c>
      <c r="D8045" s="24" t="inlineStr">
        <is>
          <t>TENAGA KERJA</t>
        </is>
      </c>
      <c r="E8045" s="12" t="n"/>
      <c r="F8045" s="12" t="n"/>
      <c r="G8045" s="12" t="n"/>
      <c r="H8045" s="12" t="n"/>
      <c r="I8045" s="12" t="n"/>
      <c r="J8045" s="12" t="n"/>
    </row>
    <row r="8046">
      <c r="C8046" s="5" t="n">
        <v>1</v>
      </c>
      <c r="D8046" s="5" t="inlineStr">
        <is>
          <t>Tukang</t>
        </is>
      </c>
      <c r="E8046" s="5" t="inlineStr">
        <is>
          <t>L02</t>
        </is>
      </c>
      <c r="F8046" s="5" t="inlineStr">
        <is>
          <t>jam</t>
        </is>
      </c>
      <c r="G8046" s="25" t="n">
        <v>1.185767775306535</v>
      </c>
      <c r="H8046" s="26">
        <f>VLOOKUP(D8046,upahbahan,3,FALSE)</f>
        <v/>
      </c>
      <c r="J8046" s="26">
        <f>G8046*H8046</f>
        <v/>
      </c>
    </row>
    <row r="8047">
      <c r="C8047" s="5" t="n">
        <v>2</v>
      </c>
      <c r="D8047" s="5" t="inlineStr">
        <is>
          <t>Mandor</t>
        </is>
      </c>
      <c r="E8047" s="5" t="inlineStr">
        <is>
          <t>L03</t>
        </is>
      </c>
      <c r="F8047" s="5" t="inlineStr">
        <is>
          <t>jam</t>
        </is>
      </c>
      <c r="G8047" s="25" t="n">
        <v>0.3952559120237315</v>
      </c>
      <c r="H8047" s="26">
        <f>VLOOKUP(D8047,upahbahan,3,FALSE)</f>
        <v/>
      </c>
      <c r="J8047" s="26">
        <f>G8047*H8047</f>
        <v/>
      </c>
    </row>
    <row r="8048">
      <c r="C8048" s="27" t="inlineStr">
        <is>
          <t>JUMLAH HARGA TENAGA KERJA</t>
        </is>
      </c>
      <c r="D8048" s="28" t="n"/>
      <c r="E8048" s="28" t="n"/>
      <c r="F8048" s="28" t="n"/>
      <c r="G8048" s="28" t="n"/>
      <c r="H8048" s="28" t="n"/>
      <c r="I8048" s="28" t="n"/>
      <c r="J8048" s="29">
        <f>SUM(J8046:J8047)</f>
        <v/>
      </c>
    </row>
    <row r="8049">
      <c r="C8049" s="24" t="inlineStr">
        <is>
          <t>B</t>
        </is>
      </c>
      <c r="D8049" s="24" t="inlineStr">
        <is>
          <t>BAHAN</t>
        </is>
      </c>
      <c r="E8049" s="12" t="n"/>
      <c r="F8049" s="12" t="n"/>
      <c r="G8049" s="12" t="n"/>
      <c r="H8049" s="12" t="n"/>
      <c r="I8049" s="12" t="n"/>
      <c r="J8049" s="12" t="n"/>
    </row>
    <row r="8050">
      <c r="C8050" s="5" t="n">
        <v>1</v>
      </c>
      <c r="D8050" s="5" t="inlineStr">
        <is>
          <t>Tiang High Mast 20m Motorized</t>
        </is>
      </c>
      <c r="E8050" s="5" t="inlineStr">
        <is>
          <t>M440</t>
        </is>
      </c>
      <c r="F8050" s="5" t="inlineStr">
        <is>
          <t>Buah</t>
        </is>
      </c>
      <c r="G8050" s="25" t="n">
        <v>1</v>
      </c>
      <c r="H8050" s="26">
        <f>VLOOKUP(D8050,upahbahan,3,FALSE)</f>
        <v/>
      </c>
      <c r="J8050" s="26">
        <f>G8050*H8050</f>
        <v/>
      </c>
    </row>
    <row r="8051">
      <c r="C8051" s="5" t="n">
        <v>2</v>
      </c>
      <c r="D8051" s="5" t="inlineStr">
        <is>
          <t>Floodlight LED 200 W</t>
        </is>
      </c>
      <c r="E8051" s="5" t="inlineStr">
        <is>
          <t>M395h</t>
        </is>
      </c>
      <c r="F8051" s="5" t="inlineStr">
        <is>
          <t>Buah</t>
        </is>
      </c>
      <c r="G8051" s="25" t="n">
        <v>3</v>
      </c>
      <c r="H8051" s="26">
        <f>VLOOKUP(D8051,upahbahan,3,FALSE)</f>
        <v/>
      </c>
      <c r="J8051" s="26">
        <f>G8051*H8051</f>
        <v/>
      </c>
    </row>
    <row r="8052">
      <c r="C8052" s="5" t="n">
        <v>3</v>
      </c>
      <c r="D8052" s="5" t="inlineStr">
        <is>
          <t>Kabel TR NYM 3x2.5 mm²</t>
        </is>
      </c>
      <c r="E8052" s="5" t="inlineStr">
        <is>
          <t>M396n</t>
        </is>
      </c>
      <c r="F8052" s="5" t="inlineStr">
        <is>
          <t>M'</t>
        </is>
      </c>
      <c r="G8052" s="25" t="n">
        <v>71.06999999999999</v>
      </c>
      <c r="H8052" s="26">
        <f>VLOOKUP(D8052,upahbahan,3,FALSE)</f>
        <v/>
      </c>
      <c r="J8052" s="26">
        <f>G8052*H8052</f>
        <v/>
      </c>
    </row>
    <row r="8053">
      <c r="C8053" s="5" t="n">
        <v>4</v>
      </c>
      <c r="D8053" s="5" t="inlineStr">
        <is>
          <t>Kabel TR NYY 3x2.5 mm²</t>
        </is>
      </c>
      <c r="E8053" s="5" t="inlineStr">
        <is>
          <t>M396n</t>
        </is>
      </c>
      <c r="F8053" s="5" t="inlineStr">
        <is>
          <t>M'</t>
        </is>
      </c>
      <c r="G8053" s="25" t="n">
        <v>71.06999999999999</v>
      </c>
      <c r="H8053" s="26">
        <f>VLOOKUP(D8053,upahbahan,3,FALSE)</f>
        <v/>
      </c>
      <c r="J8053" s="26">
        <f>G8053*H8053</f>
        <v/>
      </c>
    </row>
    <row r="8054">
      <c r="C8054" s="5" t="n">
        <v>5</v>
      </c>
      <c r="D8054" s="5" t="inlineStr">
        <is>
          <t>Cable Connector 4 mm</t>
        </is>
      </c>
      <c r="E8054" s="5" t="inlineStr">
        <is>
          <t>M400</t>
        </is>
      </c>
      <c r="F8054" s="5" t="inlineStr">
        <is>
          <t>Buah</t>
        </is>
      </c>
      <c r="G8054" s="25" t="n">
        <v>3</v>
      </c>
      <c r="H8054" s="26">
        <f>VLOOKUP(D8054,upahbahan,3,FALSE)</f>
        <v/>
      </c>
      <c r="J8054" s="26">
        <f>G8054*H8054</f>
        <v/>
      </c>
    </row>
    <row r="8055">
      <c r="C8055" s="5" t="n">
        <v>6</v>
      </c>
      <c r="D8055" s="5" t="inlineStr">
        <is>
          <t>Anchor L Dia. 25 mm</t>
        </is>
      </c>
      <c r="E8055" s="5" t="inlineStr">
        <is>
          <t>M388</t>
        </is>
      </c>
      <c r="F8055" s="5" t="inlineStr">
        <is>
          <t>Buah</t>
        </is>
      </c>
      <c r="G8055" s="25" t="n">
        <v>12</v>
      </c>
      <c r="H8055" s="26">
        <f>VLOOKUP(D8055,upahbahan,3,FALSE)</f>
        <v/>
      </c>
      <c r="J8055" s="26">
        <f>G8055*H8055</f>
        <v/>
      </c>
    </row>
    <row r="8056">
      <c r="C8056" s="5" t="n">
        <v>7</v>
      </c>
      <c r="D8056" s="5" t="inlineStr">
        <is>
          <t>MCB, 1P, 16A</t>
        </is>
      </c>
      <c r="E8056" s="5" t="inlineStr">
        <is>
          <t>M398g</t>
        </is>
      </c>
      <c r="F8056" s="5" t="inlineStr">
        <is>
          <t>Buah</t>
        </is>
      </c>
      <c r="G8056" s="25" t="n">
        <v>3</v>
      </c>
      <c r="H8056" s="26">
        <f>VLOOKUP(D8056,upahbahan,3,FALSE)</f>
        <v/>
      </c>
      <c r="J8056" s="26">
        <f>G8056*H8056</f>
        <v/>
      </c>
    </row>
    <row r="8057">
      <c r="C8057" s="5" t="n">
        <v>8</v>
      </c>
      <c r="D8057" s="5" t="inlineStr">
        <is>
          <t>Pipa PVC Dia. 1 "</t>
        </is>
      </c>
      <c r="E8057" s="5" t="inlineStr">
        <is>
          <t>M240e</t>
        </is>
      </c>
      <c r="F8057" s="5" t="inlineStr">
        <is>
          <t>M</t>
        </is>
      </c>
      <c r="G8057" s="25" t="n">
        <v>2</v>
      </c>
      <c r="H8057" s="26">
        <f>VLOOKUP(D8057,upahbahan,3,FALSE)</f>
        <v/>
      </c>
      <c r="J8057" s="26">
        <f>G8057*H8057</f>
        <v/>
      </c>
    </row>
    <row r="8058">
      <c r="C8058" s="27" t="inlineStr">
        <is>
          <t>JUMLAH HARGA BAHAN</t>
        </is>
      </c>
      <c r="D8058" s="28" t="n"/>
      <c r="E8058" s="28" t="n"/>
      <c r="F8058" s="28" t="n"/>
      <c r="G8058" s="28" t="n"/>
      <c r="H8058" s="28" t="n"/>
      <c r="I8058" s="28" t="n"/>
      <c r="J8058" s="29">
        <f>SUM(J8050:J8057)</f>
        <v/>
      </c>
    </row>
    <row r="8059">
      <c r="C8059" s="24" t="inlineStr">
        <is>
          <t>C</t>
        </is>
      </c>
      <c r="D8059" s="24" t="inlineStr">
        <is>
          <t>PERALATAN</t>
        </is>
      </c>
      <c r="E8059" s="12" t="n"/>
      <c r="F8059" s="12" t="n"/>
      <c r="G8059" s="12" t="n"/>
      <c r="H8059" s="12" t="n"/>
      <c r="I8059" s="12" t="n"/>
      <c r="J8059" s="12" t="n"/>
    </row>
    <row r="8060">
      <c r="C8060" s="5" t="n">
        <v>1</v>
      </c>
      <c r="D8060" s="5" t="inlineStr">
        <is>
          <t>Flat Bed Truck 3-4 Ton</t>
        </is>
      </c>
      <c r="E8060" s="5" t="inlineStr">
        <is>
          <t>E11</t>
        </is>
      </c>
      <c r="F8060" s="5" t="inlineStr">
        <is>
          <t>Jam</t>
        </is>
      </c>
      <c r="G8060" s="25" t="n">
        <v>0.3952560176467035</v>
      </c>
      <c r="H8060" s="26">
        <f>VLOOKUP(D8060,upahbahan,3,FALSE)</f>
        <v/>
      </c>
      <c r="J8060" s="26">
        <f>G8060*H8060</f>
        <v/>
      </c>
    </row>
    <row r="8061">
      <c r="C8061" s="5" t="n">
        <v>2</v>
      </c>
      <c r="D8061" s="5" t="inlineStr">
        <is>
          <t>Crane 10-15 Ton</t>
        </is>
      </c>
      <c r="E8061" s="5" t="inlineStr">
        <is>
          <t>E07</t>
        </is>
      </c>
      <c r="F8061" s="5" t="inlineStr">
        <is>
          <t>Jam</t>
        </is>
      </c>
      <c r="G8061" s="25" t="n">
        <v>2.811244976546654</v>
      </c>
      <c r="H8061" s="26">
        <f>VLOOKUP(D8061,upahbahan,3,FALSE)</f>
        <v/>
      </c>
      <c r="J8061" s="26">
        <f>G8061*H8061</f>
        <v/>
      </c>
    </row>
    <row r="8062">
      <c r="C8062" s="5" t="n">
        <v>3</v>
      </c>
      <c r="D8062" s="5" t="inlineStr">
        <is>
          <t>Alat Bantu</t>
        </is>
      </c>
      <c r="F8062" s="5" t="inlineStr">
        <is>
          <t>Ls</t>
        </is>
      </c>
      <c r="G8062" s="25" t="n">
        <v>1</v>
      </c>
      <c r="H8062" s="26">
        <f>VLOOKUP(D8062,upahbahan,3,FALSE)</f>
        <v/>
      </c>
      <c r="J8062" s="26">
        <f>G8062*H8062</f>
        <v/>
      </c>
    </row>
    <row r="8063">
      <c r="C8063" s="27" t="inlineStr">
        <is>
          <t>JUMLAH HARGA PERALATAN</t>
        </is>
      </c>
      <c r="D8063" s="28" t="n"/>
      <c r="E8063" s="28" t="n"/>
      <c r="F8063" s="28" t="n"/>
      <c r="G8063" s="28" t="n"/>
      <c r="H8063" s="28" t="n"/>
      <c r="I8063" s="28" t="n"/>
      <c r="J8063" s="29">
        <f>SUM(J8060:J8062)</f>
        <v/>
      </c>
    </row>
    <row r="8064">
      <c r="C8064" s="31" t="inlineStr">
        <is>
          <t>D</t>
        </is>
      </c>
      <c r="D8064" s="31" t="inlineStr">
        <is>
          <t>Jumlah (A+B+C)</t>
        </is>
      </c>
      <c r="E8064" s="32" t="n"/>
      <c r="F8064" s="32" t="n"/>
      <c r="G8064" s="32" t="n"/>
      <c r="H8064" s="32" t="n"/>
      <c r="I8064" s="32" t="n"/>
      <c r="J8064" s="33">
        <f>J8048+J8058+J8063</f>
        <v/>
      </c>
    </row>
    <row r="8065">
      <c r="C8065" s="18" t="inlineStr">
        <is>
          <t>E</t>
        </is>
      </c>
      <c r="D8065" s="18" t="inlineStr">
        <is>
          <t>Biaya Umum dan Keuntungan 10.0% x D</t>
        </is>
      </c>
      <c r="H8065" s="21">
        <f>$Q$8</f>
        <v/>
      </c>
      <c r="J8065" s="34">
        <f>J8064*H8065</f>
        <v/>
      </c>
    </row>
    <row r="8066">
      <c r="C8066" s="31" t="inlineStr">
        <is>
          <t>F</t>
        </is>
      </c>
      <c r="D8066" s="31" t="inlineStr">
        <is>
          <t>Harga Satuan Pekerjaan (D+E)</t>
        </is>
      </c>
      <c r="E8066" s="32" t="n"/>
      <c r="F8066" s="32" t="n"/>
      <c r="G8066" s="32" t="n"/>
      <c r="H8066" s="32" t="n"/>
      <c r="I8066" s="32" t="n"/>
      <c r="J8066" s="33">
        <f>SUM(J8064:J8065)</f>
        <v/>
      </c>
    </row>
    <row r="8068">
      <c r="C8068" s="16" t="inlineStr">
        <is>
          <t>I.384</t>
        </is>
      </c>
      <c r="D8068" s="17" t="inlineStr">
        <is>
          <t>Lampu Menara (High Mast), Tinggi 25 m</t>
        </is>
      </c>
      <c r="F8068" s="18" t="inlineStr">
        <is>
          <t>Buah</t>
        </is>
      </c>
      <c r="K8068" s="22">
        <f>ROUNDDOWN(J8091,0)</f>
        <v/>
      </c>
      <c r="M8068" s="19" t="inlineStr">
        <is>
          <t>9.4.(6b)</t>
        </is>
      </c>
    </row>
    <row r="8069">
      <c r="C8069" s="23" t="inlineStr">
        <is>
          <t>No</t>
        </is>
      </c>
      <c r="D8069" s="23" t="inlineStr">
        <is>
          <t>Uraian</t>
        </is>
      </c>
      <c r="E8069" s="23" t="inlineStr">
        <is>
          <t>Kode</t>
        </is>
      </c>
      <c r="F8069" s="23" t="inlineStr">
        <is>
          <t>Sat.</t>
        </is>
      </c>
      <c r="G8069" s="23" t="inlineStr">
        <is>
          <t>Koefisien</t>
        </is>
      </c>
      <c r="H8069" s="23" t="inlineStr">
        <is>
          <t>Harga  Satuan (Rp)</t>
        </is>
      </c>
      <c r="J8069" s="23" t="inlineStr">
        <is>
          <t>Jumlah Harga (Rp)</t>
        </is>
      </c>
    </row>
    <row r="8070">
      <c r="C8070" s="24" t="inlineStr">
        <is>
          <t>A</t>
        </is>
      </c>
      <c r="D8070" s="24" t="inlineStr">
        <is>
          <t>TENAGA KERJA</t>
        </is>
      </c>
      <c r="E8070" s="12" t="n"/>
      <c r="F8070" s="12" t="n"/>
      <c r="G8070" s="12" t="n"/>
      <c r="H8070" s="12" t="n"/>
      <c r="I8070" s="12" t="n"/>
      <c r="J8070" s="12" t="n"/>
    </row>
    <row r="8071">
      <c r="C8071" s="5" t="n">
        <v>1</v>
      </c>
      <c r="D8071" s="5" t="inlineStr">
        <is>
          <t>Tukang</t>
        </is>
      </c>
      <c r="E8071" s="5" t="inlineStr">
        <is>
          <t>L02</t>
        </is>
      </c>
      <c r="F8071" s="5" t="inlineStr">
        <is>
          <t>jam</t>
        </is>
      </c>
      <c r="G8071" s="25" t="n">
        <v>1.185767775306535</v>
      </c>
      <c r="H8071" s="26">
        <f>VLOOKUP(D8071,upahbahan,3,FALSE)</f>
        <v/>
      </c>
      <c r="J8071" s="26">
        <f>G8071*H8071</f>
        <v/>
      </c>
    </row>
    <row r="8072">
      <c r="C8072" s="5" t="n">
        <v>2</v>
      </c>
      <c r="D8072" s="5" t="inlineStr">
        <is>
          <t>Mandor</t>
        </is>
      </c>
      <c r="E8072" s="5" t="inlineStr">
        <is>
          <t>L03</t>
        </is>
      </c>
      <c r="F8072" s="5" t="inlineStr">
        <is>
          <t>jam</t>
        </is>
      </c>
      <c r="G8072" s="25" t="n">
        <v>0.3952559120237315</v>
      </c>
      <c r="H8072" s="26">
        <f>VLOOKUP(D8072,upahbahan,3,FALSE)</f>
        <v/>
      </c>
      <c r="J8072" s="26">
        <f>G8072*H8072</f>
        <v/>
      </c>
    </row>
    <row r="8073">
      <c r="C8073" s="27" t="inlineStr">
        <is>
          <t>JUMLAH HARGA TENAGA KERJA</t>
        </is>
      </c>
      <c r="D8073" s="28" t="n"/>
      <c r="E8073" s="28" t="n"/>
      <c r="F8073" s="28" t="n"/>
      <c r="G8073" s="28" t="n"/>
      <c r="H8073" s="28" t="n"/>
      <c r="I8073" s="28" t="n"/>
      <c r="J8073" s="29">
        <f>SUM(J8071:J8072)</f>
        <v/>
      </c>
    </row>
    <row r="8074">
      <c r="C8074" s="24" t="inlineStr">
        <is>
          <t>B</t>
        </is>
      </c>
      <c r="D8074" s="24" t="inlineStr">
        <is>
          <t>BAHAN</t>
        </is>
      </c>
      <c r="E8074" s="12" t="n"/>
      <c r="F8074" s="12" t="n"/>
      <c r="G8074" s="12" t="n"/>
      <c r="H8074" s="12" t="n"/>
      <c r="I8074" s="12" t="n"/>
      <c r="J8074" s="12" t="n"/>
    </row>
    <row r="8075">
      <c r="C8075" s="5" t="n">
        <v>1</v>
      </c>
      <c r="D8075" s="5" t="inlineStr">
        <is>
          <t>Tiang High Mast 25m Motorized</t>
        </is>
      </c>
      <c r="E8075" s="5" t="inlineStr">
        <is>
          <t>M440a</t>
        </is>
      </c>
      <c r="F8075" s="5" t="inlineStr">
        <is>
          <t>Buah</t>
        </is>
      </c>
      <c r="G8075" s="25" t="n">
        <v>1</v>
      </c>
      <c r="H8075" s="26">
        <f>VLOOKUP(D8075,upahbahan,3,FALSE)</f>
        <v/>
      </c>
      <c r="J8075" s="26">
        <f>G8075*H8075</f>
        <v/>
      </c>
    </row>
    <row r="8076">
      <c r="C8076" s="5" t="n">
        <v>2</v>
      </c>
      <c r="D8076" s="5" t="inlineStr">
        <is>
          <t>Floodlight LED 200 W</t>
        </is>
      </c>
      <c r="E8076" s="5" t="inlineStr">
        <is>
          <t>M395h</t>
        </is>
      </c>
      <c r="F8076" s="5" t="inlineStr">
        <is>
          <t>Buah</t>
        </is>
      </c>
      <c r="G8076" s="25" t="n">
        <v>3</v>
      </c>
      <c r="H8076" s="26">
        <f>VLOOKUP(D8076,upahbahan,3,FALSE)</f>
        <v/>
      </c>
      <c r="J8076" s="26">
        <f>G8076*H8076</f>
        <v/>
      </c>
    </row>
    <row r="8077">
      <c r="C8077" s="5" t="n">
        <v>3</v>
      </c>
      <c r="D8077" s="5" t="inlineStr">
        <is>
          <t>Kabel TR NYM 3x2.5 mm²</t>
        </is>
      </c>
      <c r="E8077" s="5" t="inlineStr">
        <is>
          <t>M396n</t>
        </is>
      </c>
      <c r="F8077" s="5" t="inlineStr">
        <is>
          <t>M'</t>
        </is>
      </c>
      <c r="G8077" s="25" t="n">
        <v>86.52</v>
      </c>
      <c r="H8077" s="26">
        <f>VLOOKUP(D8077,upahbahan,3,FALSE)</f>
        <v/>
      </c>
      <c r="J8077" s="26">
        <f>G8077*H8077</f>
        <v/>
      </c>
    </row>
    <row r="8078">
      <c r="C8078" s="5" t="n">
        <v>4</v>
      </c>
      <c r="D8078" s="5" t="inlineStr">
        <is>
          <t>Kabel TR NYY 3x2.5 mm²</t>
        </is>
      </c>
      <c r="E8078" s="5" t="inlineStr">
        <is>
          <t>M396n</t>
        </is>
      </c>
      <c r="F8078" s="5" t="inlineStr">
        <is>
          <t>M'</t>
        </is>
      </c>
      <c r="G8078" s="25" t="n">
        <v>86.52</v>
      </c>
      <c r="H8078" s="26">
        <f>VLOOKUP(D8078,upahbahan,3,FALSE)</f>
        <v/>
      </c>
      <c r="J8078" s="26">
        <f>G8078*H8078</f>
        <v/>
      </c>
    </row>
    <row r="8079">
      <c r="C8079" s="5" t="n">
        <v>5</v>
      </c>
      <c r="D8079" s="5" t="inlineStr">
        <is>
          <t>Cable Connector 4 mm</t>
        </is>
      </c>
      <c r="E8079" s="5" t="inlineStr">
        <is>
          <t>M400</t>
        </is>
      </c>
      <c r="F8079" s="5" t="inlineStr">
        <is>
          <t>Buah</t>
        </is>
      </c>
      <c r="G8079" s="25" t="n">
        <v>3</v>
      </c>
      <c r="H8079" s="26">
        <f>VLOOKUP(D8079,upahbahan,3,FALSE)</f>
        <v/>
      </c>
      <c r="J8079" s="26">
        <f>G8079*H8079</f>
        <v/>
      </c>
    </row>
    <row r="8080">
      <c r="C8080" s="5" t="n">
        <v>6</v>
      </c>
      <c r="D8080" s="5" t="inlineStr">
        <is>
          <t>Anchor L Dia. 25 mm</t>
        </is>
      </c>
      <c r="E8080" s="5" t="inlineStr">
        <is>
          <t>M388</t>
        </is>
      </c>
      <c r="F8080" s="5" t="inlineStr">
        <is>
          <t>Buah</t>
        </is>
      </c>
      <c r="G8080" s="25" t="n">
        <v>12</v>
      </c>
      <c r="H8080" s="26">
        <f>VLOOKUP(D8080,upahbahan,3,FALSE)</f>
        <v/>
      </c>
      <c r="J8080" s="26">
        <f>G8080*H8080</f>
        <v/>
      </c>
    </row>
    <row r="8081">
      <c r="C8081" s="5" t="n">
        <v>7</v>
      </c>
      <c r="D8081" s="5" t="inlineStr">
        <is>
          <t>MCB, 1P, 16A</t>
        </is>
      </c>
      <c r="E8081" s="5" t="inlineStr">
        <is>
          <t>M398g</t>
        </is>
      </c>
      <c r="F8081" s="5" t="inlineStr">
        <is>
          <t>Buah</t>
        </is>
      </c>
      <c r="G8081" s="25" t="n">
        <v>3</v>
      </c>
      <c r="H8081" s="26">
        <f>VLOOKUP(D8081,upahbahan,3,FALSE)</f>
        <v/>
      </c>
      <c r="J8081" s="26">
        <f>G8081*H8081</f>
        <v/>
      </c>
    </row>
    <row r="8082">
      <c r="C8082" s="5" t="n">
        <v>8</v>
      </c>
      <c r="D8082" s="5" t="inlineStr">
        <is>
          <t>Pipa PVC Dia. 1 "</t>
        </is>
      </c>
      <c r="E8082" s="5" t="inlineStr">
        <is>
          <t>M240e</t>
        </is>
      </c>
      <c r="F8082" s="5" t="inlineStr">
        <is>
          <t>M</t>
        </is>
      </c>
      <c r="G8082" s="25" t="n">
        <v>2</v>
      </c>
      <c r="H8082" s="26">
        <f>VLOOKUP(D8082,upahbahan,3,FALSE)</f>
        <v/>
      </c>
      <c r="J8082" s="26">
        <f>G8082*H8082</f>
        <v/>
      </c>
    </row>
    <row r="8083">
      <c r="C8083" s="27" t="inlineStr">
        <is>
          <t>JUMLAH HARGA BAHAN</t>
        </is>
      </c>
      <c r="D8083" s="28" t="n"/>
      <c r="E8083" s="28" t="n"/>
      <c r="F8083" s="28" t="n"/>
      <c r="G8083" s="28" t="n"/>
      <c r="H8083" s="28" t="n"/>
      <c r="I8083" s="28" t="n"/>
      <c r="J8083" s="29">
        <f>SUM(J8075:J8082)</f>
        <v/>
      </c>
    </row>
    <row r="8084">
      <c r="C8084" s="24" t="inlineStr">
        <is>
          <t>C</t>
        </is>
      </c>
      <c r="D8084" s="24" t="inlineStr">
        <is>
          <t>PERALATAN</t>
        </is>
      </c>
      <c r="E8084" s="12" t="n"/>
      <c r="F8084" s="12" t="n"/>
      <c r="G8084" s="12" t="n"/>
      <c r="H8084" s="12" t="n"/>
      <c r="I8084" s="12" t="n"/>
      <c r="J8084" s="12" t="n"/>
    </row>
    <row r="8085">
      <c r="C8085" s="5" t="n">
        <v>1</v>
      </c>
      <c r="D8085" s="5" t="inlineStr">
        <is>
          <t>Flat Bed Truck 3-4 Ton</t>
        </is>
      </c>
      <c r="E8085" s="5" t="inlineStr">
        <is>
          <t>E11</t>
        </is>
      </c>
      <c r="F8085" s="5" t="inlineStr">
        <is>
          <t>Jam</t>
        </is>
      </c>
      <c r="G8085" s="25" t="n">
        <v>0.3952560176467035</v>
      </c>
      <c r="H8085" s="26">
        <f>VLOOKUP(D8085,upahbahan,3,FALSE)</f>
        <v/>
      </c>
      <c r="J8085" s="26">
        <f>G8085*H8085</f>
        <v/>
      </c>
    </row>
    <row r="8086">
      <c r="C8086" s="5" t="n">
        <v>2</v>
      </c>
      <c r="D8086" s="5" t="inlineStr">
        <is>
          <t>Crane 10-15 Ton</t>
        </is>
      </c>
      <c r="E8086" s="5" t="inlineStr">
        <is>
          <t>E07</t>
        </is>
      </c>
      <c r="F8086" s="5" t="inlineStr">
        <is>
          <t>Jam</t>
        </is>
      </c>
      <c r="G8086" s="25" t="n">
        <v>2.811244976546654</v>
      </c>
      <c r="H8086" s="26">
        <f>VLOOKUP(D8086,upahbahan,3,FALSE)</f>
        <v/>
      </c>
      <c r="J8086" s="26">
        <f>G8086*H8086</f>
        <v/>
      </c>
    </row>
    <row r="8087">
      <c r="C8087" s="5" t="n">
        <v>3</v>
      </c>
      <c r="D8087" s="5" t="inlineStr">
        <is>
          <t>Alat Bantu</t>
        </is>
      </c>
      <c r="F8087" s="5" t="inlineStr">
        <is>
          <t>Ls</t>
        </is>
      </c>
      <c r="G8087" s="25" t="n">
        <v>1</v>
      </c>
      <c r="H8087" s="26">
        <f>VLOOKUP(D8087,upahbahan,3,FALSE)</f>
        <v/>
      </c>
      <c r="J8087" s="26">
        <f>G8087*H8087</f>
        <v/>
      </c>
    </row>
    <row r="8088">
      <c r="C8088" s="27" t="inlineStr">
        <is>
          <t>JUMLAH HARGA PERALATAN</t>
        </is>
      </c>
      <c r="D8088" s="28" t="n"/>
      <c r="E8088" s="28" t="n"/>
      <c r="F8088" s="28" t="n"/>
      <c r="G8088" s="28" t="n"/>
      <c r="H8088" s="28" t="n"/>
      <c r="I8088" s="28" t="n"/>
      <c r="J8088" s="29">
        <f>SUM(J8085:J8087)</f>
        <v/>
      </c>
    </row>
    <row r="8089">
      <c r="C8089" s="31" t="inlineStr">
        <is>
          <t>D</t>
        </is>
      </c>
      <c r="D8089" s="31" t="inlineStr">
        <is>
          <t>Jumlah (A+B+C)</t>
        </is>
      </c>
      <c r="E8089" s="32" t="n"/>
      <c r="F8089" s="32" t="n"/>
      <c r="G8089" s="32" t="n"/>
      <c r="H8089" s="32" t="n"/>
      <c r="I8089" s="32" t="n"/>
      <c r="J8089" s="33">
        <f>J8073+J8083+J8088</f>
        <v/>
      </c>
    </row>
    <row r="8090">
      <c r="C8090" s="18" t="inlineStr">
        <is>
          <t>E</t>
        </is>
      </c>
      <c r="D8090" s="18" t="inlineStr">
        <is>
          <t>Biaya Umum dan Keuntungan 10.0% x D</t>
        </is>
      </c>
      <c r="H8090" s="21">
        <f>$Q$8</f>
        <v/>
      </c>
      <c r="J8090" s="34">
        <f>J8089*H8090</f>
        <v/>
      </c>
    </row>
    <row r="8091">
      <c r="C8091" s="31" t="inlineStr">
        <is>
          <t>F</t>
        </is>
      </c>
      <c r="D8091" s="31" t="inlineStr">
        <is>
          <t>Harga Satuan Pekerjaan (D+E)</t>
        </is>
      </c>
      <c r="E8091" s="32" t="n"/>
      <c r="F8091" s="32" t="n"/>
      <c r="G8091" s="32" t="n"/>
      <c r="H8091" s="32" t="n"/>
      <c r="I8091" s="32" t="n"/>
      <c r="J8091" s="33">
        <f>SUM(J8089:J8090)</f>
        <v/>
      </c>
    </row>
    <row r="8093">
      <c r="C8093" s="16" t="inlineStr">
        <is>
          <t>I.385</t>
        </is>
      </c>
      <c r="D8093" s="17" t="inlineStr">
        <is>
          <t>Lampu Menara (High Mast), Tinggi 30 m</t>
        </is>
      </c>
      <c r="F8093" s="18" t="inlineStr">
        <is>
          <t>Buah</t>
        </is>
      </c>
      <c r="K8093" s="22">
        <f>ROUNDDOWN(J8116,0)</f>
        <v/>
      </c>
      <c r="M8093" s="19" t="inlineStr">
        <is>
          <t>9.4.(6c)</t>
        </is>
      </c>
    </row>
    <row r="8094">
      <c r="C8094" s="23" t="inlineStr">
        <is>
          <t>No</t>
        </is>
      </c>
      <c r="D8094" s="23" t="inlineStr">
        <is>
          <t>Uraian</t>
        </is>
      </c>
      <c r="E8094" s="23" t="inlineStr">
        <is>
          <t>Kode</t>
        </is>
      </c>
      <c r="F8094" s="23" t="inlineStr">
        <is>
          <t>Sat.</t>
        </is>
      </c>
      <c r="G8094" s="23" t="inlineStr">
        <is>
          <t>Koefisien</t>
        </is>
      </c>
      <c r="H8094" s="23" t="inlineStr">
        <is>
          <t>Harga  Satuan (Rp)</t>
        </is>
      </c>
      <c r="J8094" s="23" t="inlineStr">
        <is>
          <t>Jumlah Harga (Rp)</t>
        </is>
      </c>
    </row>
    <row r="8095">
      <c r="C8095" s="24" t="inlineStr">
        <is>
          <t>A</t>
        </is>
      </c>
      <c r="D8095" s="24" t="inlineStr">
        <is>
          <t>TENAGA KERJA</t>
        </is>
      </c>
      <c r="E8095" s="12" t="n"/>
      <c r="F8095" s="12" t="n"/>
      <c r="G8095" s="12" t="n"/>
      <c r="H8095" s="12" t="n"/>
      <c r="I8095" s="12" t="n"/>
      <c r="J8095" s="12" t="n"/>
    </row>
    <row r="8096">
      <c r="C8096" s="5" t="n">
        <v>1</v>
      </c>
      <c r="D8096" s="5" t="inlineStr">
        <is>
          <t>Tukang</t>
        </is>
      </c>
      <c r="E8096" s="5" t="inlineStr">
        <is>
          <t>L02</t>
        </is>
      </c>
      <c r="F8096" s="5" t="inlineStr">
        <is>
          <t>jam</t>
        </is>
      </c>
      <c r="G8096" s="25" t="n">
        <v>0.7905118502043567</v>
      </c>
      <c r="H8096" s="26">
        <f>VLOOKUP(D8096,upahbahan,3,FALSE)</f>
        <v/>
      </c>
      <c r="J8096" s="26">
        <f>G8096*H8096</f>
        <v/>
      </c>
    </row>
    <row r="8097">
      <c r="C8097" s="5" t="n">
        <v>2</v>
      </c>
      <c r="D8097" s="5" t="inlineStr">
        <is>
          <t>Mandor</t>
        </is>
      </c>
      <c r="E8097" s="5" t="inlineStr">
        <is>
          <t>L03</t>
        </is>
      </c>
      <c r="F8097" s="5" t="inlineStr">
        <is>
          <t>jam</t>
        </is>
      </c>
      <c r="G8097" s="25" t="n">
        <v>0.3952559120237315</v>
      </c>
      <c r="H8097" s="26">
        <f>VLOOKUP(D8097,upahbahan,3,FALSE)</f>
        <v/>
      </c>
      <c r="J8097" s="26">
        <f>G8097*H8097</f>
        <v/>
      </c>
    </row>
    <row r="8098">
      <c r="C8098" s="27" t="inlineStr">
        <is>
          <t>JUMLAH HARGA TENAGA KERJA</t>
        </is>
      </c>
      <c r="D8098" s="28" t="n"/>
      <c r="E8098" s="28" t="n"/>
      <c r="F8098" s="28" t="n"/>
      <c r="G8098" s="28" t="n"/>
      <c r="H8098" s="28" t="n"/>
      <c r="I8098" s="28" t="n"/>
      <c r="J8098" s="29">
        <f>SUM(J8096:J8097)</f>
        <v/>
      </c>
    </row>
    <row r="8099">
      <c r="C8099" s="24" t="inlineStr">
        <is>
          <t>B</t>
        </is>
      </c>
      <c r="D8099" s="24" t="inlineStr">
        <is>
          <t>BAHAN</t>
        </is>
      </c>
      <c r="E8099" s="12" t="n"/>
      <c r="F8099" s="12" t="n"/>
      <c r="G8099" s="12" t="n"/>
      <c r="H8099" s="12" t="n"/>
      <c r="I8099" s="12" t="n"/>
      <c r="J8099" s="12" t="n"/>
    </row>
    <row r="8100">
      <c r="C8100" s="5" t="n">
        <v>1</v>
      </c>
      <c r="D8100" s="5" t="inlineStr">
        <is>
          <t>Tiang High Mast 30m Motorized</t>
        </is>
      </c>
      <c r="E8100" s="5" t="inlineStr">
        <is>
          <t>M440b</t>
        </is>
      </c>
      <c r="F8100" s="5" t="inlineStr">
        <is>
          <t>Buah</t>
        </is>
      </c>
      <c r="G8100" s="25" t="n">
        <v>1</v>
      </c>
      <c r="H8100" s="26">
        <f>VLOOKUP(D8100,upahbahan,3,FALSE)</f>
        <v/>
      </c>
      <c r="J8100" s="26">
        <f>G8100*H8100</f>
        <v/>
      </c>
    </row>
    <row r="8101">
      <c r="C8101" s="5" t="n">
        <v>2</v>
      </c>
      <c r="D8101" s="5" t="inlineStr">
        <is>
          <t>Floodlight LED 200 W</t>
        </is>
      </c>
      <c r="E8101" s="5" t="inlineStr">
        <is>
          <t>M395h</t>
        </is>
      </c>
      <c r="F8101" s="5" t="inlineStr">
        <is>
          <t>Buah</t>
        </is>
      </c>
      <c r="G8101" s="25" t="n">
        <v>3</v>
      </c>
      <c r="H8101" s="26">
        <f>VLOOKUP(D8101,upahbahan,3,FALSE)</f>
        <v/>
      </c>
      <c r="J8101" s="26">
        <f>G8101*H8101</f>
        <v/>
      </c>
    </row>
    <row r="8102">
      <c r="C8102" s="5" t="n">
        <v>3</v>
      </c>
      <c r="D8102" s="5" t="inlineStr">
        <is>
          <t>Kabel TR NYM 3x2.5 mm²</t>
        </is>
      </c>
      <c r="E8102" s="5" t="inlineStr">
        <is>
          <t>M396n</t>
        </is>
      </c>
      <c r="F8102" s="5" t="inlineStr">
        <is>
          <t>M'</t>
        </is>
      </c>
      <c r="G8102" s="25" t="n">
        <v>101.97</v>
      </c>
      <c r="H8102" s="26">
        <f>VLOOKUP(D8102,upahbahan,3,FALSE)</f>
        <v/>
      </c>
      <c r="J8102" s="26">
        <f>G8102*H8102</f>
        <v/>
      </c>
    </row>
    <row r="8103">
      <c r="C8103" s="5" t="n">
        <v>4</v>
      </c>
      <c r="D8103" s="5" t="inlineStr">
        <is>
          <t>Kabel TR NYY 3x2.5 mm²</t>
        </is>
      </c>
      <c r="E8103" s="5" t="inlineStr">
        <is>
          <t>M396n</t>
        </is>
      </c>
      <c r="F8103" s="5" t="inlineStr">
        <is>
          <t>M'</t>
        </is>
      </c>
      <c r="G8103" s="25" t="n">
        <v>101.97</v>
      </c>
      <c r="H8103" s="26">
        <f>VLOOKUP(D8103,upahbahan,3,FALSE)</f>
        <v/>
      </c>
      <c r="J8103" s="26">
        <f>G8103*H8103</f>
        <v/>
      </c>
    </row>
    <row r="8104">
      <c r="C8104" s="5" t="n">
        <v>5</v>
      </c>
      <c r="D8104" s="5" t="inlineStr">
        <is>
          <t>Cable Connector 4 mm</t>
        </is>
      </c>
      <c r="E8104" s="5" t="inlineStr">
        <is>
          <t>M400</t>
        </is>
      </c>
      <c r="F8104" s="5" t="inlineStr">
        <is>
          <t>Buah</t>
        </is>
      </c>
      <c r="G8104" s="25" t="n">
        <v>3</v>
      </c>
      <c r="H8104" s="26">
        <f>VLOOKUP(D8104,upahbahan,3,FALSE)</f>
        <v/>
      </c>
      <c r="J8104" s="26">
        <f>G8104*H8104</f>
        <v/>
      </c>
    </row>
    <row r="8105">
      <c r="C8105" s="5" t="n">
        <v>6</v>
      </c>
      <c r="D8105" s="5" t="inlineStr">
        <is>
          <t>Anchor L Dia. 25 mm</t>
        </is>
      </c>
      <c r="E8105" s="5" t="inlineStr">
        <is>
          <t>M388</t>
        </is>
      </c>
      <c r="F8105" s="5" t="inlineStr">
        <is>
          <t>Buah</t>
        </is>
      </c>
      <c r="G8105" s="25" t="n">
        <v>12</v>
      </c>
      <c r="H8105" s="26">
        <f>VLOOKUP(D8105,upahbahan,3,FALSE)</f>
        <v/>
      </c>
      <c r="J8105" s="26">
        <f>G8105*H8105</f>
        <v/>
      </c>
    </row>
    <row r="8106">
      <c r="C8106" s="5" t="n">
        <v>7</v>
      </c>
      <c r="D8106" s="5" t="inlineStr">
        <is>
          <t>MCB, 1P, 16A</t>
        </is>
      </c>
      <c r="E8106" s="5" t="inlineStr">
        <is>
          <t>M398g</t>
        </is>
      </c>
      <c r="F8106" s="5" t="inlineStr">
        <is>
          <t>Buah</t>
        </is>
      </c>
      <c r="G8106" s="25" t="n">
        <v>3</v>
      </c>
      <c r="H8106" s="26">
        <f>VLOOKUP(D8106,upahbahan,3,FALSE)</f>
        <v/>
      </c>
      <c r="J8106" s="26">
        <f>G8106*H8106</f>
        <v/>
      </c>
    </row>
    <row r="8107">
      <c r="C8107" s="5" t="n">
        <v>8</v>
      </c>
      <c r="D8107" s="5" t="inlineStr">
        <is>
          <t>Pipa PVC Dia. 1 "</t>
        </is>
      </c>
      <c r="E8107" s="5" t="inlineStr">
        <is>
          <t>M240e</t>
        </is>
      </c>
      <c r="F8107" s="5" t="inlineStr">
        <is>
          <t>M</t>
        </is>
      </c>
      <c r="G8107" s="25" t="n">
        <v>2</v>
      </c>
      <c r="H8107" s="26">
        <f>VLOOKUP(D8107,upahbahan,3,FALSE)</f>
        <v/>
      </c>
      <c r="J8107" s="26">
        <f>G8107*H8107</f>
        <v/>
      </c>
    </row>
    <row r="8108">
      <c r="C8108" s="27" t="inlineStr">
        <is>
          <t>JUMLAH HARGA BAHAN</t>
        </is>
      </c>
      <c r="D8108" s="28" t="n"/>
      <c r="E8108" s="28" t="n"/>
      <c r="F8108" s="28" t="n"/>
      <c r="G8108" s="28" t="n"/>
      <c r="H8108" s="28" t="n"/>
      <c r="I8108" s="28" t="n"/>
      <c r="J8108" s="29">
        <f>SUM(J8100:J8107)</f>
        <v/>
      </c>
    </row>
    <row r="8109">
      <c r="C8109" s="24" t="inlineStr">
        <is>
          <t>C</t>
        </is>
      </c>
      <c r="D8109" s="24" t="inlineStr">
        <is>
          <t>PERALATAN</t>
        </is>
      </c>
      <c r="E8109" s="12" t="n"/>
      <c r="F8109" s="12" t="n"/>
      <c r="G8109" s="12" t="n"/>
      <c r="H8109" s="12" t="n"/>
      <c r="I8109" s="12" t="n"/>
      <c r="J8109" s="12" t="n"/>
    </row>
    <row r="8110">
      <c r="C8110" s="5" t="n">
        <v>1</v>
      </c>
      <c r="D8110" s="5" t="inlineStr">
        <is>
          <t>Flat Bed Truck 3-4 Ton</t>
        </is>
      </c>
      <c r="E8110" s="5" t="inlineStr">
        <is>
          <t>E11</t>
        </is>
      </c>
      <c r="F8110" s="5" t="inlineStr">
        <is>
          <t>Jam</t>
        </is>
      </c>
      <c r="G8110" s="25" t="n">
        <v>0.3952560176467035</v>
      </c>
      <c r="H8110" s="26">
        <f>VLOOKUP(D8110,upahbahan,3,FALSE)</f>
        <v/>
      </c>
      <c r="J8110" s="26">
        <f>G8110*H8110</f>
        <v/>
      </c>
    </row>
    <row r="8111">
      <c r="C8111" s="5" t="n">
        <v>2</v>
      </c>
      <c r="D8111" s="5" t="inlineStr">
        <is>
          <t>Crane 10-15 Ton</t>
        </is>
      </c>
      <c r="E8111" s="5" t="inlineStr">
        <is>
          <t>E07</t>
        </is>
      </c>
      <c r="F8111" s="5" t="inlineStr">
        <is>
          <t>Jam</t>
        </is>
      </c>
      <c r="G8111" s="25" t="n">
        <v>2.811244976546654</v>
      </c>
      <c r="H8111" s="26">
        <f>VLOOKUP(D8111,upahbahan,3,FALSE)</f>
        <v/>
      </c>
      <c r="J8111" s="26">
        <f>G8111*H8111</f>
        <v/>
      </c>
    </row>
    <row r="8112">
      <c r="C8112" s="5" t="n">
        <v>3</v>
      </c>
      <c r="D8112" s="5" t="inlineStr">
        <is>
          <t>Alat Bantu</t>
        </is>
      </c>
      <c r="F8112" s="5" t="inlineStr">
        <is>
          <t>Ls</t>
        </is>
      </c>
      <c r="G8112" s="25" t="n">
        <v>1</v>
      </c>
      <c r="H8112" s="26">
        <f>VLOOKUP(D8112,upahbahan,3,FALSE)</f>
        <v/>
      </c>
      <c r="J8112" s="26">
        <f>G8112*H8112</f>
        <v/>
      </c>
    </row>
    <row r="8113">
      <c r="C8113" s="27" t="inlineStr">
        <is>
          <t>JUMLAH HARGA PERALATAN</t>
        </is>
      </c>
      <c r="D8113" s="28" t="n"/>
      <c r="E8113" s="28" t="n"/>
      <c r="F8113" s="28" t="n"/>
      <c r="G8113" s="28" t="n"/>
      <c r="H8113" s="28" t="n"/>
      <c r="I8113" s="28" t="n"/>
      <c r="J8113" s="29">
        <f>SUM(J8110:J8112)</f>
        <v/>
      </c>
    </row>
    <row r="8114">
      <c r="C8114" s="31" t="inlineStr">
        <is>
          <t>D</t>
        </is>
      </c>
      <c r="D8114" s="31" t="inlineStr">
        <is>
          <t>Jumlah (A+B+C)</t>
        </is>
      </c>
      <c r="E8114" s="32" t="n"/>
      <c r="F8114" s="32" t="n"/>
      <c r="G8114" s="32" t="n"/>
      <c r="H8114" s="32" t="n"/>
      <c r="I8114" s="32" t="n"/>
      <c r="J8114" s="33">
        <f>J8098+J8108+J8113</f>
        <v/>
      </c>
    </row>
    <row r="8115">
      <c r="C8115" s="18" t="inlineStr">
        <is>
          <t>E</t>
        </is>
      </c>
      <c r="D8115" s="18" t="inlineStr">
        <is>
          <t>Biaya Umum dan Keuntungan 10.0% x D</t>
        </is>
      </c>
      <c r="H8115" s="21">
        <f>$Q$8</f>
        <v/>
      </c>
      <c r="J8115" s="34">
        <f>J8114*H8115</f>
        <v/>
      </c>
    </row>
    <row r="8116">
      <c r="C8116" s="31" t="inlineStr">
        <is>
          <t>F</t>
        </is>
      </c>
      <c r="D8116" s="31" t="inlineStr">
        <is>
          <t>Harga Satuan Pekerjaan (D+E)</t>
        </is>
      </c>
      <c r="E8116" s="32" t="n"/>
      <c r="F8116" s="32" t="n"/>
      <c r="G8116" s="32" t="n"/>
      <c r="H8116" s="32" t="n"/>
      <c r="I8116" s="32" t="n"/>
      <c r="J8116" s="33">
        <f>SUM(J8114:J8115)</f>
        <v/>
      </c>
    </row>
    <row r="8118">
      <c r="C8118" s="16" t="inlineStr">
        <is>
          <t>I.386</t>
        </is>
      </c>
      <c r="D8118" s="17" t="inlineStr">
        <is>
          <t>Lampu Menara (High Mast), Tinggi 40 m</t>
        </is>
      </c>
      <c r="F8118" s="18" t="inlineStr">
        <is>
          <t>Buah</t>
        </is>
      </c>
      <c r="K8118" s="22">
        <f>ROUNDDOWN(J8141,0)</f>
        <v/>
      </c>
      <c r="M8118" s="19" t="inlineStr">
        <is>
          <t>9.4.(6d)</t>
        </is>
      </c>
    </row>
    <row r="8119">
      <c r="C8119" s="23" t="inlineStr">
        <is>
          <t>No</t>
        </is>
      </c>
      <c r="D8119" s="23" t="inlineStr">
        <is>
          <t>Uraian</t>
        </is>
      </c>
      <c r="E8119" s="23" t="inlineStr">
        <is>
          <t>Kode</t>
        </is>
      </c>
      <c r="F8119" s="23" t="inlineStr">
        <is>
          <t>Sat.</t>
        </is>
      </c>
      <c r="G8119" s="23" t="inlineStr">
        <is>
          <t>Koefisien</t>
        </is>
      </c>
      <c r="H8119" s="23" t="inlineStr">
        <is>
          <t>Harga  Satuan (Rp)</t>
        </is>
      </c>
      <c r="J8119" s="23" t="inlineStr">
        <is>
          <t>Jumlah Harga (Rp)</t>
        </is>
      </c>
    </row>
    <row r="8120">
      <c r="C8120" s="24" t="inlineStr">
        <is>
          <t>A</t>
        </is>
      </c>
      <c r="D8120" s="24" t="inlineStr">
        <is>
          <t>TENAGA KERJA</t>
        </is>
      </c>
      <c r="E8120" s="12" t="n"/>
      <c r="F8120" s="12" t="n"/>
      <c r="G8120" s="12" t="n"/>
      <c r="H8120" s="12" t="n"/>
      <c r="I8120" s="12" t="n"/>
      <c r="J8120" s="12" t="n"/>
    </row>
    <row r="8121">
      <c r="C8121" s="5" t="n">
        <v>1</v>
      </c>
      <c r="D8121" s="5" t="inlineStr">
        <is>
          <t>Tukang</t>
        </is>
      </c>
      <c r="E8121" s="5" t="inlineStr">
        <is>
          <t>L02</t>
        </is>
      </c>
      <c r="F8121" s="5" t="inlineStr">
        <is>
          <t>jam</t>
        </is>
      </c>
      <c r="G8121" s="25" t="n">
        <v>0.7905118502043567</v>
      </c>
      <c r="H8121" s="26">
        <f>VLOOKUP(D8121,upahbahan,3,FALSE)</f>
        <v/>
      </c>
      <c r="J8121" s="26">
        <f>G8121*H8121</f>
        <v/>
      </c>
    </row>
    <row r="8122">
      <c r="C8122" s="5" t="n">
        <v>2</v>
      </c>
      <c r="D8122" s="5" t="inlineStr">
        <is>
          <t>Mandor</t>
        </is>
      </c>
      <c r="E8122" s="5" t="inlineStr">
        <is>
          <t>L03</t>
        </is>
      </c>
      <c r="F8122" s="5" t="inlineStr">
        <is>
          <t>jam</t>
        </is>
      </c>
      <c r="G8122" s="25" t="n">
        <v>0.3952559120237315</v>
      </c>
      <c r="H8122" s="26">
        <f>VLOOKUP(D8122,upahbahan,3,FALSE)</f>
        <v/>
      </c>
      <c r="J8122" s="26">
        <f>G8122*H8122</f>
        <v/>
      </c>
    </row>
    <row r="8123">
      <c r="C8123" s="27" t="inlineStr">
        <is>
          <t>JUMLAH HARGA TENAGA KERJA</t>
        </is>
      </c>
      <c r="D8123" s="28" t="n"/>
      <c r="E8123" s="28" t="n"/>
      <c r="F8123" s="28" t="n"/>
      <c r="G8123" s="28" t="n"/>
      <c r="H8123" s="28" t="n"/>
      <c r="I8123" s="28" t="n"/>
      <c r="J8123" s="29">
        <f>SUM(J8121:J8122)</f>
        <v/>
      </c>
    </row>
    <row r="8124">
      <c r="C8124" s="24" t="inlineStr">
        <is>
          <t>B</t>
        </is>
      </c>
      <c r="D8124" s="24" t="inlineStr">
        <is>
          <t>BAHAN</t>
        </is>
      </c>
      <c r="E8124" s="12" t="n"/>
      <c r="F8124" s="12" t="n"/>
      <c r="G8124" s="12" t="n"/>
      <c r="H8124" s="12" t="n"/>
      <c r="I8124" s="12" t="n"/>
      <c r="J8124" s="12" t="n"/>
    </row>
    <row r="8125">
      <c r="C8125" s="5" t="n">
        <v>1</v>
      </c>
      <c r="D8125" s="5" t="inlineStr">
        <is>
          <t>Tiang High Mast 40m Motorized</t>
        </is>
      </c>
      <c r="E8125" s="5" t="inlineStr">
        <is>
          <t>M440c</t>
        </is>
      </c>
      <c r="F8125" s="5" t="inlineStr">
        <is>
          <t>Buah</t>
        </is>
      </c>
      <c r="G8125" s="25" t="n">
        <v>1</v>
      </c>
      <c r="H8125" s="26">
        <f>VLOOKUP(D8125,upahbahan,3,FALSE)</f>
        <v/>
      </c>
      <c r="J8125" s="26">
        <f>G8125*H8125</f>
        <v/>
      </c>
    </row>
    <row r="8126">
      <c r="C8126" s="5" t="n">
        <v>2</v>
      </c>
      <c r="D8126" s="5" t="inlineStr">
        <is>
          <t>Floodlight LED 200 W</t>
        </is>
      </c>
      <c r="E8126" s="5" t="inlineStr">
        <is>
          <t>M395h</t>
        </is>
      </c>
      <c r="F8126" s="5" t="inlineStr">
        <is>
          <t>Buah</t>
        </is>
      </c>
      <c r="G8126" s="25" t="n">
        <v>3</v>
      </c>
      <c r="H8126" s="26">
        <f>VLOOKUP(D8126,upahbahan,3,FALSE)</f>
        <v/>
      </c>
      <c r="J8126" s="26">
        <f>G8126*H8126</f>
        <v/>
      </c>
    </row>
    <row r="8127">
      <c r="C8127" s="5" t="n">
        <v>3</v>
      </c>
      <c r="D8127" s="5" t="inlineStr">
        <is>
          <t>Kabel TR NYM 3x2.5 mm²</t>
        </is>
      </c>
      <c r="E8127" s="5" t="inlineStr">
        <is>
          <t>M396n</t>
        </is>
      </c>
      <c r="F8127" s="5" t="inlineStr">
        <is>
          <t>M'</t>
        </is>
      </c>
      <c r="G8127" s="25" t="n">
        <v>132.87</v>
      </c>
      <c r="H8127" s="26">
        <f>VLOOKUP(D8127,upahbahan,3,FALSE)</f>
        <v/>
      </c>
      <c r="J8127" s="26">
        <f>G8127*H8127</f>
        <v/>
      </c>
    </row>
    <row r="8128">
      <c r="C8128" s="5" t="n">
        <v>4</v>
      </c>
      <c r="D8128" s="5" t="inlineStr">
        <is>
          <t>Kabel TR NYY 3x2.5 mm²</t>
        </is>
      </c>
      <c r="E8128" s="5" t="inlineStr">
        <is>
          <t>M396n</t>
        </is>
      </c>
      <c r="F8128" s="5" t="inlineStr">
        <is>
          <t>M'</t>
        </is>
      </c>
      <c r="G8128" s="25" t="n">
        <v>132.87</v>
      </c>
      <c r="H8128" s="26">
        <f>VLOOKUP(D8128,upahbahan,3,FALSE)</f>
        <v/>
      </c>
      <c r="J8128" s="26">
        <f>G8128*H8128</f>
        <v/>
      </c>
    </row>
    <row r="8129">
      <c r="C8129" s="5" t="n">
        <v>5</v>
      </c>
      <c r="D8129" s="5" t="inlineStr">
        <is>
          <t>Cable Connector 4 mm</t>
        </is>
      </c>
      <c r="E8129" s="5" t="inlineStr">
        <is>
          <t>M400</t>
        </is>
      </c>
      <c r="F8129" s="5" t="inlineStr">
        <is>
          <t>Buah</t>
        </is>
      </c>
      <c r="G8129" s="25" t="n">
        <v>3</v>
      </c>
      <c r="H8129" s="26">
        <f>VLOOKUP(D8129,upahbahan,3,FALSE)</f>
        <v/>
      </c>
      <c r="J8129" s="26">
        <f>G8129*H8129</f>
        <v/>
      </c>
    </row>
    <row r="8130">
      <c r="C8130" s="5" t="n">
        <v>6</v>
      </c>
      <c r="D8130" s="5" t="inlineStr">
        <is>
          <t>Anchor L Dia. 25 mm</t>
        </is>
      </c>
      <c r="E8130" s="5" t="inlineStr">
        <is>
          <t>M388</t>
        </is>
      </c>
      <c r="F8130" s="5" t="inlineStr">
        <is>
          <t>Buah</t>
        </is>
      </c>
      <c r="G8130" s="25" t="n">
        <v>12</v>
      </c>
      <c r="H8130" s="26">
        <f>VLOOKUP(D8130,upahbahan,3,FALSE)</f>
        <v/>
      </c>
      <c r="J8130" s="26">
        <f>G8130*H8130</f>
        <v/>
      </c>
    </row>
    <row r="8131">
      <c r="C8131" s="5" t="n">
        <v>7</v>
      </c>
      <c r="D8131" s="5" t="inlineStr">
        <is>
          <t>MCB, 1P, 16A</t>
        </is>
      </c>
      <c r="E8131" s="5" t="inlineStr">
        <is>
          <t>M398g</t>
        </is>
      </c>
      <c r="F8131" s="5" t="inlineStr">
        <is>
          <t>Buah</t>
        </is>
      </c>
      <c r="G8131" s="25" t="n">
        <v>3</v>
      </c>
      <c r="H8131" s="26">
        <f>VLOOKUP(D8131,upahbahan,3,FALSE)</f>
        <v/>
      </c>
      <c r="J8131" s="26">
        <f>G8131*H8131</f>
        <v/>
      </c>
    </row>
    <row r="8132">
      <c r="C8132" s="5" t="n">
        <v>8</v>
      </c>
      <c r="D8132" s="5" t="inlineStr">
        <is>
          <t>Pipa PVC Dia. 1 "</t>
        </is>
      </c>
      <c r="E8132" s="5" t="inlineStr">
        <is>
          <t>M240e</t>
        </is>
      </c>
      <c r="F8132" s="5" t="inlineStr">
        <is>
          <t>M</t>
        </is>
      </c>
      <c r="G8132" s="25" t="n">
        <v>2</v>
      </c>
      <c r="H8132" s="26">
        <f>VLOOKUP(D8132,upahbahan,3,FALSE)</f>
        <v/>
      </c>
      <c r="J8132" s="26">
        <f>G8132*H8132</f>
        <v/>
      </c>
    </row>
    <row r="8133">
      <c r="C8133" s="27" t="inlineStr">
        <is>
          <t>JUMLAH HARGA BAHAN</t>
        </is>
      </c>
      <c r="D8133" s="28" t="n"/>
      <c r="E8133" s="28" t="n"/>
      <c r="F8133" s="28" t="n"/>
      <c r="G8133" s="28" t="n"/>
      <c r="H8133" s="28" t="n"/>
      <c r="I8133" s="28" t="n"/>
      <c r="J8133" s="29">
        <f>SUM(J8125:J8132)</f>
        <v/>
      </c>
    </row>
    <row r="8134">
      <c r="C8134" s="24" t="inlineStr">
        <is>
          <t>C</t>
        </is>
      </c>
      <c r="D8134" s="24" t="inlineStr">
        <is>
          <t>PERALATAN</t>
        </is>
      </c>
      <c r="E8134" s="12" t="n"/>
      <c r="F8134" s="12" t="n"/>
      <c r="G8134" s="12" t="n"/>
      <c r="H8134" s="12" t="n"/>
      <c r="I8134" s="12" t="n"/>
      <c r="J8134" s="12" t="n"/>
    </row>
    <row r="8135">
      <c r="C8135" s="5" t="n">
        <v>1</v>
      </c>
      <c r="D8135" s="5" t="inlineStr">
        <is>
          <t>Flat Bed Truck 3-4 Ton</t>
        </is>
      </c>
      <c r="E8135" s="5" t="inlineStr">
        <is>
          <t>E11</t>
        </is>
      </c>
      <c r="F8135" s="5" t="inlineStr">
        <is>
          <t>Jam</t>
        </is>
      </c>
      <c r="G8135" s="25" t="n">
        <v>0.3952560176467035</v>
      </c>
      <c r="H8135" s="26">
        <f>VLOOKUP(D8135,upahbahan,3,FALSE)</f>
        <v/>
      </c>
      <c r="J8135" s="26">
        <f>G8135*H8135</f>
        <v/>
      </c>
    </row>
    <row r="8136">
      <c r="C8136" s="5" t="n">
        <v>2</v>
      </c>
      <c r="D8136" s="5" t="inlineStr">
        <is>
          <t>Crane 10-15 Ton</t>
        </is>
      </c>
      <c r="E8136" s="5" t="inlineStr">
        <is>
          <t>E07</t>
        </is>
      </c>
      <c r="F8136" s="5" t="inlineStr">
        <is>
          <t>Jam</t>
        </is>
      </c>
      <c r="G8136" s="25" t="n">
        <v>2.811244976546654</v>
      </c>
      <c r="H8136" s="26">
        <f>VLOOKUP(D8136,upahbahan,3,FALSE)</f>
        <v/>
      </c>
      <c r="J8136" s="26">
        <f>G8136*H8136</f>
        <v/>
      </c>
    </row>
    <row r="8137">
      <c r="C8137" s="5" t="n">
        <v>3</v>
      </c>
      <c r="D8137" s="5" t="inlineStr">
        <is>
          <t>Alat Bantu</t>
        </is>
      </c>
      <c r="F8137" s="5" t="inlineStr">
        <is>
          <t>Ls</t>
        </is>
      </c>
      <c r="G8137" s="25" t="n">
        <v>1</v>
      </c>
      <c r="H8137" s="26">
        <f>VLOOKUP(D8137,upahbahan,3,FALSE)</f>
        <v/>
      </c>
      <c r="J8137" s="26">
        <f>G8137*H8137</f>
        <v/>
      </c>
    </row>
    <row r="8138">
      <c r="C8138" s="27" t="inlineStr">
        <is>
          <t>JUMLAH HARGA PERALATAN</t>
        </is>
      </c>
      <c r="D8138" s="28" t="n"/>
      <c r="E8138" s="28" t="n"/>
      <c r="F8138" s="28" t="n"/>
      <c r="G8138" s="28" t="n"/>
      <c r="H8138" s="28" t="n"/>
      <c r="I8138" s="28" t="n"/>
      <c r="J8138" s="29">
        <f>SUM(J8135:J8137)</f>
        <v/>
      </c>
    </row>
    <row r="8139">
      <c r="C8139" s="31" t="inlineStr">
        <is>
          <t>D</t>
        </is>
      </c>
      <c r="D8139" s="31" t="inlineStr">
        <is>
          <t>Jumlah (A+B+C)</t>
        </is>
      </c>
      <c r="E8139" s="32" t="n"/>
      <c r="F8139" s="32" t="n"/>
      <c r="G8139" s="32" t="n"/>
      <c r="H8139" s="32" t="n"/>
      <c r="I8139" s="32" t="n"/>
      <c r="J8139" s="33">
        <f>J8123+J8133+J8138</f>
        <v/>
      </c>
    </row>
    <row r="8140">
      <c r="C8140" s="18" t="inlineStr">
        <is>
          <t>E</t>
        </is>
      </c>
      <c r="D8140" s="18" t="inlineStr">
        <is>
          <t>Biaya Umum dan Keuntungan 10.0% x D</t>
        </is>
      </c>
      <c r="H8140" s="21">
        <f>$Q$8</f>
        <v/>
      </c>
      <c r="J8140" s="34">
        <f>J8139*H8140</f>
        <v/>
      </c>
    </row>
    <row r="8141">
      <c r="C8141" s="31" t="inlineStr">
        <is>
          <t>F</t>
        </is>
      </c>
      <c r="D8141" s="31" t="inlineStr">
        <is>
          <t>Harga Satuan Pekerjaan (D+E)</t>
        </is>
      </c>
      <c r="E8141" s="32" t="n"/>
      <c r="F8141" s="32" t="n"/>
      <c r="G8141" s="32" t="n"/>
      <c r="H8141" s="32" t="n"/>
      <c r="I8141" s="32" t="n"/>
      <c r="J8141" s="33">
        <f>SUM(J8139:J8140)</f>
        <v/>
      </c>
    </row>
    <row r="8143">
      <c r="C8143" s="16" t="inlineStr">
        <is>
          <t>I.387</t>
        </is>
      </c>
      <c r="D8143" s="17" t="inlineStr">
        <is>
          <t>Penangkal Petir Lampu Menara (termasuk Box Grounding dan Grounding)</t>
        </is>
      </c>
      <c r="F8143" s="18" t="inlineStr">
        <is>
          <t>Buah</t>
        </is>
      </c>
      <c r="K8143" s="22">
        <f>ROUNDDOWN(J8168,0)</f>
        <v/>
      </c>
      <c r="M8143" s="19" t="inlineStr">
        <is>
          <t>9.4.(6e)</t>
        </is>
      </c>
    </row>
    <row r="8144">
      <c r="C8144" s="23" t="inlineStr">
        <is>
          <t>No</t>
        </is>
      </c>
      <c r="D8144" s="23" t="inlineStr">
        <is>
          <t>Uraian</t>
        </is>
      </c>
      <c r="E8144" s="23" t="inlineStr">
        <is>
          <t>Kode</t>
        </is>
      </c>
      <c r="F8144" s="23" t="inlineStr">
        <is>
          <t>Sat.</t>
        </is>
      </c>
      <c r="G8144" s="23" t="inlineStr">
        <is>
          <t>Koefisien</t>
        </is>
      </c>
      <c r="H8144" s="23" t="inlineStr">
        <is>
          <t>Harga  Satuan (Rp)</t>
        </is>
      </c>
      <c r="J8144" s="23" t="inlineStr">
        <is>
          <t>Jumlah Harga (Rp)</t>
        </is>
      </c>
    </row>
    <row r="8145">
      <c r="C8145" s="24" t="inlineStr">
        <is>
          <t>A</t>
        </is>
      </c>
      <c r="D8145" s="24" t="inlineStr">
        <is>
          <t>TENAGA KERJA</t>
        </is>
      </c>
      <c r="E8145" s="12" t="n"/>
      <c r="F8145" s="12" t="n"/>
      <c r="G8145" s="12" t="n"/>
      <c r="H8145" s="12" t="n"/>
      <c r="I8145" s="12" t="n"/>
      <c r="J8145" s="12" t="n"/>
    </row>
    <row r="8146">
      <c r="C8146" s="5" t="n">
        <v>1</v>
      </c>
      <c r="D8146" s="5" t="inlineStr">
        <is>
          <t>Tukang</t>
        </is>
      </c>
      <c r="E8146" s="5" t="inlineStr">
        <is>
          <t>L02</t>
        </is>
      </c>
      <c r="F8146" s="5" t="inlineStr">
        <is>
          <t>jam</t>
        </is>
      </c>
      <c r="G8146" s="25" t="n">
        <v>0.7905118502043567</v>
      </c>
      <c r="H8146" s="26">
        <f>VLOOKUP(D8146,upahbahan,3,FALSE)</f>
        <v/>
      </c>
      <c r="J8146" s="26">
        <f>G8146*H8146</f>
        <v/>
      </c>
    </row>
    <row r="8147">
      <c r="C8147" s="5" t="n">
        <v>2</v>
      </c>
      <c r="D8147" s="5" t="inlineStr">
        <is>
          <t>Mandor</t>
        </is>
      </c>
      <c r="E8147" s="5" t="inlineStr">
        <is>
          <t>L03</t>
        </is>
      </c>
      <c r="F8147" s="5" t="inlineStr">
        <is>
          <t>jam</t>
        </is>
      </c>
      <c r="G8147" s="25" t="n">
        <v>0.3952559120237315</v>
      </c>
      <c r="H8147" s="26">
        <f>VLOOKUP(D8147,upahbahan,3,FALSE)</f>
        <v/>
      </c>
      <c r="J8147" s="26">
        <f>G8147*H8147</f>
        <v/>
      </c>
    </row>
    <row r="8148">
      <c r="C8148" s="27" t="inlineStr">
        <is>
          <t>JUMLAH HARGA TENAGA KERJA</t>
        </is>
      </c>
      <c r="D8148" s="28" t="n"/>
      <c r="E8148" s="28" t="n"/>
      <c r="F8148" s="28" t="n"/>
      <c r="G8148" s="28" t="n"/>
      <c r="H8148" s="28" t="n"/>
      <c r="I8148" s="28" t="n"/>
      <c r="J8148" s="29">
        <f>SUM(J8146:J8147)</f>
        <v/>
      </c>
    </row>
    <row r="8149">
      <c r="C8149" s="24" t="inlineStr">
        <is>
          <t>B</t>
        </is>
      </c>
      <c r="D8149" s="24" t="inlineStr">
        <is>
          <t>BAHAN</t>
        </is>
      </c>
      <c r="E8149" s="12" t="n"/>
      <c r="F8149" s="12" t="n"/>
      <c r="G8149" s="12" t="n"/>
      <c r="H8149" s="12" t="n"/>
      <c r="I8149" s="12" t="n"/>
      <c r="J8149" s="12" t="n"/>
    </row>
    <row r="8150">
      <c r="C8150" s="5" t="n">
        <v>1</v>
      </c>
      <c r="D8150" s="5" t="inlineStr">
        <is>
          <t>Beton fc 20 MPa</t>
        </is>
      </c>
      <c r="E8150" s="5" t="inlineStr">
        <is>
          <t>M186</t>
        </is>
      </c>
      <c r="F8150" s="5" t="inlineStr">
        <is>
          <t>M3</t>
        </is>
      </c>
      <c r="G8150" s="25" t="n">
        <v>0.1980000025592297</v>
      </c>
      <c r="H8150" s="26">
        <f>VLOOKUP(D8150,upahbahan,3,FALSE)</f>
        <v/>
      </c>
      <c r="J8150" s="26">
        <f>G8150*H8150</f>
        <v/>
      </c>
    </row>
    <row r="8151">
      <c r="C8151" s="5" t="n">
        <v>2</v>
      </c>
      <c r="D8151" s="5" t="inlineStr">
        <is>
          <t>Conventional Splitzen Pure Copper 3/4 Inch</t>
        </is>
      </c>
      <c r="E8151" s="5" t="inlineStr">
        <is>
          <t>M447</t>
        </is>
      </c>
      <c r="F8151" s="5" t="inlineStr">
        <is>
          <t>Buah</t>
        </is>
      </c>
      <c r="G8151" s="25" t="n">
        <v>1</v>
      </c>
      <c r="H8151" s="26">
        <f>VLOOKUP(D8151,upahbahan,3,FALSE)</f>
        <v/>
      </c>
      <c r="J8151" s="26">
        <f>G8151*H8151</f>
        <v/>
      </c>
    </row>
    <row r="8152">
      <c r="C8152" s="5" t="n">
        <v>3</v>
      </c>
      <c r="D8152" s="5" t="inlineStr">
        <is>
          <t>Conventional Base Plate 3/4 Inch</t>
        </is>
      </c>
      <c r="E8152" s="5" t="inlineStr">
        <is>
          <t>M446</t>
        </is>
      </c>
      <c r="F8152" s="5" t="inlineStr">
        <is>
          <t>Buah</t>
        </is>
      </c>
      <c r="G8152" s="25" t="n">
        <v>1</v>
      </c>
      <c r="H8152" s="26">
        <f>VLOOKUP(D8152,upahbahan,3,FALSE)</f>
        <v/>
      </c>
      <c r="J8152" s="26">
        <f>G8152*H8152</f>
        <v/>
      </c>
    </row>
    <row r="8153">
      <c r="C8153" s="5" t="n">
        <v>4</v>
      </c>
      <c r="D8153" s="5" t="inlineStr">
        <is>
          <t>Copper Ground Rod 3/4 Inch</t>
        </is>
      </c>
      <c r="E8153" s="5" t="inlineStr">
        <is>
          <t>M444</t>
        </is>
      </c>
      <c r="F8153" s="5" t="inlineStr">
        <is>
          <t>M'</t>
        </is>
      </c>
      <c r="G8153" s="25" t="n">
        <v>12</v>
      </c>
      <c r="H8153" s="26">
        <f>VLOOKUP(D8153,upahbahan,3,FALSE)</f>
        <v/>
      </c>
      <c r="J8153" s="26">
        <f>G8153*H8153</f>
        <v/>
      </c>
    </row>
    <row r="8154">
      <c r="C8154" s="5" t="n">
        <v>5</v>
      </c>
      <c r="D8154" s="5" t="inlineStr">
        <is>
          <t>Clamp Grounding</t>
        </is>
      </c>
      <c r="E8154" s="5" t="inlineStr">
        <is>
          <t>M441</t>
        </is>
      </c>
      <c r="F8154" s="5" t="inlineStr">
        <is>
          <t>Buah</t>
        </is>
      </c>
      <c r="G8154" s="25" t="n">
        <v>3</v>
      </c>
      <c r="H8154" s="26">
        <f>VLOOKUP(D8154,upahbahan,3,FALSE)</f>
        <v/>
      </c>
      <c r="J8154" s="26">
        <f>G8154*H8154</f>
        <v/>
      </c>
    </row>
    <row r="8155">
      <c r="C8155" s="5" t="n">
        <v>6</v>
      </c>
      <c r="D8155" s="5" t="inlineStr">
        <is>
          <t>Coupler 3/4 Inch</t>
        </is>
      </c>
      <c r="E8155" s="5" t="inlineStr">
        <is>
          <t>M445</t>
        </is>
      </c>
      <c r="F8155" s="5" t="inlineStr">
        <is>
          <t>Buah</t>
        </is>
      </c>
      <c r="G8155" s="25" t="n">
        <v>3</v>
      </c>
      <c r="H8155" s="26">
        <f>VLOOKUP(D8155,upahbahan,3,FALSE)</f>
        <v/>
      </c>
      <c r="J8155" s="26">
        <f>G8155*H8155</f>
        <v/>
      </c>
    </row>
    <row r="8156">
      <c r="C8156" s="5" t="n">
        <v>7</v>
      </c>
      <c r="D8156" s="5" t="inlineStr">
        <is>
          <t>Kabel BC 50 mm²</t>
        </is>
      </c>
      <c r="E8156" s="5" t="inlineStr">
        <is>
          <t>M438e</t>
        </is>
      </c>
      <c r="F8156" s="5" t="inlineStr">
        <is>
          <t>M'</t>
        </is>
      </c>
      <c r="G8156" s="25" t="n">
        <v>30.9</v>
      </c>
      <c r="H8156" s="26">
        <f>VLOOKUP(D8156,upahbahan,3,FALSE)</f>
        <v/>
      </c>
      <c r="J8156" s="26">
        <f>G8156*H8156</f>
        <v/>
      </c>
    </row>
    <row r="8157">
      <c r="C8157" s="5" t="n">
        <v>8</v>
      </c>
      <c r="D8157" s="5" t="inlineStr">
        <is>
          <t>Clamp L (kabel BC)</t>
        </is>
      </c>
      <c r="E8157" s="5" t="inlineStr">
        <is>
          <t>M398g</t>
        </is>
      </c>
      <c r="F8157" s="5" t="inlineStr">
        <is>
          <t>Buah</t>
        </is>
      </c>
      <c r="G8157" s="25" t="n">
        <v>20</v>
      </c>
      <c r="H8157" s="26">
        <f>VLOOKUP(D8157,upahbahan,3,FALSE)</f>
        <v/>
      </c>
      <c r="J8157" s="26">
        <f>G8157*H8157</f>
        <v/>
      </c>
    </row>
    <row r="8158">
      <c r="C8158" s="5" t="n">
        <v>9</v>
      </c>
      <c r="D8158" s="5" t="inlineStr">
        <is>
          <t>Cable Schoen 50 mm²</t>
        </is>
      </c>
      <c r="E8158" s="5" t="inlineStr">
        <is>
          <t>M240e</t>
        </is>
      </c>
      <c r="F8158" s="5" t="inlineStr">
        <is>
          <t>Buah</t>
        </is>
      </c>
      <c r="G8158" s="25" t="n">
        <v>2</v>
      </c>
      <c r="H8158" s="26">
        <f>VLOOKUP(D8158,upahbahan,3,FALSE)</f>
        <v/>
      </c>
      <c r="J8158" s="26">
        <f>G8158*H8158</f>
        <v/>
      </c>
    </row>
    <row r="8159">
      <c r="C8159" s="5" t="n">
        <v>10</v>
      </c>
      <c r="D8159" s="5" t="inlineStr">
        <is>
          <t>Galv Pipe Ø 2" - 60 mm</t>
        </is>
      </c>
      <c r="E8159" s="5" t="inlineStr">
        <is>
          <t>M275d</t>
        </is>
      </c>
      <c r="F8159" s="5" t="inlineStr">
        <is>
          <t>M'</t>
        </is>
      </c>
      <c r="G8159" s="25" t="n">
        <v>30</v>
      </c>
      <c r="H8159" s="26">
        <f>VLOOKUP(D8159,upahbahan,3,FALSE)</f>
        <v/>
      </c>
      <c r="J8159" s="26">
        <f>G8159*H8159</f>
        <v/>
      </c>
    </row>
    <row r="8160">
      <c r="C8160" s="5" t="n">
        <v>11</v>
      </c>
      <c r="D8160" s="5" t="inlineStr">
        <is>
          <t>Clamp Pipa</t>
        </is>
      </c>
      <c r="E8160" s="5" t="inlineStr">
        <is>
          <t>M443</t>
        </is>
      </c>
      <c r="F8160" s="5" t="inlineStr">
        <is>
          <t>Buah</t>
        </is>
      </c>
      <c r="G8160" s="25" t="n">
        <v>20</v>
      </c>
      <c r="H8160" s="26">
        <f>VLOOKUP(D8160,upahbahan,3,FALSE)</f>
        <v/>
      </c>
      <c r="J8160" s="26">
        <f>G8160*H8160</f>
        <v/>
      </c>
    </row>
    <row r="8161">
      <c r="C8161" s="27" t="inlineStr">
        <is>
          <t>JUMLAH HARGA BAHAN</t>
        </is>
      </c>
      <c r="D8161" s="28" t="n"/>
      <c r="E8161" s="28" t="n"/>
      <c r="F8161" s="28" t="n"/>
      <c r="G8161" s="28" t="n"/>
      <c r="H8161" s="28" t="n"/>
      <c r="I8161" s="28" t="n"/>
      <c r="J8161" s="29">
        <f>SUM(J8150:J8160)</f>
        <v/>
      </c>
    </row>
    <row r="8162">
      <c r="C8162" s="24" t="inlineStr">
        <is>
          <t>C</t>
        </is>
      </c>
      <c r="D8162" s="24" t="inlineStr">
        <is>
          <t>PERALATAN</t>
        </is>
      </c>
      <c r="E8162" s="12" t="n"/>
      <c r="F8162" s="12" t="n"/>
      <c r="G8162" s="12" t="n"/>
      <c r="H8162" s="12" t="n"/>
      <c r="I8162" s="12" t="n"/>
      <c r="J8162" s="12" t="n"/>
    </row>
    <row r="8163">
      <c r="C8163" s="5" t="n">
        <v>1</v>
      </c>
      <c r="D8163" s="5" t="inlineStr">
        <is>
          <t>Flat Bed Truck 3-4 Ton</t>
        </is>
      </c>
      <c r="E8163" s="5" t="inlineStr">
        <is>
          <t>E11</t>
        </is>
      </c>
      <c r="F8163" s="5" t="inlineStr">
        <is>
          <t>Jam</t>
        </is>
      </c>
      <c r="G8163" s="25" t="n">
        <v>0.3952560176467035</v>
      </c>
      <c r="H8163" s="26">
        <f>VLOOKUP(D8163,upahbahan,3,FALSE)</f>
        <v/>
      </c>
      <c r="J8163" s="26">
        <f>G8163*H8163</f>
        <v/>
      </c>
    </row>
    <row r="8164">
      <c r="C8164" s="5" t="n">
        <v>2</v>
      </c>
      <c r="D8164" s="5" t="inlineStr">
        <is>
          <t>Alat Bantu</t>
        </is>
      </c>
      <c r="F8164" s="5" t="inlineStr">
        <is>
          <t>Ls</t>
        </is>
      </c>
      <c r="G8164" s="25" t="n">
        <v>1</v>
      </c>
      <c r="H8164" s="26">
        <f>VLOOKUP(D8164,upahbahan,3,FALSE)</f>
        <v/>
      </c>
      <c r="J8164" s="26">
        <f>G8164*H8164</f>
        <v/>
      </c>
    </row>
    <row r="8165">
      <c r="C8165" s="27" t="inlineStr">
        <is>
          <t>JUMLAH HARGA PERALATAN</t>
        </is>
      </c>
      <c r="D8165" s="28" t="n"/>
      <c r="E8165" s="28" t="n"/>
      <c r="F8165" s="28" t="n"/>
      <c r="G8165" s="28" t="n"/>
      <c r="H8165" s="28" t="n"/>
      <c r="I8165" s="28" t="n"/>
      <c r="J8165" s="29">
        <f>SUM(J8163:J8164)</f>
        <v/>
      </c>
    </row>
    <row r="8166">
      <c r="C8166" s="31" t="inlineStr">
        <is>
          <t>D</t>
        </is>
      </c>
      <c r="D8166" s="31" t="inlineStr">
        <is>
          <t>Jumlah (A+B+C)</t>
        </is>
      </c>
      <c r="E8166" s="32" t="n"/>
      <c r="F8166" s="32" t="n"/>
      <c r="G8166" s="32" t="n"/>
      <c r="H8166" s="32" t="n"/>
      <c r="I8166" s="32" t="n"/>
      <c r="J8166" s="33">
        <f>J8148+J8161+J8165</f>
        <v/>
      </c>
    </row>
    <row r="8167">
      <c r="C8167" s="18" t="inlineStr">
        <is>
          <t>E</t>
        </is>
      </c>
      <c r="D8167" s="18" t="inlineStr">
        <is>
          <t>Biaya Umum dan Keuntungan 10.0% x D</t>
        </is>
      </c>
      <c r="H8167" s="21">
        <f>$Q$8</f>
        <v/>
      </c>
      <c r="J8167" s="34">
        <f>J8166*H8167</f>
        <v/>
      </c>
    </row>
    <row r="8168">
      <c r="C8168" s="31" t="inlineStr">
        <is>
          <t>F</t>
        </is>
      </c>
      <c r="D8168" s="31" t="inlineStr">
        <is>
          <t>Harga Satuan Pekerjaan (D+E)</t>
        </is>
      </c>
      <c r="E8168" s="32" t="n"/>
      <c r="F8168" s="32" t="n"/>
      <c r="G8168" s="32" t="n"/>
      <c r="H8168" s="32" t="n"/>
      <c r="I8168" s="32" t="n"/>
      <c r="J8168" s="33">
        <f>SUM(J8166:J8167)</f>
        <v/>
      </c>
    </row>
    <row r="8170">
      <c r="C8170" s="16" t="inlineStr">
        <is>
          <t>I.388</t>
        </is>
      </c>
      <c r="D8170" s="17" t="inlineStr">
        <is>
          <t>Lampu Sorot, Tinggi 9 m</t>
        </is>
      </c>
      <c r="F8170" s="18" t="inlineStr">
        <is>
          <t>Buah</t>
        </is>
      </c>
      <c r="K8170" s="22">
        <f>ROUNDDOWN(J8191,0)</f>
        <v/>
      </c>
      <c r="M8170" s="19" t="inlineStr">
        <is>
          <t>9.4.(7a)</t>
        </is>
      </c>
    </row>
    <row r="8171">
      <c r="C8171" s="23" t="inlineStr">
        <is>
          <t>No</t>
        </is>
      </c>
      <c r="D8171" s="23" t="inlineStr">
        <is>
          <t>Uraian</t>
        </is>
      </c>
      <c r="E8171" s="23" t="inlineStr">
        <is>
          <t>Kode</t>
        </is>
      </c>
      <c r="F8171" s="23" t="inlineStr">
        <is>
          <t>Sat.</t>
        </is>
      </c>
      <c r="G8171" s="23" t="inlineStr">
        <is>
          <t>Koefisien</t>
        </is>
      </c>
      <c r="H8171" s="23" t="inlineStr">
        <is>
          <t>Harga  Satuan (Rp)</t>
        </is>
      </c>
      <c r="J8171" s="23" t="inlineStr">
        <is>
          <t>Jumlah Harga (Rp)</t>
        </is>
      </c>
    </row>
    <row r="8172">
      <c r="C8172" s="24" t="inlineStr">
        <is>
          <t>A</t>
        </is>
      </c>
      <c r="D8172" s="24" t="inlineStr">
        <is>
          <t>TENAGA KERJA</t>
        </is>
      </c>
      <c r="E8172" s="12" t="n"/>
      <c r="F8172" s="12" t="n"/>
      <c r="G8172" s="12" t="n"/>
      <c r="H8172" s="12" t="n"/>
      <c r="I8172" s="12" t="n"/>
      <c r="J8172" s="12" t="n"/>
    </row>
    <row r="8173">
      <c r="C8173" s="5" t="n">
        <v>1</v>
      </c>
      <c r="D8173" s="5" t="inlineStr">
        <is>
          <t>Tukang</t>
        </is>
      </c>
      <c r="E8173" s="5" t="inlineStr">
        <is>
          <t>L02</t>
        </is>
      </c>
      <c r="F8173" s="5" t="inlineStr">
        <is>
          <t>jam</t>
        </is>
      </c>
      <c r="G8173" s="25" t="n">
        <v>0.7905118502043567</v>
      </c>
      <c r="H8173" s="26">
        <f>VLOOKUP(D8173,upahbahan,3,FALSE)</f>
        <v/>
      </c>
      <c r="J8173" s="26">
        <f>G8173*H8173</f>
        <v/>
      </c>
    </row>
    <row r="8174">
      <c r="C8174" s="5" t="n">
        <v>2</v>
      </c>
      <c r="D8174" s="5" t="inlineStr">
        <is>
          <t>Mandor</t>
        </is>
      </c>
      <c r="E8174" s="5" t="inlineStr">
        <is>
          <t>L03</t>
        </is>
      </c>
      <c r="F8174" s="5" t="inlineStr">
        <is>
          <t>jam</t>
        </is>
      </c>
      <c r="G8174" s="25" t="n">
        <v>0.3952559120237315</v>
      </c>
      <c r="H8174" s="26">
        <f>VLOOKUP(D8174,upahbahan,3,FALSE)</f>
        <v/>
      </c>
      <c r="J8174" s="26">
        <f>G8174*H8174</f>
        <v/>
      </c>
    </row>
    <row r="8175">
      <c r="C8175" s="27" t="inlineStr">
        <is>
          <t>JUMLAH HARGA TENAGA KERJA</t>
        </is>
      </c>
      <c r="D8175" s="28" t="n"/>
      <c r="E8175" s="28" t="n"/>
      <c r="F8175" s="28" t="n"/>
      <c r="G8175" s="28" t="n"/>
      <c r="H8175" s="28" t="n"/>
      <c r="I8175" s="28" t="n"/>
      <c r="J8175" s="29">
        <f>SUM(J8173:J8174)</f>
        <v/>
      </c>
    </row>
    <row r="8176">
      <c r="C8176" s="24" t="inlineStr">
        <is>
          <t>B</t>
        </is>
      </c>
      <c r="D8176" s="24" t="inlineStr">
        <is>
          <t>BAHAN</t>
        </is>
      </c>
      <c r="E8176" s="12" t="n"/>
      <c r="F8176" s="12" t="n"/>
      <c r="G8176" s="12" t="n"/>
      <c r="H8176" s="12" t="n"/>
      <c r="I8176" s="12" t="n"/>
      <c r="J8176" s="12" t="n"/>
    </row>
    <row r="8177">
      <c r="C8177" s="5" t="n">
        <v>1</v>
      </c>
      <c r="D8177" s="5" t="inlineStr">
        <is>
          <t>Tiang PJU Base Plate Galv., H = m</t>
        </is>
      </c>
      <c r="E8177" s="5" t="inlineStr">
        <is>
          <t>M394</t>
        </is>
      </c>
      <c r="F8177" s="5" t="inlineStr">
        <is>
          <t>Buah</t>
        </is>
      </c>
      <c r="G8177" s="25" t="n">
        <v>1</v>
      </c>
      <c r="H8177" s="26" t="n">
        <v>6987000</v>
      </c>
      <c r="I8177" s="30" t="inlineStr">
        <is>
          <t>harga khusus</t>
        </is>
      </c>
      <c r="J8177" s="26">
        <f>G8177*H8177</f>
        <v/>
      </c>
    </row>
    <row r="8178">
      <c r="C8178" s="5" t="n">
        <v>2</v>
      </c>
      <c r="D8178" s="5" t="inlineStr">
        <is>
          <t>Lampu LED-T 250 Watt (Lengkap)</t>
        </is>
      </c>
      <c r="E8178" s="5" t="inlineStr">
        <is>
          <t>M395d</t>
        </is>
      </c>
      <c r="F8178" s="5" t="inlineStr">
        <is>
          <t>Buah</t>
        </is>
      </c>
      <c r="G8178" s="25" t="n">
        <v>2</v>
      </c>
      <c r="H8178" s="26">
        <f>VLOOKUP(D8178,upahbahan,3,FALSE)</f>
        <v/>
      </c>
      <c r="J8178" s="26">
        <f>G8178*H8178</f>
        <v/>
      </c>
    </row>
    <row r="8179">
      <c r="C8179" s="5" t="n">
        <v>3</v>
      </c>
      <c r="D8179" s="5" t="inlineStr">
        <is>
          <t>Kabel TR NYM /NYY 2x2.5 mm²</t>
        </is>
      </c>
      <c r="E8179" s="5" t="inlineStr">
        <is>
          <t>M396r</t>
        </is>
      </c>
      <c r="F8179" s="5" t="inlineStr">
        <is>
          <t>M'</t>
        </is>
      </c>
      <c r="G8179" s="25" t="n">
        <v>32</v>
      </c>
      <c r="H8179" s="26">
        <f>VLOOKUP(D8179,upahbahan,3,FALSE)</f>
        <v/>
      </c>
      <c r="J8179" s="26">
        <f>G8179*H8179</f>
        <v/>
      </c>
    </row>
    <row r="8180">
      <c r="C8180" s="5" t="n">
        <v>4</v>
      </c>
      <c r="D8180" s="5" t="inlineStr">
        <is>
          <t>Anchor L Dia. 25 mm</t>
        </is>
      </c>
      <c r="E8180" s="5" t="inlineStr">
        <is>
          <t>M388</t>
        </is>
      </c>
      <c r="F8180" s="5" t="inlineStr">
        <is>
          <t>Buah</t>
        </is>
      </c>
      <c r="G8180" s="25" t="n">
        <v>4</v>
      </c>
      <c r="H8180" s="26">
        <f>VLOOKUP(D8180,upahbahan,3,FALSE)</f>
        <v/>
      </c>
      <c r="J8180" s="26">
        <f>G8180*H8180</f>
        <v/>
      </c>
    </row>
    <row r="8181">
      <c r="C8181" s="5" t="n">
        <v>5</v>
      </c>
      <c r="D8181" s="5" t="inlineStr">
        <is>
          <t>MCB, 1P, 16A</t>
        </is>
      </c>
      <c r="E8181" s="5" t="inlineStr">
        <is>
          <t>M398g</t>
        </is>
      </c>
      <c r="F8181" s="5" t="inlineStr">
        <is>
          <t>Buah</t>
        </is>
      </c>
      <c r="G8181" s="25" t="n">
        <v>1</v>
      </c>
      <c r="H8181" s="26">
        <f>VLOOKUP(D8181,upahbahan,3,FALSE)</f>
        <v/>
      </c>
      <c r="J8181" s="26">
        <f>G8181*H8181</f>
        <v/>
      </c>
    </row>
    <row r="8182">
      <c r="C8182" s="5" t="n">
        <v>6</v>
      </c>
      <c r="D8182" s="5" t="inlineStr">
        <is>
          <t>Pipa PVC Dia. 1 "</t>
        </is>
      </c>
      <c r="E8182" s="5" t="inlineStr">
        <is>
          <t>M240e</t>
        </is>
      </c>
      <c r="F8182" s="5" t="inlineStr">
        <is>
          <t>M</t>
        </is>
      </c>
      <c r="G8182" s="25" t="n">
        <v>1</v>
      </c>
      <c r="H8182" s="26">
        <f>VLOOKUP(D8182,upahbahan,3,FALSE)</f>
        <v/>
      </c>
      <c r="J8182" s="26">
        <f>G8182*H8182</f>
        <v/>
      </c>
    </row>
    <row r="8183">
      <c r="C8183" s="27" t="inlineStr">
        <is>
          <t>JUMLAH HARGA BAHAN</t>
        </is>
      </c>
      <c r="D8183" s="28" t="n"/>
      <c r="E8183" s="28" t="n"/>
      <c r="F8183" s="28" t="n"/>
      <c r="G8183" s="28" t="n"/>
      <c r="H8183" s="28" t="n"/>
      <c r="I8183" s="28" t="n"/>
      <c r="J8183" s="29">
        <f>SUM(J8177:J8182)</f>
        <v/>
      </c>
    </row>
    <row r="8184">
      <c r="C8184" s="24" t="inlineStr">
        <is>
          <t>C</t>
        </is>
      </c>
      <c r="D8184" s="24" t="inlineStr">
        <is>
          <t>PERALATAN</t>
        </is>
      </c>
      <c r="E8184" s="12" t="n"/>
      <c r="F8184" s="12" t="n"/>
      <c r="G8184" s="12" t="n"/>
      <c r="H8184" s="12" t="n"/>
      <c r="I8184" s="12" t="n"/>
      <c r="J8184" s="12" t="n"/>
    </row>
    <row r="8185">
      <c r="C8185" s="5" t="n">
        <v>1</v>
      </c>
      <c r="D8185" s="5" t="inlineStr">
        <is>
          <t>Flat Bed Truck 3-4 Ton</t>
        </is>
      </c>
      <c r="E8185" s="5" t="inlineStr">
        <is>
          <t>E11</t>
        </is>
      </c>
      <c r="F8185" s="5" t="inlineStr">
        <is>
          <t>Jam</t>
        </is>
      </c>
      <c r="G8185" s="25" t="n">
        <v>0.3952560176467035</v>
      </c>
      <c r="H8185" s="26">
        <f>VLOOKUP(D8185,upahbahan,3,FALSE)</f>
        <v/>
      </c>
      <c r="J8185" s="26">
        <f>G8185*H8185</f>
        <v/>
      </c>
    </row>
    <row r="8186">
      <c r="C8186" s="5" t="n">
        <v>2</v>
      </c>
      <c r="D8186" s="5" t="inlineStr">
        <is>
          <t>Crane 10-15 Ton</t>
        </is>
      </c>
      <c r="E8186" s="5" t="inlineStr">
        <is>
          <t>E07</t>
        </is>
      </c>
      <c r="F8186" s="5" t="inlineStr">
        <is>
          <t>Jam</t>
        </is>
      </c>
      <c r="G8186" s="25" t="n">
        <v>2.811244976546654</v>
      </c>
      <c r="H8186" s="26">
        <f>VLOOKUP(D8186,upahbahan,3,FALSE)</f>
        <v/>
      </c>
      <c r="J8186" s="26">
        <f>G8186*H8186</f>
        <v/>
      </c>
    </row>
    <row r="8187">
      <c r="C8187" s="5" t="n">
        <v>3</v>
      </c>
      <c r="D8187" s="5" t="inlineStr">
        <is>
          <t>Alat Bantu</t>
        </is>
      </c>
      <c r="F8187" s="5" t="inlineStr">
        <is>
          <t>Ls</t>
        </is>
      </c>
      <c r="G8187" s="25" t="n">
        <v>1</v>
      </c>
      <c r="H8187" s="26">
        <f>VLOOKUP(D8187,upahbahan,3,FALSE)</f>
        <v/>
      </c>
      <c r="J8187" s="26">
        <f>G8187*H8187</f>
        <v/>
      </c>
    </row>
    <row r="8188">
      <c r="C8188" s="27" t="inlineStr">
        <is>
          <t>JUMLAH HARGA PERALATAN</t>
        </is>
      </c>
      <c r="D8188" s="28" t="n"/>
      <c r="E8188" s="28" t="n"/>
      <c r="F8188" s="28" t="n"/>
      <c r="G8188" s="28" t="n"/>
      <c r="H8188" s="28" t="n"/>
      <c r="I8188" s="28" t="n"/>
      <c r="J8188" s="29">
        <f>SUM(J8185:J8187)</f>
        <v/>
      </c>
    </row>
    <row r="8189">
      <c r="C8189" s="31" t="inlineStr">
        <is>
          <t>D</t>
        </is>
      </c>
      <c r="D8189" s="31" t="inlineStr">
        <is>
          <t>Jumlah (A+B+C)</t>
        </is>
      </c>
      <c r="E8189" s="32" t="n"/>
      <c r="F8189" s="32" t="n"/>
      <c r="G8189" s="32" t="n"/>
      <c r="H8189" s="32" t="n"/>
      <c r="I8189" s="32" t="n"/>
      <c r="J8189" s="33">
        <f>J8175+J8183+J8188</f>
        <v/>
      </c>
    </row>
    <row r="8190">
      <c r="C8190" s="18" t="inlineStr">
        <is>
          <t>E</t>
        </is>
      </c>
      <c r="D8190" s="18" t="inlineStr">
        <is>
          <t>Biaya Umum dan Keuntungan 10.0% x D</t>
        </is>
      </c>
      <c r="H8190" s="21">
        <f>$Q$8</f>
        <v/>
      </c>
      <c r="J8190" s="34">
        <f>J8189*H8190</f>
        <v/>
      </c>
    </row>
    <row r="8191">
      <c r="C8191" s="31" t="inlineStr">
        <is>
          <t>F</t>
        </is>
      </c>
      <c r="D8191" s="31" t="inlineStr">
        <is>
          <t>Harga Satuan Pekerjaan (D+E)</t>
        </is>
      </c>
      <c r="E8191" s="32" t="n"/>
      <c r="F8191" s="32" t="n"/>
      <c r="G8191" s="32" t="n"/>
      <c r="H8191" s="32" t="n"/>
      <c r="I8191" s="32" t="n"/>
      <c r="J8191" s="33">
        <f>SUM(J8189:J8190)</f>
        <v/>
      </c>
    </row>
    <row r="8193">
      <c r="C8193" s="16" t="inlineStr">
        <is>
          <t>I.389</t>
        </is>
      </c>
      <c r="D8193" s="17" t="inlineStr">
        <is>
          <t>Lampu Sorot, Tinggi 13 m</t>
        </is>
      </c>
      <c r="F8193" s="18" t="inlineStr">
        <is>
          <t>Buah</t>
        </is>
      </c>
      <c r="K8193" s="22">
        <f>ROUNDDOWN(J8214,0)</f>
        <v/>
      </c>
      <c r="M8193" s="19" t="inlineStr">
        <is>
          <t>9.4.(7b)</t>
        </is>
      </c>
    </row>
    <row r="8194">
      <c r="C8194" s="23" t="inlineStr">
        <is>
          <t>No</t>
        </is>
      </c>
      <c r="D8194" s="23" t="inlineStr">
        <is>
          <t>Uraian</t>
        </is>
      </c>
      <c r="E8194" s="23" t="inlineStr">
        <is>
          <t>Kode</t>
        </is>
      </c>
      <c r="F8194" s="23" t="inlineStr">
        <is>
          <t>Sat.</t>
        </is>
      </c>
      <c r="G8194" s="23" t="inlineStr">
        <is>
          <t>Koefisien</t>
        </is>
      </c>
      <c r="H8194" s="23" t="inlineStr">
        <is>
          <t>Harga  Satuan (Rp)</t>
        </is>
      </c>
      <c r="J8194" s="23" t="inlineStr">
        <is>
          <t>Jumlah Harga (Rp)</t>
        </is>
      </c>
    </row>
    <row r="8195">
      <c r="C8195" s="24" t="inlineStr">
        <is>
          <t>A</t>
        </is>
      </c>
      <c r="D8195" s="24" t="inlineStr">
        <is>
          <t>TENAGA KERJA</t>
        </is>
      </c>
      <c r="E8195" s="12" t="n"/>
      <c r="F8195" s="12" t="n"/>
      <c r="G8195" s="12" t="n"/>
      <c r="H8195" s="12" t="n"/>
      <c r="I8195" s="12" t="n"/>
      <c r="J8195" s="12" t="n"/>
    </row>
    <row r="8196">
      <c r="C8196" s="5" t="n">
        <v>1</v>
      </c>
      <c r="D8196" s="5" t="inlineStr">
        <is>
          <t>Tukang</t>
        </is>
      </c>
      <c r="E8196" s="5" t="inlineStr">
        <is>
          <t>L02</t>
        </is>
      </c>
      <c r="F8196" s="5" t="inlineStr">
        <is>
          <t>jam</t>
        </is>
      </c>
      <c r="G8196" s="25" t="n">
        <v>0.7905118502043567</v>
      </c>
      <c r="H8196" s="26">
        <f>VLOOKUP(D8196,upahbahan,3,FALSE)</f>
        <v/>
      </c>
      <c r="J8196" s="26">
        <f>G8196*H8196</f>
        <v/>
      </c>
    </row>
    <row r="8197">
      <c r="C8197" s="5" t="n">
        <v>2</v>
      </c>
      <c r="D8197" s="5" t="inlineStr">
        <is>
          <t>Mandor</t>
        </is>
      </c>
      <c r="E8197" s="5" t="inlineStr">
        <is>
          <t>L03</t>
        </is>
      </c>
      <c r="F8197" s="5" t="inlineStr">
        <is>
          <t>jam</t>
        </is>
      </c>
      <c r="G8197" s="25" t="n">
        <v>0.3952559120237315</v>
      </c>
      <c r="H8197" s="26">
        <f>VLOOKUP(D8197,upahbahan,3,FALSE)</f>
        <v/>
      </c>
      <c r="J8197" s="26">
        <f>G8197*H8197</f>
        <v/>
      </c>
    </row>
    <row r="8198">
      <c r="C8198" s="27" t="inlineStr">
        <is>
          <t>JUMLAH HARGA TENAGA KERJA</t>
        </is>
      </c>
      <c r="D8198" s="28" t="n"/>
      <c r="E8198" s="28" t="n"/>
      <c r="F8198" s="28" t="n"/>
      <c r="G8198" s="28" t="n"/>
      <c r="H8198" s="28" t="n"/>
      <c r="I8198" s="28" t="n"/>
      <c r="J8198" s="29">
        <f>SUM(J8196:J8197)</f>
        <v/>
      </c>
    </row>
    <row r="8199">
      <c r="C8199" s="24" t="inlineStr">
        <is>
          <t>B</t>
        </is>
      </c>
      <c r="D8199" s="24" t="inlineStr">
        <is>
          <t>BAHAN</t>
        </is>
      </c>
      <c r="E8199" s="12" t="n"/>
      <c r="F8199" s="12" t="n"/>
      <c r="G8199" s="12" t="n"/>
      <c r="H8199" s="12" t="n"/>
      <c r="I8199" s="12" t="n"/>
      <c r="J8199" s="12" t="n"/>
    </row>
    <row r="8200">
      <c r="C8200" s="5" t="n">
        <v>1</v>
      </c>
      <c r="D8200" s="5" t="inlineStr">
        <is>
          <t>Tiang PJU Base Plate Galv., H = m</t>
        </is>
      </c>
      <c r="E8200" s="5" t="inlineStr">
        <is>
          <t>M394d</t>
        </is>
      </c>
      <c r="F8200" s="5" t="inlineStr">
        <is>
          <t>Buah</t>
        </is>
      </c>
      <c r="G8200" s="25" t="n">
        <v>1</v>
      </c>
      <c r="H8200" s="26" t="n">
        <v>10398000</v>
      </c>
      <c r="I8200" s="30" t="inlineStr">
        <is>
          <t>harga khusus</t>
        </is>
      </c>
      <c r="J8200" s="26">
        <f>G8200*H8200</f>
        <v/>
      </c>
    </row>
    <row r="8201">
      <c r="C8201" s="5" t="n">
        <v>2</v>
      </c>
      <c r="D8201" s="5" t="inlineStr">
        <is>
          <t>Lampu LED-T 250 Watt (Lengkap)</t>
        </is>
      </c>
      <c r="E8201" s="5" t="inlineStr">
        <is>
          <t>M395d</t>
        </is>
      </c>
      <c r="F8201" s="5" t="inlineStr">
        <is>
          <t>Buah</t>
        </is>
      </c>
      <c r="G8201" s="25" t="n">
        <v>2</v>
      </c>
      <c r="H8201" s="26">
        <f>VLOOKUP(D8201,upahbahan,3,FALSE)</f>
        <v/>
      </c>
      <c r="J8201" s="26">
        <f>G8201*H8201</f>
        <v/>
      </c>
    </row>
    <row r="8202">
      <c r="C8202" s="5" t="n">
        <v>3</v>
      </c>
      <c r="D8202" s="5" t="inlineStr">
        <is>
          <t>Kabel TR NYM /NYY 2x2.5 mm²</t>
        </is>
      </c>
      <c r="E8202" s="5" t="inlineStr">
        <is>
          <t>M396r</t>
        </is>
      </c>
      <c r="F8202" s="5" t="inlineStr">
        <is>
          <t>M'</t>
        </is>
      </c>
      <c r="G8202" s="25" t="n">
        <v>32</v>
      </c>
      <c r="H8202" s="26">
        <f>VLOOKUP(D8202,upahbahan,3,FALSE)</f>
        <v/>
      </c>
      <c r="J8202" s="26">
        <f>G8202*H8202</f>
        <v/>
      </c>
    </row>
    <row r="8203">
      <c r="C8203" s="5" t="n">
        <v>4</v>
      </c>
      <c r="D8203" s="5" t="inlineStr">
        <is>
          <t>Anchor L Dia. 25 mm</t>
        </is>
      </c>
      <c r="E8203" s="5" t="inlineStr">
        <is>
          <t>M388</t>
        </is>
      </c>
      <c r="F8203" s="5" t="inlineStr">
        <is>
          <t>Buah</t>
        </is>
      </c>
      <c r="G8203" s="25" t="n">
        <v>4</v>
      </c>
      <c r="H8203" s="26">
        <f>VLOOKUP(D8203,upahbahan,3,FALSE)</f>
        <v/>
      </c>
      <c r="J8203" s="26">
        <f>G8203*H8203</f>
        <v/>
      </c>
    </row>
    <row r="8204">
      <c r="C8204" s="5" t="n">
        <v>5</v>
      </c>
      <c r="D8204" s="5" t="inlineStr">
        <is>
          <t>MCB, 1P, 16A</t>
        </is>
      </c>
      <c r="E8204" s="5" t="inlineStr">
        <is>
          <t>M398g</t>
        </is>
      </c>
      <c r="F8204" s="5" t="inlineStr">
        <is>
          <t>Buah</t>
        </is>
      </c>
      <c r="G8204" s="25" t="n">
        <v>1</v>
      </c>
      <c r="H8204" s="26">
        <f>VLOOKUP(D8204,upahbahan,3,FALSE)</f>
        <v/>
      </c>
      <c r="J8204" s="26">
        <f>G8204*H8204</f>
        <v/>
      </c>
    </row>
    <row r="8205">
      <c r="C8205" s="5" t="n">
        <v>6</v>
      </c>
      <c r="D8205" s="5" t="inlineStr">
        <is>
          <t>Pipa PVC Dia. 1 "</t>
        </is>
      </c>
      <c r="E8205" s="5" t="inlineStr">
        <is>
          <t>M240e</t>
        </is>
      </c>
      <c r="F8205" s="5" t="inlineStr">
        <is>
          <t>M</t>
        </is>
      </c>
      <c r="G8205" s="25" t="n">
        <v>1</v>
      </c>
      <c r="H8205" s="26">
        <f>VLOOKUP(D8205,upahbahan,3,FALSE)</f>
        <v/>
      </c>
      <c r="J8205" s="26">
        <f>G8205*H8205</f>
        <v/>
      </c>
    </row>
    <row r="8206">
      <c r="C8206" s="27" t="inlineStr">
        <is>
          <t>JUMLAH HARGA BAHAN</t>
        </is>
      </c>
      <c r="D8206" s="28" t="n"/>
      <c r="E8206" s="28" t="n"/>
      <c r="F8206" s="28" t="n"/>
      <c r="G8206" s="28" t="n"/>
      <c r="H8206" s="28" t="n"/>
      <c r="I8206" s="28" t="n"/>
      <c r="J8206" s="29">
        <f>SUM(J8200:J8205)</f>
        <v/>
      </c>
    </row>
    <row r="8207">
      <c r="C8207" s="24" t="inlineStr">
        <is>
          <t>C</t>
        </is>
      </c>
      <c r="D8207" s="24" t="inlineStr">
        <is>
          <t>PERALATAN</t>
        </is>
      </c>
      <c r="E8207" s="12" t="n"/>
      <c r="F8207" s="12" t="n"/>
      <c r="G8207" s="12" t="n"/>
      <c r="H8207" s="12" t="n"/>
      <c r="I8207" s="12" t="n"/>
      <c r="J8207" s="12" t="n"/>
    </row>
    <row r="8208">
      <c r="C8208" s="5" t="n">
        <v>1</v>
      </c>
      <c r="D8208" s="5" t="inlineStr">
        <is>
          <t>Flat Bed Truck 3-4 Ton</t>
        </is>
      </c>
      <c r="E8208" s="5" t="inlineStr">
        <is>
          <t>E11</t>
        </is>
      </c>
      <c r="F8208" s="5" t="inlineStr">
        <is>
          <t>Jam</t>
        </is>
      </c>
      <c r="G8208" s="25" t="n">
        <v>0.3952560176467035</v>
      </c>
      <c r="H8208" s="26">
        <f>VLOOKUP(D8208,upahbahan,3,FALSE)</f>
        <v/>
      </c>
      <c r="J8208" s="26">
        <f>G8208*H8208</f>
        <v/>
      </c>
    </row>
    <row r="8209">
      <c r="C8209" s="5" t="n">
        <v>2</v>
      </c>
      <c r="D8209" s="5" t="inlineStr">
        <is>
          <t>Crane 10-15 Ton</t>
        </is>
      </c>
      <c r="E8209" s="5" t="inlineStr">
        <is>
          <t>E07</t>
        </is>
      </c>
      <c r="F8209" s="5" t="inlineStr">
        <is>
          <t>Jam</t>
        </is>
      </c>
      <c r="G8209" s="25" t="n">
        <v>2.811244976546654</v>
      </c>
      <c r="H8209" s="26">
        <f>VLOOKUP(D8209,upahbahan,3,FALSE)</f>
        <v/>
      </c>
      <c r="J8209" s="26">
        <f>G8209*H8209</f>
        <v/>
      </c>
    </row>
    <row r="8210">
      <c r="C8210" s="5" t="n">
        <v>3</v>
      </c>
      <c r="D8210" s="5" t="inlineStr">
        <is>
          <t>Alat Bantu</t>
        </is>
      </c>
      <c r="F8210" s="5" t="inlineStr">
        <is>
          <t>Ls</t>
        </is>
      </c>
      <c r="G8210" s="25" t="n">
        <v>1</v>
      </c>
      <c r="H8210" s="26">
        <f>VLOOKUP(D8210,upahbahan,3,FALSE)</f>
        <v/>
      </c>
      <c r="J8210" s="26">
        <f>G8210*H8210</f>
        <v/>
      </c>
    </row>
    <row r="8211">
      <c r="C8211" s="27" t="inlineStr">
        <is>
          <t>JUMLAH HARGA PERALATAN</t>
        </is>
      </c>
      <c r="D8211" s="28" t="n"/>
      <c r="E8211" s="28" t="n"/>
      <c r="F8211" s="28" t="n"/>
      <c r="G8211" s="28" t="n"/>
      <c r="H8211" s="28" t="n"/>
      <c r="I8211" s="28" t="n"/>
      <c r="J8211" s="29">
        <f>SUM(J8208:J8210)</f>
        <v/>
      </c>
    </row>
    <row r="8212">
      <c r="C8212" s="31" t="inlineStr">
        <is>
          <t>D</t>
        </is>
      </c>
      <c r="D8212" s="31" t="inlineStr">
        <is>
          <t>Jumlah (A+B+C)</t>
        </is>
      </c>
      <c r="E8212" s="32" t="n"/>
      <c r="F8212" s="32" t="n"/>
      <c r="G8212" s="32" t="n"/>
      <c r="H8212" s="32" t="n"/>
      <c r="I8212" s="32" t="n"/>
      <c r="J8212" s="33">
        <f>J8198+J8206+J8211</f>
        <v/>
      </c>
    </row>
    <row r="8213">
      <c r="C8213" s="18" t="inlineStr">
        <is>
          <t>E</t>
        </is>
      </c>
      <c r="D8213" s="18" t="inlineStr">
        <is>
          <t>Biaya Umum dan Keuntungan 10.0% x D</t>
        </is>
      </c>
      <c r="H8213" s="21">
        <f>$Q$8</f>
        <v/>
      </c>
      <c r="J8213" s="34">
        <f>J8212*H8213</f>
        <v/>
      </c>
    </row>
    <row r="8214">
      <c r="C8214" s="31" t="inlineStr">
        <is>
          <t>F</t>
        </is>
      </c>
      <c r="D8214" s="31" t="inlineStr">
        <is>
          <t>Harga Satuan Pekerjaan (D+E)</t>
        </is>
      </c>
      <c r="E8214" s="32" t="n"/>
      <c r="F8214" s="32" t="n"/>
      <c r="G8214" s="32" t="n"/>
      <c r="H8214" s="32" t="n"/>
      <c r="I8214" s="32" t="n"/>
      <c r="J8214" s="33">
        <f>SUM(J8212:J8213)</f>
        <v/>
      </c>
    </row>
    <row r="8216">
      <c r="C8216" s="16" t="inlineStr">
        <is>
          <t>I.390</t>
        </is>
      </c>
      <c r="D8216" s="17" t="inlineStr">
        <is>
          <t>Lampu Sorot, Tinggi 14 m (3 x 250 Watt)</t>
        </is>
      </c>
      <c r="F8216" s="18" t="inlineStr">
        <is>
          <t>Buah</t>
        </is>
      </c>
      <c r="K8216" s="22">
        <f>ROUNDDOWN(J8237,0)</f>
        <v/>
      </c>
      <c r="M8216" s="19" t="inlineStr">
        <is>
          <t>9.4.(7c)</t>
        </is>
      </c>
    </row>
    <row r="8217">
      <c r="C8217" s="23" t="inlineStr">
        <is>
          <t>No</t>
        </is>
      </c>
      <c r="D8217" s="23" t="inlineStr">
        <is>
          <t>Uraian</t>
        </is>
      </c>
      <c r="E8217" s="23" t="inlineStr">
        <is>
          <t>Kode</t>
        </is>
      </c>
      <c r="F8217" s="23" t="inlineStr">
        <is>
          <t>Sat.</t>
        </is>
      </c>
      <c r="G8217" s="23" t="inlineStr">
        <is>
          <t>Koefisien</t>
        </is>
      </c>
      <c r="H8217" s="23" t="inlineStr">
        <is>
          <t>Harga  Satuan (Rp)</t>
        </is>
      </c>
      <c r="J8217" s="23" t="inlineStr">
        <is>
          <t>Jumlah Harga (Rp)</t>
        </is>
      </c>
    </row>
    <row r="8218">
      <c r="C8218" s="24" t="inlineStr">
        <is>
          <t>A</t>
        </is>
      </c>
      <c r="D8218" s="24" t="inlineStr">
        <is>
          <t>TENAGA KERJA</t>
        </is>
      </c>
      <c r="E8218" s="12" t="n"/>
      <c r="F8218" s="12" t="n"/>
      <c r="G8218" s="12" t="n"/>
      <c r="H8218" s="12" t="n"/>
      <c r="I8218" s="12" t="n"/>
      <c r="J8218" s="12" t="n"/>
    </row>
    <row r="8219">
      <c r="C8219" s="5" t="n">
        <v>1</v>
      </c>
      <c r="D8219" s="5" t="inlineStr">
        <is>
          <t>Tukang</t>
        </is>
      </c>
      <c r="E8219" s="5" t="inlineStr">
        <is>
          <t>L02</t>
        </is>
      </c>
      <c r="F8219" s="5" t="inlineStr">
        <is>
          <t>jam</t>
        </is>
      </c>
      <c r="G8219" s="25" t="n">
        <v>0.7905118502043567</v>
      </c>
      <c r="H8219" s="26">
        <f>VLOOKUP(D8219,upahbahan,3,FALSE)</f>
        <v/>
      </c>
      <c r="J8219" s="26">
        <f>G8219*H8219</f>
        <v/>
      </c>
    </row>
    <row r="8220">
      <c r="C8220" s="5" t="n">
        <v>2</v>
      </c>
      <c r="D8220" s="5" t="inlineStr">
        <is>
          <t>Mandor</t>
        </is>
      </c>
      <c r="E8220" s="5" t="inlineStr">
        <is>
          <t>L03</t>
        </is>
      </c>
      <c r="F8220" s="5" t="inlineStr">
        <is>
          <t>jam</t>
        </is>
      </c>
      <c r="G8220" s="25" t="n">
        <v>0.3952559120237315</v>
      </c>
      <c r="H8220" s="26">
        <f>VLOOKUP(D8220,upahbahan,3,FALSE)</f>
        <v/>
      </c>
      <c r="J8220" s="26">
        <f>G8220*H8220</f>
        <v/>
      </c>
    </row>
    <row r="8221">
      <c r="C8221" s="27" t="inlineStr">
        <is>
          <t>JUMLAH HARGA TENAGA KERJA</t>
        </is>
      </c>
      <c r="D8221" s="28" t="n"/>
      <c r="E8221" s="28" t="n"/>
      <c r="F8221" s="28" t="n"/>
      <c r="G8221" s="28" t="n"/>
      <c r="H8221" s="28" t="n"/>
      <c r="I8221" s="28" t="n"/>
      <c r="J8221" s="29">
        <f>SUM(J8219:J8220)</f>
        <v/>
      </c>
    </row>
    <row r="8222">
      <c r="C8222" s="24" t="inlineStr">
        <is>
          <t>B</t>
        </is>
      </c>
      <c r="D8222" s="24" t="inlineStr">
        <is>
          <t>BAHAN</t>
        </is>
      </c>
      <c r="E8222" s="12" t="n"/>
      <c r="F8222" s="12" t="n"/>
      <c r="G8222" s="12" t="n"/>
      <c r="H8222" s="12" t="n"/>
      <c r="I8222" s="12" t="n"/>
      <c r="J8222" s="12" t="n"/>
    </row>
    <row r="8223">
      <c r="C8223" s="5" t="n">
        <v>1</v>
      </c>
      <c r="D8223" s="5" t="inlineStr">
        <is>
          <t>Tiang PJU Base Plate Galv., H = m</t>
        </is>
      </c>
      <c r="E8223" s="5" t="inlineStr">
        <is>
          <t>M394f</t>
        </is>
      </c>
      <c r="F8223" s="5" t="inlineStr">
        <is>
          <t>Buah</t>
        </is>
      </c>
      <c r="G8223" s="25" t="n">
        <v>1</v>
      </c>
      <c r="H8223" s="26">
        <f>VLOOKUP(D8223,upahbahan,3,FALSE)</f>
        <v/>
      </c>
      <c r="J8223" s="26">
        <f>G8223*H8223</f>
        <v/>
      </c>
    </row>
    <row r="8224">
      <c r="C8224" s="5" t="n">
        <v>2</v>
      </c>
      <c r="D8224" s="5" t="inlineStr">
        <is>
          <t>Lampu LED-T 250 Watt (Lengkap)</t>
        </is>
      </c>
      <c r="E8224" s="5" t="inlineStr">
        <is>
          <t>M395d</t>
        </is>
      </c>
      <c r="F8224" s="5" t="inlineStr">
        <is>
          <t>Buah</t>
        </is>
      </c>
      <c r="G8224" s="25" t="n">
        <v>3</v>
      </c>
      <c r="H8224" s="26">
        <f>VLOOKUP(D8224,upahbahan,3,FALSE)</f>
        <v/>
      </c>
      <c r="J8224" s="26">
        <f>G8224*H8224</f>
        <v/>
      </c>
    </row>
    <row r="8225">
      <c r="C8225" s="5" t="n">
        <v>3</v>
      </c>
      <c r="D8225" s="5" t="inlineStr">
        <is>
          <t>Kabel TR NYM /NYY 2x2.5 mm²</t>
        </is>
      </c>
      <c r="E8225" s="5" t="inlineStr">
        <is>
          <t>M396r</t>
        </is>
      </c>
      <c r="F8225" s="5" t="inlineStr">
        <is>
          <t>M'</t>
        </is>
      </c>
      <c r="G8225" s="25" t="n">
        <v>51</v>
      </c>
      <c r="H8225" s="26">
        <f>VLOOKUP(D8225,upahbahan,3,FALSE)</f>
        <v/>
      </c>
      <c r="J8225" s="26">
        <f>G8225*H8225</f>
        <v/>
      </c>
    </row>
    <row r="8226">
      <c r="C8226" s="5" t="n">
        <v>4</v>
      </c>
      <c r="D8226" s="5" t="inlineStr">
        <is>
          <t>Anchor L Dia. 25 mm</t>
        </is>
      </c>
      <c r="E8226" s="5" t="inlineStr">
        <is>
          <t>M388</t>
        </is>
      </c>
      <c r="F8226" s="5" t="inlineStr">
        <is>
          <t>Buah</t>
        </is>
      </c>
      <c r="G8226" s="25" t="n">
        <v>4</v>
      </c>
      <c r="H8226" s="26">
        <f>VLOOKUP(D8226,upahbahan,3,FALSE)</f>
        <v/>
      </c>
      <c r="J8226" s="26">
        <f>G8226*H8226</f>
        <v/>
      </c>
    </row>
    <row r="8227">
      <c r="C8227" s="5" t="n">
        <v>5</v>
      </c>
      <c r="D8227" s="5" t="inlineStr">
        <is>
          <t>MCB, 1P, 16A</t>
        </is>
      </c>
      <c r="E8227" s="5" t="inlineStr">
        <is>
          <t>M398g</t>
        </is>
      </c>
      <c r="F8227" s="5" t="inlineStr">
        <is>
          <t>Buah</t>
        </is>
      </c>
      <c r="G8227" s="25" t="n">
        <v>1</v>
      </c>
      <c r="H8227" s="26">
        <f>VLOOKUP(D8227,upahbahan,3,FALSE)</f>
        <v/>
      </c>
      <c r="J8227" s="26">
        <f>G8227*H8227</f>
        <v/>
      </c>
    </row>
    <row r="8228">
      <c r="C8228" s="5" t="n">
        <v>6</v>
      </c>
      <c r="D8228" s="5" t="inlineStr">
        <is>
          <t>Pipa PVC Dia. 1 "</t>
        </is>
      </c>
      <c r="E8228" s="5" t="inlineStr">
        <is>
          <t>M240e</t>
        </is>
      </c>
      <c r="F8228" s="5" t="inlineStr">
        <is>
          <t>M</t>
        </is>
      </c>
      <c r="G8228" s="25" t="n">
        <v>1</v>
      </c>
      <c r="H8228" s="26">
        <f>VLOOKUP(D8228,upahbahan,3,FALSE)</f>
        <v/>
      </c>
      <c r="J8228" s="26">
        <f>G8228*H8228</f>
        <v/>
      </c>
    </row>
    <row r="8229">
      <c r="C8229" s="27" t="inlineStr">
        <is>
          <t>JUMLAH HARGA BAHAN</t>
        </is>
      </c>
      <c r="D8229" s="28" t="n"/>
      <c r="E8229" s="28" t="n"/>
      <c r="F8229" s="28" t="n"/>
      <c r="G8229" s="28" t="n"/>
      <c r="H8229" s="28" t="n"/>
      <c r="I8229" s="28" t="n"/>
      <c r="J8229" s="29">
        <f>SUM(J8223:J8228)</f>
        <v/>
      </c>
    </row>
    <row r="8230">
      <c r="C8230" s="24" t="inlineStr">
        <is>
          <t>C</t>
        </is>
      </c>
      <c r="D8230" s="24" t="inlineStr">
        <is>
          <t>PERALATAN</t>
        </is>
      </c>
      <c r="E8230" s="12" t="n"/>
      <c r="F8230" s="12" t="n"/>
      <c r="G8230" s="12" t="n"/>
      <c r="H8230" s="12" t="n"/>
      <c r="I8230" s="12" t="n"/>
      <c r="J8230" s="12" t="n"/>
    </row>
    <row r="8231">
      <c r="C8231" s="5" t="n">
        <v>1</v>
      </c>
      <c r="D8231" s="5" t="inlineStr">
        <is>
          <t>Flat Bed Truck 3-4 Ton</t>
        </is>
      </c>
      <c r="E8231" s="5" t="inlineStr">
        <is>
          <t>E11</t>
        </is>
      </c>
      <c r="F8231" s="5" t="inlineStr">
        <is>
          <t>Jam</t>
        </is>
      </c>
      <c r="G8231" s="25" t="n">
        <v>0.3952560176467035</v>
      </c>
      <c r="H8231" s="26">
        <f>VLOOKUP(D8231,upahbahan,3,FALSE)</f>
        <v/>
      </c>
      <c r="J8231" s="26">
        <f>G8231*H8231</f>
        <v/>
      </c>
    </row>
    <row r="8232">
      <c r="C8232" s="5" t="n">
        <v>2</v>
      </c>
      <c r="D8232" s="5" t="inlineStr">
        <is>
          <t>Crane 10-15 Ton</t>
        </is>
      </c>
      <c r="E8232" s="5" t="inlineStr">
        <is>
          <t>E07</t>
        </is>
      </c>
      <c r="F8232" s="5" t="inlineStr">
        <is>
          <t>Jam</t>
        </is>
      </c>
      <c r="G8232" s="25" t="n">
        <v>2.811244976546654</v>
      </c>
      <c r="H8232" s="26">
        <f>VLOOKUP(D8232,upahbahan,3,FALSE)</f>
        <v/>
      </c>
      <c r="J8232" s="26">
        <f>G8232*H8232</f>
        <v/>
      </c>
    </row>
    <row r="8233">
      <c r="C8233" s="5" t="n">
        <v>3</v>
      </c>
      <c r="D8233" s="5" t="inlineStr">
        <is>
          <t>Alat Bantu</t>
        </is>
      </c>
      <c r="F8233" s="5" t="inlineStr">
        <is>
          <t>Ls</t>
        </is>
      </c>
      <c r="G8233" s="25" t="n">
        <v>1</v>
      </c>
      <c r="H8233" s="26">
        <f>VLOOKUP(D8233,upahbahan,3,FALSE)</f>
        <v/>
      </c>
      <c r="J8233" s="26">
        <f>G8233*H8233</f>
        <v/>
      </c>
    </row>
    <row r="8234">
      <c r="C8234" s="27" t="inlineStr">
        <is>
          <t>JUMLAH HARGA PERALATAN</t>
        </is>
      </c>
      <c r="D8234" s="28" t="n"/>
      <c r="E8234" s="28" t="n"/>
      <c r="F8234" s="28" t="n"/>
      <c r="G8234" s="28" t="n"/>
      <c r="H8234" s="28" t="n"/>
      <c r="I8234" s="28" t="n"/>
      <c r="J8234" s="29">
        <f>SUM(J8231:J8233)</f>
        <v/>
      </c>
    </row>
    <row r="8235">
      <c r="C8235" s="31" t="inlineStr">
        <is>
          <t>D</t>
        </is>
      </c>
      <c r="D8235" s="31" t="inlineStr">
        <is>
          <t>Jumlah (A+B+C)</t>
        </is>
      </c>
      <c r="E8235" s="32" t="n"/>
      <c r="F8235" s="32" t="n"/>
      <c r="G8235" s="32" t="n"/>
      <c r="H8235" s="32" t="n"/>
      <c r="I8235" s="32" t="n"/>
      <c r="J8235" s="33">
        <f>J8221+J8229+J8234</f>
        <v/>
      </c>
    </row>
    <row r="8236">
      <c r="C8236" s="18" t="inlineStr">
        <is>
          <t>E</t>
        </is>
      </c>
      <c r="D8236" s="18" t="inlineStr">
        <is>
          <t>Biaya Umum dan Keuntungan 10.0% x D</t>
        </is>
      </c>
      <c r="H8236" s="21">
        <f>$Q$8</f>
        <v/>
      </c>
      <c r="J8236" s="34">
        <f>J8235*H8236</f>
        <v/>
      </c>
    </row>
    <row r="8237">
      <c r="C8237" s="31" t="inlineStr">
        <is>
          <t>F</t>
        </is>
      </c>
      <c r="D8237" s="31" t="inlineStr">
        <is>
          <t>Harga Satuan Pekerjaan (D+E)</t>
        </is>
      </c>
      <c r="E8237" s="32" t="n"/>
      <c r="F8237" s="32" t="n"/>
      <c r="G8237" s="32" t="n"/>
      <c r="H8237" s="32" t="n"/>
      <c r="I8237" s="32" t="n"/>
      <c r="J8237" s="33">
        <f>SUM(J8235:J8236)</f>
        <v/>
      </c>
    </row>
    <row r="8239">
      <c r="C8239" s="16" t="inlineStr">
        <is>
          <t>I.391</t>
        </is>
      </c>
      <c r="D8239" s="17" t="inlineStr">
        <is>
          <t>Lampu Sorot, Tinggi 14 m (4 x 250 Watt)</t>
        </is>
      </c>
      <c r="F8239" s="18" t="inlineStr">
        <is>
          <t>Buah</t>
        </is>
      </c>
      <c r="K8239" s="22">
        <f>ROUNDDOWN(J8260,0)</f>
        <v/>
      </c>
      <c r="M8239" s="19" t="inlineStr">
        <is>
          <t>9.4.(7d)</t>
        </is>
      </c>
    </row>
    <row r="8240">
      <c r="C8240" s="23" t="inlineStr">
        <is>
          <t>No</t>
        </is>
      </c>
      <c r="D8240" s="23" t="inlineStr">
        <is>
          <t>Uraian</t>
        </is>
      </c>
      <c r="E8240" s="23" t="inlineStr">
        <is>
          <t>Kode</t>
        </is>
      </c>
      <c r="F8240" s="23" t="inlineStr">
        <is>
          <t>Sat.</t>
        </is>
      </c>
      <c r="G8240" s="23" t="inlineStr">
        <is>
          <t>Koefisien</t>
        </is>
      </c>
      <c r="H8240" s="23" t="inlineStr">
        <is>
          <t>Harga  Satuan (Rp)</t>
        </is>
      </c>
      <c r="J8240" s="23" t="inlineStr">
        <is>
          <t>Jumlah Harga (Rp)</t>
        </is>
      </c>
    </row>
    <row r="8241">
      <c r="C8241" s="24" t="inlineStr">
        <is>
          <t>A</t>
        </is>
      </c>
      <c r="D8241" s="24" t="inlineStr">
        <is>
          <t>TENAGA KERJA</t>
        </is>
      </c>
      <c r="E8241" s="12" t="n"/>
      <c r="F8241" s="12" t="n"/>
      <c r="G8241" s="12" t="n"/>
      <c r="H8241" s="12" t="n"/>
      <c r="I8241" s="12" t="n"/>
      <c r="J8241" s="12" t="n"/>
    </row>
    <row r="8242">
      <c r="C8242" s="5" t="n">
        <v>1</v>
      </c>
      <c r="D8242" s="5" t="inlineStr">
        <is>
          <t>Tukang</t>
        </is>
      </c>
      <c r="E8242" s="5" t="inlineStr">
        <is>
          <t>L02</t>
        </is>
      </c>
      <c r="F8242" s="5" t="inlineStr">
        <is>
          <t>jam</t>
        </is>
      </c>
      <c r="G8242" s="25" t="n">
        <v>0.7905118502043567</v>
      </c>
      <c r="H8242" s="26">
        <f>VLOOKUP(D8242,upahbahan,3,FALSE)</f>
        <v/>
      </c>
      <c r="J8242" s="26">
        <f>G8242*H8242</f>
        <v/>
      </c>
    </row>
    <row r="8243">
      <c r="C8243" s="5" t="n">
        <v>2</v>
      </c>
      <c r="D8243" s="5" t="inlineStr">
        <is>
          <t>Mandor</t>
        </is>
      </c>
      <c r="E8243" s="5" t="inlineStr">
        <is>
          <t>L03</t>
        </is>
      </c>
      <c r="F8243" s="5" t="inlineStr">
        <is>
          <t>jam</t>
        </is>
      </c>
      <c r="G8243" s="25" t="n">
        <v>0.3952559120237315</v>
      </c>
      <c r="H8243" s="26">
        <f>VLOOKUP(D8243,upahbahan,3,FALSE)</f>
        <v/>
      </c>
      <c r="J8243" s="26">
        <f>G8243*H8243</f>
        <v/>
      </c>
    </row>
    <row r="8244">
      <c r="C8244" s="27" t="inlineStr">
        <is>
          <t>JUMLAH HARGA TENAGA KERJA</t>
        </is>
      </c>
      <c r="D8244" s="28" t="n"/>
      <c r="E8244" s="28" t="n"/>
      <c r="F8244" s="28" t="n"/>
      <c r="G8244" s="28" t="n"/>
      <c r="H8244" s="28" t="n"/>
      <c r="I8244" s="28" t="n"/>
      <c r="J8244" s="29">
        <f>SUM(J8242:J8243)</f>
        <v/>
      </c>
    </row>
    <row r="8245">
      <c r="C8245" s="24" t="inlineStr">
        <is>
          <t>B</t>
        </is>
      </c>
      <c r="D8245" s="24" t="inlineStr">
        <is>
          <t>BAHAN</t>
        </is>
      </c>
      <c r="E8245" s="12" t="n"/>
      <c r="F8245" s="12" t="n"/>
      <c r="G8245" s="12" t="n"/>
      <c r="H8245" s="12" t="n"/>
      <c r="I8245" s="12" t="n"/>
      <c r="J8245" s="12" t="n"/>
    </row>
    <row r="8246">
      <c r="C8246" s="5" t="n">
        <v>1</v>
      </c>
      <c r="D8246" s="5" t="inlineStr">
        <is>
          <t>Tiang PJU Base Plate Galv., H = m</t>
        </is>
      </c>
      <c r="E8246" s="5" t="inlineStr">
        <is>
          <t>M394f</t>
        </is>
      </c>
      <c r="F8246" s="5" t="inlineStr">
        <is>
          <t>Buah</t>
        </is>
      </c>
      <c r="G8246" s="25" t="n">
        <v>1</v>
      </c>
      <c r="H8246" s="26">
        <f>VLOOKUP(D8246,upahbahan,3,FALSE)</f>
        <v/>
      </c>
      <c r="J8246" s="26">
        <f>G8246*H8246</f>
        <v/>
      </c>
    </row>
    <row r="8247">
      <c r="C8247" s="5" t="n">
        <v>2</v>
      </c>
      <c r="D8247" s="5" t="inlineStr">
        <is>
          <t>Lampu LED-T 250 Watt (Lengkap)</t>
        </is>
      </c>
      <c r="E8247" s="5" t="inlineStr">
        <is>
          <t>M395d</t>
        </is>
      </c>
      <c r="F8247" s="5" t="inlineStr">
        <is>
          <t>Buah</t>
        </is>
      </c>
      <c r="G8247" s="25" t="n">
        <v>4</v>
      </c>
      <c r="H8247" s="26">
        <f>VLOOKUP(D8247,upahbahan,3,FALSE)</f>
        <v/>
      </c>
      <c r="J8247" s="26">
        <f>G8247*H8247</f>
        <v/>
      </c>
    </row>
    <row r="8248">
      <c r="C8248" s="5" t="n">
        <v>3</v>
      </c>
      <c r="D8248" s="5" t="inlineStr">
        <is>
          <t>Kabel TR NYM /NYY 2x2.5 mm²</t>
        </is>
      </c>
      <c r="E8248" s="5" t="inlineStr">
        <is>
          <t>M396r</t>
        </is>
      </c>
      <c r="F8248" s="5" t="inlineStr">
        <is>
          <t>M'</t>
        </is>
      </c>
      <c r="G8248" s="25" t="n">
        <v>51</v>
      </c>
      <c r="H8248" s="26">
        <f>VLOOKUP(D8248,upahbahan,3,FALSE)</f>
        <v/>
      </c>
      <c r="J8248" s="26">
        <f>G8248*H8248</f>
        <v/>
      </c>
    </row>
    <row r="8249">
      <c r="C8249" s="5" t="n">
        <v>4</v>
      </c>
      <c r="D8249" s="5" t="inlineStr">
        <is>
          <t>Anchor L Dia. 25 mm</t>
        </is>
      </c>
      <c r="E8249" s="5" t="inlineStr">
        <is>
          <t>M388</t>
        </is>
      </c>
      <c r="F8249" s="5" t="inlineStr">
        <is>
          <t>Buah</t>
        </is>
      </c>
      <c r="G8249" s="25" t="n">
        <v>4</v>
      </c>
      <c r="H8249" s="26">
        <f>VLOOKUP(D8249,upahbahan,3,FALSE)</f>
        <v/>
      </c>
      <c r="J8249" s="26">
        <f>G8249*H8249</f>
        <v/>
      </c>
    </row>
    <row r="8250">
      <c r="C8250" s="5" t="n">
        <v>5</v>
      </c>
      <c r="D8250" s="5" t="inlineStr">
        <is>
          <t>MCB, 1P, 16A</t>
        </is>
      </c>
      <c r="E8250" s="5" t="inlineStr">
        <is>
          <t>M398g</t>
        </is>
      </c>
      <c r="F8250" s="5" t="inlineStr">
        <is>
          <t>Buah</t>
        </is>
      </c>
      <c r="G8250" s="25" t="n">
        <v>1</v>
      </c>
      <c r="H8250" s="26">
        <f>VLOOKUP(D8250,upahbahan,3,FALSE)</f>
        <v/>
      </c>
      <c r="J8250" s="26">
        <f>G8250*H8250</f>
        <v/>
      </c>
    </row>
    <row r="8251">
      <c r="C8251" s="5" t="n">
        <v>6</v>
      </c>
      <c r="D8251" s="5" t="inlineStr">
        <is>
          <t>Pipa PVC Dia. 1 "</t>
        </is>
      </c>
      <c r="E8251" s="5" t="inlineStr">
        <is>
          <t>M240e</t>
        </is>
      </c>
      <c r="F8251" s="5" t="inlineStr">
        <is>
          <t>M</t>
        </is>
      </c>
      <c r="G8251" s="25" t="n">
        <v>1</v>
      </c>
      <c r="H8251" s="26">
        <f>VLOOKUP(D8251,upahbahan,3,FALSE)</f>
        <v/>
      </c>
      <c r="J8251" s="26">
        <f>G8251*H8251</f>
        <v/>
      </c>
    </row>
    <row r="8252">
      <c r="C8252" s="27" t="inlineStr">
        <is>
          <t>JUMLAH HARGA BAHAN</t>
        </is>
      </c>
      <c r="D8252" s="28" t="n"/>
      <c r="E8252" s="28" t="n"/>
      <c r="F8252" s="28" t="n"/>
      <c r="G8252" s="28" t="n"/>
      <c r="H8252" s="28" t="n"/>
      <c r="I8252" s="28" t="n"/>
      <c r="J8252" s="29">
        <f>SUM(J8246:J8251)</f>
        <v/>
      </c>
    </row>
    <row r="8253">
      <c r="C8253" s="24" t="inlineStr">
        <is>
          <t>C</t>
        </is>
      </c>
      <c r="D8253" s="24" t="inlineStr">
        <is>
          <t>PERALATAN</t>
        </is>
      </c>
      <c r="E8253" s="12" t="n"/>
      <c r="F8253" s="12" t="n"/>
      <c r="G8253" s="12" t="n"/>
      <c r="H8253" s="12" t="n"/>
      <c r="I8253" s="12" t="n"/>
      <c r="J8253" s="12" t="n"/>
    </row>
    <row r="8254">
      <c r="C8254" s="5" t="n">
        <v>1</v>
      </c>
      <c r="D8254" s="5" t="inlineStr">
        <is>
          <t>Flat Bed Truck 3-4 Ton</t>
        </is>
      </c>
      <c r="E8254" s="5" t="inlineStr">
        <is>
          <t>E11</t>
        </is>
      </c>
      <c r="F8254" s="5" t="inlineStr">
        <is>
          <t>Jam</t>
        </is>
      </c>
      <c r="G8254" s="25" t="n">
        <v>0.3952560176467035</v>
      </c>
      <c r="H8254" s="26">
        <f>VLOOKUP(D8254,upahbahan,3,FALSE)</f>
        <v/>
      </c>
      <c r="J8254" s="26">
        <f>G8254*H8254</f>
        <v/>
      </c>
    </row>
    <row r="8255">
      <c r="C8255" s="5" t="n">
        <v>2</v>
      </c>
      <c r="D8255" s="5" t="inlineStr">
        <is>
          <t>Crane 10-15 Ton</t>
        </is>
      </c>
      <c r="E8255" s="5" t="inlineStr">
        <is>
          <t>E07</t>
        </is>
      </c>
      <c r="F8255" s="5" t="inlineStr">
        <is>
          <t>Jam</t>
        </is>
      </c>
      <c r="G8255" s="25" t="n">
        <v>2.811244976546654</v>
      </c>
      <c r="H8255" s="26">
        <f>VLOOKUP(D8255,upahbahan,3,FALSE)</f>
        <v/>
      </c>
      <c r="J8255" s="26">
        <f>G8255*H8255</f>
        <v/>
      </c>
    </row>
    <row r="8256">
      <c r="C8256" s="5" t="n">
        <v>3</v>
      </c>
      <c r="D8256" s="5" t="inlineStr">
        <is>
          <t>Alat Bantu</t>
        </is>
      </c>
      <c r="F8256" s="5" t="inlineStr">
        <is>
          <t>Ls</t>
        </is>
      </c>
      <c r="G8256" s="25" t="n">
        <v>1</v>
      </c>
      <c r="H8256" s="26">
        <f>VLOOKUP(D8256,upahbahan,3,FALSE)</f>
        <v/>
      </c>
      <c r="J8256" s="26">
        <f>G8256*H8256</f>
        <v/>
      </c>
    </row>
    <row r="8257">
      <c r="C8257" s="27" t="inlineStr">
        <is>
          <t>JUMLAH HARGA PERALATAN</t>
        </is>
      </c>
      <c r="D8257" s="28" t="n"/>
      <c r="E8257" s="28" t="n"/>
      <c r="F8257" s="28" t="n"/>
      <c r="G8257" s="28" t="n"/>
      <c r="H8257" s="28" t="n"/>
      <c r="I8257" s="28" t="n"/>
      <c r="J8257" s="29">
        <f>SUM(J8254:J8256)</f>
        <v/>
      </c>
    </row>
    <row r="8258">
      <c r="C8258" s="31" t="inlineStr">
        <is>
          <t>D</t>
        </is>
      </c>
      <c r="D8258" s="31" t="inlineStr">
        <is>
          <t>Jumlah (A+B+C)</t>
        </is>
      </c>
      <c r="E8258" s="32" t="n"/>
      <c r="F8258" s="32" t="n"/>
      <c r="G8258" s="32" t="n"/>
      <c r="H8258" s="32" t="n"/>
      <c r="I8258" s="32" t="n"/>
      <c r="J8258" s="33">
        <f>J8244+J8252+J8257</f>
        <v/>
      </c>
    </row>
    <row r="8259">
      <c r="C8259" s="18" t="inlineStr">
        <is>
          <t>E</t>
        </is>
      </c>
      <c r="D8259" s="18" t="inlineStr">
        <is>
          <t>Biaya Umum dan Keuntungan 10.0% x D</t>
        </is>
      </c>
      <c r="H8259" s="21">
        <f>$Q$8</f>
        <v/>
      </c>
      <c r="J8259" s="34">
        <f>J8258*H8259</f>
        <v/>
      </c>
    </row>
    <row r="8260">
      <c r="C8260" s="31" t="inlineStr">
        <is>
          <t>F</t>
        </is>
      </c>
      <c r="D8260" s="31" t="inlineStr">
        <is>
          <t>Harga Satuan Pekerjaan (D+E)</t>
        </is>
      </c>
      <c r="E8260" s="32" t="n"/>
      <c r="F8260" s="32" t="n"/>
      <c r="G8260" s="32" t="n"/>
      <c r="H8260" s="32" t="n"/>
      <c r="I8260" s="32" t="n"/>
      <c r="J8260" s="33">
        <f>SUM(J8258:J8259)</f>
        <v/>
      </c>
    </row>
    <row r="8262">
      <c r="C8262" s="16" t="inlineStr">
        <is>
          <t>I.392</t>
        </is>
      </c>
      <c r="D8262" s="17" t="inlineStr">
        <is>
          <t>Lampu Kedip (Flashing Light)</t>
        </is>
      </c>
      <c r="F8262" s="18" t="inlineStr">
        <is>
          <t>Buah</t>
        </is>
      </c>
      <c r="K8262" s="22">
        <f>ROUNDDOWN(J8284,0)</f>
        <v/>
      </c>
      <c r="M8262" s="19" t="inlineStr">
        <is>
          <t>9.4.(8)</t>
        </is>
      </c>
    </row>
    <row r="8263">
      <c r="C8263" s="23" t="inlineStr">
        <is>
          <t>No</t>
        </is>
      </c>
      <c r="D8263" s="23" t="inlineStr">
        <is>
          <t>Uraian</t>
        </is>
      </c>
      <c r="E8263" s="23" t="inlineStr">
        <is>
          <t>Kode</t>
        </is>
      </c>
      <c r="F8263" s="23" t="inlineStr">
        <is>
          <t>Sat.</t>
        </is>
      </c>
      <c r="G8263" s="23" t="inlineStr">
        <is>
          <t>Koefisien</t>
        </is>
      </c>
      <c r="H8263" s="23" t="inlineStr">
        <is>
          <t>Harga  Satuan (Rp)</t>
        </is>
      </c>
      <c r="J8263" s="23" t="inlineStr">
        <is>
          <t>Jumlah Harga (Rp)</t>
        </is>
      </c>
    </row>
    <row r="8264">
      <c r="C8264" s="24" t="inlineStr">
        <is>
          <t>A</t>
        </is>
      </c>
      <c r="D8264" s="24" t="inlineStr">
        <is>
          <t>TENAGA KERJA</t>
        </is>
      </c>
      <c r="E8264" s="12" t="n"/>
      <c r="F8264" s="12" t="n"/>
      <c r="G8264" s="12" t="n"/>
      <c r="H8264" s="12" t="n"/>
      <c r="I8264" s="12" t="n"/>
      <c r="J8264" s="12" t="n"/>
    </row>
    <row r="8265">
      <c r="C8265" s="5" t="n">
        <v>1</v>
      </c>
      <c r="D8265" s="5" t="inlineStr">
        <is>
          <t>Pekerja</t>
        </is>
      </c>
      <c r="E8265" s="5" t="inlineStr">
        <is>
          <t>L01</t>
        </is>
      </c>
      <c r="F8265" s="5" t="inlineStr">
        <is>
          <t>jam</t>
        </is>
      </c>
      <c r="G8265" s="25" t="n">
        <v>0.1581023993309106</v>
      </c>
      <c r="H8265" s="26">
        <f>VLOOKUP(D8265,upahbahan,3,FALSE)</f>
        <v/>
      </c>
      <c r="J8265" s="26">
        <f>G8265*H8265</f>
        <v/>
      </c>
    </row>
    <row r="8266">
      <c r="C8266" s="5" t="n">
        <v>2</v>
      </c>
      <c r="D8266" s="5" t="inlineStr">
        <is>
          <t>Tukang</t>
        </is>
      </c>
      <c r="E8266" s="5" t="inlineStr">
        <is>
          <t>L02</t>
        </is>
      </c>
      <c r="F8266" s="5" t="inlineStr">
        <is>
          <t>jam</t>
        </is>
      </c>
      <c r="G8266" s="25" t="n">
        <v>0.03952569578147252</v>
      </c>
      <c r="H8266" s="26">
        <f>VLOOKUP(D8266,upahbahan,3,FALSE)</f>
        <v/>
      </c>
      <c r="J8266" s="26">
        <f>G8266*H8266</f>
        <v/>
      </c>
    </row>
    <row r="8267">
      <c r="C8267" s="5" t="n">
        <v>3</v>
      </c>
      <c r="D8267" s="5" t="inlineStr">
        <is>
          <t>Mandor</t>
        </is>
      </c>
      <c r="E8267" s="5" t="inlineStr">
        <is>
          <t>L03</t>
        </is>
      </c>
      <c r="F8267" s="5" t="inlineStr">
        <is>
          <t>jam</t>
        </is>
      </c>
      <c r="G8267" s="25" t="n">
        <v>0.03952556118371956</v>
      </c>
      <c r="H8267" s="26">
        <f>VLOOKUP(D8267,upahbahan,3,FALSE)</f>
        <v/>
      </c>
      <c r="J8267" s="26">
        <f>G8267*H8267</f>
        <v/>
      </c>
    </row>
    <row r="8268">
      <c r="C8268" s="27" t="inlineStr">
        <is>
          <t>JUMLAH HARGA TENAGA KERJA</t>
        </is>
      </c>
      <c r="D8268" s="28" t="n"/>
      <c r="E8268" s="28" t="n"/>
      <c r="F8268" s="28" t="n"/>
      <c r="G8268" s="28" t="n"/>
      <c r="H8268" s="28" t="n"/>
      <c r="I8268" s="28" t="n"/>
      <c r="J8268" s="29">
        <f>SUM(J8265:J8267)</f>
        <v/>
      </c>
    </row>
    <row r="8269">
      <c r="C8269" s="24" t="inlineStr">
        <is>
          <t>B</t>
        </is>
      </c>
      <c r="D8269" s="24" t="inlineStr">
        <is>
          <t>BAHAN</t>
        </is>
      </c>
      <c r="E8269" s="12" t="n"/>
      <c r="F8269" s="12" t="n"/>
      <c r="G8269" s="12" t="n"/>
      <c r="H8269" s="12" t="n"/>
      <c r="I8269" s="12" t="n"/>
      <c r="J8269" s="12" t="n"/>
    </row>
    <row r="8270">
      <c r="C8270" s="5" t="n">
        <v>1</v>
      </c>
      <c r="D8270" s="5" t="inlineStr">
        <is>
          <t>Flashing Light LED 2x20W + Tiang 1.5m</t>
        </is>
      </c>
      <c r="E8270" s="5" t="inlineStr">
        <is>
          <t>M394g</t>
        </is>
      </c>
      <c r="F8270" s="5" t="inlineStr">
        <is>
          <t>Buah</t>
        </is>
      </c>
      <c r="G8270" s="25" t="n">
        <v>1</v>
      </c>
      <c r="H8270" s="26">
        <f>VLOOKUP(D8270,upahbahan,3,FALSE)</f>
        <v/>
      </c>
      <c r="J8270" s="26">
        <f>G8270*H8270</f>
        <v/>
      </c>
    </row>
    <row r="8271">
      <c r="C8271" s="5" t="n">
        <v>2</v>
      </c>
      <c r="D8271" s="5" t="inlineStr">
        <is>
          <t>Kabel TR NYM 3x2.5 mm2</t>
        </is>
      </c>
      <c r="E8271" s="5" t="inlineStr">
        <is>
          <t>M396n</t>
        </is>
      </c>
      <c r="F8271" s="5" t="inlineStr">
        <is>
          <t>M'</t>
        </is>
      </c>
      <c r="G8271" s="25" t="n">
        <v>3</v>
      </c>
      <c r="H8271" s="26">
        <f>VLOOKUP(D8271,upahbahan,3,FALSE)</f>
        <v/>
      </c>
      <c r="J8271" s="26">
        <f>G8271*H8271</f>
        <v/>
      </c>
    </row>
    <row r="8272">
      <c r="C8272" s="5" t="n">
        <v>3</v>
      </c>
      <c r="D8272" s="5" t="inlineStr">
        <is>
          <t>Pipa Conduit Ø20mm</t>
        </is>
      </c>
      <c r="E8272" s="5" t="inlineStr">
        <is>
          <t>M424</t>
        </is>
      </c>
      <c r="F8272" s="5" t="inlineStr">
        <is>
          <t>M'</t>
        </is>
      </c>
      <c r="G8272" s="25" t="n">
        <v>2</v>
      </c>
      <c r="H8272" s="26">
        <f>VLOOKUP(D8272,upahbahan,3,FALSE)</f>
        <v/>
      </c>
      <c r="J8272" s="26">
        <f>G8272*H8272</f>
        <v/>
      </c>
    </row>
    <row r="8273">
      <c r="C8273" s="5" t="n">
        <v>4</v>
      </c>
      <c r="D8273" s="5" t="inlineStr">
        <is>
          <t>Elbow Conduit Ø20mm</t>
        </is>
      </c>
      <c r="E8273" s="5" t="inlineStr">
        <is>
          <t>M425</t>
        </is>
      </c>
      <c r="F8273" s="5" t="inlineStr">
        <is>
          <t>Buah</t>
        </is>
      </c>
      <c r="G8273" s="25" t="n">
        <v>1</v>
      </c>
      <c r="H8273" s="26">
        <f>VLOOKUP(D8273,upahbahan,3,FALSE)</f>
        <v/>
      </c>
      <c r="J8273" s="26">
        <f>G8273*H8273</f>
        <v/>
      </c>
    </row>
    <row r="8274">
      <c r="C8274" s="5" t="n">
        <v>5</v>
      </c>
      <c r="D8274" s="5" t="inlineStr">
        <is>
          <t>T-Doos Conduit Ø20mm</t>
        </is>
      </c>
      <c r="E8274" s="5" t="inlineStr">
        <is>
          <t>M430</t>
        </is>
      </c>
      <c r="F8274" s="5" t="inlineStr">
        <is>
          <t>Buah</t>
        </is>
      </c>
      <c r="G8274" s="25" t="n">
        <v>1</v>
      </c>
      <c r="H8274" s="26">
        <f>VLOOKUP(D8274,upahbahan,3,FALSE)</f>
        <v/>
      </c>
      <c r="J8274" s="26">
        <f>G8274*H8274</f>
        <v/>
      </c>
    </row>
    <row r="8275">
      <c r="C8275" s="5" t="n">
        <v>6</v>
      </c>
      <c r="D8275" s="5" t="inlineStr">
        <is>
          <t>Cable Connector 4 mm</t>
        </is>
      </c>
      <c r="E8275" s="5" t="inlineStr">
        <is>
          <t>M400</t>
        </is>
      </c>
      <c r="F8275" s="5" t="inlineStr">
        <is>
          <t>Buah</t>
        </is>
      </c>
      <c r="G8275" s="25" t="n">
        <v>3</v>
      </c>
      <c r="H8275" s="26">
        <f>VLOOKUP(D8275,upahbahan,3,FALSE)</f>
        <v/>
      </c>
      <c r="J8275" s="26">
        <f>G8275*H8275</f>
        <v/>
      </c>
    </row>
    <row r="8276">
      <c r="C8276" s="5" t="n">
        <v>7</v>
      </c>
      <c r="D8276" s="5" t="inlineStr">
        <is>
          <t>Anchor L dia. 12 mm</t>
        </is>
      </c>
      <c r="E8276" s="5" t="inlineStr">
        <is>
          <t>M437</t>
        </is>
      </c>
      <c r="F8276" s="5" t="inlineStr">
        <is>
          <t>Buah</t>
        </is>
      </c>
      <c r="G8276" s="25" t="n">
        <v>4</v>
      </c>
      <c r="H8276" s="26">
        <f>VLOOKUP(D8276,upahbahan,3,FALSE)</f>
        <v/>
      </c>
      <c r="J8276" s="26">
        <f>G8276*H8276</f>
        <v/>
      </c>
    </row>
    <row r="8277">
      <c r="C8277" s="27" t="inlineStr">
        <is>
          <t>JUMLAH HARGA BAHAN</t>
        </is>
      </c>
      <c r="D8277" s="28" t="n"/>
      <c r="E8277" s="28" t="n"/>
      <c r="F8277" s="28" t="n"/>
      <c r="G8277" s="28" t="n"/>
      <c r="H8277" s="28" t="n"/>
      <c r="I8277" s="28" t="n"/>
      <c r="J8277" s="29">
        <f>SUM(J8270:J8276)</f>
        <v/>
      </c>
    </row>
    <row r="8278">
      <c r="C8278" s="24" t="inlineStr">
        <is>
          <t>C</t>
        </is>
      </c>
      <c r="D8278" s="24" t="inlineStr">
        <is>
          <t>PERALATAN</t>
        </is>
      </c>
      <c r="E8278" s="12" t="n"/>
      <c r="F8278" s="12" t="n"/>
      <c r="G8278" s="12" t="n"/>
      <c r="H8278" s="12" t="n"/>
      <c r="I8278" s="12" t="n"/>
      <c r="J8278" s="12" t="n"/>
    </row>
    <row r="8279">
      <c r="C8279" s="5" t="n">
        <v>1</v>
      </c>
      <c r="D8279" s="5" t="inlineStr">
        <is>
          <t>Flat Bed Truck 3-4 Ton</t>
        </is>
      </c>
      <c r="E8279" s="5" t="inlineStr">
        <is>
          <t>E11</t>
        </is>
      </c>
      <c r="F8279" s="5" t="inlineStr">
        <is>
          <t>Jam</t>
        </is>
      </c>
      <c r="G8279" s="25" t="n">
        <v>0.03952561395188964</v>
      </c>
      <c r="H8279" s="26">
        <f>VLOOKUP(D8279,upahbahan,3,FALSE)</f>
        <v/>
      </c>
      <c r="J8279" s="26">
        <f>G8279*H8279</f>
        <v/>
      </c>
    </row>
    <row r="8280">
      <c r="C8280" s="5" t="n">
        <v>2</v>
      </c>
      <c r="D8280" s="5" t="inlineStr">
        <is>
          <t>Alat Bantu</t>
        </is>
      </c>
      <c r="F8280" s="5" t="inlineStr">
        <is>
          <t>Ls</t>
        </is>
      </c>
      <c r="G8280" s="25" t="n">
        <v>1</v>
      </c>
      <c r="H8280" s="26">
        <f>VLOOKUP(D8280,upahbahan,3,FALSE)</f>
        <v/>
      </c>
      <c r="J8280" s="26">
        <f>G8280*H8280</f>
        <v/>
      </c>
    </row>
    <row r="8281">
      <c r="C8281" s="27" t="inlineStr">
        <is>
          <t>JUMLAH HARGA PERALATAN</t>
        </is>
      </c>
      <c r="D8281" s="28" t="n"/>
      <c r="E8281" s="28" t="n"/>
      <c r="F8281" s="28" t="n"/>
      <c r="G8281" s="28" t="n"/>
      <c r="H8281" s="28" t="n"/>
      <c r="I8281" s="28" t="n"/>
      <c r="J8281" s="29">
        <f>SUM(J8279:J8280)</f>
        <v/>
      </c>
    </row>
    <row r="8282">
      <c r="C8282" s="31" t="inlineStr">
        <is>
          <t>D</t>
        </is>
      </c>
      <c r="D8282" s="31" t="inlineStr">
        <is>
          <t>Jumlah (A+B+C)</t>
        </is>
      </c>
      <c r="E8282" s="32" t="n"/>
      <c r="F8282" s="32" t="n"/>
      <c r="G8282" s="32" t="n"/>
      <c r="H8282" s="32" t="n"/>
      <c r="I8282" s="32" t="n"/>
      <c r="J8282" s="33">
        <f>J8268+J8277+J8281</f>
        <v/>
      </c>
    </row>
    <row r="8283">
      <c r="C8283" s="18" t="inlineStr">
        <is>
          <t>E</t>
        </is>
      </c>
      <c r="D8283" s="18" t="inlineStr">
        <is>
          <t>Biaya Umum dan Keuntungan 10.0% x D</t>
        </is>
      </c>
      <c r="H8283" s="21">
        <f>$Q$8</f>
        <v/>
      </c>
      <c r="J8283" s="34">
        <f>J8282*H8283</f>
        <v/>
      </c>
    </row>
    <row r="8284">
      <c r="C8284" s="31" t="inlineStr">
        <is>
          <t>F</t>
        </is>
      </c>
      <c r="D8284" s="31" t="inlineStr">
        <is>
          <t>Harga Satuan Pekerjaan (D+E)</t>
        </is>
      </c>
      <c r="E8284" s="32" t="n"/>
      <c r="F8284" s="32" t="n"/>
      <c r="G8284" s="32" t="n"/>
      <c r="H8284" s="32" t="n"/>
      <c r="I8284" s="32" t="n"/>
      <c r="J8284" s="33">
        <f>SUM(J8282:J8283)</f>
        <v/>
      </c>
    </row>
    <row r="8286">
      <c r="C8286" s="16" t="inlineStr">
        <is>
          <t>I.393</t>
        </is>
      </c>
      <c r="D8286" s="17" t="inlineStr">
        <is>
          <t>Alat Pemberi Isyarat Lalu Lintas (APILL) Tiang Lurus dengan Lampu 3 (Tiga) Warna</t>
        </is>
      </c>
      <c r="F8286" s="18" t="inlineStr">
        <is>
          <t>Buah</t>
        </is>
      </c>
      <c r="K8286" s="22">
        <f>ROUNDDOWN(J8310,0)</f>
        <v/>
      </c>
      <c r="M8286" s="19" t="inlineStr">
        <is>
          <t>9.4.(9a)</t>
        </is>
      </c>
    </row>
    <row r="8287">
      <c r="C8287" s="23" t="inlineStr">
        <is>
          <t>No</t>
        </is>
      </c>
      <c r="D8287" s="23" t="inlineStr">
        <is>
          <t>Uraian</t>
        </is>
      </c>
      <c r="E8287" s="23" t="inlineStr">
        <is>
          <t>Kode</t>
        </is>
      </c>
      <c r="F8287" s="23" t="inlineStr">
        <is>
          <t>Sat.</t>
        </is>
      </c>
      <c r="G8287" s="23" t="inlineStr">
        <is>
          <t>Koefisien</t>
        </is>
      </c>
      <c r="H8287" s="23" t="inlineStr">
        <is>
          <t>Harga  Satuan (Rp)</t>
        </is>
      </c>
      <c r="J8287" s="23" t="inlineStr">
        <is>
          <t>Jumlah Harga (Rp)</t>
        </is>
      </c>
    </row>
    <row r="8288">
      <c r="C8288" s="24" t="inlineStr">
        <is>
          <t>A</t>
        </is>
      </c>
      <c r="D8288" s="24" t="inlineStr">
        <is>
          <t>TENAGA KERJA</t>
        </is>
      </c>
      <c r="E8288" s="12" t="n"/>
      <c r="F8288" s="12" t="n"/>
      <c r="G8288" s="12" t="n"/>
      <c r="H8288" s="12" t="n"/>
      <c r="I8288" s="12" t="n"/>
      <c r="J8288" s="12" t="n"/>
    </row>
    <row r="8289">
      <c r="C8289" s="5" t="n">
        <v>1</v>
      </c>
      <c r="D8289" s="5" t="inlineStr">
        <is>
          <t>Pekerja</t>
        </is>
      </c>
      <c r="E8289" s="5" t="inlineStr">
        <is>
          <t>L01</t>
        </is>
      </c>
      <c r="F8289" s="5" t="inlineStr">
        <is>
          <t>jam</t>
        </is>
      </c>
      <c r="G8289" s="25" t="n">
        <v>2.409638562933691</v>
      </c>
      <c r="H8289" s="26">
        <f>VLOOKUP(D8289,upahbahan,3,FALSE)</f>
        <v/>
      </c>
      <c r="J8289" s="26">
        <f>G8289*H8289</f>
        <v/>
      </c>
    </row>
    <row r="8290">
      <c r="C8290" s="5" t="n">
        <v>2</v>
      </c>
      <c r="D8290" s="5" t="inlineStr">
        <is>
          <t>Tukang</t>
        </is>
      </c>
      <c r="E8290" s="5" t="inlineStr">
        <is>
          <t>L02</t>
        </is>
      </c>
      <c r="F8290" s="5" t="inlineStr">
        <is>
          <t>jam</t>
        </is>
      </c>
      <c r="G8290" s="25" t="n">
        <v>1.204819256371234</v>
      </c>
      <c r="H8290" s="26">
        <f>VLOOKUP(D8290,upahbahan,3,FALSE)</f>
        <v/>
      </c>
      <c r="J8290" s="26">
        <f>G8290*H8290</f>
        <v/>
      </c>
    </row>
    <row r="8291">
      <c r="C8291" s="5" t="n">
        <v>3</v>
      </c>
      <c r="D8291" s="5" t="inlineStr">
        <is>
          <t>Mandor</t>
        </is>
      </c>
      <c r="E8291" s="5" t="inlineStr">
        <is>
          <t>L03</t>
        </is>
      </c>
      <c r="F8291" s="5" t="inlineStr">
        <is>
          <t>jam</t>
        </is>
      </c>
      <c r="G8291" s="25" t="n">
        <v>0.6024098374730056</v>
      </c>
      <c r="H8291" s="26">
        <f>VLOOKUP(D8291,upahbahan,3,FALSE)</f>
        <v/>
      </c>
      <c r="J8291" s="26">
        <f>G8291*H8291</f>
        <v/>
      </c>
    </row>
    <row r="8292">
      <c r="C8292" s="27" t="inlineStr">
        <is>
          <t>JUMLAH HARGA TENAGA KERJA</t>
        </is>
      </c>
      <c r="D8292" s="28" t="n"/>
      <c r="E8292" s="28" t="n"/>
      <c r="F8292" s="28" t="n"/>
      <c r="G8292" s="28" t="n"/>
      <c r="H8292" s="28" t="n"/>
      <c r="I8292" s="28" t="n"/>
      <c r="J8292" s="29">
        <f>SUM(J8289:J8291)</f>
        <v/>
      </c>
    </row>
    <row r="8293">
      <c r="C8293" s="24" t="inlineStr">
        <is>
          <t>B</t>
        </is>
      </c>
      <c r="D8293" s="24" t="inlineStr">
        <is>
          <t>BAHAN</t>
        </is>
      </c>
      <c r="E8293" s="12" t="n"/>
      <c r="F8293" s="12" t="n"/>
      <c r="G8293" s="12" t="n"/>
      <c r="H8293" s="12" t="n"/>
      <c r="I8293" s="12" t="n"/>
      <c r="J8293" s="12" t="n"/>
    </row>
    <row r="8294">
      <c r="C8294" s="5" t="n">
        <v>1</v>
      </c>
      <c r="D8294" s="5" t="inlineStr">
        <is>
          <t>20 cm</t>
        </is>
      </c>
      <c r="E8294" s="5" t="inlineStr">
        <is>
          <t>M449b</t>
        </is>
      </c>
      <c r="F8294" s="5" t="inlineStr">
        <is>
          <t>Buah</t>
        </is>
      </c>
      <c r="G8294" s="25" t="n">
        <v>1</v>
      </c>
      <c r="H8294" s="26">
        <f>VLOOKUP(D8294,upahbahan,3,FALSE)</f>
        <v/>
      </c>
      <c r="J8294" s="26">
        <f>G8294*H8294</f>
        <v/>
      </c>
    </row>
    <row r="8295">
      <c r="C8295" s="5" t="n">
        <v>2</v>
      </c>
      <c r="D8295" s="5" t="inlineStr">
        <is>
          <t>Pipa Besi Dia 4" Tinggi 4 m Box Besi Uk. 300 x 300 x 300</t>
        </is>
      </c>
      <c r="E8295" s="5" t="inlineStr">
        <is>
          <t>M275c</t>
        </is>
      </c>
      <c r="F8295" s="5" t="inlineStr">
        <is>
          <t>M'</t>
        </is>
      </c>
      <c r="G8295" s="25" t="n">
        <v>3.999999948630138</v>
      </c>
      <c r="H8295" s="26">
        <f>VLOOKUP(D8295,upahbahan,3,FALSE)</f>
        <v/>
      </c>
      <c r="J8295" s="26">
        <f>G8295*H8295</f>
        <v/>
      </c>
    </row>
    <row r="8296">
      <c r="C8296" s="5" t="n">
        <v>3</v>
      </c>
      <c r="D8296" s="5" t="inlineStr">
        <is>
          <t>mm, tebal 10 mm</t>
        </is>
      </c>
      <c r="E8296" s="5" t="inlineStr">
        <is>
          <t>M133</t>
        </is>
      </c>
      <c r="F8296" s="5" t="inlineStr">
        <is>
          <t>Kg</t>
        </is>
      </c>
      <c r="G8296" s="25" t="n">
        <v>0.04239</v>
      </c>
      <c r="H8296" s="26">
        <f>VLOOKUP(D8296,upahbahan,3,FALSE)</f>
        <v/>
      </c>
      <c r="J8296" s="26">
        <f>G8296*H8296</f>
        <v/>
      </c>
    </row>
    <row r="8297">
      <c r="C8297" s="5" t="n">
        <v>4</v>
      </c>
      <c r="D8297" s="5" t="inlineStr">
        <is>
          <t>Plat Besi uk 500 x 500 mm Kabel TR NYFGBY 2 x 4 x 2.5</t>
        </is>
      </c>
      <c r="E8297" s="5" t="inlineStr">
        <is>
          <t>M133</t>
        </is>
      </c>
      <c r="F8297" s="5" t="inlineStr">
        <is>
          <t>Kg</t>
        </is>
      </c>
      <c r="G8297" s="25" t="n">
        <v>0.01962529411764706</v>
      </c>
      <c r="H8297" s="26">
        <f>VLOOKUP(D8297,upahbahan,3,FALSE)</f>
        <v/>
      </c>
      <c r="J8297" s="26">
        <f>G8297*H8297</f>
        <v/>
      </c>
    </row>
    <row r="8298">
      <c r="C8298" s="5" t="n">
        <v>5</v>
      </c>
      <c r="D8298" s="5" t="inlineStr">
        <is>
          <t>mm2</t>
        </is>
      </c>
      <c r="E8298" s="5" t="inlineStr">
        <is>
          <t>M396u</t>
        </is>
      </c>
      <c r="F8298" s="5" t="inlineStr">
        <is>
          <t>M'</t>
        </is>
      </c>
      <c r="G8298" s="25" t="n">
        <v>10</v>
      </c>
      <c r="H8298" s="26">
        <f>VLOOKUP(D8298,upahbahan,3,FALSE)</f>
        <v/>
      </c>
      <c r="J8298" s="26">
        <f>G8298*H8298</f>
        <v/>
      </c>
    </row>
    <row r="8299">
      <c r="C8299" s="5" t="n">
        <v>6</v>
      </c>
      <c r="D8299" s="5" t="inlineStr">
        <is>
          <t>Kabel TR NYFGBY 4C x 6 mm2</t>
        </is>
      </c>
      <c r="E8299" s="5" t="inlineStr">
        <is>
          <t>M396m</t>
        </is>
      </c>
      <c r="F8299" s="5" t="inlineStr">
        <is>
          <t>M'</t>
        </is>
      </c>
      <c r="G8299" s="25" t="n">
        <v>15</v>
      </c>
      <c r="H8299" s="26">
        <f>VLOOKUP(D8299,upahbahan,3,FALSE)</f>
        <v/>
      </c>
      <c r="J8299" s="26">
        <f>G8299*H8299</f>
        <v/>
      </c>
    </row>
    <row r="8300">
      <c r="C8300" s="5" t="n">
        <v>7</v>
      </c>
      <c r="D8300" s="5" t="inlineStr">
        <is>
          <t>Pipa PVC AW 2 inch</t>
        </is>
      </c>
      <c r="E8300" s="5" t="inlineStr">
        <is>
          <t>M240h</t>
        </is>
      </c>
      <c r="F8300" s="5" t="inlineStr">
        <is>
          <t>M'</t>
        </is>
      </c>
      <c r="G8300" s="25" t="n">
        <v>5</v>
      </c>
      <c r="H8300" s="26">
        <f>VLOOKUP(D8300,upahbahan,3,FALSE)</f>
        <v/>
      </c>
      <c r="J8300" s="26">
        <f>G8300*H8300</f>
        <v/>
      </c>
    </row>
    <row r="8301">
      <c r="C8301" s="5" t="n">
        <v>8</v>
      </c>
      <c r="D8301" s="5" t="inlineStr">
        <is>
          <t>Mur dan Angkur Baut (L = 60 cm)</t>
        </is>
      </c>
      <c r="E8301" s="5" t="inlineStr">
        <is>
          <t>M223a</t>
        </is>
      </c>
      <c r="F8301" s="5" t="inlineStr">
        <is>
          <t>Set</t>
        </is>
      </c>
      <c r="G8301" s="25" t="n">
        <v>4</v>
      </c>
      <c r="H8301" s="26">
        <f>VLOOKUP(D8301,upahbahan,3,FALSE)</f>
        <v/>
      </c>
      <c r="J8301" s="26">
        <f>G8301*H8301</f>
        <v/>
      </c>
    </row>
    <row r="8302">
      <c r="C8302" s="5" t="n">
        <v>9</v>
      </c>
      <c r="D8302" s="5" t="inlineStr">
        <is>
          <t>Cat Besi</t>
        </is>
      </c>
      <c r="E8302" s="5" t="inlineStr">
        <is>
          <t>M95</t>
        </is>
      </c>
      <c r="F8302" s="5" t="inlineStr">
        <is>
          <t>Kg</t>
        </is>
      </c>
      <c r="G8302" s="25" t="n">
        <v>0.6383717482517482</v>
      </c>
      <c r="H8302" s="26">
        <f>VLOOKUP(D8302,upahbahan,3,FALSE)</f>
        <v/>
      </c>
      <c r="J8302" s="26">
        <f>G8302*H8302</f>
        <v/>
      </c>
    </row>
    <row r="8303">
      <c r="C8303" s="27" t="inlineStr">
        <is>
          <t>JUMLAH HARGA BAHAN</t>
        </is>
      </c>
      <c r="D8303" s="28" t="n"/>
      <c r="E8303" s="28" t="n"/>
      <c r="F8303" s="28" t="n"/>
      <c r="G8303" s="28" t="n"/>
      <c r="H8303" s="28" t="n"/>
      <c r="I8303" s="28" t="n"/>
      <c r="J8303" s="29">
        <f>SUM(J8294:J8302)</f>
        <v/>
      </c>
    </row>
    <row r="8304">
      <c r="C8304" s="24" t="inlineStr">
        <is>
          <t>C</t>
        </is>
      </c>
      <c r="D8304" s="24" t="inlineStr">
        <is>
          <t>PERALATAN</t>
        </is>
      </c>
      <c r="E8304" s="12" t="n"/>
      <c r="F8304" s="12" t="n"/>
      <c r="G8304" s="12" t="n"/>
      <c r="H8304" s="12" t="n"/>
      <c r="I8304" s="12" t="n"/>
      <c r="J8304" s="12" t="n"/>
    </row>
    <row r="8305">
      <c r="C8305" s="5" t="n">
        <v>1</v>
      </c>
      <c r="D8305" s="5" t="inlineStr">
        <is>
          <t>Truck Crane 5 Ton</t>
        </is>
      </c>
      <c r="E8305" s="5" t="inlineStr">
        <is>
          <t>E100</t>
        </is>
      </c>
      <c r="F8305" s="5" t="inlineStr">
        <is>
          <t>Jam</t>
        </is>
      </c>
      <c r="G8305" s="25" t="n">
        <v>0.6024096386918171</v>
      </c>
      <c r="H8305" s="26">
        <f>VLOOKUP(D8305,upahbahan,3,FALSE)</f>
        <v/>
      </c>
      <c r="J8305" s="26">
        <f>G8305*H8305</f>
        <v/>
      </c>
    </row>
    <row r="8306">
      <c r="C8306" s="5" t="n">
        <v>2</v>
      </c>
      <c r="D8306" s="5" t="inlineStr">
        <is>
          <t>Alat Bantu</t>
        </is>
      </c>
      <c r="F8306" s="5" t="inlineStr">
        <is>
          <t>Ls</t>
        </is>
      </c>
      <c r="G8306" s="25" t="n">
        <v>1</v>
      </c>
      <c r="H8306" s="26">
        <f>VLOOKUP(D8306,upahbahan,3,FALSE)</f>
        <v/>
      </c>
      <c r="J8306" s="26">
        <f>G8306*H8306</f>
        <v/>
      </c>
    </row>
    <row r="8307">
      <c r="C8307" s="27" t="inlineStr">
        <is>
          <t>JUMLAH HARGA PERALATAN</t>
        </is>
      </c>
      <c r="D8307" s="28" t="n"/>
      <c r="E8307" s="28" t="n"/>
      <c r="F8307" s="28" t="n"/>
      <c r="G8307" s="28" t="n"/>
      <c r="H8307" s="28" t="n"/>
      <c r="I8307" s="28" t="n"/>
      <c r="J8307" s="29">
        <f>SUM(J8305:J8306)</f>
        <v/>
      </c>
    </row>
    <row r="8308">
      <c r="C8308" s="31" t="inlineStr">
        <is>
          <t>D</t>
        </is>
      </c>
      <c r="D8308" s="31" t="inlineStr">
        <is>
          <t>Jumlah (A+B+C)</t>
        </is>
      </c>
      <c r="E8308" s="32" t="n"/>
      <c r="F8308" s="32" t="n"/>
      <c r="G8308" s="32" t="n"/>
      <c r="H8308" s="32" t="n"/>
      <c r="I8308" s="32" t="n"/>
      <c r="J8308" s="33">
        <f>J8292+J8303+J8307</f>
        <v/>
      </c>
    </row>
    <row r="8309">
      <c r="C8309" s="18" t="inlineStr">
        <is>
          <t>E</t>
        </is>
      </c>
      <c r="D8309" s="18" t="inlineStr">
        <is>
          <t>Biaya Umum dan Keuntungan 10.0% x D</t>
        </is>
      </c>
      <c r="H8309" s="21">
        <f>$Q$8</f>
        <v/>
      </c>
      <c r="J8309" s="34">
        <f>J8308*H8309</f>
        <v/>
      </c>
    </row>
    <row r="8310">
      <c r="C8310" s="31" t="inlineStr">
        <is>
          <t>F</t>
        </is>
      </c>
      <c r="D8310" s="31" t="inlineStr">
        <is>
          <t>Harga Satuan Pekerjaan (D+E)</t>
        </is>
      </c>
      <c r="E8310" s="32" t="n"/>
      <c r="F8310" s="32" t="n"/>
      <c r="G8310" s="32" t="n"/>
      <c r="H8310" s="32" t="n"/>
      <c r="I8310" s="32" t="n"/>
      <c r="J8310" s="33">
        <f>SUM(J8308:J8309)</f>
        <v/>
      </c>
    </row>
    <row r="8312">
      <c r="C8312" s="16" t="inlineStr">
        <is>
          <t>I.394</t>
        </is>
      </c>
      <c r="D8312" s="17" t="inlineStr">
        <is>
          <t>Alat Pemberi Isyarat Lalu Lintas (APILL) Tiang Lengkung dengan Lampu 3 (Tiga) Warna</t>
        </is>
      </c>
      <c r="F8312" s="18" t="inlineStr">
        <is>
          <t>Buah</t>
        </is>
      </c>
      <c r="K8312" s="22">
        <f>ROUNDDOWN(J8338,0)</f>
        <v/>
      </c>
      <c r="M8312" s="19" t="inlineStr">
        <is>
          <t>9.4.(9b)</t>
        </is>
      </c>
    </row>
    <row r="8313">
      <c r="C8313" s="23" t="inlineStr">
        <is>
          <t>No</t>
        </is>
      </c>
      <c r="D8313" s="23" t="inlineStr">
        <is>
          <t>Uraian</t>
        </is>
      </c>
      <c r="E8313" s="23" t="inlineStr">
        <is>
          <t>Kode</t>
        </is>
      </c>
      <c r="F8313" s="23" t="inlineStr">
        <is>
          <t>Sat.</t>
        </is>
      </c>
      <c r="G8313" s="23" t="inlineStr">
        <is>
          <t>Koefisien</t>
        </is>
      </c>
      <c r="H8313" s="23" t="inlineStr">
        <is>
          <t>Harga  Satuan (Rp)</t>
        </is>
      </c>
      <c r="J8313" s="23" t="inlineStr">
        <is>
          <t>Jumlah Harga (Rp)</t>
        </is>
      </c>
    </row>
    <row r="8314">
      <c r="C8314" s="24" t="inlineStr">
        <is>
          <t>A</t>
        </is>
      </c>
      <c r="D8314" s="24" t="inlineStr">
        <is>
          <t>TENAGA KERJA</t>
        </is>
      </c>
      <c r="E8314" s="12" t="n"/>
      <c r="F8314" s="12" t="n"/>
      <c r="G8314" s="12" t="n"/>
      <c r="H8314" s="12" t="n"/>
      <c r="I8314" s="12" t="n"/>
      <c r="J8314" s="12" t="n"/>
    </row>
    <row r="8315">
      <c r="C8315" s="5" t="n">
        <v>1</v>
      </c>
      <c r="D8315" s="5" t="inlineStr">
        <is>
          <t>Pekerja</t>
        </is>
      </c>
      <c r="E8315" s="5" t="inlineStr">
        <is>
          <t>L01</t>
        </is>
      </c>
      <c r="F8315" s="5" t="inlineStr">
        <is>
          <t>jam</t>
        </is>
      </c>
      <c r="G8315" s="25" t="n">
        <v>2.409638562933691</v>
      </c>
      <c r="H8315" s="26">
        <f>VLOOKUP(D8315,upahbahan,3,FALSE)</f>
        <v/>
      </c>
      <c r="J8315" s="26">
        <f>G8315*H8315</f>
        <v/>
      </c>
    </row>
    <row r="8316">
      <c r="C8316" s="5" t="n">
        <v>2</v>
      </c>
      <c r="D8316" s="5" t="inlineStr">
        <is>
          <t>Tukang</t>
        </is>
      </c>
      <c r="E8316" s="5" t="inlineStr">
        <is>
          <t>L02</t>
        </is>
      </c>
      <c r="F8316" s="5" t="inlineStr">
        <is>
          <t>jam</t>
        </is>
      </c>
      <c r="G8316" s="25" t="n">
        <v>1.204819256371234</v>
      </c>
      <c r="H8316" s="26">
        <f>VLOOKUP(D8316,upahbahan,3,FALSE)</f>
        <v/>
      </c>
      <c r="J8316" s="26">
        <f>G8316*H8316</f>
        <v/>
      </c>
    </row>
    <row r="8317">
      <c r="C8317" s="5" t="n">
        <v>3</v>
      </c>
      <c r="D8317" s="5" t="inlineStr">
        <is>
          <t>Mandor</t>
        </is>
      </c>
      <c r="E8317" s="5" t="inlineStr">
        <is>
          <t>L03</t>
        </is>
      </c>
      <c r="F8317" s="5" t="inlineStr">
        <is>
          <t>jam</t>
        </is>
      </c>
      <c r="G8317" s="25" t="n">
        <v>0.6024098374730056</v>
      </c>
      <c r="H8317" s="26">
        <f>VLOOKUP(D8317,upahbahan,3,FALSE)</f>
        <v/>
      </c>
      <c r="J8317" s="26">
        <f>G8317*H8317</f>
        <v/>
      </c>
    </row>
    <row r="8318">
      <c r="C8318" s="27" t="inlineStr">
        <is>
          <t>JUMLAH HARGA TENAGA KERJA</t>
        </is>
      </c>
      <c r="D8318" s="28" t="n"/>
      <c r="E8318" s="28" t="n"/>
      <c r="F8318" s="28" t="n"/>
      <c r="G8318" s="28" t="n"/>
      <c r="H8318" s="28" t="n"/>
      <c r="I8318" s="28" t="n"/>
      <c r="J8318" s="29">
        <f>SUM(J8315:J8317)</f>
        <v/>
      </c>
    </row>
    <row r="8319">
      <c r="C8319" s="24" t="inlineStr">
        <is>
          <t>B</t>
        </is>
      </c>
      <c r="D8319" s="24" t="inlineStr">
        <is>
          <t>BAHAN</t>
        </is>
      </c>
      <c r="E8319" s="12" t="n"/>
      <c r="F8319" s="12" t="n"/>
      <c r="G8319" s="12" t="n"/>
      <c r="H8319" s="12" t="n"/>
      <c r="I8319" s="12" t="n"/>
      <c r="J8319" s="12" t="n"/>
    </row>
    <row r="8320">
      <c r="C8320" s="5" t="n">
        <v>1</v>
      </c>
      <c r="D8320" s="5" t="inlineStr">
        <is>
          <t>20 cm</t>
        </is>
      </c>
      <c r="E8320" s="5" t="inlineStr">
        <is>
          <t>M449b</t>
        </is>
      </c>
      <c r="F8320" s="5" t="inlineStr">
        <is>
          <t>Buah</t>
        </is>
      </c>
      <c r="G8320" s="25" t="n">
        <v>1</v>
      </c>
      <c r="H8320" s="26">
        <f>VLOOKUP(D8320,upahbahan,3,FALSE)</f>
        <v/>
      </c>
      <c r="J8320" s="26">
        <f>G8320*H8320</f>
        <v/>
      </c>
    </row>
    <row r="8321">
      <c r="C8321" s="5" t="n">
        <v>2</v>
      </c>
      <c r="D8321" s="5" t="inlineStr">
        <is>
          <t>Pipa Besi Dia 6" Tinggi 2 m</t>
        </is>
      </c>
      <c r="E8321" s="5" t="inlineStr">
        <is>
          <t>M275</t>
        </is>
      </c>
      <c r="F8321" s="5" t="inlineStr">
        <is>
          <t>M'</t>
        </is>
      </c>
      <c r="G8321" s="25" t="n">
        <v>1.99999996565541</v>
      </c>
      <c r="H8321" s="26">
        <f>VLOOKUP(D8321,upahbahan,3,FALSE)</f>
        <v/>
      </c>
      <c r="J8321" s="26">
        <f>G8321*H8321</f>
        <v/>
      </c>
    </row>
    <row r="8322">
      <c r="C8322" s="5" t="n">
        <v>3</v>
      </c>
      <c r="D8322" s="5" t="inlineStr">
        <is>
          <t>Pipa Besi Dia 4" Tinggi 1 m</t>
        </is>
      </c>
      <c r="E8322" s="5" t="inlineStr">
        <is>
          <t>M275c</t>
        </is>
      </c>
      <c r="F8322" s="5" t="inlineStr">
        <is>
          <t>M'</t>
        </is>
      </c>
      <c r="G8322" s="25" t="n">
        <v>1</v>
      </c>
      <c r="H8322" s="26">
        <f>VLOOKUP(D8322,upahbahan,3,FALSE)</f>
        <v/>
      </c>
      <c r="J8322" s="26">
        <f>G8322*H8322</f>
        <v/>
      </c>
    </row>
    <row r="8323">
      <c r="C8323" s="5" t="n">
        <v>4</v>
      </c>
      <c r="D8323" s="5" t="inlineStr">
        <is>
          <t>Pipa Besi Dia 2.5" Lengkung 5 m Box Besi Uk. 300 x 300 x 300</t>
        </is>
      </c>
      <c r="E8323" s="5" t="inlineStr">
        <is>
          <t>M275e</t>
        </is>
      </c>
      <c r="F8323" s="5" t="inlineStr">
        <is>
          <t>M'</t>
        </is>
      </c>
      <c r="G8323" s="25" t="n">
        <v>4.9999998631699</v>
      </c>
      <c r="H8323" s="26">
        <f>VLOOKUP(D8323,upahbahan,3,FALSE)</f>
        <v/>
      </c>
      <c r="J8323" s="26">
        <f>G8323*H8323</f>
        <v/>
      </c>
    </row>
    <row r="8324">
      <c r="C8324" s="5" t="n">
        <v>5</v>
      </c>
      <c r="D8324" s="5" t="inlineStr">
        <is>
          <t>mm, tebal 10 mm</t>
        </is>
      </c>
      <c r="E8324" s="5" t="inlineStr">
        <is>
          <t>M133</t>
        </is>
      </c>
      <c r="F8324" s="5" t="inlineStr">
        <is>
          <t>Kg</t>
        </is>
      </c>
      <c r="G8324" s="25" t="n">
        <v>0.04239</v>
      </c>
      <c r="H8324" s="26">
        <f>VLOOKUP(D8324,upahbahan,3,FALSE)</f>
        <v/>
      </c>
      <c r="J8324" s="26">
        <f>G8324*H8324</f>
        <v/>
      </c>
    </row>
    <row r="8325">
      <c r="C8325" s="5" t="n">
        <v>6</v>
      </c>
      <c r="D8325" s="5" t="inlineStr">
        <is>
          <t>Plat Besi uk 500 x 500 mm Kabel TR NYFGBY 2 x 4 x 2.5</t>
        </is>
      </c>
      <c r="E8325" s="5" t="inlineStr">
        <is>
          <t>M133</t>
        </is>
      </c>
      <c r="F8325" s="5" t="inlineStr">
        <is>
          <t>Kg</t>
        </is>
      </c>
      <c r="G8325" s="25" t="n">
        <v>0.01962529411764706</v>
      </c>
      <c r="H8325" s="26">
        <f>VLOOKUP(D8325,upahbahan,3,FALSE)</f>
        <v/>
      </c>
      <c r="J8325" s="26">
        <f>G8325*H8325</f>
        <v/>
      </c>
    </row>
    <row r="8326">
      <c r="C8326" s="5" t="n">
        <v>7</v>
      </c>
      <c r="D8326" s="5" t="inlineStr">
        <is>
          <t>mm2</t>
        </is>
      </c>
      <c r="E8326" s="5" t="inlineStr">
        <is>
          <t>M396u</t>
        </is>
      </c>
      <c r="F8326" s="5" t="inlineStr">
        <is>
          <t>M'</t>
        </is>
      </c>
      <c r="G8326" s="25" t="n">
        <v>22</v>
      </c>
      <c r="H8326" s="26">
        <f>VLOOKUP(D8326,upahbahan,3,FALSE)</f>
        <v/>
      </c>
      <c r="J8326" s="26">
        <f>G8326*H8326</f>
        <v/>
      </c>
    </row>
    <row r="8327">
      <c r="C8327" s="5" t="n">
        <v>8</v>
      </c>
      <c r="D8327" s="5" t="inlineStr">
        <is>
          <t>Kabel TR NYFGBY 4C x 6 mm2</t>
        </is>
      </c>
      <c r="E8327" s="5" t="inlineStr">
        <is>
          <t>M396m</t>
        </is>
      </c>
      <c r="F8327" s="5" t="inlineStr">
        <is>
          <t>M'</t>
        </is>
      </c>
      <c r="G8327" s="25" t="n">
        <v>33</v>
      </c>
      <c r="H8327" s="26">
        <f>VLOOKUP(D8327,upahbahan,3,FALSE)</f>
        <v/>
      </c>
      <c r="J8327" s="26">
        <f>G8327*H8327</f>
        <v/>
      </c>
    </row>
    <row r="8328">
      <c r="C8328" s="5" t="n">
        <v>9</v>
      </c>
      <c r="D8328" s="5" t="inlineStr">
        <is>
          <t>Pipa PVC AW 2 inch</t>
        </is>
      </c>
      <c r="E8328" s="5" t="inlineStr">
        <is>
          <t>M240h</t>
        </is>
      </c>
      <c r="F8328" s="5" t="inlineStr">
        <is>
          <t>M'</t>
        </is>
      </c>
      <c r="G8328" s="25" t="n">
        <v>10</v>
      </c>
      <c r="H8328" s="26">
        <f>VLOOKUP(D8328,upahbahan,3,FALSE)</f>
        <v/>
      </c>
      <c r="J8328" s="26">
        <f>G8328*H8328</f>
        <v/>
      </c>
    </row>
    <row r="8329">
      <c r="C8329" s="5" t="n">
        <v>10</v>
      </c>
      <c r="D8329" s="5" t="inlineStr">
        <is>
          <t>Mur dan Angkur Baut (L = 60 cm)</t>
        </is>
      </c>
      <c r="E8329" s="5" t="inlineStr">
        <is>
          <t>M223a</t>
        </is>
      </c>
      <c r="F8329" s="5" t="inlineStr">
        <is>
          <t>Set</t>
        </is>
      </c>
      <c r="G8329" s="25" t="n">
        <v>4</v>
      </c>
      <c r="H8329" s="26">
        <f>VLOOKUP(D8329,upahbahan,3,FALSE)</f>
        <v/>
      </c>
      <c r="J8329" s="26">
        <f>G8329*H8329</f>
        <v/>
      </c>
    </row>
    <row r="8330">
      <c r="C8330" s="5" t="n">
        <v>11</v>
      </c>
      <c r="D8330" s="5" t="inlineStr">
        <is>
          <t>Cat Besi</t>
        </is>
      </c>
      <c r="E8330" s="5" t="inlineStr">
        <is>
          <t>M95</t>
        </is>
      </c>
      <c r="F8330" s="5" t="inlineStr">
        <is>
          <t>Kg</t>
        </is>
      </c>
      <c r="G8330" s="25" t="n">
        <v>1.915114965034965</v>
      </c>
      <c r="H8330" s="26">
        <f>VLOOKUP(D8330,upahbahan,3,FALSE)</f>
        <v/>
      </c>
      <c r="J8330" s="26">
        <f>G8330*H8330</f>
        <v/>
      </c>
    </row>
    <row r="8331">
      <c r="C8331" s="27" t="inlineStr">
        <is>
          <t>JUMLAH HARGA BAHAN</t>
        </is>
      </c>
      <c r="D8331" s="28" t="n"/>
      <c r="E8331" s="28" t="n"/>
      <c r="F8331" s="28" t="n"/>
      <c r="G8331" s="28" t="n"/>
      <c r="H8331" s="28" t="n"/>
      <c r="I8331" s="28" t="n"/>
      <c r="J8331" s="29">
        <f>SUM(J8320:J8330)</f>
        <v/>
      </c>
    </row>
    <row r="8332">
      <c r="C8332" s="24" t="inlineStr">
        <is>
          <t>C</t>
        </is>
      </c>
      <c r="D8332" s="24" t="inlineStr">
        <is>
          <t>PERALATAN</t>
        </is>
      </c>
      <c r="E8332" s="12" t="n"/>
      <c r="F8332" s="12" t="n"/>
      <c r="G8332" s="12" t="n"/>
      <c r="H8332" s="12" t="n"/>
      <c r="I8332" s="12" t="n"/>
      <c r="J8332" s="12" t="n"/>
    </row>
    <row r="8333">
      <c r="C8333" s="5" t="n">
        <v>1</v>
      </c>
      <c r="D8333" s="5" t="inlineStr">
        <is>
          <t>Truck Crane 5 Ton</t>
        </is>
      </c>
      <c r="E8333" s="5" t="inlineStr">
        <is>
          <t>E100</t>
        </is>
      </c>
      <c r="F8333" s="5" t="inlineStr">
        <is>
          <t>Jam</t>
        </is>
      </c>
      <c r="G8333" s="25" t="n">
        <v>0.6024096386918171</v>
      </c>
      <c r="H8333" s="26">
        <f>VLOOKUP(D8333,upahbahan,3,FALSE)</f>
        <v/>
      </c>
      <c r="J8333" s="26">
        <f>G8333*H8333</f>
        <v/>
      </c>
    </row>
    <row r="8334">
      <c r="C8334" s="5" t="n">
        <v>2</v>
      </c>
      <c r="D8334" s="5" t="inlineStr">
        <is>
          <t>Alat Bantu</t>
        </is>
      </c>
      <c r="F8334" s="5" t="inlineStr">
        <is>
          <t>Ls</t>
        </is>
      </c>
      <c r="G8334" s="25" t="n">
        <v>1</v>
      </c>
      <c r="H8334" s="26">
        <f>VLOOKUP(D8334,upahbahan,3,FALSE)</f>
        <v/>
      </c>
      <c r="J8334" s="26">
        <f>G8334*H8334</f>
        <v/>
      </c>
    </row>
    <row r="8335">
      <c r="C8335" s="27" t="inlineStr">
        <is>
          <t>JUMLAH HARGA PERALATAN</t>
        </is>
      </c>
      <c r="D8335" s="28" t="n"/>
      <c r="E8335" s="28" t="n"/>
      <c r="F8335" s="28" t="n"/>
      <c r="G8335" s="28" t="n"/>
      <c r="H8335" s="28" t="n"/>
      <c r="I8335" s="28" t="n"/>
      <c r="J8335" s="29">
        <f>SUM(J8333:J8334)</f>
        <v/>
      </c>
    </row>
    <row r="8336">
      <c r="C8336" s="31" t="inlineStr">
        <is>
          <t>D</t>
        </is>
      </c>
      <c r="D8336" s="31" t="inlineStr">
        <is>
          <t>Jumlah (A+B+C)</t>
        </is>
      </c>
      <c r="E8336" s="32" t="n"/>
      <c r="F8336" s="32" t="n"/>
      <c r="G8336" s="32" t="n"/>
      <c r="H8336" s="32" t="n"/>
      <c r="I8336" s="32" t="n"/>
      <c r="J8336" s="33">
        <f>J8318+J8331+J8335</f>
        <v/>
      </c>
    </row>
    <row r="8337">
      <c r="C8337" s="18" t="inlineStr">
        <is>
          <t>E</t>
        </is>
      </c>
      <c r="D8337" s="18" t="inlineStr">
        <is>
          <t>Biaya Umum dan Keuntungan 10.0% x D</t>
        </is>
      </c>
      <c r="H8337" s="21">
        <f>$Q$8</f>
        <v/>
      </c>
      <c r="J8337" s="34">
        <f>J8336*H8337</f>
        <v/>
      </c>
    </row>
    <row r="8338">
      <c r="C8338" s="31" t="inlineStr">
        <is>
          <t>F</t>
        </is>
      </c>
      <c r="D8338" s="31" t="inlineStr">
        <is>
          <t>Harga Satuan Pekerjaan (D+E)</t>
        </is>
      </c>
      <c r="E8338" s="32" t="n"/>
      <c r="F8338" s="32" t="n"/>
      <c r="G8338" s="32" t="n"/>
      <c r="H8338" s="32" t="n"/>
      <c r="I8338" s="32" t="n"/>
      <c r="J8338" s="33">
        <f>SUM(J8336:J8337)</f>
        <v/>
      </c>
    </row>
    <row r="8340">
      <c r="C8340" s="16" t="inlineStr">
        <is>
          <t>I.395</t>
        </is>
      </c>
      <c r="D8340" s="17" t="inlineStr">
        <is>
          <t>Alat Pemberi Isyarat Lalu Lintas (APILL) Tiang Siku dengan Lampu 3 (Tiga) Warna</t>
        </is>
      </c>
      <c r="F8340" s="18" t="inlineStr">
        <is>
          <t>Buah</t>
        </is>
      </c>
      <c r="K8340" s="22">
        <f>ROUNDDOWN(J8366,0)</f>
        <v/>
      </c>
      <c r="M8340" s="19" t="inlineStr">
        <is>
          <t>9.4.(9c)</t>
        </is>
      </c>
    </row>
    <row r="8341">
      <c r="C8341" s="23" t="inlineStr">
        <is>
          <t>No</t>
        </is>
      </c>
      <c r="D8341" s="23" t="inlineStr">
        <is>
          <t>Uraian</t>
        </is>
      </c>
      <c r="E8341" s="23" t="inlineStr">
        <is>
          <t>Kode</t>
        </is>
      </c>
      <c r="F8341" s="23" t="inlineStr">
        <is>
          <t>Sat.</t>
        </is>
      </c>
      <c r="G8341" s="23" t="inlineStr">
        <is>
          <t>Koefisien</t>
        </is>
      </c>
      <c r="H8341" s="23" t="inlineStr">
        <is>
          <t>Harga  Satuan (Rp)</t>
        </is>
      </c>
      <c r="J8341" s="23" t="inlineStr">
        <is>
          <t>Jumlah Harga (Rp)</t>
        </is>
      </c>
    </row>
    <row r="8342">
      <c r="C8342" s="24" t="inlineStr">
        <is>
          <t>A</t>
        </is>
      </c>
      <c r="D8342" s="24" t="inlineStr">
        <is>
          <t>TENAGA KERJA</t>
        </is>
      </c>
      <c r="E8342" s="12" t="n"/>
      <c r="F8342" s="12" t="n"/>
      <c r="G8342" s="12" t="n"/>
      <c r="H8342" s="12" t="n"/>
      <c r="I8342" s="12" t="n"/>
      <c r="J8342" s="12" t="n"/>
    </row>
    <row r="8343">
      <c r="C8343" s="5" t="n">
        <v>1</v>
      </c>
      <c r="D8343" s="5" t="inlineStr">
        <is>
          <t>Pekerja</t>
        </is>
      </c>
      <c r="E8343" s="5" t="inlineStr">
        <is>
          <t>L01</t>
        </is>
      </c>
      <c r="F8343" s="5" t="inlineStr">
        <is>
          <t>jam</t>
        </is>
      </c>
      <c r="G8343" s="25" t="n">
        <v>2.409638562933691</v>
      </c>
      <c r="H8343" s="26">
        <f>VLOOKUP(D8343,upahbahan,3,FALSE)</f>
        <v/>
      </c>
      <c r="J8343" s="26">
        <f>G8343*H8343</f>
        <v/>
      </c>
    </row>
    <row r="8344">
      <c r="C8344" s="5" t="n">
        <v>2</v>
      </c>
      <c r="D8344" s="5" t="inlineStr">
        <is>
          <t>Tukang</t>
        </is>
      </c>
      <c r="E8344" s="5" t="inlineStr">
        <is>
          <t>L02</t>
        </is>
      </c>
      <c r="F8344" s="5" t="inlineStr">
        <is>
          <t>jam</t>
        </is>
      </c>
      <c r="G8344" s="25" t="n">
        <v>1.204819256371234</v>
      </c>
      <c r="H8344" s="26">
        <f>VLOOKUP(D8344,upahbahan,3,FALSE)</f>
        <v/>
      </c>
      <c r="J8344" s="26">
        <f>G8344*H8344</f>
        <v/>
      </c>
    </row>
    <row r="8345">
      <c r="C8345" s="5" t="n">
        <v>3</v>
      </c>
      <c r="D8345" s="5" t="inlineStr">
        <is>
          <t>Mandor</t>
        </is>
      </c>
      <c r="E8345" s="5" t="inlineStr">
        <is>
          <t>L03</t>
        </is>
      </c>
      <c r="F8345" s="5" t="inlineStr">
        <is>
          <t>jam</t>
        </is>
      </c>
      <c r="G8345" s="25" t="n">
        <v>0.6024098374730056</v>
      </c>
      <c r="H8345" s="26">
        <f>VLOOKUP(D8345,upahbahan,3,FALSE)</f>
        <v/>
      </c>
      <c r="J8345" s="26">
        <f>G8345*H8345</f>
        <v/>
      </c>
    </row>
    <row r="8346">
      <c r="C8346" s="27" t="inlineStr">
        <is>
          <t>JUMLAH HARGA TENAGA KERJA</t>
        </is>
      </c>
      <c r="D8346" s="28" t="n"/>
      <c r="E8346" s="28" t="n"/>
      <c r="F8346" s="28" t="n"/>
      <c r="G8346" s="28" t="n"/>
      <c r="H8346" s="28" t="n"/>
      <c r="I8346" s="28" t="n"/>
      <c r="J8346" s="29">
        <f>SUM(J8343:J8345)</f>
        <v/>
      </c>
    </row>
    <row r="8347">
      <c r="C8347" s="24" t="inlineStr">
        <is>
          <t>B</t>
        </is>
      </c>
      <c r="D8347" s="24" t="inlineStr">
        <is>
          <t>BAHAN</t>
        </is>
      </c>
      <c r="E8347" s="12" t="n"/>
      <c r="F8347" s="12" t="n"/>
      <c r="G8347" s="12" t="n"/>
      <c r="H8347" s="12" t="n"/>
      <c r="I8347" s="12" t="n"/>
      <c r="J8347" s="12" t="n"/>
    </row>
    <row r="8348">
      <c r="C8348" s="5" t="n">
        <v>1</v>
      </c>
      <c r="D8348" s="5" t="inlineStr">
        <is>
          <t>20 cm</t>
        </is>
      </c>
      <c r="E8348" s="5" t="inlineStr">
        <is>
          <t>M449b</t>
        </is>
      </c>
      <c r="F8348" s="5" t="inlineStr">
        <is>
          <t>Buah</t>
        </is>
      </c>
      <c r="G8348" s="25" t="n">
        <v>1</v>
      </c>
      <c r="H8348" s="26">
        <f>VLOOKUP(D8348,upahbahan,3,FALSE)</f>
        <v/>
      </c>
      <c r="J8348" s="26">
        <f>G8348*H8348</f>
        <v/>
      </c>
    </row>
    <row r="8349">
      <c r="C8349" s="5" t="n">
        <v>2</v>
      </c>
      <c r="D8349" s="5" t="inlineStr">
        <is>
          <t>Pipa Besi Dia 6" Tinggi 8 m</t>
        </is>
      </c>
      <c r="E8349" s="5" t="inlineStr">
        <is>
          <t>M275</t>
        </is>
      </c>
      <c r="F8349" s="5" t="inlineStr">
        <is>
          <t>M'</t>
        </is>
      </c>
      <c r="G8349" s="25" t="n">
        <v>7.99999989696623</v>
      </c>
      <c r="H8349" s="26">
        <f>VLOOKUP(D8349,upahbahan,3,FALSE)</f>
        <v/>
      </c>
      <c r="J8349" s="26">
        <f>G8349*H8349</f>
        <v/>
      </c>
    </row>
    <row r="8350">
      <c r="C8350" s="5" t="n">
        <v>3</v>
      </c>
      <c r="D8350" s="5" t="inlineStr">
        <is>
          <t>Pipa Besi Dia 3" Tinggi 4.5m</t>
        </is>
      </c>
      <c r="E8350" s="5" t="inlineStr">
        <is>
          <t>M275b</t>
        </is>
      </c>
      <c r="F8350" s="5" t="inlineStr">
        <is>
          <t>M'</t>
        </is>
      </c>
      <c r="G8350" s="25" t="n">
        <v>4.499999890243905</v>
      </c>
      <c r="H8350" s="26">
        <f>VLOOKUP(D8350,upahbahan,3,FALSE)</f>
        <v/>
      </c>
      <c r="J8350" s="26">
        <f>G8350*H8350</f>
        <v/>
      </c>
    </row>
    <row r="8351">
      <c r="C8351" s="5" t="n">
        <v>4</v>
      </c>
      <c r="D8351" s="5" t="inlineStr">
        <is>
          <t>Kabel Sling (Wire Steel) Box Besi Uk. 300 x 300 x 300</t>
        </is>
      </c>
      <c r="E8351" s="5" t="inlineStr">
        <is>
          <t>M384</t>
        </is>
      </c>
      <c r="F8351" s="5" t="inlineStr">
        <is>
          <t>M'</t>
        </is>
      </c>
      <c r="G8351" s="25" t="n">
        <v>4.716991111111111</v>
      </c>
      <c r="H8351" s="26">
        <f>VLOOKUP(D8351,upahbahan,3,FALSE)</f>
        <v/>
      </c>
      <c r="J8351" s="26">
        <f>G8351*H8351</f>
        <v/>
      </c>
    </row>
    <row r="8352">
      <c r="C8352" s="5" t="n">
        <v>5</v>
      </c>
      <c r="D8352" s="5" t="inlineStr">
        <is>
          <t>mm, tebal 10 mm</t>
        </is>
      </c>
      <c r="E8352" s="5" t="inlineStr">
        <is>
          <t>M133</t>
        </is>
      </c>
      <c r="F8352" s="5" t="inlineStr">
        <is>
          <t>Kg</t>
        </is>
      </c>
      <c r="G8352" s="25" t="n">
        <v>0.04239</v>
      </c>
      <c r="H8352" s="26">
        <f>VLOOKUP(D8352,upahbahan,3,FALSE)</f>
        <v/>
      </c>
      <c r="J8352" s="26">
        <f>G8352*H8352</f>
        <v/>
      </c>
    </row>
    <row r="8353">
      <c r="C8353" s="5" t="n">
        <v>6</v>
      </c>
      <c r="D8353" s="5" t="inlineStr">
        <is>
          <t>Plat Besi uk 500 x 500 mm Kabel TR NYFGBY 2 x 4 x 2.5</t>
        </is>
      </c>
      <c r="E8353" s="5" t="inlineStr">
        <is>
          <t>M133</t>
        </is>
      </c>
      <c r="F8353" s="5" t="inlineStr">
        <is>
          <t>Kg</t>
        </is>
      </c>
      <c r="G8353" s="25" t="n">
        <v>0.01962529411764706</v>
      </c>
      <c r="H8353" s="26">
        <f>VLOOKUP(D8353,upahbahan,3,FALSE)</f>
        <v/>
      </c>
      <c r="J8353" s="26">
        <f>G8353*H8353</f>
        <v/>
      </c>
    </row>
    <row r="8354">
      <c r="C8354" s="5" t="n">
        <v>7</v>
      </c>
      <c r="D8354" s="5" t="inlineStr">
        <is>
          <t>mm2</t>
        </is>
      </c>
      <c r="E8354" s="5" t="inlineStr">
        <is>
          <t>M396u</t>
        </is>
      </c>
      <c r="F8354" s="5" t="inlineStr">
        <is>
          <t>M'</t>
        </is>
      </c>
      <c r="G8354" s="25" t="n">
        <v>18</v>
      </c>
      <c r="H8354" s="26">
        <f>VLOOKUP(D8354,upahbahan,3,FALSE)</f>
        <v/>
      </c>
      <c r="J8354" s="26">
        <f>G8354*H8354</f>
        <v/>
      </c>
    </row>
    <row r="8355">
      <c r="C8355" s="5" t="n">
        <v>8</v>
      </c>
      <c r="D8355" s="5" t="inlineStr">
        <is>
          <t>Kabel TR NYFGBY 4C x 6 mm2</t>
        </is>
      </c>
      <c r="E8355" s="5" t="inlineStr">
        <is>
          <t>M396m</t>
        </is>
      </c>
      <c r="F8355" s="5" t="inlineStr">
        <is>
          <t>M'</t>
        </is>
      </c>
      <c r="G8355" s="25" t="n">
        <v>27</v>
      </c>
      <c r="H8355" s="26">
        <f>VLOOKUP(D8355,upahbahan,3,FALSE)</f>
        <v/>
      </c>
      <c r="J8355" s="26">
        <f>G8355*H8355</f>
        <v/>
      </c>
    </row>
    <row r="8356">
      <c r="C8356" s="5" t="n">
        <v>9</v>
      </c>
      <c r="D8356" s="5" t="inlineStr">
        <is>
          <t>Pipa PVC AW 2 inch</t>
        </is>
      </c>
      <c r="E8356" s="5" t="inlineStr">
        <is>
          <t>M240h</t>
        </is>
      </c>
      <c r="F8356" s="5" t="inlineStr">
        <is>
          <t>M'</t>
        </is>
      </c>
      <c r="G8356" s="25" t="n">
        <v>9</v>
      </c>
      <c r="H8356" s="26">
        <f>VLOOKUP(D8356,upahbahan,3,FALSE)</f>
        <v/>
      </c>
      <c r="J8356" s="26">
        <f>G8356*H8356</f>
        <v/>
      </c>
    </row>
    <row r="8357">
      <c r="C8357" s="5" t="n">
        <v>10</v>
      </c>
      <c r="D8357" s="5" t="inlineStr">
        <is>
          <t>Mur dan Angkur Baut (L = 60 cm)</t>
        </is>
      </c>
      <c r="E8357" s="5" t="inlineStr">
        <is>
          <t>M223a</t>
        </is>
      </c>
      <c r="F8357" s="5" t="inlineStr">
        <is>
          <t>Set</t>
        </is>
      </c>
      <c r="G8357" s="25" t="n">
        <v>4</v>
      </c>
      <c r="H8357" s="26">
        <f>VLOOKUP(D8357,upahbahan,3,FALSE)</f>
        <v/>
      </c>
      <c r="J8357" s="26">
        <f>G8357*H8357</f>
        <v/>
      </c>
    </row>
    <row r="8358">
      <c r="C8358" s="5" t="n">
        <v>11</v>
      </c>
      <c r="D8358" s="5" t="inlineStr">
        <is>
          <t>Cat Besi</t>
        </is>
      </c>
      <c r="E8358" s="5" t="inlineStr">
        <is>
          <t>M95</t>
        </is>
      </c>
      <c r="F8358" s="5" t="inlineStr">
        <is>
          <t>Kg</t>
        </is>
      </c>
      <c r="G8358" s="25" t="n">
        <v>2.992366993006993</v>
      </c>
      <c r="H8358" s="26">
        <f>VLOOKUP(D8358,upahbahan,3,FALSE)</f>
        <v/>
      </c>
      <c r="J8358" s="26">
        <f>G8358*H8358</f>
        <v/>
      </c>
    </row>
    <row r="8359">
      <c r="C8359" s="27" t="inlineStr">
        <is>
          <t>JUMLAH HARGA BAHAN</t>
        </is>
      </c>
      <c r="D8359" s="28" t="n"/>
      <c r="E8359" s="28" t="n"/>
      <c r="F8359" s="28" t="n"/>
      <c r="G8359" s="28" t="n"/>
      <c r="H8359" s="28" t="n"/>
      <c r="I8359" s="28" t="n"/>
      <c r="J8359" s="29">
        <f>SUM(J8348:J8358)</f>
        <v/>
      </c>
    </row>
    <row r="8360">
      <c r="C8360" s="24" t="inlineStr">
        <is>
          <t>C</t>
        </is>
      </c>
      <c r="D8360" s="24" t="inlineStr">
        <is>
          <t>PERALATAN</t>
        </is>
      </c>
      <c r="E8360" s="12" t="n"/>
      <c r="F8360" s="12" t="n"/>
      <c r="G8360" s="12" t="n"/>
      <c r="H8360" s="12" t="n"/>
      <c r="I8360" s="12" t="n"/>
      <c r="J8360" s="12" t="n"/>
    </row>
    <row r="8361">
      <c r="C8361" s="5" t="n">
        <v>1</v>
      </c>
      <c r="D8361" s="5" t="inlineStr">
        <is>
          <t>Truck Crane 5 Ton</t>
        </is>
      </c>
      <c r="E8361" s="5" t="inlineStr">
        <is>
          <t>E100</t>
        </is>
      </c>
      <c r="F8361" s="5" t="inlineStr">
        <is>
          <t>Jam</t>
        </is>
      </c>
      <c r="G8361" s="25" t="n">
        <v>0.6024096386918171</v>
      </c>
      <c r="H8361" s="26">
        <f>VLOOKUP(D8361,upahbahan,3,FALSE)</f>
        <v/>
      </c>
      <c r="J8361" s="26">
        <f>G8361*H8361</f>
        <v/>
      </c>
    </row>
    <row r="8362">
      <c r="C8362" s="5" t="n">
        <v>2</v>
      </c>
      <c r="D8362" s="5" t="inlineStr">
        <is>
          <t>Alat Bantu</t>
        </is>
      </c>
      <c r="F8362" s="5" t="inlineStr">
        <is>
          <t>Ls</t>
        </is>
      </c>
      <c r="G8362" s="25" t="n">
        <v>1</v>
      </c>
      <c r="H8362" s="26">
        <f>VLOOKUP(D8362,upahbahan,3,FALSE)</f>
        <v/>
      </c>
      <c r="J8362" s="26">
        <f>G8362*H8362</f>
        <v/>
      </c>
    </row>
    <row r="8363">
      <c r="C8363" s="27" t="inlineStr">
        <is>
          <t>JUMLAH HARGA PERALATAN</t>
        </is>
      </c>
      <c r="D8363" s="28" t="n"/>
      <c r="E8363" s="28" t="n"/>
      <c r="F8363" s="28" t="n"/>
      <c r="G8363" s="28" t="n"/>
      <c r="H8363" s="28" t="n"/>
      <c r="I8363" s="28" t="n"/>
      <c r="J8363" s="29">
        <f>SUM(J8361:J8362)</f>
        <v/>
      </c>
    </row>
    <row r="8364">
      <c r="C8364" s="31" t="inlineStr">
        <is>
          <t>D</t>
        </is>
      </c>
      <c r="D8364" s="31" t="inlineStr">
        <is>
          <t>Jumlah (A+B+C)</t>
        </is>
      </c>
      <c r="E8364" s="32" t="n"/>
      <c r="F8364" s="32" t="n"/>
      <c r="G8364" s="32" t="n"/>
      <c r="H8364" s="32" t="n"/>
      <c r="I8364" s="32" t="n"/>
      <c r="J8364" s="33">
        <f>J8346+J8359+J8363</f>
        <v/>
      </c>
    </row>
    <row r="8365">
      <c r="C8365" s="18" t="inlineStr">
        <is>
          <t>E</t>
        </is>
      </c>
      <c r="D8365" s="18" t="inlineStr">
        <is>
          <t>Biaya Umum dan Keuntungan 10.0% x D</t>
        </is>
      </c>
      <c r="H8365" s="21">
        <f>$Q$8</f>
        <v/>
      </c>
      <c r="J8365" s="34">
        <f>J8364*H8365</f>
        <v/>
      </c>
    </row>
    <row r="8366">
      <c r="C8366" s="31" t="inlineStr">
        <is>
          <t>F</t>
        </is>
      </c>
      <c r="D8366" s="31" t="inlineStr">
        <is>
          <t>Harga Satuan Pekerjaan (D+E)</t>
        </is>
      </c>
      <c r="E8366" s="32" t="n"/>
      <c r="F8366" s="32" t="n"/>
      <c r="G8366" s="32" t="n"/>
      <c r="H8366" s="32" t="n"/>
      <c r="I8366" s="32" t="n"/>
      <c r="J8366" s="33">
        <f>SUM(J8364:J8365)</f>
        <v/>
      </c>
    </row>
    <row r="8368">
      <c r="C8368" s="16" t="inlineStr">
        <is>
          <t>I.396</t>
        </is>
      </c>
      <c r="D8368" s="17" t="inlineStr">
        <is>
          <t>Alat Pemberi Isyarat Lalu Lintas (APILL) Tiang Gawang (Gantry) dengan Lampu 3 (Tiga) Warna</t>
        </is>
      </c>
      <c r="F8368" s="18" t="inlineStr">
        <is>
          <t>Buah</t>
        </is>
      </c>
      <c r="K8368" s="22">
        <f>ROUNDDOWN(J8394,0)</f>
        <v/>
      </c>
      <c r="M8368" s="19" t="inlineStr">
        <is>
          <t>9.4.(9d)</t>
        </is>
      </c>
    </row>
    <row r="8369">
      <c r="C8369" s="23" t="inlineStr">
        <is>
          <t>No</t>
        </is>
      </c>
      <c r="D8369" s="23" t="inlineStr">
        <is>
          <t>Uraian</t>
        </is>
      </c>
      <c r="E8369" s="23" t="inlineStr">
        <is>
          <t>Kode</t>
        </is>
      </c>
      <c r="F8369" s="23" t="inlineStr">
        <is>
          <t>Sat.</t>
        </is>
      </c>
      <c r="G8369" s="23" t="inlineStr">
        <is>
          <t>Koefisien</t>
        </is>
      </c>
      <c r="H8369" s="23" t="inlineStr">
        <is>
          <t>Harga  Satuan (Rp)</t>
        </is>
      </c>
      <c r="J8369" s="23" t="inlineStr">
        <is>
          <t>Jumlah Harga (Rp)</t>
        </is>
      </c>
    </row>
    <row r="8370">
      <c r="C8370" s="24" t="inlineStr">
        <is>
          <t>A</t>
        </is>
      </c>
      <c r="D8370" s="24" t="inlineStr">
        <is>
          <t>TENAGA KERJA</t>
        </is>
      </c>
      <c r="E8370" s="12" t="n"/>
      <c r="F8370" s="12" t="n"/>
      <c r="G8370" s="12" t="n"/>
      <c r="H8370" s="12" t="n"/>
      <c r="I8370" s="12" t="n"/>
      <c r="J8370" s="12" t="n"/>
    </row>
    <row r="8371">
      <c r="C8371" s="5" t="n">
        <v>1</v>
      </c>
      <c r="D8371" s="5" t="inlineStr">
        <is>
          <t>Pekerja</t>
        </is>
      </c>
      <c r="E8371" s="5" t="inlineStr">
        <is>
          <t>L01</t>
        </is>
      </c>
      <c r="F8371" s="5" t="inlineStr">
        <is>
          <t>jam</t>
        </is>
      </c>
      <c r="G8371" s="25" t="n">
        <v>2.409638562933691</v>
      </c>
      <c r="H8371" s="26">
        <f>VLOOKUP(D8371,upahbahan,3,FALSE)</f>
        <v/>
      </c>
      <c r="J8371" s="26">
        <f>G8371*H8371</f>
        <v/>
      </c>
    </row>
    <row r="8372">
      <c r="C8372" s="5" t="n">
        <v>2</v>
      </c>
      <c r="D8372" s="5" t="inlineStr">
        <is>
          <t>Tukang</t>
        </is>
      </c>
      <c r="E8372" s="5" t="inlineStr">
        <is>
          <t>L02</t>
        </is>
      </c>
      <c r="F8372" s="5" t="inlineStr">
        <is>
          <t>jam</t>
        </is>
      </c>
      <c r="G8372" s="25" t="n">
        <v>1.204819256371234</v>
      </c>
      <c r="H8372" s="26">
        <f>VLOOKUP(D8372,upahbahan,3,FALSE)</f>
        <v/>
      </c>
      <c r="J8372" s="26">
        <f>G8372*H8372</f>
        <v/>
      </c>
    </row>
    <row r="8373">
      <c r="C8373" s="5" t="n">
        <v>3</v>
      </c>
      <c r="D8373" s="5" t="inlineStr">
        <is>
          <t>Mandor</t>
        </is>
      </c>
      <c r="E8373" s="5" t="inlineStr">
        <is>
          <t>L03</t>
        </is>
      </c>
      <c r="F8373" s="5" t="inlineStr">
        <is>
          <t>jam</t>
        </is>
      </c>
      <c r="G8373" s="25" t="n">
        <v>0.6024098374730056</v>
      </c>
      <c r="H8373" s="26">
        <f>VLOOKUP(D8373,upahbahan,3,FALSE)</f>
        <v/>
      </c>
      <c r="J8373" s="26">
        <f>G8373*H8373</f>
        <v/>
      </c>
    </row>
    <row r="8374">
      <c r="C8374" s="27" t="inlineStr">
        <is>
          <t>JUMLAH HARGA TENAGA KERJA</t>
        </is>
      </c>
      <c r="D8374" s="28" t="n"/>
      <c r="E8374" s="28" t="n"/>
      <c r="F8374" s="28" t="n"/>
      <c r="G8374" s="28" t="n"/>
      <c r="H8374" s="28" t="n"/>
      <c r="I8374" s="28" t="n"/>
      <c r="J8374" s="29">
        <f>SUM(J8371:J8373)</f>
        <v/>
      </c>
    </row>
    <row r="8375">
      <c r="C8375" s="24" t="inlineStr">
        <is>
          <t>B</t>
        </is>
      </c>
      <c r="D8375" s="24" t="inlineStr">
        <is>
          <t>BAHAN</t>
        </is>
      </c>
      <c r="E8375" s="12" t="n"/>
      <c r="F8375" s="12" t="n"/>
      <c r="G8375" s="12" t="n"/>
      <c r="H8375" s="12" t="n"/>
      <c r="I8375" s="12" t="n"/>
      <c r="J8375" s="12" t="n"/>
    </row>
    <row r="8376">
      <c r="C8376" s="5" t="n">
        <v>1</v>
      </c>
      <c r="D8376" s="5" t="inlineStr">
        <is>
          <t>20 cm Pipa Besi Dia 6" Tinggi 7 m x 2</t>
        </is>
      </c>
      <c r="E8376" s="5" t="inlineStr">
        <is>
          <t>M449b</t>
        </is>
      </c>
      <c r="F8376" s="5" t="inlineStr">
        <is>
          <t>Buah</t>
        </is>
      </c>
      <c r="G8376" s="25" t="n">
        <v>1</v>
      </c>
      <c r="H8376" s="26">
        <f>VLOOKUP(D8376,upahbahan,3,FALSE)</f>
        <v/>
      </c>
      <c r="J8376" s="26">
        <f>G8376*H8376</f>
        <v/>
      </c>
    </row>
    <row r="8377">
      <c r="C8377" s="5" t="n">
        <v>2</v>
      </c>
      <c r="D8377" s="5" t="inlineStr">
        <is>
          <t>sisi Pipa Besi Dia 3" Panjang 4.5 m x</t>
        </is>
      </c>
      <c r="E8377" s="5" t="inlineStr">
        <is>
          <t>M275</t>
        </is>
      </c>
      <c r="F8377" s="5" t="inlineStr">
        <is>
          <t>M'</t>
        </is>
      </c>
      <c r="G8377" s="25" t="n">
        <v>13.99999982827705</v>
      </c>
      <c r="H8377" s="26">
        <f>VLOOKUP(D8377,upahbahan,3,FALSE)</f>
        <v/>
      </c>
      <c r="J8377" s="26">
        <f>G8377*H8377</f>
        <v/>
      </c>
    </row>
    <row r="8378">
      <c r="C8378" s="5" t="n">
        <v>3</v>
      </c>
      <c r="D8378" s="5" t="inlineStr">
        <is>
          <t>2 x 2 sisi Pipa Besi Dia 2.5" Panjang 1.5 m</t>
        </is>
      </c>
      <c r="E8378" s="5" t="inlineStr">
        <is>
          <t>M275b</t>
        </is>
      </c>
      <c r="F8378" s="5" t="inlineStr">
        <is>
          <t>M'</t>
        </is>
      </c>
      <c r="G8378" s="25" t="n">
        <v>17.99999956097562</v>
      </c>
      <c r="H8378" s="26">
        <f>VLOOKUP(D8378,upahbahan,3,FALSE)</f>
        <v/>
      </c>
      <c r="J8378" s="26">
        <f>G8378*H8378</f>
        <v/>
      </c>
    </row>
    <row r="8379">
      <c r="C8379" s="5" t="n">
        <v>4</v>
      </c>
      <c r="D8379" s="5" t="inlineStr">
        <is>
          <t>x 18 buah Box Besi Uk. 300 x 300 x 300</t>
        </is>
      </c>
      <c r="E8379" s="5" t="inlineStr">
        <is>
          <t>M275e</t>
        </is>
      </c>
      <c r="F8379" s="5" t="inlineStr">
        <is>
          <t>M'</t>
        </is>
      </c>
      <c r="G8379" s="25" t="n">
        <v>26.99999938426455</v>
      </c>
      <c r="H8379" s="26">
        <f>VLOOKUP(D8379,upahbahan,3,FALSE)</f>
        <v/>
      </c>
      <c r="J8379" s="26">
        <f>G8379*H8379</f>
        <v/>
      </c>
    </row>
    <row r="8380">
      <c r="C8380" s="5" t="n">
        <v>5</v>
      </c>
      <c r="D8380" s="5" t="inlineStr">
        <is>
          <t>mm, tebal 10 mm</t>
        </is>
      </c>
      <c r="E8380" s="5" t="inlineStr">
        <is>
          <t>M133</t>
        </is>
      </c>
      <c r="F8380" s="5" t="inlineStr">
        <is>
          <t>Kg</t>
        </is>
      </c>
      <c r="G8380" s="25" t="n">
        <v>0.04239</v>
      </c>
      <c r="H8380" s="26">
        <f>VLOOKUP(D8380,upahbahan,3,FALSE)</f>
        <v/>
      </c>
      <c r="J8380" s="26">
        <f>G8380*H8380</f>
        <v/>
      </c>
    </row>
    <row r="8381">
      <c r="C8381" s="5" t="n">
        <v>6</v>
      </c>
      <c r="D8381" s="5" t="inlineStr">
        <is>
          <t>Plat Besi uk 500 x 500 mm Kabel TR NYFGBY 2 x 4 x 2.5</t>
        </is>
      </c>
      <c r="E8381" s="5" t="inlineStr">
        <is>
          <t>M133</t>
        </is>
      </c>
      <c r="F8381" s="5" t="inlineStr">
        <is>
          <t>Kg</t>
        </is>
      </c>
      <c r="G8381" s="25" t="n">
        <v>0.03925</v>
      </c>
      <c r="H8381" s="26">
        <f>VLOOKUP(D8381,upahbahan,3,FALSE)</f>
        <v/>
      </c>
      <c r="J8381" s="26">
        <f>G8381*H8381</f>
        <v/>
      </c>
    </row>
    <row r="8382">
      <c r="C8382" s="5" t="n">
        <v>7</v>
      </c>
      <c r="D8382" s="5" t="inlineStr">
        <is>
          <t>mm2</t>
        </is>
      </c>
      <c r="E8382" s="5" t="inlineStr">
        <is>
          <t>M396u</t>
        </is>
      </c>
      <c r="F8382" s="5" t="inlineStr">
        <is>
          <t>M'</t>
        </is>
      </c>
      <c r="G8382" s="25" t="n">
        <v>18</v>
      </c>
      <c r="H8382" s="26">
        <f>VLOOKUP(D8382,upahbahan,3,FALSE)</f>
        <v/>
      </c>
      <c r="J8382" s="26">
        <f>G8382*H8382</f>
        <v/>
      </c>
    </row>
    <row r="8383">
      <c r="C8383" s="5" t="n">
        <v>8</v>
      </c>
      <c r="D8383" s="5" t="inlineStr">
        <is>
          <t>Kabel TR NYFGBY 4C x 6 mm2</t>
        </is>
      </c>
      <c r="E8383" s="5" t="inlineStr">
        <is>
          <t>M396m</t>
        </is>
      </c>
      <c r="F8383" s="5" t="inlineStr">
        <is>
          <t>M'</t>
        </is>
      </c>
      <c r="G8383" s="25" t="n">
        <v>66</v>
      </c>
      <c r="H8383" s="26">
        <f>VLOOKUP(D8383,upahbahan,3,FALSE)</f>
        <v/>
      </c>
      <c r="J8383" s="26">
        <f>G8383*H8383</f>
        <v/>
      </c>
    </row>
    <row r="8384">
      <c r="C8384" s="5" t="n">
        <v>9</v>
      </c>
      <c r="D8384" s="5" t="inlineStr">
        <is>
          <t>Pipa PVC AW 2 inch</t>
        </is>
      </c>
      <c r="E8384" s="5" t="inlineStr">
        <is>
          <t>M240h</t>
        </is>
      </c>
      <c r="F8384" s="5" t="inlineStr">
        <is>
          <t>M'</t>
        </is>
      </c>
      <c r="G8384" s="25" t="n">
        <v>22</v>
      </c>
      <c r="H8384" s="26">
        <f>VLOOKUP(D8384,upahbahan,3,FALSE)</f>
        <v/>
      </c>
      <c r="J8384" s="26">
        <f>G8384*H8384</f>
        <v/>
      </c>
    </row>
    <row r="8385">
      <c r="C8385" s="5" t="n">
        <v>10</v>
      </c>
      <c r="D8385" s="5" t="inlineStr">
        <is>
          <t>Mur dan Angkur Baut (L = 60 cm)</t>
        </is>
      </c>
      <c r="E8385" s="5" t="inlineStr">
        <is>
          <t>M223a</t>
        </is>
      </c>
      <c r="F8385" s="5" t="inlineStr">
        <is>
          <t>Set</t>
        </is>
      </c>
      <c r="G8385" s="25" t="n">
        <v>8</v>
      </c>
      <c r="H8385" s="26">
        <f>VLOOKUP(D8385,upahbahan,3,FALSE)</f>
        <v/>
      </c>
      <c r="J8385" s="26">
        <f>G8385*H8385</f>
        <v/>
      </c>
    </row>
    <row r="8386">
      <c r="C8386" s="5" t="n">
        <v>11</v>
      </c>
      <c r="D8386" s="5" t="inlineStr">
        <is>
          <t>Cat Besi</t>
        </is>
      </c>
      <c r="E8386" s="5" t="inlineStr">
        <is>
          <t>M95</t>
        </is>
      </c>
      <c r="F8386" s="5" t="inlineStr">
        <is>
          <t>Kg</t>
        </is>
      </c>
      <c r="G8386" s="25" t="n">
        <v>4.053773706293707</v>
      </c>
      <c r="H8386" s="26">
        <f>VLOOKUP(D8386,upahbahan,3,FALSE)</f>
        <v/>
      </c>
      <c r="J8386" s="26">
        <f>G8386*H8386</f>
        <v/>
      </c>
    </row>
    <row r="8387">
      <c r="C8387" s="27" t="inlineStr">
        <is>
          <t>JUMLAH HARGA BAHAN</t>
        </is>
      </c>
      <c r="D8387" s="28" t="n"/>
      <c r="E8387" s="28" t="n"/>
      <c r="F8387" s="28" t="n"/>
      <c r="G8387" s="28" t="n"/>
      <c r="H8387" s="28" t="n"/>
      <c r="I8387" s="28" t="n"/>
      <c r="J8387" s="29">
        <f>SUM(J8376:J8386)</f>
        <v/>
      </c>
    </row>
    <row r="8388">
      <c r="C8388" s="24" t="inlineStr">
        <is>
          <t>C</t>
        </is>
      </c>
      <c r="D8388" s="24" t="inlineStr">
        <is>
          <t>PERALATAN</t>
        </is>
      </c>
      <c r="E8388" s="12" t="n"/>
      <c r="F8388" s="12" t="n"/>
      <c r="G8388" s="12" t="n"/>
      <c r="H8388" s="12" t="n"/>
      <c r="I8388" s="12" t="n"/>
      <c r="J8388" s="12" t="n"/>
    </row>
    <row r="8389">
      <c r="C8389" s="5" t="n">
        <v>1</v>
      </c>
      <c r="D8389" s="5" t="inlineStr">
        <is>
          <t>Truck Crane 5 Ton</t>
        </is>
      </c>
      <c r="E8389" s="5" t="inlineStr">
        <is>
          <t>E100</t>
        </is>
      </c>
      <c r="F8389" s="5" t="inlineStr">
        <is>
          <t>Jam</t>
        </is>
      </c>
      <c r="G8389" s="25" t="n">
        <v>0.6024096386918171</v>
      </c>
      <c r="H8389" s="26">
        <f>VLOOKUP(D8389,upahbahan,3,FALSE)</f>
        <v/>
      </c>
      <c r="J8389" s="26">
        <f>G8389*H8389</f>
        <v/>
      </c>
    </row>
    <row r="8390">
      <c r="C8390" s="5" t="n">
        <v>2</v>
      </c>
      <c r="D8390" s="5" t="inlineStr">
        <is>
          <t>Alat Bantu</t>
        </is>
      </c>
      <c r="F8390" s="5" t="inlineStr">
        <is>
          <t>Ls</t>
        </is>
      </c>
      <c r="G8390" s="25" t="n">
        <v>1</v>
      </c>
      <c r="H8390" s="26">
        <f>VLOOKUP(D8390,upahbahan,3,FALSE)</f>
        <v/>
      </c>
      <c r="J8390" s="26">
        <f>G8390*H8390</f>
        <v/>
      </c>
    </row>
    <row r="8391">
      <c r="C8391" s="27" t="inlineStr">
        <is>
          <t>JUMLAH HARGA PERALATAN</t>
        </is>
      </c>
      <c r="D8391" s="28" t="n"/>
      <c r="E8391" s="28" t="n"/>
      <c r="F8391" s="28" t="n"/>
      <c r="G8391" s="28" t="n"/>
      <c r="H8391" s="28" t="n"/>
      <c r="I8391" s="28" t="n"/>
      <c r="J8391" s="29">
        <f>SUM(J8389:J8390)</f>
        <v/>
      </c>
    </row>
    <row r="8392">
      <c r="C8392" s="31" t="inlineStr">
        <is>
          <t>D</t>
        </is>
      </c>
      <c r="D8392" s="31" t="inlineStr">
        <is>
          <t>Jumlah (A+B+C)</t>
        </is>
      </c>
      <c r="E8392" s="32" t="n"/>
      <c r="F8392" s="32" t="n"/>
      <c r="G8392" s="32" t="n"/>
      <c r="H8392" s="32" t="n"/>
      <c r="I8392" s="32" t="n"/>
      <c r="J8392" s="33">
        <f>J8374+J8387+J8391</f>
        <v/>
      </c>
    </row>
    <row r="8393">
      <c r="C8393" s="18" t="inlineStr">
        <is>
          <t>E</t>
        </is>
      </c>
      <c r="D8393" s="18" t="inlineStr">
        <is>
          <t>Biaya Umum dan Keuntungan 10.0% x D</t>
        </is>
      </c>
      <c r="H8393" s="21">
        <f>$Q$8</f>
        <v/>
      </c>
      <c r="J8393" s="34">
        <f>J8392*H8393</f>
        <v/>
      </c>
    </row>
    <row r="8394">
      <c r="C8394" s="31" t="inlineStr">
        <is>
          <t>F</t>
        </is>
      </c>
      <c r="D8394" s="31" t="inlineStr">
        <is>
          <t>Harga Satuan Pekerjaan (D+E)</t>
        </is>
      </c>
      <c r="E8394" s="32" t="n"/>
      <c r="F8394" s="32" t="n"/>
      <c r="G8394" s="32" t="n"/>
      <c r="H8394" s="32" t="n"/>
      <c r="I8394" s="32" t="n"/>
      <c r="J8394" s="33">
        <f>SUM(J8392:J8393)</f>
        <v/>
      </c>
    </row>
    <row r="8396">
      <c r="C8396" s="16" t="inlineStr">
        <is>
          <t>I.397</t>
        </is>
      </c>
      <c r="D8396" s="17" t="inlineStr">
        <is>
          <t>Alat Pemberi Isyarat Lalu Lintas (APILL) Tiang Lurus dengan Lampu 2 (Dua) Warna</t>
        </is>
      </c>
      <c r="F8396" s="18" t="inlineStr">
        <is>
          <t>Buah</t>
        </is>
      </c>
      <c r="K8396" s="22">
        <f>ROUNDDOWN(J8420,0)</f>
        <v/>
      </c>
      <c r="M8396" s="19" t="inlineStr">
        <is>
          <t>9.4.(9e)</t>
        </is>
      </c>
    </row>
    <row r="8397">
      <c r="C8397" s="23" t="inlineStr">
        <is>
          <t>No</t>
        </is>
      </c>
      <c r="D8397" s="23" t="inlineStr">
        <is>
          <t>Uraian</t>
        </is>
      </c>
      <c r="E8397" s="23" t="inlineStr">
        <is>
          <t>Kode</t>
        </is>
      </c>
      <c r="F8397" s="23" t="inlineStr">
        <is>
          <t>Sat.</t>
        </is>
      </c>
      <c r="G8397" s="23" t="inlineStr">
        <is>
          <t>Koefisien</t>
        </is>
      </c>
      <c r="H8397" s="23" t="inlineStr">
        <is>
          <t>Harga  Satuan (Rp)</t>
        </is>
      </c>
      <c r="J8397" s="23" t="inlineStr">
        <is>
          <t>Jumlah Harga (Rp)</t>
        </is>
      </c>
    </row>
    <row r="8398">
      <c r="C8398" s="24" t="inlineStr">
        <is>
          <t>A</t>
        </is>
      </c>
      <c r="D8398" s="24" t="inlineStr">
        <is>
          <t>TENAGA KERJA</t>
        </is>
      </c>
      <c r="E8398" s="12" t="n"/>
      <c r="F8398" s="12" t="n"/>
      <c r="G8398" s="12" t="n"/>
      <c r="H8398" s="12" t="n"/>
      <c r="I8398" s="12" t="n"/>
      <c r="J8398" s="12" t="n"/>
    </row>
    <row r="8399">
      <c r="C8399" s="5" t="n">
        <v>1</v>
      </c>
      <c r="D8399" s="5" t="inlineStr">
        <is>
          <t>Pekerja</t>
        </is>
      </c>
      <c r="E8399" s="5" t="inlineStr">
        <is>
          <t>L01</t>
        </is>
      </c>
      <c r="F8399" s="5" t="inlineStr">
        <is>
          <t>jam</t>
        </is>
      </c>
      <c r="G8399" s="25" t="n">
        <v>2.409638562933691</v>
      </c>
      <c r="H8399" s="26">
        <f>VLOOKUP(D8399,upahbahan,3,FALSE)</f>
        <v/>
      </c>
      <c r="J8399" s="26">
        <f>G8399*H8399</f>
        <v/>
      </c>
    </row>
    <row r="8400">
      <c r="C8400" s="5" t="n">
        <v>2</v>
      </c>
      <c r="D8400" s="5" t="inlineStr">
        <is>
          <t>Tukang</t>
        </is>
      </c>
      <c r="E8400" s="5" t="inlineStr">
        <is>
          <t>L02</t>
        </is>
      </c>
      <c r="F8400" s="5" t="inlineStr">
        <is>
          <t>jam</t>
        </is>
      </c>
      <c r="G8400" s="25" t="n">
        <v>1.204819256371234</v>
      </c>
      <c r="H8400" s="26">
        <f>VLOOKUP(D8400,upahbahan,3,FALSE)</f>
        <v/>
      </c>
      <c r="J8400" s="26">
        <f>G8400*H8400</f>
        <v/>
      </c>
    </row>
    <row r="8401">
      <c r="C8401" s="5" t="n">
        <v>3</v>
      </c>
      <c r="D8401" s="5" t="inlineStr">
        <is>
          <t>Mandor</t>
        </is>
      </c>
      <c r="E8401" s="5" t="inlineStr">
        <is>
          <t>L03</t>
        </is>
      </c>
      <c r="F8401" s="5" t="inlineStr">
        <is>
          <t>jam</t>
        </is>
      </c>
      <c r="G8401" s="25" t="n">
        <v>0.6024098374730056</v>
      </c>
      <c r="H8401" s="26">
        <f>VLOOKUP(D8401,upahbahan,3,FALSE)</f>
        <v/>
      </c>
      <c r="J8401" s="26">
        <f>G8401*H8401</f>
        <v/>
      </c>
    </row>
    <row r="8402">
      <c r="C8402" s="27" t="inlineStr">
        <is>
          <t>JUMLAH HARGA TENAGA KERJA</t>
        </is>
      </c>
      <c r="D8402" s="28" t="n"/>
      <c r="E8402" s="28" t="n"/>
      <c r="F8402" s="28" t="n"/>
      <c r="G8402" s="28" t="n"/>
      <c r="H8402" s="28" t="n"/>
      <c r="I8402" s="28" t="n"/>
      <c r="J8402" s="29">
        <f>SUM(J8399:J8401)</f>
        <v/>
      </c>
    </row>
    <row r="8403">
      <c r="C8403" s="24" t="inlineStr">
        <is>
          <t>B</t>
        </is>
      </c>
      <c r="D8403" s="24" t="inlineStr">
        <is>
          <t>BAHAN</t>
        </is>
      </c>
      <c r="E8403" s="12" t="n"/>
      <c r="F8403" s="12" t="n"/>
      <c r="G8403" s="12" t="n"/>
      <c r="H8403" s="12" t="n"/>
      <c r="I8403" s="12" t="n"/>
      <c r="J8403" s="12" t="n"/>
    </row>
    <row r="8404">
      <c r="C8404" s="5" t="n">
        <v>1</v>
      </c>
      <c r="D8404" s="5" t="inlineStr">
        <is>
          <t>20 cm</t>
        </is>
      </c>
      <c r="E8404" s="5" t="inlineStr">
        <is>
          <t>M449</t>
        </is>
      </c>
      <c r="F8404" s="5" t="inlineStr">
        <is>
          <t>Buah</t>
        </is>
      </c>
      <c r="G8404" s="25" t="n">
        <v>1</v>
      </c>
      <c r="H8404" s="26" t="n">
        <v>6600000</v>
      </c>
      <c r="I8404" s="30" t="inlineStr">
        <is>
          <t>harga khusus</t>
        </is>
      </c>
      <c r="J8404" s="26">
        <f>G8404*H8404</f>
        <v/>
      </c>
    </row>
    <row r="8405">
      <c r="C8405" s="5" t="n">
        <v>2</v>
      </c>
      <c r="D8405" s="5" t="inlineStr">
        <is>
          <t>Pipa Besi Dia 4" Tinggi 4 m Box Besi Uk. 300 x 300 x 300</t>
        </is>
      </c>
      <c r="E8405" s="5" t="inlineStr">
        <is>
          <t>M275c</t>
        </is>
      </c>
      <c r="F8405" s="5" t="inlineStr">
        <is>
          <t>M'</t>
        </is>
      </c>
      <c r="G8405" s="25" t="n">
        <v>3.999999948630138</v>
      </c>
      <c r="H8405" s="26">
        <f>VLOOKUP(D8405,upahbahan,3,FALSE)</f>
        <v/>
      </c>
      <c r="J8405" s="26">
        <f>G8405*H8405</f>
        <v/>
      </c>
    </row>
    <row r="8406">
      <c r="C8406" s="5" t="n">
        <v>3</v>
      </c>
      <c r="D8406" s="5" t="inlineStr">
        <is>
          <t>mm, tebal 10 mm</t>
        </is>
      </c>
      <c r="E8406" s="5" t="inlineStr">
        <is>
          <t>M133</t>
        </is>
      </c>
      <c r="F8406" s="5" t="inlineStr">
        <is>
          <t>Kg</t>
        </is>
      </c>
      <c r="G8406" s="25" t="n">
        <v>0.04239</v>
      </c>
      <c r="H8406" s="26">
        <f>VLOOKUP(D8406,upahbahan,3,FALSE)</f>
        <v/>
      </c>
      <c r="J8406" s="26">
        <f>G8406*H8406</f>
        <v/>
      </c>
    </row>
    <row r="8407">
      <c r="C8407" s="5" t="n">
        <v>4</v>
      </c>
      <c r="D8407" s="5" t="inlineStr">
        <is>
          <t>Plat Besi uk 500 x 500 mm Kabel TR NYFGBY 2 x 4 x 2.5</t>
        </is>
      </c>
      <c r="E8407" s="5" t="inlineStr">
        <is>
          <t>M133</t>
        </is>
      </c>
      <c r="F8407" s="5" t="inlineStr">
        <is>
          <t>Kg</t>
        </is>
      </c>
      <c r="G8407" s="25" t="n">
        <v>0.01962529411764706</v>
      </c>
      <c r="H8407" s="26">
        <f>VLOOKUP(D8407,upahbahan,3,FALSE)</f>
        <v/>
      </c>
      <c r="J8407" s="26">
        <f>G8407*H8407</f>
        <v/>
      </c>
    </row>
    <row r="8408">
      <c r="C8408" s="5" t="n">
        <v>5</v>
      </c>
      <c r="D8408" s="5" t="inlineStr">
        <is>
          <t>mm2</t>
        </is>
      </c>
      <c r="E8408" s="5" t="inlineStr">
        <is>
          <t>M396u</t>
        </is>
      </c>
      <c r="F8408" s="5" t="inlineStr">
        <is>
          <t>M'</t>
        </is>
      </c>
      <c r="G8408" s="25" t="n">
        <v>10</v>
      </c>
      <c r="H8408" s="26">
        <f>VLOOKUP(D8408,upahbahan,3,FALSE)</f>
        <v/>
      </c>
      <c r="J8408" s="26">
        <f>G8408*H8408</f>
        <v/>
      </c>
    </row>
    <row r="8409">
      <c r="C8409" s="5" t="n">
        <v>6</v>
      </c>
      <c r="D8409" s="5" t="inlineStr">
        <is>
          <t>Kabel TR NYFGBY 4C x 6 mm2</t>
        </is>
      </c>
      <c r="E8409" s="5" t="inlineStr">
        <is>
          <t>M396m</t>
        </is>
      </c>
      <c r="F8409" s="5" t="inlineStr">
        <is>
          <t>M'</t>
        </is>
      </c>
      <c r="G8409" s="25" t="n">
        <v>10</v>
      </c>
      <c r="H8409" s="26">
        <f>VLOOKUP(D8409,upahbahan,3,FALSE)</f>
        <v/>
      </c>
      <c r="J8409" s="26">
        <f>G8409*H8409</f>
        <v/>
      </c>
    </row>
    <row r="8410">
      <c r="C8410" s="5" t="n">
        <v>7</v>
      </c>
      <c r="D8410" s="5" t="inlineStr">
        <is>
          <t>Pipa PVC AW 2 inch</t>
        </is>
      </c>
      <c r="E8410" s="5" t="inlineStr">
        <is>
          <t>M240h</t>
        </is>
      </c>
      <c r="F8410" s="5" t="inlineStr">
        <is>
          <t>M'</t>
        </is>
      </c>
      <c r="G8410" s="25" t="n">
        <v>5</v>
      </c>
      <c r="H8410" s="26">
        <f>VLOOKUP(D8410,upahbahan,3,FALSE)</f>
        <v/>
      </c>
      <c r="J8410" s="26">
        <f>G8410*H8410</f>
        <v/>
      </c>
    </row>
    <row r="8411">
      <c r="C8411" s="5" t="n">
        <v>8</v>
      </c>
      <c r="D8411" s="5" t="inlineStr">
        <is>
          <t>Mur dan Angkur Baut (L = 60 cm)</t>
        </is>
      </c>
      <c r="E8411" s="5" t="inlineStr">
        <is>
          <t>M223a</t>
        </is>
      </c>
      <c r="F8411" s="5" t="inlineStr">
        <is>
          <t>Set</t>
        </is>
      </c>
      <c r="G8411" s="25" t="n">
        <v>4</v>
      </c>
      <c r="H8411" s="26">
        <f>VLOOKUP(D8411,upahbahan,3,FALSE)</f>
        <v/>
      </c>
      <c r="J8411" s="26">
        <f>G8411*H8411</f>
        <v/>
      </c>
    </row>
    <row r="8412">
      <c r="C8412" s="5" t="n">
        <v>9</v>
      </c>
      <c r="D8412" s="5" t="inlineStr">
        <is>
          <t>Cat Besi</t>
        </is>
      </c>
      <c r="E8412" s="5" t="inlineStr">
        <is>
          <t>M95</t>
        </is>
      </c>
      <c r="F8412" s="5" t="inlineStr">
        <is>
          <t>Kg</t>
        </is>
      </c>
      <c r="G8412" s="25" t="n">
        <v>0.6386285314685315</v>
      </c>
      <c r="H8412" s="26">
        <f>VLOOKUP(D8412,upahbahan,3,FALSE)</f>
        <v/>
      </c>
      <c r="J8412" s="26">
        <f>G8412*H8412</f>
        <v/>
      </c>
    </row>
    <row r="8413">
      <c r="C8413" s="27" t="inlineStr">
        <is>
          <t>JUMLAH HARGA BAHAN</t>
        </is>
      </c>
      <c r="D8413" s="28" t="n"/>
      <c r="E8413" s="28" t="n"/>
      <c r="F8413" s="28" t="n"/>
      <c r="G8413" s="28" t="n"/>
      <c r="H8413" s="28" t="n"/>
      <c r="I8413" s="28" t="n"/>
      <c r="J8413" s="29">
        <f>SUM(J8404:J8412)</f>
        <v/>
      </c>
    </row>
    <row r="8414">
      <c r="C8414" s="24" t="inlineStr">
        <is>
          <t>C</t>
        </is>
      </c>
      <c r="D8414" s="24" t="inlineStr">
        <is>
          <t>PERALATAN</t>
        </is>
      </c>
      <c r="E8414" s="12" t="n"/>
      <c r="F8414" s="12" t="n"/>
      <c r="G8414" s="12" t="n"/>
      <c r="H8414" s="12" t="n"/>
      <c r="I8414" s="12" t="n"/>
      <c r="J8414" s="12" t="n"/>
    </row>
    <row r="8415">
      <c r="C8415" s="5" t="n">
        <v>1</v>
      </c>
      <c r="D8415" s="5" t="inlineStr">
        <is>
          <t>Truck Crane 5 Ton</t>
        </is>
      </c>
      <c r="E8415" s="5" t="inlineStr">
        <is>
          <t>E100</t>
        </is>
      </c>
      <c r="F8415" s="5" t="inlineStr">
        <is>
          <t>Jam</t>
        </is>
      </c>
      <c r="G8415" s="25" t="n">
        <v>0.6024096386918171</v>
      </c>
      <c r="H8415" s="26">
        <f>VLOOKUP(D8415,upahbahan,3,FALSE)</f>
        <v/>
      </c>
      <c r="J8415" s="26">
        <f>G8415*H8415</f>
        <v/>
      </c>
    </row>
    <row r="8416">
      <c r="C8416" s="5" t="n">
        <v>2</v>
      </c>
      <c r="D8416" s="5" t="inlineStr">
        <is>
          <t>Alat Bantu</t>
        </is>
      </c>
      <c r="F8416" s="5" t="inlineStr">
        <is>
          <t>Ls</t>
        </is>
      </c>
      <c r="G8416" s="25" t="n">
        <v>1</v>
      </c>
      <c r="H8416" s="26">
        <f>VLOOKUP(D8416,upahbahan,3,FALSE)</f>
        <v/>
      </c>
      <c r="J8416" s="26">
        <f>G8416*H8416</f>
        <v/>
      </c>
    </row>
    <row r="8417">
      <c r="C8417" s="27" t="inlineStr">
        <is>
          <t>JUMLAH HARGA PERALATAN</t>
        </is>
      </c>
      <c r="D8417" s="28" t="n"/>
      <c r="E8417" s="28" t="n"/>
      <c r="F8417" s="28" t="n"/>
      <c r="G8417" s="28" t="n"/>
      <c r="H8417" s="28" t="n"/>
      <c r="I8417" s="28" t="n"/>
      <c r="J8417" s="29">
        <f>SUM(J8415:J8416)</f>
        <v/>
      </c>
    </row>
    <row r="8418">
      <c r="C8418" s="31" t="inlineStr">
        <is>
          <t>D</t>
        </is>
      </c>
      <c r="D8418" s="31" t="inlineStr">
        <is>
          <t>Jumlah (A+B+C)</t>
        </is>
      </c>
      <c r="E8418" s="32" t="n"/>
      <c r="F8418" s="32" t="n"/>
      <c r="G8418" s="32" t="n"/>
      <c r="H8418" s="32" t="n"/>
      <c r="I8418" s="32" t="n"/>
      <c r="J8418" s="33">
        <f>J8402+J8413+J8417</f>
        <v/>
      </c>
    </row>
    <row r="8419">
      <c r="C8419" s="18" t="inlineStr">
        <is>
          <t>E</t>
        </is>
      </c>
      <c r="D8419" s="18" t="inlineStr">
        <is>
          <t>Biaya Umum dan Keuntungan 10.0% x D</t>
        </is>
      </c>
      <c r="H8419" s="21">
        <f>$Q$8</f>
        <v/>
      </c>
      <c r="J8419" s="34">
        <f>J8418*H8419</f>
        <v/>
      </c>
    </row>
    <row r="8420">
      <c r="C8420" s="31" t="inlineStr">
        <is>
          <t>F</t>
        </is>
      </c>
      <c r="D8420" s="31" t="inlineStr">
        <is>
          <t>Harga Satuan Pekerjaan (D+E)</t>
        </is>
      </c>
      <c r="E8420" s="32" t="n"/>
      <c r="F8420" s="32" t="n"/>
      <c r="G8420" s="32" t="n"/>
      <c r="H8420" s="32" t="n"/>
      <c r="I8420" s="32" t="n"/>
      <c r="J8420" s="33">
        <f>SUM(J8418:J8419)</f>
        <v/>
      </c>
    </row>
    <row r="8422">
      <c r="C8422" s="16" t="inlineStr">
        <is>
          <t>I.398</t>
        </is>
      </c>
      <c r="D8422" s="17" t="inlineStr">
        <is>
          <t>Alat Pemberi Isyarat Lalu Lintas (APILL) Tiang Lurus dengan Lampu 1 (Satu) Warna</t>
        </is>
      </c>
      <c r="F8422" s="18" t="inlineStr">
        <is>
          <t>Buah</t>
        </is>
      </c>
      <c r="K8422" s="22">
        <f>ROUNDDOWN(J8446,0)</f>
        <v/>
      </c>
      <c r="M8422" s="19" t="inlineStr">
        <is>
          <t>9.4.(9f)</t>
        </is>
      </c>
    </row>
    <row r="8423">
      <c r="C8423" s="23" t="inlineStr">
        <is>
          <t>No</t>
        </is>
      </c>
      <c r="D8423" s="23" t="inlineStr">
        <is>
          <t>Uraian</t>
        </is>
      </c>
      <c r="E8423" s="23" t="inlineStr">
        <is>
          <t>Kode</t>
        </is>
      </c>
      <c r="F8423" s="23" t="inlineStr">
        <is>
          <t>Sat.</t>
        </is>
      </c>
      <c r="G8423" s="23" t="inlineStr">
        <is>
          <t>Koefisien</t>
        </is>
      </c>
      <c r="H8423" s="23" t="inlineStr">
        <is>
          <t>Harga  Satuan (Rp)</t>
        </is>
      </c>
      <c r="J8423" s="23" t="inlineStr">
        <is>
          <t>Jumlah Harga (Rp)</t>
        </is>
      </c>
    </row>
    <row r="8424">
      <c r="C8424" s="24" t="inlineStr">
        <is>
          <t>A</t>
        </is>
      </c>
      <c r="D8424" s="24" t="inlineStr">
        <is>
          <t>TENAGA KERJA</t>
        </is>
      </c>
      <c r="E8424" s="12" t="n"/>
      <c r="F8424" s="12" t="n"/>
      <c r="G8424" s="12" t="n"/>
      <c r="H8424" s="12" t="n"/>
      <c r="I8424" s="12" t="n"/>
      <c r="J8424" s="12" t="n"/>
    </row>
    <row r="8425">
      <c r="C8425" s="5" t="n">
        <v>1</v>
      </c>
      <c r="D8425" s="5" t="inlineStr">
        <is>
          <t>Pekerja</t>
        </is>
      </c>
      <c r="E8425" s="5" t="inlineStr">
        <is>
          <t>L01</t>
        </is>
      </c>
      <c r="F8425" s="5" t="inlineStr">
        <is>
          <t>jam</t>
        </is>
      </c>
      <c r="G8425" s="25" t="n">
        <v>2.409638562933691</v>
      </c>
      <c r="H8425" s="26">
        <f>VLOOKUP(D8425,upahbahan,3,FALSE)</f>
        <v/>
      </c>
      <c r="J8425" s="26">
        <f>G8425*H8425</f>
        <v/>
      </c>
    </row>
    <row r="8426">
      <c r="C8426" s="5" t="n">
        <v>2</v>
      </c>
      <c r="D8426" s="5" t="inlineStr">
        <is>
          <t>Tukang</t>
        </is>
      </c>
      <c r="E8426" s="5" t="inlineStr">
        <is>
          <t>L02</t>
        </is>
      </c>
      <c r="F8426" s="5" t="inlineStr">
        <is>
          <t>jam</t>
        </is>
      </c>
      <c r="G8426" s="25" t="n">
        <v>1.204819256371234</v>
      </c>
      <c r="H8426" s="26">
        <f>VLOOKUP(D8426,upahbahan,3,FALSE)</f>
        <v/>
      </c>
      <c r="J8426" s="26">
        <f>G8426*H8426</f>
        <v/>
      </c>
    </row>
    <row r="8427">
      <c r="C8427" s="5" t="n">
        <v>3</v>
      </c>
      <c r="D8427" s="5" t="inlineStr">
        <is>
          <t>Mandor</t>
        </is>
      </c>
      <c r="E8427" s="5" t="inlineStr">
        <is>
          <t>L03</t>
        </is>
      </c>
      <c r="F8427" s="5" t="inlineStr">
        <is>
          <t>jam</t>
        </is>
      </c>
      <c r="G8427" s="25" t="n">
        <v>0.6024098374730056</v>
      </c>
      <c r="H8427" s="26">
        <f>VLOOKUP(D8427,upahbahan,3,FALSE)</f>
        <v/>
      </c>
      <c r="J8427" s="26">
        <f>G8427*H8427</f>
        <v/>
      </c>
    </row>
    <row r="8428">
      <c r="C8428" s="27" t="inlineStr">
        <is>
          <t>JUMLAH HARGA TENAGA KERJA</t>
        </is>
      </c>
      <c r="D8428" s="28" t="n"/>
      <c r="E8428" s="28" t="n"/>
      <c r="F8428" s="28" t="n"/>
      <c r="G8428" s="28" t="n"/>
      <c r="H8428" s="28" t="n"/>
      <c r="I8428" s="28" t="n"/>
      <c r="J8428" s="29">
        <f>SUM(J8425:J8427)</f>
        <v/>
      </c>
    </row>
    <row r="8429">
      <c r="C8429" s="24" t="inlineStr">
        <is>
          <t>B</t>
        </is>
      </c>
      <c r="D8429" s="24" t="inlineStr">
        <is>
          <t>BAHAN</t>
        </is>
      </c>
      <c r="E8429" s="12" t="n"/>
      <c r="F8429" s="12" t="n"/>
      <c r="G8429" s="12" t="n"/>
      <c r="H8429" s="12" t="n"/>
      <c r="I8429" s="12" t="n"/>
      <c r="J8429" s="12" t="n"/>
    </row>
    <row r="8430">
      <c r="C8430" s="5" t="n">
        <v>1</v>
      </c>
      <c r="D8430" s="5" t="inlineStr">
        <is>
          <t>20 cm</t>
        </is>
      </c>
      <c r="E8430" s="5" t="inlineStr">
        <is>
          <t>M449d</t>
        </is>
      </c>
      <c r="F8430" s="5" t="inlineStr">
        <is>
          <t>Buah</t>
        </is>
      </c>
      <c r="G8430" s="25" t="n">
        <v>1</v>
      </c>
      <c r="H8430" s="26" t="n">
        <v>1600000</v>
      </c>
      <c r="I8430" s="30" t="inlineStr">
        <is>
          <t>harga khusus</t>
        </is>
      </c>
      <c r="J8430" s="26">
        <f>G8430*H8430</f>
        <v/>
      </c>
    </row>
    <row r="8431">
      <c r="C8431" s="5" t="n">
        <v>2</v>
      </c>
      <c r="D8431" s="5" t="inlineStr">
        <is>
          <t>Pipa Besi Dia 4" Tinggi 4 m Box Besi Uk. 300 x 300 x 300</t>
        </is>
      </c>
      <c r="E8431" s="5" t="inlineStr">
        <is>
          <t>M275c</t>
        </is>
      </c>
      <c r="F8431" s="5" t="inlineStr">
        <is>
          <t>M'</t>
        </is>
      </c>
      <c r="G8431" s="25" t="n">
        <v>3.999999948630138</v>
      </c>
      <c r="H8431" s="26">
        <f>VLOOKUP(D8431,upahbahan,3,FALSE)</f>
        <v/>
      </c>
      <c r="J8431" s="26">
        <f>G8431*H8431</f>
        <v/>
      </c>
    </row>
    <row r="8432">
      <c r="C8432" s="5" t="n">
        <v>3</v>
      </c>
      <c r="D8432" s="5" t="inlineStr">
        <is>
          <t>mm, tebal 10 mm</t>
        </is>
      </c>
      <c r="E8432" s="5" t="inlineStr">
        <is>
          <t>M133</t>
        </is>
      </c>
      <c r="F8432" s="5" t="inlineStr">
        <is>
          <t>Kg</t>
        </is>
      </c>
      <c r="G8432" s="25" t="n">
        <v>0.04239</v>
      </c>
      <c r="H8432" s="26">
        <f>VLOOKUP(D8432,upahbahan,3,FALSE)</f>
        <v/>
      </c>
      <c r="J8432" s="26">
        <f>G8432*H8432</f>
        <v/>
      </c>
    </row>
    <row r="8433">
      <c r="C8433" s="5" t="n">
        <v>4</v>
      </c>
      <c r="D8433" s="5" t="inlineStr">
        <is>
          <t>Plat Besi uk 500 x 500 mm Kabel TR NYFGBY 2 x 4 x 2.5</t>
        </is>
      </c>
      <c r="E8433" s="5" t="inlineStr">
        <is>
          <t>M133</t>
        </is>
      </c>
      <c r="F8433" s="5" t="inlineStr">
        <is>
          <t>Kg</t>
        </is>
      </c>
      <c r="G8433" s="25" t="n">
        <v>0.01962529411764706</v>
      </c>
      <c r="H8433" s="26">
        <f>VLOOKUP(D8433,upahbahan,3,FALSE)</f>
        <v/>
      </c>
      <c r="J8433" s="26">
        <f>G8433*H8433</f>
        <v/>
      </c>
    </row>
    <row r="8434">
      <c r="C8434" s="5" t="n">
        <v>5</v>
      </c>
      <c r="D8434" s="5" t="inlineStr">
        <is>
          <t>mm2</t>
        </is>
      </c>
      <c r="E8434" s="5" t="inlineStr">
        <is>
          <t>M396u</t>
        </is>
      </c>
      <c r="F8434" s="5" t="inlineStr">
        <is>
          <t>M'</t>
        </is>
      </c>
      <c r="G8434" s="25" t="n">
        <v>5</v>
      </c>
      <c r="H8434" s="26">
        <f>VLOOKUP(D8434,upahbahan,3,FALSE)</f>
        <v/>
      </c>
      <c r="J8434" s="26">
        <f>G8434*H8434</f>
        <v/>
      </c>
    </row>
    <row r="8435">
      <c r="C8435" s="5" t="n">
        <v>6</v>
      </c>
      <c r="D8435" s="5" t="inlineStr">
        <is>
          <t>Kabel TR NYFGBY 4C x 6 mm2</t>
        </is>
      </c>
      <c r="E8435" s="5" t="inlineStr">
        <is>
          <t>M396m</t>
        </is>
      </c>
      <c r="F8435" s="5" t="inlineStr">
        <is>
          <t>M'</t>
        </is>
      </c>
      <c r="G8435" s="25" t="n">
        <v>5</v>
      </c>
      <c r="H8435" s="26">
        <f>VLOOKUP(D8435,upahbahan,3,FALSE)</f>
        <v/>
      </c>
      <c r="J8435" s="26">
        <f>G8435*H8435</f>
        <v/>
      </c>
    </row>
    <row r="8436">
      <c r="C8436" s="5" t="n">
        <v>7</v>
      </c>
      <c r="D8436" s="5" t="inlineStr">
        <is>
          <t>Pipa PVC AW 2 inch</t>
        </is>
      </c>
      <c r="E8436" s="5" t="inlineStr">
        <is>
          <t>M240h</t>
        </is>
      </c>
      <c r="F8436" s="5" t="inlineStr">
        <is>
          <t>M'</t>
        </is>
      </c>
      <c r="G8436" s="25" t="n">
        <v>5</v>
      </c>
      <c r="H8436" s="26">
        <f>VLOOKUP(D8436,upahbahan,3,FALSE)</f>
        <v/>
      </c>
      <c r="J8436" s="26">
        <f>G8436*H8436</f>
        <v/>
      </c>
    </row>
    <row r="8437">
      <c r="C8437" s="5" t="n">
        <v>8</v>
      </c>
      <c r="D8437" s="5" t="inlineStr">
        <is>
          <t>Mur dan Angkur Baut (L = 60 cm)</t>
        </is>
      </c>
      <c r="E8437" s="5" t="inlineStr">
        <is>
          <t>M223a</t>
        </is>
      </c>
      <c r="F8437" s="5" t="inlineStr">
        <is>
          <t>Set</t>
        </is>
      </c>
      <c r="G8437" s="25" t="n">
        <v>4</v>
      </c>
      <c r="H8437" s="26">
        <f>VLOOKUP(D8437,upahbahan,3,FALSE)</f>
        <v/>
      </c>
      <c r="J8437" s="26">
        <f>G8437*H8437</f>
        <v/>
      </c>
    </row>
    <row r="8438">
      <c r="C8438" s="5" t="n">
        <v>9</v>
      </c>
      <c r="D8438" s="5" t="inlineStr">
        <is>
          <t>Cat Besi</t>
        </is>
      </c>
      <c r="E8438" s="5" t="inlineStr">
        <is>
          <t>M95</t>
        </is>
      </c>
      <c r="F8438" s="5" t="inlineStr">
        <is>
          <t>Kg</t>
        </is>
      </c>
      <c r="G8438" s="25" t="n">
        <v>0.6386285314685315</v>
      </c>
      <c r="H8438" s="26">
        <f>VLOOKUP(D8438,upahbahan,3,FALSE)</f>
        <v/>
      </c>
      <c r="J8438" s="26">
        <f>G8438*H8438</f>
        <v/>
      </c>
    </row>
    <row r="8439">
      <c r="C8439" s="27" t="inlineStr">
        <is>
          <t>JUMLAH HARGA BAHAN</t>
        </is>
      </c>
      <c r="D8439" s="28" t="n"/>
      <c r="E8439" s="28" t="n"/>
      <c r="F8439" s="28" t="n"/>
      <c r="G8439" s="28" t="n"/>
      <c r="H8439" s="28" t="n"/>
      <c r="I8439" s="28" t="n"/>
      <c r="J8439" s="29">
        <f>SUM(J8430:J8438)</f>
        <v/>
      </c>
    </row>
    <row r="8440">
      <c r="C8440" s="24" t="inlineStr">
        <is>
          <t>C</t>
        </is>
      </c>
      <c r="D8440" s="24" t="inlineStr">
        <is>
          <t>PERALATAN</t>
        </is>
      </c>
      <c r="E8440" s="12" t="n"/>
      <c r="F8440" s="12" t="n"/>
      <c r="G8440" s="12" t="n"/>
      <c r="H8440" s="12" t="n"/>
      <c r="I8440" s="12" t="n"/>
      <c r="J8440" s="12" t="n"/>
    </row>
    <row r="8441">
      <c r="C8441" s="5" t="n">
        <v>1</v>
      </c>
      <c r="D8441" s="5" t="inlineStr">
        <is>
          <t>Truck Crane 5 Ton</t>
        </is>
      </c>
      <c r="E8441" s="5" t="inlineStr">
        <is>
          <t>E100</t>
        </is>
      </c>
      <c r="F8441" s="5" t="inlineStr">
        <is>
          <t>Jam</t>
        </is>
      </c>
      <c r="G8441" s="25" t="n">
        <v>0.6024096386918171</v>
      </c>
      <c r="H8441" s="26">
        <f>VLOOKUP(D8441,upahbahan,3,FALSE)</f>
        <v/>
      </c>
      <c r="J8441" s="26">
        <f>G8441*H8441</f>
        <v/>
      </c>
    </row>
    <row r="8442">
      <c r="C8442" s="5" t="n">
        <v>2</v>
      </c>
      <c r="D8442" s="5" t="inlineStr">
        <is>
          <t>Alat Bantu</t>
        </is>
      </c>
      <c r="F8442" s="5" t="inlineStr">
        <is>
          <t>Ls</t>
        </is>
      </c>
      <c r="G8442" s="25" t="n">
        <v>1</v>
      </c>
      <c r="H8442" s="26">
        <f>VLOOKUP(D8442,upahbahan,3,FALSE)</f>
        <v/>
      </c>
      <c r="J8442" s="26">
        <f>G8442*H8442</f>
        <v/>
      </c>
    </row>
    <row r="8443">
      <c r="C8443" s="27" t="inlineStr">
        <is>
          <t>JUMLAH HARGA PERALATAN</t>
        </is>
      </c>
      <c r="D8443" s="28" t="n"/>
      <c r="E8443" s="28" t="n"/>
      <c r="F8443" s="28" t="n"/>
      <c r="G8443" s="28" t="n"/>
      <c r="H8443" s="28" t="n"/>
      <c r="I8443" s="28" t="n"/>
      <c r="J8443" s="29">
        <f>SUM(J8441:J8442)</f>
        <v/>
      </c>
    </row>
    <row r="8444">
      <c r="C8444" s="31" t="inlineStr">
        <is>
          <t>D</t>
        </is>
      </c>
      <c r="D8444" s="31" t="inlineStr">
        <is>
          <t>Jumlah (A+B+C)</t>
        </is>
      </c>
      <c r="E8444" s="32" t="n"/>
      <c r="F8444" s="32" t="n"/>
      <c r="G8444" s="32" t="n"/>
      <c r="H8444" s="32" t="n"/>
      <c r="I8444" s="32" t="n"/>
      <c r="J8444" s="33">
        <f>J8428+J8439+J8443</f>
        <v/>
      </c>
    </row>
    <row r="8445">
      <c r="C8445" s="18" t="inlineStr">
        <is>
          <t>E</t>
        </is>
      </c>
      <c r="D8445" s="18" t="inlineStr">
        <is>
          <t>Biaya Umum dan Keuntungan 10.0% x D</t>
        </is>
      </c>
      <c r="H8445" s="21">
        <f>$Q$8</f>
        <v/>
      </c>
      <c r="J8445" s="34">
        <f>J8444*H8445</f>
        <v/>
      </c>
    </row>
    <row r="8446">
      <c r="C8446" s="31" t="inlineStr">
        <is>
          <t>F</t>
        </is>
      </c>
      <c r="D8446" s="31" t="inlineStr">
        <is>
          <t>Harga Satuan Pekerjaan (D+E)</t>
        </is>
      </c>
      <c r="E8446" s="32" t="n"/>
      <c r="F8446" s="32" t="n"/>
      <c r="G8446" s="32" t="n"/>
      <c r="H8446" s="32" t="n"/>
      <c r="I8446" s="32" t="n"/>
      <c r="J8446" s="33">
        <f>SUM(J8444:J8445)</f>
        <v/>
      </c>
    </row>
    <row r="8448">
      <c r="C8448" s="16" t="inlineStr">
        <is>
          <t>I.399</t>
        </is>
      </c>
      <c r="D8448" s="17" t="inlineStr">
        <is>
          <t>Tiang baja pengaman APILL (Traffic Light Protector)</t>
        </is>
      </c>
      <c r="F8448" s="18" t="inlineStr">
        <is>
          <t>Buah</t>
        </is>
      </c>
      <c r="K8448" s="22">
        <f>ROUNDDOWN(J8476,0)</f>
        <v/>
      </c>
      <c r="M8448" s="19" t="inlineStr">
        <is>
          <t>9.4.(9g)</t>
        </is>
      </c>
    </row>
    <row r="8449">
      <c r="C8449" s="23" t="inlineStr">
        <is>
          <t>No</t>
        </is>
      </c>
      <c r="D8449" s="23" t="inlineStr">
        <is>
          <t>Uraian</t>
        </is>
      </c>
      <c r="E8449" s="23" t="inlineStr">
        <is>
          <t>Kode</t>
        </is>
      </c>
      <c r="F8449" s="23" t="inlineStr">
        <is>
          <t>Sat.</t>
        </is>
      </c>
      <c r="G8449" s="23" t="inlineStr">
        <is>
          <t>Koefisien</t>
        </is>
      </c>
      <c r="H8449" s="23" t="inlineStr">
        <is>
          <t>Harga  Satuan (Rp)</t>
        </is>
      </c>
      <c r="J8449" s="23" t="inlineStr">
        <is>
          <t>Jumlah Harga (Rp)</t>
        </is>
      </c>
    </row>
    <row r="8450">
      <c r="C8450" s="24" t="inlineStr">
        <is>
          <t>A</t>
        </is>
      </c>
      <c r="D8450" s="24" t="inlineStr">
        <is>
          <t>TENAGA KERJA</t>
        </is>
      </c>
      <c r="E8450" s="12" t="n"/>
      <c r="F8450" s="12" t="n"/>
      <c r="G8450" s="12" t="n"/>
      <c r="H8450" s="12" t="n"/>
      <c r="I8450" s="12" t="n"/>
      <c r="J8450" s="12" t="n"/>
    </row>
    <row r="8451">
      <c r="C8451" s="5" t="n">
        <v>1</v>
      </c>
      <c r="D8451" s="5" t="inlineStr">
        <is>
          <t>Pekerja</t>
        </is>
      </c>
      <c r="E8451" s="5" t="inlineStr">
        <is>
          <t>L01</t>
        </is>
      </c>
      <c r="F8451" s="5" t="inlineStr">
        <is>
          <t>jam</t>
        </is>
      </c>
      <c r="G8451" s="25" t="n">
        <v>0.09638562933690836</v>
      </c>
      <c r="H8451" s="26">
        <f>VLOOKUP(D8451,upahbahan,3,FALSE)</f>
        <v/>
      </c>
      <c r="J8451" s="26">
        <f>G8451*H8451</f>
        <v/>
      </c>
    </row>
    <row r="8452">
      <c r="C8452" s="5" t="n">
        <v>2</v>
      </c>
      <c r="D8452" s="5" t="inlineStr">
        <is>
          <t>Tukang</t>
        </is>
      </c>
      <c r="E8452" s="5" t="inlineStr">
        <is>
          <t>L02</t>
        </is>
      </c>
      <c r="F8452" s="5" t="inlineStr">
        <is>
          <t>jam</t>
        </is>
      </c>
      <c r="G8452" s="25" t="n">
        <v>0.04819290794985561</v>
      </c>
      <c r="H8452" s="26">
        <f>VLOOKUP(D8452,upahbahan,3,FALSE)</f>
        <v/>
      </c>
      <c r="J8452" s="26">
        <f>G8452*H8452</f>
        <v/>
      </c>
    </row>
    <row r="8453">
      <c r="C8453" s="5" t="n">
        <v>3</v>
      </c>
      <c r="D8453" s="5" t="inlineStr">
        <is>
          <t>Mandor</t>
        </is>
      </c>
      <c r="E8453" s="5" t="inlineStr">
        <is>
          <t>L03</t>
        </is>
      </c>
      <c r="F8453" s="5" t="inlineStr">
        <is>
          <t>jam</t>
        </is>
      </c>
      <c r="G8453" s="25" t="n">
        <v>0.02409627342430586</v>
      </c>
      <c r="H8453" s="26">
        <f>VLOOKUP(D8453,upahbahan,3,FALSE)</f>
        <v/>
      </c>
      <c r="J8453" s="26">
        <f>G8453*H8453</f>
        <v/>
      </c>
    </row>
    <row r="8454">
      <c r="C8454" s="27" t="inlineStr">
        <is>
          <t>JUMLAH HARGA TENAGA KERJA</t>
        </is>
      </c>
      <c r="D8454" s="28" t="n"/>
      <c r="E8454" s="28" t="n"/>
      <c r="F8454" s="28" t="n"/>
      <c r="G8454" s="28" t="n"/>
      <c r="H8454" s="28" t="n"/>
      <c r="I8454" s="28" t="n"/>
      <c r="J8454" s="29">
        <f>SUM(J8451:J8453)</f>
        <v/>
      </c>
    </row>
    <row r="8455">
      <c r="C8455" s="24" t="inlineStr">
        <is>
          <t>B</t>
        </is>
      </c>
      <c r="D8455" s="24" t="inlineStr">
        <is>
          <t>BAHAN</t>
        </is>
      </c>
      <c r="E8455" s="12" t="n"/>
      <c r="F8455" s="12" t="n"/>
      <c r="G8455" s="12" t="n"/>
      <c r="H8455" s="12" t="n"/>
      <c r="I8455" s="12" t="n"/>
      <c r="J8455" s="12" t="n"/>
    </row>
    <row r="8456">
      <c r="C8456" s="5" t="n">
        <v>1</v>
      </c>
      <c r="D8456" s="5" t="inlineStr">
        <is>
          <t>Pipa Besi Dia 4" Tinggi 1.2 m</t>
        </is>
      </c>
      <c r="E8456" s="5" t="inlineStr">
        <is>
          <t>M275c</t>
        </is>
      </c>
      <c r="F8456" s="5" t="inlineStr">
        <is>
          <t>M'</t>
        </is>
      </c>
      <c r="G8456" s="25" t="n">
        <v>1.199999979452055</v>
      </c>
      <c r="H8456" s="26">
        <f>VLOOKUP(D8456,upahbahan,3,FALSE)</f>
        <v/>
      </c>
      <c r="J8456" s="26">
        <f>G8456*H8456</f>
        <v/>
      </c>
    </row>
    <row r="8457">
      <c r="C8457" s="5" t="n">
        <v>2</v>
      </c>
      <c r="D8457" s="5" t="inlineStr">
        <is>
          <t>Plat Besi uk 200 x 200 mm</t>
        </is>
      </c>
      <c r="E8457" s="5" t="inlineStr">
        <is>
          <t>M133</t>
        </is>
      </c>
      <c r="F8457" s="5" t="inlineStr">
        <is>
          <t>Kg</t>
        </is>
      </c>
      <c r="G8457" s="25" t="n">
        <v>0.01962529411764706</v>
      </c>
      <c r="H8457" s="26">
        <f>VLOOKUP(D8457,upahbahan,3,FALSE)</f>
        <v/>
      </c>
      <c r="J8457" s="26">
        <f>G8457*H8457</f>
        <v/>
      </c>
    </row>
    <row r="8458">
      <c r="C8458" s="5" t="n">
        <v>3</v>
      </c>
      <c r="D8458" s="5" t="inlineStr">
        <is>
          <t>Mur dan Angkur Baut (L = 12 cm)</t>
        </is>
      </c>
      <c r="E8458" s="5" t="inlineStr">
        <is>
          <t>M437</t>
        </is>
      </c>
      <c r="F8458" s="5" t="inlineStr">
        <is>
          <t>Set</t>
        </is>
      </c>
      <c r="G8458" s="25" t="n">
        <v>4</v>
      </c>
      <c r="H8458" s="26">
        <f>VLOOKUP(D8458,upahbahan,3,FALSE)</f>
        <v/>
      </c>
      <c r="J8458" s="26">
        <f>G8458*H8458</f>
        <v/>
      </c>
    </row>
    <row r="8459">
      <c r="C8459" s="5" t="n">
        <v>4</v>
      </c>
      <c r="D8459" s="5" t="inlineStr">
        <is>
          <t>Semen</t>
        </is>
      </c>
      <c r="E8459" s="5" t="inlineStr">
        <is>
          <t>M12</t>
        </is>
      </c>
      <c r="F8459" s="5" t="inlineStr">
        <is>
          <t>Kg</t>
        </is>
      </c>
      <c r="G8459" s="25" t="n">
        <v>67.31999999999999</v>
      </c>
      <c r="H8459" s="26">
        <f>VLOOKUP(D8459,upahbahan,3,FALSE)</f>
        <v/>
      </c>
      <c r="J8459" s="26">
        <f>G8459*H8459</f>
        <v/>
      </c>
    </row>
    <row r="8460">
      <c r="C8460" s="5" t="n">
        <v>5</v>
      </c>
      <c r="D8460" s="5" t="inlineStr">
        <is>
          <t>Pasir Beton</t>
        </is>
      </c>
      <c r="E8460" s="5" t="inlineStr">
        <is>
          <t>M01a</t>
        </is>
      </c>
      <c r="F8460" s="5" t="inlineStr">
        <is>
          <t>M3</t>
        </is>
      </c>
      <c r="G8460" s="25" t="n">
        <v>0.1352598341232228</v>
      </c>
      <c r="H8460" s="26">
        <f>VLOOKUP(D8460,upahbahan,3,FALSE)</f>
        <v/>
      </c>
      <c r="J8460" s="26">
        <f>G8460*H8460</f>
        <v/>
      </c>
    </row>
    <row r="8461">
      <c r="C8461" s="5" t="n">
        <v>6</v>
      </c>
      <c r="D8461" s="5" t="inlineStr">
        <is>
          <t>Aggregat Kasar</t>
        </is>
      </c>
      <c r="E8461" s="5" t="inlineStr">
        <is>
          <t>M03</t>
        </is>
      </c>
      <c r="F8461" s="5" t="inlineStr">
        <is>
          <t>M3</t>
        </is>
      </c>
      <c r="G8461" s="25" t="n">
        <v>0.1536666821292909</v>
      </c>
      <c r="H8461" s="26">
        <f>VLOOKUP(D8461,upahbahan,3,FALSE)</f>
        <v/>
      </c>
      <c r="J8461" s="26">
        <f>G8461*H8461</f>
        <v/>
      </c>
    </row>
    <row r="8462">
      <c r="C8462" s="5" t="n">
        <v>7</v>
      </c>
      <c r="D8462" s="5" t="inlineStr">
        <is>
          <t>Kayu Kaso bekisting</t>
        </is>
      </c>
      <c r="E8462" s="5" t="inlineStr">
        <is>
          <t>M19</t>
        </is>
      </c>
      <c r="F8462" s="5" t="inlineStr">
        <is>
          <t>M3</t>
        </is>
      </c>
      <c r="G8462" s="25" t="n">
        <v>0.04958333454545455</v>
      </c>
      <c r="H8462" s="26">
        <f>VLOOKUP(D8462,upahbahan,3,FALSE)</f>
        <v/>
      </c>
      <c r="J8462" s="26">
        <f>G8462*H8462</f>
        <v/>
      </c>
    </row>
    <row r="8463">
      <c r="C8463" s="5" t="n">
        <v>8</v>
      </c>
      <c r="D8463" s="5" t="inlineStr">
        <is>
          <t>Multiplek</t>
        </is>
      </c>
      <c r="E8463" s="5" t="inlineStr">
        <is>
          <t>M73</t>
        </is>
      </c>
      <c r="F8463" s="5" t="inlineStr">
        <is>
          <t>Lbr</t>
        </is>
      </c>
      <c r="G8463" s="25" t="n">
        <v>0.537489890619821</v>
      </c>
      <c r="H8463" s="26">
        <f>VLOOKUP(D8463,upahbahan,3,FALSE)</f>
        <v/>
      </c>
      <c r="J8463" s="26">
        <f>G8463*H8463</f>
        <v/>
      </c>
    </row>
    <row r="8464">
      <c r="C8464" s="5" t="n">
        <v>9</v>
      </c>
      <c r="D8464" s="5" t="inlineStr">
        <is>
          <t>Air</t>
        </is>
      </c>
      <c r="E8464" s="5" t="inlineStr">
        <is>
          <t>M170</t>
        </is>
      </c>
      <c r="F8464" s="5" t="inlineStr">
        <is>
          <t>Liter</t>
        </is>
      </c>
      <c r="G8464" s="25" t="n">
        <v>33.5938566552901</v>
      </c>
      <c r="H8464" s="26">
        <f>VLOOKUP(D8464,upahbahan,3,FALSE)</f>
        <v/>
      </c>
      <c r="J8464" s="26">
        <f>G8464*H8464</f>
        <v/>
      </c>
    </row>
    <row r="8465">
      <c r="C8465" s="5" t="n">
        <v>10</v>
      </c>
      <c r="D8465" s="5" t="inlineStr">
        <is>
          <t>Paku</t>
        </is>
      </c>
      <c r="E8465" s="5" t="inlineStr">
        <is>
          <t>M18</t>
        </is>
      </c>
      <c r="F8465" s="5" t="inlineStr">
        <is>
          <t>Kg</t>
        </is>
      </c>
      <c r="G8465" s="25" t="n">
        <v>0.48</v>
      </c>
      <c r="H8465" s="26">
        <f>VLOOKUP(D8465,upahbahan,3,FALSE)</f>
        <v/>
      </c>
      <c r="J8465" s="26">
        <f>G8465*H8465</f>
        <v/>
      </c>
    </row>
    <row r="8466">
      <c r="C8466" s="5" t="n">
        <v>11</v>
      </c>
      <c r="D8466" s="5" t="inlineStr">
        <is>
          <t>Cat Besi</t>
        </is>
      </c>
      <c r="E8466" s="5" t="inlineStr">
        <is>
          <t>M17b</t>
        </is>
      </c>
      <c r="F8466" s="5" t="inlineStr">
        <is>
          <t>Kg</t>
        </is>
      </c>
      <c r="G8466" s="25" t="n">
        <v>0.1915885997726648</v>
      </c>
      <c r="H8466" s="26" t="n">
        <v>123333.33</v>
      </c>
      <c r="I8466" s="30" t="inlineStr">
        <is>
          <t>harga khusus</t>
        </is>
      </c>
      <c r="J8466" s="26">
        <f>G8466*H8466</f>
        <v/>
      </c>
    </row>
    <row r="8467">
      <c r="C8467" s="5" t="n">
        <v>12</v>
      </c>
      <c r="D8467" s="5" t="inlineStr">
        <is>
          <t>Pasir Urug</t>
        </is>
      </c>
      <c r="E8467" s="5" t="inlineStr">
        <is>
          <t>M01d</t>
        </is>
      </c>
      <c r="F8467" s="5" t="inlineStr">
        <is>
          <t>M3</t>
        </is>
      </c>
      <c r="G8467" s="25" t="n">
        <v>0.036</v>
      </c>
      <c r="H8467" s="26">
        <f>VLOOKUP(D8467,upahbahan,3,FALSE)</f>
        <v/>
      </c>
      <c r="J8467" s="26">
        <f>G8467*H8467</f>
        <v/>
      </c>
    </row>
    <row r="8468">
      <c r="C8468" s="27" t="inlineStr">
        <is>
          <t>JUMLAH HARGA BAHAN</t>
        </is>
      </c>
      <c r="D8468" s="28" t="n"/>
      <c r="E8468" s="28" t="n"/>
      <c r="F8468" s="28" t="n"/>
      <c r="G8468" s="28" t="n"/>
      <c r="H8468" s="28" t="n"/>
      <c r="I8468" s="28" t="n"/>
      <c r="J8468" s="29">
        <f>SUM(J8456:J8467)</f>
        <v/>
      </c>
    </row>
    <row r="8469">
      <c r="C8469" s="24" t="inlineStr">
        <is>
          <t>C</t>
        </is>
      </c>
      <c r="D8469" s="24" t="inlineStr">
        <is>
          <t>PERALATAN</t>
        </is>
      </c>
      <c r="E8469" s="12" t="n"/>
      <c r="F8469" s="12" t="n"/>
      <c r="G8469" s="12" t="n"/>
      <c r="H8469" s="12" t="n"/>
      <c r="I8469" s="12" t="n"/>
      <c r="J8469" s="12" t="n"/>
    </row>
    <row r="8470">
      <c r="C8470" s="5" t="n">
        <v>1</v>
      </c>
      <c r="D8470" s="5" t="inlineStr">
        <is>
          <t>Truck Crane 5 Ton</t>
        </is>
      </c>
      <c r="E8470" s="5" t="inlineStr">
        <is>
          <t>E100</t>
        </is>
      </c>
      <c r="F8470" s="5" t="inlineStr">
        <is>
          <t>Jam</t>
        </is>
      </c>
      <c r="G8470" s="25" t="n">
        <v>0.6024096386918171</v>
      </c>
      <c r="H8470" s="26">
        <f>VLOOKUP(D8470,upahbahan,3,FALSE)</f>
        <v/>
      </c>
      <c r="J8470" s="26">
        <f>G8470*H8470</f>
        <v/>
      </c>
    </row>
    <row r="8471">
      <c r="C8471" s="5" t="n">
        <v>2</v>
      </c>
      <c r="D8471" s="5" t="inlineStr">
        <is>
          <t>Concrete Mixer</t>
        </is>
      </c>
      <c r="E8471" s="5" t="inlineStr">
        <is>
          <t>E06</t>
        </is>
      </c>
      <c r="F8471" s="5" t="inlineStr">
        <is>
          <t>Jam</t>
        </is>
      </c>
      <c r="G8471" s="25" t="n">
        <v>0.02409639058431933</v>
      </c>
      <c r="H8471" s="26">
        <f>VLOOKUP(D8471,upahbahan,3,FALSE)</f>
        <v/>
      </c>
      <c r="J8471" s="26">
        <f>G8471*H8471</f>
        <v/>
      </c>
    </row>
    <row r="8472">
      <c r="C8472" s="5" t="n">
        <v>3</v>
      </c>
      <c r="D8472" s="5" t="inlineStr">
        <is>
          <t>Alat Bantu</t>
        </is>
      </c>
      <c r="F8472" s="5" t="inlineStr">
        <is>
          <t>Ls</t>
        </is>
      </c>
      <c r="G8472" s="25" t="n">
        <v>1</v>
      </c>
      <c r="H8472" s="26">
        <f>VLOOKUP(D8472,upahbahan,3,FALSE)</f>
        <v/>
      </c>
      <c r="J8472" s="26">
        <f>G8472*H8472</f>
        <v/>
      </c>
    </row>
    <row r="8473">
      <c r="C8473" s="27" t="inlineStr">
        <is>
          <t>JUMLAH HARGA PERALATAN</t>
        </is>
      </c>
      <c r="D8473" s="28" t="n"/>
      <c r="E8473" s="28" t="n"/>
      <c r="F8473" s="28" t="n"/>
      <c r="G8473" s="28" t="n"/>
      <c r="H8473" s="28" t="n"/>
      <c r="I8473" s="28" t="n"/>
      <c r="J8473" s="29">
        <f>SUM(J8470:J8472)</f>
        <v/>
      </c>
    </row>
    <row r="8474">
      <c r="C8474" s="31" t="inlineStr">
        <is>
          <t>D</t>
        </is>
      </c>
      <c r="D8474" s="31" t="inlineStr">
        <is>
          <t>Jumlah (A+B+C)</t>
        </is>
      </c>
      <c r="E8474" s="32" t="n"/>
      <c r="F8474" s="32" t="n"/>
      <c r="G8474" s="32" t="n"/>
      <c r="H8474" s="32" t="n"/>
      <c r="I8474" s="32" t="n"/>
      <c r="J8474" s="33">
        <f>J8454+J8468+J8473</f>
        <v/>
      </c>
    </row>
    <row r="8475">
      <c r="C8475" s="18" t="inlineStr">
        <is>
          <t>E</t>
        </is>
      </c>
      <c r="D8475" s="18" t="inlineStr">
        <is>
          <t>Biaya Umum dan Keuntungan 10.0% x D</t>
        </is>
      </c>
      <c r="H8475" s="21">
        <f>$Q$8</f>
        <v/>
      </c>
      <c r="J8475" s="34">
        <f>J8474*H8475</f>
        <v/>
      </c>
    </row>
    <row r="8476">
      <c r="C8476" s="31" t="inlineStr">
        <is>
          <t>F</t>
        </is>
      </c>
      <c r="D8476" s="31" t="inlineStr">
        <is>
          <t>Harga Satuan Pekerjaan (D+E)</t>
        </is>
      </c>
      <c r="E8476" s="32" t="n"/>
      <c r="F8476" s="32" t="n"/>
      <c r="G8476" s="32" t="n"/>
      <c r="H8476" s="32" t="n"/>
      <c r="I8476" s="32" t="n"/>
      <c r="J8476" s="33">
        <f>SUM(J8474:J8475)</f>
        <v/>
      </c>
    </row>
    <row r="8478">
      <c r="C8478" s="16" t="inlineStr">
        <is>
          <t>I.400</t>
        </is>
      </c>
      <c r="D8478" s="17" t="inlineStr">
        <is>
          <t>Lampu Penerangan Pedestrian, Lengan Tunggal, LED 1 x 5 Watt</t>
        </is>
      </c>
      <c r="F8478" s="18" t="inlineStr">
        <is>
          <t>Buah</t>
        </is>
      </c>
      <c r="K8478" s="22">
        <f>ROUNDDOWN(J8502,0)</f>
        <v/>
      </c>
      <c r="M8478" s="19" t="inlineStr">
        <is>
          <t>9.4.(10a)</t>
        </is>
      </c>
    </row>
    <row r="8479">
      <c r="C8479" s="23" t="inlineStr">
        <is>
          <t>No</t>
        </is>
      </c>
      <c r="D8479" s="23" t="inlineStr">
        <is>
          <t>Uraian</t>
        </is>
      </c>
      <c r="E8479" s="23" t="inlineStr">
        <is>
          <t>Kode</t>
        </is>
      </c>
      <c r="F8479" s="23" t="inlineStr">
        <is>
          <t>Sat.</t>
        </is>
      </c>
      <c r="G8479" s="23" t="inlineStr">
        <is>
          <t>Koefisien</t>
        </is>
      </c>
      <c r="H8479" s="23" t="inlineStr">
        <is>
          <t>Harga  Satuan (Rp)</t>
        </is>
      </c>
      <c r="J8479" s="23" t="inlineStr">
        <is>
          <t>Jumlah Harga (Rp)</t>
        </is>
      </c>
    </row>
    <row r="8480">
      <c r="C8480" s="24" t="inlineStr">
        <is>
          <t>A</t>
        </is>
      </c>
      <c r="D8480" s="24" t="inlineStr">
        <is>
          <t>TENAGA KERJA</t>
        </is>
      </c>
      <c r="E8480" s="12" t="n"/>
      <c r="F8480" s="12" t="n"/>
      <c r="G8480" s="12" t="n"/>
      <c r="H8480" s="12" t="n"/>
      <c r="I8480" s="12" t="n"/>
      <c r="J8480" s="12" t="n"/>
    </row>
    <row r="8481">
      <c r="C8481" s="5" t="n">
        <v>1</v>
      </c>
      <c r="D8481" s="5" t="inlineStr">
        <is>
          <t>Pekerja</t>
        </is>
      </c>
      <c r="E8481" s="5" t="inlineStr">
        <is>
          <t>L01</t>
        </is>
      </c>
      <c r="F8481" s="5" t="inlineStr">
        <is>
          <t>jam</t>
        </is>
      </c>
      <c r="G8481" s="25" t="n">
        <v>0.7904964414832543</v>
      </c>
      <c r="H8481" s="26">
        <f>VLOOKUP(D8481,upahbahan,3,FALSE)</f>
        <v/>
      </c>
      <c r="J8481" s="26">
        <f>G8481*H8481</f>
        <v/>
      </c>
    </row>
    <row r="8482">
      <c r="C8482" s="5" t="n">
        <v>2</v>
      </c>
      <c r="D8482" s="5" t="inlineStr">
        <is>
          <t>Tukang</t>
        </is>
      </c>
      <c r="E8482" s="5" t="inlineStr">
        <is>
          <t>L02</t>
        </is>
      </c>
      <c r="F8482" s="5" t="inlineStr">
        <is>
          <t>jam</t>
        </is>
      </c>
      <c r="G8482" s="25" t="n">
        <v>0.316198337263952</v>
      </c>
      <c r="H8482" s="26">
        <f>VLOOKUP(D8482,upahbahan,3,FALSE)</f>
        <v/>
      </c>
      <c r="J8482" s="26">
        <f>G8482*H8482</f>
        <v/>
      </c>
    </row>
    <row r="8483">
      <c r="C8483" s="5" t="n">
        <v>3</v>
      </c>
      <c r="D8483" s="5" t="inlineStr">
        <is>
          <t>Mandor</t>
        </is>
      </c>
      <c r="E8483" s="5" t="inlineStr">
        <is>
          <t>L03</t>
        </is>
      </c>
      <c r="F8483" s="5" t="inlineStr">
        <is>
          <t>jam</t>
        </is>
      </c>
      <c r="G8483" s="25" t="n">
        <v>0.1580992428695191</v>
      </c>
      <c r="H8483" s="26">
        <f>VLOOKUP(D8483,upahbahan,3,FALSE)</f>
        <v/>
      </c>
      <c r="J8483" s="26">
        <f>G8483*H8483</f>
        <v/>
      </c>
    </row>
    <row r="8484">
      <c r="C8484" s="27" t="inlineStr">
        <is>
          <t>JUMLAH HARGA TENAGA KERJA</t>
        </is>
      </c>
      <c r="D8484" s="28" t="n"/>
      <c r="E8484" s="28" t="n"/>
      <c r="F8484" s="28" t="n"/>
      <c r="G8484" s="28" t="n"/>
      <c r="H8484" s="28" t="n"/>
      <c r="I8484" s="28" t="n"/>
      <c r="J8484" s="29">
        <f>SUM(J8481:J8483)</f>
        <v/>
      </c>
    </row>
    <row r="8485">
      <c r="C8485" s="24" t="inlineStr">
        <is>
          <t>B</t>
        </is>
      </c>
      <c r="D8485" s="24" t="inlineStr">
        <is>
          <t>BAHAN</t>
        </is>
      </c>
      <c r="E8485" s="12" t="n"/>
      <c r="F8485" s="12" t="n"/>
      <c r="G8485" s="12" t="n"/>
      <c r="H8485" s="12" t="n"/>
      <c r="I8485" s="12" t="n"/>
      <c r="J8485" s="12" t="n"/>
    </row>
    <row r="8486">
      <c r="C8486" s="5" t="n">
        <v>1</v>
      </c>
      <c r="D8486" s="5" t="inlineStr">
        <is>
          <t>Tiang PJU Lengan Tunggal dia. 172</t>
        </is>
      </c>
      <c r="E8486" s="5" t="inlineStr">
        <is>
          <t>M394h</t>
        </is>
      </c>
      <c r="F8486" s="5" t="inlineStr">
        <is>
          <t>Buah</t>
        </is>
      </c>
      <c r="G8486" s="25" t="n">
        <v>1</v>
      </c>
      <c r="H8486" s="26">
        <f>VLOOKUP(D8486,upahbahan,3,FALSE)</f>
        <v/>
      </c>
      <c r="J8486" s="26">
        <f>G8486*H8486</f>
        <v/>
      </c>
    </row>
    <row r="8487">
      <c r="C8487" s="5" t="n">
        <v>2</v>
      </c>
      <c r="D8487" s="5" t="inlineStr">
        <is>
          <t>Lampu Pedestrian LED 1x5 W</t>
        </is>
      </c>
      <c r="E8487" s="5" t="inlineStr">
        <is>
          <t>M395i</t>
        </is>
      </c>
      <c r="F8487" s="5" t="inlineStr">
        <is>
          <t>Buah</t>
        </is>
      </c>
      <c r="G8487" s="25" t="n">
        <v>1</v>
      </c>
      <c r="H8487" s="26">
        <f>VLOOKUP(D8487,upahbahan,3,FALSE)</f>
        <v/>
      </c>
      <c r="J8487" s="26">
        <f>G8487*H8487</f>
        <v/>
      </c>
    </row>
    <row r="8488">
      <c r="C8488" s="5" t="n">
        <v>3</v>
      </c>
      <c r="D8488" s="5" t="inlineStr">
        <is>
          <t>NYM 3x2.5 mm2</t>
        </is>
      </c>
      <c r="E8488" s="5" t="inlineStr">
        <is>
          <t>M396n</t>
        </is>
      </c>
      <c r="F8488" s="5" t="inlineStr">
        <is>
          <t>M'</t>
        </is>
      </c>
      <c r="G8488" s="25" t="n">
        <v>5.5</v>
      </c>
      <c r="H8488" s="26">
        <f>VLOOKUP(D8488,upahbahan,3,FALSE)</f>
        <v/>
      </c>
      <c r="J8488" s="26">
        <f>G8488*H8488</f>
        <v/>
      </c>
    </row>
    <row r="8489">
      <c r="C8489" s="5" t="n">
        <v>4</v>
      </c>
      <c r="D8489" s="5" t="inlineStr">
        <is>
          <t>NYY 3x2.5 mm2</t>
        </is>
      </c>
      <c r="E8489" s="5" t="inlineStr">
        <is>
          <t>M396o</t>
        </is>
      </c>
      <c r="F8489" s="5" t="inlineStr">
        <is>
          <t>M'</t>
        </is>
      </c>
      <c r="G8489" s="25" t="n">
        <v>2</v>
      </c>
      <c r="H8489" s="26">
        <f>VLOOKUP(D8489,upahbahan,3,FALSE)</f>
        <v/>
      </c>
      <c r="J8489" s="26">
        <f>G8489*H8489</f>
        <v/>
      </c>
    </row>
    <row r="8490">
      <c r="C8490" s="5" t="n">
        <v>5</v>
      </c>
      <c r="D8490" s="5" t="inlineStr">
        <is>
          <t>Cable Connector 4 mm</t>
        </is>
      </c>
      <c r="E8490" s="5" t="inlineStr">
        <is>
          <t>M400</t>
        </is>
      </c>
      <c r="F8490" s="5" t="inlineStr">
        <is>
          <t>Buah</t>
        </is>
      </c>
      <c r="G8490" s="25" t="n">
        <v>1</v>
      </c>
      <c r="H8490" s="26">
        <f>VLOOKUP(D8490,upahbahan,3,FALSE)</f>
        <v/>
      </c>
      <c r="J8490" s="26">
        <f>G8490*H8490</f>
        <v/>
      </c>
    </row>
    <row r="8491">
      <c r="C8491" s="5" t="n">
        <v>6</v>
      </c>
      <c r="D8491" s="5" t="inlineStr">
        <is>
          <t>MCB 1P, 2A, 4,5 kA</t>
        </is>
      </c>
      <c r="E8491" s="5" t="inlineStr">
        <is>
          <t>M398</t>
        </is>
      </c>
      <c r="F8491" s="5" t="inlineStr">
        <is>
          <t>Buah</t>
        </is>
      </c>
      <c r="G8491" s="25" t="n">
        <v>1</v>
      </c>
      <c r="H8491" s="26">
        <f>VLOOKUP(D8491,upahbahan,3,FALSE)</f>
        <v/>
      </c>
      <c r="J8491" s="26">
        <f>G8491*H8491</f>
        <v/>
      </c>
    </row>
    <row r="8492">
      <c r="C8492" s="5" t="n">
        <v>7</v>
      </c>
      <c r="D8492" s="5" t="inlineStr">
        <is>
          <t>Schoen 16 mm2</t>
        </is>
      </c>
      <c r="E8492" s="5" t="inlineStr">
        <is>
          <t>M401</t>
        </is>
      </c>
      <c r="F8492" s="5" t="inlineStr">
        <is>
          <t>Buah</t>
        </is>
      </c>
      <c r="G8492" s="25" t="n">
        <v>2</v>
      </c>
      <c r="H8492" s="26">
        <f>VLOOKUP(D8492,upahbahan,3,FALSE)</f>
        <v/>
      </c>
      <c r="J8492" s="26">
        <f>G8492*H8492</f>
        <v/>
      </c>
    </row>
    <row r="8493">
      <c r="C8493" s="5" t="n">
        <v>8</v>
      </c>
      <c r="D8493" s="5" t="inlineStr">
        <is>
          <t>PVC AW Ø 1 Inch</t>
        </is>
      </c>
      <c r="E8493" s="5" t="inlineStr">
        <is>
          <t>M240e</t>
        </is>
      </c>
      <c r="F8493" s="5" t="inlineStr">
        <is>
          <t>M'</t>
        </is>
      </c>
      <c r="G8493" s="25" t="n">
        <v>2</v>
      </c>
      <c r="H8493" s="26" t="n">
        <v>21775</v>
      </c>
      <c r="I8493" s="30" t="inlineStr">
        <is>
          <t>harga khusus</t>
        </is>
      </c>
      <c r="J8493" s="26">
        <f>G8493*H8493</f>
        <v/>
      </c>
    </row>
    <row r="8494">
      <c r="C8494" s="5" t="n">
        <v>9</v>
      </c>
      <c r="D8494" s="5" t="inlineStr">
        <is>
          <t>Angkur Baut dia.25 - 40 cm &amp; mur</t>
        </is>
      </c>
      <c r="E8494" s="5" t="inlineStr">
        <is>
          <t>M388</t>
        </is>
      </c>
      <c r="F8494" s="5" t="inlineStr">
        <is>
          <t>Buah</t>
        </is>
      </c>
      <c r="G8494" s="25" t="n">
        <v>4</v>
      </c>
      <c r="H8494" s="26">
        <f>VLOOKUP(D8494,upahbahan,3,FALSE)</f>
        <v/>
      </c>
      <c r="J8494" s="26">
        <f>G8494*H8494</f>
        <v/>
      </c>
    </row>
    <row r="8495">
      <c r="C8495" s="27" t="inlineStr">
        <is>
          <t>JUMLAH HARGA BAHAN</t>
        </is>
      </c>
      <c r="D8495" s="28" t="n"/>
      <c r="E8495" s="28" t="n"/>
      <c r="F8495" s="28" t="n"/>
      <c r="G8495" s="28" t="n"/>
      <c r="H8495" s="28" t="n"/>
      <c r="I8495" s="28" t="n"/>
      <c r="J8495" s="29">
        <f>SUM(J8486:J8494)</f>
        <v/>
      </c>
    </row>
    <row r="8496">
      <c r="C8496" s="24" t="inlineStr">
        <is>
          <t>C</t>
        </is>
      </c>
      <c r="D8496" s="24" t="inlineStr">
        <is>
          <t>PERALATAN</t>
        </is>
      </c>
      <c r="E8496" s="12" t="n"/>
      <c r="F8496" s="12" t="n"/>
      <c r="G8496" s="12" t="n"/>
      <c r="H8496" s="12" t="n"/>
      <c r="I8496" s="12" t="n"/>
      <c r="J8496" s="12" t="n"/>
    </row>
    <row r="8497">
      <c r="C8497" s="5" t="n">
        <v>1</v>
      </c>
      <c r="D8497" s="5" t="inlineStr">
        <is>
          <t>Flat Bed Truck 3-4 Ton</t>
        </is>
      </c>
      <c r="E8497" s="5" t="inlineStr">
        <is>
          <t>E11</t>
        </is>
      </c>
      <c r="F8497" s="5" t="inlineStr">
        <is>
          <t>Jam</t>
        </is>
      </c>
      <c r="G8497" s="25" t="n">
        <v>0.1580992627561065</v>
      </c>
      <c r="H8497" s="26">
        <f>VLOOKUP(D8497,upahbahan,3,FALSE)</f>
        <v/>
      </c>
      <c r="J8497" s="26">
        <f>G8497*H8497</f>
        <v/>
      </c>
    </row>
    <row r="8498">
      <c r="C8498" s="5" t="n">
        <v>2</v>
      </c>
      <c r="D8498" s="5" t="inlineStr">
        <is>
          <t>Alat Bantu</t>
        </is>
      </c>
      <c r="F8498" s="5" t="inlineStr">
        <is>
          <t>Ls</t>
        </is>
      </c>
      <c r="G8498" s="25" t="n">
        <v>1</v>
      </c>
      <c r="H8498" s="26">
        <f>VLOOKUP(D8498,upahbahan,3,FALSE)</f>
        <v/>
      </c>
      <c r="J8498" s="26">
        <f>G8498*H8498</f>
        <v/>
      </c>
    </row>
    <row r="8499">
      <c r="C8499" s="27" t="inlineStr">
        <is>
          <t>JUMLAH HARGA PERALATAN</t>
        </is>
      </c>
      <c r="D8499" s="28" t="n"/>
      <c r="E8499" s="28" t="n"/>
      <c r="F8499" s="28" t="n"/>
      <c r="G8499" s="28" t="n"/>
      <c r="H8499" s="28" t="n"/>
      <c r="I8499" s="28" t="n"/>
      <c r="J8499" s="29">
        <f>SUM(J8497:J8498)</f>
        <v/>
      </c>
    </row>
    <row r="8500">
      <c r="C8500" s="31" t="inlineStr">
        <is>
          <t>D</t>
        </is>
      </c>
      <c r="D8500" s="31" t="inlineStr">
        <is>
          <t>Jumlah (A+B+C)</t>
        </is>
      </c>
      <c r="E8500" s="32" t="n"/>
      <c r="F8500" s="32" t="n"/>
      <c r="G8500" s="32" t="n"/>
      <c r="H8500" s="32" t="n"/>
      <c r="I8500" s="32" t="n"/>
      <c r="J8500" s="33">
        <f>J8484+J8495+J8499</f>
        <v/>
      </c>
    </row>
    <row r="8501">
      <c r="C8501" s="18" t="inlineStr">
        <is>
          <t>E</t>
        </is>
      </c>
      <c r="D8501" s="18" t="inlineStr">
        <is>
          <t>Biaya Umum dan Keuntungan 10.0% x D</t>
        </is>
      </c>
      <c r="H8501" s="21">
        <f>$Q$8</f>
        <v/>
      </c>
      <c r="J8501" s="34">
        <f>J8500*H8501</f>
        <v/>
      </c>
    </row>
    <row r="8502">
      <c r="C8502" s="31" t="inlineStr">
        <is>
          <t>F</t>
        </is>
      </c>
      <c r="D8502" s="31" t="inlineStr">
        <is>
          <t>Harga Satuan Pekerjaan (D+E)</t>
        </is>
      </c>
      <c r="E8502" s="32" t="n"/>
      <c r="F8502" s="32" t="n"/>
      <c r="G8502" s="32" t="n"/>
      <c r="H8502" s="32" t="n"/>
      <c r="I8502" s="32" t="n"/>
      <c r="J8502" s="33">
        <f>SUM(J8500:J8501)</f>
        <v/>
      </c>
    </row>
    <row r="8504">
      <c r="C8504" s="16" t="inlineStr">
        <is>
          <t>I.401</t>
        </is>
      </c>
      <c r="D8504" s="17" t="inlineStr">
        <is>
          <t>Lampu Penerangan Pedestrian, Lengan Ganda, Tipe LED 1 x 5 Watt</t>
        </is>
      </c>
      <c r="F8504" s="18" t="inlineStr">
        <is>
          <t>Buah</t>
        </is>
      </c>
      <c r="K8504" s="22">
        <f>ROUNDDOWN(J8528,0)</f>
        <v/>
      </c>
      <c r="M8504" s="19" t="inlineStr">
        <is>
          <t>9.4.(11a)</t>
        </is>
      </c>
    </row>
    <row r="8505">
      <c r="C8505" s="23" t="inlineStr">
        <is>
          <t>No</t>
        </is>
      </c>
      <c r="D8505" s="23" t="inlineStr">
        <is>
          <t>Uraian</t>
        </is>
      </c>
      <c r="E8505" s="23" t="inlineStr">
        <is>
          <t>Kode</t>
        </is>
      </c>
      <c r="F8505" s="23" t="inlineStr">
        <is>
          <t>Sat.</t>
        </is>
      </c>
      <c r="G8505" s="23" t="inlineStr">
        <is>
          <t>Koefisien</t>
        </is>
      </c>
      <c r="H8505" s="23" t="inlineStr">
        <is>
          <t>Harga  Satuan (Rp)</t>
        </is>
      </c>
      <c r="J8505" s="23" t="inlineStr">
        <is>
          <t>Jumlah Harga (Rp)</t>
        </is>
      </c>
    </row>
    <row r="8506">
      <c r="C8506" s="24" t="inlineStr">
        <is>
          <t>A</t>
        </is>
      </c>
      <c r="D8506" s="24" t="inlineStr">
        <is>
          <t>TENAGA KERJA</t>
        </is>
      </c>
      <c r="E8506" s="12" t="n"/>
      <c r="F8506" s="12" t="n"/>
      <c r="G8506" s="12" t="n"/>
      <c r="H8506" s="12" t="n"/>
      <c r="I8506" s="12" t="n"/>
      <c r="J8506" s="12" t="n"/>
    </row>
    <row r="8507">
      <c r="C8507" s="5" t="n">
        <v>1</v>
      </c>
      <c r="D8507" s="5" t="inlineStr">
        <is>
          <t>Pekerja</t>
        </is>
      </c>
      <c r="E8507" s="5" t="inlineStr">
        <is>
          <t>L01</t>
        </is>
      </c>
      <c r="F8507" s="5" t="inlineStr">
        <is>
          <t>jam</t>
        </is>
      </c>
      <c r="G8507" s="25" t="n">
        <v>0.7904964414832543</v>
      </c>
      <c r="H8507" s="26">
        <f>VLOOKUP(D8507,upahbahan,3,FALSE)</f>
        <v/>
      </c>
      <c r="J8507" s="26">
        <f>G8507*H8507</f>
        <v/>
      </c>
    </row>
    <row r="8508">
      <c r="C8508" s="5" t="n">
        <v>2</v>
      </c>
      <c r="D8508" s="5" t="inlineStr">
        <is>
          <t>Tukang</t>
        </is>
      </c>
      <c r="E8508" s="5" t="inlineStr">
        <is>
          <t>L02</t>
        </is>
      </c>
      <c r="F8508" s="5" t="inlineStr">
        <is>
          <t>jam</t>
        </is>
      </c>
      <c r="G8508" s="25" t="n">
        <v>0.316198337263952</v>
      </c>
      <c r="H8508" s="26">
        <f>VLOOKUP(D8508,upahbahan,3,FALSE)</f>
        <v/>
      </c>
      <c r="J8508" s="26">
        <f>G8508*H8508</f>
        <v/>
      </c>
    </row>
    <row r="8509">
      <c r="C8509" s="5" t="n">
        <v>3</v>
      </c>
      <c r="D8509" s="5" t="inlineStr">
        <is>
          <t>Mandor</t>
        </is>
      </c>
      <c r="E8509" s="5" t="inlineStr">
        <is>
          <t>L03</t>
        </is>
      </c>
      <c r="F8509" s="5" t="inlineStr">
        <is>
          <t>jam</t>
        </is>
      </c>
      <c r="G8509" s="25" t="n">
        <v>0.1580992428695191</v>
      </c>
      <c r="H8509" s="26">
        <f>VLOOKUP(D8509,upahbahan,3,FALSE)</f>
        <v/>
      </c>
      <c r="J8509" s="26">
        <f>G8509*H8509</f>
        <v/>
      </c>
    </row>
    <row r="8510">
      <c r="C8510" s="27" t="inlineStr">
        <is>
          <t>JUMLAH HARGA TENAGA KERJA</t>
        </is>
      </c>
      <c r="D8510" s="28" t="n"/>
      <c r="E8510" s="28" t="n"/>
      <c r="F8510" s="28" t="n"/>
      <c r="G8510" s="28" t="n"/>
      <c r="H8510" s="28" t="n"/>
      <c r="I8510" s="28" t="n"/>
      <c r="J8510" s="29">
        <f>SUM(J8507:J8509)</f>
        <v/>
      </c>
    </row>
    <row r="8511">
      <c r="C8511" s="24" t="inlineStr">
        <is>
          <t>B</t>
        </is>
      </c>
      <c r="D8511" s="24" t="inlineStr">
        <is>
          <t>BAHAN</t>
        </is>
      </c>
      <c r="E8511" s="12" t="n"/>
      <c r="F8511" s="12" t="n"/>
      <c r="G8511" s="12" t="n"/>
      <c r="H8511" s="12" t="n"/>
      <c r="I8511" s="12" t="n"/>
      <c r="J8511" s="12" t="n"/>
    </row>
    <row r="8512">
      <c r="C8512" s="5" t="n">
        <v>1</v>
      </c>
      <c r="D8512" s="5" t="inlineStr">
        <is>
          <t>Tiang PJU Lengan Ganda dia. 172m</t>
        </is>
      </c>
      <c r="E8512" s="5" t="inlineStr">
        <is>
          <t>M394i</t>
        </is>
      </c>
      <c r="F8512" s="5" t="inlineStr">
        <is>
          <t>Buah</t>
        </is>
      </c>
      <c r="G8512" s="25" t="n">
        <v>1</v>
      </c>
      <c r="H8512" s="26">
        <f>VLOOKUP(D8512,upahbahan,3,FALSE)</f>
        <v/>
      </c>
      <c r="J8512" s="26">
        <f>G8512*H8512</f>
        <v/>
      </c>
    </row>
    <row r="8513">
      <c r="C8513" s="5" t="n">
        <v>2</v>
      </c>
      <c r="D8513" s="5" t="inlineStr">
        <is>
          <t>Lampu Pedestrian LED 1x5 W</t>
        </is>
      </c>
      <c r="E8513" s="5" t="inlineStr">
        <is>
          <t>M395i</t>
        </is>
      </c>
      <c r="F8513" s="5" t="inlineStr">
        <is>
          <t>Buah</t>
        </is>
      </c>
      <c r="G8513" s="25" t="n">
        <v>2</v>
      </c>
      <c r="H8513" s="26">
        <f>VLOOKUP(D8513,upahbahan,3,FALSE)</f>
        <v/>
      </c>
      <c r="J8513" s="26">
        <f>G8513*H8513</f>
        <v/>
      </c>
    </row>
    <row r="8514">
      <c r="C8514" s="5" t="n">
        <v>3</v>
      </c>
      <c r="D8514" s="5" t="inlineStr">
        <is>
          <t>NYM 3x2.5 mm2</t>
        </is>
      </c>
      <c r="E8514" s="5" t="inlineStr">
        <is>
          <t>M396n</t>
        </is>
      </c>
      <c r="F8514" s="5" t="inlineStr">
        <is>
          <t>M'</t>
        </is>
      </c>
      <c r="G8514" s="25" t="n">
        <v>11</v>
      </c>
      <c r="H8514" s="26">
        <f>VLOOKUP(D8514,upahbahan,3,FALSE)</f>
        <v/>
      </c>
      <c r="J8514" s="26">
        <f>G8514*H8514</f>
        <v/>
      </c>
    </row>
    <row r="8515">
      <c r="C8515" s="5" t="n">
        <v>4</v>
      </c>
      <c r="D8515" s="5" t="inlineStr">
        <is>
          <t>NYY 3x2.5 mm2</t>
        </is>
      </c>
      <c r="E8515" s="5" t="inlineStr">
        <is>
          <t>M396o</t>
        </is>
      </c>
      <c r="F8515" s="5" t="inlineStr">
        <is>
          <t>M'</t>
        </is>
      </c>
      <c r="G8515" s="25" t="n">
        <v>4</v>
      </c>
      <c r="H8515" s="26">
        <f>VLOOKUP(D8515,upahbahan,3,FALSE)</f>
        <v/>
      </c>
      <c r="J8515" s="26">
        <f>G8515*H8515</f>
        <v/>
      </c>
    </row>
    <row r="8516">
      <c r="C8516" s="5" t="n">
        <v>5</v>
      </c>
      <c r="D8516" s="5" t="inlineStr">
        <is>
          <t>Cable Connector 4 mm</t>
        </is>
      </c>
      <c r="E8516" s="5" t="inlineStr">
        <is>
          <t>M400</t>
        </is>
      </c>
      <c r="F8516" s="5" t="inlineStr">
        <is>
          <t>Buah</t>
        </is>
      </c>
      <c r="G8516" s="25" t="n">
        <v>1</v>
      </c>
      <c r="H8516" s="26">
        <f>VLOOKUP(D8516,upahbahan,3,FALSE)</f>
        <v/>
      </c>
      <c r="J8516" s="26">
        <f>G8516*H8516</f>
        <v/>
      </c>
    </row>
    <row r="8517">
      <c r="C8517" s="5" t="n">
        <v>6</v>
      </c>
      <c r="D8517" s="5" t="inlineStr">
        <is>
          <t>MCB 1P, 2A, 4,5 kA</t>
        </is>
      </c>
      <c r="E8517" s="5" t="inlineStr">
        <is>
          <t>M398</t>
        </is>
      </c>
      <c r="F8517" s="5" t="inlineStr">
        <is>
          <t>Buah</t>
        </is>
      </c>
      <c r="G8517" s="25" t="n">
        <v>1</v>
      </c>
      <c r="H8517" s="26">
        <f>VLOOKUP(D8517,upahbahan,3,FALSE)</f>
        <v/>
      </c>
      <c r="J8517" s="26">
        <f>G8517*H8517</f>
        <v/>
      </c>
    </row>
    <row r="8518">
      <c r="C8518" s="5" t="n">
        <v>7</v>
      </c>
      <c r="D8518" s="5" t="inlineStr">
        <is>
          <t>Schoen 16 mm2</t>
        </is>
      </c>
      <c r="E8518" s="5" t="inlineStr">
        <is>
          <t>M401</t>
        </is>
      </c>
      <c r="F8518" s="5" t="inlineStr">
        <is>
          <t>Buah</t>
        </is>
      </c>
      <c r="G8518" s="25" t="n">
        <v>2</v>
      </c>
      <c r="H8518" s="26">
        <f>VLOOKUP(D8518,upahbahan,3,FALSE)</f>
        <v/>
      </c>
      <c r="J8518" s="26">
        <f>G8518*H8518</f>
        <v/>
      </c>
    </row>
    <row r="8519">
      <c r="C8519" s="5" t="n">
        <v>8</v>
      </c>
      <c r="D8519" s="5" t="inlineStr">
        <is>
          <t>PVC AW Ø 1 Inch</t>
        </is>
      </c>
      <c r="E8519" s="5" t="inlineStr">
        <is>
          <t>M240e</t>
        </is>
      </c>
      <c r="F8519" s="5" t="inlineStr">
        <is>
          <t>M'</t>
        </is>
      </c>
      <c r="G8519" s="25" t="n">
        <v>2</v>
      </c>
      <c r="H8519" s="26" t="n">
        <v>21775</v>
      </c>
      <c r="I8519" s="30" t="inlineStr">
        <is>
          <t>harga khusus</t>
        </is>
      </c>
      <c r="J8519" s="26">
        <f>G8519*H8519</f>
        <v/>
      </c>
    </row>
    <row r="8520">
      <c r="C8520" s="5" t="n">
        <v>9</v>
      </c>
      <c r="D8520" s="5" t="inlineStr">
        <is>
          <t>Angkur Baut dia.25 - 40 cm &amp; mur</t>
        </is>
      </c>
      <c r="E8520" s="5" t="inlineStr">
        <is>
          <t>M388</t>
        </is>
      </c>
      <c r="F8520" s="5" t="inlineStr">
        <is>
          <t>Buah</t>
        </is>
      </c>
      <c r="G8520" s="25" t="n">
        <v>4</v>
      </c>
      <c r="H8520" s="26">
        <f>VLOOKUP(D8520,upahbahan,3,FALSE)</f>
        <v/>
      </c>
      <c r="J8520" s="26">
        <f>G8520*H8520</f>
        <v/>
      </c>
    </row>
    <row r="8521">
      <c r="C8521" s="27" t="inlineStr">
        <is>
          <t>JUMLAH HARGA BAHAN</t>
        </is>
      </c>
      <c r="D8521" s="28" t="n"/>
      <c r="E8521" s="28" t="n"/>
      <c r="F8521" s="28" t="n"/>
      <c r="G8521" s="28" t="n"/>
      <c r="H8521" s="28" t="n"/>
      <c r="I8521" s="28" t="n"/>
      <c r="J8521" s="29">
        <f>SUM(J8512:J8520)</f>
        <v/>
      </c>
    </row>
    <row r="8522">
      <c r="C8522" s="24" t="inlineStr">
        <is>
          <t>C</t>
        </is>
      </c>
      <c r="D8522" s="24" t="inlineStr">
        <is>
          <t>PERALATAN</t>
        </is>
      </c>
      <c r="E8522" s="12" t="n"/>
      <c r="F8522" s="12" t="n"/>
      <c r="G8522" s="12" t="n"/>
      <c r="H8522" s="12" t="n"/>
      <c r="I8522" s="12" t="n"/>
      <c r="J8522" s="12" t="n"/>
    </row>
    <row r="8523">
      <c r="C8523" s="5" t="n">
        <v>1</v>
      </c>
      <c r="D8523" s="5" t="inlineStr">
        <is>
          <t>Flat Bed Truck 3-4 Ton</t>
        </is>
      </c>
      <c r="E8523" s="5" t="inlineStr">
        <is>
          <t>E11</t>
        </is>
      </c>
      <c r="F8523" s="5" t="inlineStr">
        <is>
          <t>Jam</t>
        </is>
      </c>
      <c r="G8523" s="25" t="n">
        <v>0.1580992627561065</v>
      </c>
      <c r="H8523" s="26">
        <f>VLOOKUP(D8523,upahbahan,3,FALSE)</f>
        <v/>
      </c>
      <c r="J8523" s="26">
        <f>G8523*H8523</f>
        <v/>
      </c>
    </row>
    <row r="8524">
      <c r="C8524" s="5" t="n">
        <v>2</v>
      </c>
      <c r="D8524" s="5" t="inlineStr">
        <is>
          <t>Alat Bantu</t>
        </is>
      </c>
      <c r="F8524" s="5" t="inlineStr">
        <is>
          <t>Ls</t>
        </is>
      </c>
      <c r="G8524" s="25" t="n">
        <v>1</v>
      </c>
      <c r="H8524" s="26">
        <f>VLOOKUP(D8524,upahbahan,3,FALSE)</f>
        <v/>
      </c>
      <c r="J8524" s="26">
        <f>G8524*H8524</f>
        <v/>
      </c>
    </row>
    <row r="8525">
      <c r="C8525" s="27" t="inlineStr">
        <is>
          <t>JUMLAH HARGA PERALATAN</t>
        </is>
      </c>
      <c r="D8525" s="28" t="n"/>
      <c r="E8525" s="28" t="n"/>
      <c r="F8525" s="28" t="n"/>
      <c r="G8525" s="28" t="n"/>
      <c r="H8525" s="28" t="n"/>
      <c r="I8525" s="28" t="n"/>
      <c r="J8525" s="29">
        <f>SUM(J8523:J8524)</f>
        <v/>
      </c>
    </row>
    <row r="8526">
      <c r="C8526" s="31" t="inlineStr">
        <is>
          <t>D</t>
        </is>
      </c>
      <c r="D8526" s="31" t="inlineStr">
        <is>
          <t>Jumlah (A+B+C)</t>
        </is>
      </c>
      <c r="E8526" s="32" t="n"/>
      <c r="F8526" s="32" t="n"/>
      <c r="G8526" s="32" t="n"/>
      <c r="H8526" s="32" t="n"/>
      <c r="I8526" s="32" t="n"/>
      <c r="J8526" s="33">
        <f>J8510+J8521+J8525</f>
        <v/>
      </c>
    </row>
    <row r="8527">
      <c r="C8527" s="18" t="inlineStr">
        <is>
          <t>E</t>
        </is>
      </c>
      <c r="D8527" s="18" t="inlineStr">
        <is>
          <t>Biaya Umum dan Keuntungan 10.0% x D</t>
        </is>
      </c>
      <c r="H8527" s="21">
        <f>$Q$8</f>
        <v/>
      </c>
      <c r="J8527" s="34">
        <f>J8526*H8527</f>
        <v/>
      </c>
    </row>
    <row r="8528">
      <c r="C8528" s="31" t="inlineStr">
        <is>
          <t>F</t>
        </is>
      </c>
      <c r="D8528" s="31" t="inlineStr">
        <is>
          <t>Harga Satuan Pekerjaan (D+E)</t>
        </is>
      </c>
      <c r="E8528" s="32" t="n"/>
      <c r="F8528" s="32" t="n"/>
      <c r="G8528" s="32" t="n"/>
      <c r="H8528" s="32" t="n"/>
      <c r="I8528" s="32" t="n"/>
      <c r="J8528" s="33">
        <f>SUM(J8526:J8527)</f>
        <v/>
      </c>
    </row>
    <row r="8530">
      <c r="C8530" s="16" t="inlineStr">
        <is>
          <t>I.402</t>
        </is>
      </c>
      <c r="D8530" s="17" t="inlineStr">
        <is>
          <t>Lampu Sorot Outdoor, LED Waterproof 5 Watt</t>
        </is>
      </c>
      <c r="F8530" s="18" t="inlineStr">
        <is>
          <t>Buah</t>
        </is>
      </c>
      <c r="K8530" s="22">
        <f>ROUNDDOWN(J8547,0)</f>
        <v/>
      </c>
      <c r="M8530" s="19" t="inlineStr">
        <is>
          <t>9.4.(12a)</t>
        </is>
      </c>
    </row>
    <row r="8531">
      <c r="C8531" s="23" t="inlineStr">
        <is>
          <t>No</t>
        </is>
      </c>
      <c r="D8531" s="23" t="inlineStr">
        <is>
          <t>Uraian</t>
        </is>
      </c>
      <c r="E8531" s="23" t="inlineStr">
        <is>
          <t>Kode</t>
        </is>
      </c>
      <c r="F8531" s="23" t="inlineStr">
        <is>
          <t>Sat.</t>
        </is>
      </c>
      <c r="G8531" s="23" t="inlineStr">
        <is>
          <t>Koefisien</t>
        </is>
      </c>
      <c r="H8531" s="23" t="inlineStr">
        <is>
          <t>Harga  Satuan (Rp)</t>
        </is>
      </c>
      <c r="J8531" s="23" t="inlineStr">
        <is>
          <t>Jumlah Harga (Rp)</t>
        </is>
      </c>
    </row>
    <row r="8532">
      <c r="C8532" s="24" t="inlineStr">
        <is>
          <t>A</t>
        </is>
      </c>
      <c r="D8532" s="24" t="inlineStr">
        <is>
          <t>TENAGA KERJA</t>
        </is>
      </c>
      <c r="E8532" s="12" t="n"/>
      <c r="F8532" s="12" t="n"/>
      <c r="G8532" s="12" t="n"/>
      <c r="H8532" s="12" t="n"/>
      <c r="I8532" s="12" t="n"/>
      <c r="J8532" s="12" t="n"/>
    </row>
    <row r="8533">
      <c r="C8533" s="5" t="n">
        <v>1</v>
      </c>
      <c r="D8533" s="5" t="inlineStr">
        <is>
          <t>Tukang</t>
        </is>
      </c>
      <c r="E8533" s="5" t="inlineStr">
        <is>
          <t>L02</t>
        </is>
      </c>
      <c r="F8533" s="5" t="inlineStr">
        <is>
          <t>jam</t>
        </is>
      </c>
      <c r="G8533" s="25" t="n">
        <v>1.399999862304994</v>
      </c>
      <c r="H8533" s="26">
        <f>VLOOKUP(D8533,upahbahan,3,FALSE)</f>
        <v/>
      </c>
      <c r="J8533" s="26">
        <f>G8533*H8533</f>
        <v/>
      </c>
    </row>
    <row r="8534">
      <c r="C8534" s="5" t="n">
        <v>2</v>
      </c>
      <c r="D8534" s="5" t="inlineStr">
        <is>
          <t>Mandor</t>
        </is>
      </c>
      <c r="E8534" s="5" t="inlineStr">
        <is>
          <t>L03</t>
        </is>
      </c>
      <c r="F8534" s="5" t="inlineStr">
        <is>
          <t>jam</t>
        </is>
      </c>
      <c r="G8534" s="25" t="n">
        <v>0.7000001801119214</v>
      </c>
      <c r="H8534" s="26">
        <f>VLOOKUP(D8534,upahbahan,3,FALSE)</f>
        <v/>
      </c>
      <c r="J8534" s="26">
        <f>G8534*H8534</f>
        <v/>
      </c>
    </row>
    <row r="8535">
      <c r="C8535" s="27" t="inlineStr">
        <is>
          <t>JUMLAH HARGA TENAGA KERJA</t>
        </is>
      </c>
      <c r="D8535" s="28" t="n"/>
      <c r="E8535" s="28" t="n"/>
      <c r="F8535" s="28" t="n"/>
      <c r="G8535" s="28" t="n"/>
      <c r="H8535" s="28" t="n"/>
      <c r="I8535" s="28" t="n"/>
      <c r="J8535" s="29">
        <f>SUM(J8533:J8534)</f>
        <v/>
      </c>
    </row>
    <row r="8536">
      <c r="C8536" s="24" t="inlineStr">
        <is>
          <t>B</t>
        </is>
      </c>
      <c r="D8536" s="24" t="inlineStr">
        <is>
          <t>BAHAN</t>
        </is>
      </c>
      <c r="E8536" s="12" t="n"/>
      <c r="F8536" s="12" t="n"/>
      <c r="G8536" s="12" t="n"/>
      <c r="H8536" s="12" t="n"/>
      <c r="I8536" s="12" t="n"/>
      <c r="J8536" s="12" t="n"/>
    </row>
    <row r="8537">
      <c r="C8537" s="5" t="n">
        <v>1</v>
      </c>
      <c r="D8537" s="5" t="inlineStr">
        <is>
          <t>(Lengkap)</t>
        </is>
      </c>
      <c r="E8537" s="5" t="inlineStr">
        <is>
          <t>M395j</t>
        </is>
      </c>
      <c r="F8537" s="5" t="inlineStr">
        <is>
          <t>Buah</t>
        </is>
      </c>
      <c r="G8537" s="25" t="n">
        <v>1</v>
      </c>
      <c r="H8537" s="26">
        <f>VLOOKUP(D8537,upahbahan,3,FALSE)</f>
        <v/>
      </c>
      <c r="J8537" s="26">
        <f>G8537*H8537</f>
        <v/>
      </c>
    </row>
    <row r="8538">
      <c r="C8538" s="5" t="n">
        <v>2</v>
      </c>
      <c r="D8538" s="5" t="inlineStr">
        <is>
          <t>Kabel TR NYM /NYY 2x2.5 mm²</t>
        </is>
      </c>
      <c r="E8538" s="5" t="inlineStr">
        <is>
          <t>M396r</t>
        </is>
      </c>
      <c r="F8538" s="5" t="inlineStr">
        <is>
          <t>M'</t>
        </is>
      </c>
      <c r="G8538" s="25" t="n">
        <v>6</v>
      </c>
      <c r="H8538" s="26">
        <f>VLOOKUP(D8538,upahbahan,3,FALSE)</f>
        <v/>
      </c>
      <c r="J8538" s="26">
        <f>G8538*H8538</f>
        <v/>
      </c>
    </row>
    <row r="8539">
      <c r="C8539" s="5" t="n">
        <v>3</v>
      </c>
      <c r="D8539" s="5" t="inlineStr">
        <is>
          <t>MCB, 1P, 16A</t>
        </is>
      </c>
      <c r="E8539" s="5" t="inlineStr">
        <is>
          <t>M398g</t>
        </is>
      </c>
      <c r="F8539" s="5" t="inlineStr">
        <is>
          <t>Buah</t>
        </is>
      </c>
      <c r="G8539" s="25" t="n">
        <v>1</v>
      </c>
      <c r="H8539" s="26">
        <f>VLOOKUP(D8539,upahbahan,3,FALSE)</f>
        <v/>
      </c>
      <c r="J8539" s="26">
        <f>G8539*H8539</f>
        <v/>
      </c>
    </row>
    <row r="8540">
      <c r="C8540" s="5" t="n">
        <v>4</v>
      </c>
      <c r="D8540" s="5" t="inlineStr">
        <is>
          <t>Pipa PVC Dia. 1 "</t>
        </is>
      </c>
      <c r="E8540" s="5" t="inlineStr">
        <is>
          <t>M240e</t>
        </is>
      </c>
      <c r="F8540" s="5" t="inlineStr">
        <is>
          <t>M'</t>
        </is>
      </c>
      <c r="G8540" s="25" t="n">
        <v>1</v>
      </c>
      <c r="H8540" s="26">
        <f>VLOOKUP(D8540,upahbahan,3,FALSE)</f>
        <v/>
      </c>
      <c r="J8540" s="26">
        <f>G8540*H8540</f>
        <v/>
      </c>
    </row>
    <row r="8541">
      <c r="C8541" s="27" t="inlineStr">
        <is>
          <t>JUMLAH HARGA BAHAN</t>
        </is>
      </c>
      <c r="D8541" s="28" t="n"/>
      <c r="E8541" s="28" t="n"/>
      <c r="F8541" s="28" t="n"/>
      <c r="G8541" s="28" t="n"/>
      <c r="H8541" s="28" t="n"/>
      <c r="I8541" s="28" t="n"/>
      <c r="J8541" s="29">
        <f>SUM(J8537:J8540)</f>
        <v/>
      </c>
    </row>
    <row r="8542">
      <c r="C8542" s="24" t="inlineStr">
        <is>
          <t>C</t>
        </is>
      </c>
      <c r="D8542" s="24" t="inlineStr">
        <is>
          <t>PERALATAN</t>
        </is>
      </c>
      <c r="E8542" s="12" t="n"/>
      <c r="F8542" s="12" t="n"/>
      <c r="G8542" s="12" t="n"/>
      <c r="H8542" s="12" t="n"/>
      <c r="I8542" s="12" t="n"/>
      <c r="J8542" s="12" t="n"/>
    </row>
    <row r="8543">
      <c r="C8543" s="5" t="n">
        <v>1</v>
      </c>
      <c r="D8543" s="5" t="inlineStr">
        <is>
          <t>Alat Bantu</t>
        </is>
      </c>
      <c r="F8543" s="5" t="inlineStr">
        <is>
          <t>Ls</t>
        </is>
      </c>
      <c r="G8543" s="25" t="n">
        <v>1</v>
      </c>
      <c r="H8543" s="26">
        <f>VLOOKUP(D8543,upahbahan,3,FALSE)</f>
        <v/>
      </c>
      <c r="J8543" s="26">
        <f>G8543*H8543</f>
        <v/>
      </c>
    </row>
    <row r="8544">
      <c r="C8544" s="27" t="inlineStr">
        <is>
          <t>JUMLAH HARGA PERALATAN</t>
        </is>
      </c>
      <c r="D8544" s="28" t="n"/>
      <c r="E8544" s="28" t="n"/>
      <c r="F8544" s="28" t="n"/>
      <c r="G8544" s="28" t="n"/>
      <c r="H8544" s="28" t="n"/>
      <c r="I8544" s="28" t="n"/>
      <c r="J8544" s="29">
        <f>SUM(J8543:J8543)</f>
        <v/>
      </c>
    </row>
    <row r="8545">
      <c r="C8545" s="31" t="inlineStr">
        <is>
          <t>D</t>
        </is>
      </c>
      <c r="D8545" s="31" t="inlineStr">
        <is>
          <t>Jumlah (A+B+C)</t>
        </is>
      </c>
      <c r="E8545" s="32" t="n"/>
      <c r="F8545" s="32" t="n"/>
      <c r="G8545" s="32" t="n"/>
      <c r="H8545" s="32" t="n"/>
      <c r="I8545" s="32" t="n"/>
      <c r="J8545" s="33">
        <f>J8535+J8541+J8544</f>
        <v/>
      </c>
    </row>
    <row r="8546">
      <c r="C8546" s="18" t="inlineStr">
        <is>
          <t>E</t>
        </is>
      </c>
      <c r="D8546" s="18" t="inlineStr">
        <is>
          <t>Biaya Umum dan Keuntungan 10.0% x D</t>
        </is>
      </c>
      <c r="H8546" s="21">
        <f>$Q$8</f>
        <v/>
      </c>
      <c r="J8546" s="34">
        <f>J8545*H8546</f>
        <v/>
      </c>
    </row>
    <row r="8547">
      <c r="C8547" s="31" t="inlineStr">
        <is>
          <t>F</t>
        </is>
      </c>
      <c r="D8547" s="31" t="inlineStr">
        <is>
          <t>Harga Satuan Pekerjaan (D+E)</t>
        </is>
      </c>
      <c r="E8547" s="32" t="n"/>
      <c r="F8547" s="32" t="n"/>
      <c r="G8547" s="32" t="n"/>
      <c r="H8547" s="32" t="n"/>
      <c r="I8547" s="32" t="n"/>
      <c r="J8547" s="33">
        <f>SUM(J8545:J8546)</f>
        <v/>
      </c>
    </row>
    <row r="8549">
      <c r="C8549" s="16" t="inlineStr">
        <is>
          <t>I.403</t>
        </is>
      </c>
      <c r="D8549" s="17" t="inlineStr">
        <is>
          <t>Kabel NYFGBY 2C - 10 mm2</t>
        </is>
      </c>
      <c r="F8549" s="18" t="inlineStr">
        <is>
          <t>Meter Panjang</t>
        </is>
      </c>
      <c r="K8549" s="22">
        <f>ROUNDDOWN(J8564,0)</f>
        <v/>
      </c>
      <c r="M8549" s="19" t="inlineStr">
        <is>
          <t>9.4.(13a1)</t>
        </is>
      </c>
    </row>
    <row r="8550">
      <c r="C8550" s="23" t="inlineStr">
        <is>
          <t>No</t>
        </is>
      </c>
      <c r="D8550" s="23" t="inlineStr">
        <is>
          <t>Uraian</t>
        </is>
      </c>
      <c r="E8550" s="23" t="inlineStr">
        <is>
          <t>Kode</t>
        </is>
      </c>
      <c r="F8550" s="23" t="inlineStr">
        <is>
          <t>Sat.</t>
        </is>
      </c>
      <c r="G8550" s="23" t="inlineStr">
        <is>
          <t>Koefisien</t>
        </is>
      </c>
      <c r="H8550" s="23" t="inlineStr">
        <is>
          <t>Harga  Satuan (Rp)</t>
        </is>
      </c>
      <c r="J8550" s="23" t="inlineStr">
        <is>
          <t>Jumlah Harga (Rp)</t>
        </is>
      </c>
    </row>
    <row r="8551">
      <c r="C8551" s="24" t="inlineStr">
        <is>
          <t>A</t>
        </is>
      </c>
      <c r="D8551" s="24" t="inlineStr">
        <is>
          <t>TENAGA KERJA</t>
        </is>
      </c>
      <c r="E8551" s="12" t="n"/>
      <c r="F8551" s="12" t="n"/>
      <c r="G8551" s="12" t="n"/>
      <c r="H8551" s="12" t="n"/>
      <c r="I8551" s="12" t="n"/>
      <c r="J8551" s="12" t="n"/>
    </row>
    <row r="8552">
      <c r="C8552" s="5" t="n">
        <v>1</v>
      </c>
      <c r="D8552" s="5" t="inlineStr">
        <is>
          <t>Pekerja</t>
        </is>
      </c>
      <c r="E8552" s="5" t="inlineStr">
        <is>
          <t>L01</t>
        </is>
      </c>
      <c r="F8552" s="5" t="inlineStr">
        <is>
          <t>jam</t>
        </is>
      </c>
      <c r="G8552" s="25" t="n">
        <v>0.1400001591691947</v>
      </c>
      <c r="H8552" s="26">
        <f>VLOOKUP(D8552,upahbahan,3,FALSE)</f>
        <v/>
      </c>
      <c r="J8552" s="26">
        <f>G8552*H8552</f>
        <v/>
      </c>
    </row>
    <row r="8553">
      <c r="C8553" s="5" t="n">
        <v>2</v>
      </c>
      <c r="D8553" s="5" t="inlineStr">
        <is>
          <t>Tukang</t>
        </is>
      </c>
      <c r="E8553" s="5" t="inlineStr">
        <is>
          <t>L02</t>
        </is>
      </c>
      <c r="F8553" s="5" t="inlineStr">
        <is>
          <t>jam</t>
        </is>
      </c>
      <c r="G8553" s="25" t="n">
        <v>0.07000001032712547</v>
      </c>
      <c r="H8553" s="26">
        <f>VLOOKUP(D8553,upahbahan,3,FALSE)</f>
        <v/>
      </c>
      <c r="J8553" s="26">
        <f>G8553*H8553</f>
        <v/>
      </c>
    </row>
    <row r="8554">
      <c r="C8554" s="5" t="n">
        <v>3</v>
      </c>
      <c r="D8554" s="5" t="inlineStr">
        <is>
          <t>Mandor</t>
        </is>
      </c>
      <c r="E8554" s="5" t="inlineStr">
        <is>
          <t>L03</t>
        </is>
      </c>
      <c r="F8554" s="5" t="inlineStr">
        <is>
          <t>jam</t>
        </is>
      </c>
      <c r="G8554" s="25" t="n">
        <v>0.06999989793657779</v>
      </c>
      <c r="H8554" s="26">
        <f>VLOOKUP(D8554,upahbahan,3,FALSE)</f>
        <v/>
      </c>
      <c r="J8554" s="26">
        <f>G8554*H8554</f>
        <v/>
      </c>
    </row>
    <row r="8555">
      <c r="C8555" s="27" t="inlineStr">
        <is>
          <t>JUMLAH HARGA TENAGA KERJA</t>
        </is>
      </c>
      <c r="D8555" s="28" t="n"/>
      <c r="E8555" s="28" t="n"/>
      <c r="F8555" s="28" t="n"/>
      <c r="G8555" s="28" t="n"/>
      <c r="H8555" s="28" t="n"/>
      <c r="I8555" s="28" t="n"/>
      <c r="J8555" s="29">
        <f>SUM(J8552:J8554)</f>
        <v/>
      </c>
    </row>
    <row r="8556">
      <c r="C8556" s="24" t="inlineStr">
        <is>
          <t>B</t>
        </is>
      </c>
      <c r="D8556" s="24" t="inlineStr">
        <is>
          <t>BAHAN</t>
        </is>
      </c>
      <c r="E8556" s="12" t="n"/>
      <c r="F8556" s="12" t="n"/>
      <c r="G8556" s="12" t="n"/>
      <c r="H8556" s="12" t="n"/>
      <c r="I8556" s="12" t="n"/>
      <c r="J8556" s="12" t="n"/>
    </row>
    <row r="8557">
      <c r="C8557" s="5" t="n">
        <v>1</v>
      </c>
      <c r="D8557" s="5" t="inlineStr">
        <is>
          <t>Kabel NYFGBY 2C - 10 mm2</t>
        </is>
      </c>
      <c r="E8557" s="5" t="inlineStr">
        <is>
          <t>M396v</t>
        </is>
      </c>
      <c r="F8557" s="5" t="inlineStr">
        <is>
          <t>M'</t>
        </is>
      </c>
      <c r="G8557" s="25" t="n">
        <v>1</v>
      </c>
      <c r="H8557" s="26">
        <f>VLOOKUP(D8557,upahbahan,3,FALSE)</f>
        <v/>
      </c>
      <c r="J8557" s="26">
        <f>G8557*H8557</f>
        <v/>
      </c>
    </row>
    <row r="8558">
      <c r="C8558" s="27" t="inlineStr">
        <is>
          <t>JUMLAH HARGA BAHAN</t>
        </is>
      </c>
      <c r="D8558" s="28" t="n"/>
      <c r="E8558" s="28" t="n"/>
      <c r="F8558" s="28" t="n"/>
      <c r="G8558" s="28" t="n"/>
      <c r="H8558" s="28" t="n"/>
      <c r="I8558" s="28" t="n"/>
      <c r="J8558" s="29">
        <f>SUM(J8557:J8557)</f>
        <v/>
      </c>
    </row>
    <row r="8559">
      <c r="C8559" s="24" t="inlineStr">
        <is>
          <t>C</t>
        </is>
      </c>
      <c r="D8559" s="24" t="inlineStr">
        <is>
          <t>PERALATAN</t>
        </is>
      </c>
      <c r="E8559" s="12" t="n"/>
      <c r="F8559" s="12" t="n"/>
      <c r="G8559" s="12" t="n"/>
      <c r="H8559" s="12" t="n"/>
      <c r="I8559" s="12" t="n"/>
      <c r="J8559" s="12" t="n"/>
    </row>
    <row r="8560">
      <c r="C8560" s="5" t="n">
        <v>1</v>
      </c>
      <c r="D8560" s="5" t="inlineStr">
        <is>
          <t>Alat Bantu</t>
        </is>
      </c>
      <c r="F8560" s="5" t="inlineStr">
        <is>
          <t>Ls</t>
        </is>
      </c>
      <c r="G8560" s="25" t="n">
        <v>1</v>
      </c>
      <c r="H8560" s="26">
        <f>VLOOKUP(D8560,upahbahan,3,FALSE)</f>
        <v/>
      </c>
      <c r="J8560" s="26">
        <f>G8560*H8560</f>
        <v/>
      </c>
    </row>
    <row r="8561">
      <c r="C8561" s="27" t="inlineStr">
        <is>
          <t>JUMLAH HARGA PERALATAN</t>
        </is>
      </c>
      <c r="D8561" s="28" t="n"/>
      <c r="E8561" s="28" t="n"/>
      <c r="F8561" s="28" t="n"/>
      <c r="G8561" s="28" t="n"/>
      <c r="H8561" s="28" t="n"/>
      <c r="I8561" s="28" t="n"/>
      <c r="J8561" s="29">
        <f>SUM(J8560:J8560)</f>
        <v/>
      </c>
    </row>
    <row r="8562">
      <c r="C8562" s="31" t="inlineStr">
        <is>
          <t>D</t>
        </is>
      </c>
      <c r="D8562" s="31" t="inlineStr">
        <is>
          <t>Jumlah (A+B+C)</t>
        </is>
      </c>
      <c r="E8562" s="32" t="n"/>
      <c r="F8562" s="32" t="n"/>
      <c r="G8562" s="32" t="n"/>
      <c r="H8562" s="32" t="n"/>
      <c r="I8562" s="32" t="n"/>
      <c r="J8562" s="33">
        <f>J8555+J8558+J8561</f>
        <v/>
      </c>
    </row>
    <row r="8563">
      <c r="C8563" s="18" t="inlineStr">
        <is>
          <t>E</t>
        </is>
      </c>
      <c r="D8563" s="18" t="inlineStr">
        <is>
          <t>Biaya Umum dan Keuntungan 10.0% x D</t>
        </is>
      </c>
      <c r="H8563" s="21">
        <f>$Q$8</f>
        <v/>
      </c>
      <c r="J8563" s="34">
        <f>J8562*H8563</f>
        <v/>
      </c>
    </row>
    <row r="8564">
      <c r="C8564" s="31" t="inlineStr">
        <is>
          <t>F</t>
        </is>
      </c>
      <c r="D8564" s="31" t="inlineStr">
        <is>
          <t>Harga Satuan Pekerjaan (D+E)</t>
        </is>
      </c>
      <c r="E8564" s="32" t="n"/>
      <c r="F8564" s="32" t="n"/>
      <c r="G8564" s="32" t="n"/>
      <c r="H8564" s="32" t="n"/>
      <c r="I8564" s="32" t="n"/>
      <c r="J8564" s="33">
        <f>SUM(J8562:J8563)</f>
        <v/>
      </c>
    </row>
    <row r="8566">
      <c r="C8566" s="16" t="inlineStr">
        <is>
          <t>I.404</t>
        </is>
      </c>
      <c r="D8566" s="17" t="inlineStr">
        <is>
          <t>Kabel NYFGBY 2C - 16 mm2</t>
        </is>
      </c>
      <c r="F8566" s="18" t="inlineStr">
        <is>
          <t>Meter Panjang</t>
        </is>
      </c>
      <c r="K8566" s="22">
        <f>ROUNDDOWN(J8581,0)</f>
        <v/>
      </c>
      <c r="M8566" s="19" t="inlineStr">
        <is>
          <t>9.4.(13a2)</t>
        </is>
      </c>
    </row>
    <row r="8567">
      <c r="C8567" s="23" t="inlineStr">
        <is>
          <t>No</t>
        </is>
      </c>
      <c r="D8567" s="23" t="inlineStr">
        <is>
          <t>Uraian</t>
        </is>
      </c>
      <c r="E8567" s="23" t="inlineStr">
        <is>
          <t>Kode</t>
        </is>
      </c>
      <c r="F8567" s="23" t="inlineStr">
        <is>
          <t>Sat.</t>
        </is>
      </c>
      <c r="G8567" s="23" t="inlineStr">
        <is>
          <t>Koefisien</t>
        </is>
      </c>
      <c r="H8567" s="23" t="inlineStr">
        <is>
          <t>Harga  Satuan (Rp)</t>
        </is>
      </c>
      <c r="J8567" s="23" t="inlineStr">
        <is>
          <t>Jumlah Harga (Rp)</t>
        </is>
      </c>
    </row>
    <row r="8568">
      <c r="C8568" s="24" t="inlineStr">
        <is>
          <t>A</t>
        </is>
      </c>
      <c r="D8568" s="24" t="inlineStr">
        <is>
          <t>TENAGA KERJA</t>
        </is>
      </c>
      <c r="E8568" s="12" t="n"/>
      <c r="F8568" s="12" t="n"/>
      <c r="G8568" s="12" t="n"/>
      <c r="H8568" s="12" t="n"/>
      <c r="I8568" s="12" t="n"/>
      <c r="J8568" s="12" t="n"/>
    </row>
    <row r="8569">
      <c r="C8569" s="5" t="n">
        <v>1</v>
      </c>
      <c r="D8569" s="5" t="inlineStr">
        <is>
          <t>Pekerja</t>
        </is>
      </c>
      <c r="E8569" s="5" t="inlineStr">
        <is>
          <t>L01</t>
        </is>
      </c>
      <c r="F8569" s="5" t="inlineStr">
        <is>
          <t>jam</t>
        </is>
      </c>
      <c r="G8569" s="25" t="n">
        <v>0.1400001591691947</v>
      </c>
      <c r="H8569" s="26">
        <f>VLOOKUP(D8569,upahbahan,3,FALSE)</f>
        <v/>
      </c>
      <c r="J8569" s="26">
        <f>G8569*H8569</f>
        <v/>
      </c>
    </row>
    <row r="8570">
      <c r="C8570" s="5" t="n">
        <v>2</v>
      </c>
      <c r="D8570" s="5" t="inlineStr">
        <is>
          <t>Tukang</t>
        </is>
      </c>
      <c r="E8570" s="5" t="inlineStr">
        <is>
          <t>L02</t>
        </is>
      </c>
      <c r="F8570" s="5" t="inlineStr">
        <is>
          <t>jam</t>
        </is>
      </c>
      <c r="G8570" s="25" t="n">
        <v>0.07000001032712547</v>
      </c>
      <c r="H8570" s="26">
        <f>VLOOKUP(D8570,upahbahan,3,FALSE)</f>
        <v/>
      </c>
      <c r="J8570" s="26">
        <f>G8570*H8570</f>
        <v/>
      </c>
    </row>
    <row r="8571">
      <c r="C8571" s="5" t="n">
        <v>3</v>
      </c>
      <c r="D8571" s="5" t="inlineStr">
        <is>
          <t>Mandor</t>
        </is>
      </c>
      <c r="E8571" s="5" t="inlineStr">
        <is>
          <t>L03</t>
        </is>
      </c>
      <c r="F8571" s="5" t="inlineStr">
        <is>
          <t>jam</t>
        </is>
      </c>
      <c r="G8571" s="25" t="n">
        <v>0.06999989793657779</v>
      </c>
      <c r="H8571" s="26">
        <f>VLOOKUP(D8571,upahbahan,3,FALSE)</f>
        <v/>
      </c>
      <c r="J8571" s="26">
        <f>G8571*H8571</f>
        <v/>
      </c>
    </row>
    <row r="8572">
      <c r="C8572" s="27" t="inlineStr">
        <is>
          <t>JUMLAH HARGA TENAGA KERJA</t>
        </is>
      </c>
      <c r="D8572" s="28" t="n"/>
      <c r="E8572" s="28" t="n"/>
      <c r="F8572" s="28" t="n"/>
      <c r="G8572" s="28" t="n"/>
      <c r="H8572" s="28" t="n"/>
      <c r="I8572" s="28" t="n"/>
      <c r="J8572" s="29">
        <f>SUM(J8569:J8571)</f>
        <v/>
      </c>
    </row>
    <row r="8573">
      <c r="C8573" s="24" t="inlineStr">
        <is>
          <t>B</t>
        </is>
      </c>
      <c r="D8573" s="24" t="inlineStr">
        <is>
          <t>BAHAN</t>
        </is>
      </c>
      <c r="E8573" s="12" t="n"/>
      <c r="F8573" s="12" t="n"/>
      <c r="G8573" s="12" t="n"/>
      <c r="H8573" s="12" t="n"/>
      <c r="I8573" s="12" t="n"/>
      <c r="J8573" s="12" t="n"/>
    </row>
    <row r="8574">
      <c r="C8574" s="5" t="n">
        <v>1</v>
      </c>
      <c r="D8574" s="5" t="inlineStr">
        <is>
          <t>Kabel NYFGBY 2C - 16 mm2</t>
        </is>
      </c>
      <c r="E8574" s="5" t="inlineStr">
        <is>
          <t>M396w</t>
        </is>
      </c>
      <c r="F8574" s="5" t="inlineStr">
        <is>
          <t>M'</t>
        </is>
      </c>
      <c r="G8574" s="25" t="n">
        <v>1</v>
      </c>
      <c r="H8574" s="26">
        <f>VLOOKUP(D8574,upahbahan,3,FALSE)</f>
        <v/>
      </c>
      <c r="J8574" s="26">
        <f>G8574*H8574</f>
        <v/>
      </c>
    </row>
    <row r="8575">
      <c r="C8575" s="27" t="inlineStr">
        <is>
          <t>JUMLAH HARGA BAHAN</t>
        </is>
      </c>
      <c r="D8575" s="28" t="n"/>
      <c r="E8575" s="28" t="n"/>
      <c r="F8575" s="28" t="n"/>
      <c r="G8575" s="28" t="n"/>
      <c r="H8575" s="28" t="n"/>
      <c r="I8575" s="28" t="n"/>
      <c r="J8575" s="29">
        <f>SUM(J8574:J8574)</f>
        <v/>
      </c>
    </row>
    <row r="8576">
      <c r="C8576" s="24" t="inlineStr">
        <is>
          <t>C</t>
        </is>
      </c>
      <c r="D8576" s="24" t="inlineStr">
        <is>
          <t>PERALATAN</t>
        </is>
      </c>
      <c r="E8576" s="12" t="n"/>
      <c r="F8576" s="12" t="n"/>
      <c r="G8576" s="12" t="n"/>
      <c r="H8576" s="12" t="n"/>
      <c r="I8576" s="12" t="n"/>
      <c r="J8576" s="12" t="n"/>
    </row>
    <row r="8577">
      <c r="C8577" s="5" t="n">
        <v>1</v>
      </c>
      <c r="D8577" s="5" t="inlineStr">
        <is>
          <t>Alat Bantu</t>
        </is>
      </c>
      <c r="F8577" s="5" t="inlineStr">
        <is>
          <t>Ls</t>
        </is>
      </c>
      <c r="G8577" s="25" t="n">
        <v>1</v>
      </c>
      <c r="H8577" s="26">
        <f>VLOOKUP(D8577,upahbahan,3,FALSE)</f>
        <v/>
      </c>
      <c r="J8577" s="26">
        <f>G8577*H8577</f>
        <v/>
      </c>
    </row>
    <row r="8578">
      <c r="C8578" s="27" t="inlineStr">
        <is>
          <t>JUMLAH HARGA PERALATAN</t>
        </is>
      </c>
      <c r="D8578" s="28" t="n"/>
      <c r="E8578" s="28" t="n"/>
      <c r="F8578" s="28" t="n"/>
      <c r="G8578" s="28" t="n"/>
      <c r="H8578" s="28" t="n"/>
      <c r="I8578" s="28" t="n"/>
      <c r="J8578" s="29">
        <f>SUM(J8577:J8577)</f>
        <v/>
      </c>
    </row>
    <row r="8579">
      <c r="C8579" s="31" t="inlineStr">
        <is>
          <t>D</t>
        </is>
      </c>
      <c r="D8579" s="31" t="inlineStr">
        <is>
          <t>Jumlah (A+B+C)</t>
        </is>
      </c>
      <c r="E8579" s="32" t="n"/>
      <c r="F8579" s="32" t="n"/>
      <c r="G8579" s="32" t="n"/>
      <c r="H8579" s="32" t="n"/>
      <c r="I8579" s="32" t="n"/>
      <c r="J8579" s="33">
        <f>J8572+J8575+J8578</f>
        <v/>
      </c>
    </row>
    <row r="8580">
      <c r="C8580" s="18" t="inlineStr">
        <is>
          <t>E</t>
        </is>
      </c>
      <c r="D8580" s="18" t="inlineStr">
        <is>
          <t>Biaya Umum dan Keuntungan 10.0% x D</t>
        </is>
      </c>
      <c r="H8580" s="21">
        <f>$Q$8</f>
        <v/>
      </c>
      <c r="J8580" s="34">
        <f>J8579*H8580</f>
        <v/>
      </c>
    </row>
    <row r="8581">
      <c r="C8581" s="31" t="inlineStr">
        <is>
          <t>F</t>
        </is>
      </c>
      <c r="D8581" s="31" t="inlineStr">
        <is>
          <t>Harga Satuan Pekerjaan (D+E)</t>
        </is>
      </c>
      <c r="E8581" s="32" t="n"/>
      <c r="F8581" s="32" t="n"/>
      <c r="G8581" s="32" t="n"/>
      <c r="H8581" s="32" t="n"/>
      <c r="I8581" s="32" t="n"/>
      <c r="J8581" s="33">
        <f>SUM(J8579:J8580)</f>
        <v/>
      </c>
    </row>
    <row r="8583">
      <c r="C8583" s="16" t="inlineStr">
        <is>
          <t>I.405</t>
        </is>
      </c>
      <c r="D8583" s="17" t="inlineStr">
        <is>
          <t>Kabel NYFGBY 4C - 1 mm2</t>
        </is>
      </c>
      <c r="F8583" s="18" t="inlineStr">
        <is>
          <t>Meter Panjang</t>
        </is>
      </c>
      <c r="K8583" s="22">
        <f>ROUNDDOWN(J8598,0)</f>
        <v/>
      </c>
      <c r="M8583" s="19" t="inlineStr">
        <is>
          <t>9.4.(13b1)</t>
        </is>
      </c>
    </row>
    <row r="8584">
      <c r="C8584" s="23" t="inlineStr">
        <is>
          <t>No</t>
        </is>
      </c>
      <c r="D8584" s="23" t="inlineStr">
        <is>
          <t>Uraian</t>
        </is>
      </c>
      <c r="E8584" s="23" t="inlineStr">
        <is>
          <t>Kode</t>
        </is>
      </c>
      <c r="F8584" s="23" t="inlineStr">
        <is>
          <t>Sat.</t>
        </is>
      </c>
      <c r="G8584" s="23" t="inlineStr">
        <is>
          <t>Koefisien</t>
        </is>
      </c>
      <c r="H8584" s="23" t="inlineStr">
        <is>
          <t>Harga  Satuan (Rp)</t>
        </is>
      </c>
      <c r="J8584" s="23" t="inlineStr">
        <is>
          <t>Jumlah Harga (Rp)</t>
        </is>
      </c>
    </row>
    <row r="8585">
      <c r="C8585" s="24" t="inlineStr">
        <is>
          <t>A</t>
        </is>
      </c>
      <c r="D8585" s="24" t="inlineStr">
        <is>
          <t>TENAGA KERJA</t>
        </is>
      </c>
      <c r="E8585" s="12" t="n"/>
      <c r="F8585" s="12" t="n"/>
      <c r="G8585" s="12" t="n"/>
      <c r="H8585" s="12" t="n"/>
      <c r="I8585" s="12" t="n"/>
      <c r="J8585" s="12" t="n"/>
    </row>
    <row r="8586">
      <c r="C8586" s="5" t="n">
        <v>1</v>
      </c>
      <c r="D8586" s="5" t="inlineStr">
        <is>
          <t>Pekerja</t>
        </is>
      </c>
      <c r="E8586" s="5" t="inlineStr">
        <is>
          <t>L01</t>
        </is>
      </c>
      <c r="F8586" s="5" t="inlineStr">
        <is>
          <t>jam</t>
        </is>
      </c>
      <c r="G8586" s="25" t="n">
        <v>0.1400001591691947</v>
      </c>
      <c r="H8586" s="26">
        <f>VLOOKUP(D8586,upahbahan,3,FALSE)</f>
        <v/>
      </c>
      <c r="J8586" s="26">
        <f>G8586*H8586</f>
        <v/>
      </c>
    </row>
    <row r="8587">
      <c r="C8587" s="5" t="n">
        <v>2</v>
      </c>
      <c r="D8587" s="5" t="inlineStr">
        <is>
          <t>Tukang</t>
        </is>
      </c>
      <c r="E8587" s="5" t="inlineStr">
        <is>
          <t>L02</t>
        </is>
      </c>
      <c r="F8587" s="5" t="inlineStr">
        <is>
          <t>jam</t>
        </is>
      </c>
      <c r="G8587" s="25" t="n">
        <v>0.07000001032712547</v>
      </c>
      <c r="H8587" s="26">
        <f>VLOOKUP(D8587,upahbahan,3,FALSE)</f>
        <v/>
      </c>
      <c r="J8587" s="26">
        <f>G8587*H8587</f>
        <v/>
      </c>
    </row>
    <row r="8588">
      <c r="C8588" s="5" t="n">
        <v>3</v>
      </c>
      <c r="D8588" s="5" t="inlineStr">
        <is>
          <t>Mandor</t>
        </is>
      </c>
      <c r="E8588" s="5" t="inlineStr">
        <is>
          <t>L03</t>
        </is>
      </c>
      <c r="F8588" s="5" t="inlineStr">
        <is>
          <t>jam</t>
        </is>
      </c>
      <c r="G8588" s="25" t="n">
        <v>0.06999989793657779</v>
      </c>
      <c r="H8588" s="26">
        <f>VLOOKUP(D8588,upahbahan,3,FALSE)</f>
        <v/>
      </c>
      <c r="J8588" s="26">
        <f>G8588*H8588</f>
        <v/>
      </c>
    </row>
    <row r="8589">
      <c r="C8589" s="27" t="inlineStr">
        <is>
          <t>JUMLAH HARGA TENAGA KERJA</t>
        </is>
      </c>
      <c r="D8589" s="28" t="n"/>
      <c r="E8589" s="28" t="n"/>
      <c r="F8589" s="28" t="n"/>
      <c r="G8589" s="28" t="n"/>
      <c r="H8589" s="28" t="n"/>
      <c r="I8589" s="28" t="n"/>
      <c r="J8589" s="29">
        <f>SUM(J8586:J8588)</f>
        <v/>
      </c>
    </row>
    <row r="8590">
      <c r="C8590" s="24" t="inlineStr">
        <is>
          <t>B</t>
        </is>
      </c>
      <c r="D8590" s="24" t="inlineStr">
        <is>
          <t>BAHAN</t>
        </is>
      </c>
      <c r="E8590" s="12" t="n"/>
      <c r="F8590" s="12" t="n"/>
      <c r="G8590" s="12" t="n"/>
      <c r="H8590" s="12" t="n"/>
      <c r="I8590" s="12" t="n"/>
      <c r="J8590" s="12" t="n"/>
    </row>
    <row r="8591">
      <c r="C8591" s="5" t="n">
        <v>1</v>
      </c>
      <c r="D8591" s="5" t="inlineStr">
        <is>
          <t>Kabel NYFGBY 4C - 1 mm2</t>
        </is>
      </c>
      <c r="E8591" s="5" t="inlineStr">
        <is>
          <t>M396x</t>
        </is>
      </c>
      <c r="F8591" s="5" t="inlineStr">
        <is>
          <t>M'</t>
        </is>
      </c>
      <c r="G8591" s="25" t="n">
        <v>1</v>
      </c>
      <c r="H8591" s="26">
        <f>VLOOKUP(D8591,upahbahan,3,FALSE)</f>
        <v/>
      </c>
      <c r="J8591" s="26">
        <f>G8591*H8591</f>
        <v/>
      </c>
    </row>
    <row r="8592">
      <c r="C8592" s="27" t="inlineStr">
        <is>
          <t>JUMLAH HARGA BAHAN</t>
        </is>
      </c>
      <c r="D8592" s="28" t="n"/>
      <c r="E8592" s="28" t="n"/>
      <c r="F8592" s="28" t="n"/>
      <c r="G8592" s="28" t="n"/>
      <c r="H8592" s="28" t="n"/>
      <c r="I8592" s="28" t="n"/>
      <c r="J8592" s="29">
        <f>SUM(J8591:J8591)</f>
        <v/>
      </c>
    </row>
    <row r="8593">
      <c r="C8593" s="24" t="inlineStr">
        <is>
          <t>C</t>
        </is>
      </c>
      <c r="D8593" s="24" t="inlineStr">
        <is>
          <t>PERALATAN</t>
        </is>
      </c>
      <c r="E8593" s="12" t="n"/>
      <c r="F8593" s="12" t="n"/>
      <c r="G8593" s="12" t="n"/>
      <c r="H8593" s="12" t="n"/>
      <c r="I8593" s="12" t="n"/>
      <c r="J8593" s="12" t="n"/>
    </row>
    <row r="8594">
      <c r="C8594" s="5" t="n">
        <v>1</v>
      </c>
      <c r="D8594" s="5" t="inlineStr">
        <is>
          <t>Alat Bantu</t>
        </is>
      </c>
      <c r="F8594" s="5" t="inlineStr">
        <is>
          <t>Ls</t>
        </is>
      </c>
      <c r="G8594" s="25" t="n">
        <v>1</v>
      </c>
      <c r="H8594" s="26">
        <f>VLOOKUP(D8594,upahbahan,3,FALSE)</f>
        <v/>
      </c>
      <c r="J8594" s="26">
        <f>G8594*H8594</f>
        <v/>
      </c>
    </row>
    <row r="8595">
      <c r="C8595" s="27" t="inlineStr">
        <is>
          <t>JUMLAH HARGA PERALATAN</t>
        </is>
      </c>
      <c r="D8595" s="28" t="n"/>
      <c r="E8595" s="28" t="n"/>
      <c r="F8595" s="28" t="n"/>
      <c r="G8595" s="28" t="n"/>
      <c r="H8595" s="28" t="n"/>
      <c r="I8595" s="28" t="n"/>
      <c r="J8595" s="29">
        <f>SUM(J8594:J8594)</f>
        <v/>
      </c>
    </row>
    <row r="8596">
      <c r="C8596" s="31" t="inlineStr">
        <is>
          <t>D</t>
        </is>
      </c>
      <c r="D8596" s="31" t="inlineStr">
        <is>
          <t>Jumlah (A+B+C)</t>
        </is>
      </c>
      <c r="E8596" s="32" t="n"/>
      <c r="F8596" s="32" t="n"/>
      <c r="G8596" s="32" t="n"/>
      <c r="H8596" s="32" t="n"/>
      <c r="I8596" s="32" t="n"/>
      <c r="J8596" s="33">
        <f>J8589+J8592+J8595</f>
        <v/>
      </c>
    </row>
    <row r="8597">
      <c r="C8597" s="18" t="inlineStr">
        <is>
          <t>E</t>
        </is>
      </c>
      <c r="D8597" s="18" t="inlineStr">
        <is>
          <t>Biaya Umum dan Keuntungan 10.0% x D</t>
        </is>
      </c>
      <c r="H8597" s="21">
        <f>$Q$8</f>
        <v/>
      </c>
      <c r="J8597" s="34">
        <f>J8596*H8597</f>
        <v/>
      </c>
    </row>
    <row r="8598">
      <c r="C8598" s="31" t="inlineStr">
        <is>
          <t>F</t>
        </is>
      </c>
      <c r="D8598" s="31" t="inlineStr">
        <is>
          <t>Harga Satuan Pekerjaan (D+E)</t>
        </is>
      </c>
      <c r="E8598" s="32" t="n"/>
      <c r="F8598" s="32" t="n"/>
      <c r="G8598" s="32" t="n"/>
      <c r="H8598" s="32" t="n"/>
      <c r="I8598" s="32" t="n"/>
      <c r="J8598" s="33">
        <f>SUM(J8596:J8597)</f>
        <v/>
      </c>
    </row>
    <row r="8600">
      <c r="C8600" s="16" t="inlineStr">
        <is>
          <t>I.406</t>
        </is>
      </c>
      <c r="D8600" s="17" t="inlineStr">
        <is>
          <t>Kabel NYFGBY 4C – 1,5 mm2</t>
        </is>
      </c>
      <c r="F8600" s="18" t="inlineStr">
        <is>
          <t>Meter Panjang</t>
        </is>
      </c>
      <c r="K8600" s="22">
        <f>ROUNDDOWN(J8615,0)</f>
        <v/>
      </c>
      <c r="M8600" s="19" t="inlineStr">
        <is>
          <t>9.4.(13b2)</t>
        </is>
      </c>
    </row>
    <row r="8601">
      <c r="C8601" s="23" t="inlineStr">
        <is>
          <t>No</t>
        </is>
      </c>
      <c r="D8601" s="23" t="inlineStr">
        <is>
          <t>Uraian</t>
        </is>
      </c>
      <c r="E8601" s="23" t="inlineStr">
        <is>
          <t>Kode</t>
        </is>
      </c>
      <c r="F8601" s="23" t="inlineStr">
        <is>
          <t>Sat.</t>
        </is>
      </c>
      <c r="G8601" s="23" t="inlineStr">
        <is>
          <t>Koefisien</t>
        </is>
      </c>
      <c r="H8601" s="23" t="inlineStr">
        <is>
          <t>Harga  Satuan (Rp)</t>
        </is>
      </c>
      <c r="J8601" s="23" t="inlineStr">
        <is>
          <t>Jumlah Harga (Rp)</t>
        </is>
      </c>
    </row>
    <row r="8602">
      <c r="C8602" s="24" t="inlineStr">
        <is>
          <t>A</t>
        </is>
      </c>
      <c r="D8602" s="24" t="inlineStr">
        <is>
          <t>TENAGA KERJA</t>
        </is>
      </c>
      <c r="E8602" s="12" t="n"/>
      <c r="F8602" s="12" t="n"/>
      <c r="G8602" s="12" t="n"/>
      <c r="H8602" s="12" t="n"/>
      <c r="I8602" s="12" t="n"/>
      <c r="J8602" s="12" t="n"/>
    </row>
    <row r="8603">
      <c r="C8603" s="5" t="n">
        <v>1</v>
      </c>
      <c r="D8603" s="5" t="inlineStr">
        <is>
          <t>Pekerja</t>
        </is>
      </c>
      <c r="E8603" s="5" t="inlineStr">
        <is>
          <t>L01</t>
        </is>
      </c>
      <c r="F8603" s="5" t="inlineStr">
        <is>
          <t>jam</t>
        </is>
      </c>
      <c r="G8603" s="25" t="n">
        <v>0.1400001591691947</v>
      </c>
      <c r="H8603" s="26">
        <f>VLOOKUP(D8603,upahbahan,3,FALSE)</f>
        <v/>
      </c>
      <c r="J8603" s="26">
        <f>G8603*H8603</f>
        <v/>
      </c>
    </row>
    <row r="8604">
      <c r="C8604" s="5" t="n">
        <v>2</v>
      </c>
      <c r="D8604" s="5" t="inlineStr">
        <is>
          <t>Tukang</t>
        </is>
      </c>
      <c r="E8604" s="5" t="inlineStr">
        <is>
          <t>L02</t>
        </is>
      </c>
      <c r="F8604" s="5" t="inlineStr">
        <is>
          <t>jam</t>
        </is>
      </c>
      <c r="G8604" s="25" t="n">
        <v>0.07000001032712547</v>
      </c>
      <c r="H8604" s="26">
        <f>VLOOKUP(D8604,upahbahan,3,FALSE)</f>
        <v/>
      </c>
      <c r="J8604" s="26">
        <f>G8604*H8604</f>
        <v/>
      </c>
    </row>
    <row r="8605">
      <c r="C8605" s="5" t="n">
        <v>3</v>
      </c>
      <c r="D8605" s="5" t="inlineStr">
        <is>
          <t>Mandor</t>
        </is>
      </c>
      <c r="E8605" s="5" t="inlineStr">
        <is>
          <t>L03</t>
        </is>
      </c>
      <c r="F8605" s="5" t="inlineStr">
        <is>
          <t>jam</t>
        </is>
      </c>
      <c r="G8605" s="25" t="n">
        <v>0.06999989793657779</v>
      </c>
      <c r="H8605" s="26">
        <f>VLOOKUP(D8605,upahbahan,3,FALSE)</f>
        <v/>
      </c>
      <c r="J8605" s="26">
        <f>G8605*H8605</f>
        <v/>
      </c>
    </row>
    <row r="8606">
      <c r="C8606" s="27" t="inlineStr">
        <is>
          <t>JUMLAH HARGA TENAGA KERJA</t>
        </is>
      </c>
      <c r="D8606" s="28" t="n"/>
      <c r="E8606" s="28" t="n"/>
      <c r="F8606" s="28" t="n"/>
      <c r="G8606" s="28" t="n"/>
      <c r="H8606" s="28" t="n"/>
      <c r="I8606" s="28" t="n"/>
      <c r="J8606" s="29">
        <f>SUM(J8603:J8605)</f>
        <v/>
      </c>
    </row>
    <row r="8607">
      <c r="C8607" s="24" t="inlineStr">
        <is>
          <t>B</t>
        </is>
      </c>
      <c r="D8607" s="24" t="inlineStr">
        <is>
          <t>BAHAN</t>
        </is>
      </c>
      <c r="E8607" s="12" t="n"/>
      <c r="F8607" s="12" t="n"/>
      <c r="G8607" s="12" t="n"/>
      <c r="H8607" s="12" t="n"/>
      <c r="I8607" s="12" t="n"/>
      <c r="J8607" s="12" t="n"/>
    </row>
    <row r="8608">
      <c r="C8608" s="5" t="n">
        <v>1</v>
      </c>
      <c r="D8608" s="5" t="inlineStr">
        <is>
          <t>Kabel NYFGBY 4C - 1.5 mm2</t>
        </is>
      </c>
      <c r="E8608" s="5" t="inlineStr">
        <is>
          <t>M396y</t>
        </is>
      </c>
      <c r="F8608" s="5" t="inlineStr">
        <is>
          <t>M'</t>
        </is>
      </c>
      <c r="G8608" s="25" t="n">
        <v>1</v>
      </c>
      <c r="H8608" s="26">
        <f>VLOOKUP(D8608,upahbahan,3,FALSE)</f>
        <v/>
      </c>
      <c r="J8608" s="26">
        <f>G8608*H8608</f>
        <v/>
      </c>
    </row>
    <row r="8609">
      <c r="C8609" s="27" t="inlineStr">
        <is>
          <t>JUMLAH HARGA BAHAN</t>
        </is>
      </c>
      <c r="D8609" s="28" t="n"/>
      <c r="E8609" s="28" t="n"/>
      <c r="F8609" s="28" t="n"/>
      <c r="G8609" s="28" t="n"/>
      <c r="H8609" s="28" t="n"/>
      <c r="I8609" s="28" t="n"/>
      <c r="J8609" s="29">
        <f>SUM(J8608:J8608)</f>
        <v/>
      </c>
    </row>
    <row r="8610">
      <c r="C8610" s="24" t="inlineStr">
        <is>
          <t>C</t>
        </is>
      </c>
      <c r="D8610" s="24" t="inlineStr">
        <is>
          <t>PERALATAN</t>
        </is>
      </c>
      <c r="E8610" s="12" t="n"/>
      <c r="F8610" s="12" t="n"/>
      <c r="G8610" s="12" t="n"/>
      <c r="H8610" s="12" t="n"/>
      <c r="I8610" s="12" t="n"/>
      <c r="J8610" s="12" t="n"/>
    </row>
    <row r="8611">
      <c r="C8611" s="5" t="n">
        <v>1</v>
      </c>
      <c r="D8611" s="5" t="inlineStr">
        <is>
          <t>Alat Bantu</t>
        </is>
      </c>
      <c r="F8611" s="5" t="inlineStr">
        <is>
          <t>Ls</t>
        </is>
      </c>
      <c r="G8611" s="25" t="n">
        <v>1</v>
      </c>
      <c r="H8611" s="26">
        <f>VLOOKUP(D8611,upahbahan,3,FALSE)</f>
        <v/>
      </c>
      <c r="J8611" s="26">
        <f>G8611*H8611</f>
        <v/>
      </c>
    </row>
    <row r="8612">
      <c r="C8612" s="27" t="inlineStr">
        <is>
          <t>JUMLAH HARGA PERALATAN</t>
        </is>
      </c>
      <c r="D8612" s="28" t="n"/>
      <c r="E8612" s="28" t="n"/>
      <c r="F8612" s="28" t="n"/>
      <c r="G8612" s="28" t="n"/>
      <c r="H8612" s="28" t="n"/>
      <c r="I8612" s="28" t="n"/>
      <c r="J8612" s="29">
        <f>SUM(J8611:J8611)</f>
        <v/>
      </c>
    </row>
    <row r="8613">
      <c r="C8613" s="31" t="inlineStr">
        <is>
          <t>D</t>
        </is>
      </c>
      <c r="D8613" s="31" t="inlineStr">
        <is>
          <t>Jumlah (A+B+C)</t>
        </is>
      </c>
      <c r="E8613" s="32" t="n"/>
      <c r="F8613" s="32" t="n"/>
      <c r="G8613" s="32" t="n"/>
      <c r="H8613" s="32" t="n"/>
      <c r="I8613" s="32" t="n"/>
      <c r="J8613" s="33">
        <f>J8606+J8609+J8612</f>
        <v/>
      </c>
    </row>
    <row r="8614">
      <c r="C8614" s="18" t="inlineStr">
        <is>
          <t>E</t>
        </is>
      </c>
      <c r="D8614" s="18" t="inlineStr">
        <is>
          <t>Biaya Umum dan Keuntungan 10.0% x D</t>
        </is>
      </c>
      <c r="H8614" s="21">
        <f>$Q$8</f>
        <v/>
      </c>
      <c r="J8614" s="34">
        <f>J8613*H8614</f>
        <v/>
      </c>
    </row>
    <row r="8615">
      <c r="C8615" s="31" t="inlineStr">
        <is>
          <t>F</t>
        </is>
      </c>
      <c r="D8615" s="31" t="inlineStr">
        <is>
          <t>Harga Satuan Pekerjaan (D+E)</t>
        </is>
      </c>
      <c r="E8615" s="32" t="n"/>
      <c r="F8615" s="32" t="n"/>
      <c r="G8615" s="32" t="n"/>
      <c r="H8615" s="32" t="n"/>
      <c r="I8615" s="32" t="n"/>
      <c r="J8615" s="33">
        <f>SUM(J8613:J8614)</f>
        <v/>
      </c>
    </row>
    <row r="8617">
      <c r="C8617" s="16" t="inlineStr">
        <is>
          <t>I.407</t>
        </is>
      </c>
      <c r="D8617" s="17" t="inlineStr">
        <is>
          <t>Kabel NYFGBY 4C - 4 mm2</t>
        </is>
      </c>
      <c r="F8617" s="18" t="inlineStr">
        <is>
          <t>Meter Panjang</t>
        </is>
      </c>
      <c r="K8617" s="22">
        <f>ROUNDDOWN(J8632,0)</f>
        <v/>
      </c>
      <c r="M8617" s="19" t="inlineStr">
        <is>
          <t>9.4.(13b3)</t>
        </is>
      </c>
    </row>
    <row r="8618">
      <c r="C8618" s="23" t="inlineStr">
        <is>
          <t>No</t>
        </is>
      </c>
      <c r="D8618" s="23" t="inlineStr">
        <is>
          <t>Uraian</t>
        </is>
      </c>
      <c r="E8618" s="23" t="inlineStr">
        <is>
          <t>Kode</t>
        </is>
      </c>
      <c r="F8618" s="23" t="inlineStr">
        <is>
          <t>Sat.</t>
        </is>
      </c>
      <c r="G8618" s="23" t="inlineStr">
        <is>
          <t>Koefisien</t>
        </is>
      </c>
      <c r="H8618" s="23" t="inlineStr">
        <is>
          <t>Harga  Satuan (Rp)</t>
        </is>
      </c>
      <c r="J8618" s="23" t="inlineStr">
        <is>
          <t>Jumlah Harga (Rp)</t>
        </is>
      </c>
    </row>
    <row r="8619">
      <c r="C8619" s="24" t="inlineStr">
        <is>
          <t>A</t>
        </is>
      </c>
      <c r="D8619" s="24" t="inlineStr">
        <is>
          <t>TENAGA KERJA</t>
        </is>
      </c>
      <c r="E8619" s="12" t="n"/>
      <c r="F8619" s="12" t="n"/>
      <c r="G8619" s="12" t="n"/>
      <c r="H8619" s="12" t="n"/>
      <c r="I8619" s="12" t="n"/>
      <c r="J8619" s="12" t="n"/>
    </row>
    <row r="8620">
      <c r="C8620" s="5" t="n">
        <v>1</v>
      </c>
      <c r="D8620" s="5" t="inlineStr">
        <is>
          <t>Pekerja</t>
        </is>
      </c>
      <c r="E8620" s="5" t="inlineStr">
        <is>
          <t>L01</t>
        </is>
      </c>
      <c r="F8620" s="5" t="inlineStr">
        <is>
          <t>jam</t>
        </is>
      </c>
      <c r="G8620" s="25" t="n">
        <v>0.1400001591691947</v>
      </c>
      <c r="H8620" s="26">
        <f>VLOOKUP(D8620,upahbahan,3,FALSE)</f>
        <v/>
      </c>
      <c r="J8620" s="26">
        <f>G8620*H8620</f>
        <v/>
      </c>
    </row>
    <row r="8621">
      <c r="C8621" s="5" t="n">
        <v>2</v>
      </c>
      <c r="D8621" s="5" t="inlineStr">
        <is>
          <t>Tukang</t>
        </is>
      </c>
      <c r="E8621" s="5" t="inlineStr">
        <is>
          <t>L02</t>
        </is>
      </c>
      <c r="F8621" s="5" t="inlineStr">
        <is>
          <t>jam</t>
        </is>
      </c>
      <c r="G8621" s="25" t="n">
        <v>0.07000001032712547</v>
      </c>
      <c r="H8621" s="26">
        <f>VLOOKUP(D8621,upahbahan,3,FALSE)</f>
        <v/>
      </c>
      <c r="J8621" s="26">
        <f>G8621*H8621</f>
        <v/>
      </c>
    </row>
    <row r="8622">
      <c r="C8622" s="5" t="n">
        <v>3</v>
      </c>
      <c r="D8622" s="5" t="inlineStr">
        <is>
          <t>Mandor</t>
        </is>
      </c>
      <c r="E8622" s="5" t="inlineStr">
        <is>
          <t>L03</t>
        </is>
      </c>
      <c r="F8622" s="5" t="inlineStr">
        <is>
          <t>jam</t>
        </is>
      </c>
      <c r="G8622" s="25" t="n">
        <v>0.06999989793657779</v>
      </c>
      <c r="H8622" s="26">
        <f>VLOOKUP(D8622,upahbahan,3,FALSE)</f>
        <v/>
      </c>
      <c r="J8622" s="26">
        <f>G8622*H8622</f>
        <v/>
      </c>
    </row>
    <row r="8623">
      <c r="C8623" s="27" t="inlineStr">
        <is>
          <t>JUMLAH HARGA TENAGA KERJA</t>
        </is>
      </c>
      <c r="D8623" s="28" t="n"/>
      <c r="E8623" s="28" t="n"/>
      <c r="F8623" s="28" t="n"/>
      <c r="G8623" s="28" t="n"/>
      <c r="H8623" s="28" t="n"/>
      <c r="I8623" s="28" t="n"/>
      <c r="J8623" s="29">
        <f>SUM(J8620:J8622)</f>
        <v/>
      </c>
    </row>
    <row r="8624">
      <c r="C8624" s="24" t="inlineStr">
        <is>
          <t>B</t>
        </is>
      </c>
      <c r="D8624" s="24" t="inlineStr">
        <is>
          <t>BAHAN</t>
        </is>
      </c>
      <c r="E8624" s="12" t="n"/>
      <c r="F8624" s="12" t="n"/>
      <c r="G8624" s="12" t="n"/>
      <c r="H8624" s="12" t="n"/>
      <c r="I8624" s="12" t="n"/>
      <c r="J8624" s="12" t="n"/>
    </row>
    <row r="8625">
      <c r="C8625" s="5" t="n">
        <v>1</v>
      </c>
      <c r="D8625" s="5" t="inlineStr">
        <is>
          <t>Kabel NYFGBY 4C - 4 mm2</t>
        </is>
      </c>
      <c r="E8625" s="5" t="inlineStr">
        <is>
          <t>M396k</t>
        </is>
      </c>
      <c r="F8625" s="5" t="inlineStr">
        <is>
          <t>M'</t>
        </is>
      </c>
      <c r="G8625" s="25" t="n">
        <v>1</v>
      </c>
      <c r="H8625" s="26">
        <f>VLOOKUP(D8625,upahbahan,3,FALSE)</f>
        <v/>
      </c>
      <c r="J8625" s="26">
        <f>G8625*H8625</f>
        <v/>
      </c>
    </row>
    <row r="8626">
      <c r="C8626" s="27" t="inlineStr">
        <is>
          <t>JUMLAH HARGA BAHAN</t>
        </is>
      </c>
      <c r="D8626" s="28" t="n"/>
      <c r="E8626" s="28" t="n"/>
      <c r="F8626" s="28" t="n"/>
      <c r="G8626" s="28" t="n"/>
      <c r="H8626" s="28" t="n"/>
      <c r="I8626" s="28" t="n"/>
      <c r="J8626" s="29">
        <f>SUM(J8625:J8625)</f>
        <v/>
      </c>
    </row>
    <row r="8627">
      <c r="C8627" s="24" t="inlineStr">
        <is>
          <t>C</t>
        </is>
      </c>
      <c r="D8627" s="24" t="inlineStr">
        <is>
          <t>PERALATAN</t>
        </is>
      </c>
      <c r="E8627" s="12" t="n"/>
      <c r="F8627" s="12" t="n"/>
      <c r="G8627" s="12" t="n"/>
      <c r="H8627" s="12" t="n"/>
      <c r="I8627" s="12" t="n"/>
      <c r="J8627" s="12" t="n"/>
    </row>
    <row r="8628">
      <c r="C8628" s="5" t="n">
        <v>1</v>
      </c>
      <c r="D8628" s="5" t="inlineStr">
        <is>
          <t>Alat Bantu</t>
        </is>
      </c>
      <c r="F8628" s="5" t="inlineStr">
        <is>
          <t>Ls</t>
        </is>
      </c>
      <c r="G8628" s="25" t="n">
        <v>1</v>
      </c>
      <c r="H8628" s="26">
        <f>VLOOKUP(D8628,upahbahan,3,FALSE)</f>
        <v/>
      </c>
      <c r="J8628" s="26">
        <f>G8628*H8628</f>
        <v/>
      </c>
    </row>
    <row r="8629">
      <c r="C8629" s="27" t="inlineStr">
        <is>
          <t>JUMLAH HARGA PERALATAN</t>
        </is>
      </c>
      <c r="D8629" s="28" t="n"/>
      <c r="E8629" s="28" t="n"/>
      <c r="F8629" s="28" t="n"/>
      <c r="G8629" s="28" t="n"/>
      <c r="H8629" s="28" t="n"/>
      <c r="I8629" s="28" t="n"/>
      <c r="J8629" s="29">
        <f>SUM(J8628:J8628)</f>
        <v/>
      </c>
    </row>
    <row r="8630">
      <c r="C8630" s="31" t="inlineStr">
        <is>
          <t>D</t>
        </is>
      </c>
      <c r="D8630" s="31" t="inlineStr">
        <is>
          <t>Jumlah (A+B+C)</t>
        </is>
      </c>
      <c r="E8630" s="32" t="n"/>
      <c r="F8630" s="32" t="n"/>
      <c r="G8630" s="32" t="n"/>
      <c r="H8630" s="32" t="n"/>
      <c r="I8630" s="32" t="n"/>
      <c r="J8630" s="33">
        <f>J8623+J8626+J8629</f>
        <v/>
      </c>
    </row>
    <row r="8631">
      <c r="C8631" s="18" t="inlineStr">
        <is>
          <t>E</t>
        </is>
      </c>
      <c r="D8631" s="18" t="inlineStr">
        <is>
          <t>Biaya Umum dan Keuntungan 10.0% x D</t>
        </is>
      </c>
      <c r="H8631" s="21">
        <f>$Q$8</f>
        <v/>
      </c>
      <c r="J8631" s="34">
        <f>J8630*H8631</f>
        <v/>
      </c>
    </row>
    <row r="8632">
      <c r="C8632" s="31" t="inlineStr">
        <is>
          <t>F</t>
        </is>
      </c>
      <c r="D8632" s="31" t="inlineStr">
        <is>
          <t>Harga Satuan Pekerjaan (D+E)</t>
        </is>
      </c>
      <c r="E8632" s="32" t="n"/>
      <c r="F8632" s="32" t="n"/>
      <c r="G8632" s="32" t="n"/>
      <c r="H8632" s="32" t="n"/>
      <c r="I8632" s="32" t="n"/>
      <c r="J8632" s="33">
        <f>SUM(J8630:J8631)</f>
        <v/>
      </c>
    </row>
    <row r="8634">
      <c r="C8634" s="16" t="inlineStr">
        <is>
          <t>I.408</t>
        </is>
      </c>
      <c r="D8634" s="17" t="inlineStr">
        <is>
          <t>Kabel NYFGBY 4C - 6 mm2</t>
        </is>
      </c>
      <c r="F8634" s="18" t="inlineStr">
        <is>
          <t>Meter Panjang</t>
        </is>
      </c>
      <c r="K8634" s="22">
        <f>ROUNDDOWN(J8649,0)</f>
        <v/>
      </c>
      <c r="M8634" s="19" t="inlineStr">
        <is>
          <t>9.4.(13b4)</t>
        </is>
      </c>
    </row>
    <row r="8635">
      <c r="C8635" s="23" t="inlineStr">
        <is>
          <t>No</t>
        </is>
      </c>
      <c r="D8635" s="23" t="inlineStr">
        <is>
          <t>Uraian</t>
        </is>
      </c>
      <c r="E8635" s="23" t="inlineStr">
        <is>
          <t>Kode</t>
        </is>
      </c>
      <c r="F8635" s="23" t="inlineStr">
        <is>
          <t>Sat.</t>
        </is>
      </c>
      <c r="G8635" s="23" t="inlineStr">
        <is>
          <t>Koefisien</t>
        </is>
      </c>
      <c r="H8635" s="23" t="inlineStr">
        <is>
          <t>Harga  Satuan (Rp)</t>
        </is>
      </c>
      <c r="J8635" s="23" t="inlineStr">
        <is>
          <t>Jumlah Harga (Rp)</t>
        </is>
      </c>
    </row>
    <row r="8636">
      <c r="C8636" s="24" t="inlineStr">
        <is>
          <t>A</t>
        </is>
      </c>
      <c r="D8636" s="24" t="inlineStr">
        <is>
          <t>TENAGA KERJA</t>
        </is>
      </c>
      <c r="E8636" s="12" t="n"/>
      <c r="F8636" s="12" t="n"/>
      <c r="G8636" s="12" t="n"/>
      <c r="H8636" s="12" t="n"/>
      <c r="I8636" s="12" t="n"/>
      <c r="J8636" s="12" t="n"/>
    </row>
    <row r="8637">
      <c r="C8637" s="5" t="n">
        <v>1</v>
      </c>
      <c r="D8637" s="5" t="inlineStr">
        <is>
          <t>Pekerja</t>
        </is>
      </c>
      <c r="E8637" s="5" t="inlineStr">
        <is>
          <t>L01</t>
        </is>
      </c>
      <c r="F8637" s="5" t="inlineStr">
        <is>
          <t>jam</t>
        </is>
      </c>
      <c r="G8637" s="25" t="n">
        <v>0.1400001591691947</v>
      </c>
      <c r="H8637" s="26">
        <f>VLOOKUP(D8637,upahbahan,3,FALSE)</f>
        <v/>
      </c>
      <c r="J8637" s="26">
        <f>G8637*H8637</f>
        <v/>
      </c>
    </row>
    <row r="8638">
      <c r="C8638" s="5" t="n">
        <v>2</v>
      </c>
      <c r="D8638" s="5" t="inlineStr">
        <is>
          <t>Tukang</t>
        </is>
      </c>
      <c r="E8638" s="5" t="inlineStr">
        <is>
          <t>L02</t>
        </is>
      </c>
      <c r="F8638" s="5" t="inlineStr">
        <is>
          <t>jam</t>
        </is>
      </c>
      <c r="G8638" s="25" t="n">
        <v>0.07000001032712547</v>
      </c>
      <c r="H8638" s="26">
        <f>VLOOKUP(D8638,upahbahan,3,FALSE)</f>
        <v/>
      </c>
      <c r="J8638" s="26">
        <f>G8638*H8638</f>
        <v/>
      </c>
    </row>
    <row r="8639">
      <c r="C8639" s="5" t="n">
        <v>3</v>
      </c>
      <c r="D8639" s="5" t="inlineStr">
        <is>
          <t>Mandor</t>
        </is>
      </c>
      <c r="E8639" s="5" t="inlineStr">
        <is>
          <t>L03</t>
        </is>
      </c>
      <c r="F8639" s="5" t="inlineStr">
        <is>
          <t>jam</t>
        </is>
      </c>
      <c r="G8639" s="25" t="n">
        <v>0.06999989793657779</v>
      </c>
      <c r="H8639" s="26">
        <f>VLOOKUP(D8639,upahbahan,3,FALSE)</f>
        <v/>
      </c>
      <c r="J8639" s="26">
        <f>G8639*H8639</f>
        <v/>
      </c>
    </row>
    <row r="8640">
      <c r="C8640" s="27" t="inlineStr">
        <is>
          <t>JUMLAH HARGA TENAGA KERJA</t>
        </is>
      </c>
      <c r="D8640" s="28" t="n"/>
      <c r="E8640" s="28" t="n"/>
      <c r="F8640" s="28" t="n"/>
      <c r="G8640" s="28" t="n"/>
      <c r="H8640" s="28" t="n"/>
      <c r="I8640" s="28" t="n"/>
      <c r="J8640" s="29">
        <f>SUM(J8637:J8639)</f>
        <v/>
      </c>
    </row>
    <row r="8641">
      <c r="C8641" s="24" t="inlineStr">
        <is>
          <t>B</t>
        </is>
      </c>
      <c r="D8641" s="24" t="inlineStr">
        <is>
          <t>BAHAN</t>
        </is>
      </c>
      <c r="E8641" s="12" t="n"/>
      <c r="F8641" s="12" t="n"/>
      <c r="G8641" s="12" t="n"/>
      <c r="H8641" s="12" t="n"/>
      <c r="I8641" s="12" t="n"/>
      <c r="J8641" s="12" t="n"/>
    </row>
    <row r="8642">
      <c r="C8642" s="5" t="n">
        <v>1</v>
      </c>
      <c r="D8642" s="5" t="inlineStr">
        <is>
          <t>Kabel NYFGBY 4C - 6 mm2</t>
        </is>
      </c>
      <c r="E8642" s="5" t="inlineStr">
        <is>
          <t>M396m</t>
        </is>
      </c>
      <c r="F8642" s="5" t="inlineStr">
        <is>
          <t>M'</t>
        </is>
      </c>
      <c r="G8642" s="25" t="n">
        <v>1</v>
      </c>
      <c r="H8642" s="26">
        <f>VLOOKUP(D8642,upahbahan,3,FALSE)</f>
        <v/>
      </c>
      <c r="J8642" s="26">
        <f>G8642*H8642</f>
        <v/>
      </c>
    </row>
    <row r="8643">
      <c r="C8643" s="27" t="inlineStr">
        <is>
          <t>JUMLAH HARGA BAHAN</t>
        </is>
      </c>
      <c r="D8643" s="28" t="n"/>
      <c r="E8643" s="28" t="n"/>
      <c r="F8643" s="28" t="n"/>
      <c r="G8643" s="28" t="n"/>
      <c r="H8643" s="28" t="n"/>
      <c r="I8643" s="28" t="n"/>
      <c r="J8643" s="29">
        <f>SUM(J8642:J8642)</f>
        <v/>
      </c>
    </row>
    <row r="8644">
      <c r="C8644" s="24" t="inlineStr">
        <is>
          <t>C</t>
        </is>
      </c>
      <c r="D8644" s="24" t="inlineStr">
        <is>
          <t>PERALATAN</t>
        </is>
      </c>
      <c r="E8644" s="12" t="n"/>
      <c r="F8644" s="12" t="n"/>
      <c r="G8644" s="12" t="n"/>
      <c r="H8644" s="12" t="n"/>
      <c r="I8644" s="12" t="n"/>
      <c r="J8644" s="12" t="n"/>
    </row>
    <row r="8645">
      <c r="C8645" s="5" t="n">
        <v>1</v>
      </c>
      <c r="D8645" s="5" t="inlineStr">
        <is>
          <t>Alat Bantu</t>
        </is>
      </c>
      <c r="F8645" s="5" t="inlineStr">
        <is>
          <t>Ls</t>
        </is>
      </c>
      <c r="G8645" s="25" t="n">
        <v>1</v>
      </c>
      <c r="H8645" s="26">
        <f>VLOOKUP(D8645,upahbahan,3,FALSE)</f>
        <v/>
      </c>
      <c r="J8645" s="26">
        <f>G8645*H8645</f>
        <v/>
      </c>
    </row>
    <row r="8646">
      <c r="C8646" s="27" t="inlineStr">
        <is>
          <t>JUMLAH HARGA PERALATAN</t>
        </is>
      </c>
      <c r="D8646" s="28" t="n"/>
      <c r="E8646" s="28" t="n"/>
      <c r="F8646" s="28" t="n"/>
      <c r="G8646" s="28" t="n"/>
      <c r="H8646" s="28" t="n"/>
      <c r="I8646" s="28" t="n"/>
      <c r="J8646" s="29">
        <f>SUM(J8645:J8645)</f>
        <v/>
      </c>
    </row>
    <row r="8647">
      <c r="C8647" s="31" t="inlineStr">
        <is>
          <t>D</t>
        </is>
      </c>
      <c r="D8647" s="31" t="inlineStr">
        <is>
          <t>Jumlah (A+B+C)</t>
        </is>
      </c>
      <c r="E8647" s="32" t="n"/>
      <c r="F8647" s="32" t="n"/>
      <c r="G8647" s="32" t="n"/>
      <c r="H8647" s="32" t="n"/>
      <c r="I8647" s="32" t="n"/>
      <c r="J8647" s="33">
        <f>J8640+J8643+J8646</f>
        <v/>
      </c>
    </row>
    <row r="8648">
      <c r="C8648" s="18" t="inlineStr">
        <is>
          <t>E</t>
        </is>
      </c>
      <c r="D8648" s="18" t="inlineStr">
        <is>
          <t>Biaya Umum dan Keuntungan 10.0% x D</t>
        </is>
      </c>
      <c r="H8648" s="21">
        <f>$Q$8</f>
        <v/>
      </c>
      <c r="J8648" s="34">
        <f>J8647*H8648</f>
        <v/>
      </c>
    </row>
    <row r="8649">
      <c r="C8649" s="31" t="inlineStr">
        <is>
          <t>F</t>
        </is>
      </c>
      <c r="D8649" s="31" t="inlineStr">
        <is>
          <t>Harga Satuan Pekerjaan (D+E)</t>
        </is>
      </c>
      <c r="E8649" s="32" t="n"/>
      <c r="F8649" s="32" t="n"/>
      <c r="G8649" s="32" t="n"/>
      <c r="H8649" s="32" t="n"/>
      <c r="I8649" s="32" t="n"/>
      <c r="J8649" s="33">
        <f>SUM(J8647:J8648)</f>
        <v/>
      </c>
    </row>
    <row r="8651">
      <c r="C8651" s="16" t="inlineStr">
        <is>
          <t>I.409</t>
        </is>
      </c>
      <c r="D8651" s="17" t="inlineStr">
        <is>
          <t>Kabel NYFGBY 4C - 10 mm2</t>
        </is>
      </c>
      <c r="F8651" s="18" t="inlineStr">
        <is>
          <t>Meter Panjang</t>
        </is>
      </c>
      <c r="K8651" s="22">
        <f>ROUNDDOWN(J8666,0)</f>
        <v/>
      </c>
      <c r="M8651" s="19" t="inlineStr">
        <is>
          <t>9.4.(13b5)</t>
        </is>
      </c>
    </row>
    <row r="8652">
      <c r="C8652" s="23" t="inlineStr">
        <is>
          <t>No</t>
        </is>
      </c>
      <c r="D8652" s="23" t="inlineStr">
        <is>
          <t>Uraian</t>
        </is>
      </c>
      <c r="E8652" s="23" t="inlineStr">
        <is>
          <t>Kode</t>
        </is>
      </c>
      <c r="F8652" s="23" t="inlineStr">
        <is>
          <t>Sat.</t>
        </is>
      </c>
      <c r="G8652" s="23" t="inlineStr">
        <is>
          <t>Koefisien</t>
        </is>
      </c>
      <c r="H8652" s="23" t="inlineStr">
        <is>
          <t>Harga  Satuan (Rp)</t>
        </is>
      </c>
      <c r="J8652" s="23" t="inlineStr">
        <is>
          <t>Jumlah Harga (Rp)</t>
        </is>
      </c>
    </row>
    <row r="8653">
      <c r="C8653" s="24" t="inlineStr">
        <is>
          <t>A</t>
        </is>
      </c>
      <c r="D8653" s="24" t="inlineStr">
        <is>
          <t>TENAGA KERJA</t>
        </is>
      </c>
      <c r="E8653" s="12" t="n"/>
      <c r="F8653" s="12" t="n"/>
      <c r="G8653" s="12" t="n"/>
      <c r="H8653" s="12" t="n"/>
      <c r="I8653" s="12" t="n"/>
      <c r="J8653" s="12" t="n"/>
    </row>
    <row r="8654">
      <c r="C8654" s="5" t="n">
        <v>1</v>
      </c>
      <c r="D8654" s="5" t="inlineStr">
        <is>
          <t>Pekerja</t>
        </is>
      </c>
      <c r="E8654" s="5" t="inlineStr">
        <is>
          <t>L01</t>
        </is>
      </c>
      <c r="F8654" s="5" t="inlineStr">
        <is>
          <t>jam</t>
        </is>
      </c>
      <c r="G8654" s="25" t="n">
        <v>0.1400001591691947</v>
      </c>
      <c r="H8654" s="26">
        <f>VLOOKUP(D8654,upahbahan,3,FALSE)</f>
        <v/>
      </c>
      <c r="J8654" s="26">
        <f>G8654*H8654</f>
        <v/>
      </c>
    </row>
    <row r="8655">
      <c r="C8655" s="5" t="n">
        <v>2</v>
      </c>
      <c r="D8655" s="5" t="inlineStr">
        <is>
          <t>Tukang</t>
        </is>
      </c>
      <c r="E8655" s="5" t="inlineStr">
        <is>
          <t>L02</t>
        </is>
      </c>
      <c r="F8655" s="5" t="inlineStr">
        <is>
          <t>jam</t>
        </is>
      </c>
      <c r="G8655" s="25" t="n">
        <v>0.07000001032712547</v>
      </c>
      <c r="H8655" s="26">
        <f>VLOOKUP(D8655,upahbahan,3,FALSE)</f>
        <v/>
      </c>
      <c r="J8655" s="26">
        <f>G8655*H8655</f>
        <v/>
      </c>
    </row>
    <row r="8656">
      <c r="C8656" s="5" t="n">
        <v>3</v>
      </c>
      <c r="D8656" s="5" t="inlineStr">
        <is>
          <t>Mandor</t>
        </is>
      </c>
      <c r="E8656" s="5" t="inlineStr">
        <is>
          <t>L03</t>
        </is>
      </c>
      <c r="F8656" s="5" t="inlineStr">
        <is>
          <t>jam</t>
        </is>
      </c>
      <c r="G8656" s="25" t="n">
        <v>0.06999989793657779</v>
      </c>
      <c r="H8656" s="26">
        <f>VLOOKUP(D8656,upahbahan,3,FALSE)</f>
        <v/>
      </c>
      <c r="J8656" s="26">
        <f>G8656*H8656</f>
        <v/>
      </c>
    </row>
    <row r="8657">
      <c r="C8657" s="27" t="inlineStr">
        <is>
          <t>JUMLAH HARGA TENAGA KERJA</t>
        </is>
      </c>
      <c r="D8657" s="28" t="n"/>
      <c r="E8657" s="28" t="n"/>
      <c r="F8657" s="28" t="n"/>
      <c r="G8657" s="28" t="n"/>
      <c r="H8657" s="28" t="n"/>
      <c r="I8657" s="28" t="n"/>
      <c r="J8657" s="29">
        <f>SUM(J8654:J8656)</f>
        <v/>
      </c>
    </row>
    <row r="8658">
      <c r="C8658" s="24" t="inlineStr">
        <is>
          <t>B</t>
        </is>
      </c>
      <c r="D8658" s="24" t="inlineStr">
        <is>
          <t>BAHAN</t>
        </is>
      </c>
      <c r="E8658" s="12" t="n"/>
      <c r="F8658" s="12" t="n"/>
      <c r="G8658" s="12" t="n"/>
      <c r="H8658" s="12" t="n"/>
      <c r="I8658" s="12" t="n"/>
      <c r="J8658" s="12" t="n"/>
    </row>
    <row r="8659">
      <c r="C8659" s="5" t="n">
        <v>1</v>
      </c>
      <c r="D8659" s="5" t="inlineStr">
        <is>
          <t>Kabel NYFGBY 4C - 10 mm2</t>
        </is>
      </c>
      <c r="E8659" s="5" t="inlineStr">
        <is>
          <t>M396g</t>
        </is>
      </c>
      <c r="F8659" s="5" t="inlineStr">
        <is>
          <t>M'</t>
        </is>
      </c>
      <c r="G8659" s="25" t="n">
        <v>1</v>
      </c>
      <c r="H8659" s="26">
        <f>VLOOKUP(D8659,upahbahan,3,FALSE)</f>
        <v/>
      </c>
      <c r="J8659" s="26">
        <f>G8659*H8659</f>
        <v/>
      </c>
    </row>
    <row r="8660">
      <c r="C8660" s="27" t="inlineStr">
        <is>
          <t>JUMLAH HARGA BAHAN</t>
        </is>
      </c>
      <c r="D8660" s="28" t="n"/>
      <c r="E8660" s="28" t="n"/>
      <c r="F8660" s="28" t="n"/>
      <c r="G8660" s="28" t="n"/>
      <c r="H8660" s="28" t="n"/>
      <c r="I8660" s="28" t="n"/>
      <c r="J8660" s="29">
        <f>SUM(J8659:J8659)</f>
        <v/>
      </c>
    </row>
    <row r="8661">
      <c r="C8661" s="24" t="inlineStr">
        <is>
          <t>C</t>
        </is>
      </c>
      <c r="D8661" s="24" t="inlineStr">
        <is>
          <t>PERALATAN</t>
        </is>
      </c>
      <c r="E8661" s="12" t="n"/>
      <c r="F8661" s="12" t="n"/>
      <c r="G8661" s="12" t="n"/>
      <c r="H8661" s="12" t="n"/>
      <c r="I8661" s="12" t="n"/>
      <c r="J8661" s="12" t="n"/>
    </row>
    <row r="8662">
      <c r="C8662" s="5" t="n">
        <v>1</v>
      </c>
      <c r="D8662" s="5" t="inlineStr">
        <is>
          <t>Alat Bantu</t>
        </is>
      </c>
      <c r="F8662" s="5" t="inlineStr">
        <is>
          <t>Ls</t>
        </is>
      </c>
      <c r="G8662" s="25" t="n">
        <v>1</v>
      </c>
      <c r="H8662" s="26">
        <f>VLOOKUP(D8662,upahbahan,3,FALSE)</f>
        <v/>
      </c>
      <c r="J8662" s="26">
        <f>G8662*H8662</f>
        <v/>
      </c>
    </row>
    <row r="8663">
      <c r="C8663" s="27" t="inlineStr">
        <is>
          <t>JUMLAH HARGA PERALATAN</t>
        </is>
      </c>
      <c r="D8663" s="28" t="n"/>
      <c r="E8663" s="28" t="n"/>
      <c r="F8663" s="28" t="n"/>
      <c r="G8663" s="28" t="n"/>
      <c r="H8663" s="28" t="n"/>
      <c r="I8663" s="28" t="n"/>
      <c r="J8663" s="29">
        <f>SUM(J8662:J8662)</f>
        <v/>
      </c>
    </row>
    <row r="8664">
      <c r="C8664" s="31" t="inlineStr">
        <is>
          <t>D</t>
        </is>
      </c>
      <c r="D8664" s="31" t="inlineStr">
        <is>
          <t>Jumlah (A+B+C)</t>
        </is>
      </c>
      <c r="E8664" s="32" t="n"/>
      <c r="F8664" s="32" t="n"/>
      <c r="G8664" s="32" t="n"/>
      <c r="H8664" s="32" t="n"/>
      <c r="I8664" s="32" t="n"/>
      <c r="J8664" s="33">
        <f>J8657+J8660+J8663</f>
        <v/>
      </c>
    </row>
    <row r="8665">
      <c r="C8665" s="18" t="inlineStr">
        <is>
          <t>E</t>
        </is>
      </c>
      <c r="D8665" s="18" t="inlineStr">
        <is>
          <t>Biaya Umum dan Keuntungan 10.0% x D</t>
        </is>
      </c>
      <c r="H8665" s="21">
        <f>$Q$8</f>
        <v/>
      </c>
      <c r="J8665" s="34">
        <f>J8664*H8665</f>
        <v/>
      </c>
    </row>
    <row r="8666">
      <c r="C8666" s="31" t="inlineStr">
        <is>
          <t>F</t>
        </is>
      </c>
      <c r="D8666" s="31" t="inlineStr">
        <is>
          <t>Harga Satuan Pekerjaan (D+E)</t>
        </is>
      </c>
      <c r="E8666" s="32" t="n"/>
      <c r="F8666" s="32" t="n"/>
      <c r="G8666" s="32" t="n"/>
      <c r="H8666" s="32" t="n"/>
      <c r="I8666" s="32" t="n"/>
      <c r="J8666" s="33">
        <f>SUM(J8664:J8665)</f>
        <v/>
      </c>
    </row>
    <row r="8668">
      <c r="C8668" s="16" t="inlineStr">
        <is>
          <t>I.410</t>
        </is>
      </c>
      <c r="D8668" s="17" t="inlineStr">
        <is>
          <t>Kabel NYFGBY 4C - 16 mm2</t>
        </is>
      </c>
      <c r="F8668" s="18" t="inlineStr">
        <is>
          <t>Meter Panjang</t>
        </is>
      </c>
      <c r="K8668" s="22">
        <f>ROUNDDOWN(J8683,0)</f>
        <v/>
      </c>
      <c r="M8668" s="19" t="inlineStr">
        <is>
          <t>9.4.(13b6)</t>
        </is>
      </c>
    </row>
    <row r="8669">
      <c r="C8669" s="23" t="inlineStr">
        <is>
          <t>No</t>
        </is>
      </c>
      <c r="D8669" s="23" t="inlineStr">
        <is>
          <t>Uraian</t>
        </is>
      </c>
      <c r="E8669" s="23" t="inlineStr">
        <is>
          <t>Kode</t>
        </is>
      </c>
      <c r="F8669" s="23" t="inlineStr">
        <is>
          <t>Sat.</t>
        </is>
      </c>
      <c r="G8669" s="23" t="inlineStr">
        <is>
          <t>Koefisien</t>
        </is>
      </c>
      <c r="H8669" s="23" t="inlineStr">
        <is>
          <t>Harga  Satuan (Rp)</t>
        </is>
      </c>
      <c r="J8669" s="23" t="inlineStr">
        <is>
          <t>Jumlah Harga (Rp)</t>
        </is>
      </c>
    </row>
    <row r="8670">
      <c r="C8670" s="24" t="inlineStr">
        <is>
          <t>A</t>
        </is>
      </c>
      <c r="D8670" s="24" t="inlineStr">
        <is>
          <t>TENAGA KERJA</t>
        </is>
      </c>
      <c r="E8670" s="12" t="n"/>
      <c r="F8670" s="12" t="n"/>
      <c r="G8670" s="12" t="n"/>
      <c r="H8670" s="12" t="n"/>
      <c r="I8670" s="12" t="n"/>
      <c r="J8670" s="12" t="n"/>
    </row>
    <row r="8671">
      <c r="C8671" s="5" t="n">
        <v>1</v>
      </c>
      <c r="D8671" s="5" t="inlineStr">
        <is>
          <t>Pekerja</t>
        </is>
      </c>
      <c r="E8671" s="5" t="inlineStr">
        <is>
          <t>L01</t>
        </is>
      </c>
      <c r="F8671" s="5" t="inlineStr">
        <is>
          <t>jam</t>
        </is>
      </c>
      <c r="G8671" s="25" t="n">
        <v>0.1400001591691947</v>
      </c>
      <c r="H8671" s="26">
        <f>VLOOKUP(D8671,upahbahan,3,FALSE)</f>
        <v/>
      </c>
      <c r="J8671" s="26">
        <f>G8671*H8671</f>
        <v/>
      </c>
    </row>
    <row r="8672">
      <c r="C8672" s="5" t="n">
        <v>2</v>
      </c>
      <c r="D8672" s="5" t="inlineStr">
        <is>
          <t>Tukang</t>
        </is>
      </c>
      <c r="E8672" s="5" t="inlineStr">
        <is>
          <t>L02</t>
        </is>
      </c>
      <c r="F8672" s="5" t="inlineStr">
        <is>
          <t>jam</t>
        </is>
      </c>
      <c r="G8672" s="25" t="n">
        <v>0.07000001032712547</v>
      </c>
      <c r="H8672" s="26">
        <f>VLOOKUP(D8672,upahbahan,3,FALSE)</f>
        <v/>
      </c>
      <c r="J8672" s="26">
        <f>G8672*H8672</f>
        <v/>
      </c>
    </row>
    <row r="8673">
      <c r="C8673" s="5" t="n">
        <v>3</v>
      </c>
      <c r="D8673" s="5" t="inlineStr">
        <is>
          <t>Mandor</t>
        </is>
      </c>
      <c r="E8673" s="5" t="inlineStr">
        <is>
          <t>L03</t>
        </is>
      </c>
      <c r="F8673" s="5" t="inlineStr">
        <is>
          <t>jam</t>
        </is>
      </c>
      <c r="G8673" s="25" t="n">
        <v>0.06999989793657779</v>
      </c>
      <c r="H8673" s="26">
        <f>VLOOKUP(D8673,upahbahan,3,FALSE)</f>
        <v/>
      </c>
      <c r="J8673" s="26">
        <f>G8673*H8673</f>
        <v/>
      </c>
    </row>
    <row r="8674">
      <c r="C8674" s="27" t="inlineStr">
        <is>
          <t>JUMLAH HARGA TENAGA KERJA</t>
        </is>
      </c>
      <c r="D8674" s="28" t="n"/>
      <c r="E8674" s="28" t="n"/>
      <c r="F8674" s="28" t="n"/>
      <c r="G8674" s="28" t="n"/>
      <c r="H8674" s="28" t="n"/>
      <c r="I8674" s="28" t="n"/>
      <c r="J8674" s="29">
        <f>SUM(J8671:J8673)</f>
        <v/>
      </c>
    </row>
    <row r="8675">
      <c r="C8675" s="24" t="inlineStr">
        <is>
          <t>B</t>
        </is>
      </c>
      <c r="D8675" s="24" t="inlineStr">
        <is>
          <t>BAHAN</t>
        </is>
      </c>
      <c r="E8675" s="12" t="n"/>
      <c r="F8675" s="12" t="n"/>
      <c r="G8675" s="12" t="n"/>
      <c r="H8675" s="12" t="n"/>
      <c r="I8675" s="12" t="n"/>
      <c r="J8675" s="12" t="n"/>
    </row>
    <row r="8676">
      <c r="C8676" s="5" t="n">
        <v>1</v>
      </c>
      <c r="D8676" s="5" t="inlineStr">
        <is>
          <t>Kabel NYFGBY 4C - 16 mm2</t>
        </is>
      </c>
      <c r="E8676" s="5" t="inlineStr">
        <is>
          <t>M396h</t>
        </is>
      </c>
      <c r="F8676" s="5" t="inlineStr">
        <is>
          <t>M'</t>
        </is>
      </c>
      <c r="G8676" s="25" t="n">
        <v>1</v>
      </c>
      <c r="H8676" s="26">
        <f>VLOOKUP(D8676,upahbahan,3,FALSE)</f>
        <v/>
      </c>
      <c r="J8676" s="26">
        <f>G8676*H8676</f>
        <v/>
      </c>
    </row>
    <row r="8677">
      <c r="C8677" s="27" t="inlineStr">
        <is>
          <t>JUMLAH HARGA BAHAN</t>
        </is>
      </c>
      <c r="D8677" s="28" t="n"/>
      <c r="E8677" s="28" t="n"/>
      <c r="F8677" s="28" t="n"/>
      <c r="G8677" s="28" t="n"/>
      <c r="H8677" s="28" t="n"/>
      <c r="I8677" s="28" t="n"/>
      <c r="J8677" s="29">
        <f>SUM(J8676:J8676)</f>
        <v/>
      </c>
    </row>
    <row r="8678">
      <c r="C8678" s="24" t="inlineStr">
        <is>
          <t>C</t>
        </is>
      </c>
      <c r="D8678" s="24" t="inlineStr">
        <is>
          <t>PERALATAN</t>
        </is>
      </c>
      <c r="E8678" s="12" t="n"/>
      <c r="F8678" s="12" t="n"/>
      <c r="G8678" s="12" t="n"/>
      <c r="H8678" s="12" t="n"/>
      <c r="I8678" s="12" t="n"/>
      <c r="J8678" s="12" t="n"/>
    </row>
    <row r="8679">
      <c r="C8679" s="5" t="n">
        <v>1</v>
      </c>
      <c r="D8679" s="5" t="inlineStr">
        <is>
          <t>Alat Bantu</t>
        </is>
      </c>
      <c r="F8679" s="5" t="inlineStr">
        <is>
          <t>Ls</t>
        </is>
      </c>
      <c r="G8679" s="25" t="n">
        <v>1</v>
      </c>
      <c r="H8679" s="26">
        <f>VLOOKUP(D8679,upahbahan,3,FALSE)</f>
        <v/>
      </c>
      <c r="J8679" s="26">
        <f>G8679*H8679</f>
        <v/>
      </c>
    </row>
    <row r="8680">
      <c r="C8680" s="27" t="inlineStr">
        <is>
          <t>JUMLAH HARGA PERALATAN</t>
        </is>
      </c>
      <c r="D8680" s="28" t="n"/>
      <c r="E8680" s="28" t="n"/>
      <c r="F8680" s="28" t="n"/>
      <c r="G8680" s="28" t="n"/>
      <c r="H8680" s="28" t="n"/>
      <c r="I8680" s="28" t="n"/>
      <c r="J8680" s="29">
        <f>SUM(J8679:J8679)</f>
        <v/>
      </c>
    </row>
    <row r="8681">
      <c r="C8681" s="31" t="inlineStr">
        <is>
          <t>D</t>
        </is>
      </c>
      <c r="D8681" s="31" t="inlineStr">
        <is>
          <t>Jumlah (A+B+C)</t>
        </is>
      </c>
      <c r="E8681" s="32" t="n"/>
      <c r="F8681" s="32" t="n"/>
      <c r="G8681" s="32" t="n"/>
      <c r="H8681" s="32" t="n"/>
      <c r="I8681" s="32" t="n"/>
      <c r="J8681" s="33">
        <f>J8674+J8677+J8680</f>
        <v/>
      </c>
    </row>
    <row r="8682">
      <c r="C8682" s="18" t="inlineStr">
        <is>
          <t>E</t>
        </is>
      </c>
      <c r="D8682" s="18" t="inlineStr">
        <is>
          <t>Biaya Umum dan Keuntungan 10.0% x D</t>
        </is>
      </c>
      <c r="H8682" s="21">
        <f>$Q$8</f>
        <v/>
      </c>
      <c r="J8682" s="34">
        <f>J8681*H8682</f>
        <v/>
      </c>
    </row>
    <row r="8683">
      <c r="C8683" s="31" t="inlineStr">
        <is>
          <t>F</t>
        </is>
      </c>
      <c r="D8683" s="31" t="inlineStr">
        <is>
          <t>Harga Satuan Pekerjaan (D+E)</t>
        </is>
      </c>
      <c r="E8683" s="32" t="n"/>
      <c r="F8683" s="32" t="n"/>
      <c r="G8683" s="32" t="n"/>
      <c r="H8683" s="32" t="n"/>
      <c r="I8683" s="32" t="n"/>
      <c r="J8683" s="33">
        <f>SUM(J8681:J8682)</f>
        <v/>
      </c>
    </row>
    <row r="8685">
      <c r="C8685" s="16" t="inlineStr">
        <is>
          <t>I.411</t>
        </is>
      </c>
      <c r="D8685" s="17" t="inlineStr">
        <is>
          <t>Kabel NYFGBY 4C - 25 mm2</t>
        </is>
      </c>
      <c r="F8685" s="18" t="inlineStr">
        <is>
          <t>Meter Panjang</t>
        </is>
      </c>
      <c r="K8685" s="22">
        <f>ROUNDDOWN(J8700,0)</f>
        <v/>
      </c>
      <c r="M8685" s="19" t="inlineStr">
        <is>
          <t>9.4.(13b7)</t>
        </is>
      </c>
    </row>
    <row r="8686">
      <c r="C8686" s="23" t="inlineStr">
        <is>
          <t>No</t>
        </is>
      </c>
      <c r="D8686" s="23" t="inlineStr">
        <is>
          <t>Uraian</t>
        </is>
      </c>
      <c r="E8686" s="23" t="inlineStr">
        <is>
          <t>Kode</t>
        </is>
      </c>
      <c r="F8686" s="23" t="inlineStr">
        <is>
          <t>Sat.</t>
        </is>
      </c>
      <c r="G8686" s="23" t="inlineStr">
        <is>
          <t>Koefisien</t>
        </is>
      </c>
      <c r="H8686" s="23" t="inlineStr">
        <is>
          <t>Harga  Satuan (Rp)</t>
        </is>
      </c>
      <c r="J8686" s="23" t="inlineStr">
        <is>
          <t>Jumlah Harga (Rp)</t>
        </is>
      </c>
    </row>
    <row r="8687">
      <c r="C8687" s="24" t="inlineStr">
        <is>
          <t>A</t>
        </is>
      </c>
      <c r="D8687" s="24" t="inlineStr">
        <is>
          <t>TENAGA KERJA</t>
        </is>
      </c>
      <c r="E8687" s="12" t="n"/>
      <c r="F8687" s="12" t="n"/>
      <c r="G8687" s="12" t="n"/>
      <c r="H8687" s="12" t="n"/>
      <c r="I8687" s="12" t="n"/>
      <c r="J8687" s="12" t="n"/>
    </row>
    <row r="8688">
      <c r="C8688" s="5" t="n">
        <v>1</v>
      </c>
      <c r="D8688" s="5" t="inlineStr">
        <is>
          <t>Pekerja</t>
        </is>
      </c>
      <c r="E8688" s="5" t="inlineStr">
        <is>
          <t>L01</t>
        </is>
      </c>
      <c r="F8688" s="5" t="inlineStr">
        <is>
          <t>jam</t>
        </is>
      </c>
      <c r="G8688" s="25" t="n">
        <v>0.1400001591691947</v>
      </c>
      <c r="H8688" s="26">
        <f>VLOOKUP(D8688,upahbahan,3,FALSE)</f>
        <v/>
      </c>
      <c r="J8688" s="26">
        <f>G8688*H8688</f>
        <v/>
      </c>
    </row>
    <row r="8689">
      <c r="C8689" s="5" t="n">
        <v>2</v>
      </c>
      <c r="D8689" s="5" t="inlineStr">
        <is>
          <t>Tukang</t>
        </is>
      </c>
      <c r="E8689" s="5" t="inlineStr">
        <is>
          <t>L02</t>
        </is>
      </c>
      <c r="F8689" s="5" t="inlineStr">
        <is>
          <t>jam</t>
        </is>
      </c>
      <c r="G8689" s="25" t="n">
        <v>0.07000001032712547</v>
      </c>
      <c r="H8689" s="26">
        <f>VLOOKUP(D8689,upahbahan,3,FALSE)</f>
        <v/>
      </c>
      <c r="J8689" s="26">
        <f>G8689*H8689</f>
        <v/>
      </c>
    </row>
    <row r="8690">
      <c r="C8690" s="5" t="n">
        <v>3</v>
      </c>
      <c r="D8690" s="5" t="inlineStr">
        <is>
          <t>Mandor</t>
        </is>
      </c>
      <c r="E8690" s="5" t="inlineStr">
        <is>
          <t>L03</t>
        </is>
      </c>
      <c r="F8690" s="5" t="inlineStr">
        <is>
          <t>jam</t>
        </is>
      </c>
      <c r="G8690" s="25" t="n">
        <v>0.06999989793657779</v>
      </c>
      <c r="H8690" s="26">
        <f>VLOOKUP(D8690,upahbahan,3,FALSE)</f>
        <v/>
      </c>
      <c r="J8690" s="26">
        <f>G8690*H8690</f>
        <v/>
      </c>
    </row>
    <row r="8691">
      <c r="C8691" s="27" t="inlineStr">
        <is>
          <t>JUMLAH HARGA TENAGA KERJA</t>
        </is>
      </c>
      <c r="D8691" s="28" t="n"/>
      <c r="E8691" s="28" t="n"/>
      <c r="F8691" s="28" t="n"/>
      <c r="G8691" s="28" t="n"/>
      <c r="H8691" s="28" t="n"/>
      <c r="I8691" s="28" t="n"/>
      <c r="J8691" s="29">
        <f>SUM(J8688:J8690)</f>
        <v/>
      </c>
    </row>
    <row r="8692">
      <c r="C8692" s="24" t="inlineStr">
        <is>
          <t>B</t>
        </is>
      </c>
      <c r="D8692" s="24" t="inlineStr">
        <is>
          <t>BAHAN</t>
        </is>
      </c>
      <c r="E8692" s="12" t="n"/>
      <c r="F8692" s="12" t="n"/>
      <c r="G8692" s="12" t="n"/>
      <c r="H8692" s="12" t="n"/>
      <c r="I8692" s="12" t="n"/>
      <c r="J8692" s="12" t="n"/>
    </row>
    <row r="8693">
      <c r="C8693" s="5" t="n">
        <v>1</v>
      </c>
      <c r="D8693" s="5" t="inlineStr">
        <is>
          <t>Kabel NYFGBY 4C - 25 mm2</t>
        </is>
      </c>
      <c r="E8693" s="5" t="inlineStr">
        <is>
          <t>M396i</t>
        </is>
      </c>
      <c r="F8693" s="5" t="inlineStr">
        <is>
          <t>M'</t>
        </is>
      </c>
      <c r="G8693" s="25" t="n">
        <v>1</v>
      </c>
      <c r="H8693" s="26">
        <f>VLOOKUP(D8693,upahbahan,3,FALSE)</f>
        <v/>
      </c>
      <c r="J8693" s="26">
        <f>G8693*H8693</f>
        <v/>
      </c>
    </row>
    <row r="8694">
      <c r="C8694" s="27" t="inlineStr">
        <is>
          <t>JUMLAH HARGA BAHAN</t>
        </is>
      </c>
      <c r="D8694" s="28" t="n"/>
      <c r="E8694" s="28" t="n"/>
      <c r="F8694" s="28" t="n"/>
      <c r="G8694" s="28" t="n"/>
      <c r="H8694" s="28" t="n"/>
      <c r="I8694" s="28" t="n"/>
      <c r="J8694" s="29">
        <f>SUM(J8693:J8693)</f>
        <v/>
      </c>
    </row>
    <row r="8695">
      <c r="C8695" s="24" t="inlineStr">
        <is>
          <t>C</t>
        </is>
      </c>
      <c r="D8695" s="24" t="inlineStr">
        <is>
          <t>PERALATAN</t>
        </is>
      </c>
      <c r="E8695" s="12" t="n"/>
      <c r="F8695" s="12" t="n"/>
      <c r="G8695" s="12" t="n"/>
      <c r="H8695" s="12" t="n"/>
      <c r="I8695" s="12" t="n"/>
      <c r="J8695" s="12" t="n"/>
    </row>
    <row r="8696">
      <c r="C8696" s="5" t="n">
        <v>1</v>
      </c>
      <c r="D8696" s="5" t="inlineStr">
        <is>
          <t>Alat Bantu</t>
        </is>
      </c>
      <c r="F8696" s="5" t="inlineStr">
        <is>
          <t>Ls</t>
        </is>
      </c>
      <c r="G8696" s="25" t="n">
        <v>1</v>
      </c>
      <c r="H8696" s="26">
        <f>VLOOKUP(D8696,upahbahan,3,FALSE)</f>
        <v/>
      </c>
      <c r="J8696" s="26">
        <f>G8696*H8696</f>
        <v/>
      </c>
    </row>
    <row r="8697">
      <c r="C8697" s="27" t="inlineStr">
        <is>
          <t>JUMLAH HARGA PERALATAN</t>
        </is>
      </c>
      <c r="D8697" s="28" t="n"/>
      <c r="E8697" s="28" t="n"/>
      <c r="F8697" s="28" t="n"/>
      <c r="G8697" s="28" t="n"/>
      <c r="H8697" s="28" t="n"/>
      <c r="I8697" s="28" t="n"/>
      <c r="J8697" s="29">
        <f>SUM(J8696:J8696)</f>
        <v/>
      </c>
    </row>
    <row r="8698">
      <c r="C8698" s="31" t="inlineStr">
        <is>
          <t>D</t>
        </is>
      </c>
      <c r="D8698" s="31" t="inlineStr">
        <is>
          <t>Jumlah (A+B+C)</t>
        </is>
      </c>
      <c r="E8698" s="32" t="n"/>
      <c r="F8698" s="32" t="n"/>
      <c r="G8698" s="32" t="n"/>
      <c r="H8698" s="32" t="n"/>
      <c r="I8698" s="32" t="n"/>
      <c r="J8698" s="33">
        <f>J8691+J8694+J8697</f>
        <v/>
      </c>
    </row>
    <row r="8699">
      <c r="C8699" s="18" t="inlineStr">
        <is>
          <t>E</t>
        </is>
      </c>
      <c r="D8699" s="18" t="inlineStr">
        <is>
          <t>Biaya Umum dan Keuntungan 10.0% x D</t>
        </is>
      </c>
      <c r="H8699" s="21">
        <f>$Q$8</f>
        <v/>
      </c>
      <c r="J8699" s="34">
        <f>J8698*H8699</f>
        <v/>
      </c>
    </row>
    <row r="8700">
      <c r="C8700" s="31" t="inlineStr">
        <is>
          <t>F</t>
        </is>
      </c>
      <c r="D8700" s="31" t="inlineStr">
        <is>
          <t>Harga Satuan Pekerjaan (D+E)</t>
        </is>
      </c>
      <c r="E8700" s="32" t="n"/>
      <c r="F8700" s="32" t="n"/>
      <c r="G8700" s="32" t="n"/>
      <c r="H8700" s="32" t="n"/>
      <c r="I8700" s="32" t="n"/>
      <c r="J8700" s="33">
        <f>SUM(J8698:J8699)</f>
        <v/>
      </c>
    </row>
    <row r="8702">
      <c r="C8702" s="16" t="inlineStr">
        <is>
          <t>I.412</t>
        </is>
      </c>
      <c r="D8702" s="17" t="inlineStr">
        <is>
          <t>Kabel NYFGBY 4C - 35 mm2</t>
        </is>
      </c>
      <c r="F8702" s="18" t="inlineStr">
        <is>
          <t>Meter Panjang</t>
        </is>
      </c>
      <c r="K8702" s="22">
        <f>ROUNDDOWN(J8717,0)</f>
        <v/>
      </c>
      <c r="M8702" s="19" t="inlineStr">
        <is>
          <t>9.4.(13b8)</t>
        </is>
      </c>
    </row>
    <row r="8703">
      <c r="C8703" s="23" t="inlineStr">
        <is>
          <t>No</t>
        </is>
      </c>
      <c r="D8703" s="23" t="inlineStr">
        <is>
          <t>Uraian</t>
        </is>
      </c>
      <c r="E8703" s="23" t="inlineStr">
        <is>
          <t>Kode</t>
        </is>
      </c>
      <c r="F8703" s="23" t="inlineStr">
        <is>
          <t>Sat.</t>
        </is>
      </c>
      <c r="G8703" s="23" t="inlineStr">
        <is>
          <t>Koefisien</t>
        </is>
      </c>
      <c r="H8703" s="23" t="inlineStr">
        <is>
          <t>Harga  Satuan (Rp)</t>
        </is>
      </c>
      <c r="J8703" s="23" t="inlineStr">
        <is>
          <t>Jumlah Harga (Rp)</t>
        </is>
      </c>
    </row>
    <row r="8704">
      <c r="C8704" s="24" t="inlineStr">
        <is>
          <t>A</t>
        </is>
      </c>
      <c r="D8704" s="24" t="inlineStr">
        <is>
          <t>TENAGA KERJA</t>
        </is>
      </c>
      <c r="E8704" s="12" t="n"/>
      <c r="F8704" s="12" t="n"/>
      <c r="G8704" s="12" t="n"/>
      <c r="H8704" s="12" t="n"/>
      <c r="I8704" s="12" t="n"/>
      <c r="J8704" s="12" t="n"/>
    </row>
    <row r="8705">
      <c r="C8705" s="5" t="n">
        <v>1</v>
      </c>
      <c r="D8705" s="5" t="inlineStr">
        <is>
          <t>Pekerja</t>
        </is>
      </c>
      <c r="E8705" s="5" t="inlineStr">
        <is>
          <t>L01</t>
        </is>
      </c>
      <c r="F8705" s="5" t="inlineStr">
        <is>
          <t>jam</t>
        </is>
      </c>
      <c r="G8705" s="25" t="n">
        <v>0.1400001591691947</v>
      </c>
      <c r="H8705" s="26">
        <f>VLOOKUP(D8705,upahbahan,3,FALSE)</f>
        <v/>
      </c>
      <c r="J8705" s="26">
        <f>G8705*H8705</f>
        <v/>
      </c>
    </row>
    <row r="8706">
      <c r="C8706" s="5" t="n">
        <v>2</v>
      </c>
      <c r="D8706" s="5" t="inlineStr">
        <is>
          <t>Tukang</t>
        </is>
      </c>
      <c r="E8706" s="5" t="inlineStr">
        <is>
          <t>L02</t>
        </is>
      </c>
      <c r="F8706" s="5" t="inlineStr">
        <is>
          <t>jam</t>
        </is>
      </c>
      <c r="G8706" s="25" t="n">
        <v>0.07000001032712547</v>
      </c>
      <c r="H8706" s="26">
        <f>VLOOKUP(D8706,upahbahan,3,FALSE)</f>
        <v/>
      </c>
      <c r="J8706" s="26">
        <f>G8706*H8706</f>
        <v/>
      </c>
    </row>
    <row r="8707">
      <c r="C8707" s="5" t="n">
        <v>3</v>
      </c>
      <c r="D8707" s="5" t="inlineStr">
        <is>
          <t>Mandor</t>
        </is>
      </c>
      <c r="E8707" s="5" t="inlineStr">
        <is>
          <t>L03</t>
        </is>
      </c>
      <c r="F8707" s="5" t="inlineStr">
        <is>
          <t>jam</t>
        </is>
      </c>
      <c r="G8707" s="25" t="n">
        <v>0.06999989793657779</v>
      </c>
      <c r="H8707" s="26">
        <f>VLOOKUP(D8707,upahbahan,3,FALSE)</f>
        <v/>
      </c>
      <c r="J8707" s="26">
        <f>G8707*H8707</f>
        <v/>
      </c>
    </row>
    <row r="8708">
      <c r="C8708" s="27" t="inlineStr">
        <is>
          <t>JUMLAH HARGA TENAGA KERJA</t>
        </is>
      </c>
      <c r="D8708" s="28" t="n"/>
      <c r="E8708" s="28" t="n"/>
      <c r="F8708" s="28" t="n"/>
      <c r="G8708" s="28" t="n"/>
      <c r="H8708" s="28" t="n"/>
      <c r="I8708" s="28" t="n"/>
      <c r="J8708" s="29">
        <f>SUM(J8705:J8707)</f>
        <v/>
      </c>
    </row>
    <row r="8709">
      <c r="C8709" s="24" t="inlineStr">
        <is>
          <t>B</t>
        </is>
      </c>
      <c r="D8709" s="24" t="inlineStr">
        <is>
          <t>BAHAN</t>
        </is>
      </c>
      <c r="E8709" s="12" t="n"/>
      <c r="F8709" s="12" t="n"/>
      <c r="G8709" s="12" t="n"/>
      <c r="H8709" s="12" t="n"/>
      <c r="I8709" s="12" t="n"/>
      <c r="J8709" s="12" t="n"/>
    </row>
    <row r="8710">
      <c r="C8710" s="5" t="n">
        <v>1</v>
      </c>
      <c r="D8710" s="5" t="inlineStr">
        <is>
          <t>Kabel NYFGBY 4C - 35 mm2</t>
        </is>
      </c>
      <c r="E8710" s="5" t="inlineStr">
        <is>
          <t>M396j</t>
        </is>
      </c>
      <c r="F8710" s="5" t="inlineStr">
        <is>
          <t>M'</t>
        </is>
      </c>
      <c r="G8710" s="25" t="n">
        <v>1</v>
      </c>
      <c r="H8710" s="26">
        <f>VLOOKUP(D8710,upahbahan,3,FALSE)</f>
        <v/>
      </c>
      <c r="J8710" s="26">
        <f>G8710*H8710</f>
        <v/>
      </c>
    </row>
    <row r="8711">
      <c r="C8711" s="27" t="inlineStr">
        <is>
          <t>JUMLAH HARGA BAHAN</t>
        </is>
      </c>
      <c r="D8711" s="28" t="n"/>
      <c r="E8711" s="28" t="n"/>
      <c r="F8711" s="28" t="n"/>
      <c r="G8711" s="28" t="n"/>
      <c r="H8711" s="28" t="n"/>
      <c r="I8711" s="28" t="n"/>
      <c r="J8711" s="29">
        <f>SUM(J8710:J8710)</f>
        <v/>
      </c>
    </row>
    <row r="8712">
      <c r="C8712" s="24" t="inlineStr">
        <is>
          <t>C</t>
        </is>
      </c>
      <c r="D8712" s="24" t="inlineStr">
        <is>
          <t>PERALATAN</t>
        </is>
      </c>
      <c r="E8712" s="12" t="n"/>
      <c r="F8712" s="12" t="n"/>
      <c r="G8712" s="12" t="n"/>
      <c r="H8712" s="12" t="n"/>
      <c r="I8712" s="12" t="n"/>
      <c r="J8712" s="12" t="n"/>
    </row>
    <row r="8713">
      <c r="C8713" s="5" t="n">
        <v>1</v>
      </c>
      <c r="D8713" s="5" t="inlineStr">
        <is>
          <t>Alat Bantu</t>
        </is>
      </c>
      <c r="F8713" s="5" t="inlineStr">
        <is>
          <t>Ls</t>
        </is>
      </c>
      <c r="G8713" s="25" t="n">
        <v>1</v>
      </c>
      <c r="H8713" s="26">
        <f>VLOOKUP(D8713,upahbahan,3,FALSE)</f>
        <v/>
      </c>
      <c r="J8713" s="26">
        <f>G8713*H8713</f>
        <v/>
      </c>
    </row>
    <row r="8714">
      <c r="C8714" s="27" t="inlineStr">
        <is>
          <t>JUMLAH HARGA PERALATAN</t>
        </is>
      </c>
      <c r="D8714" s="28" t="n"/>
      <c r="E8714" s="28" t="n"/>
      <c r="F8714" s="28" t="n"/>
      <c r="G8714" s="28" t="n"/>
      <c r="H8714" s="28" t="n"/>
      <c r="I8714" s="28" t="n"/>
      <c r="J8714" s="29">
        <f>SUM(J8713:J8713)</f>
        <v/>
      </c>
    </row>
    <row r="8715">
      <c r="C8715" s="31" t="inlineStr">
        <is>
          <t>D</t>
        </is>
      </c>
      <c r="D8715" s="31" t="inlineStr">
        <is>
          <t>Jumlah (A+B+C)</t>
        </is>
      </c>
      <c r="E8715" s="32" t="n"/>
      <c r="F8715" s="32" t="n"/>
      <c r="G8715" s="32" t="n"/>
      <c r="H8715" s="32" t="n"/>
      <c r="I8715" s="32" t="n"/>
      <c r="J8715" s="33">
        <f>J8708+J8711+J8714</f>
        <v/>
      </c>
    </row>
    <row r="8716">
      <c r="C8716" s="18" t="inlineStr">
        <is>
          <t>E</t>
        </is>
      </c>
      <c r="D8716" s="18" t="inlineStr">
        <is>
          <t>Biaya Umum dan Keuntungan 10.0% x D</t>
        </is>
      </c>
      <c r="H8716" s="21">
        <f>$Q$8</f>
        <v/>
      </c>
      <c r="J8716" s="34">
        <f>J8715*H8716</f>
        <v/>
      </c>
    </row>
    <row r="8717">
      <c r="C8717" s="31" t="inlineStr">
        <is>
          <t>F</t>
        </is>
      </c>
      <c r="D8717" s="31" t="inlineStr">
        <is>
          <t>Harga Satuan Pekerjaan (D+E)</t>
        </is>
      </c>
      <c r="E8717" s="32" t="n"/>
      <c r="F8717" s="32" t="n"/>
      <c r="G8717" s="32" t="n"/>
      <c r="H8717" s="32" t="n"/>
      <c r="I8717" s="32" t="n"/>
      <c r="J8717" s="33">
        <f>SUM(J8715:J8716)</f>
        <v/>
      </c>
    </row>
    <row r="8719">
      <c r="C8719" s="16" t="inlineStr">
        <is>
          <t>I.413</t>
        </is>
      </c>
      <c r="D8719" s="17" t="inlineStr">
        <is>
          <t>Kabel NYFGBY 4C - 50 mm2</t>
        </is>
      </c>
      <c r="F8719" s="18" t="inlineStr">
        <is>
          <t>Meter Panjang</t>
        </is>
      </c>
      <c r="K8719" s="22">
        <f>ROUNDDOWN(J8734,0)</f>
        <v/>
      </c>
      <c r="M8719" s="19" t="inlineStr">
        <is>
          <t>9.4.(13b9)</t>
        </is>
      </c>
    </row>
    <row r="8720">
      <c r="C8720" s="23" t="inlineStr">
        <is>
          <t>No</t>
        </is>
      </c>
      <c r="D8720" s="23" t="inlineStr">
        <is>
          <t>Uraian</t>
        </is>
      </c>
      <c r="E8720" s="23" t="inlineStr">
        <is>
          <t>Kode</t>
        </is>
      </c>
      <c r="F8720" s="23" t="inlineStr">
        <is>
          <t>Sat.</t>
        </is>
      </c>
      <c r="G8720" s="23" t="inlineStr">
        <is>
          <t>Koefisien</t>
        </is>
      </c>
      <c r="H8720" s="23" t="inlineStr">
        <is>
          <t>Harga  Satuan (Rp)</t>
        </is>
      </c>
      <c r="J8720" s="23" t="inlineStr">
        <is>
          <t>Jumlah Harga (Rp)</t>
        </is>
      </c>
    </row>
    <row r="8721">
      <c r="C8721" s="24" t="inlineStr">
        <is>
          <t>A</t>
        </is>
      </c>
      <c r="D8721" s="24" t="inlineStr">
        <is>
          <t>TENAGA KERJA</t>
        </is>
      </c>
      <c r="E8721" s="12" t="n"/>
      <c r="F8721" s="12" t="n"/>
      <c r="G8721" s="12" t="n"/>
      <c r="H8721" s="12" t="n"/>
      <c r="I8721" s="12" t="n"/>
      <c r="J8721" s="12" t="n"/>
    </row>
    <row r="8722">
      <c r="C8722" s="5" t="n">
        <v>1</v>
      </c>
      <c r="D8722" s="5" t="inlineStr">
        <is>
          <t>Pekerja</t>
        </is>
      </c>
      <c r="E8722" s="5" t="inlineStr">
        <is>
          <t>L01</t>
        </is>
      </c>
      <c r="F8722" s="5" t="inlineStr">
        <is>
          <t>jam</t>
        </is>
      </c>
      <c r="G8722" s="25" t="n">
        <v>0.1400001591691947</v>
      </c>
      <c r="H8722" s="26">
        <f>VLOOKUP(D8722,upahbahan,3,FALSE)</f>
        <v/>
      </c>
      <c r="J8722" s="26">
        <f>G8722*H8722</f>
        <v/>
      </c>
    </row>
    <row r="8723">
      <c r="C8723" s="5" t="n">
        <v>2</v>
      </c>
      <c r="D8723" s="5" t="inlineStr">
        <is>
          <t>Tukang</t>
        </is>
      </c>
      <c r="E8723" s="5" t="inlineStr">
        <is>
          <t>L02</t>
        </is>
      </c>
      <c r="F8723" s="5" t="inlineStr">
        <is>
          <t>jam</t>
        </is>
      </c>
      <c r="G8723" s="25" t="n">
        <v>0.07000001032712547</v>
      </c>
      <c r="H8723" s="26">
        <f>VLOOKUP(D8723,upahbahan,3,FALSE)</f>
        <v/>
      </c>
      <c r="J8723" s="26">
        <f>G8723*H8723</f>
        <v/>
      </c>
    </row>
    <row r="8724">
      <c r="C8724" s="5" t="n">
        <v>3</v>
      </c>
      <c r="D8724" s="5" t="inlineStr">
        <is>
          <t>Mandor</t>
        </is>
      </c>
      <c r="E8724" s="5" t="inlineStr">
        <is>
          <t>L03</t>
        </is>
      </c>
      <c r="F8724" s="5" t="inlineStr">
        <is>
          <t>jam</t>
        </is>
      </c>
      <c r="G8724" s="25" t="n">
        <v>0.06999989793657779</v>
      </c>
      <c r="H8724" s="26">
        <f>VLOOKUP(D8724,upahbahan,3,FALSE)</f>
        <v/>
      </c>
      <c r="J8724" s="26">
        <f>G8724*H8724</f>
        <v/>
      </c>
    </row>
    <row r="8725">
      <c r="C8725" s="27" t="inlineStr">
        <is>
          <t>JUMLAH HARGA TENAGA KERJA</t>
        </is>
      </c>
      <c r="D8725" s="28" t="n"/>
      <c r="E8725" s="28" t="n"/>
      <c r="F8725" s="28" t="n"/>
      <c r="G8725" s="28" t="n"/>
      <c r="H8725" s="28" t="n"/>
      <c r="I8725" s="28" t="n"/>
      <c r="J8725" s="29">
        <f>SUM(J8722:J8724)</f>
        <v/>
      </c>
    </row>
    <row r="8726">
      <c r="C8726" s="24" t="inlineStr">
        <is>
          <t>B</t>
        </is>
      </c>
      <c r="D8726" s="24" t="inlineStr">
        <is>
          <t>BAHAN</t>
        </is>
      </c>
      <c r="E8726" s="12" t="n"/>
      <c r="F8726" s="12" t="n"/>
      <c r="G8726" s="12" t="n"/>
      <c r="H8726" s="12" t="n"/>
      <c r="I8726" s="12" t="n"/>
      <c r="J8726" s="12" t="n"/>
    </row>
    <row r="8727">
      <c r="C8727" s="5" t="n">
        <v>1</v>
      </c>
      <c r="D8727" s="5" t="inlineStr">
        <is>
          <t>Kabel NYFGBY 4C - 50 mm2</t>
        </is>
      </c>
      <c r="E8727" s="5" t="inlineStr">
        <is>
          <t>M396z</t>
        </is>
      </c>
      <c r="F8727" s="5" t="inlineStr">
        <is>
          <t>M'</t>
        </is>
      </c>
      <c r="G8727" s="25" t="n">
        <v>1</v>
      </c>
      <c r="H8727" s="26">
        <f>VLOOKUP(D8727,upahbahan,3,FALSE)</f>
        <v/>
      </c>
      <c r="J8727" s="26">
        <f>G8727*H8727</f>
        <v/>
      </c>
    </row>
    <row r="8728">
      <c r="C8728" s="27" t="inlineStr">
        <is>
          <t>JUMLAH HARGA BAHAN</t>
        </is>
      </c>
      <c r="D8728" s="28" t="n"/>
      <c r="E8728" s="28" t="n"/>
      <c r="F8728" s="28" t="n"/>
      <c r="G8728" s="28" t="n"/>
      <c r="H8728" s="28" t="n"/>
      <c r="I8728" s="28" t="n"/>
      <c r="J8728" s="29">
        <f>SUM(J8727:J8727)</f>
        <v/>
      </c>
    </row>
    <row r="8729">
      <c r="C8729" s="24" t="inlineStr">
        <is>
          <t>C</t>
        </is>
      </c>
      <c r="D8729" s="24" t="inlineStr">
        <is>
          <t>PERALATAN</t>
        </is>
      </c>
      <c r="E8729" s="12" t="n"/>
      <c r="F8729" s="12" t="n"/>
      <c r="G8729" s="12" t="n"/>
      <c r="H8729" s="12" t="n"/>
      <c r="I8729" s="12" t="n"/>
      <c r="J8729" s="12" t="n"/>
    </row>
    <row r="8730">
      <c r="C8730" s="5" t="n">
        <v>1</v>
      </c>
      <c r="D8730" s="5" t="inlineStr">
        <is>
          <t>Alat Bantu</t>
        </is>
      </c>
      <c r="F8730" s="5" t="inlineStr">
        <is>
          <t>Ls</t>
        </is>
      </c>
      <c r="G8730" s="25" t="n">
        <v>1</v>
      </c>
      <c r="H8730" s="26">
        <f>VLOOKUP(D8730,upahbahan,3,FALSE)</f>
        <v/>
      </c>
      <c r="J8730" s="26">
        <f>G8730*H8730</f>
        <v/>
      </c>
    </row>
    <row r="8731">
      <c r="C8731" s="27" t="inlineStr">
        <is>
          <t>JUMLAH HARGA PERALATAN</t>
        </is>
      </c>
      <c r="D8731" s="28" t="n"/>
      <c r="E8731" s="28" t="n"/>
      <c r="F8731" s="28" t="n"/>
      <c r="G8731" s="28" t="n"/>
      <c r="H8731" s="28" t="n"/>
      <c r="I8731" s="28" t="n"/>
      <c r="J8731" s="29">
        <f>SUM(J8730:J8730)</f>
        <v/>
      </c>
    </row>
    <row r="8732">
      <c r="C8732" s="31" t="inlineStr">
        <is>
          <t>D</t>
        </is>
      </c>
      <c r="D8732" s="31" t="inlineStr">
        <is>
          <t>Jumlah (A+B+C)</t>
        </is>
      </c>
      <c r="E8732" s="32" t="n"/>
      <c r="F8732" s="32" t="n"/>
      <c r="G8732" s="32" t="n"/>
      <c r="H8732" s="32" t="n"/>
      <c r="I8732" s="32" t="n"/>
      <c r="J8732" s="33">
        <f>J8725+J8728+J8731</f>
        <v/>
      </c>
    </row>
    <row r="8733">
      <c r="C8733" s="18" t="inlineStr">
        <is>
          <t>E</t>
        </is>
      </c>
      <c r="D8733" s="18" t="inlineStr">
        <is>
          <t>Biaya Umum dan Keuntungan 10.0% x D</t>
        </is>
      </c>
      <c r="H8733" s="21">
        <f>$Q$8</f>
        <v/>
      </c>
      <c r="J8733" s="34">
        <f>J8732*H8733</f>
        <v/>
      </c>
    </row>
    <row r="8734">
      <c r="C8734" s="31" t="inlineStr">
        <is>
          <t>F</t>
        </is>
      </c>
      <c r="D8734" s="31" t="inlineStr">
        <is>
          <t>Harga Satuan Pekerjaan (D+E)</t>
        </is>
      </c>
      <c r="E8734" s="32" t="n"/>
      <c r="F8734" s="32" t="n"/>
      <c r="G8734" s="32" t="n"/>
      <c r="H8734" s="32" t="n"/>
      <c r="I8734" s="32" t="n"/>
      <c r="J8734" s="33">
        <f>SUM(J8732:J8733)</f>
        <v/>
      </c>
    </row>
    <row r="8736">
      <c r="C8736" s="16" t="inlineStr">
        <is>
          <t>I.414</t>
        </is>
      </c>
      <c r="D8736" s="17" t="inlineStr">
        <is>
          <t>Kabel NYFGBY 4C - 70 mm2</t>
        </is>
      </c>
      <c r="F8736" s="18" t="inlineStr">
        <is>
          <t>Meter Panjang</t>
        </is>
      </c>
      <c r="K8736" s="22">
        <f>ROUNDDOWN(J8751,0)</f>
        <v/>
      </c>
      <c r="M8736" s="19" t="inlineStr">
        <is>
          <t>9.4.(13b10)</t>
        </is>
      </c>
    </row>
    <row r="8737">
      <c r="C8737" s="23" t="inlineStr">
        <is>
          <t>No</t>
        </is>
      </c>
      <c r="D8737" s="23" t="inlineStr">
        <is>
          <t>Uraian</t>
        </is>
      </c>
      <c r="E8737" s="23" t="inlineStr">
        <is>
          <t>Kode</t>
        </is>
      </c>
      <c r="F8737" s="23" t="inlineStr">
        <is>
          <t>Sat.</t>
        </is>
      </c>
      <c r="G8737" s="23" t="inlineStr">
        <is>
          <t>Koefisien</t>
        </is>
      </c>
      <c r="H8737" s="23" t="inlineStr">
        <is>
          <t>Harga  Satuan (Rp)</t>
        </is>
      </c>
      <c r="J8737" s="23" t="inlineStr">
        <is>
          <t>Jumlah Harga (Rp)</t>
        </is>
      </c>
    </row>
    <row r="8738">
      <c r="C8738" s="24" t="inlineStr">
        <is>
          <t>A</t>
        </is>
      </c>
      <c r="D8738" s="24" t="inlineStr">
        <is>
          <t>TENAGA KERJA</t>
        </is>
      </c>
      <c r="E8738" s="12" t="n"/>
      <c r="F8738" s="12" t="n"/>
      <c r="G8738" s="12" t="n"/>
      <c r="H8738" s="12" t="n"/>
      <c r="I8738" s="12" t="n"/>
      <c r="J8738" s="12" t="n"/>
    </row>
    <row r="8739">
      <c r="C8739" s="5" t="n">
        <v>1</v>
      </c>
      <c r="D8739" s="5" t="inlineStr">
        <is>
          <t>Pekerja</t>
        </is>
      </c>
      <c r="E8739" s="5" t="inlineStr">
        <is>
          <t>L01</t>
        </is>
      </c>
      <c r="F8739" s="5" t="inlineStr">
        <is>
          <t>jam</t>
        </is>
      </c>
      <c r="G8739" s="25" t="n">
        <v>0.1400001591691947</v>
      </c>
      <c r="H8739" s="26">
        <f>VLOOKUP(D8739,upahbahan,3,FALSE)</f>
        <v/>
      </c>
      <c r="J8739" s="26">
        <f>G8739*H8739</f>
        <v/>
      </c>
    </row>
    <row r="8740">
      <c r="C8740" s="5" t="n">
        <v>2</v>
      </c>
      <c r="D8740" s="5" t="inlineStr">
        <is>
          <t>Tukang</t>
        </is>
      </c>
      <c r="E8740" s="5" t="inlineStr">
        <is>
          <t>L02</t>
        </is>
      </c>
      <c r="F8740" s="5" t="inlineStr">
        <is>
          <t>jam</t>
        </is>
      </c>
      <c r="G8740" s="25" t="n">
        <v>0.07000001032712547</v>
      </c>
      <c r="H8740" s="26">
        <f>VLOOKUP(D8740,upahbahan,3,FALSE)</f>
        <v/>
      </c>
      <c r="J8740" s="26">
        <f>G8740*H8740</f>
        <v/>
      </c>
    </row>
    <row r="8741">
      <c r="C8741" s="5" t="n">
        <v>3</v>
      </c>
      <c r="D8741" s="5" t="inlineStr">
        <is>
          <t>Mandor</t>
        </is>
      </c>
      <c r="E8741" s="5" t="inlineStr">
        <is>
          <t>L03</t>
        </is>
      </c>
      <c r="F8741" s="5" t="inlineStr">
        <is>
          <t>jam</t>
        </is>
      </c>
      <c r="G8741" s="25" t="n">
        <v>0.06999989793657779</v>
      </c>
      <c r="H8741" s="26">
        <f>VLOOKUP(D8741,upahbahan,3,FALSE)</f>
        <v/>
      </c>
      <c r="J8741" s="26">
        <f>G8741*H8741</f>
        <v/>
      </c>
    </row>
    <row r="8742">
      <c r="C8742" s="27" t="inlineStr">
        <is>
          <t>JUMLAH HARGA TENAGA KERJA</t>
        </is>
      </c>
      <c r="D8742" s="28" t="n"/>
      <c r="E8742" s="28" t="n"/>
      <c r="F8742" s="28" t="n"/>
      <c r="G8742" s="28" t="n"/>
      <c r="H8742" s="28" t="n"/>
      <c r="I8742" s="28" t="n"/>
      <c r="J8742" s="29">
        <f>SUM(J8739:J8741)</f>
        <v/>
      </c>
    </row>
    <row r="8743">
      <c r="C8743" s="24" t="inlineStr">
        <is>
          <t>B</t>
        </is>
      </c>
      <c r="D8743" s="24" t="inlineStr">
        <is>
          <t>BAHAN</t>
        </is>
      </c>
      <c r="E8743" s="12" t="n"/>
      <c r="F8743" s="12" t="n"/>
      <c r="G8743" s="12" t="n"/>
      <c r="H8743" s="12" t="n"/>
      <c r="I8743" s="12" t="n"/>
      <c r="J8743" s="12" t="n"/>
    </row>
    <row r="8744">
      <c r="C8744" s="5" t="n">
        <v>1</v>
      </c>
      <c r="D8744" s="5" t="inlineStr">
        <is>
          <t>Kabel NYFGBY 4C - 70 mm2 M396aa</t>
        </is>
      </c>
      <c r="F8744" s="5" t="inlineStr">
        <is>
          <t>M'</t>
        </is>
      </c>
      <c r="G8744" s="25" t="n">
        <v>1</v>
      </c>
      <c r="H8744" s="26">
        <f>VLOOKUP(D8744,upahbahan,3,FALSE)</f>
        <v/>
      </c>
      <c r="J8744" s="26">
        <f>G8744*H8744</f>
        <v/>
      </c>
    </row>
    <row r="8745">
      <c r="C8745" s="27" t="inlineStr">
        <is>
          <t>JUMLAH HARGA BAHAN</t>
        </is>
      </c>
      <c r="D8745" s="28" t="n"/>
      <c r="E8745" s="28" t="n"/>
      <c r="F8745" s="28" t="n"/>
      <c r="G8745" s="28" t="n"/>
      <c r="H8745" s="28" t="n"/>
      <c r="I8745" s="28" t="n"/>
      <c r="J8745" s="29">
        <f>SUM(J8744:J8744)</f>
        <v/>
      </c>
    </row>
    <row r="8746">
      <c r="C8746" s="24" t="inlineStr">
        <is>
          <t>C</t>
        </is>
      </c>
      <c r="D8746" s="24" t="inlineStr">
        <is>
          <t>PERALATAN</t>
        </is>
      </c>
      <c r="E8746" s="12" t="n"/>
      <c r="F8746" s="12" t="n"/>
      <c r="G8746" s="12" t="n"/>
      <c r="H8746" s="12" t="n"/>
      <c r="I8746" s="12" t="n"/>
      <c r="J8746" s="12" t="n"/>
    </row>
    <row r="8747">
      <c r="C8747" s="5" t="n">
        <v>1</v>
      </c>
      <c r="D8747" s="5" t="inlineStr">
        <is>
          <t>Alat Bantu</t>
        </is>
      </c>
      <c r="F8747" s="5" t="inlineStr">
        <is>
          <t>Ls</t>
        </is>
      </c>
      <c r="G8747" s="25" t="n">
        <v>1</v>
      </c>
      <c r="H8747" s="26">
        <f>VLOOKUP(D8747,upahbahan,3,FALSE)</f>
        <v/>
      </c>
      <c r="J8747" s="26">
        <f>G8747*H8747</f>
        <v/>
      </c>
    </row>
    <row r="8748">
      <c r="C8748" s="27" t="inlineStr">
        <is>
          <t>JUMLAH HARGA PERALATAN</t>
        </is>
      </c>
      <c r="D8748" s="28" t="n"/>
      <c r="E8748" s="28" t="n"/>
      <c r="F8748" s="28" t="n"/>
      <c r="G8748" s="28" t="n"/>
      <c r="H8748" s="28" t="n"/>
      <c r="I8748" s="28" t="n"/>
      <c r="J8748" s="29">
        <f>SUM(J8747:J8747)</f>
        <v/>
      </c>
    </row>
    <row r="8749">
      <c r="C8749" s="31" t="inlineStr">
        <is>
          <t>D</t>
        </is>
      </c>
      <c r="D8749" s="31" t="inlineStr">
        <is>
          <t>Jumlah (A+B+C)</t>
        </is>
      </c>
      <c r="E8749" s="32" t="n"/>
      <c r="F8749" s="32" t="n"/>
      <c r="G8749" s="32" t="n"/>
      <c r="H8749" s="32" t="n"/>
      <c r="I8749" s="32" t="n"/>
      <c r="J8749" s="33">
        <f>J8742+J8745+J8748</f>
        <v/>
      </c>
    </row>
    <row r="8750">
      <c r="C8750" s="18" t="inlineStr">
        <is>
          <t>E</t>
        </is>
      </c>
      <c r="D8750" s="18" t="inlineStr">
        <is>
          <t>Biaya Umum dan Keuntungan 10.0% x D</t>
        </is>
      </c>
      <c r="H8750" s="21">
        <f>$Q$8</f>
        <v/>
      </c>
      <c r="J8750" s="34">
        <f>J8749*H8750</f>
        <v/>
      </c>
    </row>
    <row r="8751">
      <c r="C8751" s="31" t="inlineStr">
        <is>
          <t>F</t>
        </is>
      </c>
      <c r="D8751" s="31" t="inlineStr">
        <is>
          <t>Harga Satuan Pekerjaan (D+E)</t>
        </is>
      </c>
      <c r="E8751" s="32" t="n"/>
      <c r="F8751" s="32" t="n"/>
      <c r="G8751" s="32" t="n"/>
      <c r="H8751" s="32" t="n"/>
      <c r="I8751" s="32" t="n"/>
      <c r="J8751" s="33">
        <f>SUM(J8749:J8750)</f>
        <v/>
      </c>
    </row>
    <row r="8753">
      <c r="C8753" s="16" t="inlineStr">
        <is>
          <t>I.415</t>
        </is>
      </c>
      <c r="D8753" s="17" t="inlineStr">
        <is>
          <t>Kabel NYFGBY 4C - 90 mm2</t>
        </is>
      </c>
      <c r="F8753" s="18" t="inlineStr">
        <is>
          <t>Meter Panjang</t>
        </is>
      </c>
      <c r="K8753" s="22">
        <f>ROUNDDOWN(J8768,0)</f>
        <v/>
      </c>
      <c r="M8753" s="19" t="inlineStr">
        <is>
          <t>9.4.(13b11)</t>
        </is>
      </c>
    </row>
    <row r="8754">
      <c r="C8754" s="23" t="inlineStr">
        <is>
          <t>No</t>
        </is>
      </c>
      <c r="D8754" s="23" t="inlineStr">
        <is>
          <t>Uraian</t>
        </is>
      </c>
      <c r="E8754" s="23" t="inlineStr">
        <is>
          <t>Kode</t>
        </is>
      </c>
      <c r="F8754" s="23" t="inlineStr">
        <is>
          <t>Sat.</t>
        </is>
      </c>
      <c r="G8754" s="23" t="inlineStr">
        <is>
          <t>Koefisien</t>
        </is>
      </c>
      <c r="H8754" s="23" t="inlineStr">
        <is>
          <t>Harga  Satuan (Rp)</t>
        </is>
      </c>
      <c r="J8754" s="23" t="inlineStr">
        <is>
          <t>Jumlah Harga (Rp)</t>
        </is>
      </c>
    </row>
    <row r="8755">
      <c r="C8755" s="24" t="inlineStr">
        <is>
          <t>A</t>
        </is>
      </c>
      <c r="D8755" s="24" t="inlineStr">
        <is>
          <t>TENAGA KERJA</t>
        </is>
      </c>
      <c r="E8755" s="12" t="n"/>
      <c r="F8755" s="12" t="n"/>
      <c r="G8755" s="12" t="n"/>
      <c r="H8755" s="12" t="n"/>
      <c r="I8755" s="12" t="n"/>
      <c r="J8755" s="12" t="n"/>
    </row>
    <row r="8756">
      <c r="C8756" s="5" t="n">
        <v>1</v>
      </c>
      <c r="D8756" s="5" t="inlineStr">
        <is>
          <t>Pekerja</t>
        </is>
      </c>
      <c r="E8756" s="5" t="inlineStr">
        <is>
          <t>L01</t>
        </is>
      </c>
      <c r="F8756" s="5" t="inlineStr">
        <is>
          <t>jam</t>
        </is>
      </c>
      <c r="G8756" s="25" t="n">
        <v>0.1400001591691947</v>
      </c>
      <c r="H8756" s="26">
        <f>VLOOKUP(D8756,upahbahan,3,FALSE)</f>
        <v/>
      </c>
      <c r="J8756" s="26">
        <f>G8756*H8756</f>
        <v/>
      </c>
    </row>
    <row r="8757">
      <c r="C8757" s="5" t="n">
        <v>2</v>
      </c>
      <c r="D8757" s="5" t="inlineStr">
        <is>
          <t>Tukang</t>
        </is>
      </c>
      <c r="E8757" s="5" t="inlineStr">
        <is>
          <t>L02</t>
        </is>
      </c>
      <c r="F8757" s="5" t="inlineStr">
        <is>
          <t>jam</t>
        </is>
      </c>
      <c r="G8757" s="25" t="n">
        <v>0.07000001032712547</v>
      </c>
      <c r="H8757" s="26">
        <f>VLOOKUP(D8757,upahbahan,3,FALSE)</f>
        <v/>
      </c>
      <c r="J8757" s="26">
        <f>G8757*H8757</f>
        <v/>
      </c>
    </row>
    <row r="8758">
      <c r="C8758" s="5" t="n">
        <v>3</v>
      </c>
      <c r="D8758" s="5" t="inlineStr">
        <is>
          <t>Mandor</t>
        </is>
      </c>
      <c r="E8758" s="5" t="inlineStr">
        <is>
          <t>L03</t>
        </is>
      </c>
      <c r="F8758" s="5" t="inlineStr">
        <is>
          <t>jam</t>
        </is>
      </c>
      <c r="G8758" s="25" t="n">
        <v>0.06999989793657779</v>
      </c>
      <c r="H8758" s="26">
        <f>VLOOKUP(D8758,upahbahan,3,FALSE)</f>
        <v/>
      </c>
      <c r="J8758" s="26">
        <f>G8758*H8758</f>
        <v/>
      </c>
    </row>
    <row r="8759">
      <c r="C8759" s="27" t="inlineStr">
        <is>
          <t>JUMLAH HARGA TENAGA KERJA</t>
        </is>
      </c>
      <c r="D8759" s="28" t="n"/>
      <c r="E8759" s="28" t="n"/>
      <c r="F8759" s="28" t="n"/>
      <c r="G8759" s="28" t="n"/>
      <c r="H8759" s="28" t="n"/>
      <c r="I8759" s="28" t="n"/>
      <c r="J8759" s="29">
        <f>SUM(J8756:J8758)</f>
        <v/>
      </c>
    </row>
    <row r="8760">
      <c r="C8760" s="24" t="inlineStr">
        <is>
          <t>B</t>
        </is>
      </c>
      <c r="D8760" s="24" t="inlineStr">
        <is>
          <t>BAHAN</t>
        </is>
      </c>
      <c r="E8760" s="12" t="n"/>
      <c r="F8760" s="12" t="n"/>
      <c r="G8760" s="12" t="n"/>
      <c r="H8760" s="12" t="n"/>
      <c r="I8760" s="12" t="n"/>
      <c r="J8760" s="12" t="n"/>
    </row>
    <row r="8761">
      <c r="C8761" s="5" t="n">
        <v>1</v>
      </c>
      <c r="D8761" s="5" t="inlineStr">
        <is>
          <t>Kabel NYFGBY 4C - 90 mm2 M396ab</t>
        </is>
      </c>
      <c r="F8761" s="5" t="inlineStr">
        <is>
          <t>M'</t>
        </is>
      </c>
      <c r="G8761" s="25" t="n">
        <v>1</v>
      </c>
      <c r="H8761" s="26">
        <f>VLOOKUP(D8761,upahbahan,3,FALSE)</f>
        <v/>
      </c>
      <c r="J8761" s="26">
        <f>G8761*H8761</f>
        <v/>
      </c>
    </row>
    <row r="8762">
      <c r="C8762" s="27" t="inlineStr">
        <is>
          <t>JUMLAH HARGA BAHAN</t>
        </is>
      </c>
      <c r="D8762" s="28" t="n"/>
      <c r="E8762" s="28" t="n"/>
      <c r="F8762" s="28" t="n"/>
      <c r="G8762" s="28" t="n"/>
      <c r="H8762" s="28" t="n"/>
      <c r="I8762" s="28" t="n"/>
      <c r="J8762" s="29">
        <f>SUM(J8761:J8761)</f>
        <v/>
      </c>
    </row>
    <row r="8763">
      <c r="C8763" s="24" t="inlineStr">
        <is>
          <t>C</t>
        </is>
      </c>
      <c r="D8763" s="24" t="inlineStr">
        <is>
          <t>PERALATAN</t>
        </is>
      </c>
      <c r="E8763" s="12" t="n"/>
      <c r="F8763" s="12" t="n"/>
      <c r="G8763" s="12" t="n"/>
      <c r="H8763" s="12" t="n"/>
      <c r="I8763" s="12" t="n"/>
      <c r="J8763" s="12" t="n"/>
    </row>
    <row r="8764">
      <c r="C8764" s="5" t="n">
        <v>1</v>
      </c>
      <c r="D8764" s="5" t="inlineStr">
        <is>
          <t>Alat Bantu</t>
        </is>
      </c>
      <c r="F8764" s="5" t="inlineStr">
        <is>
          <t>Ls</t>
        </is>
      </c>
      <c r="G8764" s="25" t="n">
        <v>1</v>
      </c>
      <c r="H8764" s="26">
        <f>VLOOKUP(D8764,upahbahan,3,FALSE)</f>
        <v/>
      </c>
      <c r="J8764" s="26">
        <f>G8764*H8764</f>
        <v/>
      </c>
    </row>
    <row r="8765">
      <c r="C8765" s="27" t="inlineStr">
        <is>
          <t>JUMLAH HARGA PERALATAN</t>
        </is>
      </c>
      <c r="D8765" s="28" t="n"/>
      <c r="E8765" s="28" t="n"/>
      <c r="F8765" s="28" t="n"/>
      <c r="G8765" s="28" t="n"/>
      <c r="H8765" s="28" t="n"/>
      <c r="I8765" s="28" t="n"/>
      <c r="J8765" s="29">
        <f>SUM(J8764:J8764)</f>
        <v/>
      </c>
    </row>
    <row r="8766">
      <c r="C8766" s="31" t="inlineStr">
        <is>
          <t>D</t>
        </is>
      </c>
      <c r="D8766" s="31" t="inlineStr">
        <is>
          <t>Jumlah (A+B+C)</t>
        </is>
      </c>
      <c r="E8766" s="32" t="n"/>
      <c r="F8766" s="32" t="n"/>
      <c r="G8766" s="32" t="n"/>
      <c r="H8766" s="32" t="n"/>
      <c r="I8766" s="32" t="n"/>
      <c r="J8766" s="33">
        <f>J8759+J8762+J8765</f>
        <v/>
      </c>
    </row>
    <row r="8767">
      <c r="C8767" s="18" t="inlineStr">
        <is>
          <t>E</t>
        </is>
      </c>
      <c r="D8767" s="18" t="inlineStr">
        <is>
          <t>Biaya Umum dan Keuntungan 10.0% x D</t>
        </is>
      </c>
      <c r="H8767" s="21">
        <f>$Q$8</f>
        <v/>
      </c>
      <c r="J8767" s="34">
        <f>J8766*H8767</f>
        <v/>
      </c>
    </row>
    <row r="8768">
      <c r="C8768" s="31" t="inlineStr">
        <is>
          <t>F</t>
        </is>
      </c>
      <c r="D8768" s="31" t="inlineStr">
        <is>
          <t>Harga Satuan Pekerjaan (D+E)</t>
        </is>
      </c>
      <c r="E8768" s="32" t="n"/>
      <c r="F8768" s="32" t="n"/>
      <c r="G8768" s="32" t="n"/>
      <c r="H8768" s="32" t="n"/>
      <c r="I8768" s="32" t="n"/>
      <c r="J8768" s="33">
        <f>SUM(J8766:J8767)</f>
        <v/>
      </c>
    </row>
    <row r="8770">
      <c r="C8770" s="16" t="inlineStr">
        <is>
          <t>I.416</t>
        </is>
      </c>
      <c r="D8770" s="17" t="inlineStr">
        <is>
          <t>Kabel NYFGBY 4C - 95 mm2</t>
        </is>
      </c>
      <c r="F8770" s="18" t="inlineStr">
        <is>
          <t>Meter Panjang</t>
        </is>
      </c>
      <c r="K8770" s="22">
        <f>ROUNDDOWN(J8785,0)</f>
        <v/>
      </c>
      <c r="M8770" s="19" t="inlineStr">
        <is>
          <t>9.4.(13b12)</t>
        </is>
      </c>
    </row>
    <row r="8771">
      <c r="C8771" s="23" t="inlineStr">
        <is>
          <t>No</t>
        </is>
      </c>
      <c r="D8771" s="23" t="inlineStr">
        <is>
          <t>Uraian</t>
        </is>
      </c>
      <c r="E8771" s="23" t="inlineStr">
        <is>
          <t>Kode</t>
        </is>
      </c>
      <c r="F8771" s="23" t="inlineStr">
        <is>
          <t>Sat.</t>
        </is>
      </c>
      <c r="G8771" s="23" t="inlineStr">
        <is>
          <t>Koefisien</t>
        </is>
      </c>
      <c r="H8771" s="23" t="inlineStr">
        <is>
          <t>Harga  Satuan (Rp)</t>
        </is>
      </c>
      <c r="J8771" s="23" t="inlineStr">
        <is>
          <t>Jumlah Harga (Rp)</t>
        </is>
      </c>
    </row>
    <row r="8772">
      <c r="C8772" s="24" t="inlineStr">
        <is>
          <t>A</t>
        </is>
      </c>
      <c r="D8772" s="24" t="inlineStr">
        <is>
          <t>TENAGA KERJA</t>
        </is>
      </c>
      <c r="E8772" s="12" t="n"/>
      <c r="F8772" s="12" t="n"/>
      <c r="G8772" s="12" t="n"/>
      <c r="H8772" s="12" t="n"/>
      <c r="I8772" s="12" t="n"/>
      <c r="J8772" s="12" t="n"/>
    </row>
    <row r="8773">
      <c r="C8773" s="5" t="n">
        <v>1</v>
      </c>
      <c r="D8773" s="5" t="inlineStr">
        <is>
          <t>Pekerja</t>
        </is>
      </c>
      <c r="E8773" s="5" t="inlineStr">
        <is>
          <t>L01</t>
        </is>
      </c>
      <c r="F8773" s="5" t="inlineStr">
        <is>
          <t>jam</t>
        </is>
      </c>
      <c r="G8773" s="25" t="n">
        <v>0.1400001591691947</v>
      </c>
      <c r="H8773" s="26">
        <f>VLOOKUP(D8773,upahbahan,3,FALSE)</f>
        <v/>
      </c>
      <c r="J8773" s="26">
        <f>G8773*H8773</f>
        <v/>
      </c>
    </row>
    <row r="8774">
      <c r="C8774" s="5" t="n">
        <v>2</v>
      </c>
      <c r="D8774" s="5" t="inlineStr">
        <is>
          <t>Tukang</t>
        </is>
      </c>
      <c r="E8774" s="5" t="inlineStr">
        <is>
          <t>L02</t>
        </is>
      </c>
      <c r="F8774" s="5" t="inlineStr">
        <is>
          <t>jam</t>
        </is>
      </c>
      <c r="G8774" s="25" t="n">
        <v>0.07000001032712547</v>
      </c>
      <c r="H8774" s="26">
        <f>VLOOKUP(D8774,upahbahan,3,FALSE)</f>
        <v/>
      </c>
      <c r="J8774" s="26">
        <f>G8774*H8774</f>
        <v/>
      </c>
    </row>
    <row r="8775">
      <c r="C8775" s="5" t="n">
        <v>3</v>
      </c>
      <c r="D8775" s="5" t="inlineStr">
        <is>
          <t>Mandor</t>
        </is>
      </c>
      <c r="E8775" s="5" t="inlineStr">
        <is>
          <t>L03</t>
        </is>
      </c>
      <c r="F8775" s="5" t="inlineStr">
        <is>
          <t>jam</t>
        </is>
      </c>
      <c r="G8775" s="25" t="n">
        <v>0.06999989793657779</v>
      </c>
      <c r="H8775" s="26">
        <f>VLOOKUP(D8775,upahbahan,3,FALSE)</f>
        <v/>
      </c>
      <c r="J8775" s="26">
        <f>G8775*H8775</f>
        <v/>
      </c>
    </row>
    <row r="8776">
      <c r="C8776" s="27" t="inlineStr">
        <is>
          <t>JUMLAH HARGA TENAGA KERJA</t>
        </is>
      </c>
      <c r="D8776" s="28" t="n"/>
      <c r="E8776" s="28" t="n"/>
      <c r="F8776" s="28" t="n"/>
      <c r="G8776" s="28" t="n"/>
      <c r="H8776" s="28" t="n"/>
      <c r="I8776" s="28" t="n"/>
      <c r="J8776" s="29">
        <f>SUM(J8773:J8775)</f>
        <v/>
      </c>
    </row>
    <row r="8777">
      <c r="C8777" s="24" t="inlineStr">
        <is>
          <t>B</t>
        </is>
      </c>
      <c r="D8777" s="24" t="inlineStr">
        <is>
          <t>BAHAN</t>
        </is>
      </c>
      <c r="E8777" s="12" t="n"/>
      <c r="F8777" s="12" t="n"/>
      <c r="G8777" s="12" t="n"/>
      <c r="H8777" s="12" t="n"/>
      <c r="I8777" s="12" t="n"/>
      <c r="J8777" s="12" t="n"/>
    </row>
    <row r="8778">
      <c r="C8778" s="5" t="n">
        <v>1</v>
      </c>
      <c r="D8778" s="5" t="inlineStr">
        <is>
          <t>Kabel NYFGBY 4C - 95 mm2 M396ac</t>
        </is>
      </c>
      <c r="F8778" s="5" t="inlineStr">
        <is>
          <t>M'</t>
        </is>
      </c>
      <c r="G8778" s="25" t="n">
        <v>1</v>
      </c>
      <c r="H8778" s="26">
        <f>VLOOKUP(D8778,upahbahan,3,FALSE)</f>
        <v/>
      </c>
      <c r="J8778" s="26">
        <f>G8778*H8778</f>
        <v/>
      </c>
    </row>
    <row r="8779">
      <c r="C8779" s="27" t="inlineStr">
        <is>
          <t>JUMLAH HARGA BAHAN</t>
        </is>
      </c>
      <c r="D8779" s="28" t="n"/>
      <c r="E8779" s="28" t="n"/>
      <c r="F8779" s="28" t="n"/>
      <c r="G8779" s="28" t="n"/>
      <c r="H8779" s="28" t="n"/>
      <c r="I8779" s="28" t="n"/>
      <c r="J8779" s="29">
        <f>SUM(J8778:J8778)</f>
        <v/>
      </c>
    </row>
    <row r="8780">
      <c r="C8780" s="24" t="inlineStr">
        <is>
          <t>C</t>
        </is>
      </c>
      <c r="D8780" s="24" t="inlineStr">
        <is>
          <t>PERALATAN</t>
        </is>
      </c>
      <c r="E8780" s="12" t="n"/>
      <c r="F8780" s="12" t="n"/>
      <c r="G8780" s="12" t="n"/>
      <c r="H8780" s="12" t="n"/>
      <c r="I8780" s="12" t="n"/>
      <c r="J8780" s="12" t="n"/>
    </row>
    <row r="8781">
      <c r="C8781" s="5" t="n">
        <v>1</v>
      </c>
      <c r="D8781" s="5" t="inlineStr">
        <is>
          <t>Alat Bantu</t>
        </is>
      </c>
      <c r="F8781" s="5" t="inlineStr">
        <is>
          <t>Ls</t>
        </is>
      </c>
      <c r="G8781" s="25" t="n">
        <v>1</v>
      </c>
      <c r="H8781" s="26">
        <f>VLOOKUP(D8781,upahbahan,3,FALSE)</f>
        <v/>
      </c>
      <c r="J8781" s="26">
        <f>G8781*H8781</f>
        <v/>
      </c>
    </row>
    <row r="8782">
      <c r="C8782" s="27" t="inlineStr">
        <is>
          <t>JUMLAH HARGA PERALATAN</t>
        </is>
      </c>
      <c r="D8782" s="28" t="n"/>
      <c r="E8782" s="28" t="n"/>
      <c r="F8782" s="28" t="n"/>
      <c r="G8782" s="28" t="n"/>
      <c r="H8782" s="28" t="n"/>
      <c r="I8782" s="28" t="n"/>
      <c r="J8782" s="29">
        <f>SUM(J8781:J8781)</f>
        <v/>
      </c>
    </row>
    <row r="8783">
      <c r="C8783" s="31" t="inlineStr">
        <is>
          <t>D</t>
        </is>
      </c>
      <c r="D8783" s="31" t="inlineStr">
        <is>
          <t>Jumlah (A+B+C)</t>
        </is>
      </c>
      <c r="E8783" s="32" t="n"/>
      <c r="F8783" s="32" t="n"/>
      <c r="G8783" s="32" t="n"/>
      <c r="H8783" s="32" t="n"/>
      <c r="I8783" s="32" t="n"/>
      <c r="J8783" s="33">
        <f>J8776+J8779+J8782</f>
        <v/>
      </c>
    </row>
    <row r="8784">
      <c r="C8784" s="18" t="inlineStr">
        <is>
          <t>E</t>
        </is>
      </c>
      <c r="D8784" s="18" t="inlineStr">
        <is>
          <t>Biaya Umum dan Keuntungan 10.0% x D</t>
        </is>
      </c>
      <c r="H8784" s="21">
        <f>$Q$8</f>
        <v/>
      </c>
      <c r="J8784" s="34">
        <f>J8783*H8784</f>
        <v/>
      </c>
    </row>
    <row r="8785">
      <c r="C8785" s="31" t="inlineStr">
        <is>
          <t>F</t>
        </is>
      </c>
      <c r="D8785" s="31" t="inlineStr">
        <is>
          <t>Harga Satuan Pekerjaan (D+E)</t>
        </is>
      </c>
      <c r="E8785" s="32" t="n"/>
      <c r="F8785" s="32" t="n"/>
      <c r="G8785" s="32" t="n"/>
      <c r="H8785" s="32" t="n"/>
      <c r="I8785" s="32" t="n"/>
      <c r="J8785" s="33">
        <f>SUM(J8783:J8784)</f>
        <v/>
      </c>
    </row>
    <row r="8787">
      <c r="C8787" s="16" t="inlineStr">
        <is>
          <t>I.417</t>
        </is>
      </c>
      <c r="D8787" s="17" t="inlineStr">
        <is>
          <t>Kabel NYFGBY 4C - 120 mm2</t>
        </is>
      </c>
      <c r="F8787" s="18" t="inlineStr">
        <is>
          <t>Meter Panjang</t>
        </is>
      </c>
      <c r="K8787" s="22">
        <f>ROUNDDOWN(J8802,0)</f>
        <v/>
      </c>
      <c r="M8787" s="19" t="inlineStr">
        <is>
          <t>9.4.(13b13)</t>
        </is>
      </c>
    </row>
    <row r="8788">
      <c r="C8788" s="23" t="inlineStr">
        <is>
          <t>No</t>
        </is>
      </c>
      <c r="D8788" s="23" t="inlineStr">
        <is>
          <t>Uraian</t>
        </is>
      </c>
      <c r="E8788" s="23" t="inlineStr">
        <is>
          <t>Kode</t>
        </is>
      </c>
      <c r="F8788" s="23" t="inlineStr">
        <is>
          <t>Sat.</t>
        </is>
      </c>
      <c r="G8788" s="23" t="inlineStr">
        <is>
          <t>Koefisien</t>
        </is>
      </c>
      <c r="H8788" s="23" t="inlineStr">
        <is>
          <t>Harga  Satuan (Rp)</t>
        </is>
      </c>
      <c r="J8788" s="23" t="inlineStr">
        <is>
          <t>Jumlah Harga (Rp)</t>
        </is>
      </c>
    </row>
    <row r="8789">
      <c r="C8789" s="24" t="inlineStr">
        <is>
          <t>A</t>
        </is>
      </c>
      <c r="D8789" s="24" t="inlineStr">
        <is>
          <t>TENAGA KERJA</t>
        </is>
      </c>
      <c r="E8789" s="12" t="n"/>
      <c r="F8789" s="12" t="n"/>
      <c r="G8789" s="12" t="n"/>
      <c r="H8789" s="12" t="n"/>
      <c r="I8789" s="12" t="n"/>
      <c r="J8789" s="12" t="n"/>
    </row>
    <row r="8790">
      <c r="C8790" s="5" t="n">
        <v>1</v>
      </c>
      <c r="D8790" s="5" t="inlineStr">
        <is>
          <t>Pekerja</t>
        </is>
      </c>
      <c r="E8790" s="5" t="inlineStr">
        <is>
          <t>L01</t>
        </is>
      </c>
      <c r="F8790" s="5" t="inlineStr">
        <is>
          <t>jam</t>
        </is>
      </c>
      <c r="G8790" s="25" t="n">
        <v>0.1400001591691947</v>
      </c>
      <c r="H8790" s="26">
        <f>VLOOKUP(D8790,upahbahan,3,FALSE)</f>
        <v/>
      </c>
      <c r="J8790" s="26">
        <f>G8790*H8790</f>
        <v/>
      </c>
    </row>
    <row r="8791">
      <c r="C8791" s="5" t="n">
        <v>2</v>
      </c>
      <c r="D8791" s="5" t="inlineStr">
        <is>
          <t>Tukang</t>
        </is>
      </c>
      <c r="E8791" s="5" t="inlineStr">
        <is>
          <t>L02</t>
        </is>
      </c>
      <c r="F8791" s="5" t="inlineStr">
        <is>
          <t>jam</t>
        </is>
      </c>
      <c r="G8791" s="25" t="n">
        <v>0.07000001032712547</v>
      </c>
      <c r="H8791" s="26">
        <f>VLOOKUP(D8791,upahbahan,3,FALSE)</f>
        <v/>
      </c>
      <c r="J8791" s="26">
        <f>G8791*H8791</f>
        <v/>
      </c>
    </row>
    <row r="8792">
      <c r="C8792" s="5" t="n">
        <v>3</v>
      </c>
      <c r="D8792" s="5" t="inlineStr">
        <is>
          <t>Mandor</t>
        </is>
      </c>
      <c r="E8792" s="5" t="inlineStr">
        <is>
          <t>L03</t>
        </is>
      </c>
      <c r="F8792" s="5" t="inlineStr">
        <is>
          <t>jam</t>
        </is>
      </c>
      <c r="G8792" s="25" t="n">
        <v>0.06999989793657779</v>
      </c>
      <c r="H8792" s="26">
        <f>VLOOKUP(D8792,upahbahan,3,FALSE)</f>
        <v/>
      </c>
      <c r="J8792" s="26">
        <f>G8792*H8792</f>
        <v/>
      </c>
    </row>
    <row r="8793">
      <c r="C8793" s="27" t="inlineStr">
        <is>
          <t>JUMLAH HARGA TENAGA KERJA</t>
        </is>
      </c>
      <c r="D8793" s="28" t="n"/>
      <c r="E8793" s="28" t="n"/>
      <c r="F8793" s="28" t="n"/>
      <c r="G8793" s="28" t="n"/>
      <c r="H8793" s="28" t="n"/>
      <c r="I8793" s="28" t="n"/>
      <c r="J8793" s="29">
        <f>SUM(J8790:J8792)</f>
        <v/>
      </c>
    </row>
    <row r="8794">
      <c r="C8794" s="24" t="inlineStr">
        <is>
          <t>B</t>
        </is>
      </c>
      <c r="D8794" s="24" t="inlineStr">
        <is>
          <t>BAHAN</t>
        </is>
      </c>
      <c r="E8794" s="12" t="n"/>
      <c r="F8794" s="12" t="n"/>
      <c r="G8794" s="12" t="n"/>
      <c r="H8794" s="12" t="n"/>
      <c r="I8794" s="12" t="n"/>
      <c r="J8794" s="12" t="n"/>
    </row>
    <row r="8795">
      <c r="C8795" s="5" t="n">
        <v>1</v>
      </c>
      <c r="D8795" s="5" t="inlineStr">
        <is>
          <t>Kabel NYFGBY 4C - 120 mm2 M396ad</t>
        </is>
      </c>
      <c r="F8795" s="5" t="inlineStr">
        <is>
          <t>M'</t>
        </is>
      </c>
      <c r="G8795" s="25" t="n">
        <v>1</v>
      </c>
      <c r="H8795" s="26">
        <f>VLOOKUP(D8795,upahbahan,3,FALSE)</f>
        <v/>
      </c>
      <c r="J8795" s="26">
        <f>G8795*H8795</f>
        <v/>
      </c>
    </row>
    <row r="8796">
      <c r="C8796" s="27" t="inlineStr">
        <is>
          <t>JUMLAH HARGA BAHAN</t>
        </is>
      </c>
      <c r="D8796" s="28" t="n"/>
      <c r="E8796" s="28" t="n"/>
      <c r="F8796" s="28" t="n"/>
      <c r="G8796" s="28" t="n"/>
      <c r="H8796" s="28" t="n"/>
      <c r="I8796" s="28" t="n"/>
      <c r="J8796" s="29">
        <f>SUM(J8795:J8795)</f>
        <v/>
      </c>
    </row>
    <row r="8797">
      <c r="C8797" s="24" t="inlineStr">
        <is>
          <t>C</t>
        </is>
      </c>
      <c r="D8797" s="24" t="inlineStr">
        <is>
          <t>PERALATAN</t>
        </is>
      </c>
      <c r="E8797" s="12" t="n"/>
      <c r="F8797" s="12" t="n"/>
      <c r="G8797" s="12" t="n"/>
      <c r="H8797" s="12" t="n"/>
      <c r="I8797" s="12" t="n"/>
      <c r="J8797" s="12" t="n"/>
    </row>
    <row r="8798">
      <c r="C8798" s="5" t="n">
        <v>1</v>
      </c>
      <c r="D8798" s="5" t="inlineStr">
        <is>
          <t>Alat Bantu</t>
        </is>
      </c>
      <c r="F8798" s="5" t="inlineStr">
        <is>
          <t>Ls</t>
        </is>
      </c>
      <c r="G8798" s="25" t="n">
        <v>1</v>
      </c>
      <c r="H8798" s="26">
        <f>VLOOKUP(D8798,upahbahan,3,FALSE)</f>
        <v/>
      </c>
      <c r="J8798" s="26">
        <f>G8798*H8798</f>
        <v/>
      </c>
    </row>
    <row r="8799">
      <c r="C8799" s="27" t="inlineStr">
        <is>
          <t>JUMLAH HARGA PERALATAN</t>
        </is>
      </c>
      <c r="D8799" s="28" t="n"/>
      <c r="E8799" s="28" t="n"/>
      <c r="F8799" s="28" t="n"/>
      <c r="G8799" s="28" t="n"/>
      <c r="H8799" s="28" t="n"/>
      <c r="I8799" s="28" t="n"/>
      <c r="J8799" s="29">
        <f>SUM(J8798:J8798)</f>
        <v/>
      </c>
    </row>
    <row r="8800">
      <c r="C8800" s="31" t="inlineStr">
        <is>
          <t>D</t>
        </is>
      </c>
      <c r="D8800" s="31" t="inlineStr">
        <is>
          <t>Jumlah (A+B+C)</t>
        </is>
      </c>
      <c r="E8800" s="32" t="n"/>
      <c r="F8800" s="32" t="n"/>
      <c r="G8800" s="32" t="n"/>
      <c r="H8800" s="32" t="n"/>
      <c r="I8800" s="32" t="n"/>
      <c r="J8800" s="33">
        <f>J8793+J8796+J8799</f>
        <v/>
      </c>
    </row>
    <row r="8801">
      <c r="C8801" s="18" t="inlineStr">
        <is>
          <t>E</t>
        </is>
      </c>
      <c r="D8801" s="18" t="inlineStr">
        <is>
          <t>Biaya Umum dan Keuntungan 10.0% x D</t>
        </is>
      </c>
      <c r="H8801" s="21">
        <f>$Q$8</f>
        <v/>
      </c>
      <c r="J8801" s="34">
        <f>J8800*H8801</f>
        <v/>
      </c>
    </row>
    <row r="8802">
      <c r="C8802" s="31" t="inlineStr">
        <is>
          <t>F</t>
        </is>
      </c>
      <c r="D8802" s="31" t="inlineStr">
        <is>
          <t>Harga Satuan Pekerjaan (D+E)</t>
        </is>
      </c>
      <c r="E8802" s="32" t="n"/>
      <c r="F8802" s="32" t="n"/>
      <c r="G8802" s="32" t="n"/>
      <c r="H8802" s="32" t="n"/>
      <c r="I8802" s="32" t="n"/>
      <c r="J8802" s="33">
        <f>SUM(J8800:J8801)</f>
        <v/>
      </c>
    </row>
    <row r="8804">
      <c r="C8804" s="16" t="inlineStr">
        <is>
          <t>I.418</t>
        </is>
      </c>
      <c r="D8804" s="17" t="inlineStr">
        <is>
          <t>Kabel NYFGBY 4C - 150 mm2</t>
        </is>
      </c>
      <c r="F8804" s="18" t="inlineStr">
        <is>
          <t>Meter Panjang</t>
        </is>
      </c>
      <c r="K8804" s="22">
        <f>ROUNDDOWN(J8819,0)</f>
        <v/>
      </c>
      <c r="M8804" s="19" t="inlineStr">
        <is>
          <t>9.4.(13b14)</t>
        </is>
      </c>
    </row>
    <row r="8805">
      <c r="C8805" s="23" t="inlineStr">
        <is>
          <t>No</t>
        </is>
      </c>
      <c r="D8805" s="23" t="inlineStr">
        <is>
          <t>Uraian</t>
        </is>
      </c>
      <c r="E8805" s="23" t="inlineStr">
        <is>
          <t>Kode</t>
        </is>
      </c>
      <c r="F8805" s="23" t="inlineStr">
        <is>
          <t>Sat.</t>
        </is>
      </c>
      <c r="G8805" s="23" t="inlineStr">
        <is>
          <t>Koefisien</t>
        </is>
      </c>
      <c r="H8805" s="23" t="inlineStr">
        <is>
          <t>Harga  Satuan (Rp)</t>
        </is>
      </c>
      <c r="J8805" s="23" t="inlineStr">
        <is>
          <t>Jumlah Harga (Rp)</t>
        </is>
      </c>
    </row>
    <row r="8806">
      <c r="C8806" s="24" t="inlineStr">
        <is>
          <t>A</t>
        </is>
      </c>
      <c r="D8806" s="24" t="inlineStr">
        <is>
          <t>TENAGA KERJA</t>
        </is>
      </c>
      <c r="E8806" s="12" t="n"/>
      <c r="F8806" s="12" t="n"/>
      <c r="G8806" s="12" t="n"/>
      <c r="H8806" s="12" t="n"/>
      <c r="I8806" s="12" t="n"/>
      <c r="J8806" s="12" t="n"/>
    </row>
    <row r="8807">
      <c r="C8807" s="5" t="n">
        <v>1</v>
      </c>
      <c r="D8807" s="5" t="inlineStr">
        <is>
          <t>Pekerja</t>
        </is>
      </c>
      <c r="E8807" s="5" t="inlineStr">
        <is>
          <t>L01</t>
        </is>
      </c>
      <c r="F8807" s="5" t="inlineStr">
        <is>
          <t>jam</t>
        </is>
      </c>
      <c r="G8807" s="25" t="n">
        <v>0.1400001591691947</v>
      </c>
      <c r="H8807" s="26">
        <f>VLOOKUP(D8807,upahbahan,3,FALSE)</f>
        <v/>
      </c>
      <c r="J8807" s="26">
        <f>G8807*H8807</f>
        <v/>
      </c>
    </row>
    <row r="8808">
      <c r="C8808" s="5" t="n">
        <v>2</v>
      </c>
      <c r="D8808" s="5" t="inlineStr">
        <is>
          <t>Tukang</t>
        </is>
      </c>
      <c r="E8808" s="5" t="inlineStr">
        <is>
          <t>L02</t>
        </is>
      </c>
      <c r="F8808" s="5" t="inlineStr">
        <is>
          <t>jam</t>
        </is>
      </c>
      <c r="G8808" s="25" t="n">
        <v>0.07000001032712547</v>
      </c>
      <c r="H8808" s="26">
        <f>VLOOKUP(D8808,upahbahan,3,FALSE)</f>
        <v/>
      </c>
      <c r="J8808" s="26">
        <f>G8808*H8808</f>
        <v/>
      </c>
    </row>
    <row r="8809">
      <c r="C8809" s="5" t="n">
        <v>3</v>
      </c>
      <c r="D8809" s="5" t="inlineStr">
        <is>
          <t>Mandor</t>
        </is>
      </c>
      <c r="E8809" s="5" t="inlineStr">
        <is>
          <t>L03</t>
        </is>
      </c>
      <c r="F8809" s="5" t="inlineStr">
        <is>
          <t>jam</t>
        </is>
      </c>
      <c r="G8809" s="25" t="n">
        <v>0.06999989793657779</v>
      </c>
      <c r="H8809" s="26">
        <f>VLOOKUP(D8809,upahbahan,3,FALSE)</f>
        <v/>
      </c>
      <c r="J8809" s="26">
        <f>G8809*H8809</f>
        <v/>
      </c>
    </row>
    <row r="8810">
      <c r="C8810" s="27" t="inlineStr">
        <is>
          <t>JUMLAH HARGA TENAGA KERJA</t>
        </is>
      </c>
      <c r="D8810" s="28" t="n"/>
      <c r="E8810" s="28" t="n"/>
      <c r="F8810" s="28" t="n"/>
      <c r="G8810" s="28" t="n"/>
      <c r="H8810" s="28" t="n"/>
      <c r="I8810" s="28" t="n"/>
      <c r="J8810" s="29">
        <f>SUM(J8807:J8809)</f>
        <v/>
      </c>
    </row>
    <row r="8811">
      <c r="C8811" s="24" t="inlineStr">
        <is>
          <t>B</t>
        </is>
      </c>
      <c r="D8811" s="24" t="inlineStr">
        <is>
          <t>BAHAN</t>
        </is>
      </c>
      <c r="E8811" s="12" t="n"/>
      <c r="F8811" s="12" t="n"/>
      <c r="G8811" s="12" t="n"/>
      <c r="H8811" s="12" t="n"/>
      <c r="I8811" s="12" t="n"/>
      <c r="J8811" s="12" t="n"/>
    </row>
    <row r="8812">
      <c r="C8812" s="5" t="n">
        <v>1</v>
      </c>
      <c r="D8812" s="5" t="inlineStr">
        <is>
          <t>Kabel NYFGBY 4C - 150 mm2 M396ae</t>
        </is>
      </c>
      <c r="F8812" s="5" t="inlineStr">
        <is>
          <t>M'</t>
        </is>
      </c>
      <c r="G8812" s="25" t="n">
        <v>1</v>
      </c>
      <c r="H8812" s="26">
        <f>VLOOKUP(D8812,upahbahan,3,FALSE)</f>
        <v/>
      </c>
      <c r="J8812" s="26">
        <f>G8812*H8812</f>
        <v/>
      </c>
    </row>
    <row r="8813">
      <c r="C8813" s="27" t="inlineStr">
        <is>
          <t>JUMLAH HARGA BAHAN</t>
        </is>
      </c>
      <c r="D8813" s="28" t="n"/>
      <c r="E8813" s="28" t="n"/>
      <c r="F8813" s="28" t="n"/>
      <c r="G8813" s="28" t="n"/>
      <c r="H8813" s="28" t="n"/>
      <c r="I8813" s="28" t="n"/>
      <c r="J8813" s="29">
        <f>SUM(J8812:J8812)</f>
        <v/>
      </c>
    </row>
    <row r="8814">
      <c r="C8814" s="24" t="inlineStr">
        <is>
          <t>C</t>
        </is>
      </c>
      <c r="D8814" s="24" t="inlineStr">
        <is>
          <t>PERALATAN</t>
        </is>
      </c>
      <c r="E8814" s="12" t="n"/>
      <c r="F8814" s="12" t="n"/>
      <c r="G8814" s="12" t="n"/>
      <c r="H8814" s="12" t="n"/>
      <c r="I8814" s="12" t="n"/>
      <c r="J8814" s="12" t="n"/>
    </row>
    <row r="8815">
      <c r="C8815" s="5" t="n">
        <v>1</v>
      </c>
      <c r="D8815" s="5" t="inlineStr">
        <is>
          <t>Alat Bantu</t>
        </is>
      </c>
      <c r="F8815" s="5" t="inlineStr">
        <is>
          <t>Ls</t>
        </is>
      </c>
      <c r="G8815" s="25" t="n">
        <v>1</v>
      </c>
      <c r="H8815" s="26">
        <f>VLOOKUP(D8815,upahbahan,3,FALSE)</f>
        <v/>
      </c>
      <c r="J8815" s="26">
        <f>G8815*H8815</f>
        <v/>
      </c>
    </row>
    <row r="8816">
      <c r="C8816" s="27" t="inlineStr">
        <is>
          <t>JUMLAH HARGA PERALATAN</t>
        </is>
      </c>
      <c r="D8816" s="28" t="n"/>
      <c r="E8816" s="28" t="n"/>
      <c r="F8816" s="28" t="n"/>
      <c r="G8816" s="28" t="n"/>
      <c r="H8816" s="28" t="n"/>
      <c r="I8816" s="28" t="n"/>
      <c r="J8816" s="29">
        <f>SUM(J8815:J8815)</f>
        <v/>
      </c>
    </row>
    <row r="8817">
      <c r="C8817" s="31" t="inlineStr">
        <is>
          <t>D</t>
        </is>
      </c>
      <c r="D8817" s="31" t="inlineStr">
        <is>
          <t>Jumlah (A+B+C)</t>
        </is>
      </c>
      <c r="E8817" s="32" t="n"/>
      <c r="F8817" s="32" t="n"/>
      <c r="G8817" s="32" t="n"/>
      <c r="H8817" s="32" t="n"/>
      <c r="I8817" s="32" t="n"/>
      <c r="J8817" s="33">
        <f>J8810+J8813+J8816</f>
        <v/>
      </c>
    </row>
    <row r="8818">
      <c r="C8818" s="18" t="inlineStr">
        <is>
          <t>E</t>
        </is>
      </c>
      <c r="D8818" s="18" t="inlineStr">
        <is>
          <t>Biaya Umum dan Keuntungan 10.0% x D</t>
        </is>
      </c>
      <c r="H8818" s="21">
        <f>$Q$8</f>
        <v/>
      </c>
      <c r="J8818" s="34">
        <f>J8817*H8818</f>
        <v/>
      </c>
    </row>
    <row r="8819">
      <c r="C8819" s="31" t="inlineStr">
        <is>
          <t>F</t>
        </is>
      </c>
      <c r="D8819" s="31" t="inlineStr">
        <is>
          <t>Harga Satuan Pekerjaan (D+E)</t>
        </is>
      </c>
      <c r="E8819" s="32" t="n"/>
      <c r="F8819" s="32" t="n"/>
      <c r="G8819" s="32" t="n"/>
      <c r="H8819" s="32" t="n"/>
      <c r="I8819" s="32" t="n"/>
      <c r="J8819" s="33">
        <f>SUM(J8817:J8818)</f>
        <v/>
      </c>
    </row>
    <row r="8821">
      <c r="C8821" s="16" t="inlineStr">
        <is>
          <t>I.419</t>
        </is>
      </c>
      <c r="D8821" s="17" t="inlineStr">
        <is>
          <t>Kabel NYFGBY 7C - 2,5 mm2</t>
        </is>
      </c>
      <c r="F8821" s="18" t="inlineStr">
        <is>
          <t>Meter Panjang</t>
        </is>
      </c>
      <c r="K8821" s="22">
        <f>ROUNDDOWN(J8836,0)</f>
        <v/>
      </c>
      <c r="M8821" s="19" t="inlineStr">
        <is>
          <t>9.4.(13c)</t>
        </is>
      </c>
    </row>
    <row r="8822">
      <c r="C8822" s="23" t="inlineStr">
        <is>
          <t>No</t>
        </is>
      </c>
      <c r="D8822" s="23" t="inlineStr">
        <is>
          <t>Uraian</t>
        </is>
      </c>
      <c r="E8822" s="23" t="inlineStr">
        <is>
          <t>Kode</t>
        </is>
      </c>
      <c r="F8822" s="23" t="inlineStr">
        <is>
          <t>Sat.</t>
        </is>
      </c>
      <c r="G8822" s="23" t="inlineStr">
        <is>
          <t>Koefisien</t>
        </is>
      </c>
      <c r="H8822" s="23" t="inlineStr">
        <is>
          <t>Harga  Satuan (Rp)</t>
        </is>
      </c>
      <c r="J8822" s="23" t="inlineStr">
        <is>
          <t>Jumlah Harga (Rp)</t>
        </is>
      </c>
    </row>
    <row r="8823">
      <c r="C8823" s="24" t="inlineStr">
        <is>
          <t>A</t>
        </is>
      </c>
      <c r="D8823" s="24" t="inlineStr">
        <is>
          <t>TENAGA KERJA</t>
        </is>
      </c>
      <c r="E8823" s="12" t="n"/>
      <c r="F8823" s="12" t="n"/>
      <c r="G8823" s="12" t="n"/>
      <c r="H8823" s="12" t="n"/>
      <c r="I8823" s="12" t="n"/>
      <c r="J8823" s="12" t="n"/>
    </row>
    <row r="8824">
      <c r="C8824" s="5" t="n">
        <v>1</v>
      </c>
      <c r="D8824" s="5" t="inlineStr">
        <is>
          <t>Pekerja</t>
        </is>
      </c>
      <c r="E8824" s="5" t="inlineStr">
        <is>
          <t>L01</t>
        </is>
      </c>
      <c r="F8824" s="5" t="inlineStr">
        <is>
          <t>jam</t>
        </is>
      </c>
      <c r="G8824" s="25" t="n">
        <v>0.1400001591691947</v>
      </c>
      <c r="H8824" s="26">
        <f>VLOOKUP(D8824,upahbahan,3,FALSE)</f>
        <v/>
      </c>
      <c r="J8824" s="26">
        <f>G8824*H8824</f>
        <v/>
      </c>
    </row>
    <row r="8825">
      <c r="C8825" s="5" t="n">
        <v>2</v>
      </c>
      <c r="D8825" s="5" t="inlineStr">
        <is>
          <t>Tukang</t>
        </is>
      </c>
      <c r="E8825" s="5" t="inlineStr">
        <is>
          <t>L02</t>
        </is>
      </c>
      <c r="F8825" s="5" t="inlineStr">
        <is>
          <t>jam</t>
        </is>
      </c>
      <c r="G8825" s="25" t="n">
        <v>0.07000001032712547</v>
      </c>
      <c r="H8825" s="26">
        <f>VLOOKUP(D8825,upahbahan,3,FALSE)</f>
        <v/>
      </c>
      <c r="J8825" s="26">
        <f>G8825*H8825</f>
        <v/>
      </c>
    </row>
    <row r="8826">
      <c r="C8826" s="5" t="n">
        <v>3</v>
      </c>
      <c r="D8826" s="5" t="inlineStr">
        <is>
          <t>Mandor</t>
        </is>
      </c>
      <c r="E8826" s="5" t="inlineStr">
        <is>
          <t>L03</t>
        </is>
      </c>
      <c r="F8826" s="5" t="inlineStr">
        <is>
          <t>jam</t>
        </is>
      </c>
      <c r="G8826" s="25" t="n">
        <v>0.06999989793657779</v>
      </c>
      <c r="H8826" s="26">
        <f>VLOOKUP(D8826,upahbahan,3,FALSE)</f>
        <v/>
      </c>
      <c r="J8826" s="26">
        <f>G8826*H8826</f>
        <v/>
      </c>
    </row>
    <row r="8827">
      <c r="C8827" s="27" t="inlineStr">
        <is>
          <t>JUMLAH HARGA TENAGA KERJA</t>
        </is>
      </c>
      <c r="D8827" s="28" t="n"/>
      <c r="E8827" s="28" t="n"/>
      <c r="F8827" s="28" t="n"/>
      <c r="G8827" s="28" t="n"/>
      <c r="H8827" s="28" t="n"/>
      <c r="I8827" s="28" t="n"/>
      <c r="J8827" s="29">
        <f>SUM(J8824:J8826)</f>
        <v/>
      </c>
    </row>
    <row r="8828">
      <c r="C8828" s="24" t="inlineStr">
        <is>
          <t>B</t>
        </is>
      </c>
      <c r="D8828" s="24" t="inlineStr">
        <is>
          <t>BAHAN</t>
        </is>
      </c>
      <c r="E8828" s="12" t="n"/>
      <c r="F8828" s="12" t="n"/>
      <c r="G8828" s="12" t="n"/>
      <c r="H8828" s="12" t="n"/>
      <c r="I8828" s="12" t="n"/>
      <c r="J8828" s="12" t="n"/>
    </row>
    <row r="8829">
      <c r="C8829" s="5" t="n">
        <v>1</v>
      </c>
      <c r="D8829" s="5" t="inlineStr">
        <is>
          <t>Kabel NYFGBY 7C - 2.5 mm2 M396af</t>
        </is>
      </c>
      <c r="F8829" s="5" t="inlineStr">
        <is>
          <t>M'</t>
        </is>
      </c>
      <c r="G8829" s="25" t="n">
        <v>1</v>
      </c>
      <c r="H8829" s="26">
        <f>VLOOKUP(D8829,upahbahan,3,FALSE)</f>
        <v/>
      </c>
      <c r="J8829" s="26">
        <f>G8829*H8829</f>
        <v/>
      </c>
    </row>
    <row r="8830">
      <c r="C8830" s="27" t="inlineStr">
        <is>
          <t>JUMLAH HARGA BAHAN</t>
        </is>
      </c>
      <c r="D8830" s="28" t="n"/>
      <c r="E8830" s="28" t="n"/>
      <c r="F8830" s="28" t="n"/>
      <c r="G8830" s="28" t="n"/>
      <c r="H8830" s="28" t="n"/>
      <c r="I8830" s="28" t="n"/>
      <c r="J8830" s="29">
        <f>SUM(J8829:J8829)</f>
        <v/>
      </c>
    </row>
    <row r="8831">
      <c r="C8831" s="24" t="inlineStr">
        <is>
          <t>C</t>
        </is>
      </c>
      <c r="D8831" s="24" t="inlineStr">
        <is>
          <t>PERALATAN</t>
        </is>
      </c>
      <c r="E8831" s="12" t="n"/>
      <c r="F8831" s="12" t="n"/>
      <c r="G8831" s="12" t="n"/>
      <c r="H8831" s="12" t="n"/>
      <c r="I8831" s="12" t="n"/>
      <c r="J8831" s="12" t="n"/>
    </row>
    <row r="8832">
      <c r="C8832" s="5" t="n">
        <v>1</v>
      </c>
      <c r="D8832" s="5" t="inlineStr">
        <is>
          <t>Alat Bantu</t>
        </is>
      </c>
      <c r="F8832" s="5" t="inlineStr">
        <is>
          <t>Ls</t>
        </is>
      </c>
      <c r="G8832" s="25" t="n">
        <v>1</v>
      </c>
      <c r="H8832" s="26">
        <f>VLOOKUP(D8832,upahbahan,3,FALSE)</f>
        <v/>
      </c>
      <c r="J8832" s="26">
        <f>G8832*H8832</f>
        <v/>
      </c>
    </row>
    <row r="8833">
      <c r="C8833" s="27" t="inlineStr">
        <is>
          <t>JUMLAH HARGA PERALATAN</t>
        </is>
      </c>
      <c r="D8833" s="28" t="n"/>
      <c r="E8833" s="28" t="n"/>
      <c r="F8833" s="28" t="n"/>
      <c r="G8833" s="28" t="n"/>
      <c r="H8833" s="28" t="n"/>
      <c r="I8833" s="28" t="n"/>
      <c r="J8833" s="29">
        <f>SUM(J8832:J8832)</f>
        <v/>
      </c>
    </row>
    <row r="8834">
      <c r="C8834" s="31" t="inlineStr">
        <is>
          <t>D</t>
        </is>
      </c>
      <c r="D8834" s="31" t="inlineStr">
        <is>
          <t>Jumlah (A+B+C)</t>
        </is>
      </c>
      <c r="E8834" s="32" t="n"/>
      <c r="F8834" s="32" t="n"/>
      <c r="G8834" s="32" t="n"/>
      <c r="H8834" s="32" t="n"/>
      <c r="I8834" s="32" t="n"/>
      <c r="J8834" s="33">
        <f>J8827+J8830+J8833</f>
        <v/>
      </c>
    </row>
    <row r="8835">
      <c r="C8835" s="18" t="inlineStr">
        <is>
          <t>E</t>
        </is>
      </c>
      <c r="D8835" s="18" t="inlineStr">
        <is>
          <t>Biaya Umum dan Keuntungan 10.0% x D</t>
        </is>
      </c>
      <c r="H8835" s="21">
        <f>$Q$8</f>
        <v/>
      </c>
      <c r="J8835" s="34">
        <f>J8834*H8835</f>
        <v/>
      </c>
    </row>
    <row r="8836">
      <c r="C8836" s="31" t="inlineStr">
        <is>
          <t>F</t>
        </is>
      </c>
      <c r="D8836" s="31" t="inlineStr">
        <is>
          <t>Harga Satuan Pekerjaan (D+E)</t>
        </is>
      </c>
      <c r="E8836" s="32" t="n"/>
      <c r="F8836" s="32" t="n"/>
      <c r="G8836" s="32" t="n"/>
      <c r="H8836" s="32" t="n"/>
      <c r="I8836" s="32" t="n"/>
      <c r="J8836" s="33">
        <f>SUM(J8834:J8835)</f>
        <v/>
      </c>
    </row>
    <row r="8838">
      <c r="C8838" s="16" t="inlineStr">
        <is>
          <t>I.420</t>
        </is>
      </c>
      <c r="D8838" s="17" t="inlineStr">
        <is>
          <t>Kabel NYFGBY 3 x 10 mm2</t>
        </is>
      </c>
      <c r="F8838" s="18" t="inlineStr">
        <is>
          <t>Meter Panjang</t>
        </is>
      </c>
      <c r="K8838" s="22">
        <f>ROUNDDOWN(J8853,0)</f>
        <v/>
      </c>
      <c r="M8838" s="19" t="inlineStr">
        <is>
          <t>9.4.(13d1)</t>
        </is>
      </c>
    </row>
    <row r="8839">
      <c r="C8839" s="23" t="inlineStr">
        <is>
          <t>No</t>
        </is>
      </c>
      <c r="D8839" s="23" t="inlineStr">
        <is>
          <t>Uraian</t>
        </is>
      </c>
      <c r="E8839" s="23" t="inlineStr">
        <is>
          <t>Kode</t>
        </is>
      </c>
      <c r="F8839" s="23" t="inlineStr">
        <is>
          <t>Sat.</t>
        </is>
      </c>
      <c r="G8839" s="23" t="inlineStr">
        <is>
          <t>Koefisien</t>
        </is>
      </c>
      <c r="H8839" s="23" t="inlineStr">
        <is>
          <t>Harga  Satuan (Rp)</t>
        </is>
      </c>
      <c r="J8839" s="23" t="inlineStr">
        <is>
          <t>Jumlah Harga (Rp)</t>
        </is>
      </c>
    </row>
    <row r="8840">
      <c r="C8840" s="24" t="inlineStr">
        <is>
          <t>A</t>
        </is>
      </c>
      <c r="D8840" s="24" t="inlineStr">
        <is>
          <t>TENAGA KERJA</t>
        </is>
      </c>
      <c r="E8840" s="12" t="n"/>
      <c r="F8840" s="12" t="n"/>
      <c r="G8840" s="12" t="n"/>
      <c r="H8840" s="12" t="n"/>
      <c r="I8840" s="12" t="n"/>
      <c r="J8840" s="12" t="n"/>
    </row>
    <row r="8841">
      <c r="C8841" s="5" t="n">
        <v>1</v>
      </c>
      <c r="D8841" s="5" t="inlineStr">
        <is>
          <t>Pekerja</t>
        </is>
      </c>
      <c r="E8841" s="5" t="inlineStr">
        <is>
          <t>L01</t>
        </is>
      </c>
      <c r="F8841" s="5" t="inlineStr">
        <is>
          <t>jam</t>
        </is>
      </c>
      <c r="G8841" s="25" t="n">
        <v>0.1400001591691947</v>
      </c>
      <c r="H8841" s="26">
        <f>VLOOKUP(D8841,upahbahan,3,FALSE)</f>
        <v/>
      </c>
      <c r="J8841" s="26">
        <f>G8841*H8841</f>
        <v/>
      </c>
    </row>
    <row r="8842">
      <c r="C8842" s="5" t="n">
        <v>2</v>
      </c>
      <c r="D8842" s="5" t="inlineStr">
        <is>
          <t>Tukang</t>
        </is>
      </c>
      <c r="E8842" s="5" t="inlineStr">
        <is>
          <t>L02</t>
        </is>
      </c>
      <c r="F8842" s="5" t="inlineStr">
        <is>
          <t>jam</t>
        </is>
      </c>
      <c r="G8842" s="25" t="n">
        <v>0.07000001032712547</v>
      </c>
      <c r="H8842" s="26">
        <f>VLOOKUP(D8842,upahbahan,3,FALSE)</f>
        <v/>
      </c>
      <c r="J8842" s="26">
        <f>G8842*H8842</f>
        <v/>
      </c>
    </row>
    <row r="8843">
      <c r="C8843" s="5" t="n">
        <v>3</v>
      </c>
      <c r="D8843" s="5" t="inlineStr">
        <is>
          <t>Mandor</t>
        </is>
      </c>
      <c r="E8843" s="5" t="inlineStr">
        <is>
          <t>L03</t>
        </is>
      </c>
      <c r="F8843" s="5" t="inlineStr">
        <is>
          <t>jam</t>
        </is>
      </c>
      <c r="G8843" s="25" t="n">
        <v>0.06999989793657779</v>
      </c>
      <c r="H8843" s="26">
        <f>VLOOKUP(D8843,upahbahan,3,FALSE)</f>
        <v/>
      </c>
      <c r="J8843" s="26">
        <f>G8843*H8843</f>
        <v/>
      </c>
    </row>
    <row r="8844">
      <c r="C8844" s="27" t="inlineStr">
        <is>
          <t>JUMLAH HARGA TENAGA KERJA</t>
        </is>
      </c>
      <c r="D8844" s="28" t="n"/>
      <c r="E8844" s="28" t="n"/>
      <c r="F8844" s="28" t="n"/>
      <c r="G8844" s="28" t="n"/>
      <c r="H8844" s="28" t="n"/>
      <c r="I8844" s="28" t="n"/>
      <c r="J8844" s="29">
        <f>SUM(J8841:J8843)</f>
        <v/>
      </c>
    </row>
    <row r="8845">
      <c r="C8845" s="24" t="inlineStr">
        <is>
          <t>B</t>
        </is>
      </c>
      <c r="D8845" s="24" t="inlineStr">
        <is>
          <t>BAHAN</t>
        </is>
      </c>
      <c r="E8845" s="12" t="n"/>
      <c r="F8845" s="12" t="n"/>
      <c r="G8845" s="12" t="n"/>
      <c r="H8845" s="12" t="n"/>
      <c r="I8845" s="12" t="n"/>
      <c r="J8845" s="12" t="n"/>
    </row>
    <row r="8846">
      <c r="C8846" s="5" t="n">
        <v>1</v>
      </c>
      <c r="D8846" s="5" t="inlineStr">
        <is>
          <t>Kabel NYFGBY 3 x 10 mm2 M396ag</t>
        </is>
      </c>
      <c r="F8846" s="5" t="inlineStr">
        <is>
          <t>M'</t>
        </is>
      </c>
      <c r="G8846" s="25" t="n">
        <v>1</v>
      </c>
      <c r="H8846" s="26">
        <f>VLOOKUP(D8846,upahbahan,3,FALSE)</f>
        <v/>
      </c>
      <c r="J8846" s="26">
        <f>G8846*H8846</f>
        <v/>
      </c>
    </row>
    <row r="8847">
      <c r="C8847" s="27" t="inlineStr">
        <is>
          <t>JUMLAH HARGA BAHAN</t>
        </is>
      </c>
      <c r="D8847" s="28" t="n"/>
      <c r="E8847" s="28" t="n"/>
      <c r="F8847" s="28" t="n"/>
      <c r="G8847" s="28" t="n"/>
      <c r="H8847" s="28" t="n"/>
      <c r="I8847" s="28" t="n"/>
      <c r="J8847" s="29">
        <f>SUM(J8846:J8846)</f>
        <v/>
      </c>
    </row>
    <row r="8848">
      <c r="C8848" s="24" t="inlineStr">
        <is>
          <t>C</t>
        </is>
      </c>
      <c r="D8848" s="24" t="inlineStr">
        <is>
          <t>PERALATAN</t>
        </is>
      </c>
      <c r="E8848" s="12" t="n"/>
      <c r="F8848" s="12" t="n"/>
      <c r="G8848" s="12" t="n"/>
      <c r="H8848" s="12" t="n"/>
      <c r="I8848" s="12" t="n"/>
      <c r="J8848" s="12" t="n"/>
    </row>
    <row r="8849">
      <c r="C8849" s="5" t="n">
        <v>1</v>
      </c>
      <c r="D8849" s="5" t="inlineStr">
        <is>
          <t>Alat Bantu</t>
        </is>
      </c>
      <c r="F8849" s="5" t="inlineStr">
        <is>
          <t>Ls</t>
        </is>
      </c>
      <c r="G8849" s="25" t="n">
        <v>1</v>
      </c>
      <c r="H8849" s="26">
        <f>VLOOKUP(D8849,upahbahan,3,FALSE)</f>
        <v/>
      </c>
      <c r="J8849" s="26">
        <f>G8849*H8849</f>
        <v/>
      </c>
    </row>
    <row r="8850">
      <c r="C8850" s="27" t="inlineStr">
        <is>
          <t>JUMLAH HARGA PERALATAN</t>
        </is>
      </c>
      <c r="D8850" s="28" t="n"/>
      <c r="E8850" s="28" t="n"/>
      <c r="F8850" s="28" t="n"/>
      <c r="G8850" s="28" t="n"/>
      <c r="H8850" s="28" t="n"/>
      <c r="I8850" s="28" t="n"/>
      <c r="J8850" s="29">
        <f>SUM(J8849:J8849)</f>
        <v/>
      </c>
    </row>
    <row r="8851">
      <c r="C8851" s="31" t="inlineStr">
        <is>
          <t>D</t>
        </is>
      </c>
      <c r="D8851" s="31" t="inlineStr">
        <is>
          <t>Jumlah (A+B+C)</t>
        </is>
      </c>
      <c r="E8851" s="32" t="n"/>
      <c r="F8851" s="32" t="n"/>
      <c r="G8851" s="32" t="n"/>
      <c r="H8851" s="32" t="n"/>
      <c r="I8851" s="32" t="n"/>
      <c r="J8851" s="33">
        <f>J8844+J8847+J8850</f>
        <v/>
      </c>
    </row>
    <row r="8852">
      <c r="C8852" s="18" t="inlineStr">
        <is>
          <t>E</t>
        </is>
      </c>
      <c r="D8852" s="18" t="inlineStr">
        <is>
          <t>Biaya Umum dan Keuntungan 10.0% x D</t>
        </is>
      </c>
      <c r="H8852" s="21">
        <f>$Q$8</f>
        <v/>
      </c>
      <c r="J8852" s="34">
        <f>J8851*H8852</f>
        <v/>
      </c>
    </row>
    <row r="8853">
      <c r="C8853" s="31" t="inlineStr">
        <is>
          <t>F</t>
        </is>
      </c>
      <c r="D8853" s="31" t="inlineStr">
        <is>
          <t>Harga Satuan Pekerjaan (D+E)</t>
        </is>
      </c>
      <c r="E8853" s="32" t="n"/>
      <c r="F8853" s="32" t="n"/>
      <c r="G8853" s="32" t="n"/>
      <c r="H8853" s="32" t="n"/>
      <c r="I8853" s="32" t="n"/>
      <c r="J8853" s="33">
        <f>SUM(J8851:J8852)</f>
        <v/>
      </c>
    </row>
    <row r="8855">
      <c r="C8855" s="16" t="inlineStr">
        <is>
          <t>I.421</t>
        </is>
      </c>
      <c r="D8855" s="17" t="inlineStr">
        <is>
          <t>Kabel NYFGBY 4 x 10 mm2</t>
        </is>
      </c>
      <c r="F8855" s="18" t="inlineStr">
        <is>
          <t>Meter Panjang</t>
        </is>
      </c>
      <c r="K8855" s="22">
        <f>ROUNDDOWN(J8870,0)</f>
        <v/>
      </c>
      <c r="M8855" s="19" t="inlineStr">
        <is>
          <t>9.4.(13d2)</t>
        </is>
      </c>
    </row>
    <row r="8856">
      <c r="C8856" s="23" t="inlineStr">
        <is>
          <t>No</t>
        </is>
      </c>
      <c r="D8856" s="23" t="inlineStr">
        <is>
          <t>Uraian</t>
        </is>
      </c>
      <c r="E8856" s="23" t="inlineStr">
        <is>
          <t>Kode</t>
        </is>
      </c>
      <c r="F8856" s="23" t="inlineStr">
        <is>
          <t>Sat.</t>
        </is>
      </c>
      <c r="G8856" s="23" t="inlineStr">
        <is>
          <t>Koefisien</t>
        </is>
      </c>
      <c r="H8856" s="23" t="inlineStr">
        <is>
          <t>Harga  Satuan (Rp)</t>
        </is>
      </c>
      <c r="J8856" s="23" t="inlineStr">
        <is>
          <t>Jumlah Harga (Rp)</t>
        </is>
      </c>
    </row>
    <row r="8857">
      <c r="C8857" s="24" t="inlineStr">
        <is>
          <t>A</t>
        </is>
      </c>
      <c r="D8857" s="24" t="inlineStr">
        <is>
          <t>TENAGA KERJA</t>
        </is>
      </c>
      <c r="E8857" s="12" t="n"/>
      <c r="F8857" s="12" t="n"/>
      <c r="G8857" s="12" t="n"/>
      <c r="H8857" s="12" t="n"/>
      <c r="I8857" s="12" t="n"/>
      <c r="J8857" s="12" t="n"/>
    </row>
    <row r="8858">
      <c r="C8858" s="5" t="n">
        <v>1</v>
      </c>
      <c r="D8858" s="5" t="inlineStr">
        <is>
          <t>Pekerja</t>
        </is>
      </c>
      <c r="E8858" s="5" t="inlineStr">
        <is>
          <t>L01</t>
        </is>
      </c>
      <c r="F8858" s="5" t="inlineStr">
        <is>
          <t>jam</t>
        </is>
      </c>
      <c r="G8858" s="25" t="n">
        <v>0.1400001591691947</v>
      </c>
      <c r="H8858" s="26">
        <f>VLOOKUP(D8858,upahbahan,3,FALSE)</f>
        <v/>
      </c>
      <c r="J8858" s="26">
        <f>G8858*H8858</f>
        <v/>
      </c>
    </row>
    <row r="8859">
      <c r="C8859" s="5" t="n">
        <v>2</v>
      </c>
      <c r="D8859" s="5" t="inlineStr">
        <is>
          <t>Tukang</t>
        </is>
      </c>
      <c r="E8859" s="5" t="inlineStr">
        <is>
          <t>L02</t>
        </is>
      </c>
      <c r="F8859" s="5" t="inlineStr">
        <is>
          <t>jam</t>
        </is>
      </c>
      <c r="G8859" s="25" t="n">
        <v>0.07000001032712547</v>
      </c>
      <c r="H8859" s="26">
        <f>VLOOKUP(D8859,upahbahan,3,FALSE)</f>
        <v/>
      </c>
      <c r="J8859" s="26">
        <f>G8859*H8859</f>
        <v/>
      </c>
    </row>
    <row r="8860">
      <c r="C8860" s="5" t="n">
        <v>3</v>
      </c>
      <c r="D8860" s="5" t="inlineStr">
        <is>
          <t>Mandor</t>
        </is>
      </c>
      <c r="E8860" s="5" t="inlineStr">
        <is>
          <t>L03</t>
        </is>
      </c>
      <c r="F8860" s="5" t="inlineStr">
        <is>
          <t>jam</t>
        </is>
      </c>
      <c r="G8860" s="25" t="n">
        <v>0.06999989793657779</v>
      </c>
      <c r="H8860" s="26">
        <f>VLOOKUP(D8860,upahbahan,3,FALSE)</f>
        <v/>
      </c>
      <c r="J8860" s="26">
        <f>G8860*H8860</f>
        <v/>
      </c>
    </row>
    <row r="8861">
      <c r="C8861" s="27" t="inlineStr">
        <is>
          <t>JUMLAH HARGA TENAGA KERJA</t>
        </is>
      </c>
      <c r="D8861" s="28" t="n"/>
      <c r="E8861" s="28" t="n"/>
      <c r="F8861" s="28" t="n"/>
      <c r="G8861" s="28" t="n"/>
      <c r="H8861" s="28" t="n"/>
      <c r="I8861" s="28" t="n"/>
      <c r="J8861" s="29">
        <f>SUM(J8858:J8860)</f>
        <v/>
      </c>
    </row>
    <row r="8862">
      <c r="C8862" s="24" t="inlineStr">
        <is>
          <t>B</t>
        </is>
      </c>
      <c r="D8862" s="24" t="inlineStr">
        <is>
          <t>BAHAN</t>
        </is>
      </c>
      <c r="E8862" s="12" t="n"/>
      <c r="F8862" s="12" t="n"/>
      <c r="G8862" s="12" t="n"/>
      <c r="H8862" s="12" t="n"/>
      <c r="I8862" s="12" t="n"/>
      <c r="J8862" s="12" t="n"/>
    </row>
    <row r="8863">
      <c r="C8863" s="5" t="n">
        <v>1</v>
      </c>
      <c r="D8863" s="5" t="inlineStr">
        <is>
          <t>Kabel NYFGBY 4 x 10 mm2</t>
        </is>
      </c>
      <c r="E8863" s="5" t="inlineStr">
        <is>
          <t>M396g</t>
        </is>
      </c>
      <c r="F8863" s="5" t="inlineStr">
        <is>
          <t>M'</t>
        </is>
      </c>
      <c r="G8863" s="25" t="n">
        <v>1</v>
      </c>
      <c r="H8863" s="26">
        <f>VLOOKUP(D8863,upahbahan,3,FALSE)</f>
        <v/>
      </c>
      <c r="J8863" s="26">
        <f>G8863*H8863</f>
        <v/>
      </c>
    </row>
    <row r="8864">
      <c r="C8864" s="27" t="inlineStr">
        <is>
          <t>JUMLAH HARGA BAHAN</t>
        </is>
      </c>
      <c r="D8864" s="28" t="n"/>
      <c r="E8864" s="28" t="n"/>
      <c r="F8864" s="28" t="n"/>
      <c r="G8864" s="28" t="n"/>
      <c r="H8864" s="28" t="n"/>
      <c r="I8864" s="28" t="n"/>
      <c r="J8864" s="29">
        <f>SUM(J8863:J8863)</f>
        <v/>
      </c>
    </row>
    <row r="8865">
      <c r="C8865" s="24" t="inlineStr">
        <is>
          <t>C</t>
        </is>
      </c>
      <c r="D8865" s="24" t="inlineStr">
        <is>
          <t>PERALATAN</t>
        </is>
      </c>
      <c r="E8865" s="12" t="n"/>
      <c r="F8865" s="12" t="n"/>
      <c r="G8865" s="12" t="n"/>
      <c r="H8865" s="12" t="n"/>
      <c r="I8865" s="12" t="n"/>
      <c r="J8865" s="12" t="n"/>
    </row>
    <row r="8866">
      <c r="C8866" s="5" t="n">
        <v>1</v>
      </c>
      <c r="D8866" s="5" t="inlineStr">
        <is>
          <t>Alat Bantu</t>
        </is>
      </c>
      <c r="F8866" s="5" t="inlineStr">
        <is>
          <t>Ls</t>
        </is>
      </c>
      <c r="G8866" s="25" t="n">
        <v>1</v>
      </c>
      <c r="H8866" s="26">
        <f>VLOOKUP(D8866,upahbahan,3,FALSE)</f>
        <v/>
      </c>
      <c r="J8866" s="26">
        <f>G8866*H8866</f>
        <v/>
      </c>
    </row>
    <row r="8867">
      <c r="C8867" s="27" t="inlineStr">
        <is>
          <t>JUMLAH HARGA PERALATAN</t>
        </is>
      </c>
      <c r="D8867" s="28" t="n"/>
      <c r="E8867" s="28" t="n"/>
      <c r="F8867" s="28" t="n"/>
      <c r="G8867" s="28" t="n"/>
      <c r="H8867" s="28" t="n"/>
      <c r="I8867" s="28" t="n"/>
      <c r="J8867" s="29">
        <f>SUM(J8866:J8866)</f>
        <v/>
      </c>
    </row>
    <row r="8868">
      <c r="C8868" s="31" t="inlineStr">
        <is>
          <t>D</t>
        </is>
      </c>
      <c r="D8868" s="31" t="inlineStr">
        <is>
          <t>Jumlah (A+B+C)</t>
        </is>
      </c>
      <c r="E8868" s="32" t="n"/>
      <c r="F8868" s="32" t="n"/>
      <c r="G8868" s="32" t="n"/>
      <c r="H8868" s="32" t="n"/>
      <c r="I8868" s="32" t="n"/>
      <c r="J8868" s="33">
        <f>J8861+J8864+J8867</f>
        <v/>
      </c>
    </row>
    <row r="8869">
      <c r="C8869" s="18" t="inlineStr">
        <is>
          <t>E</t>
        </is>
      </c>
      <c r="D8869" s="18" t="inlineStr">
        <is>
          <t>Biaya Umum dan Keuntungan 10.0% x D</t>
        </is>
      </c>
      <c r="H8869" s="21">
        <f>$Q$8</f>
        <v/>
      </c>
      <c r="J8869" s="34">
        <f>J8868*H8869</f>
        <v/>
      </c>
    </row>
    <row r="8870">
      <c r="C8870" s="31" t="inlineStr">
        <is>
          <t>F</t>
        </is>
      </c>
      <c r="D8870" s="31" t="inlineStr">
        <is>
          <t>Harga Satuan Pekerjaan (D+E)</t>
        </is>
      </c>
      <c r="E8870" s="32" t="n"/>
      <c r="F8870" s="32" t="n"/>
      <c r="G8870" s="32" t="n"/>
      <c r="H8870" s="32" t="n"/>
      <c r="I8870" s="32" t="n"/>
      <c r="J8870" s="33">
        <f>SUM(J8868:J8869)</f>
        <v/>
      </c>
    </row>
    <row r="8872">
      <c r="C8872" s="16" t="inlineStr">
        <is>
          <t>I.422</t>
        </is>
      </c>
      <c r="D8872" s="17" t="inlineStr">
        <is>
          <t>Kabel NYY 3C - 2,5 mm2</t>
        </is>
      </c>
      <c r="F8872" s="18" t="inlineStr">
        <is>
          <t>Meter Panjang</t>
        </is>
      </c>
      <c r="K8872" s="22">
        <f>ROUNDDOWN(J8887,0)</f>
        <v/>
      </c>
      <c r="M8872" s="19" t="inlineStr">
        <is>
          <t>9.4.(13e)</t>
        </is>
      </c>
    </row>
    <row r="8873">
      <c r="C8873" s="23" t="inlineStr">
        <is>
          <t>No</t>
        </is>
      </c>
      <c r="D8873" s="23" t="inlineStr">
        <is>
          <t>Uraian</t>
        </is>
      </c>
      <c r="E8873" s="23" t="inlineStr">
        <is>
          <t>Kode</t>
        </is>
      </c>
      <c r="F8873" s="23" t="inlineStr">
        <is>
          <t>Sat.</t>
        </is>
      </c>
      <c r="G8873" s="23" t="inlineStr">
        <is>
          <t>Koefisien</t>
        </is>
      </c>
      <c r="H8873" s="23" t="inlineStr">
        <is>
          <t>Harga  Satuan (Rp)</t>
        </is>
      </c>
      <c r="J8873" s="23" t="inlineStr">
        <is>
          <t>Jumlah Harga (Rp)</t>
        </is>
      </c>
    </row>
    <row r="8874">
      <c r="C8874" s="24" t="inlineStr">
        <is>
          <t>A</t>
        </is>
      </c>
      <c r="D8874" s="24" t="inlineStr">
        <is>
          <t>TENAGA KERJA</t>
        </is>
      </c>
      <c r="E8874" s="12" t="n"/>
      <c r="F8874" s="12" t="n"/>
      <c r="G8874" s="12" t="n"/>
      <c r="H8874" s="12" t="n"/>
      <c r="I8874" s="12" t="n"/>
      <c r="J8874" s="12" t="n"/>
    </row>
    <row r="8875">
      <c r="C8875" s="5" t="n">
        <v>1</v>
      </c>
      <c r="D8875" s="5" t="inlineStr">
        <is>
          <t>Pekerja</t>
        </is>
      </c>
      <c r="E8875" s="5" t="inlineStr">
        <is>
          <t>L01</t>
        </is>
      </c>
      <c r="F8875" s="5" t="inlineStr">
        <is>
          <t>jam</t>
        </is>
      </c>
      <c r="G8875" s="25" t="n">
        <v>0.1400001591691947</v>
      </c>
      <c r="H8875" s="26">
        <f>VLOOKUP(D8875,upahbahan,3,FALSE)</f>
        <v/>
      </c>
      <c r="J8875" s="26">
        <f>G8875*H8875</f>
        <v/>
      </c>
    </row>
    <row r="8876">
      <c r="C8876" s="5" t="n">
        <v>2</v>
      </c>
      <c r="D8876" s="5" t="inlineStr">
        <is>
          <t>Tukang</t>
        </is>
      </c>
      <c r="E8876" s="5" t="inlineStr">
        <is>
          <t>L02</t>
        </is>
      </c>
      <c r="F8876" s="5" t="inlineStr">
        <is>
          <t>jam</t>
        </is>
      </c>
      <c r="G8876" s="25" t="n">
        <v>0.07000001032712547</v>
      </c>
      <c r="H8876" s="26">
        <f>VLOOKUP(D8876,upahbahan,3,FALSE)</f>
        <v/>
      </c>
      <c r="J8876" s="26">
        <f>G8876*H8876</f>
        <v/>
      </c>
    </row>
    <row r="8877">
      <c r="C8877" s="5" t="n">
        <v>3</v>
      </c>
      <c r="D8877" s="5" t="inlineStr">
        <is>
          <t>Mandor</t>
        </is>
      </c>
      <c r="E8877" s="5" t="inlineStr">
        <is>
          <t>L03</t>
        </is>
      </c>
      <c r="F8877" s="5" t="inlineStr">
        <is>
          <t>jam</t>
        </is>
      </c>
      <c r="G8877" s="25" t="n">
        <v>0.06999989793657779</v>
      </c>
      <c r="H8877" s="26">
        <f>VLOOKUP(D8877,upahbahan,3,FALSE)</f>
        <v/>
      </c>
      <c r="J8877" s="26">
        <f>G8877*H8877</f>
        <v/>
      </c>
    </row>
    <row r="8878">
      <c r="C8878" s="27" t="inlineStr">
        <is>
          <t>JUMLAH HARGA TENAGA KERJA</t>
        </is>
      </c>
      <c r="D8878" s="28" t="n"/>
      <c r="E8878" s="28" t="n"/>
      <c r="F8878" s="28" t="n"/>
      <c r="G8878" s="28" t="n"/>
      <c r="H8878" s="28" t="n"/>
      <c r="I8878" s="28" t="n"/>
      <c r="J8878" s="29">
        <f>SUM(J8875:J8877)</f>
        <v/>
      </c>
    </row>
    <row r="8879">
      <c r="C8879" s="24" t="inlineStr">
        <is>
          <t>B</t>
        </is>
      </c>
      <c r="D8879" s="24" t="inlineStr">
        <is>
          <t>BAHAN</t>
        </is>
      </c>
      <c r="E8879" s="12" t="n"/>
      <c r="F8879" s="12" t="n"/>
      <c r="G8879" s="12" t="n"/>
      <c r="H8879" s="12" t="n"/>
      <c r="I8879" s="12" t="n"/>
      <c r="J8879" s="12" t="n"/>
    </row>
    <row r="8880">
      <c r="C8880" s="5" t="n">
        <v>1</v>
      </c>
      <c r="D8880" s="5" t="inlineStr">
        <is>
          <t>Kabel NYY 3C - 2.5 mm2</t>
        </is>
      </c>
      <c r="E8880" s="5" t="inlineStr">
        <is>
          <t>M396o</t>
        </is>
      </c>
      <c r="F8880" s="5" t="inlineStr">
        <is>
          <t>M'</t>
        </is>
      </c>
      <c r="G8880" s="25" t="n">
        <v>1</v>
      </c>
      <c r="H8880" s="26">
        <f>VLOOKUP(D8880,upahbahan,3,FALSE)</f>
        <v/>
      </c>
      <c r="J8880" s="26">
        <f>G8880*H8880</f>
        <v/>
      </c>
    </row>
    <row r="8881">
      <c r="C8881" s="27" t="inlineStr">
        <is>
          <t>JUMLAH HARGA BAHAN</t>
        </is>
      </c>
      <c r="D8881" s="28" t="n"/>
      <c r="E8881" s="28" t="n"/>
      <c r="F8881" s="28" t="n"/>
      <c r="G8881" s="28" t="n"/>
      <c r="H8881" s="28" t="n"/>
      <c r="I8881" s="28" t="n"/>
      <c r="J8881" s="29">
        <f>SUM(J8880:J8880)</f>
        <v/>
      </c>
    </row>
    <row r="8882">
      <c r="C8882" s="24" t="inlineStr">
        <is>
          <t>C</t>
        </is>
      </c>
      <c r="D8882" s="24" t="inlineStr">
        <is>
          <t>PERALATAN</t>
        </is>
      </c>
      <c r="E8882" s="12" t="n"/>
      <c r="F8882" s="12" t="n"/>
      <c r="G8882" s="12" t="n"/>
      <c r="H8882" s="12" t="n"/>
      <c r="I8882" s="12" t="n"/>
      <c r="J8882" s="12" t="n"/>
    </row>
    <row r="8883">
      <c r="C8883" s="5" t="n">
        <v>1</v>
      </c>
      <c r="D8883" s="5" t="inlineStr">
        <is>
          <t>Alat Bantu</t>
        </is>
      </c>
      <c r="F8883" s="5" t="inlineStr">
        <is>
          <t>Ls</t>
        </is>
      </c>
      <c r="G8883" s="25" t="n">
        <v>1</v>
      </c>
      <c r="H8883" s="26">
        <f>VLOOKUP(D8883,upahbahan,3,FALSE)</f>
        <v/>
      </c>
      <c r="J8883" s="26">
        <f>G8883*H8883</f>
        <v/>
      </c>
    </row>
    <row r="8884">
      <c r="C8884" s="27" t="inlineStr">
        <is>
          <t>JUMLAH HARGA PERALATAN</t>
        </is>
      </c>
      <c r="D8884" s="28" t="n"/>
      <c r="E8884" s="28" t="n"/>
      <c r="F8884" s="28" t="n"/>
      <c r="G8884" s="28" t="n"/>
      <c r="H8884" s="28" t="n"/>
      <c r="I8884" s="28" t="n"/>
      <c r="J8884" s="29">
        <f>SUM(J8883:J8883)</f>
        <v/>
      </c>
    </row>
    <row r="8885">
      <c r="C8885" s="31" t="inlineStr">
        <is>
          <t>D</t>
        </is>
      </c>
      <c r="D8885" s="31" t="inlineStr">
        <is>
          <t>Jumlah (A+B+C)</t>
        </is>
      </c>
      <c r="E8885" s="32" t="n"/>
      <c r="F8885" s="32" t="n"/>
      <c r="G8885" s="32" t="n"/>
      <c r="H8885" s="32" t="n"/>
      <c r="I8885" s="32" t="n"/>
      <c r="J8885" s="33">
        <f>J8878+J8881+J8884</f>
        <v/>
      </c>
    </row>
    <row r="8886">
      <c r="C8886" s="18" t="inlineStr">
        <is>
          <t>E</t>
        </is>
      </c>
      <c r="D8886" s="18" t="inlineStr">
        <is>
          <t>Biaya Umum dan Keuntungan 10.0% x D</t>
        </is>
      </c>
      <c r="H8886" s="21">
        <f>$Q$8</f>
        <v/>
      </c>
      <c r="J8886" s="34">
        <f>J8885*H8886</f>
        <v/>
      </c>
    </row>
    <row r="8887">
      <c r="C8887" s="31" t="inlineStr">
        <is>
          <t>F</t>
        </is>
      </c>
      <c r="D8887" s="31" t="inlineStr">
        <is>
          <t>Harga Satuan Pekerjaan (D+E)</t>
        </is>
      </c>
      <c r="E8887" s="32" t="n"/>
      <c r="F8887" s="32" t="n"/>
      <c r="G8887" s="32" t="n"/>
      <c r="H8887" s="32" t="n"/>
      <c r="I8887" s="32" t="n"/>
      <c r="J8887" s="33">
        <f>SUM(J8885:J8886)</f>
        <v/>
      </c>
    </row>
    <row r="8889">
      <c r="C8889" s="16" t="inlineStr">
        <is>
          <t>I.423</t>
        </is>
      </c>
      <c r="D8889" s="17" t="inlineStr">
        <is>
          <t>Kabel NYY 4C - 10 mm2</t>
        </is>
      </c>
      <c r="F8889" s="18" t="inlineStr">
        <is>
          <t>Meter Panjang</t>
        </is>
      </c>
      <c r="K8889" s="22">
        <f>ROUNDDOWN(J8904,0)</f>
        <v/>
      </c>
      <c r="M8889" s="19" t="inlineStr">
        <is>
          <t>9.4.(13f1)</t>
        </is>
      </c>
    </row>
    <row r="8890">
      <c r="C8890" s="23" t="inlineStr">
        <is>
          <t>No</t>
        </is>
      </c>
      <c r="D8890" s="23" t="inlineStr">
        <is>
          <t>Uraian</t>
        </is>
      </c>
      <c r="E8890" s="23" t="inlineStr">
        <is>
          <t>Kode</t>
        </is>
      </c>
      <c r="F8890" s="23" t="inlineStr">
        <is>
          <t>Sat.</t>
        </is>
      </c>
      <c r="G8890" s="23" t="inlineStr">
        <is>
          <t>Koefisien</t>
        </is>
      </c>
      <c r="H8890" s="23" t="inlineStr">
        <is>
          <t>Harga  Satuan (Rp)</t>
        </is>
      </c>
      <c r="J8890" s="23" t="inlineStr">
        <is>
          <t>Jumlah Harga (Rp)</t>
        </is>
      </c>
    </row>
    <row r="8891">
      <c r="C8891" s="24" t="inlineStr">
        <is>
          <t>A</t>
        </is>
      </c>
      <c r="D8891" s="24" t="inlineStr">
        <is>
          <t>TENAGA KERJA</t>
        </is>
      </c>
      <c r="E8891" s="12" t="n"/>
      <c r="F8891" s="12" t="n"/>
      <c r="G8891" s="12" t="n"/>
      <c r="H8891" s="12" t="n"/>
      <c r="I8891" s="12" t="n"/>
      <c r="J8891" s="12" t="n"/>
    </row>
    <row r="8892">
      <c r="C8892" s="5" t="n">
        <v>1</v>
      </c>
      <c r="D8892" s="5" t="inlineStr">
        <is>
          <t>Pekerja</t>
        </is>
      </c>
      <c r="E8892" s="5" t="inlineStr">
        <is>
          <t>L01</t>
        </is>
      </c>
      <c r="F8892" s="5" t="inlineStr">
        <is>
          <t>jam</t>
        </is>
      </c>
      <c r="G8892" s="25" t="n">
        <v>0.1400001591691947</v>
      </c>
      <c r="H8892" s="26">
        <f>VLOOKUP(D8892,upahbahan,3,FALSE)</f>
        <v/>
      </c>
      <c r="J8892" s="26">
        <f>G8892*H8892</f>
        <v/>
      </c>
    </row>
    <row r="8893">
      <c r="C8893" s="5" t="n">
        <v>2</v>
      </c>
      <c r="D8893" s="5" t="inlineStr">
        <is>
          <t>Tukang</t>
        </is>
      </c>
      <c r="E8893" s="5" t="inlineStr">
        <is>
          <t>L02</t>
        </is>
      </c>
      <c r="F8893" s="5" t="inlineStr">
        <is>
          <t>jam</t>
        </is>
      </c>
      <c r="G8893" s="25" t="n">
        <v>0.07000001032712547</v>
      </c>
      <c r="H8893" s="26">
        <f>VLOOKUP(D8893,upahbahan,3,FALSE)</f>
        <v/>
      </c>
      <c r="J8893" s="26">
        <f>G8893*H8893</f>
        <v/>
      </c>
    </row>
    <row r="8894">
      <c r="C8894" s="5" t="n">
        <v>3</v>
      </c>
      <c r="D8894" s="5" t="inlineStr">
        <is>
          <t>Mandor</t>
        </is>
      </c>
      <c r="E8894" s="5" t="inlineStr">
        <is>
          <t>L03</t>
        </is>
      </c>
      <c r="F8894" s="5" t="inlineStr">
        <is>
          <t>jam</t>
        </is>
      </c>
      <c r="G8894" s="25" t="n">
        <v>0.06999989793657779</v>
      </c>
      <c r="H8894" s="26">
        <f>VLOOKUP(D8894,upahbahan,3,FALSE)</f>
        <v/>
      </c>
      <c r="J8894" s="26">
        <f>G8894*H8894</f>
        <v/>
      </c>
    </row>
    <row r="8895">
      <c r="C8895" s="27" t="inlineStr">
        <is>
          <t>JUMLAH HARGA TENAGA KERJA</t>
        </is>
      </c>
      <c r="D8895" s="28" t="n"/>
      <c r="E8895" s="28" t="n"/>
      <c r="F8895" s="28" t="n"/>
      <c r="G8895" s="28" t="n"/>
      <c r="H8895" s="28" t="n"/>
      <c r="I8895" s="28" t="n"/>
      <c r="J8895" s="29">
        <f>SUM(J8892:J8894)</f>
        <v/>
      </c>
    </row>
    <row r="8896">
      <c r="C8896" s="24" t="inlineStr">
        <is>
          <t>B</t>
        </is>
      </c>
      <c r="D8896" s="24" t="inlineStr">
        <is>
          <t>BAHAN</t>
        </is>
      </c>
      <c r="E8896" s="12" t="n"/>
      <c r="F8896" s="12" t="n"/>
      <c r="G8896" s="12" t="n"/>
      <c r="H8896" s="12" t="n"/>
      <c r="I8896" s="12" t="n"/>
      <c r="J8896" s="12" t="n"/>
    </row>
    <row r="8897">
      <c r="C8897" s="5" t="n">
        <v>1</v>
      </c>
      <c r="D8897" s="5" t="inlineStr">
        <is>
          <t>Kabel NYY 4C - 10 mm2 M396ah</t>
        </is>
      </c>
      <c r="F8897" s="5" t="inlineStr">
        <is>
          <t>M'</t>
        </is>
      </c>
      <c r="G8897" s="25" t="n">
        <v>1</v>
      </c>
      <c r="H8897" s="26">
        <f>VLOOKUP(D8897,upahbahan,3,FALSE)</f>
        <v/>
      </c>
      <c r="J8897" s="26">
        <f>G8897*H8897</f>
        <v/>
      </c>
    </row>
    <row r="8898">
      <c r="C8898" s="27" t="inlineStr">
        <is>
          <t>JUMLAH HARGA BAHAN</t>
        </is>
      </c>
      <c r="D8898" s="28" t="n"/>
      <c r="E8898" s="28" t="n"/>
      <c r="F8898" s="28" t="n"/>
      <c r="G8898" s="28" t="n"/>
      <c r="H8898" s="28" t="n"/>
      <c r="I8898" s="28" t="n"/>
      <c r="J8898" s="29">
        <f>SUM(J8897:J8897)</f>
        <v/>
      </c>
    </row>
    <row r="8899">
      <c r="C8899" s="24" t="inlineStr">
        <is>
          <t>C</t>
        </is>
      </c>
      <c r="D8899" s="24" t="inlineStr">
        <is>
          <t>PERALATAN</t>
        </is>
      </c>
      <c r="E8899" s="12" t="n"/>
      <c r="F8899" s="12" t="n"/>
      <c r="G8899" s="12" t="n"/>
      <c r="H8899" s="12" t="n"/>
      <c r="I8899" s="12" t="n"/>
      <c r="J8899" s="12" t="n"/>
    </row>
    <row r="8900">
      <c r="C8900" s="5" t="n">
        <v>1</v>
      </c>
      <c r="D8900" s="5" t="inlineStr">
        <is>
          <t>Alat Bantu</t>
        </is>
      </c>
      <c r="F8900" s="5" t="inlineStr">
        <is>
          <t>Ls</t>
        </is>
      </c>
      <c r="G8900" s="25" t="n">
        <v>1</v>
      </c>
      <c r="H8900" s="26">
        <f>VLOOKUP(D8900,upahbahan,3,FALSE)</f>
        <v/>
      </c>
      <c r="J8900" s="26">
        <f>G8900*H8900</f>
        <v/>
      </c>
    </row>
    <row r="8901">
      <c r="C8901" s="27" t="inlineStr">
        <is>
          <t>JUMLAH HARGA PERALATAN</t>
        </is>
      </c>
      <c r="D8901" s="28" t="n"/>
      <c r="E8901" s="28" t="n"/>
      <c r="F8901" s="28" t="n"/>
      <c r="G8901" s="28" t="n"/>
      <c r="H8901" s="28" t="n"/>
      <c r="I8901" s="28" t="n"/>
      <c r="J8901" s="29">
        <f>SUM(J8900:J8900)</f>
        <v/>
      </c>
    </row>
    <row r="8902">
      <c r="C8902" s="31" t="inlineStr">
        <is>
          <t>D</t>
        </is>
      </c>
      <c r="D8902" s="31" t="inlineStr">
        <is>
          <t>Jumlah (A+B+C)</t>
        </is>
      </c>
      <c r="E8902" s="32" t="n"/>
      <c r="F8902" s="32" t="n"/>
      <c r="G8902" s="32" t="n"/>
      <c r="H8902" s="32" t="n"/>
      <c r="I8902" s="32" t="n"/>
      <c r="J8902" s="33">
        <f>J8895+J8898+J8901</f>
        <v/>
      </c>
    </row>
    <row r="8903">
      <c r="C8903" s="18" t="inlineStr">
        <is>
          <t>E</t>
        </is>
      </c>
      <c r="D8903" s="18" t="inlineStr">
        <is>
          <t>Biaya Umum dan Keuntungan 10.0% x D</t>
        </is>
      </c>
      <c r="H8903" s="21">
        <f>$Q$8</f>
        <v/>
      </c>
      <c r="J8903" s="34">
        <f>J8902*H8903</f>
        <v/>
      </c>
    </row>
    <row r="8904">
      <c r="C8904" s="31" t="inlineStr">
        <is>
          <t>F</t>
        </is>
      </c>
      <c r="D8904" s="31" t="inlineStr">
        <is>
          <t>Harga Satuan Pekerjaan (D+E)</t>
        </is>
      </c>
      <c r="E8904" s="32" t="n"/>
      <c r="F8904" s="32" t="n"/>
      <c r="G8904" s="32" t="n"/>
      <c r="H8904" s="32" t="n"/>
      <c r="I8904" s="32" t="n"/>
      <c r="J8904" s="33">
        <f>SUM(J8902:J8903)</f>
        <v/>
      </c>
    </row>
    <row r="8906">
      <c r="C8906" s="16" t="inlineStr">
        <is>
          <t>I.424</t>
        </is>
      </c>
      <c r="D8906" s="17" t="inlineStr">
        <is>
          <t>Kabel NYY 4C - 16 mm2</t>
        </is>
      </c>
      <c r="F8906" s="18" t="inlineStr">
        <is>
          <t>Meter Panjang</t>
        </is>
      </c>
      <c r="K8906" s="22">
        <f>ROUNDDOWN(J8921,0)</f>
        <v/>
      </c>
      <c r="M8906" s="19" t="inlineStr">
        <is>
          <t>9.4.(13f2)</t>
        </is>
      </c>
    </row>
    <row r="8907">
      <c r="C8907" s="23" t="inlineStr">
        <is>
          <t>No</t>
        </is>
      </c>
      <c r="D8907" s="23" t="inlineStr">
        <is>
          <t>Uraian</t>
        </is>
      </c>
      <c r="E8907" s="23" t="inlineStr">
        <is>
          <t>Kode</t>
        </is>
      </c>
      <c r="F8907" s="23" t="inlineStr">
        <is>
          <t>Sat.</t>
        </is>
      </c>
      <c r="G8907" s="23" t="inlineStr">
        <is>
          <t>Koefisien</t>
        </is>
      </c>
      <c r="H8907" s="23" t="inlineStr">
        <is>
          <t>Harga  Satuan (Rp)</t>
        </is>
      </c>
      <c r="J8907" s="23" t="inlineStr">
        <is>
          <t>Jumlah Harga (Rp)</t>
        </is>
      </c>
    </row>
    <row r="8908">
      <c r="C8908" s="24" t="inlineStr">
        <is>
          <t>A</t>
        </is>
      </c>
      <c r="D8908" s="24" t="inlineStr">
        <is>
          <t>TENAGA KERJA</t>
        </is>
      </c>
      <c r="E8908" s="12" t="n"/>
      <c r="F8908" s="12" t="n"/>
      <c r="G8908" s="12" t="n"/>
      <c r="H8908" s="12" t="n"/>
      <c r="I8908" s="12" t="n"/>
      <c r="J8908" s="12" t="n"/>
    </row>
    <row r="8909">
      <c r="C8909" s="5" t="n">
        <v>1</v>
      </c>
      <c r="D8909" s="5" t="inlineStr">
        <is>
          <t>Pekerja</t>
        </is>
      </c>
      <c r="E8909" s="5" t="inlineStr">
        <is>
          <t>L01</t>
        </is>
      </c>
      <c r="F8909" s="5" t="inlineStr">
        <is>
          <t>jam</t>
        </is>
      </c>
      <c r="G8909" s="25" t="n">
        <v>0.1400001591691947</v>
      </c>
      <c r="H8909" s="26">
        <f>VLOOKUP(D8909,upahbahan,3,FALSE)</f>
        <v/>
      </c>
      <c r="J8909" s="26">
        <f>G8909*H8909</f>
        <v/>
      </c>
    </row>
    <row r="8910">
      <c r="C8910" s="5" t="n">
        <v>2</v>
      </c>
      <c r="D8910" s="5" t="inlineStr">
        <is>
          <t>Tukang</t>
        </is>
      </c>
      <c r="E8910" s="5" t="inlineStr">
        <is>
          <t>L02</t>
        </is>
      </c>
      <c r="F8910" s="5" t="inlineStr">
        <is>
          <t>jam</t>
        </is>
      </c>
      <c r="G8910" s="25" t="n">
        <v>0.07000001032712547</v>
      </c>
      <c r="H8910" s="26">
        <f>VLOOKUP(D8910,upahbahan,3,FALSE)</f>
        <v/>
      </c>
      <c r="J8910" s="26">
        <f>G8910*H8910</f>
        <v/>
      </c>
    </row>
    <row r="8911">
      <c r="C8911" s="5" t="n">
        <v>3</v>
      </c>
      <c r="D8911" s="5" t="inlineStr">
        <is>
          <t>Mandor</t>
        </is>
      </c>
      <c r="E8911" s="5" t="inlineStr">
        <is>
          <t>L03</t>
        </is>
      </c>
      <c r="F8911" s="5" t="inlineStr">
        <is>
          <t>jam</t>
        </is>
      </c>
      <c r="G8911" s="25" t="n">
        <v>0.06999989793657779</v>
      </c>
      <c r="H8911" s="26">
        <f>VLOOKUP(D8911,upahbahan,3,FALSE)</f>
        <v/>
      </c>
      <c r="J8911" s="26">
        <f>G8911*H8911</f>
        <v/>
      </c>
    </row>
    <row r="8912">
      <c r="C8912" s="27" t="inlineStr">
        <is>
          <t>JUMLAH HARGA TENAGA KERJA</t>
        </is>
      </c>
      <c r="D8912" s="28" t="n"/>
      <c r="E8912" s="28" t="n"/>
      <c r="F8912" s="28" t="n"/>
      <c r="G8912" s="28" t="n"/>
      <c r="H8912" s="28" t="n"/>
      <c r="I8912" s="28" t="n"/>
      <c r="J8912" s="29">
        <f>SUM(J8909:J8911)</f>
        <v/>
      </c>
    </row>
    <row r="8913">
      <c r="C8913" s="24" t="inlineStr">
        <is>
          <t>B</t>
        </is>
      </c>
      <c r="D8913" s="24" t="inlineStr">
        <is>
          <t>BAHAN</t>
        </is>
      </c>
      <c r="E8913" s="12" t="n"/>
      <c r="F8913" s="12" t="n"/>
      <c r="G8913" s="12" t="n"/>
      <c r="H8913" s="12" t="n"/>
      <c r="I8913" s="12" t="n"/>
      <c r="J8913" s="12" t="n"/>
    </row>
    <row r="8914">
      <c r="C8914" s="5" t="n">
        <v>1</v>
      </c>
      <c r="D8914" s="5" t="inlineStr">
        <is>
          <t>Kabel NYY 4C - 16 mm2 M396ai</t>
        </is>
      </c>
      <c r="F8914" s="5" t="inlineStr">
        <is>
          <t>M'</t>
        </is>
      </c>
      <c r="G8914" s="25" t="n">
        <v>1</v>
      </c>
      <c r="H8914" s="26">
        <f>VLOOKUP(D8914,upahbahan,3,FALSE)</f>
        <v/>
      </c>
      <c r="J8914" s="26">
        <f>G8914*H8914</f>
        <v/>
      </c>
    </row>
    <row r="8915">
      <c r="C8915" s="27" t="inlineStr">
        <is>
          <t>JUMLAH HARGA BAHAN</t>
        </is>
      </c>
      <c r="D8915" s="28" t="n"/>
      <c r="E8915" s="28" t="n"/>
      <c r="F8915" s="28" t="n"/>
      <c r="G8915" s="28" t="n"/>
      <c r="H8915" s="28" t="n"/>
      <c r="I8915" s="28" t="n"/>
      <c r="J8915" s="29">
        <f>SUM(J8914:J8914)</f>
        <v/>
      </c>
    </row>
    <row r="8916">
      <c r="C8916" s="24" t="inlineStr">
        <is>
          <t>C</t>
        </is>
      </c>
      <c r="D8916" s="24" t="inlineStr">
        <is>
          <t>PERALATAN</t>
        </is>
      </c>
      <c r="E8916" s="12" t="n"/>
      <c r="F8916" s="12" t="n"/>
      <c r="G8916" s="12" t="n"/>
      <c r="H8916" s="12" t="n"/>
      <c r="I8916" s="12" t="n"/>
      <c r="J8916" s="12" t="n"/>
    </row>
    <row r="8917">
      <c r="C8917" s="5" t="n">
        <v>1</v>
      </c>
      <c r="D8917" s="5" t="inlineStr">
        <is>
          <t>Alat Bantu</t>
        </is>
      </c>
      <c r="F8917" s="5" t="inlineStr">
        <is>
          <t>Ls</t>
        </is>
      </c>
      <c r="G8917" s="25" t="n">
        <v>1</v>
      </c>
      <c r="H8917" s="26">
        <f>VLOOKUP(D8917,upahbahan,3,FALSE)</f>
        <v/>
      </c>
      <c r="J8917" s="26">
        <f>G8917*H8917</f>
        <v/>
      </c>
    </row>
    <row r="8918">
      <c r="C8918" s="27" t="inlineStr">
        <is>
          <t>JUMLAH HARGA PERALATAN</t>
        </is>
      </c>
      <c r="D8918" s="28" t="n"/>
      <c r="E8918" s="28" t="n"/>
      <c r="F8918" s="28" t="n"/>
      <c r="G8918" s="28" t="n"/>
      <c r="H8918" s="28" t="n"/>
      <c r="I8918" s="28" t="n"/>
      <c r="J8918" s="29">
        <f>SUM(J8917:J8917)</f>
        <v/>
      </c>
    </row>
    <row r="8919">
      <c r="C8919" s="31" t="inlineStr">
        <is>
          <t>D</t>
        </is>
      </c>
      <c r="D8919" s="31" t="inlineStr">
        <is>
          <t>Jumlah (A+B+C)</t>
        </is>
      </c>
      <c r="E8919" s="32" t="n"/>
      <c r="F8919" s="32" t="n"/>
      <c r="G8919" s="32" t="n"/>
      <c r="H8919" s="32" t="n"/>
      <c r="I8919" s="32" t="n"/>
      <c r="J8919" s="33">
        <f>J8912+J8915+J8918</f>
        <v/>
      </c>
    </row>
    <row r="8920">
      <c r="C8920" s="18" t="inlineStr">
        <is>
          <t>E</t>
        </is>
      </c>
      <c r="D8920" s="18" t="inlineStr">
        <is>
          <t>Biaya Umum dan Keuntungan 10.0% x D</t>
        </is>
      </c>
      <c r="H8920" s="21">
        <f>$Q$8</f>
        <v/>
      </c>
      <c r="J8920" s="34">
        <f>J8919*H8920</f>
        <v/>
      </c>
    </row>
    <row r="8921">
      <c r="C8921" s="31" t="inlineStr">
        <is>
          <t>F</t>
        </is>
      </c>
      <c r="D8921" s="31" t="inlineStr">
        <is>
          <t>Harga Satuan Pekerjaan (D+E)</t>
        </is>
      </c>
      <c r="E8921" s="32" t="n"/>
      <c r="F8921" s="32" t="n"/>
      <c r="G8921" s="32" t="n"/>
      <c r="H8921" s="32" t="n"/>
      <c r="I8921" s="32" t="n"/>
      <c r="J8921" s="33">
        <f>SUM(J8919:J8920)</f>
        <v/>
      </c>
    </row>
    <row r="8923">
      <c r="C8923" s="16" t="inlineStr">
        <is>
          <t>I.425</t>
        </is>
      </c>
      <c r="D8923" s="17" t="inlineStr">
        <is>
          <t>Kabel NYY 4C - 25 mm2</t>
        </is>
      </c>
      <c r="F8923" s="18" t="inlineStr">
        <is>
          <t>Meter Panjang</t>
        </is>
      </c>
      <c r="K8923" s="22">
        <f>ROUNDDOWN(J8938,0)</f>
        <v/>
      </c>
      <c r="M8923" s="19" t="inlineStr">
        <is>
          <t>9.4.(13f3)</t>
        </is>
      </c>
    </row>
    <row r="8924">
      <c r="C8924" s="23" t="inlineStr">
        <is>
          <t>No</t>
        </is>
      </c>
      <c r="D8924" s="23" t="inlineStr">
        <is>
          <t>Uraian</t>
        </is>
      </c>
      <c r="E8924" s="23" t="inlineStr">
        <is>
          <t>Kode</t>
        </is>
      </c>
      <c r="F8924" s="23" t="inlineStr">
        <is>
          <t>Sat.</t>
        </is>
      </c>
      <c r="G8924" s="23" t="inlineStr">
        <is>
          <t>Koefisien</t>
        </is>
      </c>
      <c r="H8924" s="23" t="inlineStr">
        <is>
          <t>Harga  Satuan (Rp)</t>
        </is>
      </c>
      <c r="J8924" s="23" t="inlineStr">
        <is>
          <t>Jumlah Harga (Rp)</t>
        </is>
      </c>
    </row>
    <row r="8925">
      <c r="C8925" s="24" t="inlineStr">
        <is>
          <t>A</t>
        </is>
      </c>
      <c r="D8925" s="24" t="inlineStr">
        <is>
          <t>TENAGA KERJA</t>
        </is>
      </c>
      <c r="E8925" s="12" t="n"/>
      <c r="F8925" s="12" t="n"/>
      <c r="G8925" s="12" t="n"/>
      <c r="H8925" s="12" t="n"/>
      <c r="I8925" s="12" t="n"/>
      <c r="J8925" s="12" t="n"/>
    </row>
    <row r="8926">
      <c r="C8926" s="5" t="n">
        <v>1</v>
      </c>
      <c r="D8926" s="5" t="inlineStr">
        <is>
          <t>Pekerja</t>
        </is>
      </c>
      <c r="E8926" s="5" t="inlineStr">
        <is>
          <t>L01</t>
        </is>
      </c>
      <c r="F8926" s="5" t="inlineStr">
        <is>
          <t>jam</t>
        </is>
      </c>
      <c r="G8926" s="25" t="n">
        <v>0.1400001591691947</v>
      </c>
      <c r="H8926" s="26">
        <f>VLOOKUP(D8926,upahbahan,3,FALSE)</f>
        <v/>
      </c>
      <c r="J8926" s="26">
        <f>G8926*H8926</f>
        <v/>
      </c>
    </row>
    <row r="8927">
      <c r="C8927" s="5" t="n">
        <v>2</v>
      </c>
      <c r="D8927" s="5" t="inlineStr">
        <is>
          <t>Tukang</t>
        </is>
      </c>
      <c r="E8927" s="5" t="inlineStr">
        <is>
          <t>L02</t>
        </is>
      </c>
      <c r="F8927" s="5" t="inlineStr">
        <is>
          <t>jam</t>
        </is>
      </c>
      <c r="G8927" s="25" t="n">
        <v>0.07000001032712547</v>
      </c>
      <c r="H8927" s="26">
        <f>VLOOKUP(D8927,upahbahan,3,FALSE)</f>
        <v/>
      </c>
      <c r="J8927" s="26">
        <f>G8927*H8927</f>
        <v/>
      </c>
    </row>
    <row r="8928">
      <c r="C8928" s="5" t="n">
        <v>3</v>
      </c>
      <c r="D8928" s="5" t="inlineStr">
        <is>
          <t>Mandor</t>
        </is>
      </c>
      <c r="E8928" s="5" t="inlineStr">
        <is>
          <t>L03</t>
        </is>
      </c>
      <c r="F8928" s="5" t="inlineStr">
        <is>
          <t>jam</t>
        </is>
      </c>
      <c r="G8928" s="25" t="n">
        <v>0.06999989793657779</v>
      </c>
      <c r="H8928" s="26">
        <f>VLOOKUP(D8928,upahbahan,3,FALSE)</f>
        <v/>
      </c>
      <c r="J8928" s="26">
        <f>G8928*H8928</f>
        <v/>
      </c>
    </row>
    <row r="8929">
      <c r="C8929" s="27" t="inlineStr">
        <is>
          <t>JUMLAH HARGA TENAGA KERJA</t>
        </is>
      </c>
      <c r="D8929" s="28" t="n"/>
      <c r="E8929" s="28" t="n"/>
      <c r="F8929" s="28" t="n"/>
      <c r="G8929" s="28" t="n"/>
      <c r="H8929" s="28" t="n"/>
      <c r="I8929" s="28" t="n"/>
      <c r="J8929" s="29">
        <f>SUM(J8926:J8928)</f>
        <v/>
      </c>
    </row>
    <row r="8930">
      <c r="C8930" s="24" t="inlineStr">
        <is>
          <t>B</t>
        </is>
      </c>
      <c r="D8930" s="24" t="inlineStr">
        <is>
          <t>BAHAN</t>
        </is>
      </c>
      <c r="E8930" s="12" t="n"/>
      <c r="F8930" s="12" t="n"/>
      <c r="G8930" s="12" t="n"/>
      <c r="H8930" s="12" t="n"/>
      <c r="I8930" s="12" t="n"/>
      <c r="J8930" s="12" t="n"/>
    </row>
    <row r="8931">
      <c r="C8931" s="5" t="n">
        <v>1</v>
      </c>
      <c r="D8931" s="5" t="inlineStr">
        <is>
          <t>Kabel NYY 4C - 25 mm2 M396aj</t>
        </is>
      </c>
      <c r="F8931" s="5" t="inlineStr">
        <is>
          <t>M'</t>
        </is>
      </c>
      <c r="G8931" s="25" t="n">
        <v>1</v>
      </c>
      <c r="H8931" s="26">
        <f>VLOOKUP(D8931,upahbahan,3,FALSE)</f>
        <v/>
      </c>
      <c r="J8931" s="26">
        <f>G8931*H8931</f>
        <v/>
      </c>
    </row>
    <row r="8932">
      <c r="C8932" s="27" t="inlineStr">
        <is>
          <t>JUMLAH HARGA BAHAN</t>
        </is>
      </c>
      <c r="D8932" s="28" t="n"/>
      <c r="E8932" s="28" t="n"/>
      <c r="F8932" s="28" t="n"/>
      <c r="G8932" s="28" t="n"/>
      <c r="H8932" s="28" t="n"/>
      <c r="I8932" s="28" t="n"/>
      <c r="J8932" s="29">
        <f>SUM(J8931:J8931)</f>
        <v/>
      </c>
    </row>
    <row r="8933">
      <c r="C8933" s="24" t="inlineStr">
        <is>
          <t>C</t>
        </is>
      </c>
      <c r="D8933" s="24" t="inlineStr">
        <is>
          <t>PERALATAN</t>
        </is>
      </c>
      <c r="E8933" s="12" t="n"/>
      <c r="F8933" s="12" t="n"/>
      <c r="G8933" s="12" t="n"/>
      <c r="H8933" s="12" t="n"/>
      <c r="I8933" s="12" t="n"/>
      <c r="J8933" s="12" t="n"/>
    </row>
    <row r="8934">
      <c r="C8934" s="5" t="n">
        <v>1</v>
      </c>
      <c r="D8934" s="5" t="inlineStr">
        <is>
          <t>Alat Bantu</t>
        </is>
      </c>
      <c r="F8934" s="5" t="inlineStr">
        <is>
          <t>Ls</t>
        </is>
      </c>
      <c r="G8934" s="25" t="n">
        <v>1</v>
      </c>
      <c r="H8934" s="26">
        <f>VLOOKUP(D8934,upahbahan,3,FALSE)</f>
        <v/>
      </c>
      <c r="J8934" s="26">
        <f>G8934*H8934</f>
        <v/>
      </c>
    </row>
    <row r="8935">
      <c r="C8935" s="27" t="inlineStr">
        <is>
          <t>JUMLAH HARGA PERALATAN</t>
        </is>
      </c>
      <c r="D8935" s="28" t="n"/>
      <c r="E8935" s="28" t="n"/>
      <c r="F8935" s="28" t="n"/>
      <c r="G8935" s="28" t="n"/>
      <c r="H8935" s="28" t="n"/>
      <c r="I8935" s="28" t="n"/>
      <c r="J8935" s="29">
        <f>SUM(J8934:J8934)</f>
        <v/>
      </c>
    </row>
    <row r="8936">
      <c r="C8936" s="31" t="inlineStr">
        <is>
          <t>D</t>
        </is>
      </c>
      <c r="D8936" s="31" t="inlineStr">
        <is>
          <t>Jumlah (A+B+C)</t>
        </is>
      </c>
      <c r="E8936" s="32" t="n"/>
      <c r="F8936" s="32" t="n"/>
      <c r="G8936" s="32" t="n"/>
      <c r="H8936" s="32" t="n"/>
      <c r="I8936" s="32" t="n"/>
      <c r="J8936" s="33">
        <f>J8929+J8932+J8935</f>
        <v/>
      </c>
    </row>
    <row r="8937">
      <c r="C8937" s="18" t="inlineStr">
        <is>
          <t>E</t>
        </is>
      </c>
      <c r="D8937" s="18" t="inlineStr">
        <is>
          <t>Biaya Umum dan Keuntungan 10.0% x D</t>
        </is>
      </c>
      <c r="H8937" s="21">
        <f>$Q$8</f>
        <v/>
      </c>
      <c r="J8937" s="34">
        <f>J8936*H8937</f>
        <v/>
      </c>
    </row>
    <row r="8938">
      <c r="C8938" s="31" t="inlineStr">
        <is>
          <t>F</t>
        </is>
      </c>
      <c r="D8938" s="31" t="inlineStr">
        <is>
          <t>Harga Satuan Pekerjaan (D+E)</t>
        </is>
      </c>
      <c r="E8938" s="32" t="n"/>
      <c r="F8938" s="32" t="n"/>
      <c r="G8938" s="32" t="n"/>
      <c r="H8938" s="32" t="n"/>
      <c r="I8938" s="32" t="n"/>
      <c r="J8938" s="33">
        <f>SUM(J8936:J8937)</f>
        <v/>
      </c>
    </row>
    <row r="8940">
      <c r="C8940" s="16" t="inlineStr">
        <is>
          <t>I.426</t>
        </is>
      </c>
      <c r="D8940" s="17" t="inlineStr">
        <is>
          <t>Kabel NYY 4C - 35 mm2</t>
        </is>
      </c>
      <c r="F8940" s="18" t="inlineStr">
        <is>
          <t>Meter Panjang</t>
        </is>
      </c>
      <c r="K8940" s="22">
        <f>ROUNDDOWN(J8955,0)</f>
        <v/>
      </c>
      <c r="M8940" s="19" t="inlineStr">
        <is>
          <t>9.4.(13f4)</t>
        </is>
      </c>
    </row>
    <row r="8941">
      <c r="C8941" s="23" t="inlineStr">
        <is>
          <t>No</t>
        </is>
      </c>
      <c r="D8941" s="23" t="inlineStr">
        <is>
          <t>Uraian</t>
        </is>
      </c>
      <c r="E8941" s="23" t="inlineStr">
        <is>
          <t>Kode</t>
        </is>
      </c>
      <c r="F8941" s="23" t="inlineStr">
        <is>
          <t>Sat.</t>
        </is>
      </c>
      <c r="G8941" s="23" t="inlineStr">
        <is>
          <t>Koefisien</t>
        </is>
      </c>
      <c r="H8941" s="23" t="inlineStr">
        <is>
          <t>Harga  Satuan (Rp)</t>
        </is>
      </c>
      <c r="J8941" s="23" t="inlineStr">
        <is>
          <t>Jumlah Harga (Rp)</t>
        </is>
      </c>
    </row>
    <row r="8942">
      <c r="C8942" s="24" t="inlineStr">
        <is>
          <t>A</t>
        </is>
      </c>
      <c r="D8942" s="24" t="inlineStr">
        <is>
          <t>TENAGA KERJA</t>
        </is>
      </c>
      <c r="E8942" s="12" t="n"/>
      <c r="F8942" s="12" t="n"/>
      <c r="G8942" s="12" t="n"/>
      <c r="H8942" s="12" t="n"/>
      <c r="I8942" s="12" t="n"/>
      <c r="J8942" s="12" t="n"/>
    </row>
    <row r="8943">
      <c r="C8943" s="5" t="n">
        <v>1</v>
      </c>
      <c r="D8943" s="5" t="inlineStr">
        <is>
          <t>Pekerja</t>
        </is>
      </c>
      <c r="E8943" s="5" t="inlineStr">
        <is>
          <t>L01</t>
        </is>
      </c>
      <c r="F8943" s="5" t="inlineStr">
        <is>
          <t>jam</t>
        </is>
      </c>
      <c r="G8943" s="25" t="n">
        <v>0.1400001591691947</v>
      </c>
      <c r="H8943" s="26">
        <f>VLOOKUP(D8943,upahbahan,3,FALSE)</f>
        <v/>
      </c>
      <c r="J8943" s="26">
        <f>G8943*H8943</f>
        <v/>
      </c>
    </row>
    <row r="8944">
      <c r="C8944" s="5" t="n">
        <v>2</v>
      </c>
      <c r="D8944" s="5" t="inlineStr">
        <is>
          <t>Tukang</t>
        </is>
      </c>
      <c r="E8944" s="5" t="inlineStr">
        <is>
          <t>L02</t>
        </is>
      </c>
      <c r="F8944" s="5" t="inlineStr">
        <is>
          <t>jam</t>
        </is>
      </c>
      <c r="G8944" s="25" t="n">
        <v>0.07000001032712547</v>
      </c>
      <c r="H8944" s="26">
        <f>VLOOKUP(D8944,upahbahan,3,FALSE)</f>
        <v/>
      </c>
      <c r="J8944" s="26">
        <f>G8944*H8944</f>
        <v/>
      </c>
    </row>
    <row r="8945">
      <c r="C8945" s="5" t="n">
        <v>3</v>
      </c>
      <c r="D8945" s="5" t="inlineStr">
        <is>
          <t>Mandor</t>
        </is>
      </c>
      <c r="E8945" s="5" t="inlineStr">
        <is>
          <t>L03</t>
        </is>
      </c>
      <c r="F8945" s="5" t="inlineStr">
        <is>
          <t>jam</t>
        </is>
      </c>
      <c r="G8945" s="25" t="n">
        <v>0.06999989793657779</v>
      </c>
      <c r="H8945" s="26">
        <f>VLOOKUP(D8945,upahbahan,3,FALSE)</f>
        <v/>
      </c>
      <c r="J8945" s="26">
        <f>G8945*H8945</f>
        <v/>
      </c>
    </row>
    <row r="8946">
      <c r="C8946" s="27" t="inlineStr">
        <is>
          <t>JUMLAH HARGA TENAGA KERJA</t>
        </is>
      </c>
      <c r="D8946" s="28" t="n"/>
      <c r="E8946" s="28" t="n"/>
      <c r="F8946" s="28" t="n"/>
      <c r="G8946" s="28" t="n"/>
      <c r="H8946" s="28" t="n"/>
      <c r="I8946" s="28" t="n"/>
      <c r="J8946" s="29">
        <f>SUM(J8943:J8945)</f>
        <v/>
      </c>
    </row>
    <row r="8947">
      <c r="C8947" s="24" t="inlineStr">
        <is>
          <t>B</t>
        </is>
      </c>
      <c r="D8947" s="24" t="inlineStr">
        <is>
          <t>BAHAN</t>
        </is>
      </c>
      <c r="E8947" s="12" t="n"/>
      <c r="F8947" s="12" t="n"/>
      <c r="G8947" s="12" t="n"/>
      <c r="H8947" s="12" t="n"/>
      <c r="I8947" s="12" t="n"/>
      <c r="J8947" s="12" t="n"/>
    </row>
    <row r="8948">
      <c r="C8948" s="5" t="n">
        <v>1</v>
      </c>
      <c r="D8948" s="5" t="inlineStr">
        <is>
          <t>Kabel NYY 4C - 35 mm2 M396ak</t>
        </is>
      </c>
      <c r="F8948" s="5" t="inlineStr">
        <is>
          <t>M'</t>
        </is>
      </c>
      <c r="G8948" s="25" t="n">
        <v>1</v>
      </c>
      <c r="H8948" s="26">
        <f>VLOOKUP(D8948,upahbahan,3,FALSE)</f>
        <v/>
      </c>
      <c r="J8948" s="26">
        <f>G8948*H8948</f>
        <v/>
      </c>
    </row>
    <row r="8949">
      <c r="C8949" s="27" t="inlineStr">
        <is>
          <t>JUMLAH HARGA BAHAN</t>
        </is>
      </c>
      <c r="D8949" s="28" t="n"/>
      <c r="E8949" s="28" t="n"/>
      <c r="F8949" s="28" t="n"/>
      <c r="G8949" s="28" t="n"/>
      <c r="H8949" s="28" t="n"/>
      <c r="I8949" s="28" t="n"/>
      <c r="J8949" s="29">
        <f>SUM(J8948:J8948)</f>
        <v/>
      </c>
    </row>
    <row r="8950">
      <c r="C8950" s="24" t="inlineStr">
        <is>
          <t>C</t>
        </is>
      </c>
      <c r="D8950" s="24" t="inlineStr">
        <is>
          <t>PERALATAN</t>
        </is>
      </c>
      <c r="E8950" s="12" t="n"/>
      <c r="F8950" s="12" t="n"/>
      <c r="G8950" s="12" t="n"/>
      <c r="H8950" s="12" t="n"/>
      <c r="I8950" s="12" t="n"/>
      <c r="J8950" s="12" t="n"/>
    </row>
    <row r="8951">
      <c r="C8951" s="5" t="n">
        <v>1</v>
      </c>
      <c r="D8951" s="5" t="inlineStr">
        <is>
          <t>Alat Bantu</t>
        </is>
      </c>
      <c r="F8951" s="5" t="inlineStr">
        <is>
          <t>Ls</t>
        </is>
      </c>
      <c r="G8951" s="25" t="n">
        <v>1</v>
      </c>
      <c r="H8951" s="26">
        <f>VLOOKUP(D8951,upahbahan,3,FALSE)</f>
        <v/>
      </c>
      <c r="J8951" s="26">
        <f>G8951*H8951</f>
        <v/>
      </c>
    </row>
    <row r="8952">
      <c r="C8952" s="27" t="inlineStr">
        <is>
          <t>JUMLAH HARGA PERALATAN</t>
        </is>
      </c>
      <c r="D8952" s="28" t="n"/>
      <c r="E8952" s="28" t="n"/>
      <c r="F8952" s="28" t="n"/>
      <c r="G8952" s="28" t="n"/>
      <c r="H8952" s="28" t="n"/>
      <c r="I8952" s="28" t="n"/>
      <c r="J8952" s="29">
        <f>SUM(J8951:J8951)</f>
        <v/>
      </c>
    </row>
    <row r="8953">
      <c r="C8953" s="31" t="inlineStr">
        <is>
          <t>D</t>
        </is>
      </c>
      <c r="D8953" s="31" t="inlineStr">
        <is>
          <t>Jumlah (A+B+C)</t>
        </is>
      </c>
      <c r="E8953" s="32" t="n"/>
      <c r="F8953" s="32" t="n"/>
      <c r="G8953" s="32" t="n"/>
      <c r="H8953" s="32" t="n"/>
      <c r="I8953" s="32" t="n"/>
      <c r="J8953" s="33">
        <f>J8946+J8949+J8952</f>
        <v/>
      </c>
    </row>
    <row r="8954">
      <c r="C8954" s="18" t="inlineStr">
        <is>
          <t>E</t>
        </is>
      </c>
      <c r="D8954" s="18" t="inlineStr">
        <is>
          <t>Biaya Umum dan Keuntungan 10.0% x D</t>
        </is>
      </c>
      <c r="H8954" s="21">
        <f>$Q$8</f>
        <v/>
      </c>
      <c r="J8954" s="34">
        <f>J8953*H8954</f>
        <v/>
      </c>
    </row>
    <row r="8955">
      <c r="C8955" s="31" t="inlineStr">
        <is>
          <t>F</t>
        </is>
      </c>
      <c r="D8955" s="31" t="inlineStr">
        <is>
          <t>Harga Satuan Pekerjaan (D+E)</t>
        </is>
      </c>
      <c r="E8955" s="32" t="n"/>
      <c r="F8955" s="32" t="n"/>
      <c r="G8955" s="32" t="n"/>
      <c r="H8955" s="32" t="n"/>
      <c r="I8955" s="32" t="n"/>
      <c r="J8955" s="33">
        <f>SUM(J8953:J8954)</f>
        <v/>
      </c>
    </row>
    <row r="8957">
      <c r="C8957" s="16" t="inlineStr">
        <is>
          <t>I.427</t>
        </is>
      </c>
      <c r="D8957" s="17" t="inlineStr">
        <is>
          <t>Kabel BC - 6 mm2</t>
        </is>
      </c>
      <c r="F8957" s="18" t="inlineStr">
        <is>
          <t>Meter Panjang</t>
        </is>
      </c>
      <c r="K8957" s="22">
        <f>ROUNDDOWN(J8972,0)</f>
        <v/>
      </c>
      <c r="M8957" s="19" t="inlineStr">
        <is>
          <t>9.4.(13g1)</t>
        </is>
      </c>
    </row>
    <row r="8958">
      <c r="C8958" s="23" t="inlineStr">
        <is>
          <t>No</t>
        </is>
      </c>
      <c r="D8958" s="23" t="inlineStr">
        <is>
          <t>Uraian</t>
        </is>
      </c>
      <c r="E8958" s="23" t="inlineStr">
        <is>
          <t>Kode</t>
        </is>
      </c>
      <c r="F8958" s="23" t="inlineStr">
        <is>
          <t>Sat.</t>
        </is>
      </c>
      <c r="G8958" s="23" t="inlineStr">
        <is>
          <t>Koefisien</t>
        </is>
      </c>
      <c r="H8958" s="23" t="inlineStr">
        <is>
          <t>Harga  Satuan (Rp)</t>
        </is>
      </c>
      <c r="J8958" s="23" t="inlineStr">
        <is>
          <t>Jumlah Harga (Rp)</t>
        </is>
      </c>
    </row>
    <row r="8959">
      <c r="C8959" s="24" t="inlineStr">
        <is>
          <t>A</t>
        </is>
      </c>
      <c r="D8959" s="24" t="inlineStr">
        <is>
          <t>TENAGA KERJA</t>
        </is>
      </c>
      <c r="E8959" s="12" t="n"/>
      <c r="F8959" s="12" t="n"/>
      <c r="G8959" s="12" t="n"/>
      <c r="H8959" s="12" t="n"/>
      <c r="I8959" s="12" t="n"/>
      <c r="J8959" s="12" t="n"/>
    </row>
    <row r="8960">
      <c r="C8960" s="5" t="n">
        <v>1</v>
      </c>
      <c r="D8960" s="5" t="inlineStr">
        <is>
          <t>Pekerja</t>
        </is>
      </c>
      <c r="E8960" s="5" t="inlineStr">
        <is>
          <t>L01</t>
        </is>
      </c>
      <c r="F8960" s="5" t="inlineStr">
        <is>
          <t>jam</t>
        </is>
      </c>
      <c r="G8960" s="25" t="n">
        <v>0.1400001591691947</v>
      </c>
      <c r="H8960" s="26">
        <f>VLOOKUP(D8960,upahbahan,3,FALSE)</f>
        <v/>
      </c>
      <c r="J8960" s="26">
        <f>G8960*H8960</f>
        <v/>
      </c>
    </row>
    <row r="8961">
      <c r="C8961" s="5" t="n">
        <v>2</v>
      </c>
      <c r="D8961" s="5" t="inlineStr">
        <is>
          <t>Tukang</t>
        </is>
      </c>
      <c r="E8961" s="5" t="inlineStr">
        <is>
          <t>L02</t>
        </is>
      </c>
      <c r="F8961" s="5" t="inlineStr">
        <is>
          <t>jam</t>
        </is>
      </c>
      <c r="G8961" s="25" t="n">
        <v>0.07000001032712547</v>
      </c>
      <c r="H8961" s="26">
        <f>VLOOKUP(D8961,upahbahan,3,FALSE)</f>
        <v/>
      </c>
      <c r="J8961" s="26">
        <f>G8961*H8961</f>
        <v/>
      </c>
    </row>
    <row r="8962">
      <c r="C8962" s="5" t="n">
        <v>3</v>
      </c>
      <c r="D8962" s="5" t="inlineStr">
        <is>
          <t>Mandor</t>
        </is>
      </c>
      <c r="E8962" s="5" t="inlineStr">
        <is>
          <t>L03</t>
        </is>
      </c>
      <c r="F8962" s="5" t="inlineStr">
        <is>
          <t>jam</t>
        </is>
      </c>
      <c r="G8962" s="25" t="n">
        <v>0.06999989793657779</v>
      </c>
      <c r="H8962" s="26">
        <f>VLOOKUP(D8962,upahbahan,3,FALSE)</f>
        <v/>
      </c>
      <c r="J8962" s="26">
        <f>G8962*H8962</f>
        <v/>
      </c>
    </row>
    <row r="8963">
      <c r="C8963" s="27" t="inlineStr">
        <is>
          <t>JUMLAH HARGA TENAGA KERJA</t>
        </is>
      </c>
      <c r="D8963" s="28" t="n"/>
      <c r="E8963" s="28" t="n"/>
      <c r="F8963" s="28" t="n"/>
      <c r="G8963" s="28" t="n"/>
      <c r="H8963" s="28" t="n"/>
      <c r="I8963" s="28" t="n"/>
      <c r="J8963" s="29">
        <f>SUM(J8960:J8962)</f>
        <v/>
      </c>
    </row>
    <row r="8964">
      <c r="C8964" s="24" t="inlineStr">
        <is>
          <t>B</t>
        </is>
      </c>
      <c r="D8964" s="24" t="inlineStr">
        <is>
          <t>BAHAN</t>
        </is>
      </c>
      <c r="E8964" s="12" t="n"/>
      <c r="F8964" s="12" t="n"/>
      <c r="G8964" s="12" t="n"/>
      <c r="H8964" s="12" t="n"/>
      <c r="I8964" s="12" t="n"/>
      <c r="J8964" s="12" t="n"/>
    </row>
    <row r="8965">
      <c r="C8965" s="5" t="n">
        <v>1</v>
      </c>
      <c r="D8965" s="5" t="inlineStr">
        <is>
          <t>Kabel BC - 6 mm2</t>
        </is>
      </c>
      <c r="E8965" s="5" t="inlineStr">
        <is>
          <t>M397b</t>
        </is>
      </c>
      <c r="F8965" s="5" t="inlineStr">
        <is>
          <t>M'</t>
        </is>
      </c>
      <c r="G8965" s="25" t="n">
        <v>1</v>
      </c>
      <c r="H8965" s="26">
        <f>VLOOKUP(D8965,upahbahan,3,FALSE)</f>
        <v/>
      </c>
      <c r="J8965" s="26">
        <f>G8965*H8965</f>
        <v/>
      </c>
    </row>
    <row r="8966">
      <c r="C8966" s="27" t="inlineStr">
        <is>
          <t>JUMLAH HARGA BAHAN</t>
        </is>
      </c>
      <c r="D8966" s="28" t="n"/>
      <c r="E8966" s="28" t="n"/>
      <c r="F8966" s="28" t="n"/>
      <c r="G8966" s="28" t="n"/>
      <c r="H8966" s="28" t="n"/>
      <c r="I8966" s="28" t="n"/>
      <c r="J8966" s="29">
        <f>SUM(J8965:J8965)</f>
        <v/>
      </c>
    </row>
    <row r="8967">
      <c r="C8967" s="24" t="inlineStr">
        <is>
          <t>C</t>
        </is>
      </c>
      <c r="D8967" s="24" t="inlineStr">
        <is>
          <t>PERALATAN</t>
        </is>
      </c>
      <c r="E8967" s="12" t="n"/>
      <c r="F8967" s="12" t="n"/>
      <c r="G8967" s="12" t="n"/>
      <c r="H8967" s="12" t="n"/>
      <c r="I8967" s="12" t="n"/>
      <c r="J8967" s="12" t="n"/>
    </row>
    <row r="8968">
      <c r="C8968" s="5" t="n">
        <v>1</v>
      </c>
      <c r="D8968" s="5" t="inlineStr">
        <is>
          <t>Alat Bantu</t>
        </is>
      </c>
      <c r="F8968" s="5" t="inlineStr">
        <is>
          <t>Ls</t>
        </is>
      </c>
      <c r="G8968" s="25" t="n">
        <v>1</v>
      </c>
      <c r="H8968" s="26">
        <f>VLOOKUP(D8968,upahbahan,3,FALSE)</f>
        <v/>
      </c>
      <c r="J8968" s="26">
        <f>G8968*H8968</f>
        <v/>
      </c>
    </row>
    <row r="8969">
      <c r="C8969" s="27" t="inlineStr">
        <is>
          <t>JUMLAH HARGA PERALATAN</t>
        </is>
      </c>
      <c r="D8969" s="28" t="n"/>
      <c r="E8969" s="28" t="n"/>
      <c r="F8969" s="28" t="n"/>
      <c r="G8969" s="28" t="n"/>
      <c r="H8969" s="28" t="n"/>
      <c r="I8969" s="28" t="n"/>
      <c r="J8969" s="29">
        <f>SUM(J8968:J8968)</f>
        <v/>
      </c>
    </row>
    <row r="8970">
      <c r="C8970" s="31" t="inlineStr">
        <is>
          <t>D</t>
        </is>
      </c>
      <c r="D8970" s="31" t="inlineStr">
        <is>
          <t>Jumlah (A+B+C)</t>
        </is>
      </c>
      <c r="E8970" s="32" t="n"/>
      <c r="F8970" s="32" t="n"/>
      <c r="G8970" s="32" t="n"/>
      <c r="H8970" s="32" t="n"/>
      <c r="I8970" s="32" t="n"/>
      <c r="J8970" s="33">
        <f>J8963+J8966+J8969</f>
        <v/>
      </c>
    </row>
    <row r="8971">
      <c r="C8971" s="18" t="inlineStr">
        <is>
          <t>E</t>
        </is>
      </c>
      <c r="D8971" s="18" t="inlineStr">
        <is>
          <t>Biaya Umum dan Keuntungan 10.0% x D</t>
        </is>
      </c>
      <c r="H8971" s="21">
        <f>$Q$8</f>
        <v/>
      </c>
      <c r="J8971" s="34">
        <f>J8970*H8971</f>
        <v/>
      </c>
    </row>
    <row r="8972">
      <c r="C8972" s="31" t="inlineStr">
        <is>
          <t>F</t>
        </is>
      </c>
      <c r="D8972" s="31" t="inlineStr">
        <is>
          <t>Harga Satuan Pekerjaan (D+E)</t>
        </is>
      </c>
      <c r="E8972" s="32" t="n"/>
      <c r="F8972" s="32" t="n"/>
      <c r="G8972" s="32" t="n"/>
      <c r="H8972" s="32" t="n"/>
      <c r="I8972" s="32" t="n"/>
      <c r="J8972" s="33">
        <f>SUM(J8970:J8971)</f>
        <v/>
      </c>
    </row>
    <row r="8974">
      <c r="C8974" s="16" t="inlineStr">
        <is>
          <t>I.428</t>
        </is>
      </c>
      <c r="D8974" s="17" t="inlineStr">
        <is>
          <t>Kabel BC - 10 mm2</t>
        </is>
      </c>
      <c r="F8974" s="18" t="inlineStr">
        <is>
          <t>Meter Panjang</t>
        </is>
      </c>
      <c r="K8974" s="22">
        <f>ROUNDDOWN(J8989,0)</f>
        <v/>
      </c>
      <c r="M8974" s="19" t="inlineStr">
        <is>
          <t>9.4.(13g2)</t>
        </is>
      </c>
    </row>
    <row r="8975">
      <c r="C8975" s="23" t="inlineStr">
        <is>
          <t>No</t>
        </is>
      </c>
      <c r="D8975" s="23" t="inlineStr">
        <is>
          <t>Uraian</t>
        </is>
      </c>
      <c r="E8975" s="23" t="inlineStr">
        <is>
          <t>Kode</t>
        </is>
      </c>
      <c r="F8975" s="23" t="inlineStr">
        <is>
          <t>Sat.</t>
        </is>
      </c>
      <c r="G8975" s="23" t="inlineStr">
        <is>
          <t>Koefisien</t>
        </is>
      </c>
      <c r="H8975" s="23" t="inlineStr">
        <is>
          <t>Harga  Satuan (Rp)</t>
        </is>
      </c>
      <c r="J8975" s="23" t="inlineStr">
        <is>
          <t>Jumlah Harga (Rp)</t>
        </is>
      </c>
    </row>
    <row r="8976">
      <c r="C8976" s="24" t="inlineStr">
        <is>
          <t>A</t>
        </is>
      </c>
      <c r="D8976" s="24" t="inlineStr">
        <is>
          <t>TENAGA KERJA</t>
        </is>
      </c>
      <c r="E8976" s="12" t="n"/>
      <c r="F8976" s="12" t="n"/>
      <c r="G8976" s="12" t="n"/>
      <c r="H8976" s="12" t="n"/>
      <c r="I8976" s="12" t="n"/>
      <c r="J8976" s="12" t="n"/>
    </row>
    <row r="8977">
      <c r="C8977" s="5" t="n">
        <v>1</v>
      </c>
      <c r="D8977" s="5" t="inlineStr">
        <is>
          <t>Pekerja</t>
        </is>
      </c>
      <c r="E8977" s="5" t="inlineStr">
        <is>
          <t>L01</t>
        </is>
      </c>
      <c r="F8977" s="5" t="inlineStr">
        <is>
          <t>jam</t>
        </is>
      </c>
      <c r="G8977" s="25" t="n">
        <v>0.1400001591691947</v>
      </c>
      <c r="H8977" s="26">
        <f>VLOOKUP(D8977,upahbahan,3,FALSE)</f>
        <v/>
      </c>
      <c r="J8977" s="26">
        <f>G8977*H8977</f>
        <v/>
      </c>
    </row>
    <row r="8978">
      <c r="C8978" s="5" t="n">
        <v>2</v>
      </c>
      <c r="D8978" s="5" t="inlineStr">
        <is>
          <t>Tukang</t>
        </is>
      </c>
      <c r="E8978" s="5" t="inlineStr">
        <is>
          <t>L02</t>
        </is>
      </c>
      <c r="F8978" s="5" t="inlineStr">
        <is>
          <t>jam</t>
        </is>
      </c>
      <c r="G8978" s="25" t="n">
        <v>0.07000001032712547</v>
      </c>
      <c r="H8978" s="26">
        <f>VLOOKUP(D8978,upahbahan,3,FALSE)</f>
        <v/>
      </c>
      <c r="J8978" s="26">
        <f>G8978*H8978</f>
        <v/>
      </c>
    </row>
    <row r="8979">
      <c r="C8979" s="5" t="n">
        <v>3</v>
      </c>
      <c r="D8979" s="5" t="inlineStr">
        <is>
          <t>Mandor</t>
        </is>
      </c>
      <c r="E8979" s="5" t="inlineStr">
        <is>
          <t>L03</t>
        </is>
      </c>
      <c r="F8979" s="5" t="inlineStr">
        <is>
          <t>jam</t>
        </is>
      </c>
      <c r="G8979" s="25" t="n">
        <v>0.06999989793657779</v>
      </c>
      <c r="H8979" s="26">
        <f>VLOOKUP(D8979,upahbahan,3,FALSE)</f>
        <v/>
      </c>
      <c r="J8979" s="26">
        <f>G8979*H8979</f>
        <v/>
      </c>
    </row>
    <row r="8980">
      <c r="C8980" s="27" t="inlineStr">
        <is>
          <t>JUMLAH HARGA TENAGA KERJA</t>
        </is>
      </c>
      <c r="D8980" s="28" t="n"/>
      <c r="E8980" s="28" t="n"/>
      <c r="F8980" s="28" t="n"/>
      <c r="G8980" s="28" t="n"/>
      <c r="H8980" s="28" t="n"/>
      <c r="I8980" s="28" t="n"/>
      <c r="J8980" s="29">
        <f>SUM(J8977:J8979)</f>
        <v/>
      </c>
    </row>
    <row r="8981">
      <c r="C8981" s="24" t="inlineStr">
        <is>
          <t>B</t>
        </is>
      </c>
      <c r="D8981" s="24" t="inlineStr">
        <is>
          <t>BAHAN</t>
        </is>
      </c>
      <c r="E8981" s="12" t="n"/>
      <c r="F8981" s="12" t="n"/>
      <c r="G8981" s="12" t="n"/>
      <c r="H8981" s="12" t="n"/>
      <c r="I8981" s="12" t="n"/>
      <c r="J8981" s="12" t="n"/>
    </row>
    <row r="8982">
      <c r="C8982" s="5" t="n">
        <v>1</v>
      </c>
      <c r="D8982" s="5" t="inlineStr">
        <is>
          <t>Kabel BC - 10 mm2</t>
        </is>
      </c>
      <c r="E8982" s="5" t="inlineStr">
        <is>
          <t>M397c</t>
        </is>
      </c>
      <c r="F8982" s="5" t="inlineStr">
        <is>
          <t>M'</t>
        </is>
      </c>
      <c r="G8982" s="25" t="n">
        <v>1</v>
      </c>
      <c r="H8982" s="26">
        <f>VLOOKUP(D8982,upahbahan,3,FALSE)</f>
        <v/>
      </c>
      <c r="J8982" s="26">
        <f>G8982*H8982</f>
        <v/>
      </c>
    </row>
    <row r="8983">
      <c r="C8983" s="27" t="inlineStr">
        <is>
          <t>JUMLAH HARGA BAHAN</t>
        </is>
      </c>
      <c r="D8983" s="28" t="n"/>
      <c r="E8983" s="28" t="n"/>
      <c r="F8983" s="28" t="n"/>
      <c r="G8983" s="28" t="n"/>
      <c r="H8983" s="28" t="n"/>
      <c r="I8983" s="28" t="n"/>
      <c r="J8983" s="29">
        <f>SUM(J8982:J8982)</f>
        <v/>
      </c>
    </row>
    <row r="8984">
      <c r="C8984" s="24" t="inlineStr">
        <is>
          <t>C</t>
        </is>
      </c>
      <c r="D8984" s="24" t="inlineStr">
        <is>
          <t>PERALATAN</t>
        </is>
      </c>
      <c r="E8984" s="12" t="n"/>
      <c r="F8984" s="12" t="n"/>
      <c r="G8984" s="12" t="n"/>
      <c r="H8984" s="12" t="n"/>
      <c r="I8984" s="12" t="n"/>
      <c r="J8984" s="12" t="n"/>
    </row>
    <row r="8985">
      <c r="C8985" s="5" t="n">
        <v>1</v>
      </c>
      <c r="D8985" s="5" t="inlineStr">
        <is>
          <t>Alat Bantu</t>
        </is>
      </c>
      <c r="F8985" s="5" t="inlineStr">
        <is>
          <t>Ls</t>
        </is>
      </c>
      <c r="G8985" s="25" t="n">
        <v>1</v>
      </c>
      <c r="H8985" s="26">
        <f>VLOOKUP(D8985,upahbahan,3,FALSE)</f>
        <v/>
      </c>
      <c r="J8985" s="26">
        <f>G8985*H8985</f>
        <v/>
      </c>
    </row>
    <row r="8986">
      <c r="C8986" s="27" t="inlineStr">
        <is>
          <t>JUMLAH HARGA PERALATAN</t>
        </is>
      </c>
      <c r="D8986" s="28" t="n"/>
      <c r="E8986" s="28" t="n"/>
      <c r="F8986" s="28" t="n"/>
      <c r="G8986" s="28" t="n"/>
      <c r="H8986" s="28" t="n"/>
      <c r="I8986" s="28" t="n"/>
      <c r="J8986" s="29">
        <f>SUM(J8985:J8985)</f>
        <v/>
      </c>
    </row>
    <row r="8987">
      <c r="C8987" s="31" t="inlineStr">
        <is>
          <t>D</t>
        </is>
      </c>
      <c r="D8987" s="31" t="inlineStr">
        <is>
          <t>Jumlah (A+B+C)</t>
        </is>
      </c>
      <c r="E8987" s="32" t="n"/>
      <c r="F8987" s="32" t="n"/>
      <c r="G8987" s="32" t="n"/>
      <c r="H8987" s="32" t="n"/>
      <c r="I8987" s="32" t="n"/>
      <c r="J8987" s="33">
        <f>J8980+J8983+J8986</f>
        <v/>
      </c>
    </row>
    <row r="8988">
      <c r="C8988" s="18" t="inlineStr">
        <is>
          <t>E</t>
        </is>
      </c>
      <c r="D8988" s="18" t="inlineStr">
        <is>
          <t>Biaya Umum dan Keuntungan 10.0% x D</t>
        </is>
      </c>
      <c r="H8988" s="21">
        <f>$Q$8</f>
        <v/>
      </c>
      <c r="J8988" s="34">
        <f>J8987*H8988</f>
        <v/>
      </c>
    </row>
    <row r="8989">
      <c r="C8989" s="31" t="inlineStr">
        <is>
          <t>F</t>
        </is>
      </c>
      <c r="D8989" s="31" t="inlineStr">
        <is>
          <t>Harga Satuan Pekerjaan (D+E)</t>
        </is>
      </c>
      <c r="E8989" s="32" t="n"/>
      <c r="F8989" s="32" t="n"/>
      <c r="G8989" s="32" t="n"/>
      <c r="H8989" s="32" t="n"/>
      <c r="I8989" s="32" t="n"/>
      <c r="J8989" s="33">
        <f>SUM(J8987:J8988)</f>
        <v/>
      </c>
    </row>
    <row r="8991">
      <c r="C8991" s="16" t="inlineStr">
        <is>
          <t>I.429</t>
        </is>
      </c>
      <c r="D8991" s="17" t="inlineStr">
        <is>
          <t>Kabel BC - 25 mm2</t>
        </is>
      </c>
      <c r="F8991" s="18" t="inlineStr">
        <is>
          <t>Meter Panjang</t>
        </is>
      </c>
      <c r="K8991" s="22">
        <f>ROUNDDOWN(J9006,0)</f>
        <v/>
      </c>
      <c r="M8991" s="19" t="inlineStr">
        <is>
          <t>9.4.(13g3)</t>
        </is>
      </c>
    </row>
    <row r="8992">
      <c r="C8992" s="23" t="inlineStr">
        <is>
          <t>No</t>
        </is>
      </c>
      <c r="D8992" s="23" t="inlineStr">
        <is>
          <t>Uraian</t>
        </is>
      </c>
      <c r="E8992" s="23" t="inlineStr">
        <is>
          <t>Kode</t>
        </is>
      </c>
      <c r="F8992" s="23" t="inlineStr">
        <is>
          <t>Sat.</t>
        </is>
      </c>
      <c r="G8992" s="23" t="inlineStr">
        <is>
          <t>Koefisien</t>
        </is>
      </c>
      <c r="H8992" s="23" t="inlineStr">
        <is>
          <t>Harga  Satuan (Rp)</t>
        </is>
      </c>
      <c r="J8992" s="23" t="inlineStr">
        <is>
          <t>Jumlah Harga (Rp)</t>
        </is>
      </c>
    </row>
    <row r="8993">
      <c r="C8993" s="24" t="inlineStr">
        <is>
          <t>A</t>
        </is>
      </c>
      <c r="D8993" s="24" t="inlineStr">
        <is>
          <t>TENAGA KERJA</t>
        </is>
      </c>
      <c r="E8993" s="12" t="n"/>
      <c r="F8993" s="12" t="n"/>
      <c r="G8993" s="12" t="n"/>
      <c r="H8993" s="12" t="n"/>
      <c r="I8993" s="12" t="n"/>
      <c r="J8993" s="12" t="n"/>
    </row>
    <row r="8994">
      <c r="C8994" s="5" t="n">
        <v>1</v>
      </c>
      <c r="D8994" s="5" t="inlineStr">
        <is>
          <t>Pekerja</t>
        </is>
      </c>
      <c r="E8994" s="5" t="inlineStr">
        <is>
          <t>L01</t>
        </is>
      </c>
      <c r="F8994" s="5" t="inlineStr">
        <is>
          <t>jam</t>
        </is>
      </c>
      <c r="G8994" s="25" t="n">
        <v>0.1400001591691947</v>
      </c>
      <c r="H8994" s="26">
        <f>VLOOKUP(D8994,upahbahan,3,FALSE)</f>
        <v/>
      </c>
      <c r="J8994" s="26">
        <f>G8994*H8994</f>
        <v/>
      </c>
    </row>
    <row r="8995">
      <c r="C8995" s="5" t="n">
        <v>2</v>
      </c>
      <c r="D8995" s="5" t="inlineStr">
        <is>
          <t>Tukang</t>
        </is>
      </c>
      <c r="E8995" s="5" t="inlineStr">
        <is>
          <t>L02</t>
        </is>
      </c>
      <c r="F8995" s="5" t="inlineStr">
        <is>
          <t>jam</t>
        </is>
      </c>
      <c r="G8995" s="25" t="n">
        <v>0.07000001032712547</v>
      </c>
      <c r="H8995" s="26">
        <f>VLOOKUP(D8995,upahbahan,3,FALSE)</f>
        <v/>
      </c>
      <c r="J8995" s="26">
        <f>G8995*H8995</f>
        <v/>
      </c>
    </row>
    <row r="8996">
      <c r="C8996" s="5" t="n">
        <v>3</v>
      </c>
      <c r="D8996" s="5" t="inlineStr">
        <is>
          <t>Mandor</t>
        </is>
      </c>
      <c r="E8996" s="5" t="inlineStr">
        <is>
          <t>L03</t>
        </is>
      </c>
      <c r="F8996" s="5" t="inlineStr">
        <is>
          <t>jam</t>
        </is>
      </c>
      <c r="G8996" s="25" t="n">
        <v>0.06999989793657779</v>
      </c>
      <c r="H8996" s="26">
        <f>VLOOKUP(D8996,upahbahan,3,FALSE)</f>
        <v/>
      </c>
      <c r="J8996" s="26">
        <f>G8996*H8996</f>
        <v/>
      </c>
    </row>
    <row r="8997">
      <c r="C8997" s="27" t="inlineStr">
        <is>
          <t>JUMLAH HARGA TENAGA KERJA</t>
        </is>
      </c>
      <c r="D8997" s="28" t="n"/>
      <c r="E8997" s="28" t="n"/>
      <c r="F8997" s="28" t="n"/>
      <c r="G8997" s="28" t="n"/>
      <c r="H8997" s="28" t="n"/>
      <c r="I8997" s="28" t="n"/>
      <c r="J8997" s="29">
        <f>SUM(J8994:J8996)</f>
        <v/>
      </c>
    </row>
    <row r="8998">
      <c r="C8998" s="24" t="inlineStr">
        <is>
          <t>B</t>
        </is>
      </c>
      <c r="D8998" s="24" t="inlineStr">
        <is>
          <t>BAHAN</t>
        </is>
      </c>
      <c r="E8998" s="12" t="n"/>
      <c r="F8998" s="12" t="n"/>
      <c r="G8998" s="12" t="n"/>
      <c r="H8998" s="12" t="n"/>
      <c r="I8998" s="12" t="n"/>
      <c r="J8998" s="12" t="n"/>
    </row>
    <row r="8999">
      <c r="C8999" s="5" t="n">
        <v>1</v>
      </c>
      <c r="D8999" s="5" t="inlineStr">
        <is>
          <t>Kabel BC - 25 mm2</t>
        </is>
      </c>
      <c r="E8999" s="5" t="inlineStr">
        <is>
          <t>M397d</t>
        </is>
      </c>
      <c r="F8999" s="5" t="inlineStr">
        <is>
          <t>M'</t>
        </is>
      </c>
      <c r="G8999" s="25" t="n">
        <v>1</v>
      </c>
      <c r="H8999" s="26">
        <f>VLOOKUP(D8999,upahbahan,3,FALSE)</f>
        <v/>
      </c>
      <c r="J8999" s="26">
        <f>G8999*H8999</f>
        <v/>
      </c>
    </row>
    <row r="9000">
      <c r="C9000" s="27" t="inlineStr">
        <is>
          <t>JUMLAH HARGA BAHAN</t>
        </is>
      </c>
      <c r="D9000" s="28" t="n"/>
      <c r="E9000" s="28" t="n"/>
      <c r="F9000" s="28" t="n"/>
      <c r="G9000" s="28" t="n"/>
      <c r="H9000" s="28" t="n"/>
      <c r="I9000" s="28" t="n"/>
      <c r="J9000" s="29">
        <f>SUM(J8999:J8999)</f>
        <v/>
      </c>
    </row>
    <row r="9001">
      <c r="C9001" s="24" t="inlineStr">
        <is>
          <t>C</t>
        </is>
      </c>
      <c r="D9001" s="24" t="inlineStr">
        <is>
          <t>PERALATAN</t>
        </is>
      </c>
      <c r="E9001" s="12" t="n"/>
      <c r="F9001" s="12" t="n"/>
      <c r="G9001" s="12" t="n"/>
      <c r="H9001" s="12" t="n"/>
      <c r="I9001" s="12" t="n"/>
      <c r="J9001" s="12" t="n"/>
    </row>
    <row r="9002">
      <c r="C9002" s="5" t="n">
        <v>1</v>
      </c>
      <c r="D9002" s="5" t="inlineStr">
        <is>
          <t>Alat Bantu</t>
        </is>
      </c>
      <c r="F9002" s="5" t="inlineStr">
        <is>
          <t>Ls</t>
        </is>
      </c>
      <c r="G9002" s="25" t="n">
        <v>1</v>
      </c>
      <c r="H9002" s="26">
        <f>VLOOKUP(D9002,upahbahan,3,FALSE)</f>
        <v/>
      </c>
      <c r="J9002" s="26">
        <f>G9002*H9002</f>
        <v/>
      </c>
    </row>
    <row r="9003">
      <c r="C9003" s="27" t="inlineStr">
        <is>
          <t>JUMLAH HARGA PERALATAN</t>
        </is>
      </c>
      <c r="D9003" s="28" t="n"/>
      <c r="E9003" s="28" t="n"/>
      <c r="F9003" s="28" t="n"/>
      <c r="G9003" s="28" t="n"/>
      <c r="H9003" s="28" t="n"/>
      <c r="I9003" s="28" t="n"/>
      <c r="J9003" s="29">
        <f>SUM(J9002:J9002)</f>
        <v/>
      </c>
    </row>
    <row r="9004">
      <c r="C9004" s="31" t="inlineStr">
        <is>
          <t>D</t>
        </is>
      </c>
      <c r="D9004" s="31" t="inlineStr">
        <is>
          <t>Jumlah (A+B+C)</t>
        </is>
      </c>
      <c r="E9004" s="32" t="n"/>
      <c r="F9004" s="32" t="n"/>
      <c r="G9004" s="32" t="n"/>
      <c r="H9004" s="32" t="n"/>
      <c r="I9004" s="32" t="n"/>
      <c r="J9004" s="33">
        <f>J8997+J9000+J9003</f>
        <v/>
      </c>
    </row>
    <row r="9005">
      <c r="C9005" s="18" t="inlineStr">
        <is>
          <t>E</t>
        </is>
      </c>
      <c r="D9005" s="18" t="inlineStr">
        <is>
          <t>Biaya Umum dan Keuntungan 10.0% x D</t>
        </is>
      </c>
      <c r="H9005" s="21">
        <f>$Q$8</f>
        <v/>
      </c>
      <c r="J9005" s="34">
        <f>J9004*H9005</f>
        <v/>
      </c>
    </row>
    <row r="9006">
      <c r="C9006" s="31" t="inlineStr">
        <is>
          <t>F</t>
        </is>
      </c>
      <c r="D9006" s="31" t="inlineStr">
        <is>
          <t>Harga Satuan Pekerjaan (D+E)</t>
        </is>
      </c>
      <c r="E9006" s="32" t="n"/>
      <c r="F9006" s="32" t="n"/>
      <c r="G9006" s="32" t="n"/>
      <c r="H9006" s="32" t="n"/>
      <c r="I9006" s="32" t="n"/>
      <c r="J9006" s="33">
        <f>SUM(J9004:J9005)</f>
        <v/>
      </c>
    </row>
    <row r="9008">
      <c r="C9008" s="16" t="inlineStr">
        <is>
          <t>I.430</t>
        </is>
      </c>
      <c r="D9008" s="17" t="inlineStr">
        <is>
          <t>Kabel BC - 35 mm2</t>
        </is>
      </c>
      <c r="F9008" s="18" t="inlineStr">
        <is>
          <t>Meter Panjang</t>
        </is>
      </c>
      <c r="K9008" s="22">
        <f>ROUNDDOWN(J9023,0)</f>
        <v/>
      </c>
      <c r="M9008" s="19" t="inlineStr">
        <is>
          <t>9.4.(13g4)</t>
        </is>
      </c>
    </row>
    <row r="9009">
      <c r="C9009" s="23" t="inlineStr">
        <is>
          <t>No</t>
        </is>
      </c>
      <c r="D9009" s="23" t="inlineStr">
        <is>
          <t>Uraian</t>
        </is>
      </c>
      <c r="E9009" s="23" t="inlineStr">
        <is>
          <t>Kode</t>
        </is>
      </c>
      <c r="F9009" s="23" t="inlineStr">
        <is>
          <t>Sat.</t>
        </is>
      </c>
      <c r="G9009" s="23" t="inlineStr">
        <is>
          <t>Koefisien</t>
        </is>
      </c>
      <c r="H9009" s="23" t="inlineStr">
        <is>
          <t>Harga  Satuan (Rp)</t>
        </is>
      </c>
      <c r="J9009" s="23" t="inlineStr">
        <is>
          <t>Jumlah Harga (Rp)</t>
        </is>
      </c>
    </row>
    <row r="9010">
      <c r="C9010" s="24" t="inlineStr">
        <is>
          <t>A</t>
        </is>
      </c>
      <c r="D9010" s="24" t="inlineStr">
        <is>
          <t>TENAGA KERJA</t>
        </is>
      </c>
      <c r="E9010" s="12" t="n"/>
      <c r="F9010" s="12" t="n"/>
      <c r="G9010" s="12" t="n"/>
      <c r="H9010" s="12" t="n"/>
      <c r="I9010" s="12" t="n"/>
      <c r="J9010" s="12" t="n"/>
    </row>
    <row r="9011">
      <c r="C9011" s="5" t="n">
        <v>1</v>
      </c>
      <c r="D9011" s="5" t="inlineStr">
        <is>
          <t>Pekerja</t>
        </is>
      </c>
      <c r="E9011" s="5" t="inlineStr">
        <is>
          <t>L01</t>
        </is>
      </c>
      <c r="F9011" s="5" t="inlineStr">
        <is>
          <t>jam</t>
        </is>
      </c>
      <c r="G9011" s="25" t="n">
        <v>0.1400001591691947</v>
      </c>
      <c r="H9011" s="26">
        <f>VLOOKUP(D9011,upahbahan,3,FALSE)</f>
        <v/>
      </c>
      <c r="J9011" s="26">
        <f>G9011*H9011</f>
        <v/>
      </c>
    </row>
    <row r="9012">
      <c r="C9012" s="5" t="n">
        <v>2</v>
      </c>
      <c r="D9012" s="5" t="inlineStr">
        <is>
          <t>Tukang</t>
        </is>
      </c>
      <c r="E9012" s="5" t="inlineStr">
        <is>
          <t>L02</t>
        </is>
      </c>
      <c r="F9012" s="5" t="inlineStr">
        <is>
          <t>jam</t>
        </is>
      </c>
      <c r="G9012" s="25" t="n">
        <v>0.07000001032712547</v>
      </c>
      <c r="H9012" s="26">
        <f>VLOOKUP(D9012,upahbahan,3,FALSE)</f>
        <v/>
      </c>
      <c r="J9012" s="26">
        <f>G9012*H9012</f>
        <v/>
      </c>
    </row>
    <row r="9013">
      <c r="C9013" s="5" t="n">
        <v>3</v>
      </c>
      <c r="D9013" s="5" t="inlineStr">
        <is>
          <t>Mandor</t>
        </is>
      </c>
      <c r="E9013" s="5" t="inlineStr">
        <is>
          <t>L03</t>
        </is>
      </c>
      <c r="F9013" s="5" t="inlineStr">
        <is>
          <t>jam</t>
        </is>
      </c>
      <c r="G9013" s="25" t="n">
        <v>0.06999989793657779</v>
      </c>
      <c r="H9013" s="26">
        <f>VLOOKUP(D9013,upahbahan,3,FALSE)</f>
        <v/>
      </c>
      <c r="J9013" s="26">
        <f>G9013*H9013</f>
        <v/>
      </c>
    </row>
    <row r="9014">
      <c r="C9014" s="27" t="inlineStr">
        <is>
          <t>JUMLAH HARGA TENAGA KERJA</t>
        </is>
      </c>
      <c r="D9014" s="28" t="n"/>
      <c r="E9014" s="28" t="n"/>
      <c r="F9014" s="28" t="n"/>
      <c r="G9014" s="28" t="n"/>
      <c r="H9014" s="28" t="n"/>
      <c r="I9014" s="28" t="n"/>
      <c r="J9014" s="29">
        <f>SUM(J9011:J9013)</f>
        <v/>
      </c>
    </row>
    <row r="9015">
      <c r="C9015" s="24" t="inlineStr">
        <is>
          <t>B</t>
        </is>
      </c>
      <c r="D9015" s="24" t="inlineStr">
        <is>
          <t>BAHAN</t>
        </is>
      </c>
      <c r="E9015" s="12" t="n"/>
      <c r="F9015" s="12" t="n"/>
      <c r="G9015" s="12" t="n"/>
      <c r="H9015" s="12" t="n"/>
      <c r="I9015" s="12" t="n"/>
      <c r="J9015" s="12" t="n"/>
    </row>
    <row r="9016">
      <c r="C9016" s="5" t="n">
        <v>1</v>
      </c>
      <c r="D9016" s="5" t="inlineStr">
        <is>
          <t>Kabel BC - 35 mm2</t>
        </is>
      </c>
      <c r="E9016" s="5" t="inlineStr">
        <is>
          <t>M397e</t>
        </is>
      </c>
      <c r="F9016" s="5" t="inlineStr">
        <is>
          <t>M'</t>
        </is>
      </c>
      <c r="G9016" s="25" t="n">
        <v>1</v>
      </c>
      <c r="H9016" s="26">
        <f>VLOOKUP(D9016,upahbahan,3,FALSE)</f>
        <v/>
      </c>
      <c r="J9016" s="26">
        <f>G9016*H9016</f>
        <v/>
      </c>
    </row>
    <row r="9017">
      <c r="C9017" s="27" t="inlineStr">
        <is>
          <t>JUMLAH HARGA BAHAN</t>
        </is>
      </c>
      <c r="D9017" s="28" t="n"/>
      <c r="E9017" s="28" t="n"/>
      <c r="F9017" s="28" t="n"/>
      <c r="G9017" s="28" t="n"/>
      <c r="H9017" s="28" t="n"/>
      <c r="I9017" s="28" t="n"/>
      <c r="J9017" s="29">
        <f>SUM(J9016:J9016)</f>
        <v/>
      </c>
    </row>
    <row r="9018">
      <c r="C9018" s="24" t="inlineStr">
        <is>
          <t>C</t>
        </is>
      </c>
      <c r="D9018" s="24" t="inlineStr">
        <is>
          <t>PERALATAN</t>
        </is>
      </c>
      <c r="E9018" s="12" t="n"/>
      <c r="F9018" s="12" t="n"/>
      <c r="G9018" s="12" t="n"/>
      <c r="H9018" s="12" t="n"/>
      <c r="I9018" s="12" t="n"/>
      <c r="J9018" s="12" t="n"/>
    </row>
    <row r="9019">
      <c r="C9019" s="5" t="n">
        <v>1</v>
      </c>
      <c r="D9019" s="5" t="inlineStr">
        <is>
          <t>Alat Bantu</t>
        </is>
      </c>
      <c r="F9019" s="5" t="inlineStr">
        <is>
          <t>Ls</t>
        </is>
      </c>
      <c r="G9019" s="25" t="n">
        <v>1</v>
      </c>
      <c r="H9019" s="26">
        <f>VLOOKUP(D9019,upahbahan,3,FALSE)</f>
        <v/>
      </c>
      <c r="J9019" s="26">
        <f>G9019*H9019</f>
        <v/>
      </c>
    </row>
    <row r="9020">
      <c r="C9020" s="27" t="inlineStr">
        <is>
          <t>JUMLAH HARGA PERALATAN</t>
        </is>
      </c>
      <c r="D9020" s="28" t="n"/>
      <c r="E9020" s="28" t="n"/>
      <c r="F9020" s="28" t="n"/>
      <c r="G9020" s="28" t="n"/>
      <c r="H9020" s="28" t="n"/>
      <c r="I9020" s="28" t="n"/>
      <c r="J9020" s="29">
        <f>SUM(J9019:J9019)</f>
        <v/>
      </c>
    </row>
    <row r="9021">
      <c r="C9021" s="31" t="inlineStr">
        <is>
          <t>D</t>
        </is>
      </c>
      <c r="D9021" s="31" t="inlineStr">
        <is>
          <t>Jumlah (A+B+C)</t>
        </is>
      </c>
      <c r="E9021" s="32" t="n"/>
      <c r="F9021" s="32" t="n"/>
      <c r="G9021" s="32" t="n"/>
      <c r="H9021" s="32" t="n"/>
      <c r="I9021" s="32" t="n"/>
      <c r="J9021" s="33">
        <f>J9014+J9017+J9020</f>
        <v/>
      </c>
    </row>
    <row r="9022">
      <c r="C9022" s="18" t="inlineStr">
        <is>
          <t>E</t>
        </is>
      </c>
      <c r="D9022" s="18" t="inlineStr">
        <is>
          <t>Biaya Umum dan Keuntungan 10.0% x D</t>
        </is>
      </c>
      <c r="H9022" s="21">
        <f>$Q$8</f>
        <v/>
      </c>
      <c r="J9022" s="34">
        <f>J9021*H9022</f>
        <v/>
      </c>
    </row>
    <row r="9023">
      <c r="C9023" s="31" t="inlineStr">
        <is>
          <t>F</t>
        </is>
      </c>
      <c r="D9023" s="31" t="inlineStr">
        <is>
          <t>Harga Satuan Pekerjaan (D+E)</t>
        </is>
      </c>
      <c r="E9023" s="32" t="n"/>
      <c r="F9023" s="32" t="n"/>
      <c r="G9023" s="32" t="n"/>
      <c r="H9023" s="32" t="n"/>
      <c r="I9023" s="32" t="n"/>
      <c r="J9023" s="33">
        <f>SUM(J9021:J9022)</f>
        <v/>
      </c>
    </row>
    <row r="9025">
      <c r="C9025" s="16" t="inlineStr">
        <is>
          <t>I.431</t>
        </is>
      </c>
      <c r="D9025" s="17" t="inlineStr">
        <is>
          <t>Pipa Galvanis Diameter 100 mm</t>
        </is>
      </c>
      <c r="F9025" s="18" t="inlineStr">
        <is>
          <t>Meter Panjang</t>
        </is>
      </c>
      <c r="K9025" s="22">
        <f>ROUNDDOWN(J9040,0)</f>
        <v/>
      </c>
      <c r="M9025" s="19" t="inlineStr">
        <is>
          <t>9.4.(14a)</t>
        </is>
      </c>
    </row>
    <row r="9026">
      <c r="C9026" s="23" t="inlineStr">
        <is>
          <t>No</t>
        </is>
      </c>
      <c r="D9026" s="23" t="inlineStr">
        <is>
          <t>Uraian</t>
        </is>
      </c>
      <c r="E9026" s="23" t="inlineStr">
        <is>
          <t>Kode</t>
        </is>
      </c>
      <c r="F9026" s="23" t="inlineStr">
        <is>
          <t>Sat.</t>
        </is>
      </c>
      <c r="G9026" s="23" t="inlineStr">
        <is>
          <t>Koefisien</t>
        </is>
      </c>
      <c r="H9026" s="23" t="inlineStr">
        <is>
          <t>Harga  Satuan (Rp)</t>
        </is>
      </c>
      <c r="J9026" s="23" t="inlineStr">
        <is>
          <t>Jumlah Harga (Rp)</t>
        </is>
      </c>
    </row>
    <row r="9027">
      <c r="C9027" s="24" t="inlineStr">
        <is>
          <t>A</t>
        </is>
      </c>
      <c r="D9027" s="24" t="inlineStr">
        <is>
          <t>TENAGA KERJA</t>
        </is>
      </c>
      <c r="E9027" s="12" t="n"/>
      <c r="F9027" s="12" t="n"/>
      <c r="G9027" s="12" t="n"/>
      <c r="H9027" s="12" t="n"/>
      <c r="I9027" s="12" t="n"/>
      <c r="J9027" s="12" t="n"/>
    </row>
    <row r="9028">
      <c r="C9028" s="5" t="n">
        <v>1</v>
      </c>
      <c r="D9028" s="5" t="inlineStr">
        <is>
          <t>Pekerja</t>
        </is>
      </c>
      <c r="E9028" s="5" t="inlineStr">
        <is>
          <t>L01</t>
        </is>
      </c>
      <c r="F9028" s="5" t="inlineStr">
        <is>
          <t>jam</t>
        </is>
      </c>
      <c r="G9028" s="25" t="n">
        <v>0.2799999565902196</v>
      </c>
      <c r="H9028" s="26">
        <f>VLOOKUP(D9028,upahbahan,3,FALSE)</f>
        <v/>
      </c>
      <c r="J9028" s="26">
        <f>G9028*H9028</f>
        <v/>
      </c>
    </row>
    <row r="9029">
      <c r="C9029" s="5" t="n">
        <v>2</v>
      </c>
      <c r="D9029" s="5" t="inlineStr">
        <is>
          <t>Tukang</t>
        </is>
      </c>
      <c r="E9029" s="5" t="inlineStr">
        <is>
          <t>L02</t>
        </is>
      </c>
      <c r="F9029" s="5" t="inlineStr">
        <is>
          <t>jam</t>
        </is>
      </c>
      <c r="G9029" s="25" t="n">
        <v>0.1400000206542509</v>
      </c>
      <c r="H9029" s="26">
        <f>VLOOKUP(D9029,upahbahan,3,FALSE)</f>
        <v/>
      </c>
      <c r="J9029" s="26">
        <f>G9029*H9029</f>
        <v/>
      </c>
    </row>
    <row r="9030">
      <c r="C9030" s="5" t="n">
        <v>3</v>
      </c>
      <c r="D9030" s="5" t="inlineStr">
        <is>
          <t>Mandor</t>
        </is>
      </c>
      <c r="E9030" s="5" t="inlineStr">
        <is>
          <t>L03</t>
        </is>
      </c>
      <c r="F9030" s="5" t="inlineStr">
        <is>
          <t>jam</t>
        </is>
      </c>
      <c r="G9030" s="25" t="n">
        <v>0.1400000960596915</v>
      </c>
      <c r="H9030" s="26">
        <f>VLOOKUP(D9030,upahbahan,3,FALSE)</f>
        <v/>
      </c>
      <c r="J9030" s="26">
        <f>G9030*H9030</f>
        <v/>
      </c>
    </row>
    <row r="9031">
      <c r="C9031" s="27" t="inlineStr">
        <is>
          <t>JUMLAH HARGA TENAGA KERJA</t>
        </is>
      </c>
      <c r="D9031" s="28" t="n"/>
      <c r="E9031" s="28" t="n"/>
      <c r="F9031" s="28" t="n"/>
      <c r="G9031" s="28" t="n"/>
      <c r="H9031" s="28" t="n"/>
      <c r="I9031" s="28" t="n"/>
      <c r="J9031" s="29">
        <f>SUM(J9028:J9030)</f>
        <v/>
      </c>
    </row>
    <row r="9032">
      <c r="C9032" s="24" t="inlineStr">
        <is>
          <t>B</t>
        </is>
      </c>
      <c r="D9032" s="24" t="inlineStr">
        <is>
          <t>BAHAN</t>
        </is>
      </c>
      <c r="E9032" s="12" t="n"/>
      <c r="F9032" s="12" t="n"/>
      <c r="G9032" s="12" t="n"/>
      <c r="H9032" s="12" t="n"/>
      <c r="I9032" s="12" t="n"/>
      <c r="J9032" s="12" t="n"/>
    </row>
    <row r="9033">
      <c r="C9033" s="5" t="n">
        <v>1</v>
      </c>
      <c r="D9033" s="5" t="inlineStr">
        <is>
          <t>Pipa Baja Galvanis 4.5"</t>
        </is>
      </c>
      <c r="E9033" s="5" t="inlineStr">
        <is>
          <t>M275f</t>
        </is>
      </c>
      <c r="F9033" s="5" t="inlineStr">
        <is>
          <t>M'</t>
        </is>
      </c>
      <c r="G9033" s="25" t="n">
        <v>1</v>
      </c>
      <c r="H9033" s="26">
        <f>VLOOKUP(D9033,upahbahan,3,FALSE)</f>
        <v/>
      </c>
      <c r="J9033" s="26">
        <f>G9033*H9033</f>
        <v/>
      </c>
    </row>
    <row r="9034">
      <c r="C9034" s="27" t="inlineStr">
        <is>
          <t>JUMLAH HARGA BAHAN</t>
        </is>
      </c>
      <c r="D9034" s="28" t="n"/>
      <c r="E9034" s="28" t="n"/>
      <c r="F9034" s="28" t="n"/>
      <c r="G9034" s="28" t="n"/>
      <c r="H9034" s="28" t="n"/>
      <c r="I9034" s="28" t="n"/>
      <c r="J9034" s="29">
        <f>SUM(J9033:J9033)</f>
        <v/>
      </c>
    </row>
    <row r="9035">
      <c r="C9035" s="24" t="inlineStr">
        <is>
          <t>C</t>
        </is>
      </c>
      <c r="D9035" s="24" t="inlineStr">
        <is>
          <t>PERALATAN</t>
        </is>
      </c>
      <c r="E9035" s="12" t="n"/>
      <c r="F9035" s="12" t="n"/>
      <c r="G9035" s="12" t="n"/>
      <c r="H9035" s="12" t="n"/>
      <c r="I9035" s="12" t="n"/>
      <c r="J9035" s="12" t="n"/>
    </row>
    <row r="9036">
      <c r="C9036" s="5" t="n">
        <v>1</v>
      </c>
      <c r="D9036" s="5" t="inlineStr">
        <is>
          <t>Alat Bantu</t>
        </is>
      </c>
      <c r="F9036" s="5" t="inlineStr">
        <is>
          <t>Ls</t>
        </is>
      </c>
      <c r="G9036" s="25" t="n">
        <v>1</v>
      </c>
      <c r="H9036" s="26">
        <f>VLOOKUP(D9036,upahbahan,3,FALSE)</f>
        <v/>
      </c>
      <c r="J9036" s="26">
        <f>G9036*H9036</f>
        <v/>
      </c>
    </row>
    <row r="9037">
      <c r="C9037" s="27" t="inlineStr">
        <is>
          <t>JUMLAH HARGA PERALATAN</t>
        </is>
      </c>
      <c r="D9037" s="28" t="n"/>
      <c r="E9037" s="28" t="n"/>
      <c r="F9037" s="28" t="n"/>
      <c r="G9037" s="28" t="n"/>
      <c r="H9037" s="28" t="n"/>
      <c r="I9037" s="28" t="n"/>
      <c r="J9037" s="29">
        <f>SUM(J9036:J9036)</f>
        <v/>
      </c>
    </row>
    <row r="9038">
      <c r="C9038" s="31" t="inlineStr">
        <is>
          <t>D</t>
        </is>
      </c>
      <c r="D9038" s="31" t="inlineStr">
        <is>
          <t>Jumlah (A+B+C)</t>
        </is>
      </c>
      <c r="E9038" s="32" t="n"/>
      <c r="F9038" s="32" t="n"/>
      <c r="G9038" s="32" t="n"/>
      <c r="H9038" s="32" t="n"/>
      <c r="I9038" s="32" t="n"/>
      <c r="J9038" s="33">
        <f>J9031+J9034+J9037</f>
        <v/>
      </c>
    </row>
    <row r="9039">
      <c r="C9039" s="18" t="inlineStr">
        <is>
          <t>E</t>
        </is>
      </c>
      <c r="D9039" s="18" t="inlineStr">
        <is>
          <t>Biaya Umum dan Keuntungan 10.0% x D</t>
        </is>
      </c>
      <c r="H9039" s="21">
        <f>$Q$8</f>
        <v/>
      </c>
      <c r="J9039" s="34">
        <f>J9038*H9039</f>
        <v/>
      </c>
    </row>
    <row r="9040">
      <c r="C9040" s="31" t="inlineStr">
        <is>
          <t>F</t>
        </is>
      </c>
      <c r="D9040" s="31" t="inlineStr">
        <is>
          <t>Harga Satuan Pekerjaan (D+E)</t>
        </is>
      </c>
      <c r="E9040" s="32" t="n"/>
      <c r="F9040" s="32" t="n"/>
      <c r="G9040" s="32" t="n"/>
      <c r="H9040" s="32" t="n"/>
      <c r="I9040" s="32" t="n"/>
      <c r="J9040" s="33">
        <f>SUM(J9038:J9039)</f>
        <v/>
      </c>
    </row>
    <row r="9042">
      <c r="C9042" s="16" t="inlineStr">
        <is>
          <t>I.432</t>
        </is>
      </c>
      <c r="D9042" s="17" t="inlineStr">
        <is>
          <t>Pipa Galvanis Diameter 150 mm (1 jalur)</t>
        </is>
      </c>
      <c r="F9042" s="18" t="inlineStr">
        <is>
          <t>Meter Panjang</t>
        </is>
      </c>
      <c r="K9042" s="22">
        <f>ROUNDDOWN(J9057,0)</f>
        <v/>
      </c>
      <c r="M9042" s="19" t="inlineStr">
        <is>
          <t>9.4.(14b)</t>
        </is>
      </c>
    </row>
    <row r="9043">
      <c r="C9043" s="23" t="inlineStr">
        <is>
          <t>No</t>
        </is>
      </c>
      <c r="D9043" s="23" t="inlineStr">
        <is>
          <t>Uraian</t>
        </is>
      </c>
      <c r="E9043" s="23" t="inlineStr">
        <is>
          <t>Kode</t>
        </is>
      </c>
      <c r="F9043" s="23" t="inlineStr">
        <is>
          <t>Sat.</t>
        </is>
      </c>
      <c r="G9043" s="23" t="inlineStr">
        <is>
          <t>Koefisien</t>
        </is>
      </c>
      <c r="H9043" s="23" t="inlineStr">
        <is>
          <t>Harga  Satuan (Rp)</t>
        </is>
      </c>
      <c r="J9043" s="23" t="inlineStr">
        <is>
          <t>Jumlah Harga (Rp)</t>
        </is>
      </c>
    </row>
    <row r="9044">
      <c r="C9044" s="24" t="inlineStr">
        <is>
          <t>A</t>
        </is>
      </c>
      <c r="D9044" s="24" t="inlineStr">
        <is>
          <t>TENAGA KERJA</t>
        </is>
      </c>
      <c r="E9044" s="12" t="n"/>
      <c r="F9044" s="12" t="n"/>
      <c r="G9044" s="12" t="n"/>
      <c r="H9044" s="12" t="n"/>
      <c r="I9044" s="12" t="n"/>
      <c r="J9044" s="12" t="n"/>
    </row>
    <row r="9045">
      <c r="C9045" s="5" t="n">
        <v>1</v>
      </c>
      <c r="D9045" s="5" t="inlineStr">
        <is>
          <t>Pekerja</t>
        </is>
      </c>
      <c r="E9045" s="5" t="inlineStr">
        <is>
          <t>L01</t>
        </is>
      </c>
      <c r="F9045" s="5" t="inlineStr">
        <is>
          <t>jam</t>
        </is>
      </c>
      <c r="G9045" s="25" t="n">
        <v>0.2799999565902196</v>
      </c>
      <c r="H9045" s="26">
        <f>VLOOKUP(D9045,upahbahan,3,FALSE)</f>
        <v/>
      </c>
      <c r="J9045" s="26">
        <f>G9045*H9045</f>
        <v/>
      </c>
    </row>
    <row r="9046">
      <c r="C9046" s="5" t="n">
        <v>2</v>
      </c>
      <c r="D9046" s="5" t="inlineStr">
        <is>
          <t>Tukang</t>
        </is>
      </c>
      <c r="E9046" s="5" t="inlineStr">
        <is>
          <t>L02</t>
        </is>
      </c>
      <c r="F9046" s="5" t="inlineStr">
        <is>
          <t>jam</t>
        </is>
      </c>
      <c r="G9046" s="25" t="n">
        <v>0.1400000206542509</v>
      </c>
      <c r="H9046" s="26">
        <f>VLOOKUP(D9046,upahbahan,3,FALSE)</f>
        <v/>
      </c>
      <c r="J9046" s="26">
        <f>G9046*H9046</f>
        <v/>
      </c>
    </row>
    <row r="9047">
      <c r="C9047" s="5" t="n">
        <v>3</v>
      </c>
      <c r="D9047" s="5" t="inlineStr">
        <is>
          <t>Mandor</t>
        </is>
      </c>
      <c r="E9047" s="5" t="inlineStr">
        <is>
          <t>L03</t>
        </is>
      </c>
      <c r="F9047" s="5" t="inlineStr">
        <is>
          <t>jam</t>
        </is>
      </c>
      <c r="G9047" s="25" t="n">
        <v>0.1400000960596915</v>
      </c>
      <c r="H9047" s="26">
        <f>VLOOKUP(D9047,upahbahan,3,FALSE)</f>
        <v/>
      </c>
      <c r="J9047" s="26">
        <f>G9047*H9047</f>
        <v/>
      </c>
    </row>
    <row r="9048">
      <c r="C9048" s="27" t="inlineStr">
        <is>
          <t>JUMLAH HARGA TENAGA KERJA</t>
        </is>
      </c>
      <c r="D9048" s="28" t="n"/>
      <c r="E9048" s="28" t="n"/>
      <c r="F9048" s="28" t="n"/>
      <c r="G9048" s="28" t="n"/>
      <c r="H9048" s="28" t="n"/>
      <c r="I9048" s="28" t="n"/>
      <c r="J9048" s="29">
        <f>SUM(J9045:J9047)</f>
        <v/>
      </c>
    </row>
    <row r="9049">
      <c r="C9049" s="24" t="inlineStr">
        <is>
          <t>B</t>
        </is>
      </c>
      <c r="D9049" s="24" t="inlineStr">
        <is>
          <t>BAHAN</t>
        </is>
      </c>
      <c r="E9049" s="12" t="n"/>
      <c r="F9049" s="12" t="n"/>
      <c r="G9049" s="12" t="n"/>
      <c r="H9049" s="12" t="n"/>
      <c r="I9049" s="12" t="n"/>
      <c r="J9049" s="12" t="n"/>
    </row>
    <row r="9050">
      <c r="C9050" s="5" t="n">
        <v>1</v>
      </c>
      <c r="D9050" s="5" t="inlineStr">
        <is>
          <t>Pipa Baja Galvanis 6" 1 jalur</t>
        </is>
      </c>
      <c r="E9050" s="5" t="inlineStr">
        <is>
          <t>M275</t>
        </is>
      </c>
      <c r="F9050" s="5" t="inlineStr">
        <is>
          <t>M'</t>
        </is>
      </c>
      <c r="G9050" s="25" t="n">
        <v>1</v>
      </c>
      <c r="H9050" s="26">
        <f>VLOOKUP(D9050,upahbahan,3,FALSE)</f>
        <v/>
      </c>
      <c r="J9050" s="26">
        <f>G9050*H9050</f>
        <v/>
      </c>
    </row>
    <row r="9051">
      <c r="C9051" s="27" t="inlineStr">
        <is>
          <t>JUMLAH HARGA BAHAN</t>
        </is>
      </c>
      <c r="D9051" s="28" t="n"/>
      <c r="E9051" s="28" t="n"/>
      <c r="F9051" s="28" t="n"/>
      <c r="G9051" s="28" t="n"/>
      <c r="H9051" s="28" t="n"/>
      <c r="I9051" s="28" t="n"/>
      <c r="J9051" s="29">
        <f>SUM(J9050:J9050)</f>
        <v/>
      </c>
    </row>
    <row r="9052">
      <c r="C9052" s="24" t="inlineStr">
        <is>
          <t>C</t>
        </is>
      </c>
      <c r="D9052" s="24" t="inlineStr">
        <is>
          <t>PERALATAN</t>
        </is>
      </c>
      <c r="E9052" s="12" t="n"/>
      <c r="F9052" s="12" t="n"/>
      <c r="G9052" s="12" t="n"/>
      <c r="H9052" s="12" t="n"/>
      <c r="I9052" s="12" t="n"/>
      <c r="J9052" s="12" t="n"/>
    </row>
    <row r="9053">
      <c r="C9053" s="5" t="n">
        <v>1</v>
      </c>
      <c r="D9053" s="5" t="inlineStr">
        <is>
          <t>Alat Bantu</t>
        </is>
      </c>
      <c r="F9053" s="5" t="inlineStr">
        <is>
          <t>Ls</t>
        </is>
      </c>
      <c r="G9053" s="25" t="n">
        <v>1</v>
      </c>
      <c r="H9053" s="26">
        <f>VLOOKUP(D9053,upahbahan,3,FALSE)</f>
        <v/>
      </c>
      <c r="J9053" s="26">
        <f>G9053*H9053</f>
        <v/>
      </c>
    </row>
    <row r="9054">
      <c r="C9054" s="27" t="inlineStr">
        <is>
          <t>JUMLAH HARGA PERALATAN</t>
        </is>
      </c>
      <c r="D9054" s="28" t="n"/>
      <c r="E9054" s="28" t="n"/>
      <c r="F9054" s="28" t="n"/>
      <c r="G9054" s="28" t="n"/>
      <c r="H9054" s="28" t="n"/>
      <c r="I9054" s="28" t="n"/>
      <c r="J9054" s="29">
        <f>SUM(J9053:J9053)</f>
        <v/>
      </c>
    </row>
    <row r="9055">
      <c r="C9055" s="31" t="inlineStr">
        <is>
          <t>D</t>
        </is>
      </c>
      <c r="D9055" s="31" t="inlineStr">
        <is>
          <t>Jumlah (A+B+C)</t>
        </is>
      </c>
      <c r="E9055" s="32" t="n"/>
      <c r="F9055" s="32" t="n"/>
      <c r="G9055" s="32" t="n"/>
      <c r="H9055" s="32" t="n"/>
      <c r="I9055" s="32" t="n"/>
      <c r="J9055" s="33">
        <f>J9048+J9051+J9054</f>
        <v/>
      </c>
    </row>
    <row r="9056">
      <c r="C9056" s="18" t="inlineStr">
        <is>
          <t>E</t>
        </is>
      </c>
      <c r="D9056" s="18" t="inlineStr">
        <is>
          <t>Biaya Umum dan Keuntungan 10.0% x D</t>
        </is>
      </c>
      <c r="H9056" s="21">
        <f>$Q$8</f>
        <v/>
      </c>
      <c r="J9056" s="34">
        <f>J9055*H9056</f>
        <v/>
      </c>
    </row>
    <row r="9057">
      <c r="C9057" s="31" t="inlineStr">
        <is>
          <t>F</t>
        </is>
      </c>
      <c r="D9057" s="31" t="inlineStr">
        <is>
          <t>Harga Satuan Pekerjaan (D+E)</t>
        </is>
      </c>
      <c r="E9057" s="32" t="n"/>
      <c r="F9057" s="32" t="n"/>
      <c r="G9057" s="32" t="n"/>
      <c r="H9057" s="32" t="n"/>
      <c r="I9057" s="32" t="n"/>
      <c r="J9057" s="33">
        <f>SUM(J9055:J9056)</f>
        <v/>
      </c>
    </row>
    <row r="9059">
      <c r="C9059" s="16" t="inlineStr">
        <is>
          <t>I.433</t>
        </is>
      </c>
      <c r="D9059" s="17" t="inlineStr">
        <is>
          <t>Pipa Galvanis Diameter 150 mm (2 jalur)</t>
        </is>
      </c>
      <c r="F9059" s="18" t="inlineStr">
        <is>
          <t>Meter Panjang</t>
        </is>
      </c>
      <c r="K9059" s="22">
        <f>ROUNDDOWN(J9074,0)</f>
        <v/>
      </c>
      <c r="M9059" s="19" t="inlineStr">
        <is>
          <t>9.4.(14c)</t>
        </is>
      </c>
    </row>
    <row r="9060">
      <c r="C9060" s="23" t="inlineStr">
        <is>
          <t>No</t>
        </is>
      </c>
      <c r="D9060" s="23" t="inlineStr">
        <is>
          <t>Uraian</t>
        </is>
      </c>
      <c r="E9060" s="23" t="inlineStr">
        <is>
          <t>Kode</t>
        </is>
      </c>
      <c r="F9060" s="23" t="inlineStr">
        <is>
          <t>Sat.</t>
        </is>
      </c>
      <c r="G9060" s="23" t="inlineStr">
        <is>
          <t>Koefisien</t>
        </is>
      </c>
      <c r="H9060" s="23" t="inlineStr">
        <is>
          <t>Harga  Satuan (Rp)</t>
        </is>
      </c>
      <c r="J9060" s="23" t="inlineStr">
        <is>
          <t>Jumlah Harga (Rp)</t>
        </is>
      </c>
    </row>
    <row r="9061">
      <c r="C9061" s="24" t="inlineStr">
        <is>
          <t>A</t>
        </is>
      </c>
      <c r="D9061" s="24" t="inlineStr">
        <is>
          <t>TENAGA KERJA</t>
        </is>
      </c>
      <c r="E9061" s="12" t="n"/>
      <c r="F9061" s="12" t="n"/>
      <c r="G9061" s="12" t="n"/>
      <c r="H9061" s="12" t="n"/>
      <c r="I9061" s="12" t="n"/>
      <c r="J9061" s="12" t="n"/>
    </row>
    <row r="9062">
      <c r="C9062" s="5" t="n">
        <v>1</v>
      </c>
      <c r="D9062" s="5" t="inlineStr">
        <is>
          <t>Pekerja</t>
        </is>
      </c>
      <c r="E9062" s="5" t="inlineStr">
        <is>
          <t>L01</t>
        </is>
      </c>
      <c r="F9062" s="5" t="inlineStr">
        <is>
          <t>jam</t>
        </is>
      </c>
      <c r="G9062" s="25" t="n">
        <v>0.2799999565902196</v>
      </c>
      <c r="H9062" s="26">
        <f>VLOOKUP(D9062,upahbahan,3,FALSE)</f>
        <v/>
      </c>
      <c r="J9062" s="26">
        <f>G9062*H9062</f>
        <v/>
      </c>
    </row>
    <row r="9063">
      <c r="C9063" s="5" t="n">
        <v>2</v>
      </c>
      <c r="D9063" s="5" t="inlineStr">
        <is>
          <t>Tukang</t>
        </is>
      </c>
      <c r="E9063" s="5" t="inlineStr">
        <is>
          <t>L02</t>
        </is>
      </c>
      <c r="F9063" s="5" t="inlineStr">
        <is>
          <t>jam</t>
        </is>
      </c>
      <c r="G9063" s="25" t="n">
        <v>0.1400000206542509</v>
      </c>
      <c r="H9063" s="26">
        <f>VLOOKUP(D9063,upahbahan,3,FALSE)</f>
        <v/>
      </c>
      <c r="J9063" s="26">
        <f>G9063*H9063</f>
        <v/>
      </c>
    </row>
    <row r="9064">
      <c r="C9064" s="5" t="n">
        <v>3</v>
      </c>
      <c r="D9064" s="5" t="inlineStr">
        <is>
          <t>Mandor</t>
        </is>
      </c>
      <c r="E9064" s="5" t="inlineStr">
        <is>
          <t>L03</t>
        </is>
      </c>
      <c r="F9064" s="5" t="inlineStr">
        <is>
          <t>jam</t>
        </is>
      </c>
      <c r="G9064" s="25" t="n">
        <v>0.1400000960596915</v>
      </c>
      <c r="H9064" s="26">
        <f>VLOOKUP(D9064,upahbahan,3,FALSE)</f>
        <v/>
      </c>
      <c r="J9064" s="26">
        <f>G9064*H9064</f>
        <v/>
      </c>
    </row>
    <row r="9065">
      <c r="C9065" s="27" t="inlineStr">
        <is>
          <t>JUMLAH HARGA TENAGA KERJA</t>
        </is>
      </c>
      <c r="D9065" s="28" t="n"/>
      <c r="E9065" s="28" t="n"/>
      <c r="F9065" s="28" t="n"/>
      <c r="G9065" s="28" t="n"/>
      <c r="H9065" s="28" t="n"/>
      <c r="I9065" s="28" t="n"/>
      <c r="J9065" s="29">
        <f>SUM(J9062:J9064)</f>
        <v/>
      </c>
    </row>
    <row r="9066">
      <c r="C9066" s="24" t="inlineStr">
        <is>
          <t>B</t>
        </is>
      </c>
      <c r="D9066" s="24" t="inlineStr">
        <is>
          <t>BAHAN</t>
        </is>
      </c>
      <c r="E9066" s="12" t="n"/>
      <c r="F9066" s="12" t="n"/>
      <c r="G9066" s="12" t="n"/>
      <c r="H9066" s="12" t="n"/>
      <c r="I9066" s="12" t="n"/>
      <c r="J9066" s="12" t="n"/>
    </row>
    <row r="9067">
      <c r="C9067" s="5" t="n">
        <v>1</v>
      </c>
      <c r="D9067" s="5" t="inlineStr">
        <is>
          <t>Pipa Baja Galvanis 6" 2 jalur</t>
        </is>
      </c>
      <c r="E9067" s="5" t="inlineStr">
        <is>
          <t>M275</t>
        </is>
      </c>
      <c r="F9067" s="5" t="inlineStr">
        <is>
          <t>M'</t>
        </is>
      </c>
      <c r="G9067" s="25" t="n">
        <v>1.99999996565541</v>
      </c>
      <c r="H9067" s="26">
        <f>VLOOKUP(D9067,upahbahan,3,FALSE)</f>
        <v/>
      </c>
      <c r="J9067" s="26">
        <f>G9067*H9067</f>
        <v/>
      </c>
    </row>
    <row r="9068">
      <c r="C9068" s="27" t="inlineStr">
        <is>
          <t>JUMLAH HARGA BAHAN</t>
        </is>
      </c>
      <c r="D9068" s="28" t="n"/>
      <c r="E9068" s="28" t="n"/>
      <c r="F9068" s="28" t="n"/>
      <c r="G9068" s="28" t="n"/>
      <c r="H9068" s="28" t="n"/>
      <c r="I9068" s="28" t="n"/>
      <c r="J9068" s="29">
        <f>SUM(J9067:J9067)</f>
        <v/>
      </c>
    </row>
    <row r="9069">
      <c r="C9069" s="24" t="inlineStr">
        <is>
          <t>C</t>
        </is>
      </c>
      <c r="D9069" s="24" t="inlineStr">
        <is>
          <t>PERALATAN</t>
        </is>
      </c>
      <c r="E9069" s="12" t="n"/>
      <c r="F9069" s="12" t="n"/>
      <c r="G9069" s="12" t="n"/>
      <c r="H9069" s="12" t="n"/>
      <c r="I9069" s="12" t="n"/>
      <c r="J9069" s="12" t="n"/>
    </row>
    <row r="9070">
      <c r="C9070" s="5" t="n">
        <v>1</v>
      </c>
      <c r="D9070" s="5" t="inlineStr">
        <is>
          <t>Alat Bantu</t>
        </is>
      </c>
      <c r="F9070" s="5" t="inlineStr">
        <is>
          <t>Ls</t>
        </is>
      </c>
      <c r="G9070" s="25" t="n">
        <v>1</v>
      </c>
      <c r="H9070" s="26">
        <f>VLOOKUP(D9070,upahbahan,3,FALSE)</f>
        <v/>
      </c>
      <c r="J9070" s="26">
        <f>G9070*H9070</f>
        <v/>
      </c>
    </row>
    <row r="9071">
      <c r="C9071" s="27" t="inlineStr">
        <is>
          <t>JUMLAH HARGA PERALATAN</t>
        </is>
      </c>
      <c r="D9071" s="28" t="n"/>
      <c r="E9071" s="28" t="n"/>
      <c r="F9071" s="28" t="n"/>
      <c r="G9071" s="28" t="n"/>
      <c r="H9071" s="28" t="n"/>
      <c r="I9071" s="28" t="n"/>
      <c r="J9071" s="29">
        <f>SUM(J9070:J9070)</f>
        <v/>
      </c>
    </row>
    <row r="9072">
      <c r="C9072" s="31" t="inlineStr">
        <is>
          <t>D</t>
        </is>
      </c>
      <c r="D9072" s="31" t="inlineStr">
        <is>
          <t>Jumlah (A+B+C)</t>
        </is>
      </c>
      <c r="E9072" s="32" t="n"/>
      <c r="F9072" s="32" t="n"/>
      <c r="G9072" s="32" t="n"/>
      <c r="H9072" s="32" t="n"/>
      <c r="I9072" s="32" t="n"/>
      <c r="J9072" s="33">
        <f>J9065+J9068+J9071</f>
        <v/>
      </c>
    </row>
    <row r="9073">
      <c r="C9073" s="18" t="inlineStr">
        <is>
          <t>E</t>
        </is>
      </c>
      <c r="D9073" s="18" t="inlineStr">
        <is>
          <t>Biaya Umum dan Keuntungan 10.0% x D</t>
        </is>
      </c>
      <c r="H9073" s="21">
        <f>$Q$8</f>
        <v/>
      </c>
      <c r="J9073" s="34">
        <f>J9072*H9073</f>
        <v/>
      </c>
    </row>
    <row r="9074">
      <c r="C9074" s="31" t="inlineStr">
        <is>
          <t>F</t>
        </is>
      </c>
      <c r="D9074" s="31" t="inlineStr">
        <is>
          <t>Harga Satuan Pekerjaan (D+E)</t>
        </is>
      </c>
      <c r="E9074" s="32" t="n"/>
      <c r="F9074" s="32" t="n"/>
      <c r="G9074" s="32" t="n"/>
      <c r="H9074" s="32" t="n"/>
      <c r="I9074" s="32" t="n"/>
      <c r="J9074" s="33">
        <f>SUM(J9072:J9073)</f>
        <v/>
      </c>
    </row>
    <row r="9076">
      <c r="C9076" s="16" t="inlineStr">
        <is>
          <t>I.434</t>
        </is>
      </c>
      <c r="D9076" s="17" t="inlineStr">
        <is>
          <t>Pipa Saluran Kabel PVC Diameter 50 mm</t>
        </is>
      </c>
      <c r="F9076" s="18" t="inlineStr">
        <is>
          <t>Meter Panjang</t>
        </is>
      </c>
      <c r="K9076" s="22">
        <f>ROUNDDOWN(J9091,0)</f>
        <v/>
      </c>
      <c r="M9076" s="19" t="inlineStr">
        <is>
          <t>9.4.(15a)</t>
        </is>
      </c>
    </row>
    <row r="9077">
      <c r="C9077" s="23" t="inlineStr">
        <is>
          <t>No</t>
        </is>
      </c>
      <c r="D9077" s="23" t="inlineStr">
        <is>
          <t>Uraian</t>
        </is>
      </c>
      <c r="E9077" s="23" t="inlineStr">
        <is>
          <t>Kode</t>
        </is>
      </c>
      <c r="F9077" s="23" t="inlineStr">
        <is>
          <t>Sat.</t>
        </is>
      </c>
      <c r="G9077" s="23" t="inlineStr">
        <is>
          <t>Koefisien</t>
        </is>
      </c>
      <c r="H9077" s="23" t="inlineStr">
        <is>
          <t>Harga  Satuan (Rp)</t>
        </is>
      </c>
      <c r="J9077" s="23" t="inlineStr">
        <is>
          <t>Jumlah Harga (Rp)</t>
        </is>
      </c>
    </row>
    <row r="9078">
      <c r="C9078" s="24" t="inlineStr">
        <is>
          <t>A</t>
        </is>
      </c>
      <c r="D9078" s="24" t="inlineStr">
        <is>
          <t>TENAGA KERJA</t>
        </is>
      </c>
      <c r="E9078" s="12" t="n"/>
      <c r="F9078" s="12" t="n"/>
      <c r="G9078" s="12" t="n"/>
      <c r="H9078" s="12" t="n"/>
      <c r="I9078" s="12" t="n"/>
      <c r="J9078" s="12" t="n"/>
    </row>
    <row r="9079">
      <c r="C9079" s="5" t="n">
        <v>1</v>
      </c>
      <c r="D9079" s="5" t="inlineStr">
        <is>
          <t>Pekerja</t>
        </is>
      </c>
      <c r="E9079" s="5" t="inlineStr">
        <is>
          <t>L01</t>
        </is>
      </c>
      <c r="F9079" s="5" t="inlineStr">
        <is>
          <t>jam</t>
        </is>
      </c>
      <c r="G9079" s="25" t="n">
        <v>0.2799999565902196</v>
      </c>
      <c r="H9079" s="26">
        <f>VLOOKUP(D9079,upahbahan,3,FALSE)</f>
        <v/>
      </c>
      <c r="J9079" s="26">
        <f>G9079*H9079</f>
        <v/>
      </c>
    </row>
    <row r="9080">
      <c r="C9080" s="5" t="n">
        <v>2</v>
      </c>
      <c r="D9080" s="5" t="inlineStr">
        <is>
          <t>Tukang</t>
        </is>
      </c>
      <c r="E9080" s="5" t="inlineStr">
        <is>
          <t>L02</t>
        </is>
      </c>
      <c r="F9080" s="5" t="inlineStr">
        <is>
          <t>jam</t>
        </is>
      </c>
      <c r="G9080" s="25" t="n">
        <v>0.1400000206542509</v>
      </c>
      <c r="H9080" s="26">
        <f>VLOOKUP(D9080,upahbahan,3,FALSE)</f>
        <v/>
      </c>
      <c r="J9080" s="26">
        <f>G9080*H9080</f>
        <v/>
      </c>
    </row>
    <row r="9081">
      <c r="C9081" s="5" t="n">
        <v>3</v>
      </c>
      <c r="D9081" s="5" t="inlineStr">
        <is>
          <t>Mandor</t>
        </is>
      </c>
      <c r="E9081" s="5" t="inlineStr">
        <is>
          <t>L03</t>
        </is>
      </c>
      <c r="F9081" s="5" t="inlineStr">
        <is>
          <t>jam</t>
        </is>
      </c>
      <c r="G9081" s="25" t="n">
        <v>0.1400000960596915</v>
      </c>
      <c r="H9081" s="26">
        <f>VLOOKUP(D9081,upahbahan,3,FALSE)</f>
        <v/>
      </c>
      <c r="J9081" s="26">
        <f>G9081*H9081</f>
        <v/>
      </c>
    </row>
    <row r="9082">
      <c r="C9082" s="27" t="inlineStr">
        <is>
          <t>JUMLAH HARGA TENAGA KERJA</t>
        </is>
      </c>
      <c r="D9082" s="28" t="n"/>
      <c r="E9082" s="28" t="n"/>
      <c r="F9082" s="28" t="n"/>
      <c r="G9082" s="28" t="n"/>
      <c r="H9082" s="28" t="n"/>
      <c r="I9082" s="28" t="n"/>
      <c r="J9082" s="29">
        <f>SUM(J9079:J9081)</f>
        <v/>
      </c>
    </row>
    <row r="9083">
      <c r="C9083" s="24" t="inlineStr">
        <is>
          <t>B</t>
        </is>
      </c>
      <c r="D9083" s="24" t="inlineStr">
        <is>
          <t>BAHAN</t>
        </is>
      </c>
      <c r="E9083" s="12" t="n"/>
      <c r="F9083" s="12" t="n"/>
      <c r="G9083" s="12" t="n"/>
      <c r="H9083" s="12" t="n"/>
      <c r="I9083" s="12" t="n"/>
      <c r="J9083" s="12" t="n"/>
    </row>
    <row r="9084">
      <c r="C9084" s="5" t="n">
        <v>1</v>
      </c>
      <c r="D9084" s="5" t="inlineStr">
        <is>
          <t>Pipa PVC 50 mm</t>
        </is>
      </c>
      <c r="E9084" s="5" t="inlineStr">
        <is>
          <t>M240h</t>
        </is>
      </c>
      <c r="F9084" s="5" t="inlineStr">
        <is>
          <t>M'</t>
        </is>
      </c>
      <c r="G9084" s="25" t="n">
        <v>1</v>
      </c>
      <c r="H9084" s="26">
        <f>VLOOKUP(D9084,upahbahan,3,FALSE)</f>
        <v/>
      </c>
      <c r="J9084" s="26">
        <f>G9084*H9084</f>
        <v/>
      </c>
    </row>
    <row r="9085">
      <c r="C9085" s="27" t="inlineStr">
        <is>
          <t>JUMLAH HARGA BAHAN</t>
        </is>
      </c>
      <c r="D9085" s="28" t="n"/>
      <c r="E9085" s="28" t="n"/>
      <c r="F9085" s="28" t="n"/>
      <c r="G9085" s="28" t="n"/>
      <c r="H9085" s="28" t="n"/>
      <c r="I9085" s="28" t="n"/>
      <c r="J9085" s="29">
        <f>SUM(J9084:J9084)</f>
        <v/>
      </c>
    </row>
    <row r="9086">
      <c r="C9086" s="24" t="inlineStr">
        <is>
          <t>C</t>
        </is>
      </c>
      <c r="D9086" s="24" t="inlineStr">
        <is>
          <t>PERALATAN</t>
        </is>
      </c>
      <c r="E9086" s="12" t="n"/>
      <c r="F9086" s="12" t="n"/>
      <c r="G9086" s="12" t="n"/>
      <c r="H9086" s="12" t="n"/>
      <c r="I9086" s="12" t="n"/>
      <c r="J9086" s="12" t="n"/>
    </row>
    <row r="9087">
      <c r="C9087" s="5" t="n">
        <v>1</v>
      </c>
      <c r="D9087" s="5" t="inlineStr">
        <is>
          <t>Alat Bantu</t>
        </is>
      </c>
      <c r="F9087" s="5" t="inlineStr">
        <is>
          <t>Ls</t>
        </is>
      </c>
      <c r="G9087" s="25" t="n">
        <v>1</v>
      </c>
      <c r="H9087" s="26">
        <f>VLOOKUP(D9087,upahbahan,3,FALSE)</f>
        <v/>
      </c>
      <c r="J9087" s="26">
        <f>G9087*H9087</f>
        <v/>
      </c>
    </row>
    <row r="9088">
      <c r="C9088" s="27" t="inlineStr">
        <is>
          <t>JUMLAH HARGA PERALATAN</t>
        </is>
      </c>
      <c r="D9088" s="28" t="n"/>
      <c r="E9088" s="28" t="n"/>
      <c r="F9088" s="28" t="n"/>
      <c r="G9088" s="28" t="n"/>
      <c r="H9088" s="28" t="n"/>
      <c r="I9088" s="28" t="n"/>
      <c r="J9088" s="29">
        <f>SUM(J9087:J9087)</f>
        <v/>
      </c>
    </row>
    <row r="9089">
      <c r="C9089" s="31" t="inlineStr">
        <is>
          <t>D</t>
        </is>
      </c>
      <c r="D9089" s="31" t="inlineStr">
        <is>
          <t>Jumlah (A+B+C)</t>
        </is>
      </c>
      <c r="E9089" s="32" t="n"/>
      <c r="F9089" s="32" t="n"/>
      <c r="G9089" s="32" t="n"/>
      <c r="H9089" s="32" t="n"/>
      <c r="I9089" s="32" t="n"/>
      <c r="J9089" s="33">
        <f>J9082+J9085+J9088</f>
        <v/>
      </c>
    </row>
    <row r="9090">
      <c r="C9090" s="18" t="inlineStr">
        <is>
          <t>E</t>
        </is>
      </c>
      <c r="D9090" s="18" t="inlineStr">
        <is>
          <t>Biaya Umum dan Keuntungan 10.0% x D</t>
        </is>
      </c>
      <c r="H9090" s="21">
        <f>$Q$8</f>
        <v/>
      </c>
      <c r="J9090" s="34">
        <f>J9089*H9090</f>
        <v/>
      </c>
    </row>
    <row r="9091">
      <c r="C9091" s="31" t="inlineStr">
        <is>
          <t>F</t>
        </is>
      </c>
      <c r="D9091" s="31" t="inlineStr">
        <is>
          <t>Harga Satuan Pekerjaan (D+E)</t>
        </is>
      </c>
      <c r="E9091" s="32" t="n"/>
      <c r="F9091" s="32" t="n"/>
      <c r="G9091" s="32" t="n"/>
      <c r="H9091" s="32" t="n"/>
      <c r="I9091" s="32" t="n"/>
      <c r="J9091" s="33">
        <f>SUM(J9089:J9090)</f>
        <v/>
      </c>
    </row>
    <row r="9093">
      <c r="C9093" s="16" t="inlineStr">
        <is>
          <t>I.435</t>
        </is>
      </c>
      <c r="D9093" s="17" t="inlineStr">
        <is>
          <t>Pipa Saluran Kabel PVC Diameter 100 mm</t>
        </is>
      </c>
      <c r="F9093" s="18" t="inlineStr">
        <is>
          <t>Meter Panjang</t>
        </is>
      </c>
      <c r="K9093" s="22">
        <f>ROUNDDOWN(J9108,0)</f>
        <v/>
      </c>
      <c r="M9093" s="19" t="inlineStr">
        <is>
          <t>9.4.(15b)</t>
        </is>
      </c>
    </row>
    <row r="9094">
      <c r="C9094" s="23" t="inlineStr">
        <is>
          <t>No</t>
        </is>
      </c>
      <c r="D9094" s="23" t="inlineStr">
        <is>
          <t>Uraian</t>
        </is>
      </c>
      <c r="E9094" s="23" t="inlineStr">
        <is>
          <t>Kode</t>
        </is>
      </c>
      <c r="F9094" s="23" t="inlineStr">
        <is>
          <t>Sat.</t>
        </is>
      </c>
      <c r="G9094" s="23" t="inlineStr">
        <is>
          <t>Koefisien</t>
        </is>
      </c>
      <c r="H9094" s="23" t="inlineStr">
        <is>
          <t>Harga  Satuan (Rp)</t>
        </is>
      </c>
      <c r="J9094" s="23" t="inlineStr">
        <is>
          <t>Jumlah Harga (Rp)</t>
        </is>
      </c>
    </row>
    <row r="9095">
      <c r="C9095" s="24" t="inlineStr">
        <is>
          <t>A</t>
        </is>
      </c>
      <c r="D9095" s="24" t="inlineStr">
        <is>
          <t>TENAGA KERJA</t>
        </is>
      </c>
      <c r="E9095" s="12" t="n"/>
      <c r="F9095" s="12" t="n"/>
      <c r="G9095" s="12" t="n"/>
      <c r="H9095" s="12" t="n"/>
      <c r="I9095" s="12" t="n"/>
      <c r="J9095" s="12" t="n"/>
    </row>
    <row r="9096">
      <c r="C9096" s="5" t="n">
        <v>1</v>
      </c>
      <c r="D9096" s="5" t="inlineStr">
        <is>
          <t>Pekerja</t>
        </is>
      </c>
      <c r="E9096" s="5" t="inlineStr">
        <is>
          <t>L01</t>
        </is>
      </c>
      <c r="F9096" s="5" t="inlineStr">
        <is>
          <t>jam</t>
        </is>
      </c>
      <c r="G9096" s="25" t="n">
        <v>0.2799999565902196</v>
      </c>
      <c r="H9096" s="26">
        <f>VLOOKUP(D9096,upahbahan,3,FALSE)</f>
        <v/>
      </c>
      <c r="J9096" s="26">
        <f>G9096*H9096</f>
        <v/>
      </c>
    </row>
    <row r="9097">
      <c r="C9097" s="5" t="n">
        <v>2</v>
      </c>
      <c r="D9097" s="5" t="inlineStr">
        <is>
          <t>Tukang</t>
        </is>
      </c>
      <c r="E9097" s="5" t="inlineStr">
        <is>
          <t>L02</t>
        </is>
      </c>
      <c r="F9097" s="5" t="inlineStr">
        <is>
          <t>jam</t>
        </is>
      </c>
      <c r="G9097" s="25" t="n">
        <v>0.1400000206542509</v>
      </c>
      <c r="H9097" s="26">
        <f>VLOOKUP(D9097,upahbahan,3,FALSE)</f>
        <v/>
      </c>
      <c r="J9097" s="26">
        <f>G9097*H9097</f>
        <v/>
      </c>
    </row>
    <row r="9098">
      <c r="C9098" s="5" t="n">
        <v>3</v>
      </c>
      <c r="D9098" s="5" t="inlineStr">
        <is>
          <t>Mandor</t>
        </is>
      </c>
      <c r="E9098" s="5" t="inlineStr">
        <is>
          <t>L03</t>
        </is>
      </c>
      <c r="F9098" s="5" t="inlineStr">
        <is>
          <t>jam</t>
        </is>
      </c>
      <c r="G9098" s="25" t="n">
        <v>0.1400000960596915</v>
      </c>
      <c r="H9098" s="26">
        <f>VLOOKUP(D9098,upahbahan,3,FALSE)</f>
        <v/>
      </c>
      <c r="J9098" s="26">
        <f>G9098*H9098</f>
        <v/>
      </c>
    </row>
    <row r="9099">
      <c r="C9099" s="27" t="inlineStr">
        <is>
          <t>JUMLAH HARGA TENAGA KERJA</t>
        </is>
      </c>
      <c r="D9099" s="28" t="n"/>
      <c r="E9099" s="28" t="n"/>
      <c r="F9099" s="28" t="n"/>
      <c r="G9099" s="28" t="n"/>
      <c r="H9099" s="28" t="n"/>
      <c r="I9099" s="28" t="n"/>
      <c r="J9099" s="29">
        <f>SUM(J9096:J9098)</f>
        <v/>
      </c>
    </row>
    <row r="9100">
      <c r="C9100" s="24" t="inlineStr">
        <is>
          <t>B</t>
        </is>
      </c>
      <c r="D9100" s="24" t="inlineStr">
        <is>
          <t>BAHAN</t>
        </is>
      </c>
      <c r="E9100" s="12" t="n"/>
      <c r="F9100" s="12" t="n"/>
      <c r="G9100" s="12" t="n"/>
      <c r="H9100" s="12" t="n"/>
      <c r="I9100" s="12" t="n"/>
      <c r="J9100" s="12" t="n"/>
    </row>
    <row r="9101">
      <c r="C9101" s="5" t="n">
        <v>1</v>
      </c>
      <c r="D9101" s="5" t="inlineStr">
        <is>
          <t>Pipa PVC 100 mm (4 Inch)</t>
        </is>
      </c>
      <c r="E9101" s="5" t="inlineStr">
        <is>
          <t>M240f</t>
        </is>
      </c>
      <c r="F9101" s="5" t="inlineStr">
        <is>
          <t>M'</t>
        </is>
      </c>
      <c r="G9101" s="25" t="n">
        <v>1</v>
      </c>
      <c r="H9101" s="26">
        <f>VLOOKUP(D9101,upahbahan,3,FALSE)</f>
        <v/>
      </c>
      <c r="J9101" s="26">
        <f>G9101*H9101</f>
        <v/>
      </c>
    </row>
    <row r="9102">
      <c r="C9102" s="27" t="inlineStr">
        <is>
          <t>JUMLAH HARGA BAHAN</t>
        </is>
      </c>
      <c r="D9102" s="28" t="n"/>
      <c r="E9102" s="28" t="n"/>
      <c r="F9102" s="28" t="n"/>
      <c r="G9102" s="28" t="n"/>
      <c r="H9102" s="28" t="n"/>
      <c r="I9102" s="28" t="n"/>
      <c r="J9102" s="29">
        <f>SUM(J9101:J9101)</f>
        <v/>
      </c>
    </row>
    <row r="9103">
      <c r="C9103" s="24" t="inlineStr">
        <is>
          <t>C</t>
        </is>
      </c>
      <c r="D9103" s="24" t="inlineStr">
        <is>
          <t>PERALATAN</t>
        </is>
      </c>
      <c r="E9103" s="12" t="n"/>
      <c r="F9103" s="12" t="n"/>
      <c r="G9103" s="12" t="n"/>
      <c r="H9103" s="12" t="n"/>
      <c r="I9103" s="12" t="n"/>
      <c r="J9103" s="12" t="n"/>
    </row>
    <row r="9104">
      <c r="C9104" s="5" t="n">
        <v>1</v>
      </c>
      <c r="D9104" s="5" t="inlineStr">
        <is>
          <t>Alat Bantu</t>
        </is>
      </c>
      <c r="F9104" s="5" t="inlineStr">
        <is>
          <t>Ls</t>
        </is>
      </c>
      <c r="G9104" s="25" t="n">
        <v>1</v>
      </c>
      <c r="H9104" s="26">
        <f>VLOOKUP(D9104,upahbahan,3,FALSE)</f>
        <v/>
      </c>
      <c r="J9104" s="26">
        <f>G9104*H9104</f>
        <v/>
      </c>
    </row>
    <row r="9105">
      <c r="C9105" s="27" t="inlineStr">
        <is>
          <t>JUMLAH HARGA PERALATAN</t>
        </is>
      </c>
      <c r="D9105" s="28" t="n"/>
      <c r="E9105" s="28" t="n"/>
      <c r="F9105" s="28" t="n"/>
      <c r="G9105" s="28" t="n"/>
      <c r="H9105" s="28" t="n"/>
      <c r="I9105" s="28" t="n"/>
      <c r="J9105" s="29">
        <f>SUM(J9104:J9104)</f>
        <v/>
      </c>
    </row>
    <row r="9106">
      <c r="C9106" s="31" t="inlineStr">
        <is>
          <t>D</t>
        </is>
      </c>
      <c r="D9106" s="31" t="inlineStr">
        <is>
          <t>Jumlah (A+B+C)</t>
        </is>
      </c>
      <c r="E9106" s="32" t="n"/>
      <c r="F9106" s="32" t="n"/>
      <c r="G9106" s="32" t="n"/>
      <c r="H9106" s="32" t="n"/>
      <c r="I9106" s="32" t="n"/>
      <c r="J9106" s="33">
        <f>J9099+J9102+J9105</f>
        <v/>
      </c>
    </row>
    <row r="9107">
      <c r="C9107" s="18" t="inlineStr">
        <is>
          <t>E</t>
        </is>
      </c>
      <c r="D9107" s="18" t="inlineStr">
        <is>
          <t>Biaya Umum dan Keuntungan 10.0% x D</t>
        </is>
      </c>
      <c r="H9107" s="21">
        <f>$Q$8</f>
        <v/>
      </c>
      <c r="J9107" s="34">
        <f>J9106*H9107</f>
        <v/>
      </c>
    </row>
    <row r="9108">
      <c r="C9108" s="31" t="inlineStr">
        <is>
          <t>F</t>
        </is>
      </c>
      <c r="D9108" s="31" t="inlineStr">
        <is>
          <t>Harga Satuan Pekerjaan (D+E)</t>
        </is>
      </c>
      <c r="E9108" s="32" t="n"/>
      <c r="F9108" s="32" t="n"/>
      <c r="G9108" s="32" t="n"/>
      <c r="H9108" s="32" t="n"/>
      <c r="I9108" s="32" t="n"/>
      <c r="J9108" s="33">
        <f>SUM(J9106:J9107)</f>
        <v/>
      </c>
    </row>
    <row r="9110">
      <c r="C9110" s="16" t="inlineStr">
        <is>
          <t>I.436</t>
        </is>
      </c>
      <c r="D9110" s="17" t="inlineStr">
        <is>
          <t>Pelindung Kabel atau Alur Saluran Kabel</t>
        </is>
      </c>
      <c r="F9110" s="18" t="inlineStr">
        <is>
          <t>Meter Panjang</t>
        </is>
      </c>
      <c r="K9110" s="22">
        <f>ROUNDDOWN(J9125,0)</f>
        <v/>
      </c>
      <c r="M9110" s="19" t="inlineStr">
        <is>
          <t>9.4.(16)</t>
        </is>
      </c>
    </row>
    <row r="9111">
      <c r="C9111" s="23" t="inlineStr">
        <is>
          <t>No</t>
        </is>
      </c>
      <c r="D9111" s="23" t="inlineStr">
        <is>
          <t>Uraian</t>
        </is>
      </c>
      <c r="E9111" s="23" t="inlineStr">
        <is>
          <t>Kode</t>
        </is>
      </c>
      <c r="F9111" s="23" t="inlineStr">
        <is>
          <t>Sat.</t>
        </is>
      </c>
      <c r="G9111" s="23" t="inlineStr">
        <is>
          <t>Koefisien</t>
        </is>
      </c>
      <c r="H9111" s="23" t="inlineStr">
        <is>
          <t>Harga  Satuan (Rp)</t>
        </is>
      </c>
      <c r="J9111" s="23" t="inlineStr">
        <is>
          <t>Jumlah Harga (Rp)</t>
        </is>
      </c>
    </row>
    <row r="9112">
      <c r="C9112" s="24" t="inlineStr">
        <is>
          <t>A</t>
        </is>
      </c>
      <c r="D9112" s="24" t="inlineStr">
        <is>
          <t>TENAGA KERJA</t>
        </is>
      </c>
      <c r="E9112" s="12" t="n"/>
      <c r="F9112" s="12" t="n"/>
      <c r="G9112" s="12" t="n"/>
      <c r="H9112" s="12" t="n"/>
      <c r="I9112" s="12" t="n"/>
      <c r="J9112" s="12" t="n"/>
    </row>
    <row r="9113">
      <c r="C9113" s="5" t="n">
        <v>1</v>
      </c>
      <c r="D9113" s="5" t="inlineStr">
        <is>
          <t>Pekerja</t>
        </is>
      </c>
      <c r="E9113" s="5" t="inlineStr">
        <is>
          <t>L01</t>
        </is>
      </c>
      <c r="F9113" s="5" t="inlineStr">
        <is>
          <t>jam</t>
        </is>
      </c>
      <c r="G9113" s="25" t="n">
        <v>0.04366806856140711</v>
      </c>
      <c r="H9113" s="26">
        <f>VLOOKUP(D9113,upahbahan,3,FALSE)</f>
        <v/>
      </c>
      <c r="J9113" s="26">
        <f>G9113*H9113</f>
        <v/>
      </c>
    </row>
    <row r="9114">
      <c r="C9114" s="5" t="n">
        <v>2</v>
      </c>
      <c r="D9114" s="5" t="inlineStr">
        <is>
          <t>Mandor</t>
        </is>
      </c>
      <c r="E9114" s="5" t="inlineStr">
        <is>
          <t>L03</t>
        </is>
      </c>
      <c r="F9114" s="5" t="inlineStr">
        <is>
          <t>jam</t>
        </is>
      </c>
      <c r="G9114" s="25" t="n">
        <v>0.02183406768966235</v>
      </c>
      <c r="H9114" s="26">
        <f>VLOOKUP(D9114,upahbahan,3,FALSE)</f>
        <v/>
      </c>
      <c r="J9114" s="26">
        <f>G9114*H9114</f>
        <v/>
      </c>
    </row>
    <row r="9115">
      <c r="C9115" s="27" t="inlineStr">
        <is>
          <t>JUMLAH HARGA TENAGA KERJA</t>
        </is>
      </c>
      <c r="D9115" s="28" t="n"/>
      <c r="E9115" s="28" t="n"/>
      <c r="F9115" s="28" t="n"/>
      <c r="G9115" s="28" t="n"/>
      <c r="H9115" s="28" t="n"/>
      <c r="I9115" s="28" t="n"/>
      <c r="J9115" s="29">
        <f>SUM(J9113:J9114)</f>
        <v/>
      </c>
    </row>
    <row r="9116">
      <c r="C9116" s="24" t="inlineStr">
        <is>
          <t>B</t>
        </is>
      </c>
      <c r="D9116" s="24" t="inlineStr">
        <is>
          <t>BAHAN</t>
        </is>
      </c>
      <c r="E9116" s="12" t="n"/>
      <c r="F9116" s="12" t="n"/>
      <c r="G9116" s="12" t="n"/>
      <c r="H9116" s="12" t="n"/>
      <c r="I9116" s="12" t="n"/>
      <c r="J9116" s="12" t="n"/>
    </row>
    <row r="9117">
      <c r="C9117" s="5" t="n">
        <v>1</v>
      </c>
      <c r="D9117" s="5" t="inlineStr">
        <is>
          <t>Pelindung Kabel</t>
        </is>
      </c>
      <c r="E9117" s="5" t="inlineStr">
        <is>
          <t>M521</t>
        </is>
      </c>
      <c r="F9117" s="5" t="inlineStr">
        <is>
          <t>M'</t>
        </is>
      </c>
      <c r="G9117" s="25" t="n">
        <v>1</v>
      </c>
      <c r="H9117" s="26">
        <f>VLOOKUP(D9117,upahbahan,3,FALSE)</f>
        <v/>
      </c>
      <c r="J9117" s="26">
        <f>G9117*H9117</f>
        <v/>
      </c>
    </row>
    <row r="9118">
      <c r="C9118" s="27" t="inlineStr">
        <is>
          <t>JUMLAH HARGA BAHAN</t>
        </is>
      </c>
      <c r="D9118" s="28" t="n"/>
      <c r="E9118" s="28" t="n"/>
      <c r="F9118" s="28" t="n"/>
      <c r="G9118" s="28" t="n"/>
      <c r="H9118" s="28" t="n"/>
      <c r="I9118" s="28" t="n"/>
      <c r="J9118" s="29">
        <f>SUM(J9117:J9117)</f>
        <v/>
      </c>
    </row>
    <row r="9119">
      <c r="C9119" s="24" t="inlineStr">
        <is>
          <t>C</t>
        </is>
      </c>
      <c r="D9119" s="24" t="inlineStr">
        <is>
          <t>PERALATAN</t>
        </is>
      </c>
      <c r="E9119" s="12" t="n"/>
      <c r="F9119" s="12" t="n"/>
      <c r="G9119" s="12" t="n"/>
      <c r="H9119" s="12" t="n"/>
      <c r="I9119" s="12" t="n"/>
      <c r="J9119" s="12" t="n"/>
    </row>
    <row r="9120">
      <c r="C9120" s="5" t="n">
        <v>1</v>
      </c>
      <c r="D9120" s="5" t="inlineStr">
        <is>
          <t>Flat Bed Truck 3-4 Ton</t>
        </is>
      </c>
      <c r="E9120" s="5" t="inlineStr">
        <is>
          <t>E11</t>
        </is>
      </c>
      <c r="F9120" s="5" t="inlineStr">
        <is>
          <t>Jam</t>
        </is>
      </c>
      <c r="G9120" s="25" t="n">
        <v>0.02183401270580984</v>
      </c>
      <c r="H9120" s="26">
        <f>VLOOKUP(D9120,upahbahan,3,FALSE)</f>
        <v/>
      </c>
      <c r="J9120" s="26">
        <f>G9120*H9120</f>
        <v/>
      </c>
    </row>
    <row r="9121">
      <c r="C9121" s="5" t="n">
        <v>2</v>
      </c>
      <c r="D9121" s="5" t="inlineStr">
        <is>
          <t>Alat Bantu</t>
        </is>
      </c>
      <c r="F9121" s="5" t="inlineStr">
        <is>
          <t>Ls</t>
        </is>
      </c>
      <c r="G9121" s="25" t="n">
        <v>1</v>
      </c>
      <c r="H9121" s="26">
        <f>VLOOKUP(D9121,upahbahan,3,FALSE)</f>
        <v/>
      </c>
      <c r="J9121" s="26">
        <f>G9121*H9121</f>
        <v/>
      </c>
    </row>
    <row r="9122">
      <c r="C9122" s="27" t="inlineStr">
        <is>
          <t>JUMLAH HARGA PERALATAN</t>
        </is>
      </c>
      <c r="D9122" s="28" t="n"/>
      <c r="E9122" s="28" t="n"/>
      <c r="F9122" s="28" t="n"/>
      <c r="G9122" s="28" t="n"/>
      <c r="H9122" s="28" t="n"/>
      <c r="I9122" s="28" t="n"/>
      <c r="J9122" s="29">
        <f>SUM(J9120:J9121)</f>
        <v/>
      </c>
    </row>
    <row r="9123">
      <c r="C9123" s="31" t="inlineStr">
        <is>
          <t>D</t>
        </is>
      </c>
      <c r="D9123" s="31" t="inlineStr">
        <is>
          <t>Jumlah (A+B+C)</t>
        </is>
      </c>
      <c r="E9123" s="32" t="n"/>
      <c r="F9123" s="32" t="n"/>
      <c r="G9123" s="32" t="n"/>
      <c r="H9123" s="32" t="n"/>
      <c r="I9123" s="32" t="n"/>
      <c r="J9123" s="33">
        <f>J9115+J9118+J9122</f>
        <v/>
      </c>
    </row>
    <row r="9124">
      <c r="C9124" s="18" t="inlineStr">
        <is>
          <t>E</t>
        </is>
      </c>
      <c r="D9124" s="18" t="inlineStr">
        <is>
          <t>Biaya Umum dan Keuntungan 10.0% x D</t>
        </is>
      </c>
      <c r="H9124" s="21">
        <f>$Q$8</f>
        <v/>
      </c>
      <c r="J9124" s="34">
        <f>J9123*H9124</f>
        <v/>
      </c>
    </row>
    <row r="9125">
      <c r="C9125" s="31" t="inlineStr">
        <is>
          <t>F</t>
        </is>
      </c>
      <c r="D9125" s="31" t="inlineStr">
        <is>
          <t>Harga Satuan Pekerjaan (D+E)</t>
        </is>
      </c>
      <c r="E9125" s="32" t="n"/>
      <c r="F9125" s="32" t="n"/>
      <c r="G9125" s="32" t="n"/>
      <c r="H9125" s="32" t="n"/>
      <c r="I9125" s="32" t="n"/>
      <c r="J9125" s="33">
        <f>SUM(J9123:J9124)</f>
        <v/>
      </c>
    </row>
    <row r="9127">
      <c r="C9127" s="16" t="inlineStr">
        <is>
          <t>I.437</t>
        </is>
      </c>
      <c r="D9127" s="17" t="inlineStr">
        <is>
          <t>Rak Kabel (Cable Tray)</t>
        </is>
      </c>
      <c r="F9127" s="18" t="inlineStr">
        <is>
          <t>Meter Panjang</t>
        </is>
      </c>
      <c r="K9127" s="22">
        <f>ROUNDDOWN(J9144,0)</f>
        <v/>
      </c>
      <c r="M9127" s="19" t="inlineStr">
        <is>
          <t>9.4.(17)</t>
        </is>
      </c>
    </row>
    <row r="9128">
      <c r="C9128" s="23" t="inlineStr">
        <is>
          <t>No</t>
        </is>
      </c>
      <c r="D9128" s="23" t="inlineStr">
        <is>
          <t>Uraian</t>
        </is>
      </c>
      <c r="E9128" s="23" t="inlineStr">
        <is>
          <t>Kode</t>
        </is>
      </c>
      <c r="F9128" s="23" t="inlineStr">
        <is>
          <t>Sat.</t>
        </is>
      </c>
      <c r="G9128" s="23" t="inlineStr">
        <is>
          <t>Koefisien</t>
        </is>
      </c>
      <c r="H9128" s="23" t="inlineStr">
        <is>
          <t>Harga  Satuan (Rp)</t>
        </is>
      </c>
      <c r="J9128" s="23" t="inlineStr">
        <is>
          <t>Jumlah Harga (Rp)</t>
        </is>
      </c>
    </row>
    <row r="9129">
      <c r="C9129" s="24" t="inlineStr">
        <is>
          <t>A</t>
        </is>
      </c>
      <c r="D9129" s="24" t="inlineStr">
        <is>
          <t>TENAGA KERJA</t>
        </is>
      </c>
      <c r="E9129" s="12" t="n"/>
      <c r="F9129" s="12" t="n"/>
      <c r="G9129" s="12" t="n"/>
      <c r="H9129" s="12" t="n"/>
      <c r="I9129" s="12" t="n"/>
      <c r="J9129" s="12" t="n"/>
    </row>
    <row r="9130">
      <c r="C9130" s="5" t="n">
        <v>1</v>
      </c>
      <c r="D9130" s="5" t="inlineStr">
        <is>
          <t>Tukang</t>
        </is>
      </c>
      <c r="E9130" s="5" t="inlineStr">
        <is>
          <t>L02</t>
        </is>
      </c>
      <c r="F9130" s="5" t="inlineStr">
        <is>
          <t>jam</t>
        </is>
      </c>
      <c r="G9130" s="25" t="n">
        <v>0.001222731655496733</v>
      </c>
      <c r="H9130" s="26">
        <f>VLOOKUP(D9130,upahbahan,3,FALSE)</f>
        <v/>
      </c>
      <c r="J9130" s="26">
        <f>G9130*H9130</f>
        <v/>
      </c>
    </row>
    <row r="9131">
      <c r="C9131" s="5" t="n">
        <v>2</v>
      </c>
      <c r="D9131" s="5" t="inlineStr">
        <is>
          <t>Mandor</t>
        </is>
      </c>
      <c r="E9131" s="5" t="inlineStr">
        <is>
          <t>L03</t>
        </is>
      </c>
      <c r="F9131" s="5" t="inlineStr">
        <is>
          <t>jam</t>
        </is>
      </c>
      <c r="G9131" s="25" t="n">
        <v>0.0006114799736556296</v>
      </c>
      <c r="H9131" s="26">
        <f>VLOOKUP(D9131,upahbahan,3,FALSE)</f>
        <v/>
      </c>
      <c r="J9131" s="26">
        <f>G9131*H9131</f>
        <v/>
      </c>
    </row>
    <row r="9132">
      <c r="C9132" s="27" t="inlineStr">
        <is>
          <t>JUMLAH HARGA TENAGA KERJA</t>
        </is>
      </c>
      <c r="D9132" s="28" t="n"/>
      <c r="E9132" s="28" t="n"/>
      <c r="F9132" s="28" t="n"/>
      <c r="G9132" s="28" t="n"/>
      <c r="H9132" s="28" t="n"/>
      <c r="I9132" s="28" t="n"/>
      <c r="J9132" s="29">
        <f>SUM(J9130:J9131)</f>
        <v/>
      </c>
    </row>
    <row r="9133">
      <c r="C9133" s="24" t="inlineStr">
        <is>
          <t>B</t>
        </is>
      </c>
      <c r="D9133" s="24" t="inlineStr">
        <is>
          <t>BAHAN</t>
        </is>
      </c>
      <c r="E9133" s="12" t="n"/>
      <c r="F9133" s="12" t="n"/>
      <c r="G9133" s="12" t="n"/>
      <c r="H9133" s="12" t="n"/>
      <c r="I9133" s="12" t="n"/>
      <c r="J9133" s="12" t="n"/>
    </row>
    <row r="9134">
      <c r="C9134" s="5" t="n">
        <v>1</v>
      </c>
      <c r="D9134" s="5" t="inlineStr">
        <is>
          <t>Baja Pelat (Steel Plate)</t>
        </is>
      </c>
      <c r="E9134" s="5" t="inlineStr">
        <is>
          <t>M133</t>
        </is>
      </c>
      <c r="F9134" s="5" t="inlineStr">
        <is>
          <t>Kg</t>
        </is>
      </c>
      <c r="G9134" s="25" t="n">
        <v>7.2</v>
      </c>
      <c r="H9134" s="26">
        <f>VLOOKUP(D9134,upahbahan,3,FALSE)</f>
        <v/>
      </c>
      <c r="J9134" s="26">
        <f>G9134*H9134</f>
        <v/>
      </c>
    </row>
    <row r="9135">
      <c r="C9135" s="5" t="n">
        <v>2</v>
      </c>
      <c r="D9135" s="5" t="inlineStr">
        <is>
          <t>Mur dan Baut Angkur (L=60 CM )</t>
        </is>
      </c>
      <c r="E9135" s="5" t="inlineStr">
        <is>
          <t>M223a</t>
        </is>
      </c>
      <c r="F9135" s="5" t="inlineStr">
        <is>
          <t>Set</t>
        </is>
      </c>
      <c r="G9135" s="25" t="n">
        <v>2</v>
      </c>
      <c r="H9135" s="26">
        <f>VLOOKUP(D9135,upahbahan,3,FALSE)</f>
        <v/>
      </c>
      <c r="J9135" s="26">
        <f>G9135*H9135</f>
        <v/>
      </c>
    </row>
    <row r="9136">
      <c r="C9136" s="5" t="n">
        <v>3</v>
      </c>
      <c r="D9136" s="5" t="inlineStr">
        <is>
          <t>Baja Profil L 25x25x3</t>
        </is>
      </c>
      <c r="E9136" s="5" t="inlineStr">
        <is>
          <t>M122h</t>
        </is>
      </c>
      <c r="F9136" s="5" t="inlineStr">
        <is>
          <t>M'</t>
        </is>
      </c>
      <c r="G9136" s="25" t="n">
        <v>2.3</v>
      </c>
      <c r="H9136" s="26">
        <f>VLOOKUP(D9136,upahbahan,3,FALSE)</f>
        <v/>
      </c>
      <c r="J9136" s="26">
        <f>G9136*H9136</f>
        <v/>
      </c>
    </row>
    <row r="9137">
      <c r="C9137" s="27" t="inlineStr">
        <is>
          <t>JUMLAH HARGA BAHAN</t>
        </is>
      </c>
      <c r="D9137" s="28" t="n"/>
      <c r="E9137" s="28" t="n"/>
      <c r="F9137" s="28" t="n"/>
      <c r="G9137" s="28" t="n"/>
      <c r="H9137" s="28" t="n"/>
      <c r="I9137" s="28" t="n"/>
      <c r="J9137" s="29">
        <f>SUM(J9134:J9136)</f>
        <v/>
      </c>
    </row>
    <row r="9138">
      <c r="C9138" s="24" t="inlineStr">
        <is>
          <t>C</t>
        </is>
      </c>
      <c r="D9138" s="24" t="inlineStr">
        <is>
          <t>PERALATAN</t>
        </is>
      </c>
      <c r="E9138" s="12" t="n"/>
      <c r="F9138" s="12" t="n"/>
      <c r="G9138" s="12" t="n"/>
      <c r="H9138" s="12" t="n"/>
      <c r="I9138" s="12" t="n"/>
      <c r="J9138" s="12" t="n"/>
    </row>
    <row r="9139">
      <c r="C9139" s="5" t="n">
        <v>1</v>
      </c>
      <c r="D9139" s="5" t="inlineStr">
        <is>
          <t>Flat Bed Truck 3-4 Ton</t>
        </is>
      </c>
      <c r="E9139" s="5" t="inlineStr">
        <is>
          <t>E11</t>
        </is>
      </c>
      <c r="F9139" s="5" t="inlineStr">
        <is>
          <t>Jam</t>
        </is>
      </c>
      <c r="G9139" s="25" t="n">
        <v>0.0006113596680942451</v>
      </c>
      <c r="H9139" s="26">
        <f>VLOOKUP(D9139,upahbahan,3,FALSE)</f>
        <v/>
      </c>
      <c r="J9139" s="26">
        <f>G9139*H9139</f>
        <v/>
      </c>
    </row>
    <row r="9140">
      <c r="C9140" s="5" t="n">
        <v>2</v>
      </c>
      <c r="D9140" s="5" t="inlineStr">
        <is>
          <t>Alat Bantu</t>
        </is>
      </c>
      <c r="F9140" s="5" t="inlineStr">
        <is>
          <t>Ls</t>
        </is>
      </c>
      <c r="G9140" s="25" t="n">
        <v>1</v>
      </c>
      <c r="H9140" s="26">
        <f>VLOOKUP(D9140,upahbahan,3,FALSE)</f>
        <v/>
      </c>
      <c r="J9140" s="26">
        <f>G9140*H9140</f>
        <v/>
      </c>
    </row>
    <row r="9141">
      <c r="C9141" s="27" t="inlineStr">
        <is>
          <t>JUMLAH HARGA PERALATAN</t>
        </is>
      </c>
      <c r="D9141" s="28" t="n"/>
      <c r="E9141" s="28" t="n"/>
      <c r="F9141" s="28" t="n"/>
      <c r="G9141" s="28" t="n"/>
      <c r="H9141" s="28" t="n"/>
      <c r="I9141" s="28" t="n"/>
      <c r="J9141" s="29">
        <f>SUM(J9139:J9140)</f>
        <v/>
      </c>
    </row>
    <row r="9142">
      <c r="C9142" s="31" t="inlineStr">
        <is>
          <t>D</t>
        </is>
      </c>
      <c r="D9142" s="31" t="inlineStr">
        <is>
          <t>Jumlah (A+B+C)</t>
        </is>
      </c>
      <c r="E9142" s="32" t="n"/>
      <c r="F9142" s="32" t="n"/>
      <c r="G9142" s="32" t="n"/>
      <c r="H9142" s="32" t="n"/>
      <c r="I9142" s="32" t="n"/>
      <c r="J9142" s="33">
        <f>J9132+J9137+J9141</f>
        <v/>
      </c>
    </row>
    <row r="9143">
      <c r="C9143" s="18" t="inlineStr">
        <is>
          <t>E</t>
        </is>
      </c>
      <c r="D9143" s="18" t="inlineStr">
        <is>
          <t>Biaya Umum dan Keuntungan 10.0% x D</t>
        </is>
      </c>
      <c r="H9143" s="21">
        <f>$Q$8</f>
        <v/>
      </c>
      <c r="J9143" s="34">
        <f>J9142*H9143</f>
        <v/>
      </c>
    </row>
    <row r="9144">
      <c r="C9144" s="31" t="inlineStr">
        <is>
          <t>F</t>
        </is>
      </c>
      <c r="D9144" s="31" t="inlineStr">
        <is>
          <t>Harga Satuan Pekerjaan (D+E)</t>
        </is>
      </c>
      <c r="E9144" s="32" t="n"/>
      <c r="F9144" s="32" t="n"/>
      <c r="G9144" s="32" t="n"/>
      <c r="H9144" s="32" t="n"/>
      <c r="I9144" s="32" t="n"/>
      <c r="J9144" s="33">
        <f>SUM(J9142:J9143)</f>
        <v/>
      </c>
    </row>
    <row r="9146">
      <c r="C9146" s="16" t="inlineStr">
        <is>
          <t>I.438</t>
        </is>
      </c>
      <c r="D9146" s="17" t="inlineStr">
        <is>
          <t>Galian Kabel atau Alur Saluran Kabel</t>
        </is>
      </c>
      <c r="F9146" s="18" t="inlineStr">
        <is>
          <t>Meter Panjang</t>
        </is>
      </c>
      <c r="K9146" s="22">
        <f>ROUNDDOWN(J9164,0)</f>
        <v/>
      </c>
      <c r="M9146" s="19" t="inlineStr">
        <is>
          <t>9.4.(18)</t>
        </is>
      </c>
    </row>
    <row r="9147">
      <c r="C9147" s="23" t="inlineStr">
        <is>
          <t>No</t>
        </is>
      </c>
      <c r="D9147" s="23" t="inlineStr">
        <is>
          <t>Uraian</t>
        </is>
      </c>
      <c r="E9147" s="23" t="inlineStr">
        <is>
          <t>Kode</t>
        </is>
      </c>
      <c r="F9147" s="23" t="inlineStr">
        <is>
          <t>Sat.</t>
        </is>
      </c>
      <c r="G9147" s="23" t="inlineStr">
        <is>
          <t>Koefisien</t>
        </is>
      </c>
      <c r="H9147" s="23" t="inlineStr">
        <is>
          <t>Harga  Satuan (Rp)</t>
        </is>
      </c>
      <c r="J9147" s="23" t="inlineStr">
        <is>
          <t>Jumlah Harga (Rp)</t>
        </is>
      </c>
    </row>
    <row r="9148">
      <c r="C9148" s="24" t="inlineStr">
        <is>
          <t>A</t>
        </is>
      </c>
      <c r="D9148" s="24" t="inlineStr">
        <is>
          <t>TENAGA KERJA</t>
        </is>
      </c>
      <c r="E9148" s="12" t="n"/>
      <c r="F9148" s="12" t="n"/>
      <c r="G9148" s="12" t="n"/>
      <c r="H9148" s="12" t="n"/>
      <c r="I9148" s="12" t="n"/>
      <c r="J9148" s="12" t="n"/>
    </row>
    <row r="9149">
      <c r="C9149" s="5" t="n">
        <v>1</v>
      </c>
      <c r="D9149" s="5" t="inlineStr">
        <is>
          <t>Pekerja</t>
        </is>
      </c>
      <c r="E9149" s="5" t="inlineStr">
        <is>
          <t>L01</t>
        </is>
      </c>
      <c r="F9149" s="5" t="inlineStr">
        <is>
          <t>jam</t>
        </is>
      </c>
      <c r="G9149" s="25" t="n">
        <v>0.002798122092901271</v>
      </c>
      <c r="H9149" s="26">
        <f>VLOOKUP(D9149,upahbahan,3,FALSE)</f>
        <v/>
      </c>
      <c r="J9149" s="26">
        <f>G9149*H9149</f>
        <v/>
      </c>
    </row>
    <row r="9150">
      <c r="C9150" s="5" t="n">
        <v>2</v>
      </c>
      <c r="D9150" s="5" t="inlineStr">
        <is>
          <t>Mandor</t>
        </is>
      </c>
      <c r="E9150" s="5" t="inlineStr">
        <is>
          <t>L03</t>
        </is>
      </c>
      <c r="F9150" s="5" t="inlineStr">
        <is>
          <t>jam</t>
        </is>
      </c>
      <c r="G9150" s="25" t="n">
        <v>0.001399169443892435</v>
      </c>
      <c r="H9150" s="26">
        <f>VLOOKUP(D9150,upahbahan,3,FALSE)</f>
        <v/>
      </c>
      <c r="J9150" s="26">
        <f>G9150*H9150</f>
        <v/>
      </c>
    </row>
    <row r="9151">
      <c r="C9151" s="27" t="inlineStr">
        <is>
          <t>JUMLAH HARGA TENAGA KERJA</t>
        </is>
      </c>
      <c r="D9151" s="28" t="n"/>
      <c r="E9151" s="28" t="n"/>
      <c r="F9151" s="28" t="n"/>
      <c r="G9151" s="28" t="n"/>
      <c r="H9151" s="28" t="n"/>
      <c r="I9151" s="28" t="n"/>
      <c r="J9151" s="29">
        <f>SUM(J9149:J9150)</f>
        <v/>
      </c>
    </row>
    <row r="9152">
      <c r="C9152" s="24" t="inlineStr">
        <is>
          <t>B</t>
        </is>
      </c>
      <c r="D9152" s="24" t="inlineStr">
        <is>
          <t>BAHAN</t>
        </is>
      </c>
      <c r="E9152" s="12" t="n"/>
      <c r="F9152" s="12" t="n"/>
      <c r="G9152" s="12" t="n"/>
      <c r="H9152" s="12" t="n"/>
      <c r="I9152" s="12" t="n"/>
      <c r="J9152" s="12" t="n"/>
    </row>
    <row r="9153">
      <c r="C9153" s="5" t="n">
        <v>1</v>
      </c>
      <c r="D9153" s="5" t="inlineStr">
        <is>
          <t>Pasir Urug</t>
        </is>
      </c>
      <c r="E9153" s="5" t="inlineStr">
        <is>
          <t>M01d</t>
        </is>
      </c>
      <c r="F9153" s="5" t="inlineStr">
        <is>
          <t>M3</t>
        </is>
      </c>
      <c r="G9153" s="25" t="n">
        <v>0.2025</v>
      </c>
      <c r="H9153" s="26">
        <f>VLOOKUP(D9153,upahbahan,3,FALSE)</f>
        <v/>
      </c>
      <c r="J9153" s="26">
        <f>G9153*H9153</f>
        <v/>
      </c>
    </row>
    <row r="9154">
      <c r="C9154" s="5" t="n">
        <v>2</v>
      </c>
      <c r="D9154" s="5" t="inlineStr">
        <is>
          <t>Batu Bata</t>
        </is>
      </c>
      <c r="E9154" s="5" t="inlineStr">
        <is>
          <t>M374</t>
        </is>
      </c>
      <c r="F9154" s="5" t="inlineStr">
        <is>
          <t>Buah</t>
        </is>
      </c>
      <c r="G9154" s="25" t="n">
        <v>10</v>
      </c>
      <c r="H9154" s="26">
        <f>VLOOKUP(D9154,upahbahan,3,FALSE)</f>
        <v/>
      </c>
      <c r="J9154" s="26">
        <f>G9154*H9154</f>
        <v/>
      </c>
    </row>
    <row r="9155">
      <c r="C9155" s="5" t="n">
        <v>3</v>
      </c>
      <c r="D9155" s="5" t="inlineStr">
        <is>
          <t>Patok Penanda Kabel</t>
        </is>
      </c>
      <c r="E9155" s="5" t="inlineStr">
        <is>
          <t>M520</t>
        </is>
      </c>
      <c r="F9155" s="5" t="inlineStr">
        <is>
          <t>Buah</t>
        </is>
      </c>
      <c r="G9155" s="25" t="n">
        <v>1</v>
      </c>
      <c r="H9155" s="26">
        <f>VLOOKUP(D9155,upahbahan,3,FALSE)</f>
        <v/>
      </c>
      <c r="J9155" s="26">
        <f>G9155*H9155</f>
        <v/>
      </c>
    </row>
    <row r="9156">
      <c r="C9156" s="27" t="inlineStr">
        <is>
          <t>JUMLAH HARGA BAHAN</t>
        </is>
      </c>
      <c r="D9156" s="28" t="n"/>
      <c r="E9156" s="28" t="n"/>
      <c r="F9156" s="28" t="n"/>
      <c r="G9156" s="28" t="n"/>
      <c r="H9156" s="28" t="n"/>
      <c r="I9156" s="28" t="n"/>
      <c r="J9156" s="29">
        <f>SUM(J9153:J9155)</f>
        <v/>
      </c>
    </row>
    <row r="9157">
      <c r="C9157" s="24" t="inlineStr">
        <is>
          <t>C</t>
        </is>
      </c>
      <c r="D9157" s="24" t="inlineStr">
        <is>
          <t>PERALATAN</t>
        </is>
      </c>
      <c r="E9157" s="12" t="n"/>
      <c r="F9157" s="12" t="n"/>
      <c r="G9157" s="12" t="n"/>
      <c r="H9157" s="12" t="n"/>
      <c r="I9157" s="12" t="n"/>
      <c r="J9157" s="12" t="n"/>
    </row>
    <row r="9158">
      <c r="C9158" s="5" t="n">
        <v>1</v>
      </c>
      <c r="D9158" s="5" t="inlineStr">
        <is>
          <t>Excavator</t>
        </is>
      </c>
      <c r="E9158" s="5" t="inlineStr">
        <is>
          <t>E10</t>
        </is>
      </c>
      <c r="F9158" s="5" t="inlineStr">
        <is>
          <t>Jam</t>
        </is>
      </c>
      <c r="G9158" s="25" t="n">
        <v>0.001399148924125952</v>
      </c>
      <c r="H9158" s="26">
        <f>VLOOKUP(D9158,upahbahan,3,FALSE)</f>
        <v/>
      </c>
      <c r="J9158" s="26">
        <f>G9158*H9158</f>
        <v/>
      </c>
    </row>
    <row r="9159">
      <c r="C9159" s="5" t="n">
        <v>2</v>
      </c>
      <c r="D9159" s="5" t="inlineStr">
        <is>
          <t>DUMP TRUCK 4 TON; 134 HP</t>
        </is>
      </c>
      <c r="E9159" s="5" t="inlineStr">
        <is>
          <t>E08</t>
        </is>
      </c>
      <c r="F9159" s="5" t="inlineStr">
        <is>
          <t>Jam</t>
        </is>
      </c>
      <c r="G9159" s="25" t="n">
        <v>0.2338822588264852</v>
      </c>
      <c r="H9159" s="26">
        <f>VLOOKUP(D9159,upahbahan,3,FALSE)</f>
        <v/>
      </c>
      <c r="J9159" s="26">
        <f>G9159*H9159</f>
        <v/>
      </c>
    </row>
    <row r="9160">
      <c r="C9160" s="5" t="n">
        <v>3</v>
      </c>
      <c r="D9160" s="5" t="inlineStr">
        <is>
          <t>Alat Bantu</t>
        </is>
      </c>
      <c r="F9160" s="5" t="inlineStr">
        <is>
          <t>Ls</t>
        </is>
      </c>
      <c r="G9160" s="25" t="n">
        <v>1</v>
      </c>
      <c r="H9160" s="26">
        <f>VLOOKUP(D9160,upahbahan,3,FALSE)</f>
        <v/>
      </c>
      <c r="J9160" s="26">
        <f>G9160*H9160</f>
        <v/>
      </c>
    </row>
    <row r="9161">
      <c r="C9161" s="27" t="inlineStr">
        <is>
          <t>JUMLAH HARGA PERALATAN</t>
        </is>
      </c>
      <c r="D9161" s="28" t="n"/>
      <c r="E9161" s="28" t="n"/>
      <c r="F9161" s="28" t="n"/>
      <c r="G9161" s="28" t="n"/>
      <c r="H9161" s="28" t="n"/>
      <c r="I9161" s="28" t="n"/>
      <c r="J9161" s="29">
        <f>SUM(J9158:J9160)</f>
        <v/>
      </c>
    </row>
    <row r="9162">
      <c r="C9162" s="31" t="inlineStr">
        <is>
          <t>D</t>
        </is>
      </c>
      <c r="D9162" s="31" t="inlineStr">
        <is>
          <t>Jumlah (A+B+C)</t>
        </is>
      </c>
      <c r="E9162" s="32" t="n"/>
      <c r="F9162" s="32" t="n"/>
      <c r="G9162" s="32" t="n"/>
      <c r="H9162" s="32" t="n"/>
      <c r="I9162" s="32" t="n"/>
      <c r="J9162" s="33">
        <f>J9151+J9156+J9161</f>
        <v/>
      </c>
    </row>
    <row r="9163">
      <c r="C9163" s="18" t="inlineStr">
        <is>
          <t>E</t>
        </is>
      </c>
      <c r="D9163" s="18" t="inlineStr">
        <is>
          <t>Biaya Umum dan Keuntungan 10.0% x D</t>
        </is>
      </c>
      <c r="H9163" s="21">
        <f>$Q$8</f>
        <v/>
      </c>
      <c r="J9163" s="34">
        <f>J9162*H9163</f>
        <v/>
      </c>
    </row>
    <row r="9164">
      <c r="C9164" s="31" t="inlineStr">
        <is>
          <t>F</t>
        </is>
      </c>
      <c r="D9164" s="31" t="inlineStr">
        <is>
          <t>Harga Satuan Pekerjaan (D+E)</t>
        </is>
      </c>
      <c r="E9164" s="32" t="n"/>
      <c r="F9164" s="32" t="n"/>
      <c r="G9164" s="32" t="n"/>
      <c r="H9164" s="32" t="n"/>
      <c r="I9164" s="32" t="n"/>
      <c r="J9164" s="33">
        <f>SUM(J9162:J9163)</f>
        <v/>
      </c>
    </row>
    <row r="9166">
      <c r="C9166" s="16" t="inlineStr">
        <is>
          <t>I.439</t>
        </is>
      </c>
      <c r="D9166" s="17" t="inlineStr">
        <is>
          <t>Horizontal Duct of Underground</t>
        </is>
      </c>
      <c r="F9166" s="18" t="inlineStr">
        <is>
          <t>Meter Panjang</t>
        </is>
      </c>
      <c r="K9166" s="22">
        <f>ROUNDDOWN(J9184,0)</f>
        <v/>
      </c>
      <c r="M9166" s="19" t="inlineStr">
        <is>
          <t>9.4.(19)</t>
        </is>
      </c>
    </row>
    <row r="9167">
      <c r="C9167" s="23" t="inlineStr">
        <is>
          <t>No</t>
        </is>
      </c>
      <c r="D9167" s="23" t="inlineStr">
        <is>
          <t>Uraian</t>
        </is>
      </c>
      <c r="E9167" s="23" t="inlineStr">
        <is>
          <t>Kode</t>
        </is>
      </c>
      <c r="F9167" s="23" t="inlineStr">
        <is>
          <t>Sat.</t>
        </is>
      </c>
      <c r="G9167" s="23" t="inlineStr">
        <is>
          <t>Koefisien</t>
        </is>
      </c>
      <c r="H9167" s="23" t="inlineStr">
        <is>
          <t>Harga  Satuan (Rp)</t>
        </is>
      </c>
      <c r="J9167" s="23" t="inlineStr">
        <is>
          <t>Jumlah Harga (Rp)</t>
        </is>
      </c>
    </row>
    <row r="9168">
      <c r="C9168" s="24" t="inlineStr">
        <is>
          <t>A</t>
        </is>
      </c>
      <c r="D9168" s="24" t="inlineStr">
        <is>
          <t>TENAGA KERJA</t>
        </is>
      </c>
      <c r="E9168" s="12" t="n"/>
      <c r="F9168" s="12" t="n"/>
      <c r="G9168" s="12" t="n"/>
      <c r="H9168" s="12" t="n"/>
      <c r="I9168" s="12" t="n"/>
      <c r="J9168" s="12" t="n"/>
    </row>
    <row r="9169">
      <c r="C9169" s="5" t="n">
        <v>1</v>
      </c>
      <c r="D9169" s="5" t="inlineStr">
        <is>
          <t>Pekerja</t>
        </is>
      </c>
      <c r="E9169" s="5" t="inlineStr">
        <is>
          <t>L01</t>
        </is>
      </c>
      <c r="F9169" s="5" t="inlineStr">
        <is>
          <t>jam</t>
        </is>
      </c>
      <c r="G9169" s="25" t="n">
        <v>0.1746722742456285</v>
      </c>
      <c r="H9169" s="26">
        <f>VLOOKUP(D9169,upahbahan,3,FALSE)</f>
        <v/>
      </c>
      <c r="J9169" s="26">
        <f>G9169*H9169</f>
        <v/>
      </c>
    </row>
    <row r="9170">
      <c r="C9170" s="5" t="n">
        <v>2</v>
      </c>
      <c r="D9170" s="5" t="inlineStr">
        <is>
          <t>Tukang</t>
        </is>
      </c>
      <c r="E9170" s="5" t="inlineStr">
        <is>
          <t>L02</t>
        </is>
      </c>
      <c r="F9170" s="5" t="inlineStr">
        <is>
          <t>jam</t>
        </is>
      </c>
      <c r="G9170" s="25" t="n">
        <v>0.08733615585146978</v>
      </c>
      <c r="H9170" s="26">
        <f>VLOOKUP(D9170,upahbahan,3,FALSE)</f>
        <v/>
      </c>
      <c r="J9170" s="26">
        <f>G9170*H9170</f>
        <v/>
      </c>
    </row>
    <row r="9171">
      <c r="C9171" s="5" t="n">
        <v>3</v>
      </c>
      <c r="D9171" s="5" t="inlineStr">
        <is>
          <t>Mandor</t>
        </is>
      </c>
      <c r="E9171" s="5" t="inlineStr">
        <is>
          <t>L03</t>
        </is>
      </c>
      <c r="F9171" s="5" t="inlineStr">
        <is>
          <t>jam</t>
        </is>
      </c>
      <c r="G9171" s="25" t="n">
        <v>0.04366813537932471</v>
      </c>
      <c r="H9171" s="26">
        <f>VLOOKUP(D9171,upahbahan,3,FALSE)</f>
        <v/>
      </c>
      <c r="J9171" s="26">
        <f>G9171*H9171</f>
        <v/>
      </c>
    </row>
    <row r="9172">
      <c r="C9172" s="27" t="inlineStr">
        <is>
          <t>JUMLAH HARGA TENAGA KERJA</t>
        </is>
      </c>
      <c r="D9172" s="28" t="n"/>
      <c r="E9172" s="28" t="n"/>
      <c r="F9172" s="28" t="n"/>
      <c r="G9172" s="28" t="n"/>
      <c r="H9172" s="28" t="n"/>
      <c r="I9172" s="28" t="n"/>
      <c r="J9172" s="29">
        <f>SUM(J9169:J9171)</f>
        <v/>
      </c>
    </row>
    <row r="9173">
      <c r="C9173" s="24" t="inlineStr">
        <is>
          <t>B</t>
        </is>
      </c>
      <c r="D9173" s="24" t="inlineStr">
        <is>
          <t>BAHAN</t>
        </is>
      </c>
      <c r="E9173" s="12" t="n"/>
      <c r="F9173" s="12" t="n"/>
      <c r="G9173" s="12" t="n"/>
      <c r="H9173" s="12" t="n"/>
      <c r="I9173" s="12" t="n"/>
      <c r="J9173" s="12" t="n"/>
    </row>
    <row r="9174">
      <c r="C9174" s="5" t="n">
        <v>1</v>
      </c>
      <c r="D9174" s="5" t="inlineStr">
        <is>
          <t>U-Ditch 400x400x1000</t>
        </is>
      </c>
      <c r="E9174" s="5" t="inlineStr">
        <is>
          <t>M522e</t>
        </is>
      </c>
      <c r="F9174" s="5" t="inlineStr">
        <is>
          <t>Buah</t>
        </is>
      </c>
      <c r="G9174" s="25" t="n">
        <v>1</v>
      </c>
      <c r="H9174" s="26">
        <f>VLOOKUP(D9174,upahbahan,3,FALSE)</f>
        <v/>
      </c>
      <c r="J9174" s="26">
        <f>G9174*H9174</f>
        <v/>
      </c>
    </row>
    <row r="9175">
      <c r="C9175" s="5" t="n">
        <v>2</v>
      </c>
      <c r="D9175" s="5" t="inlineStr">
        <is>
          <t>Cover U-Ditch 400</t>
        </is>
      </c>
      <c r="E9175" s="5" t="inlineStr">
        <is>
          <t>M522f</t>
        </is>
      </c>
      <c r="F9175" s="5" t="inlineStr">
        <is>
          <t>Buah</t>
        </is>
      </c>
      <c r="G9175" s="25" t="n">
        <v>1</v>
      </c>
      <c r="H9175" s="26">
        <f>VLOOKUP(D9175,upahbahan,3,FALSE)</f>
        <v/>
      </c>
      <c r="J9175" s="26">
        <f>G9175*H9175</f>
        <v/>
      </c>
    </row>
    <row r="9176">
      <c r="C9176" s="5" t="n">
        <v>3</v>
      </c>
      <c r="D9176" s="5" t="inlineStr">
        <is>
          <t>Pekerjaan Galian</t>
        </is>
      </c>
      <c r="E9176" s="5" t="inlineStr">
        <is>
          <t>EI923a</t>
        </is>
      </c>
      <c r="F9176" s="5" t="inlineStr">
        <is>
          <t>M3</t>
        </is>
      </c>
      <c r="G9176" s="25" t="n">
        <v>0.1599999724605911</v>
      </c>
      <c r="H9176" s="26">
        <f>VLOOKUP(D9176,upahbahan,3,FALSE)</f>
        <v/>
      </c>
      <c r="J9176" s="26">
        <f>G9176*H9176</f>
        <v/>
      </c>
    </row>
    <row r="9177">
      <c r="C9177" s="27" t="inlineStr">
        <is>
          <t>JUMLAH HARGA BAHAN</t>
        </is>
      </c>
      <c r="D9177" s="28" t="n"/>
      <c r="E9177" s="28" t="n"/>
      <c r="F9177" s="28" t="n"/>
      <c r="G9177" s="28" t="n"/>
      <c r="H9177" s="28" t="n"/>
      <c r="I9177" s="28" t="n"/>
      <c r="J9177" s="29">
        <f>SUM(J9174:J9176)</f>
        <v/>
      </c>
    </row>
    <row r="9178">
      <c r="C9178" s="24" t="inlineStr">
        <is>
          <t>C</t>
        </is>
      </c>
      <c r="D9178" s="24" t="inlineStr">
        <is>
          <t>PERALATAN</t>
        </is>
      </c>
      <c r="E9178" s="12" t="n"/>
      <c r="F9178" s="12" t="n"/>
      <c r="G9178" s="12" t="n"/>
      <c r="H9178" s="12" t="n"/>
      <c r="I9178" s="12" t="n"/>
      <c r="J9178" s="12" t="n"/>
    </row>
    <row r="9179">
      <c r="C9179" s="5" t="n">
        <v>1</v>
      </c>
      <c r="D9179" s="5" t="inlineStr">
        <is>
          <t>Flat Bed Truck 3-4 Ton</t>
        </is>
      </c>
      <c r="E9179" s="5" t="inlineStr">
        <is>
          <t>E11</t>
        </is>
      </c>
      <c r="F9179" s="5" t="inlineStr">
        <is>
          <t>Jam</t>
        </is>
      </c>
      <c r="G9179" s="25" t="n">
        <v>0.04366804978605824</v>
      </c>
      <c r="H9179" s="26">
        <f>VLOOKUP(D9179,upahbahan,3,FALSE)</f>
        <v/>
      </c>
      <c r="J9179" s="26">
        <f>G9179*H9179</f>
        <v/>
      </c>
    </row>
    <row r="9180">
      <c r="C9180" s="5" t="n">
        <v>2</v>
      </c>
      <c r="D9180" s="5" t="inlineStr">
        <is>
          <t>Alat Bantu</t>
        </is>
      </c>
      <c r="F9180" s="5" t="inlineStr">
        <is>
          <t>Ls</t>
        </is>
      </c>
      <c r="G9180" s="25" t="n">
        <v>1</v>
      </c>
      <c r="H9180" s="26">
        <f>VLOOKUP(D9180,upahbahan,3,FALSE)</f>
        <v/>
      </c>
      <c r="J9180" s="26">
        <f>G9180*H9180</f>
        <v/>
      </c>
    </row>
    <row r="9181">
      <c r="C9181" s="27" t="inlineStr">
        <is>
          <t>JUMLAH HARGA PERALATAN</t>
        </is>
      </c>
      <c r="D9181" s="28" t="n"/>
      <c r="E9181" s="28" t="n"/>
      <c r="F9181" s="28" t="n"/>
      <c r="G9181" s="28" t="n"/>
      <c r="H9181" s="28" t="n"/>
      <c r="I9181" s="28" t="n"/>
      <c r="J9181" s="29">
        <f>SUM(J9179:J9180)</f>
        <v/>
      </c>
    </row>
    <row r="9182">
      <c r="C9182" s="31" t="inlineStr">
        <is>
          <t>D</t>
        </is>
      </c>
      <c r="D9182" s="31" t="inlineStr">
        <is>
          <t>Jumlah (A+B+C)</t>
        </is>
      </c>
      <c r="E9182" s="32" t="n"/>
      <c r="F9182" s="32" t="n"/>
      <c r="G9182" s="32" t="n"/>
      <c r="H9182" s="32" t="n"/>
      <c r="I9182" s="32" t="n"/>
      <c r="J9182" s="33">
        <f>J9172+J9177+J9181</f>
        <v/>
      </c>
    </row>
    <row r="9183">
      <c r="C9183" s="18" t="inlineStr">
        <is>
          <t>E</t>
        </is>
      </c>
      <c r="D9183" s="18" t="inlineStr">
        <is>
          <t>Biaya Umum dan Keuntungan 10.0% x D</t>
        </is>
      </c>
      <c r="H9183" s="21">
        <f>$Q$8</f>
        <v/>
      </c>
      <c r="J9183" s="34">
        <f>J9182*H9183</f>
        <v/>
      </c>
    </row>
    <row r="9184">
      <c r="C9184" s="31" t="inlineStr">
        <is>
          <t>F</t>
        </is>
      </c>
      <c r="D9184" s="31" t="inlineStr">
        <is>
          <t>Harga Satuan Pekerjaan (D+E)</t>
        </is>
      </c>
      <c r="E9184" s="32" t="n"/>
      <c r="F9184" s="32" t="n"/>
      <c r="G9184" s="32" t="n"/>
      <c r="H9184" s="32" t="n"/>
      <c r="I9184" s="32" t="n"/>
      <c r="J9184" s="33">
        <f>SUM(J9182:J9183)</f>
        <v/>
      </c>
    </row>
    <row r="9186">
      <c r="C9186" s="16" t="inlineStr">
        <is>
          <t>I.440</t>
        </is>
      </c>
      <c r="D9186" s="17" t="inlineStr">
        <is>
          <t>Lubang Kontrol Listrik Tipe-A</t>
        </is>
      </c>
      <c r="F9186" s="18" t="inlineStr">
        <is>
          <t>Buah</t>
        </is>
      </c>
      <c r="K9186" s="22">
        <f>ROUNDDOWN(J9206,0)</f>
        <v/>
      </c>
      <c r="M9186" s="19" t="inlineStr">
        <is>
          <t>9.4.(20a)</t>
        </is>
      </c>
    </row>
    <row r="9187">
      <c r="C9187" s="23" t="inlineStr">
        <is>
          <t>No</t>
        </is>
      </c>
      <c r="D9187" s="23" t="inlineStr">
        <is>
          <t>Uraian</t>
        </is>
      </c>
      <c r="E9187" s="23" t="inlineStr">
        <is>
          <t>Kode</t>
        </is>
      </c>
      <c r="F9187" s="23" t="inlineStr">
        <is>
          <t>Sat.</t>
        </is>
      </c>
      <c r="G9187" s="23" t="inlineStr">
        <is>
          <t>Koefisien</t>
        </is>
      </c>
      <c r="H9187" s="23" t="inlineStr">
        <is>
          <t>Harga  Satuan (Rp)</t>
        </is>
      </c>
      <c r="J9187" s="23" t="inlineStr">
        <is>
          <t>Jumlah Harga (Rp)</t>
        </is>
      </c>
    </row>
    <row r="9188">
      <c r="C9188" s="24" t="inlineStr">
        <is>
          <t>A</t>
        </is>
      </c>
      <c r="D9188" s="24" t="inlineStr">
        <is>
          <t>TENAGA KERJA</t>
        </is>
      </c>
      <c r="E9188" s="12" t="n"/>
      <c r="F9188" s="12" t="n"/>
      <c r="G9188" s="12" t="n"/>
      <c r="H9188" s="12" t="n"/>
      <c r="I9188" s="12" t="n"/>
      <c r="J9188" s="12" t="n"/>
    </row>
    <row r="9189">
      <c r="C9189" s="5" t="n">
        <v>1</v>
      </c>
      <c r="D9189" s="5" t="inlineStr">
        <is>
          <t>Pekerja</t>
        </is>
      </c>
      <c r="E9189" s="5" t="inlineStr">
        <is>
          <t>L01</t>
        </is>
      </c>
      <c r="F9189" s="5" t="inlineStr">
        <is>
          <t>jam</t>
        </is>
      </c>
      <c r="G9189" s="25" t="n">
        <v>0.07529064656697369</v>
      </c>
      <c r="H9189" s="26">
        <f>VLOOKUP(D9189,upahbahan,3,FALSE)</f>
        <v/>
      </c>
      <c r="J9189" s="26">
        <f>G9189*H9189</f>
        <v/>
      </c>
    </row>
    <row r="9190">
      <c r="C9190" s="5" t="n">
        <v>2</v>
      </c>
      <c r="D9190" s="5" t="inlineStr">
        <is>
          <t>Tukang</t>
        </is>
      </c>
      <c r="E9190" s="5" t="inlineStr">
        <is>
          <t>L02</t>
        </is>
      </c>
      <c r="F9190" s="5" t="inlineStr">
        <is>
          <t>jam</t>
        </is>
      </c>
      <c r="G9190" s="25" t="n">
        <v>0.03764547047113379</v>
      </c>
      <c r="H9190" s="26">
        <f>VLOOKUP(D9190,upahbahan,3,FALSE)</f>
        <v/>
      </c>
      <c r="J9190" s="26">
        <f>G9190*H9190</f>
        <v/>
      </c>
    </row>
    <row r="9191">
      <c r="C9191" s="5" t="n">
        <v>3</v>
      </c>
      <c r="D9191" s="5" t="inlineStr">
        <is>
          <t>Mandor</t>
        </is>
      </c>
      <c r="E9191" s="5" t="inlineStr">
        <is>
          <t>L03</t>
        </is>
      </c>
      <c r="F9191" s="5" t="inlineStr">
        <is>
          <t>jam</t>
        </is>
      </c>
      <c r="G9191" s="25" t="n">
        <v>0.03764549290929383</v>
      </c>
      <c r="H9191" s="26">
        <f>VLOOKUP(D9191,upahbahan,3,FALSE)</f>
        <v/>
      </c>
      <c r="J9191" s="26">
        <f>G9191*H9191</f>
        <v/>
      </c>
    </row>
    <row r="9192">
      <c r="C9192" s="27" t="inlineStr">
        <is>
          <t>JUMLAH HARGA TENAGA KERJA</t>
        </is>
      </c>
      <c r="D9192" s="28" t="n"/>
      <c r="E9192" s="28" t="n"/>
      <c r="F9192" s="28" t="n"/>
      <c r="G9192" s="28" t="n"/>
      <c r="H9192" s="28" t="n"/>
      <c r="I9192" s="28" t="n"/>
      <c r="J9192" s="29">
        <f>SUM(J9189:J9191)</f>
        <v/>
      </c>
    </row>
    <row r="9193">
      <c r="C9193" s="24" t="inlineStr">
        <is>
          <t>B</t>
        </is>
      </c>
      <c r="D9193" s="24" t="inlineStr">
        <is>
          <t>BAHAN</t>
        </is>
      </c>
      <c r="E9193" s="12" t="n"/>
      <c r="F9193" s="12" t="n"/>
      <c r="G9193" s="12" t="n"/>
      <c r="H9193" s="12" t="n"/>
      <c r="I9193" s="12" t="n"/>
      <c r="J9193" s="12" t="n"/>
    </row>
    <row r="9194">
      <c r="C9194" s="5" t="n">
        <v>1</v>
      </c>
      <c r="D9194" s="5" t="inlineStr">
        <is>
          <t>Pekerjaan Galian</t>
        </is>
      </c>
      <c r="E9194" s="5" t="inlineStr">
        <is>
          <t>EI923a</t>
        </is>
      </c>
      <c r="F9194" s="5" t="inlineStr">
        <is>
          <t>M3</t>
        </is>
      </c>
      <c r="G9194" s="25" t="n">
        <v>0.2159999834763547</v>
      </c>
      <c r="H9194" s="26">
        <f>VLOOKUP(D9194,upahbahan,3,FALSE)</f>
        <v/>
      </c>
      <c r="J9194" s="26">
        <f>G9194*H9194</f>
        <v/>
      </c>
    </row>
    <row r="9195">
      <c r="C9195" s="5" t="n">
        <v>2</v>
      </c>
      <c r="D9195" s="5" t="inlineStr">
        <is>
          <t>Grounding Bak Kontrol Beton</t>
        </is>
      </c>
      <c r="E9195" s="5" t="inlineStr">
        <is>
          <t>M523</t>
        </is>
      </c>
      <c r="F9195" s="5" t="inlineStr">
        <is>
          <t>Buah</t>
        </is>
      </c>
      <c r="G9195" s="25" t="n">
        <v>1</v>
      </c>
      <c r="H9195" s="26">
        <f>VLOOKUP(D9195,upahbahan,3,FALSE)</f>
        <v/>
      </c>
      <c r="J9195" s="26">
        <f>G9195*H9195</f>
        <v/>
      </c>
    </row>
    <row r="9196">
      <c r="C9196" s="5" t="n">
        <v>3</v>
      </c>
      <c r="D9196" s="5" t="inlineStr">
        <is>
          <t>Pipa PVC AW Ø4"</t>
        </is>
      </c>
      <c r="E9196" s="5" t="inlineStr">
        <is>
          <t>M240f</t>
        </is>
      </c>
      <c r="F9196" s="5" t="inlineStr">
        <is>
          <t>M'</t>
        </is>
      </c>
      <c r="G9196" s="25" t="n">
        <v>0.5</v>
      </c>
      <c r="H9196" s="26">
        <f>VLOOKUP(D9196,upahbahan,3,FALSE)</f>
        <v/>
      </c>
      <c r="J9196" s="26">
        <f>G9196*H9196</f>
        <v/>
      </c>
    </row>
    <row r="9197">
      <c r="C9197" s="5" t="n">
        <v>4</v>
      </c>
      <c r="D9197" s="5" t="inlineStr">
        <is>
          <t>Copper Ground Rod</t>
        </is>
      </c>
      <c r="E9197" s="5" t="inlineStr">
        <is>
          <t>M524</t>
        </is>
      </c>
      <c r="F9197" s="5" t="inlineStr">
        <is>
          <t>M'</t>
        </is>
      </c>
      <c r="G9197" s="25" t="n">
        <v>6</v>
      </c>
      <c r="H9197" s="26">
        <f>VLOOKUP(D9197,upahbahan,3,FALSE)</f>
        <v/>
      </c>
      <c r="J9197" s="26">
        <f>G9197*H9197</f>
        <v/>
      </c>
    </row>
    <row r="9198">
      <c r="C9198" s="5" t="n">
        <v>5</v>
      </c>
      <c r="D9198" s="5" t="inlineStr">
        <is>
          <t>Clamp Grounding</t>
        </is>
      </c>
      <c r="E9198" s="5" t="inlineStr">
        <is>
          <t>M525</t>
        </is>
      </c>
      <c r="F9198" s="5" t="inlineStr">
        <is>
          <t>Buah</t>
        </is>
      </c>
      <c r="G9198" s="25" t="n">
        <v>1</v>
      </c>
      <c r="H9198" s="26">
        <f>VLOOKUP(D9198,upahbahan,3,FALSE)</f>
        <v/>
      </c>
      <c r="J9198" s="26">
        <f>G9198*H9198</f>
        <v/>
      </c>
    </row>
    <row r="9199">
      <c r="C9199" s="27" t="inlineStr">
        <is>
          <t>JUMLAH HARGA BAHAN</t>
        </is>
      </c>
      <c r="D9199" s="28" t="n"/>
      <c r="E9199" s="28" t="n"/>
      <c r="F9199" s="28" t="n"/>
      <c r="G9199" s="28" t="n"/>
      <c r="H9199" s="28" t="n"/>
      <c r="I9199" s="28" t="n"/>
      <c r="J9199" s="29">
        <f>SUM(J9194:J9198)</f>
        <v/>
      </c>
    </row>
    <row r="9200">
      <c r="C9200" s="24" t="inlineStr">
        <is>
          <t>C</t>
        </is>
      </c>
      <c r="D9200" s="24" t="inlineStr">
        <is>
          <t>PERALATAN</t>
        </is>
      </c>
      <c r="E9200" s="12" t="n"/>
      <c r="F9200" s="12" t="n"/>
      <c r="G9200" s="12" t="n"/>
      <c r="H9200" s="12" t="n"/>
      <c r="I9200" s="12" t="n"/>
      <c r="J9200" s="12" t="n"/>
    </row>
    <row r="9201">
      <c r="C9201" s="5" t="n">
        <v>1</v>
      </c>
      <c r="D9201" s="5" t="inlineStr">
        <is>
          <t>Flat Bed Truck 3-4 Ton</t>
        </is>
      </c>
      <c r="E9201" s="5" t="inlineStr">
        <is>
          <t>E11</t>
        </is>
      </c>
      <c r="F9201" s="5" t="inlineStr">
        <is>
          <t>Jam</t>
        </is>
      </c>
      <c r="G9201" s="25" t="n">
        <v>0.0376454185098414</v>
      </c>
      <c r="H9201" s="26">
        <f>VLOOKUP(D9201,upahbahan,3,FALSE)</f>
        <v/>
      </c>
      <c r="J9201" s="26">
        <f>G9201*H9201</f>
        <v/>
      </c>
    </row>
    <row r="9202">
      <c r="C9202" s="5" t="n">
        <v>2</v>
      </c>
      <c r="D9202" s="5" t="inlineStr">
        <is>
          <t>Alat Bantu</t>
        </is>
      </c>
      <c r="F9202" s="5" t="inlineStr">
        <is>
          <t>Ls</t>
        </is>
      </c>
      <c r="G9202" s="25" t="n">
        <v>1</v>
      </c>
      <c r="H9202" s="26">
        <f>VLOOKUP(D9202,upahbahan,3,FALSE)</f>
        <v/>
      </c>
      <c r="J9202" s="26">
        <f>G9202*H9202</f>
        <v/>
      </c>
    </row>
    <row r="9203">
      <c r="C9203" s="27" t="inlineStr">
        <is>
          <t>JUMLAH HARGA PERALATAN</t>
        </is>
      </c>
      <c r="D9203" s="28" t="n"/>
      <c r="E9203" s="28" t="n"/>
      <c r="F9203" s="28" t="n"/>
      <c r="G9203" s="28" t="n"/>
      <c r="H9203" s="28" t="n"/>
      <c r="I9203" s="28" t="n"/>
      <c r="J9203" s="29">
        <f>SUM(J9201:J9202)</f>
        <v/>
      </c>
    </row>
    <row r="9204">
      <c r="C9204" s="31" t="inlineStr">
        <is>
          <t>D</t>
        </is>
      </c>
      <c r="D9204" s="31" t="inlineStr">
        <is>
          <t>Jumlah (A+B+C)</t>
        </is>
      </c>
      <c r="E9204" s="32" t="n"/>
      <c r="F9204" s="32" t="n"/>
      <c r="G9204" s="32" t="n"/>
      <c r="H9204" s="32" t="n"/>
      <c r="I9204" s="32" t="n"/>
      <c r="J9204" s="33">
        <f>J9192+J9199+J9203</f>
        <v/>
      </c>
    </row>
    <row r="9205">
      <c r="C9205" s="18" t="inlineStr">
        <is>
          <t>E</t>
        </is>
      </c>
      <c r="D9205" s="18" t="inlineStr">
        <is>
          <t>Biaya Umum dan Keuntungan 10.0% x D</t>
        </is>
      </c>
      <c r="H9205" s="21">
        <f>$Q$8</f>
        <v/>
      </c>
      <c r="J9205" s="34">
        <f>J9204*H9205</f>
        <v/>
      </c>
    </row>
    <row r="9206">
      <c r="C9206" s="31" t="inlineStr">
        <is>
          <t>F</t>
        </is>
      </c>
      <c r="D9206" s="31" t="inlineStr">
        <is>
          <t>Harga Satuan Pekerjaan (D+E)</t>
        </is>
      </c>
      <c r="E9206" s="32" t="n"/>
      <c r="F9206" s="32" t="n"/>
      <c r="G9206" s="32" t="n"/>
      <c r="H9206" s="32" t="n"/>
      <c r="I9206" s="32" t="n"/>
      <c r="J9206" s="33">
        <f>SUM(J9204:J9205)</f>
        <v/>
      </c>
    </row>
    <row r="9208">
      <c r="C9208" s="16" t="inlineStr">
        <is>
          <t>I.441</t>
        </is>
      </c>
      <c r="D9208" s="17" t="inlineStr">
        <is>
          <t>Lubang Kontrol Listrik Tipe-B</t>
        </is>
      </c>
      <c r="F9208" s="18" t="inlineStr">
        <is>
          <t>Buah</t>
        </is>
      </c>
      <c r="K9208" s="22">
        <f>ROUNDDOWN(J9226,0)</f>
        <v/>
      </c>
      <c r="M9208" s="19" t="inlineStr">
        <is>
          <t>9.4.(20b)</t>
        </is>
      </c>
    </row>
    <row r="9209">
      <c r="C9209" s="23" t="inlineStr">
        <is>
          <t>No</t>
        </is>
      </c>
      <c r="D9209" s="23" t="inlineStr">
        <is>
          <t>Uraian</t>
        </is>
      </c>
      <c r="E9209" s="23" t="inlineStr">
        <is>
          <t>Kode</t>
        </is>
      </c>
      <c r="F9209" s="23" t="inlineStr">
        <is>
          <t>Sat.</t>
        </is>
      </c>
      <c r="G9209" s="23" t="inlineStr">
        <is>
          <t>Koefisien</t>
        </is>
      </c>
      <c r="H9209" s="23" t="inlineStr">
        <is>
          <t>Harga  Satuan (Rp)</t>
        </is>
      </c>
      <c r="J9209" s="23" t="inlineStr">
        <is>
          <t>Jumlah Harga (Rp)</t>
        </is>
      </c>
    </row>
    <row r="9210">
      <c r="C9210" s="24" t="inlineStr">
        <is>
          <t>A</t>
        </is>
      </c>
      <c r="D9210" s="24" t="inlineStr">
        <is>
          <t>TENAGA KERJA</t>
        </is>
      </c>
      <c r="E9210" s="12" t="n"/>
      <c r="F9210" s="12" t="n"/>
      <c r="G9210" s="12" t="n"/>
      <c r="H9210" s="12" t="n"/>
      <c r="I9210" s="12" t="n"/>
      <c r="J9210" s="12" t="n"/>
    </row>
    <row r="9211">
      <c r="C9211" s="5" t="n">
        <v>1</v>
      </c>
      <c r="D9211" s="5" t="inlineStr">
        <is>
          <t>Pekerja</t>
        </is>
      </c>
      <c r="E9211" s="5" t="inlineStr">
        <is>
          <t>L01</t>
        </is>
      </c>
      <c r="F9211" s="5" t="inlineStr">
        <is>
          <t>jam</t>
        </is>
      </c>
      <c r="G9211" s="25" t="n">
        <v>0.07529064656697369</v>
      </c>
      <c r="H9211" s="26">
        <f>VLOOKUP(D9211,upahbahan,3,FALSE)</f>
        <v/>
      </c>
      <c r="J9211" s="26">
        <f>G9211*H9211</f>
        <v/>
      </c>
    </row>
    <row r="9212">
      <c r="C9212" s="5" t="n">
        <v>2</v>
      </c>
      <c r="D9212" s="5" t="inlineStr">
        <is>
          <t>Tukang</t>
        </is>
      </c>
      <c r="E9212" s="5" t="inlineStr">
        <is>
          <t>L02</t>
        </is>
      </c>
      <c r="F9212" s="5" t="inlineStr">
        <is>
          <t>jam</t>
        </is>
      </c>
      <c r="G9212" s="25" t="n">
        <v>0.03764547047113379</v>
      </c>
      <c r="H9212" s="26">
        <f>VLOOKUP(D9212,upahbahan,3,FALSE)</f>
        <v/>
      </c>
      <c r="J9212" s="26">
        <f>G9212*H9212</f>
        <v/>
      </c>
    </row>
    <row r="9213">
      <c r="C9213" s="5" t="n">
        <v>3</v>
      </c>
      <c r="D9213" s="5" t="inlineStr">
        <is>
          <t>Mandor</t>
        </is>
      </c>
      <c r="E9213" s="5" t="inlineStr">
        <is>
          <t>L03</t>
        </is>
      </c>
      <c r="F9213" s="5" t="inlineStr">
        <is>
          <t>jam</t>
        </is>
      </c>
      <c r="G9213" s="25" t="n">
        <v>0.03764549290929383</v>
      </c>
      <c r="H9213" s="26">
        <f>VLOOKUP(D9213,upahbahan,3,FALSE)</f>
        <v/>
      </c>
      <c r="J9213" s="26">
        <f>G9213*H9213</f>
        <v/>
      </c>
    </row>
    <row r="9214">
      <c r="C9214" s="27" t="inlineStr">
        <is>
          <t>JUMLAH HARGA TENAGA KERJA</t>
        </is>
      </c>
      <c r="D9214" s="28" t="n"/>
      <c r="E9214" s="28" t="n"/>
      <c r="F9214" s="28" t="n"/>
      <c r="G9214" s="28" t="n"/>
      <c r="H9214" s="28" t="n"/>
      <c r="I9214" s="28" t="n"/>
      <c r="J9214" s="29">
        <f>SUM(J9211:J9213)</f>
        <v/>
      </c>
    </row>
    <row r="9215">
      <c r="C9215" s="24" t="inlineStr">
        <is>
          <t>B</t>
        </is>
      </c>
      <c r="D9215" s="24" t="inlineStr">
        <is>
          <t>BAHAN</t>
        </is>
      </c>
      <c r="E9215" s="12" t="n"/>
      <c r="F9215" s="12" t="n"/>
      <c r="G9215" s="12" t="n"/>
      <c r="H9215" s="12" t="n"/>
      <c r="I9215" s="12" t="n"/>
      <c r="J9215" s="12" t="n"/>
    </row>
    <row r="9216">
      <c r="C9216" s="5" t="n">
        <v>1</v>
      </c>
      <c r="D9216" s="5" t="inlineStr">
        <is>
          <t>Pekerjaan Galian</t>
        </is>
      </c>
      <c r="E9216" s="5" t="inlineStr">
        <is>
          <t>EI923a</t>
        </is>
      </c>
      <c r="F9216" s="5" t="inlineStr">
        <is>
          <t>M3</t>
        </is>
      </c>
      <c r="G9216" s="25" t="n">
        <v>0.2159999834763547</v>
      </c>
      <c r="H9216" s="26">
        <f>VLOOKUP(D9216,upahbahan,3,FALSE)</f>
        <v/>
      </c>
      <c r="J9216" s="26">
        <f>G9216*H9216</f>
        <v/>
      </c>
    </row>
    <row r="9217">
      <c r="C9217" s="5" t="n">
        <v>2</v>
      </c>
      <c r="D9217" s="5" t="inlineStr">
        <is>
          <t>Grounding Bak Kontrol Beton</t>
        </is>
      </c>
      <c r="E9217" s="5" t="inlineStr">
        <is>
          <t>M523</t>
        </is>
      </c>
      <c r="F9217" s="5" t="inlineStr">
        <is>
          <t>Buah</t>
        </is>
      </c>
      <c r="G9217" s="25" t="n">
        <v>1</v>
      </c>
      <c r="H9217" s="26">
        <f>VLOOKUP(D9217,upahbahan,3,FALSE)</f>
        <v/>
      </c>
      <c r="J9217" s="26">
        <f>G9217*H9217</f>
        <v/>
      </c>
    </row>
    <row r="9218">
      <c r="C9218" s="5" t="n">
        <v>3</v>
      </c>
      <c r="D9218" s="5" t="inlineStr">
        <is>
          <t>Pipa PVC AW Ø4"</t>
        </is>
      </c>
      <c r="E9218" s="5" t="inlineStr">
        <is>
          <t>M240f</t>
        </is>
      </c>
      <c r="F9218" s="5" t="inlineStr">
        <is>
          <t>M'</t>
        </is>
      </c>
      <c r="G9218" s="25" t="n">
        <v>0.5</v>
      </c>
      <c r="H9218" s="26">
        <f>VLOOKUP(D9218,upahbahan,3,FALSE)</f>
        <v/>
      </c>
      <c r="J9218" s="26">
        <f>G9218*H9218</f>
        <v/>
      </c>
    </row>
    <row r="9219">
      <c r="C9219" s="27" t="inlineStr">
        <is>
          <t>JUMLAH HARGA BAHAN</t>
        </is>
      </c>
      <c r="D9219" s="28" t="n"/>
      <c r="E9219" s="28" t="n"/>
      <c r="F9219" s="28" t="n"/>
      <c r="G9219" s="28" t="n"/>
      <c r="H9219" s="28" t="n"/>
      <c r="I9219" s="28" t="n"/>
      <c r="J9219" s="29">
        <f>SUM(J9216:J9218)</f>
        <v/>
      </c>
    </row>
    <row r="9220">
      <c r="C9220" s="24" t="inlineStr">
        <is>
          <t>C</t>
        </is>
      </c>
      <c r="D9220" s="24" t="inlineStr">
        <is>
          <t>PERALATAN</t>
        </is>
      </c>
      <c r="E9220" s="12" t="n"/>
      <c r="F9220" s="12" t="n"/>
      <c r="G9220" s="12" t="n"/>
      <c r="H9220" s="12" t="n"/>
      <c r="I9220" s="12" t="n"/>
      <c r="J9220" s="12" t="n"/>
    </row>
    <row r="9221">
      <c r="C9221" s="5" t="n">
        <v>1</v>
      </c>
      <c r="D9221" s="5" t="inlineStr">
        <is>
          <t>Flat Bed Truck 3-4 Ton</t>
        </is>
      </c>
      <c r="E9221" s="5" t="inlineStr">
        <is>
          <t>E11</t>
        </is>
      </c>
      <c r="F9221" s="5" t="inlineStr">
        <is>
          <t>Jam</t>
        </is>
      </c>
      <c r="G9221" s="25" t="n">
        <v>0.0376454185098414</v>
      </c>
      <c r="H9221" s="26">
        <f>VLOOKUP(D9221,upahbahan,3,FALSE)</f>
        <v/>
      </c>
      <c r="J9221" s="26">
        <f>G9221*H9221</f>
        <v/>
      </c>
    </row>
    <row r="9222">
      <c r="C9222" s="5" t="n">
        <v>2</v>
      </c>
      <c r="D9222" s="5" t="inlineStr">
        <is>
          <t>Alat Bantu</t>
        </is>
      </c>
      <c r="F9222" s="5" t="inlineStr">
        <is>
          <t>Ls</t>
        </is>
      </c>
      <c r="G9222" s="25" t="n">
        <v>1</v>
      </c>
      <c r="H9222" s="26">
        <f>VLOOKUP(D9222,upahbahan,3,FALSE)</f>
        <v/>
      </c>
      <c r="J9222" s="26">
        <f>G9222*H9222</f>
        <v/>
      </c>
    </row>
    <row r="9223">
      <c r="C9223" s="27" t="inlineStr">
        <is>
          <t>JUMLAH HARGA PERALATAN</t>
        </is>
      </c>
      <c r="D9223" s="28" t="n"/>
      <c r="E9223" s="28" t="n"/>
      <c r="F9223" s="28" t="n"/>
      <c r="G9223" s="28" t="n"/>
      <c r="H9223" s="28" t="n"/>
      <c r="I9223" s="28" t="n"/>
      <c r="J9223" s="29">
        <f>SUM(J9221:J9222)</f>
        <v/>
      </c>
    </row>
    <row r="9224">
      <c r="C9224" s="31" t="inlineStr">
        <is>
          <t>D</t>
        </is>
      </c>
      <c r="D9224" s="31" t="inlineStr">
        <is>
          <t>Jumlah (A+B+C)</t>
        </is>
      </c>
      <c r="E9224" s="32" t="n"/>
      <c r="F9224" s="32" t="n"/>
      <c r="G9224" s="32" t="n"/>
      <c r="H9224" s="32" t="n"/>
      <c r="I9224" s="32" t="n"/>
      <c r="J9224" s="33">
        <f>J9214+J9219+J9223</f>
        <v/>
      </c>
    </row>
    <row r="9225">
      <c r="C9225" s="18" t="inlineStr">
        <is>
          <t>E</t>
        </is>
      </c>
      <c r="D9225" s="18" t="inlineStr">
        <is>
          <t>Biaya Umum dan Keuntungan 10.0% x D</t>
        </is>
      </c>
      <c r="H9225" s="21">
        <f>$Q$8</f>
        <v/>
      </c>
      <c r="J9225" s="34">
        <f>J9224*H9225</f>
        <v/>
      </c>
    </row>
    <row r="9226">
      <c r="C9226" s="31" t="inlineStr">
        <is>
          <t>F</t>
        </is>
      </c>
      <c r="D9226" s="31" t="inlineStr">
        <is>
          <t>Harga Satuan Pekerjaan (D+E)</t>
        </is>
      </c>
      <c r="E9226" s="32" t="n"/>
      <c r="F9226" s="32" t="n"/>
      <c r="G9226" s="32" t="n"/>
      <c r="H9226" s="32" t="n"/>
      <c r="I9226" s="32" t="n"/>
      <c r="J9226" s="33">
        <f>SUM(J9224:J9225)</f>
        <v/>
      </c>
    </row>
    <row r="9228">
      <c r="C9228" s="16" t="inlineStr">
        <is>
          <t>I.442</t>
        </is>
      </c>
      <c r="D9228" s="17" t="inlineStr">
        <is>
          <t>Pipa Utilitas, Tipe-1</t>
        </is>
      </c>
      <c r="F9228" s="18" t="inlineStr">
        <is>
          <t>Meter Panjang</t>
        </is>
      </c>
      <c r="K9228" s="22">
        <f>ROUNDDOWN(J9250,0)</f>
        <v/>
      </c>
      <c r="M9228" s="19" t="inlineStr">
        <is>
          <t>9.4.(21a)</t>
        </is>
      </c>
    </row>
    <row r="9229">
      <c r="C9229" s="23" t="inlineStr">
        <is>
          <t>No</t>
        </is>
      </c>
      <c r="D9229" s="23" t="inlineStr">
        <is>
          <t>Uraian</t>
        </is>
      </c>
      <c r="E9229" s="23" t="inlineStr">
        <is>
          <t>Kode</t>
        </is>
      </c>
      <c r="F9229" s="23" t="inlineStr">
        <is>
          <t>Sat.</t>
        </is>
      </c>
      <c r="G9229" s="23" t="inlineStr">
        <is>
          <t>Koefisien</t>
        </is>
      </c>
      <c r="H9229" s="23" t="inlineStr">
        <is>
          <t>Harga  Satuan (Rp)</t>
        </is>
      </c>
      <c r="J9229" s="23" t="inlineStr">
        <is>
          <t>Jumlah Harga (Rp)</t>
        </is>
      </c>
    </row>
    <row r="9230">
      <c r="C9230" s="24" t="inlineStr">
        <is>
          <t>A</t>
        </is>
      </c>
      <c r="D9230" s="24" t="inlineStr">
        <is>
          <t>TENAGA KERJA</t>
        </is>
      </c>
      <c r="E9230" s="12" t="n"/>
      <c r="F9230" s="12" t="n"/>
      <c r="G9230" s="12" t="n"/>
      <c r="H9230" s="12" t="n"/>
      <c r="I9230" s="12" t="n"/>
      <c r="J9230" s="12" t="n"/>
    </row>
    <row r="9231">
      <c r="C9231" s="5" t="n">
        <v>1</v>
      </c>
      <c r="D9231" s="5" t="inlineStr">
        <is>
          <t>Pekerja</t>
        </is>
      </c>
      <c r="E9231" s="5" t="inlineStr">
        <is>
          <t>L01</t>
        </is>
      </c>
      <c r="F9231" s="5" t="inlineStr">
        <is>
          <t>jam</t>
        </is>
      </c>
      <c r="G9231" s="25" t="n">
        <v>0.05939326149979344</v>
      </c>
      <c r="H9231" s="26">
        <f>VLOOKUP(D9231,upahbahan,3,FALSE)</f>
        <v/>
      </c>
      <c r="J9231" s="26">
        <f>G9231*H9231</f>
        <v/>
      </c>
    </row>
    <row r="9232">
      <c r="C9232" s="5" t="n">
        <v>2</v>
      </c>
      <c r="D9232" s="5" t="inlineStr">
        <is>
          <t>Tukang</t>
        </is>
      </c>
      <c r="E9232" s="5" t="inlineStr">
        <is>
          <t>L02</t>
        </is>
      </c>
      <c r="F9232" s="5" t="inlineStr">
        <is>
          <t>jam</t>
        </is>
      </c>
      <c r="G9232" s="25" t="n">
        <v>0.02969668199785815</v>
      </c>
      <c r="H9232" s="26">
        <f>VLOOKUP(D9232,upahbahan,3,FALSE)</f>
        <v/>
      </c>
      <c r="J9232" s="26">
        <f>G9232*H9232</f>
        <v/>
      </c>
    </row>
    <row r="9233">
      <c r="C9233" s="5" t="n">
        <v>3</v>
      </c>
      <c r="D9233" s="5" t="inlineStr">
        <is>
          <t>Mandor</t>
        </is>
      </c>
      <c r="E9233" s="5" t="inlineStr">
        <is>
          <t>L03</t>
        </is>
      </c>
      <c r="F9233" s="5" t="inlineStr">
        <is>
          <t>jam</t>
        </is>
      </c>
      <c r="G9233" s="25" t="n">
        <v>0.02969655343830656</v>
      </c>
      <c r="H9233" s="26">
        <f>VLOOKUP(D9233,upahbahan,3,FALSE)</f>
        <v/>
      </c>
      <c r="J9233" s="26">
        <f>G9233*H9233</f>
        <v/>
      </c>
    </row>
    <row r="9234">
      <c r="C9234" s="27" t="inlineStr">
        <is>
          <t>JUMLAH HARGA TENAGA KERJA</t>
        </is>
      </c>
      <c r="D9234" s="28" t="n"/>
      <c r="E9234" s="28" t="n"/>
      <c r="F9234" s="28" t="n"/>
      <c r="G9234" s="28" t="n"/>
      <c r="H9234" s="28" t="n"/>
      <c r="I9234" s="28" t="n"/>
      <c r="J9234" s="29">
        <f>SUM(J9231:J9233)</f>
        <v/>
      </c>
    </row>
    <row r="9235">
      <c r="C9235" s="24" t="inlineStr">
        <is>
          <t>B</t>
        </is>
      </c>
      <c r="D9235" s="24" t="inlineStr">
        <is>
          <t>BAHAN</t>
        </is>
      </c>
      <c r="E9235" s="12" t="n"/>
      <c r="F9235" s="12" t="n"/>
      <c r="G9235" s="12" t="n"/>
      <c r="H9235" s="12" t="n"/>
      <c r="I9235" s="12" t="n"/>
      <c r="J9235" s="12" t="n"/>
    </row>
    <row r="9236">
      <c r="C9236" s="5" t="n">
        <v>1</v>
      </c>
      <c r="D9236" s="5" t="inlineStr">
        <is>
          <t>Beton K-250 (Ready Mix)</t>
        </is>
      </c>
      <c r="E9236" s="5" t="inlineStr">
        <is>
          <t>M186</t>
        </is>
      </c>
      <c r="F9236" s="5" t="inlineStr">
        <is>
          <t>M3</t>
        </is>
      </c>
      <c r="G9236" s="25" t="n">
        <v>0.0941249963991326</v>
      </c>
      <c r="H9236" s="26">
        <f>VLOOKUP(D9236,upahbahan,3,FALSE)</f>
        <v/>
      </c>
      <c r="J9236" s="26">
        <f>G9236*H9236</f>
        <v/>
      </c>
    </row>
    <row r="9237">
      <c r="C9237" s="5" t="n">
        <v>2</v>
      </c>
      <c r="D9237" s="5" t="inlineStr">
        <is>
          <t>Beton K-125 (Ready Mix)</t>
        </is>
      </c>
      <c r="E9237" s="5" t="inlineStr">
        <is>
          <t>M265</t>
        </is>
      </c>
      <c r="F9237" s="5" t="inlineStr">
        <is>
          <t>M3</t>
        </is>
      </c>
      <c r="G9237" s="25" t="n">
        <v>0.0734999970569425</v>
      </c>
      <c r="H9237" s="26">
        <f>VLOOKUP(D9237,upahbahan,3,FALSE)</f>
        <v/>
      </c>
      <c r="J9237" s="26">
        <f>G9237*H9237</f>
        <v/>
      </c>
    </row>
    <row r="9238">
      <c r="C9238" s="5" t="n">
        <v>3</v>
      </c>
      <c r="D9238" s="5" t="inlineStr">
        <is>
          <t>Baja Tulangan Ulir (On Site)</t>
        </is>
      </c>
      <c r="E9238" s="5" t="inlineStr">
        <is>
          <t>M39b</t>
        </is>
      </c>
      <c r="F9238" s="5" t="inlineStr">
        <is>
          <t>Kg</t>
        </is>
      </c>
      <c r="G9238" s="25" t="n">
        <v>14.11875</v>
      </c>
      <c r="H9238" s="26">
        <f>VLOOKUP(D9238,upahbahan,3,FALSE)</f>
        <v/>
      </c>
      <c r="J9238" s="26">
        <f>G9238*H9238</f>
        <v/>
      </c>
    </row>
    <row r="9239">
      <c r="C9239" s="5" t="n">
        <v>4</v>
      </c>
      <c r="D9239" s="5" t="inlineStr">
        <is>
          <t>Pipa PVC Dia. 4 "</t>
        </is>
      </c>
      <c r="E9239" s="5" t="inlineStr">
        <is>
          <t>M240f</t>
        </is>
      </c>
      <c r="F9239" s="5" t="inlineStr">
        <is>
          <t>M'</t>
        </is>
      </c>
      <c r="G9239" s="25" t="n">
        <v>2</v>
      </c>
      <c r="H9239" s="26">
        <f>VLOOKUP(D9239,upahbahan,3,FALSE)</f>
        <v/>
      </c>
      <c r="J9239" s="26">
        <f>G9239*H9239</f>
        <v/>
      </c>
    </row>
    <row r="9240">
      <c r="C9240" s="5" t="n">
        <v>5</v>
      </c>
      <c r="D9240" s="5" t="inlineStr">
        <is>
          <t>Sambungan PVC Dia. 4"</t>
        </is>
      </c>
      <c r="E9240" s="5" t="inlineStr">
        <is>
          <t>M242</t>
        </is>
      </c>
      <c r="F9240" s="5" t="inlineStr">
        <is>
          <t>Buah</t>
        </is>
      </c>
      <c r="G9240" s="25" t="n">
        <v>0.25</v>
      </c>
      <c r="H9240" s="26">
        <f>VLOOKUP(D9240,upahbahan,3,FALSE)</f>
        <v/>
      </c>
      <c r="J9240" s="26">
        <f>G9240*H9240</f>
        <v/>
      </c>
    </row>
    <row r="9241">
      <c r="C9241" s="5" t="n">
        <v>6</v>
      </c>
      <c r="D9241" s="5" t="inlineStr">
        <is>
          <t>Blinding Stone</t>
        </is>
      </c>
      <c r="E9241" s="5" t="inlineStr">
        <is>
          <t>M06</t>
        </is>
      </c>
      <c r="F9241" s="5" t="inlineStr">
        <is>
          <t>M3</t>
        </is>
      </c>
      <c r="G9241" s="25" t="n">
        <v>0.14</v>
      </c>
      <c r="H9241" s="26">
        <f>VLOOKUP(D9241,upahbahan,3,FALSE)</f>
        <v/>
      </c>
      <c r="J9241" s="26">
        <f>G9241*H9241</f>
        <v/>
      </c>
    </row>
    <row r="9242">
      <c r="C9242" s="5" t="n">
        <v>7</v>
      </c>
      <c r="D9242" s="5" t="inlineStr">
        <is>
          <t>Kayu Perancah</t>
        </is>
      </c>
      <c r="E9242" s="5" t="inlineStr">
        <is>
          <t>M19</t>
        </is>
      </c>
      <c r="F9242" s="5" t="inlineStr">
        <is>
          <t>M3</t>
        </is>
      </c>
      <c r="G9242" s="25" t="n">
        <v>0.01</v>
      </c>
      <c r="H9242" s="26">
        <f>VLOOKUP(D9242,upahbahan,3,FALSE)</f>
        <v/>
      </c>
      <c r="J9242" s="26">
        <f>G9242*H9242</f>
        <v/>
      </c>
    </row>
    <row r="9243">
      <c r="C9243" s="27" t="inlineStr">
        <is>
          <t>JUMLAH HARGA BAHAN</t>
        </is>
      </c>
      <c r="D9243" s="28" t="n"/>
      <c r="E9243" s="28" t="n"/>
      <c r="F9243" s="28" t="n"/>
      <c r="G9243" s="28" t="n"/>
      <c r="H9243" s="28" t="n"/>
      <c r="I9243" s="28" t="n"/>
      <c r="J9243" s="29">
        <f>SUM(J9236:J9242)</f>
        <v/>
      </c>
    </row>
    <row r="9244">
      <c r="C9244" s="24" t="inlineStr">
        <is>
          <t>C</t>
        </is>
      </c>
      <c r="D9244" s="24" t="inlineStr">
        <is>
          <t>PERALATAN</t>
        </is>
      </c>
      <c r="E9244" s="12" t="n"/>
      <c r="F9244" s="12" t="n"/>
      <c r="G9244" s="12" t="n"/>
      <c r="H9244" s="12" t="n"/>
      <c r="I9244" s="12" t="n"/>
      <c r="J9244" s="12" t="n"/>
    </row>
    <row r="9245">
      <c r="C9245" s="5" t="n">
        <v>1</v>
      </c>
      <c r="D9245" s="5" t="inlineStr">
        <is>
          <t>Flat Bed Truck 3-4 Ton</t>
        </is>
      </c>
      <c r="E9245" s="5" t="inlineStr">
        <is>
          <t>E11</t>
        </is>
      </c>
      <c r="F9245" s="5" t="inlineStr">
        <is>
          <t>Jam</t>
        </is>
      </c>
      <c r="G9245" s="25" t="n">
        <v>0.02969659722600365</v>
      </c>
      <c r="H9245" s="26">
        <f>VLOOKUP(D9245,upahbahan,3,FALSE)</f>
        <v/>
      </c>
      <c r="J9245" s="26">
        <f>G9245*H9245</f>
        <v/>
      </c>
    </row>
    <row r="9246">
      <c r="C9246" s="5" t="n">
        <v>2</v>
      </c>
      <c r="D9246" s="5" t="inlineStr">
        <is>
          <t>Alat Bantu</t>
        </is>
      </c>
      <c r="F9246" s="5" t="inlineStr">
        <is>
          <t>Ls</t>
        </is>
      </c>
      <c r="G9246" s="25" t="n">
        <v>1</v>
      </c>
      <c r="H9246" s="26">
        <f>VLOOKUP(D9246,upahbahan,3,FALSE)</f>
        <v/>
      </c>
      <c r="J9246" s="26">
        <f>G9246*H9246</f>
        <v/>
      </c>
    </row>
    <row r="9247">
      <c r="C9247" s="27" t="inlineStr">
        <is>
          <t>JUMLAH HARGA PERALATAN</t>
        </is>
      </c>
      <c r="D9247" s="28" t="n"/>
      <c r="E9247" s="28" t="n"/>
      <c r="F9247" s="28" t="n"/>
      <c r="G9247" s="28" t="n"/>
      <c r="H9247" s="28" t="n"/>
      <c r="I9247" s="28" t="n"/>
      <c r="J9247" s="29">
        <f>SUM(J9245:J9246)</f>
        <v/>
      </c>
    </row>
    <row r="9248">
      <c r="C9248" s="31" t="inlineStr">
        <is>
          <t>D</t>
        </is>
      </c>
      <c r="D9248" s="31" t="inlineStr">
        <is>
          <t>Jumlah (A+B+C)</t>
        </is>
      </c>
      <c r="E9248" s="32" t="n"/>
      <c r="F9248" s="32" t="n"/>
      <c r="G9248" s="32" t="n"/>
      <c r="H9248" s="32" t="n"/>
      <c r="I9248" s="32" t="n"/>
      <c r="J9248" s="33">
        <f>J9234+J9243+J9247</f>
        <v/>
      </c>
    </row>
    <row r="9249">
      <c r="C9249" s="18" t="inlineStr">
        <is>
          <t>E</t>
        </is>
      </c>
      <c r="D9249" s="18" t="inlineStr">
        <is>
          <t>Biaya Umum dan Keuntungan 10.0% x D</t>
        </is>
      </c>
      <c r="H9249" s="21">
        <f>$Q$8</f>
        <v/>
      </c>
      <c r="J9249" s="34">
        <f>J9248*H9249</f>
        <v/>
      </c>
    </row>
    <row r="9250">
      <c r="C9250" s="31" t="inlineStr">
        <is>
          <t>F</t>
        </is>
      </c>
      <c r="D9250" s="31" t="inlineStr">
        <is>
          <t>Harga Satuan Pekerjaan (D+E)</t>
        </is>
      </c>
      <c r="E9250" s="32" t="n"/>
      <c r="F9250" s="32" t="n"/>
      <c r="G9250" s="32" t="n"/>
      <c r="H9250" s="32" t="n"/>
      <c r="I9250" s="32" t="n"/>
      <c r="J9250" s="33">
        <f>SUM(J9248:J9249)</f>
        <v/>
      </c>
    </row>
    <row r="9252">
      <c r="C9252" s="16" t="inlineStr">
        <is>
          <t>I.443</t>
        </is>
      </c>
      <c r="D9252" s="17" t="inlineStr">
        <is>
          <t>Pipa Utilitas, Tipe-2</t>
        </is>
      </c>
      <c r="F9252" s="18" t="inlineStr">
        <is>
          <t>Meter Panjang</t>
        </is>
      </c>
      <c r="K9252" s="22">
        <f>ROUNDDOWN(J9274,0)</f>
        <v/>
      </c>
      <c r="M9252" s="19" t="inlineStr">
        <is>
          <t>9.4.(21b)</t>
        </is>
      </c>
    </row>
    <row r="9253">
      <c r="C9253" s="23" t="inlineStr">
        <is>
          <t>No</t>
        </is>
      </c>
      <c r="D9253" s="23" t="inlineStr">
        <is>
          <t>Uraian</t>
        </is>
      </c>
      <c r="E9253" s="23" t="inlineStr">
        <is>
          <t>Kode</t>
        </is>
      </c>
      <c r="F9253" s="23" t="inlineStr">
        <is>
          <t>Sat.</t>
        </is>
      </c>
      <c r="G9253" s="23" t="inlineStr">
        <is>
          <t>Koefisien</t>
        </is>
      </c>
      <c r="H9253" s="23" t="inlineStr">
        <is>
          <t>Harga  Satuan (Rp)</t>
        </is>
      </c>
      <c r="J9253" s="23" t="inlineStr">
        <is>
          <t>Jumlah Harga (Rp)</t>
        </is>
      </c>
    </row>
    <row r="9254">
      <c r="C9254" s="24" t="inlineStr">
        <is>
          <t>A</t>
        </is>
      </c>
      <c r="D9254" s="24" t="inlineStr">
        <is>
          <t>TENAGA KERJA</t>
        </is>
      </c>
      <c r="E9254" s="12" t="n"/>
      <c r="F9254" s="12" t="n"/>
      <c r="G9254" s="12" t="n"/>
      <c r="H9254" s="12" t="n"/>
      <c r="I9254" s="12" t="n"/>
      <c r="J9254" s="12" t="n"/>
    </row>
    <row r="9255">
      <c r="C9255" s="5" t="n">
        <v>1</v>
      </c>
      <c r="D9255" s="5" t="inlineStr">
        <is>
          <t>Pekerja</t>
        </is>
      </c>
      <c r="E9255" s="5" t="inlineStr">
        <is>
          <t>L01</t>
        </is>
      </c>
      <c r="F9255" s="5" t="inlineStr">
        <is>
          <t>jam</t>
        </is>
      </c>
      <c r="G9255" s="25" t="n">
        <v>0.05939326149979344</v>
      </c>
      <c r="H9255" s="26">
        <f>VLOOKUP(D9255,upahbahan,3,FALSE)</f>
        <v/>
      </c>
      <c r="J9255" s="26">
        <f>G9255*H9255</f>
        <v/>
      </c>
    </row>
    <row r="9256">
      <c r="C9256" s="5" t="n">
        <v>2</v>
      </c>
      <c r="D9256" s="5" t="inlineStr">
        <is>
          <t>Tukang</t>
        </is>
      </c>
      <c r="E9256" s="5" t="inlineStr">
        <is>
          <t>L02</t>
        </is>
      </c>
      <c r="F9256" s="5" t="inlineStr">
        <is>
          <t>jam</t>
        </is>
      </c>
      <c r="G9256" s="25" t="n">
        <v>0.02969668199785815</v>
      </c>
      <c r="H9256" s="26">
        <f>VLOOKUP(D9256,upahbahan,3,FALSE)</f>
        <v/>
      </c>
      <c r="J9256" s="26">
        <f>G9256*H9256</f>
        <v/>
      </c>
    </row>
    <row r="9257">
      <c r="C9257" s="5" t="n">
        <v>3</v>
      </c>
      <c r="D9257" s="5" t="inlineStr">
        <is>
          <t>Mandor</t>
        </is>
      </c>
      <c r="E9257" s="5" t="inlineStr">
        <is>
          <t>L03</t>
        </is>
      </c>
      <c r="F9257" s="5" t="inlineStr">
        <is>
          <t>jam</t>
        </is>
      </c>
      <c r="G9257" s="25" t="n">
        <v>0.02969655343830656</v>
      </c>
      <c r="H9257" s="26">
        <f>VLOOKUP(D9257,upahbahan,3,FALSE)</f>
        <v/>
      </c>
      <c r="J9257" s="26">
        <f>G9257*H9257</f>
        <v/>
      </c>
    </row>
    <row r="9258">
      <c r="C9258" s="27" t="inlineStr">
        <is>
          <t>JUMLAH HARGA TENAGA KERJA</t>
        </is>
      </c>
      <c r="D9258" s="28" t="n"/>
      <c r="E9258" s="28" t="n"/>
      <c r="F9258" s="28" t="n"/>
      <c r="G9258" s="28" t="n"/>
      <c r="H9258" s="28" t="n"/>
      <c r="I9258" s="28" t="n"/>
      <c r="J9258" s="29">
        <f>SUM(J9255:J9257)</f>
        <v/>
      </c>
    </row>
    <row r="9259">
      <c r="C9259" s="24" t="inlineStr">
        <is>
          <t>B</t>
        </is>
      </c>
      <c r="D9259" s="24" t="inlineStr">
        <is>
          <t>BAHAN</t>
        </is>
      </c>
      <c r="E9259" s="12" t="n"/>
      <c r="F9259" s="12" t="n"/>
      <c r="G9259" s="12" t="n"/>
      <c r="H9259" s="12" t="n"/>
      <c r="I9259" s="12" t="n"/>
      <c r="J9259" s="12" t="n"/>
    </row>
    <row r="9260">
      <c r="C9260" s="5" t="n">
        <v>1</v>
      </c>
      <c r="D9260" s="5" t="inlineStr">
        <is>
          <t>Beton K-250 (Ready Mix)</t>
        </is>
      </c>
      <c r="E9260" s="5" t="inlineStr">
        <is>
          <t>M186</t>
        </is>
      </c>
      <c r="F9260" s="5" t="inlineStr">
        <is>
          <t>M3</t>
        </is>
      </c>
      <c r="G9260" s="25" t="n">
        <v>0.05699999884522562</v>
      </c>
      <c r="H9260" s="26">
        <f>VLOOKUP(D9260,upahbahan,3,FALSE)</f>
        <v/>
      </c>
      <c r="J9260" s="26">
        <f>G9260*H9260</f>
        <v/>
      </c>
    </row>
    <row r="9261">
      <c r="C9261" s="5" t="n">
        <v>2</v>
      </c>
      <c r="D9261" s="5" t="inlineStr">
        <is>
          <t>Beton K-125 (Ready Mix)</t>
        </is>
      </c>
      <c r="E9261" s="5" t="inlineStr">
        <is>
          <t>M265</t>
        </is>
      </c>
      <c r="F9261" s="5" t="inlineStr">
        <is>
          <t>M3</t>
        </is>
      </c>
      <c r="G9261" s="25" t="n">
        <v>0.0734999970569425</v>
      </c>
      <c r="H9261" s="26">
        <f>VLOOKUP(D9261,upahbahan,3,FALSE)</f>
        <v/>
      </c>
      <c r="J9261" s="26">
        <f>G9261*H9261</f>
        <v/>
      </c>
    </row>
    <row r="9262">
      <c r="C9262" s="5" t="n">
        <v>3</v>
      </c>
      <c r="D9262" s="5" t="inlineStr">
        <is>
          <t>Baja Tulangan Ulir (On Site)</t>
        </is>
      </c>
      <c r="E9262" s="5" t="inlineStr">
        <is>
          <t>M39b</t>
        </is>
      </c>
      <c r="F9262" s="5" t="inlineStr">
        <is>
          <t>Kg</t>
        </is>
      </c>
      <c r="G9262" s="25" t="n">
        <v>8.550000000000001</v>
      </c>
      <c r="H9262" s="26">
        <f>VLOOKUP(D9262,upahbahan,3,FALSE)</f>
        <v/>
      </c>
      <c r="J9262" s="26">
        <f>G9262*H9262</f>
        <v/>
      </c>
    </row>
    <row r="9263">
      <c r="C9263" s="5" t="n">
        <v>4</v>
      </c>
      <c r="D9263" s="5" t="inlineStr">
        <is>
          <t>Pipa PVC Dia. 4 "</t>
        </is>
      </c>
      <c r="E9263" s="5" t="inlineStr">
        <is>
          <t>M240f</t>
        </is>
      </c>
      <c r="F9263" s="5" t="inlineStr">
        <is>
          <t>M'</t>
        </is>
      </c>
      <c r="G9263" s="25" t="n">
        <v>4</v>
      </c>
      <c r="H9263" s="26">
        <f>VLOOKUP(D9263,upahbahan,3,FALSE)</f>
        <v/>
      </c>
      <c r="J9263" s="26">
        <f>G9263*H9263</f>
        <v/>
      </c>
    </row>
    <row r="9264">
      <c r="C9264" s="5" t="n">
        <v>5</v>
      </c>
      <c r="D9264" s="5" t="inlineStr">
        <is>
          <t>Sambungan PVC Dia. 4"</t>
        </is>
      </c>
      <c r="E9264" s="5" t="inlineStr">
        <is>
          <t>M242</t>
        </is>
      </c>
      <c r="F9264" s="5" t="inlineStr">
        <is>
          <t>Buah</t>
        </is>
      </c>
      <c r="G9264" s="25" t="n">
        <v>1</v>
      </c>
      <c r="H9264" s="26">
        <f>VLOOKUP(D9264,upahbahan,3,FALSE)</f>
        <v/>
      </c>
      <c r="J9264" s="26">
        <f>G9264*H9264</f>
        <v/>
      </c>
    </row>
    <row r="9265">
      <c r="C9265" s="5" t="n">
        <v>6</v>
      </c>
      <c r="D9265" s="5" t="inlineStr">
        <is>
          <t>Blinding Stone</t>
        </is>
      </c>
      <c r="E9265" s="5" t="inlineStr">
        <is>
          <t>M06</t>
        </is>
      </c>
      <c r="F9265" s="5" t="inlineStr">
        <is>
          <t>M3</t>
        </is>
      </c>
      <c r="G9265" s="25" t="n">
        <v>0.14</v>
      </c>
      <c r="H9265" s="26">
        <f>VLOOKUP(D9265,upahbahan,3,FALSE)</f>
        <v/>
      </c>
      <c r="J9265" s="26">
        <f>G9265*H9265</f>
        <v/>
      </c>
    </row>
    <row r="9266">
      <c r="C9266" s="5" t="n">
        <v>7</v>
      </c>
      <c r="D9266" s="5" t="inlineStr">
        <is>
          <t>Kayu Perancah</t>
        </is>
      </c>
      <c r="E9266" s="5" t="inlineStr">
        <is>
          <t>M19</t>
        </is>
      </c>
      <c r="F9266" s="5" t="inlineStr">
        <is>
          <t>M3</t>
        </is>
      </c>
      <c r="G9266" s="25" t="n">
        <v>0.02</v>
      </c>
      <c r="H9266" s="26">
        <f>VLOOKUP(D9266,upahbahan,3,FALSE)</f>
        <v/>
      </c>
      <c r="J9266" s="26">
        <f>G9266*H9266</f>
        <v/>
      </c>
    </row>
    <row r="9267">
      <c r="C9267" s="27" t="inlineStr">
        <is>
          <t>JUMLAH HARGA BAHAN</t>
        </is>
      </c>
      <c r="D9267" s="28" t="n"/>
      <c r="E9267" s="28" t="n"/>
      <c r="F9267" s="28" t="n"/>
      <c r="G9267" s="28" t="n"/>
      <c r="H9267" s="28" t="n"/>
      <c r="I9267" s="28" t="n"/>
      <c r="J9267" s="29">
        <f>SUM(J9260:J9266)</f>
        <v/>
      </c>
    </row>
    <row r="9268">
      <c r="C9268" s="24" t="inlineStr">
        <is>
          <t>C</t>
        </is>
      </c>
      <c r="D9268" s="24" t="inlineStr">
        <is>
          <t>PERALATAN</t>
        </is>
      </c>
      <c r="E9268" s="12" t="n"/>
      <c r="F9268" s="12" t="n"/>
      <c r="G9268" s="12" t="n"/>
      <c r="H9268" s="12" t="n"/>
      <c r="I9268" s="12" t="n"/>
      <c r="J9268" s="12" t="n"/>
    </row>
    <row r="9269">
      <c r="C9269" s="5" t="n">
        <v>1</v>
      </c>
      <c r="D9269" s="5" t="inlineStr">
        <is>
          <t>Flat Bed Truck 3-4 Ton</t>
        </is>
      </c>
      <c r="E9269" s="5" t="inlineStr">
        <is>
          <t>E11</t>
        </is>
      </c>
      <c r="F9269" s="5" t="inlineStr">
        <is>
          <t>Jam</t>
        </is>
      </c>
      <c r="G9269" s="25" t="n">
        <v>0.02969659722600365</v>
      </c>
      <c r="H9269" s="26">
        <f>VLOOKUP(D9269,upahbahan,3,FALSE)</f>
        <v/>
      </c>
      <c r="J9269" s="26">
        <f>G9269*H9269</f>
        <v/>
      </c>
    </row>
    <row r="9270">
      <c r="C9270" s="5" t="n">
        <v>2</v>
      </c>
      <c r="D9270" s="5" t="inlineStr">
        <is>
          <t>Alat Bantu</t>
        </is>
      </c>
      <c r="F9270" s="5" t="inlineStr">
        <is>
          <t>Ls</t>
        </is>
      </c>
      <c r="G9270" s="25" t="n">
        <v>1</v>
      </c>
      <c r="H9270" s="26">
        <f>VLOOKUP(D9270,upahbahan,3,FALSE)</f>
        <v/>
      </c>
      <c r="J9270" s="26">
        <f>G9270*H9270</f>
        <v/>
      </c>
    </row>
    <row r="9271">
      <c r="C9271" s="27" t="inlineStr">
        <is>
          <t>JUMLAH HARGA PERALATAN</t>
        </is>
      </c>
      <c r="D9271" s="28" t="n"/>
      <c r="E9271" s="28" t="n"/>
      <c r="F9271" s="28" t="n"/>
      <c r="G9271" s="28" t="n"/>
      <c r="H9271" s="28" t="n"/>
      <c r="I9271" s="28" t="n"/>
      <c r="J9271" s="29">
        <f>SUM(J9269:J9270)</f>
        <v/>
      </c>
    </row>
    <row r="9272">
      <c r="C9272" s="31" t="inlineStr">
        <is>
          <t>D</t>
        </is>
      </c>
      <c r="D9272" s="31" t="inlineStr">
        <is>
          <t>Jumlah (A+B+C)</t>
        </is>
      </c>
      <c r="E9272" s="32" t="n"/>
      <c r="F9272" s="32" t="n"/>
      <c r="G9272" s="32" t="n"/>
      <c r="H9272" s="32" t="n"/>
      <c r="I9272" s="32" t="n"/>
      <c r="J9272" s="33">
        <f>J9258+J9267+J9271</f>
        <v/>
      </c>
    </row>
    <row r="9273">
      <c r="C9273" s="18" t="inlineStr">
        <is>
          <t>E</t>
        </is>
      </c>
      <c r="D9273" s="18" t="inlineStr">
        <is>
          <t>Biaya Umum dan Keuntungan 10.0% x D</t>
        </is>
      </c>
      <c r="H9273" s="21">
        <f>$Q$8</f>
        <v/>
      </c>
      <c r="J9273" s="34">
        <f>J9272*H9273</f>
        <v/>
      </c>
    </row>
    <row r="9274">
      <c r="C9274" s="31" t="inlineStr">
        <is>
          <t>F</t>
        </is>
      </c>
      <c r="D9274" s="31" t="inlineStr">
        <is>
          <t>Harga Satuan Pekerjaan (D+E)</t>
        </is>
      </c>
      <c r="E9274" s="32" t="n"/>
      <c r="F9274" s="32" t="n"/>
      <c r="G9274" s="32" t="n"/>
      <c r="H9274" s="32" t="n"/>
      <c r="I9274" s="32" t="n"/>
      <c r="J9274" s="33">
        <f>SUM(J9272:J9273)</f>
        <v/>
      </c>
    </row>
    <row r="9276">
      <c r="C9276" s="16" t="inlineStr">
        <is>
          <t>I.444</t>
        </is>
      </c>
      <c r="D9276" s="17" t="inlineStr">
        <is>
          <t>Pipa Utilitas, Tipe-3</t>
        </is>
      </c>
      <c r="F9276" s="18" t="inlineStr">
        <is>
          <t>Meter Panjang</t>
        </is>
      </c>
      <c r="K9276" s="22">
        <f>ROUNDDOWN(J9296,0)</f>
        <v/>
      </c>
      <c r="M9276" s="19" t="inlineStr">
        <is>
          <t>9.4.(21c)</t>
        </is>
      </c>
    </row>
    <row r="9277">
      <c r="C9277" s="23" t="inlineStr">
        <is>
          <t>No</t>
        </is>
      </c>
      <c r="D9277" s="23" t="inlineStr">
        <is>
          <t>Uraian</t>
        </is>
      </c>
      <c r="E9277" s="23" t="inlineStr">
        <is>
          <t>Kode</t>
        </is>
      </c>
      <c r="F9277" s="23" t="inlineStr">
        <is>
          <t>Sat.</t>
        </is>
      </c>
      <c r="G9277" s="23" t="inlineStr">
        <is>
          <t>Koefisien</t>
        </is>
      </c>
      <c r="H9277" s="23" t="inlineStr">
        <is>
          <t>Harga  Satuan (Rp)</t>
        </is>
      </c>
      <c r="J9277" s="23" t="inlineStr">
        <is>
          <t>Jumlah Harga (Rp)</t>
        </is>
      </c>
    </row>
    <row r="9278">
      <c r="C9278" s="24" t="inlineStr">
        <is>
          <t>A</t>
        </is>
      </c>
      <c r="D9278" s="24" t="inlineStr">
        <is>
          <t>TENAGA KERJA</t>
        </is>
      </c>
      <c r="E9278" s="12" t="n"/>
      <c r="F9278" s="12" t="n"/>
      <c r="G9278" s="12" t="n"/>
      <c r="H9278" s="12" t="n"/>
      <c r="I9278" s="12" t="n"/>
      <c r="J9278" s="12" t="n"/>
    </row>
    <row r="9279">
      <c r="C9279" s="5" t="n">
        <v>1</v>
      </c>
      <c r="D9279" s="5" t="inlineStr">
        <is>
          <t>Pekerja</t>
        </is>
      </c>
      <c r="E9279" s="5" t="inlineStr">
        <is>
          <t>L01</t>
        </is>
      </c>
      <c r="F9279" s="5" t="inlineStr">
        <is>
          <t>jam</t>
        </is>
      </c>
      <c r="G9279" s="25" t="n">
        <v>0.05939326149979344</v>
      </c>
      <c r="H9279" s="26">
        <f>VLOOKUP(D9279,upahbahan,3,FALSE)</f>
        <v/>
      </c>
      <c r="J9279" s="26">
        <f>G9279*H9279</f>
        <v/>
      </c>
    </row>
    <row r="9280">
      <c r="C9280" s="5" t="n">
        <v>2</v>
      </c>
      <c r="D9280" s="5" t="inlineStr">
        <is>
          <t>Tukang</t>
        </is>
      </c>
      <c r="E9280" s="5" t="inlineStr">
        <is>
          <t>L02</t>
        </is>
      </c>
      <c r="F9280" s="5" t="inlineStr">
        <is>
          <t>jam</t>
        </is>
      </c>
      <c r="G9280" s="25" t="n">
        <v>0.02969668199785815</v>
      </c>
      <c r="H9280" s="26">
        <f>VLOOKUP(D9280,upahbahan,3,FALSE)</f>
        <v/>
      </c>
      <c r="J9280" s="26">
        <f>G9280*H9280</f>
        <v/>
      </c>
    </row>
    <row r="9281">
      <c r="C9281" s="5" t="n">
        <v>3</v>
      </c>
      <c r="D9281" s="5" t="inlineStr">
        <is>
          <t>Mandor</t>
        </is>
      </c>
      <c r="E9281" s="5" t="inlineStr">
        <is>
          <t>L03</t>
        </is>
      </c>
      <c r="F9281" s="5" t="inlineStr">
        <is>
          <t>jam</t>
        </is>
      </c>
      <c r="G9281" s="25" t="n">
        <v>0.02969655343830656</v>
      </c>
      <c r="H9281" s="26">
        <f>VLOOKUP(D9281,upahbahan,3,FALSE)</f>
        <v/>
      </c>
      <c r="J9281" s="26">
        <f>G9281*H9281</f>
        <v/>
      </c>
    </row>
    <row r="9282">
      <c r="C9282" s="27" t="inlineStr">
        <is>
          <t>JUMLAH HARGA TENAGA KERJA</t>
        </is>
      </c>
      <c r="D9282" s="28" t="n"/>
      <c r="E9282" s="28" t="n"/>
      <c r="F9282" s="28" t="n"/>
      <c r="G9282" s="28" t="n"/>
      <c r="H9282" s="28" t="n"/>
      <c r="I9282" s="28" t="n"/>
      <c r="J9282" s="29">
        <f>SUM(J9279:J9281)</f>
        <v/>
      </c>
    </row>
    <row r="9283">
      <c r="C9283" s="24" t="inlineStr">
        <is>
          <t>B</t>
        </is>
      </c>
      <c r="D9283" s="24" t="inlineStr">
        <is>
          <t>BAHAN</t>
        </is>
      </c>
      <c r="E9283" s="12" t="n"/>
      <c r="F9283" s="12" t="n"/>
      <c r="G9283" s="12" t="n"/>
      <c r="H9283" s="12" t="n"/>
      <c r="I9283" s="12" t="n"/>
      <c r="J9283" s="12" t="n"/>
    </row>
    <row r="9284">
      <c r="C9284" s="5" t="n">
        <v>1</v>
      </c>
      <c r="D9284" s="5" t="inlineStr">
        <is>
          <t>Beton K-250 (Ready Mix)</t>
        </is>
      </c>
      <c r="E9284" s="5" t="inlineStr">
        <is>
          <t>M186</t>
        </is>
      </c>
      <c r="F9284" s="5" t="inlineStr">
        <is>
          <t>M3</t>
        </is>
      </c>
      <c r="G9284" s="25" t="n">
        <v>0.1203749998712583</v>
      </c>
      <c r="H9284" s="26">
        <f>VLOOKUP(D9284,upahbahan,3,FALSE)</f>
        <v/>
      </c>
      <c r="J9284" s="26">
        <f>G9284*H9284</f>
        <v/>
      </c>
    </row>
    <row r="9285">
      <c r="C9285" s="5" t="n">
        <v>2</v>
      </c>
      <c r="D9285" s="5" t="inlineStr">
        <is>
          <t>Baja Tulangan Ulir (On Site)</t>
        </is>
      </c>
      <c r="E9285" s="5" t="inlineStr">
        <is>
          <t>M39b</t>
        </is>
      </c>
      <c r="F9285" s="5" t="inlineStr">
        <is>
          <t>Kg</t>
        </is>
      </c>
      <c r="G9285" s="25" t="n">
        <v>18.05625</v>
      </c>
      <c r="H9285" s="26">
        <f>VLOOKUP(D9285,upahbahan,3,FALSE)</f>
        <v/>
      </c>
      <c r="J9285" s="26">
        <f>G9285*H9285</f>
        <v/>
      </c>
    </row>
    <row r="9286">
      <c r="C9286" s="5" t="n">
        <v>3</v>
      </c>
      <c r="D9286" s="5" t="inlineStr">
        <is>
          <t>Pipa PVC Dia. 4 "</t>
        </is>
      </c>
      <c r="E9286" s="5" t="inlineStr">
        <is>
          <t>M240f</t>
        </is>
      </c>
      <c r="F9286" s="5" t="inlineStr">
        <is>
          <t>M'</t>
        </is>
      </c>
      <c r="G9286" s="25" t="n">
        <v>2</v>
      </c>
      <c r="H9286" s="26">
        <f>VLOOKUP(D9286,upahbahan,3,FALSE)</f>
        <v/>
      </c>
      <c r="J9286" s="26">
        <f>G9286*H9286</f>
        <v/>
      </c>
    </row>
    <row r="9287">
      <c r="C9287" s="5" t="n">
        <v>4</v>
      </c>
      <c r="D9287" s="5" t="inlineStr">
        <is>
          <t>Sambungan PVC Dia. 4"</t>
        </is>
      </c>
      <c r="E9287" s="5" t="inlineStr">
        <is>
          <t>M242</t>
        </is>
      </c>
      <c r="F9287" s="5" t="inlineStr">
        <is>
          <t>Buah</t>
        </is>
      </c>
      <c r="G9287" s="25" t="n">
        <v>0.25</v>
      </c>
      <c r="H9287" s="26">
        <f>VLOOKUP(D9287,upahbahan,3,FALSE)</f>
        <v/>
      </c>
      <c r="J9287" s="26">
        <f>G9287*H9287</f>
        <v/>
      </c>
    </row>
    <row r="9288">
      <c r="C9288" s="5" t="n">
        <v>5</v>
      </c>
      <c r="D9288" s="5" t="inlineStr">
        <is>
          <t>Kayu Perancah</t>
        </is>
      </c>
      <c r="E9288" s="5" t="inlineStr">
        <is>
          <t>M19</t>
        </is>
      </c>
      <c r="F9288" s="5" t="inlineStr">
        <is>
          <t>M3</t>
        </is>
      </c>
      <c r="G9288" s="25" t="n">
        <v>0.01</v>
      </c>
      <c r="H9288" s="26">
        <f>VLOOKUP(D9288,upahbahan,3,FALSE)</f>
        <v/>
      </c>
      <c r="J9288" s="26">
        <f>G9288*H9288</f>
        <v/>
      </c>
    </row>
    <row r="9289">
      <c r="C9289" s="27" t="inlineStr">
        <is>
          <t>JUMLAH HARGA BAHAN</t>
        </is>
      </c>
      <c r="D9289" s="28" t="n"/>
      <c r="E9289" s="28" t="n"/>
      <c r="F9289" s="28" t="n"/>
      <c r="G9289" s="28" t="n"/>
      <c r="H9289" s="28" t="n"/>
      <c r="I9289" s="28" t="n"/>
      <c r="J9289" s="29">
        <f>SUM(J9284:J9288)</f>
        <v/>
      </c>
    </row>
    <row r="9290">
      <c r="C9290" s="24" t="inlineStr">
        <is>
          <t>C</t>
        </is>
      </c>
      <c r="D9290" s="24" t="inlineStr">
        <is>
          <t>PERALATAN</t>
        </is>
      </c>
      <c r="E9290" s="12" t="n"/>
      <c r="F9290" s="12" t="n"/>
      <c r="G9290" s="12" t="n"/>
      <c r="H9290" s="12" t="n"/>
      <c r="I9290" s="12" t="n"/>
      <c r="J9290" s="12" t="n"/>
    </row>
    <row r="9291">
      <c r="C9291" s="5" t="n">
        <v>1</v>
      </c>
      <c r="D9291" s="5" t="inlineStr">
        <is>
          <t>Flat Bed Truck 3-4 Ton</t>
        </is>
      </c>
      <c r="E9291" s="5" t="inlineStr">
        <is>
          <t>E11</t>
        </is>
      </c>
      <c r="F9291" s="5" t="inlineStr">
        <is>
          <t>Jam</t>
        </is>
      </c>
      <c r="G9291" s="25" t="n">
        <v>0.02969659722600365</v>
      </c>
      <c r="H9291" s="26">
        <f>VLOOKUP(D9291,upahbahan,3,FALSE)</f>
        <v/>
      </c>
      <c r="J9291" s="26">
        <f>G9291*H9291</f>
        <v/>
      </c>
    </row>
    <row r="9292">
      <c r="C9292" s="5" t="n">
        <v>2</v>
      </c>
      <c r="D9292" s="5" t="inlineStr">
        <is>
          <t>Alat Bantu</t>
        </is>
      </c>
      <c r="F9292" s="5" t="inlineStr">
        <is>
          <t>Ls</t>
        </is>
      </c>
      <c r="G9292" s="25" t="n">
        <v>1</v>
      </c>
      <c r="H9292" s="26">
        <f>VLOOKUP(D9292,upahbahan,3,FALSE)</f>
        <v/>
      </c>
      <c r="J9292" s="26">
        <f>G9292*H9292</f>
        <v/>
      </c>
    </row>
    <row r="9293">
      <c r="C9293" s="27" t="inlineStr">
        <is>
          <t>JUMLAH HARGA PERALATAN</t>
        </is>
      </c>
      <c r="D9293" s="28" t="n"/>
      <c r="E9293" s="28" t="n"/>
      <c r="F9293" s="28" t="n"/>
      <c r="G9293" s="28" t="n"/>
      <c r="H9293" s="28" t="n"/>
      <c r="I9293" s="28" t="n"/>
      <c r="J9293" s="29">
        <f>SUM(J9291:J9292)</f>
        <v/>
      </c>
    </row>
    <row r="9294">
      <c r="C9294" s="31" t="inlineStr">
        <is>
          <t>D</t>
        </is>
      </c>
      <c r="D9294" s="31" t="inlineStr">
        <is>
          <t>Jumlah (A+B+C)</t>
        </is>
      </c>
      <c r="E9294" s="32" t="n"/>
      <c r="F9294" s="32" t="n"/>
      <c r="G9294" s="32" t="n"/>
      <c r="H9294" s="32" t="n"/>
      <c r="I9294" s="32" t="n"/>
      <c r="J9294" s="33">
        <f>J9282+J9289+J9293</f>
        <v/>
      </c>
    </row>
    <row r="9295">
      <c r="C9295" s="18" t="inlineStr">
        <is>
          <t>E</t>
        </is>
      </c>
      <c r="D9295" s="18" t="inlineStr">
        <is>
          <t>Biaya Umum dan Keuntungan 10.0% x D</t>
        </is>
      </c>
      <c r="H9295" s="21">
        <f>$Q$8</f>
        <v/>
      </c>
      <c r="J9295" s="34">
        <f>J9294*H9295</f>
        <v/>
      </c>
    </row>
    <row r="9296">
      <c r="C9296" s="31" t="inlineStr">
        <is>
          <t>F</t>
        </is>
      </c>
      <c r="D9296" s="31" t="inlineStr">
        <is>
          <t>Harga Satuan Pekerjaan (D+E)</t>
        </is>
      </c>
      <c r="E9296" s="32" t="n"/>
      <c r="F9296" s="32" t="n"/>
      <c r="G9296" s="32" t="n"/>
      <c r="H9296" s="32" t="n"/>
      <c r="I9296" s="32" t="n"/>
      <c r="J9296" s="33">
        <f>SUM(J9294:J9295)</f>
        <v/>
      </c>
    </row>
    <row r="9298">
      <c r="C9298" s="16" t="inlineStr">
        <is>
          <t>I.445</t>
        </is>
      </c>
      <c r="D9298" s="17" t="inlineStr">
        <is>
          <t>Box dan Fondasi Panel Meter untuk Pasokan Listrik dari PLN</t>
        </is>
      </c>
      <c r="F9298" s="18" t="inlineStr">
        <is>
          <t>Buah</t>
        </is>
      </c>
      <c r="K9298" s="22">
        <f>ROUNDDOWN(J9329,0)</f>
        <v/>
      </c>
      <c r="M9298" s="19" t="inlineStr">
        <is>
          <t>9.4.(22)</t>
        </is>
      </c>
    </row>
    <row r="9299">
      <c r="C9299" s="23" t="inlineStr">
        <is>
          <t>No</t>
        </is>
      </c>
      <c r="D9299" s="23" t="inlineStr">
        <is>
          <t>Uraian</t>
        </is>
      </c>
      <c r="E9299" s="23" t="inlineStr">
        <is>
          <t>Kode</t>
        </is>
      </c>
      <c r="F9299" s="23" t="inlineStr">
        <is>
          <t>Sat.</t>
        </is>
      </c>
      <c r="G9299" s="23" t="inlineStr">
        <is>
          <t>Koefisien</t>
        </is>
      </c>
      <c r="H9299" s="23" t="inlineStr">
        <is>
          <t>Harga  Satuan (Rp)</t>
        </is>
      </c>
      <c r="J9299" s="23" t="inlineStr">
        <is>
          <t>Jumlah Harga (Rp)</t>
        </is>
      </c>
    </row>
    <row r="9300">
      <c r="C9300" s="24" t="inlineStr">
        <is>
          <t>A</t>
        </is>
      </c>
      <c r="D9300" s="24" t="inlineStr">
        <is>
          <t>TENAGA KERJA</t>
        </is>
      </c>
      <c r="E9300" s="12" t="n"/>
      <c r="F9300" s="12" t="n"/>
      <c r="G9300" s="12" t="n"/>
      <c r="H9300" s="12" t="n"/>
      <c r="I9300" s="12" t="n"/>
      <c r="J9300" s="12" t="n"/>
    </row>
    <row r="9301">
      <c r="C9301" s="5" t="n">
        <v>1</v>
      </c>
      <c r="D9301" s="5" t="inlineStr">
        <is>
          <t>Pekerja</t>
        </is>
      </c>
      <c r="E9301" s="5" t="inlineStr">
        <is>
          <t>L01</t>
        </is>
      </c>
      <c r="F9301" s="5" t="inlineStr">
        <is>
          <t>jam</t>
        </is>
      </c>
      <c r="G9301" s="25" t="n">
        <v>3.624499973592383</v>
      </c>
      <c r="H9301" s="26">
        <f>VLOOKUP(D9301,upahbahan,3,FALSE)</f>
        <v/>
      </c>
      <c r="J9301" s="26">
        <f>G9301*H9301</f>
        <v/>
      </c>
    </row>
    <row r="9302">
      <c r="C9302" s="5" t="n">
        <v>2</v>
      </c>
      <c r="D9302" s="5" t="inlineStr">
        <is>
          <t>Tukang</t>
        </is>
      </c>
      <c r="E9302" s="5" t="inlineStr">
        <is>
          <t>L02</t>
        </is>
      </c>
      <c r="F9302" s="5" t="inlineStr">
        <is>
          <t>jam</t>
        </is>
      </c>
      <c r="G9302" s="25" t="n">
        <v>1.812249760840986</v>
      </c>
      <c r="H9302" s="26">
        <f>VLOOKUP(D9302,upahbahan,3,FALSE)</f>
        <v/>
      </c>
      <c r="J9302" s="26">
        <f>G9302*H9302</f>
        <v/>
      </c>
    </row>
    <row r="9303">
      <c r="C9303" s="5" t="n">
        <v>3</v>
      </c>
      <c r="D9303" s="5" t="inlineStr">
        <is>
          <t>Mandor</t>
        </is>
      </c>
      <c r="E9303" s="5" t="inlineStr">
        <is>
          <t>L03</t>
        </is>
      </c>
      <c r="F9303" s="5" t="inlineStr">
        <is>
          <t>jam</t>
        </is>
      </c>
      <c r="G9303" s="25" t="n">
        <v>1.812250132232169</v>
      </c>
      <c r="H9303" s="26">
        <f>VLOOKUP(D9303,upahbahan,3,FALSE)</f>
        <v/>
      </c>
      <c r="J9303" s="26">
        <f>G9303*H9303</f>
        <v/>
      </c>
    </row>
    <row r="9304">
      <c r="C9304" s="27" t="inlineStr">
        <is>
          <t>JUMLAH HARGA TENAGA KERJA</t>
        </is>
      </c>
      <c r="D9304" s="28" t="n"/>
      <c r="E9304" s="28" t="n"/>
      <c r="F9304" s="28" t="n"/>
      <c r="G9304" s="28" t="n"/>
      <c r="H9304" s="28" t="n"/>
      <c r="I9304" s="28" t="n"/>
      <c r="J9304" s="29">
        <f>SUM(J9301:J9303)</f>
        <v/>
      </c>
    </row>
    <row r="9305">
      <c r="C9305" s="24" t="inlineStr">
        <is>
          <t>B</t>
        </is>
      </c>
      <c r="D9305" s="24" t="inlineStr">
        <is>
          <t>BAHAN</t>
        </is>
      </c>
      <c r="E9305" s="12" t="n"/>
      <c r="F9305" s="12" t="n"/>
      <c r="G9305" s="12" t="n"/>
      <c r="H9305" s="12" t="n"/>
      <c r="I9305" s="12" t="n"/>
      <c r="J9305" s="12" t="n"/>
    </row>
    <row r="9306">
      <c r="C9306" s="5" t="n">
        <v>1</v>
      </c>
      <c r="D9306" s="5" t="inlineStr">
        <is>
          <t>Kabel NYFGBY 4C - 150 mm2 M396ae</t>
        </is>
      </c>
      <c r="F9306" s="5" t="inlineStr">
        <is>
          <t>M'</t>
        </is>
      </c>
      <c r="G9306" s="25" t="n">
        <v>10</v>
      </c>
      <c r="H9306" s="26">
        <f>VLOOKUP(D9306,upahbahan,3,FALSE)</f>
        <v/>
      </c>
      <c r="J9306" s="26">
        <f>G9306*H9306</f>
        <v/>
      </c>
    </row>
    <row r="9307">
      <c r="C9307" s="5" t="n">
        <v>2</v>
      </c>
      <c r="D9307" s="5" t="inlineStr">
        <is>
          <t>Reflektif Sheet</t>
        </is>
      </c>
      <c r="E9307" s="5" t="inlineStr">
        <is>
          <t>M386</t>
        </is>
      </c>
      <c r="F9307" s="5" t="inlineStr">
        <is>
          <t>M2</t>
        </is>
      </c>
      <c r="G9307" s="25" t="n">
        <v>3.999999974789916</v>
      </c>
      <c r="H9307" s="26">
        <f>VLOOKUP(D9307,upahbahan,3,FALSE)</f>
        <v/>
      </c>
      <c r="J9307" s="26">
        <f>G9307*H9307</f>
        <v/>
      </c>
    </row>
    <row r="9308">
      <c r="C9308" s="5" t="n">
        <v>3</v>
      </c>
      <c r="D9308" s="5" t="inlineStr">
        <is>
          <t>Box PHB Induk</t>
        </is>
      </c>
      <c r="E9308" s="5" t="inlineStr">
        <is>
          <t>M404</t>
        </is>
      </c>
      <c r="F9308" s="5" t="inlineStr">
        <is>
          <t>Buah</t>
        </is>
      </c>
      <c r="G9308" s="25" t="n">
        <v>1</v>
      </c>
      <c r="H9308" s="26">
        <f>VLOOKUP(D9308,upahbahan,3,FALSE)</f>
        <v/>
      </c>
      <c r="J9308" s="26">
        <f>G9308*H9308</f>
        <v/>
      </c>
    </row>
    <row r="9309">
      <c r="C9309" s="5" t="n">
        <v>4</v>
      </c>
      <c r="D9309" s="5" t="inlineStr">
        <is>
          <t>Box PHB Pembagi</t>
        </is>
      </c>
      <c r="E9309" s="5" t="inlineStr">
        <is>
          <t>M405</t>
        </is>
      </c>
      <c r="F9309" s="5" t="inlineStr">
        <is>
          <t>Buah</t>
        </is>
      </c>
      <c r="G9309" s="25" t="n">
        <v>1</v>
      </c>
      <c r="H9309" s="26">
        <f>VLOOKUP(D9309,upahbahan,3,FALSE)</f>
        <v/>
      </c>
      <c r="J9309" s="26">
        <f>G9309*H9309</f>
        <v/>
      </c>
    </row>
    <row r="9310">
      <c r="C9310" s="5" t="n">
        <v>5</v>
      </c>
      <c r="D9310" s="5" t="inlineStr">
        <is>
          <t>Handle Saklar 32 A</t>
        </is>
      </c>
      <c r="E9310" s="5" t="inlineStr">
        <is>
          <t>M406</t>
        </is>
      </c>
      <c r="F9310" s="5" t="inlineStr">
        <is>
          <t>Buah</t>
        </is>
      </c>
      <c r="G9310" s="25" t="n">
        <v>1</v>
      </c>
      <c r="H9310" s="26">
        <f>VLOOKUP(D9310,upahbahan,3,FALSE)</f>
        <v/>
      </c>
      <c r="J9310" s="26">
        <f>G9310*H9310</f>
        <v/>
      </c>
    </row>
    <row r="9311">
      <c r="C9311" s="5" t="n">
        <v>6</v>
      </c>
      <c r="D9311" s="5" t="inlineStr">
        <is>
          <t>Contactor Max 100A</t>
        </is>
      </c>
      <c r="E9311" s="5" t="inlineStr">
        <is>
          <t>M407b</t>
        </is>
      </c>
      <c r="F9311" s="5" t="inlineStr">
        <is>
          <t>Buah</t>
        </is>
      </c>
      <c r="G9311" s="25" t="n">
        <v>1</v>
      </c>
      <c r="H9311" s="26">
        <f>VLOOKUP(D9311,upahbahan,3,FALSE)</f>
        <v/>
      </c>
      <c r="J9311" s="26">
        <f>G9311*H9311</f>
        <v/>
      </c>
    </row>
    <row r="9312">
      <c r="C9312" s="5" t="n">
        <v>7</v>
      </c>
      <c r="D9312" s="5" t="inlineStr">
        <is>
          <t>Time Switch/Control</t>
        </is>
      </c>
      <c r="E9312" s="5" t="inlineStr">
        <is>
          <t>M421</t>
        </is>
      </c>
      <c r="F9312" s="5" t="inlineStr">
        <is>
          <t>Buah</t>
        </is>
      </c>
      <c r="G9312" s="25" t="n">
        <v>1</v>
      </c>
      <c r="H9312" s="26">
        <f>VLOOKUP(D9312,upahbahan,3,FALSE)</f>
        <v/>
      </c>
      <c r="J9312" s="26">
        <f>G9312*H9312</f>
        <v/>
      </c>
    </row>
    <row r="9313">
      <c r="C9313" s="5" t="n">
        <v>8</v>
      </c>
      <c r="D9313" s="5" t="inlineStr">
        <is>
          <t>Blinding Stone</t>
        </is>
      </c>
      <c r="E9313" s="5" t="inlineStr">
        <is>
          <t>M06</t>
        </is>
      </c>
      <c r="F9313" s="5" t="inlineStr">
        <is>
          <t>M3</t>
        </is>
      </c>
      <c r="G9313" s="25" t="n">
        <v>0.154</v>
      </c>
      <c r="H9313" s="26">
        <f>VLOOKUP(D9313,upahbahan,3,FALSE)</f>
        <v/>
      </c>
      <c r="J9313" s="26">
        <f>G9313*H9313</f>
        <v/>
      </c>
    </row>
    <row r="9314">
      <c r="C9314" s="5" t="n">
        <v>9</v>
      </c>
      <c r="D9314" s="5" t="inlineStr">
        <is>
          <t>Mur dan Baut Angkur (L=60 CM )</t>
        </is>
      </c>
      <c r="E9314" s="5" t="inlineStr">
        <is>
          <t>M223a</t>
        </is>
      </c>
      <c r="F9314" s="5" t="inlineStr">
        <is>
          <t>Set</t>
        </is>
      </c>
      <c r="G9314" s="25" t="n">
        <v>8</v>
      </c>
      <c r="H9314" s="26">
        <f>VLOOKUP(D9314,upahbahan,3,FALSE)</f>
        <v/>
      </c>
      <c r="J9314" s="26">
        <f>G9314*H9314</f>
        <v/>
      </c>
    </row>
    <row r="9315">
      <c r="C9315" s="5" t="n">
        <v>10</v>
      </c>
      <c r="D9315" s="5" t="inlineStr">
        <is>
          <t>Baja Tulangan Ulir (On Site)</t>
        </is>
      </c>
      <c r="E9315" s="5" t="inlineStr">
        <is>
          <t>M39b</t>
        </is>
      </c>
      <c r="F9315" s="5" t="inlineStr">
        <is>
          <t>Kg</t>
        </is>
      </c>
      <c r="G9315" s="25" t="n">
        <v>26</v>
      </c>
      <c r="H9315" s="26">
        <f>VLOOKUP(D9315,upahbahan,3,FALSE)</f>
        <v/>
      </c>
      <c r="J9315" s="26">
        <f>G9315*H9315</f>
        <v/>
      </c>
    </row>
    <row r="9316">
      <c r="C9316" s="5" t="n">
        <v>11</v>
      </c>
      <c r="D9316" s="5" t="inlineStr">
        <is>
          <t>Baja Profil L 40x40x4</t>
        </is>
      </c>
      <c r="E9316" s="5" t="inlineStr">
        <is>
          <t>M122i</t>
        </is>
      </c>
      <c r="F9316" s="5" t="inlineStr">
        <is>
          <t>M'</t>
        </is>
      </c>
      <c r="G9316" s="25" t="n">
        <v>0.0385</v>
      </c>
      <c r="H9316" s="26">
        <f>VLOOKUP(D9316,upahbahan,3,FALSE)</f>
        <v/>
      </c>
      <c r="J9316" s="26">
        <f>G9316*H9316</f>
        <v/>
      </c>
    </row>
    <row r="9317">
      <c r="C9317" s="5" t="n">
        <v>12</v>
      </c>
      <c r="D9317" s="5" t="inlineStr">
        <is>
          <t>Pipa PVC Dia. 75 mm</t>
        </is>
      </c>
      <c r="E9317" s="5" t="inlineStr">
        <is>
          <t>M240g</t>
        </is>
      </c>
      <c r="F9317" s="5" t="inlineStr">
        <is>
          <t>M'</t>
        </is>
      </c>
      <c r="G9317" s="25" t="n">
        <v>1.5</v>
      </c>
      <c r="H9317" s="26">
        <f>VLOOKUP(D9317,upahbahan,3,FALSE)</f>
        <v/>
      </c>
      <c r="J9317" s="26">
        <f>G9317*H9317</f>
        <v/>
      </c>
    </row>
    <row r="9318">
      <c r="C9318" s="5" t="n">
        <v>13</v>
      </c>
      <c r="D9318" s="5" t="inlineStr">
        <is>
          <t>MCCB, 3P, 250A</t>
        </is>
      </c>
      <c r="E9318" s="5" t="inlineStr">
        <is>
          <t>M399f</t>
        </is>
      </c>
      <c r="F9318" s="5" t="inlineStr">
        <is>
          <t>Buah</t>
        </is>
      </c>
      <c r="G9318" s="25" t="n">
        <v>1</v>
      </c>
      <c r="H9318" s="26">
        <f>VLOOKUP(D9318,upahbahan,3,FALSE)</f>
        <v/>
      </c>
      <c r="J9318" s="26">
        <f>G9318*H9318</f>
        <v/>
      </c>
    </row>
    <row r="9319">
      <c r="C9319" s="5" t="n">
        <v>14</v>
      </c>
      <c r="D9319" s="5" t="inlineStr">
        <is>
          <t>Kabel BCC 70 mm2</t>
        </is>
      </c>
      <c r="E9319" s="5" t="inlineStr">
        <is>
          <t>M439a</t>
        </is>
      </c>
      <c r="F9319" s="5" t="inlineStr">
        <is>
          <t>M'</t>
        </is>
      </c>
      <c r="G9319" s="25" t="n">
        <v>15</v>
      </c>
      <c r="H9319" s="26">
        <f>VLOOKUP(D9319,upahbahan,3,FALSE)</f>
        <v/>
      </c>
      <c r="J9319" s="26">
        <f>G9319*H9319</f>
        <v/>
      </c>
    </row>
    <row r="9320">
      <c r="C9320" s="5" t="n">
        <v>15</v>
      </c>
      <c r="D9320" s="5" t="inlineStr">
        <is>
          <t>MCB, 3P, 25A</t>
        </is>
      </c>
      <c r="E9320" s="5" t="inlineStr">
        <is>
          <t>M398n</t>
        </is>
      </c>
      <c r="F9320" s="5" t="inlineStr">
        <is>
          <t>Buah</t>
        </is>
      </c>
      <c r="G9320" s="25" t="n">
        <v>1</v>
      </c>
      <c r="H9320" s="26">
        <f>VLOOKUP(D9320,upahbahan,3,FALSE)</f>
        <v/>
      </c>
      <c r="J9320" s="26">
        <f>G9320*H9320</f>
        <v/>
      </c>
    </row>
    <row r="9321">
      <c r="C9321" s="5" t="n">
        <v>16</v>
      </c>
      <c r="D9321" s="5" t="inlineStr">
        <is>
          <t>Beton fc 20 MPa</t>
        </is>
      </c>
      <c r="E9321" s="5" t="inlineStr">
        <is>
          <t>M186</t>
        </is>
      </c>
      <c r="F9321" s="5" t="inlineStr">
        <is>
          <t>M3</t>
        </is>
      </c>
      <c r="G9321" s="25" t="n">
        <v>0.4200000009363036</v>
      </c>
      <c r="H9321" s="26">
        <f>VLOOKUP(D9321,upahbahan,3,FALSE)</f>
        <v/>
      </c>
      <c r="J9321" s="26">
        <f>G9321*H9321</f>
        <v/>
      </c>
    </row>
    <row r="9322">
      <c r="C9322" s="27" t="inlineStr">
        <is>
          <t>JUMLAH HARGA BAHAN</t>
        </is>
      </c>
      <c r="D9322" s="28" t="n"/>
      <c r="E9322" s="28" t="n"/>
      <c r="F9322" s="28" t="n"/>
      <c r="G9322" s="28" t="n"/>
      <c r="H9322" s="28" t="n"/>
      <c r="I9322" s="28" t="n"/>
      <c r="J9322" s="29">
        <f>SUM(J9306:J9321)</f>
        <v/>
      </c>
    </row>
    <row r="9323">
      <c r="C9323" s="24" t="inlineStr">
        <is>
          <t>C</t>
        </is>
      </c>
      <c r="D9323" s="24" t="inlineStr">
        <is>
          <t>PERALATAN</t>
        </is>
      </c>
      <c r="E9323" s="12" t="n"/>
      <c r="F9323" s="12" t="n"/>
      <c r="G9323" s="12" t="n"/>
      <c r="H9323" s="12" t="n"/>
      <c r="I9323" s="12" t="n"/>
      <c r="J9323" s="12" t="n"/>
    </row>
    <row r="9324">
      <c r="C9324" s="5" t="n">
        <v>1</v>
      </c>
      <c r="D9324" s="5" t="inlineStr">
        <is>
          <t>Flat Bed Truck 3-4 Ton</t>
        </is>
      </c>
      <c r="E9324" s="5" t="inlineStr">
        <is>
          <t>E11</t>
        </is>
      </c>
      <c r="F9324" s="5" t="inlineStr">
        <is>
          <t>Jam</t>
        </is>
      </c>
      <c r="G9324" s="25" t="n">
        <v>0.05458584830821653</v>
      </c>
      <c r="H9324" s="26">
        <f>VLOOKUP(D9324,upahbahan,3,FALSE)</f>
        <v/>
      </c>
      <c r="J9324" s="26">
        <f>G9324*H9324</f>
        <v/>
      </c>
    </row>
    <row r="9325">
      <c r="C9325" s="5" t="n">
        <v>2</v>
      </c>
      <c r="D9325" s="5" t="inlineStr">
        <is>
          <t>Alat Bantu</t>
        </is>
      </c>
      <c r="F9325" s="5" t="inlineStr">
        <is>
          <t>Ls</t>
        </is>
      </c>
      <c r="G9325" s="25" t="n">
        <v>1</v>
      </c>
      <c r="H9325" s="26">
        <f>VLOOKUP(D9325,upahbahan,3,FALSE)</f>
        <v/>
      </c>
      <c r="J9325" s="26">
        <f>G9325*H9325</f>
        <v/>
      </c>
    </row>
    <row r="9326">
      <c r="C9326" s="27" t="inlineStr">
        <is>
          <t>JUMLAH HARGA PERALATAN</t>
        </is>
      </c>
      <c r="D9326" s="28" t="n"/>
      <c r="E9326" s="28" t="n"/>
      <c r="F9326" s="28" t="n"/>
      <c r="G9326" s="28" t="n"/>
      <c r="H9326" s="28" t="n"/>
      <c r="I9326" s="28" t="n"/>
      <c r="J9326" s="29">
        <f>SUM(J9324:J9325)</f>
        <v/>
      </c>
    </row>
    <row r="9327">
      <c r="C9327" s="31" t="inlineStr">
        <is>
          <t>D</t>
        </is>
      </c>
      <c r="D9327" s="31" t="inlineStr">
        <is>
          <t>Jumlah (A+B+C)</t>
        </is>
      </c>
      <c r="E9327" s="32" t="n"/>
      <c r="F9327" s="32" t="n"/>
      <c r="G9327" s="32" t="n"/>
      <c r="H9327" s="32" t="n"/>
      <c r="I9327" s="32" t="n"/>
      <c r="J9327" s="33">
        <f>J9304+J9322+J9326</f>
        <v/>
      </c>
    </row>
    <row r="9328">
      <c r="C9328" s="18" t="inlineStr">
        <is>
          <t>E</t>
        </is>
      </c>
      <c r="D9328" s="18" t="inlineStr">
        <is>
          <t>Biaya Umum dan Keuntungan 10.0% x D</t>
        </is>
      </c>
      <c r="H9328" s="21">
        <f>$Q$8</f>
        <v/>
      </c>
      <c r="J9328" s="34">
        <f>J9327*H9328</f>
        <v/>
      </c>
    </row>
    <row r="9329">
      <c r="C9329" s="31" t="inlineStr">
        <is>
          <t>F</t>
        </is>
      </c>
      <c r="D9329" s="31" t="inlineStr">
        <is>
          <t>Harga Satuan Pekerjaan (D+E)</t>
        </is>
      </c>
      <c r="E9329" s="32" t="n"/>
      <c r="F9329" s="32" t="n"/>
      <c r="G9329" s="32" t="n"/>
      <c r="H9329" s="32" t="n"/>
      <c r="I9329" s="32" t="n"/>
      <c r="J9329" s="33">
        <f>SUM(J9327:J9328)</f>
        <v/>
      </c>
    </row>
    <row r="9331">
      <c r="C9331" s="16" t="inlineStr">
        <is>
          <t>I.446</t>
        </is>
      </c>
      <c r="D9331" s="17" t="inlineStr">
        <is>
          <t>Panel Meter PLN (Fondasi dan Box Panel) untuk APILL</t>
        </is>
      </c>
      <c r="F9331" s="18" t="inlineStr">
        <is>
          <t>Buah</t>
        </is>
      </c>
      <c r="K9331" s="22">
        <f>ROUNDDOWN(J9361,0)</f>
        <v/>
      </c>
      <c r="M9331" s="19" t="inlineStr">
        <is>
          <t>9.4.(23)</t>
        </is>
      </c>
    </row>
    <row r="9332">
      <c r="C9332" s="23" t="inlineStr">
        <is>
          <t>No</t>
        </is>
      </c>
      <c r="D9332" s="23" t="inlineStr">
        <is>
          <t>Uraian</t>
        </is>
      </c>
      <c r="E9332" s="23" t="inlineStr">
        <is>
          <t>Kode</t>
        </is>
      </c>
      <c r="F9332" s="23" t="inlineStr">
        <is>
          <t>Sat.</t>
        </is>
      </c>
      <c r="G9332" s="23" t="inlineStr">
        <is>
          <t>Koefisien</t>
        </is>
      </c>
      <c r="H9332" s="23" t="inlineStr">
        <is>
          <t>Harga  Satuan (Rp)</t>
        </is>
      </c>
      <c r="J9332" s="23" t="inlineStr">
        <is>
          <t>Jumlah Harga (Rp)</t>
        </is>
      </c>
    </row>
    <row r="9333">
      <c r="C9333" s="24" t="inlineStr">
        <is>
          <t>A</t>
        </is>
      </c>
      <c r="D9333" s="24" t="inlineStr">
        <is>
          <t>TENAGA KERJA</t>
        </is>
      </c>
      <c r="E9333" s="12" t="n"/>
      <c r="F9333" s="12" t="n"/>
      <c r="G9333" s="12" t="n"/>
      <c r="H9333" s="12" t="n"/>
      <c r="I9333" s="12" t="n"/>
      <c r="J9333" s="12" t="n"/>
    </row>
    <row r="9334">
      <c r="C9334" s="5" t="n">
        <v>1</v>
      </c>
      <c r="D9334" s="5" t="inlineStr">
        <is>
          <t>Pekerja</t>
        </is>
      </c>
      <c r="E9334" s="5" t="inlineStr">
        <is>
          <t>L01</t>
        </is>
      </c>
      <c r="F9334" s="5" t="inlineStr">
        <is>
          <t>jam</t>
        </is>
      </c>
      <c r="G9334" s="25" t="n">
        <v>3.624499973592383</v>
      </c>
      <c r="H9334" s="26">
        <f>VLOOKUP(D9334,upahbahan,3,FALSE)</f>
        <v/>
      </c>
      <c r="J9334" s="26">
        <f>G9334*H9334</f>
        <v/>
      </c>
    </row>
    <row r="9335">
      <c r="C9335" s="5" t="n">
        <v>2</v>
      </c>
      <c r="D9335" s="5" t="inlineStr">
        <is>
          <t>Tukang</t>
        </is>
      </c>
      <c r="E9335" s="5" t="inlineStr">
        <is>
          <t>L02</t>
        </is>
      </c>
      <c r="F9335" s="5" t="inlineStr">
        <is>
          <t>jam</t>
        </is>
      </c>
      <c r="G9335" s="25" t="n">
        <v>1.812249760840986</v>
      </c>
      <c r="H9335" s="26">
        <f>VLOOKUP(D9335,upahbahan,3,FALSE)</f>
        <v/>
      </c>
      <c r="J9335" s="26">
        <f>G9335*H9335</f>
        <v/>
      </c>
    </row>
    <row r="9336">
      <c r="C9336" s="5" t="n">
        <v>3</v>
      </c>
      <c r="D9336" s="5" t="inlineStr">
        <is>
          <t>Mandor</t>
        </is>
      </c>
      <c r="E9336" s="5" t="inlineStr">
        <is>
          <t>L03</t>
        </is>
      </c>
      <c r="F9336" s="5" t="inlineStr">
        <is>
          <t>jam</t>
        </is>
      </c>
      <c r="G9336" s="25" t="n">
        <v>1.812250132232169</v>
      </c>
      <c r="H9336" s="26">
        <f>VLOOKUP(D9336,upahbahan,3,FALSE)</f>
        <v/>
      </c>
      <c r="J9336" s="26">
        <f>G9336*H9336</f>
        <v/>
      </c>
    </row>
    <row r="9337">
      <c r="C9337" s="27" t="inlineStr">
        <is>
          <t>JUMLAH HARGA TENAGA KERJA</t>
        </is>
      </c>
      <c r="D9337" s="28" t="n"/>
      <c r="E9337" s="28" t="n"/>
      <c r="F9337" s="28" t="n"/>
      <c r="G9337" s="28" t="n"/>
      <c r="H9337" s="28" t="n"/>
      <c r="I9337" s="28" t="n"/>
      <c r="J9337" s="29">
        <f>SUM(J9334:J9336)</f>
        <v/>
      </c>
    </row>
    <row r="9338">
      <c r="C9338" s="24" t="inlineStr">
        <is>
          <t>B</t>
        </is>
      </c>
      <c r="D9338" s="24" t="inlineStr">
        <is>
          <t>BAHAN</t>
        </is>
      </c>
      <c r="E9338" s="12" t="n"/>
      <c r="F9338" s="12" t="n"/>
      <c r="G9338" s="12" t="n"/>
      <c r="H9338" s="12" t="n"/>
      <c r="I9338" s="12" t="n"/>
      <c r="J9338" s="12" t="n"/>
    </row>
    <row r="9339">
      <c r="C9339" s="5" t="n">
        <v>1</v>
      </c>
      <c r="D9339" s="5" t="inlineStr">
        <is>
          <t>Kabel NYFGBY 4C - 70 mm2 M396aa</t>
        </is>
      </c>
      <c r="F9339" s="5" t="inlineStr">
        <is>
          <t>M'</t>
        </is>
      </c>
      <c r="G9339" s="25" t="n">
        <v>5</v>
      </c>
      <c r="H9339" s="26">
        <f>VLOOKUP(D9339,upahbahan,3,FALSE)</f>
        <v/>
      </c>
      <c r="J9339" s="26">
        <f>G9339*H9339</f>
        <v/>
      </c>
    </row>
    <row r="9340">
      <c r="C9340" s="5" t="n">
        <v>2</v>
      </c>
      <c r="D9340" s="5" t="inlineStr">
        <is>
          <t>Reflektif Sheet</t>
        </is>
      </c>
      <c r="E9340" s="5" t="inlineStr">
        <is>
          <t>M386</t>
        </is>
      </c>
      <c r="F9340" s="5" t="inlineStr">
        <is>
          <t>M2</t>
        </is>
      </c>
      <c r="G9340" s="25" t="n">
        <v>1</v>
      </c>
      <c r="H9340" s="26">
        <f>VLOOKUP(D9340,upahbahan,3,FALSE)</f>
        <v/>
      </c>
      <c r="J9340" s="26">
        <f>G9340*H9340</f>
        <v/>
      </c>
    </row>
    <row r="9341">
      <c r="C9341" s="5" t="n">
        <v>3</v>
      </c>
      <c r="D9341" s="5" t="inlineStr">
        <is>
          <t>Kabel NYFGBY 4C - 150 mm2 M396ae</t>
        </is>
      </c>
      <c r="F9341" s="5" t="inlineStr">
        <is>
          <t>M'</t>
        </is>
      </c>
      <c r="G9341" s="25" t="n">
        <v>1</v>
      </c>
      <c r="H9341" s="26">
        <f>VLOOKUP(D9341,upahbahan,3,FALSE)</f>
        <v/>
      </c>
      <c r="J9341" s="26">
        <f>G9341*H9341</f>
        <v/>
      </c>
    </row>
    <row r="9342">
      <c r="C9342" s="5" t="n">
        <v>4</v>
      </c>
      <c r="D9342" s="5" t="inlineStr">
        <is>
          <t>Box PHB Induk</t>
        </is>
      </c>
      <c r="E9342" s="5" t="inlineStr">
        <is>
          <t>M404</t>
        </is>
      </c>
      <c r="F9342" s="5" t="inlineStr">
        <is>
          <t>Buah</t>
        </is>
      </c>
      <c r="G9342" s="25" t="n">
        <v>1</v>
      </c>
      <c r="H9342" s="26">
        <f>VLOOKUP(D9342,upahbahan,3,FALSE)</f>
        <v/>
      </c>
      <c r="J9342" s="26">
        <f>G9342*H9342</f>
        <v/>
      </c>
    </row>
    <row r="9343">
      <c r="C9343" s="5" t="n">
        <v>5</v>
      </c>
      <c r="D9343" s="5" t="inlineStr">
        <is>
          <t>Box PHB Pembagi</t>
        </is>
      </c>
      <c r="E9343" s="5" t="inlineStr">
        <is>
          <t>M405</t>
        </is>
      </c>
      <c r="F9343" s="5" t="inlineStr">
        <is>
          <t>Buah</t>
        </is>
      </c>
      <c r="G9343" s="25" t="n">
        <v>1</v>
      </c>
      <c r="H9343" s="26">
        <f>VLOOKUP(D9343,upahbahan,3,FALSE)</f>
        <v/>
      </c>
      <c r="J9343" s="26">
        <f>G9343*H9343</f>
        <v/>
      </c>
    </row>
    <row r="9344">
      <c r="C9344" s="5" t="n">
        <v>6</v>
      </c>
      <c r="D9344" s="5" t="inlineStr">
        <is>
          <t>MCCB 3P 250A</t>
        </is>
      </c>
      <c r="E9344" s="5" t="inlineStr">
        <is>
          <t>M399f</t>
        </is>
      </c>
      <c r="F9344" s="5" t="inlineStr">
        <is>
          <t>Buah</t>
        </is>
      </c>
      <c r="G9344" s="25" t="n">
        <v>1</v>
      </c>
      <c r="H9344" s="26">
        <f>VLOOKUP(D9344,upahbahan,3,FALSE)</f>
        <v/>
      </c>
      <c r="J9344" s="26">
        <f>G9344*H9344</f>
        <v/>
      </c>
    </row>
    <row r="9345">
      <c r="C9345" s="5" t="n">
        <v>7</v>
      </c>
      <c r="D9345" s="5" t="inlineStr">
        <is>
          <t>Handle Saklar 40 A</t>
        </is>
      </c>
      <c r="E9345" s="5" t="inlineStr">
        <is>
          <t>M406a</t>
        </is>
      </c>
      <c r="F9345" s="5" t="inlineStr">
        <is>
          <t>Buah</t>
        </is>
      </c>
      <c r="G9345" s="25" t="n">
        <v>1</v>
      </c>
      <c r="H9345" s="26">
        <f>VLOOKUP(D9345,upahbahan,3,FALSE)</f>
        <v/>
      </c>
      <c r="J9345" s="26">
        <f>G9345*H9345</f>
        <v/>
      </c>
    </row>
    <row r="9346">
      <c r="C9346" s="5" t="n">
        <v>8</v>
      </c>
      <c r="D9346" s="5" t="inlineStr">
        <is>
          <t>Contactor Max 100A</t>
        </is>
      </c>
      <c r="E9346" s="5" t="inlineStr">
        <is>
          <t>M407b</t>
        </is>
      </c>
      <c r="F9346" s="5" t="inlineStr">
        <is>
          <t>Buah</t>
        </is>
      </c>
      <c r="G9346" s="25" t="n">
        <v>1</v>
      </c>
      <c r="H9346" s="26">
        <f>VLOOKUP(D9346,upahbahan,3,FALSE)</f>
        <v/>
      </c>
      <c r="J9346" s="26">
        <f>G9346*H9346</f>
        <v/>
      </c>
    </row>
    <row r="9347">
      <c r="C9347" s="5" t="n">
        <v>9</v>
      </c>
      <c r="D9347" s="5" t="inlineStr">
        <is>
          <t>Time Switch/Control</t>
        </is>
      </c>
      <c r="E9347" s="5" t="inlineStr">
        <is>
          <t>M421</t>
        </is>
      </c>
      <c r="F9347" s="5" t="inlineStr">
        <is>
          <t>Buah</t>
        </is>
      </c>
      <c r="G9347" s="25" t="n">
        <v>1</v>
      </c>
      <c r="H9347" s="26">
        <f>VLOOKUP(D9347,upahbahan,3,FALSE)</f>
        <v/>
      </c>
      <c r="J9347" s="26">
        <f>G9347*H9347</f>
        <v/>
      </c>
    </row>
    <row r="9348">
      <c r="C9348" s="5" t="n">
        <v>10</v>
      </c>
      <c r="D9348" s="5" t="inlineStr">
        <is>
          <t>Blinding Stone</t>
        </is>
      </c>
      <c r="E9348" s="5" t="inlineStr">
        <is>
          <t>M06</t>
        </is>
      </c>
      <c r="F9348" s="5" t="inlineStr">
        <is>
          <t>M3</t>
        </is>
      </c>
      <c r="G9348" s="25" t="n">
        <v>0.15</v>
      </c>
      <c r="H9348" s="26">
        <f>VLOOKUP(D9348,upahbahan,3,FALSE)</f>
        <v/>
      </c>
      <c r="J9348" s="26">
        <f>G9348*H9348</f>
        <v/>
      </c>
    </row>
    <row r="9349">
      <c r="C9349" s="5" t="n">
        <v>11</v>
      </c>
      <c r="D9349" s="5" t="inlineStr">
        <is>
          <t>Mur dan Baut Angkur (L=60 CM )</t>
        </is>
      </c>
      <c r="E9349" s="5" t="inlineStr">
        <is>
          <t>M223a</t>
        </is>
      </c>
      <c r="F9349" s="5" t="inlineStr">
        <is>
          <t>Set</t>
        </is>
      </c>
      <c r="G9349" s="25" t="n">
        <v>8</v>
      </c>
      <c r="H9349" s="26">
        <f>VLOOKUP(D9349,upahbahan,3,FALSE)</f>
        <v/>
      </c>
      <c r="J9349" s="26">
        <f>G9349*H9349</f>
        <v/>
      </c>
    </row>
    <row r="9350">
      <c r="C9350" s="5" t="n">
        <v>12</v>
      </c>
      <c r="D9350" s="5" t="inlineStr">
        <is>
          <t>Baja Tulangan Ulir (On Site)</t>
        </is>
      </c>
      <c r="E9350" s="5" t="inlineStr">
        <is>
          <t>M39b</t>
        </is>
      </c>
      <c r="F9350" s="5" t="inlineStr">
        <is>
          <t>Kg</t>
        </is>
      </c>
      <c r="G9350" s="25" t="n">
        <v>26</v>
      </c>
      <c r="H9350" s="26">
        <f>VLOOKUP(D9350,upahbahan,3,FALSE)</f>
        <v/>
      </c>
      <c r="J9350" s="26">
        <f>G9350*H9350</f>
        <v/>
      </c>
    </row>
    <row r="9351">
      <c r="C9351" s="5" t="n">
        <v>13</v>
      </c>
      <c r="D9351" s="5" t="inlineStr">
        <is>
          <t>Pasir Urug</t>
        </is>
      </c>
      <c r="E9351" s="5" t="inlineStr">
        <is>
          <t>M01d</t>
        </is>
      </c>
      <c r="F9351" s="5" t="inlineStr">
        <is>
          <t>M3</t>
        </is>
      </c>
      <c r="G9351" s="25" t="n">
        <v>0.0385</v>
      </c>
      <c r="H9351" s="26">
        <f>VLOOKUP(D9351,upahbahan,3,FALSE)</f>
        <v/>
      </c>
      <c r="J9351" s="26">
        <f>G9351*H9351</f>
        <v/>
      </c>
    </row>
    <row r="9352">
      <c r="C9352" s="5" t="n">
        <v>14</v>
      </c>
      <c r="D9352" s="5" t="inlineStr">
        <is>
          <t>Pipa PVC Dia 75 mm</t>
        </is>
      </c>
      <c r="E9352" s="5" t="inlineStr">
        <is>
          <t>M240g</t>
        </is>
      </c>
      <c r="F9352" s="5" t="inlineStr">
        <is>
          <t>M'</t>
        </is>
      </c>
      <c r="G9352" s="25" t="n">
        <v>1.500000695531212</v>
      </c>
      <c r="H9352" s="26">
        <f>VLOOKUP(D9352,upahbahan,3,FALSE)</f>
        <v/>
      </c>
      <c r="J9352" s="26">
        <f>G9352*H9352</f>
        <v/>
      </c>
    </row>
    <row r="9353">
      <c r="C9353" s="5" t="n">
        <v>15</v>
      </c>
      <c r="D9353" s="5" t="inlineStr">
        <is>
          <t>Kabel BCC 70 mm2</t>
        </is>
      </c>
      <c r="E9353" s="5" t="inlineStr">
        <is>
          <t>M439a</t>
        </is>
      </c>
      <c r="F9353" s="5" t="inlineStr">
        <is>
          <t>M'</t>
        </is>
      </c>
      <c r="G9353" s="25" t="n">
        <v>15</v>
      </c>
      <c r="H9353" s="26">
        <f>VLOOKUP(D9353,upahbahan,3,FALSE)</f>
        <v/>
      </c>
      <c r="J9353" s="26">
        <f>G9353*H9353</f>
        <v/>
      </c>
    </row>
    <row r="9354">
      <c r="C9354" s="27" t="inlineStr">
        <is>
          <t>JUMLAH HARGA BAHAN</t>
        </is>
      </c>
      <c r="D9354" s="28" t="n"/>
      <c r="E9354" s="28" t="n"/>
      <c r="F9354" s="28" t="n"/>
      <c r="G9354" s="28" t="n"/>
      <c r="H9354" s="28" t="n"/>
      <c r="I9354" s="28" t="n"/>
      <c r="J9354" s="29">
        <f>SUM(J9339:J9353)</f>
        <v/>
      </c>
    </row>
    <row r="9355">
      <c r="C9355" s="24" t="inlineStr">
        <is>
          <t>C</t>
        </is>
      </c>
      <c r="D9355" s="24" t="inlineStr">
        <is>
          <t>PERALATAN</t>
        </is>
      </c>
      <c r="E9355" s="12" t="n"/>
      <c r="F9355" s="12" t="n"/>
      <c r="G9355" s="12" t="n"/>
      <c r="H9355" s="12" t="n"/>
      <c r="I9355" s="12" t="n"/>
      <c r="J9355" s="12" t="n"/>
    </row>
    <row r="9356">
      <c r="C9356" s="5" t="n">
        <v>1</v>
      </c>
      <c r="D9356" s="5" t="inlineStr">
        <is>
          <t>Flat Bed Truck 3-4 Ton</t>
        </is>
      </c>
      <c r="E9356" s="5" t="inlineStr">
        <is>
          <t>E11</t>
        </is>
      </c>
      <c r="F9356" s="5" t="inlineStr">
        <is>
          <t>Jam</t>
        </is>
      </c>
      <c r="G9356" s="25" t="n">
        <v>0.05458584830821653</v>
      </c>
      <c r="H9356" s="26">
        <f>VLOOKUP(D9356,upahbahan,3,FALSE)</f>
        <v/>
      </c>
      <c r="J9356" s="26">
        <f>G9356*H9356</f>
        <v/>
      </c>
    </row>
    <row r="9357">
      <c r="C9357" s="5" t="n">
        <v>2</v>
      </c>
      <c r="D9357" s="5" t="inlineStr">
        <is>
          <t>Alat Bantu</t>
        </is>
      </c>
      <c r="F9357" s="5" t="inlineStr">
        <is>
          <t>Ls</t>
        </is>
      </c>
      <c r="G9357" s="25" t="n">
        <v>1</v>
      </c>
      <c r="H9357" s="26">
        <f>VLOOKUP(D9357,upahbahan,3,FALSE)</f>
        <v/>
      </c>
      <c r="J9357" s="26">
        <f>G9357*H9357</f>
        <v/>
      </c>
    </row>
    <row r="9358">
      <c r="C9358" s="27" t="inlineStr">
        <is>
          <t>JUMLAH HARGA PERALATAN</t>
        </is>
      </c>
      <c r="D9358" s="28" t="n"/>
      <c r="E9358" s="28" t="n"/>
      <c r="F9358" s="28" t="n"/>
      <c r="G9358" s="28" t="n"/>
      <c r="H9358" s="28" t="n"/>
      <c r="I9358" s="28" t="n"/>
      <c r="J9358" s="29">
        <f>SUM(J9356:J9357)</f>
        <v/>
      </c>
    </row>
    <row r="9359">
      <c r="C9359" s="31" t="inlineStr">
        <is>
          <t>D</t>
        </is>
      </c>
      <c r="D9359" s="31" t="inlineStr">
        <is>
          <t>Jumlah (A+B+C)</t>
        </is>
      </c>
      <c r="E9359" s="32" t="n"/>
      <c r="F9359" s="32" t="n"/>
      <c r="G9359" s="32" t="n"/>
      <c r="H9359" s="32" t="n"/>
      <c r="I9359" s="32" t="n"/>
      <c r="J9359" s="33">
        <f>J9337+J9354+J9358</f>
        <v/>
      </c>
    </row>
    <row r="9360">
      <c r="C9360" s="18" t="inlineStr">
        <is>
          <t>E</t>
        </is>
      </c>
      <c r="D9360" s="18" t="inlineStr">
        <is>
          <t>Biaya Umum dan Keuntungan 10.0% x D</t>
        </is>
      </c>
      <c r="H9360" s="21">
        <f>$Q$8</f>
        <v/>
      </c>
      <c r="J9360" s="34">
        <f>J9359*H9360</f>
        <v/>
      </c>
    </row>
    <row r="9361">
      <c r="C9361" s="31" t="inlineStr">
        <is>
          <t>F</t>
        </is>
      </c>
      <c r="D9361" s="31" t="inlineStr">
        <is>
          <t>Harga Satuan Pekerjaan (D+E)</t>
        </is>
      </c>
      <c r="E9361" s="32" t="n"/>
      <c r="F9361" s="32" t="n"/>
      <c r="G9361" s="32" t="n"/>
      <c r="H9361" s="32" t="n"/>
      <c r="I9361" s="32" t="n"/>
      <c r="J9361" s="33">
        <f>SUM(J9359:J9360)</f>
        <v/>
      </c>
    </row>
    <row r="9363">
      <c r="C9363" s="16" t="inlineStr">
        <is>
          <t>I.447</t>
        </is>
      </c>
      <c r="D9363" s="17" t="inlineStr">
        <is>
          <t>Panel Kontrol APILL (Fondasi dan Box Panel APILL)</t>
        </is>
      </c>
      <c r="F9363" s="18" t="inlineStr">
        <is>
          <t>Buah</t>
        </is>
      </c>
      <c r="K9363" s="22">
        <f>ROUNDDOWN(J9393,0)</f>
        <v/>
      </c>
      <c r="M9363" s="19" t="inlineStr">
        <is>
          <t>9.4.(24)</t>
        </is>
      </c>
    </row>
    <row r="9364">
      <c r="C9364" s="23" t="inlineStr">
        <is>
          <t>No</t>
        </is>
      </c>
      <c r="D9364" s="23" t="inlineStr">
        <is>
          <t>Uraian</t>
        </is>
      </c>
      <c r="E9364" s="23" t="inlineStr">
        <is>
          <t>Kode</t>
        </is>
      </c>
      <c r="F9364" s="23" t="inlineStr">
        <is>
          <t>Sat.</t>
        </is>
      </c>
      <c r="G9364" s="23" t="inlineStr">
        <is>
          <t>Koefisien</t>
        </is>
      </c>
      <c r="H9364" s="23" t="inlineStr">
        <is>
          <t>Harga  Satuan (Rp)</t>
        </is>
      </c>
      <c r="J9364" s="23" t="inlineStr">
        <is>
          <t>Jumlah Harga (Rp)</t>
        </is>
      </c>
    </row>
    <row r="9365">
      <c r="C9365" s="24" t="inlineStr">
        <is>
          <t>A</t>
        </is>
      </c>
      <c r="D9365" s="24" t="inlineStr">
        <is>
          <t>TENAGA KERJA</t>
        </is>
      </c>
      <c r="E9365" s="12" t="n"/>
      <c r="F9365" s="12" t="n"/>
      <c r="G9365" s="12" t="n"/>
      <c r="H9365" s="12" t="n"/>
      <c r="I9365" s="12" t="n"/>
      <c r="J9365" s="12" t="n"/>
    </row>
    <row r="9366">
      <c r="C9366" s="5" t="n">
        <v>1</v>
      </c>
      <c r="D9366" s="5" t="inlineStr">
        <is>
          <t>Pekerja</t>
        </is>
      </c>
      <c r="E9366" s="5" t="inlineStr">
        <is>
          <t>L01</t>
        </is>
      </c>
      <c r="F9366" s="5" t="inlineStr">
        <is>
          <t>jam</t>
        </is>
      </c>
      <c r="G9366" s="25" t="n">
        <v>3.624447520107772</v>
      </c>
      <c r="H9366" s="26">
        <f>VLOOKUP(D9366,upahbahan,3,FALSE)</f>
        <v/>
      </c>
      <c r="J9366" s="26">
        <f>G9366*H9366</f>
        <v/>
      </c>
    </row>
    <row r="9367">
      <c r="C9367" s="5" t="n">
        <v>2</v>
      </c>
      <c r="D9367" s="5" t="inlineStr">
        <is>
          <t>Tukang</t>
        </is>
      </c>
      <c r="E9367" s="5" t="inlineStr">
        <is>
          <t>L02</t>
        </is>
      </c>
      <c r="F9367" s="5" t="inlineStr">
        <is>
          <t>jam</t>
        </is>
      </c>
      <c r="G9367" s="25" t="n">
        <v>1.812223598789799</v>
      </c>
      <c r="H9367" s="26">
        <f>VLOOKUP(D9367,upahbahan,3,FALSE)</f>
        <v/>
      </c>
      <c r="J9367" s="26">
        <f>G9367*H9367</f>
        <v/>
      </c>
    </row>
    <row r="9368">
      <c r="C9368" s="5" t="n">
        <v>3</v>
      </c>
      <c r="D9368" s="5" t="inlineStr">
        <is>
          <t>Mandor</t>
        </is>
      </c>
      <c r="E9368" s="5" t="inlineStr">
        <is>
          <t>L03</t>
        </is>
      </c>
      <c r="F9368" s="5" t="inlineStr">
        <is>
          <t>jam</t>
        </is>
      </c>
      <c r="G9368" s="25" t="n">
        <v>1.812224016003545</v>
      </c>
      <c r="H9368" s="26">
        <f>VLOOKUP(D9368,upahbahan,3,FALSE)</f>
        <v/>
      </c>
      <c r="J9368" s="26">
        <f>G9368*H9368</f>
        <v/>
      </c>
    </row>
    <row r="9369">
      <c r="C9369" s="27" t="inlineStr">
        <is>
          <t>JUMLAH HARGA TENAGA KERJA</t>
        </is>
      </c>
      <c r="D9369" s="28" t="n"/>
      <c r="E9369" s="28" t="n"/>
      <c r="F9369" s="28" t="n"/>
      <c r="G9369" s="28" t="n"/>
      <c r="H9369" s="28" t="n"/>
      <c r="I9369" s="28" t="n"/>
      <c r="J9369" s="29">
        <f>SUM(J9366:J9368)</f>
        <v/>
      </c>
    </row>
    <row r="9370">
      <c r="C9370" s="24" t="inlineStr">
        <is>
          <t>B</t>
        </is>
      </c>
      <c r="D9370" s="24" t="inlineStr">
        <is>
          <t>BAHAN</t>
        </is>
      </c>
      <c r="E9370" s="12" t="n"/>
      <c r="F9370" s="12" t="n"/>
      <c r="G9370" s="12" t="n"/>
      <c r="H9370" s="12" t="n"/>
      <c r="I9370" s="12" t="n"/>
      <c r="J9370" s="12" t="n"/>
    </row>
    <row r="9371">
      <c r="C9371" s="5" t="n">
        <v>1</v>
      </c>
      <c r="D9371" s="5" t="inlineStr">
        <is>
          <t>Kabel NYFGBY 4C - 16 mm2 M396ae</t>
        </is>
      </c>
      <c r="F9371" s="5" t="inlineStr">
        <is>
          <t>M'</t>
        </is>
      </c>
      <c r="G9371" s="25" t="n">
        <v>9.999999311514777</v>
      </c>
      <c r="H9371" s="26">
        <f>VLOOKUP(D9371,upahbahan,3,FALSE)</f>
        <v/>
      </c>
      <c r="J9371" s="26">
        <f>G9371*H9371</f>
        <v/>
      </c>
    </row>
    <row r="9372">
      <c r="C9372" s="5" t="n">
        <v>2</v>
      </c>
      <c r="D9372" s="5" t="inlineStr">
        <is>
          <t>Reflektif Sheet</t>
        </is>
      </c>
      <c r="E9372" s="5" t="inlineStr">
        <is>
          <t>M386</t>
        </is>
      </c>
      <c r="F9372" s="5" t="inlineStr">
        <is>
          <t>M2</t>
        </is>
      </c>
      <c r="G9372" s="25" t="n">
        <v>4.999999949579832</v>
      </c>
      <c r="H9372" s="26">
        <f>VLOOKUP(D9372,upahbahan,3,FALSE)</f>
        <v/>
      </c>
      <c r="J9372" s="26">
        <f>G9372*H9372</f>
        <v/>
      </c>
    </row>
    <row r="9373">
      <c r="C9373" s="5" t="n">
        <v>3</v>
      </c>
      <c r="D9373" s="5" t="inlineStr">
        <is>
          <t>Kabel NYFGBY 4C - 35 mm2</t>
        </is>
      </c>
      <c r="E9373" s="5" t="inlineStr">
        <is>
          <t>M396j</t>
        </is>
      </c>
      <c r="F9373" s="5" t="inlineStr">
        <is>
          <t>M'</t>
        </is>
      </c>
      <c r="G9373" s="25" t="n">
        <v>10</v>
      </c>
      <c r="H9373" s="26">
        <f>VLOOKUP(D9373,upahbahan,3,FALSE)</f>
        <v/>
      </c>
      <c r="J9373" s="26">
        <f>G9373*H9373</f>
        <v/>
      </c>
    </row>
    <row r="9374">
      <c r="C9374" s="5" t="n">
        <v>4</v>
      </c>
      <c r="D9374" s="5" t="inlineStr">
        <is>
          <t>Panel 500x400x200 SS316L</t>
        </is>
      </c>
      <c r="E9374" s="5" t="inlineStr">
        <is>
          <t>M408a</t>
        </is>
      </c>
      <c r="F9374" s="5" t="inlineStr">
        <is>
          <t>Buah</t>
        </is>
      </c>
      <c r="G9374" s="25" t="n">
        <v>1</v>
      </c>
      <c r="H9374" s="26">
        <f>VLOOKUP(D9374,upahbahan,3,FALSE)</f>
        <v/>
      </c>
      <c r="J9374" s="26">
        <f>G9374*H9374</f>
        <v/>
      </c>
    </row>
    <row r="9375">
      <c r="C9375" s="5" t="n">
        <v>5</v>
      </c>
      <c r="D9375" s="5" t="inlineStr">
        <is>
          <t>Panel Canopy 0x500x250</t>
        </is>
      </c>
      <c r="E9375" s="5" t="inlineStr">
        <is>
          <t>M409</t>
        </is>
      </c>
      <c r="F9375" s="5" t="inlineStr">
        <is>
          <t>Buah</t>
        </is>
      </c>
      <c r="G9375" s="25" t="n">
        <v>1</v>
      </c>
      <c r="H9375" s="26">
        <f>VLOOKUP(D9375,upahbahan,3,FALSE)</f>
        <v/>
      </c>
      <c r="J9375" s="26">
        <f>G9375*H9375</f>
        <v/>
      </c>
    </row>
    <row r="9376">
      <c r="C9376" s="5" t="n">
        <v>6</v>
      </c>
      <c r="D9376" s="5" t="inlineStr">
        <is>
          <t>Handle Saklar 32 A</t>
        </is>
      </c>
      <c r="E9376" s="5" t="inlineStr">
        <is>
          <t>M406</t>
        </is>
      </c>
      <c r="F9376" s="5" t="inlineStr">
        <is>
          <t>Buah</t>
        </is>
      </c>
      <c r="G9376" s="25" t="n">
        <v>3</v>
      </c>
      <c r="H9376" s="26">
        <f>VLOOKUP(D9376,upahbahan,3,FALSE)</f>
        <v/>
      </c>
      <c r="J9376" s="26">
        <f>G9376*H9376</f>
        <v/>
      </c>
    </row>
    <row r="9377">
      <c r="C9377" s="5" t="n">
        <v>7</v>
      </c>
      <c r="D9377" s="5" t="inlineStr">
        <is>
          <t>Handle Saklar 40 A</t>
        </is>
      </c>
      <c r="E9377" s="5" t="inlineStr">
        <is>
          <t>M406a</t>
        </is>
      </c>
      <c r="F9377" s="5" t="inlineStr">
        <is>
          <t>Buah</t>
        </is>
      </c>
      <c r="G9377" s="25" t="n">
        <v>3</v>
      </c>
      <c r="H9377" s="26">
        <f>VLOOKUP(D9377,upahbahan,3,FALSE)</f>
        <v/>
      </c>
      <c r="J9377" s="26">
        <f>G9377*H9377</f>
        <v/>
      </c>
    </row>
    <row r="9378">
      <c r="C9378" s="5" t="n">
        <v>8</v>
      </c>
      <c r="D9378" s="5" t="inlineStr">
        <is>
          <t>Contactor Max 100A</t>
        </is>
      </c>
      <c r="E9378" s="5" t="inlineStr">
        <is>
          <t>M407b</t>
        </is>
      </c>
      <c r="F9378" s="5" t="inlineStr">
        <is>
          <t>Buah</t>
        </is>
      </c>
      <c r="G9378" s="25" t="n">
        <v>1</v>
      </c>
      <c r="H9378" s="26">
        <f>VLOOKUP(D9378,upahbahan,3,FALSE)</f>
        <v/>
      </c>
      <c r="J9378" s="26">
        <f>G9378*H9378</f>
        <v/>
      </c>
    </row>
    <row r="9379">
      <c r="C9379" s="5" t="n">
        <v>9</v>
      </c>
      <c r="D9379" s="5" t="inlineStr">
        <is>
          <t>Time Switch/Control</t>
        </is>
      </c>
      <c r="E9379" s="5" t="inlineStr">
        <is>
          <t>M421</t>
        </is>
      </c>
      <c r="F9379" s="5" t="inlineStr">
        <is>
          <t>Buah</t>
        </is>
      </c>
      <c r="G9379" s="25" t="n">
        <v>3</v>
      </c>
      <c r="H9379" s="26">
        <f>VLOOKUP(D9379,upahbahan,3,FALSE)</f>
        <v/>
      </c>
      <c r="J9379" s="26">
        <f>G9379*H9379</f>
        <v/>
      </c>
    </row>
    <row r="9380">
      <c r="C9380" s="5" t="n">
        <v>10</v>
      </c>
      <c r="D9380" s="5" t="inlineStr">
        <is>
          <t>Blinding Stone</t>
        </is>
      </c>
      <c r="E9380" s="5" t="inlineStr">
        <is>
          <t>M06</t>
        </is>
      </c>
      <c r="F9380" s="5" t="inlineStr">
        <is>
          <t>M3</t>
        </is>
      </c>
      <c r="G9380" s="25" t="n">
        <v>0.06</v>
      </c>
      <c r="H9380" s="26">
        <f>VLOOKUP(D9380,upahbahan,3,FALSE)</f>
        <v/>
      </c>
      <c r="J9380" s="26">
        <f>G9380*H9380</f>
        <v/>
      </c>
    </row>
    <row r="9381">
      <c r="C9381" s="5" t="n">
        <v>11</v>
      </c>
      <c r="D9381" s="5" t="inlineStr">
        <is>
          <t>Mur dan Baut Angkur (L=60 CM )</t>
        </is>
      </c>
      <c r="E9381" s="5" t="inlineStr">
        <is>
          <t>M223a</t>
        </is>
      </c>
      <c r="F9381" s="5" t="inlineStr">
        <is>
          <t>Set</t>
        </is>
      </c>
      <c r="G9381" s="25" t="n">
        <v>4</v>
      </c>
      <c r="H9381" s="26">
        <f>VLOOKUP(D9381,upahbahan,3,FALSE)</f>
        <v/>
      </c>
      <c r="J9381" s="26">
        <f>G9381*H9381</f>
        <v/>
      </c>
    </row>
    <row r="9382">
      <c r="C9382" s="5" t="n">
        <v>12</v>
      </c>
      <c r="D9382" s="5" t="inlineStr">
        <is>
          <t>Baja Tulangan Ulir (On Site)</t>
        </is>
      </c>
      <c r="E9382" s="5" t="inlineStr">
        <is>
          <t>M39b</t>
        </is>
      </c>
      <c r="F9382" s="5" t="inlineStr">
        <is>
          <t>Kg</t>
        </is>
      </c>
      <c r="G9382" s="25" t="n">
        <v>26</v>
      </c>
      <c r="H9382" s="26">
        <f>VLOOKUP(D9382,upahbahan,3,FALSE)</f>
        <v/>
      </c>
      <c r="J9382" s="26">
        <f>G9382*H9382</f>
        <v/>
      </c>
    </row>
    <row r="9383">
      <c r="C9383" s="5" t="n">
        <v>13</v>
      </c>
      <c r="D9383" s="5" t="inlineStr">
        <is>
          <t>Pasir Urug</t>
        </is>
      </c>
      <c r="E9383" s="5" t="inlineStr">
        <is>
          <t>M01d</t>
        </is>
      </c>
      <c r="F9383" s="5" t="inlineStr">
        <is>
          <t>M3</t>
        </is>
      </c>
      <c r="G9383" s="25" t="n">
        <v>0.003</v>
      </c>
      <c r="H9383" s="26">
        <f>VLOOKUP(D9383,upahbahan,3,FALSE)</f>
        <v/>
      </c>
      <c r="J9383" s="26">
        <f>G9383*H9383</f>
        <v/>
      </c>
    </row>
    <row r="9384">
      <c r="C9384" s="5" t="n">
        <v>14</v>
      </c>
      <c r="D9384" s="5" t="inlineStr">
        <is>
          <t>Pipa PVC Dia 4"</t>
        </is>
      </c>
      <c r="E9384" s="5" t="inlineStr">
        <is>
          <t>M240f</t>
        </is>
      </c>
      <c r="F9384" s="5" t="inlineStr">
        <is>
          <t>M'</t>
        </is>
      </c>
      <c r="G9384" s="25" t="n">
        <v>4</v>
      </c>
      <c r="H9384" s="26">
        <f>VLOOKUP(D9384,upahbahan,3,FALSE)</f>
        <v/>
      </c>
      <c r="J9384" s="26">
        <f>G9384*H9384</f>
        <v/>
      </c>
    </row>
    <row r="9385">
      <c r="C9385" s="5" t="n">
        <v>15</v>
      </c>
      <c r="D9385" s="5" t="inlineStr">
        <is>
          <t>Beton fc 20 MPa</t>
        </is>
      </c>
      <c r="E9385" s="5" t="inlineStr">
        <is>
          <t>M186</t>
        </is>
      </c>
      <c r="F9385" s="5" t="inlineStr">
        <is>
          <t>M3</t>
        </is>
      </c>
      <c r="G9385" s="25" t="n">
        <v>0.352000003682794</v>
      </c>
      <c r="H9385" s="26">
        <f>VLOOKUP(D9385,upahbahan,3,FALSE)</f>
        <v/>
      </c>
      <c r="J9385" s="26">
        <f>G9385*H9385</f>
        <v/>
      </c>
    </row>
    <row r="9386">
      <c r="C9386" s="27" t="inlineStr">
        <is>
          <t>JUMLAH HARGA BAHAN</t>
        </is>
      </c>
      <c r="D9386" s="28" t="n"/>
      <c r="E9386" s="28" t="n"/>
      <c r="F9386" s="28" t="n"/>
      <c r="G9386" s="28" t="n"/>
      <c r="H9386" s="28" t="n"/>
      <c r="I9386" s="28" t="n"/>
      <c r="J9386" s="29">
        <f>SUM(J9371:J9385)</f>
        <v/>
      </c>
    </row>
    <row r="9387">
      <c r="C9387" s="24" t="inlineStr">
        <is>
          <t>C</t>
        </is>
      </c>
      <c r="D9387" s="24" t="inlineStr">
        <is>
          <t>PERALATAN</t>
        </is>
      </c>
      <c r="E9387" s="12" t="n"/>
      <c r="F9387" s="12" t="n"/>
      <c r="G9387" s="12" t="n"/>
      <c r="H9387" s="12" t="n"/>
      <c r="I9387" s="12" t="n"/>
      <c r="J9387" s="12" t="n"/>
    </row>
    <row r="9388">
      <c r="C9388" s="5" t="n">
        <v>1</v>
      </c>
      <c r="D9388" s="5" t="inlineStr">
        <is>
          <t>Flat Bed Truck 3-4 Ton</t>
        </is>
      </c>
      <c r="E9388" s="5" t="inlineStr">
        <is>
          <t>E11</t>
        </is>
      </c>
      <c r="F9388" s="5" t="inlineStr">
        <is>
          <t>Jam</t>
        </is>
      </c>
      <c r="G9388" s="25" t="n">
        <v>0.05458504395174388</v>
      </c>
      <c r="H9388" s="26">
        <f>VLOOKUP(D9388,upahbahan,3,FALSE)</f>
        <v/>
      </c>
      <c r="J9388" s="26">
        <f>G9388*H9388</f>
        <v/>
      </c>
    </row>
    <row r="9389">
      <c r="C9389" s="5" t="n">
        <v>2</v>
      </c>
      <c r="D9389" s="5" t="inlineStr">
        <is>
          <t>Alat Bantu</t>
        </is>
      </c>
      <c r="F9389" s="5" t="inlineStr">
        <is>
          <t>Ls</t>
        </is>
      </c>
      <c r="G9389" s="25" t="n">
        <v>1</v>
      </c>
      <c r="H9389" s="26">
        <f>VLOOKUP(D9389,upahbahan,3,FALSE)</f>
        <v/>
      </c>
      <c r="J9389" s="26">
        <f>G9389*H9389</f>
        <v/>
      </c>
    </row>
    <row r="9390">
      <c r="C9390" s="27" t="inlineStr">
        <is>
          <t>JUMLAH HARGA PERALATAN</t>
        </is>
      </c>
      <c r="D9390" s="28" t="n"/>
      <c r="E9390" s="28" t="n"/>
      <c r="F9390" s="28" t="n"/>
      <c r="G9390" s="28" t="n"/>
      <c r="H9390" s="28" t="n"/>
      <c r="I9390" s="28" t="n"/>
      <c r="J9390" s="29">
        <f>SUM(J9388:J9389)</f>
        <v/>
      </c>
    </row>
    <row r="9391">
      <c r="C9391" s="31" t="inlineStr">
        <is>
          <t>D</t>
        </is>
      </c>
      <c r="D9391" s="31" t="inlineStr">
        <is>
          <t>Jumlah (A+B+C)</t>
        </is>
      </c>
      <c r="E9391" s="32" t="n"/>
      <c r="F9391" s="32" t="n"/>
      <c r="G9391" s="32" t="n"/>
      <c r="H9391" s="32" t="n"/>
      <c r="I9391" s="32" t="n"/>
      <c r="J9391" s="33">
        <f>J9369+J9386+J9390</f>
        <v/>
      </c>
    </row>
    <row r="9392">
      <c r="C9392" s="18" t="inlineStr">
        <is>
          <t>E</t>
        </is>
      </c>
      <c r="D9392" s="18" t="inlineStr">
        <is>
          <t>Biaya Umum dan Keuntungan 10.0% x D</t>
        </is>
      </c>
      <c r="H9392" s="21">
        <f>$Q$8</f>
        <v/>
      </c>
      <c r="J9392" s="34">
        <f>J9391*H9392</f>
        <v/>
      </c>
    </row>
    <row r="9393">
      <c r="C9393" s="31" t="inlineStr">
        <is>
          <t>F</t>
        </is>
      </c>
      <c r="D9393" s="31" t="inlineStr">
        <is>
          <t>Harga Satuan Pekerjaan (D+E)</t>
        </is>
      </c>
      <c r="E9393" s="32" t="n"/>
      <c r="F9393" s="32" t="n"/>
      <c r="G9393" s="32" t="n"/>
      <c r="H9393" s="32" t="n"/>
      <c r="I9393" s="32" t="n"/>
      <c r="J9393" s="33">
        <f>SUM(J9391:J9392)</f>
        <v/>
      </c>
    </row>
    <row r="9395">
      <c r="C9395" s="16" t="inlineStr">
        <is>
          <t>I.448</t>
        </is>
      </c>
      <c r="D9395" s="17" t="inlineStr">
        <is>
          <t>Bak Kontrol Listrik untuk APILL</t>
        </is>
      </c>
      <c r="F9395" s="18" t="inlineStr">
        <is>
          <t>Buah</t>
        </is>
      </c>
      <c r="K9395" s="22">
        <f>ROUNDDOWN(J9418,0)</f>
        <v/>
      </c>
      <c r="M9395" s="19" t="inlineStr">
        <is>
          <t>9.4.(25)</t>
        </is>
      </c>
    </row>
    <row r="9396">
      <c r="C9396" s="23" t="inlineStr">
        <is>
          <t>No</t>
        </is>
      </c>
      <c r="D9396" s="23" t="inlineStr">
        <is>
          <t>Uraian</t>
        </is>
      </c>
      <c r="E9396" s="23" t="inlineStr">
        <is>
          <t>Kode</t>
        </is>
      </c>
      <c r="F9396" s="23" t="inlineStr">
        <is>
          <t>Sat.</t>
        </is>
      </c>
      <c r="G9396" s="23" t="inlineStr">
        <is>
          <t>Koefisien</t>
        </is>
      </c>
      <c r="H9396" s="23" t="inlineStr">
        <is>
          <t>Harga  Satuan (Rp)</t>
        </is>
      </c>
      <c r="J9396" s="23" t="inlineStr">
        <is>
          <t>Jumlah Harga (Rp)</t>
        </is>
      </c>
    </row>
    <row r="9397">
      <c r="C9397" s="24" t="inlineStr">
        <is>
          <t>A</t>
        </is>
      </c>
      <c r="D9397" s="24" t="inlineStr">
        <is>
          <t>TENAGA KERJA</t>
        </is>
      </c>
      <c r="E9397" s="12" t="n"/>
      <c r="F9397" s="12" t="n"/>
      <c r="G9397" s="12" t="n"/>
      <c r="H9397" s="12" t="n"/>
      <c r="I9397" s="12" t="n"/>
      <c r="J9397" s="12" t="n"/>
    </row>
    <row r="9398">
      <c r="C9398" s="5" t="n">
        <v>1</v>
      </c>
      <c r="D9398" s="5" t="inlineStr">
        <is>
          <t>Pekerja</t>
        </is>
      </c>
      <c r="E9398" s="5" t="inlineStr">
        <is>
          <t>L01</t>
        </is>
      </c>
      <c r="F9398" s="5" t="inlineStr">
        <is>
          <t>jam</t>
        </is>
      </c>
      <c r="G9398" s="25" t="n">
        <v>3.624499973592383</v>
      </c>
      <c r="H9398" s="26">
        <f>VLOOKUP(D9398,upahbahan,3,FALSE)</f>
        <v/>
      </c>
      <c r="J9398" s="26">
        <f>G9398*H9398</f>
        <v/>
      </c>
    </row>
    <row r="9399">
      <c r="C9399" s="5" t="n">
        <v>2</v>
      </c>
      <c r="D9399" s="5" t="inlineStr">
        <is>
          <t>Tukang</t>
        </is>
      </c>
      <c r="E9399" s="5" t="inlineStr">
        <is>
          <t>L02</t>
        </is>
      </c>
      <c r="F9399" s="5" t="inlineStr">
        <is>
          <t>jam</t>
        </is>
      </c>
      <c r="G9399" s="25" t="n">
        <v>1.812249760840986</v>
      </c>
      <c r="H9399" s="26">
        <f>VLOOKUP(D9399,upahbahan,3,FALSE)</f>
        <v/>
      </c>
      <c r="J9399" s="26">
        <f>G9399*H9399</f>
        <v/>
      </c>
    </row>
    <row r="9400">
      <c r="C9400" s="5" t="n">
        <v>3</v>
      </c>
      <c r="D9400" s="5" t="inlineStr">
        <is>
          <t>Mandor</t>
        </is>
      </c>
      <c r="E9400" s="5" t="inlineStr">
        <is>
          <t>L03</t>
        </is>
      </c>
      <c r="F9400" s="5" t="inlineStr">
        <is>
          <t>jam</t>
        </is>
      </c>
      <c r="G9400" s="25" t="n">
        <v>1.812250132232169</v>
      </c>
      <c r="H9400" s="26">
        <f>VLOOKUP(D9400,upahbahan,3,FALSE)</f>
        <v/>
      </c>
      <c r="J9400" s="26">
        <f>G9400*H9400</f>
        <v/>
      </c>
    </row>
    <row r="9401">
      <c r="C9401" s="27" t="inlineStr">
        <is>
          <t>JUMLAH HARGA TENAGA KERJA</t>
        </is>
      </c>
      <c r="D9401" s="28" t="n"/>
      <c r="E9401" s="28" t="n"/>
      <c r="F9401" s="28" t="n"/>
      <c r="G9401" s="28" t="n"/>
      <c r="H9401" s="28" t="n"/>
      <c r="I9401" s="28" t="n"/>
      <c r="J9401" s="29">
        <f>SUM(J9398:J9400)</f>
        <v/>
      </c>
    </row>
    <row r="9402">
      <c r="C9402" s="24" t="inlineStr">
        <is>
          <t>B</t>
        </is>
      </c>
      <c r="D9402" s="24" t="inlineStr">
        <is>
          <t>BAHAN</t>
        </is>
      </c>
      <c r="E9402" s="12" t="n"/>
      <c r="F9402" s="12" t="n"/>
      <c r="G9402" s="12" t="n"/>
      <c r="H9402" s="12" t="n"/>
      <c r="I9402" s="12" t="n"/>
      <c r="J9402" s="12" t="n"/>
    </row>
    <row r="9403">
      <c r="C9403" s="5" t="n">
        <v>1</v>
      </c>
      <c r="D9403" s="5" t="inlineStr">
        <is>
          <t>Beton fc 20 MPa</t>
        </is>
      </c>
      <c r="E9403" s="5" t="inlineStr">
        <is>
          <t>M186</t>
        </is>
      </c>
      <c r="F9403" s="5" t="inlineStr">
        <is>
          <t>M3</t>
        </is>
      </c>
      <c r="G9403" s="25" t="n">
        <v>0.5380000044318368</v>
      </c>
      <c r="H9403" s="26">
        <f>VLOOKUP(D9403,upahbahan,3,FALSE)</f>
        <v/>
      </c>
      <c r="J9403" s="26">
        <f>G9403*H9403</f>
        <v/>
      </c>
    </row>
    <row r="9404">
      <c r="C9404" s="5" t="n">
        <v>2</v>
      </c>
      <c r="D9404" s="5" t="inlineStr">
        <is>
          <t>Beton fc'10 MPa</t>
        </is>
      </c>
      <c r="E9404" s="5" t="inlineStr">
        <is>
          <t>M47</t>
        </is>
      </c>
      <c r="F9404" s="5" t="inlineStr">
        <is>
          <t>M3</t>
        </is>
      </c>
      <c r="G9404" s="25" t="n">
        <v>0.1209999977806452</v>
      </c>
      <c r="H9404" s="26">
        <f>VLOOKUP(D9404,upahbahan,3,FALSE)</f>
        <v/>
      </c>
      <c r="J9404" s="26">
        <f>G9404*H9404</f>
        <v/>
      </c>
    </row>
    <row r="9405">
      <c r="C9405" s="5" t="n">
        <v>3</v>
      </c>
      <c r="D9405" s="5" t="inlineStr">
        <is>
          <t>Baja Tulangan Ulir (On Site)</t>
        </is>
      </c>
      <c r="E9405" s="5" t="inlineStr">
        <is>
          <t>M39b</t>
        </is>
      </c>
      <c r="F9405" s="5" t="inlineStr">
        <is>
          <t>Kg</t>
        </is>
      </c>
      <c r="G9405" s="25" t="n">
        <v>41.4036</v>
      </c>
      <c r="H9405" s="26">
        <f>VLOOKUP(D9405,upahbahan,3,FALSE)</f>
        <v/>
      </c>
      <c r="J9405" s="26">
        <f>G9405*H9405</f>
        <v/>
      </c>
    </row>
    <row r="9406">
      <c r="C9406" s="5" t="n">
        <v>4</v>
      </c>
      <c r="D9406" s="5" t="inlineStr">
        <is>
          <t>Baja Profil L 60x60x6</t>
        </is>
      </c>
      <c r="E9406" s="5" t="inlineStr">
        <is>
          <t>M122c</t>
        </is>
      </c>
      <c r="F9406" s="5" t="inlineStr">
        <is>
          <t>M'</t>
        </is>
      </c>
      <c r="G9406" s="25" t="n">
        <v>3.4</v>
      </c>
      <c r="H9406" s="26">
        <f>VLOOKUP(D9406,upahbahan,3,FALSE)</f>
        <v/>
      </c>
      <c r="J9406" s="26">
        <f>G9406*H9406</f>
        <v/>
      </c>
    </row>
    <row r="9407">
      <c r="C9407" s="5" t="n">
        <v>5</v>
      </c>
      <c r="D9407" s="5" t="inlineStr">
        <is>
          <t>Kayu Perancah</t>
        </is>
      </c>
      <c r="E9407" s="5" t="inlineStr">
        <is>
          <t>M73</t>
        </is>
      </c>
      <c r="F9407" s="5" t="inlineStr">
        <is>
          <t>Lbr</t>
        </is>
      </c>
      <c r="G9407" s="25" t="n">
        <v>1.948400994365263</v>
      </c>
      <c r="H9407" s="26" t="n">
        <v>150850</v>
      </c>
      <c r="I9407" s="30" t="inlineStr">
        <is>
          <t>harga khusus</t>
        </is>
      </c>
      <c r="J9407" s="26">
        <f>G9407*H9407</f>
        <v/>
      </c>
    </row>
    <row r="9408">
      <c r="C9408" s="27" t="inlineStr">
        <is>
          <t>JUMLAH HARGA BAHAN</t>
        </is>
      </c>
      <c r="D9408" s="28" t="n"/>
      <c r="E9408" s="28" t="n"/>
      <c r="F9408" s="28" t="n"/>
      <c r="G9408" s="28" t="n"/>
      <c r="H9408" s="28" t="n"/>
      <c r="I9408" s="28" t="n"/>
      <c r="J9408" s="29">
        <f>SUM(J9403:J9407)</f>
        <v/>
      </c>
    </row>
    <row r="9409">
      <c r="C9409" s="24" t="inlineStr">
        <is>
          <t>C</t>
        </is>
      </c>
      <c r="D9409" s="24" t="inlineStr">
        <is>
          <t>PERALATAN</t>
        </is>
      </c>
      <c r="E9409" s="12" t="n"/>
      <c r="F9409" s="12" t="n"/>
      <c r="G9409" s="12" t="n"/>
      <c r="H9409" s="12" t="n"/>
      <c r="I9409" s="12" t="n"/>
      <c r="J9409" s="12" t="n"/>
    </row>
    <row r="9410">
      <c r="C9410" s="5" t="n">
        <v>1</v>
      </c>
      <c r="D9410" s="5" t="inlineStr">
        <is>
          <t>CONCRETE VIBRATOR; GX 160; 5,5 HP</t>
        </is>
      </c>
      <c r="E9410" s="5" t="inlineStr">
        <is>
          <t>E20</t>
        </is>
      </c>
      <c r="F9410" s="5" t="inlineStr">
        <is>
          <t>Jam</t>
        </is>
      </c>
      <c r="G9410" s="25" t="n">
        <v>0.25</v>
      </c>
      <c r="H9410" s="26">
        <f>VLOOKUP(D9410,upahbahan,3,FALSE)</f>
        <v/>
      </c>
      <c r="J9410" s="26">
        <f>G9410*H9410</f>
        <v/>
      </c>
    </row>
    <row r="9411">
      <c r="C9411" s="5" t="n">
        <v>2</v>
      </c>
      <c r="D9411" s="5" t="inlineStr">
        <is>
          <t>Flat Bed Truck 3-4 Ton</t>
        </is>
      </c>
      <c r="E9411" s="5" t="inlineStr">
        <is>
          <t>E11</t>
        </is>
      </c>
      <c r="F9411" s="5" t="inlineStr">
        <is>
          <t>Jam</t>
        </is>
      </c>
      <c r="G9411" s="25" t="n">
        <v>0.05458584830821653</v>
      </c>
      <c r="H9411" s="26">
        <f>VLOOKUP(D9411,upahbahan,3,FALSE)</f>
        <v/>
      </c>
      <c r="J9411" s="26">
        <f>G9411*H9411</f>
        <v/>
      </c>
    </row>
    <row r="9412">
      <c r="C9412" s="5" t="n">
        <v>3</v>
      </c>
      <c r="D9412" s="5" t="inlineStr">
        <is>
          <t>WELDING SET; D 5400 Watt; 7,16 HP</t>
        </is>
      </c>
      <c r="E9412" s="5" t="inlineStr">
        <is>
          <t>E32</t>
        </is>
      </c>
      <c r="F9412" s="5" t="inlineStr">
        <is>
          <t>Jam</t>
        </is>
      </c>
      <c r="G9412" s="25" t="n">
        <v>2.108433805469538</v>
      </c>
      <c r="H9412" s="26" t="n">
        <v>87120.34</v>
      </c>
      <c r="I9412" s="30" t="inlineStr">
        <is>
          <t>harga khusus</t>
        </is>
      </c>
      <c r="J9412" s="26">
        <f>G9412*H9412</f>
        <v/>
      </c>
    </row>
    <row r="9413">
      <c r="C9413" s="5" t="n">
        <v>4</v>
      </c>
      <c r="D9413" s="5" t="inlineStr">
        <is>
          <t>GENERATOR SET; 134 KVA; 180 HP</t>
        </is>
      </c>
      <c r="E9413" s="5" t="inlineStr">
        <is>
          <t>E12</t>
        </is>
      </c>
      <c r="F9413" s="5" t="inlineStr">
        <is>
          <t>Jam</t>
        </is>
      </c>
      <c r="G9413" s="25" t="n">
        <v>2.108433733488084</v>
      </c>
      <c r="H9413" s="26">
        <f>VLOOKUP(D9413,upahbahan,3,FALSE)</f>
        <v/>
      </c>
      <c r="J9413" s="26">
        <f>G9413*H9413</f>
        <v/>
      </c>
    </row>
    <row r="9414">
      <c r="C9414" s="5" t="n">
        <v>5</v>
      </c>
      <c r="D9414" s="5" t="inlineStr">
        <is>
          <t>Alat Bantu</t>
        </is>
      </c>
      <c r="F9414" s="5" t="inlineStr">
        <is>
          <t>Ls</t>
        </is>
      </c>
      <c r="G9414" s="25" t="n">
        <v>1</v>
      </c>
      <c r="H9414" s="26">
        <f>VLOOKUP(D9414,upahbahan,3,FALSE)</f>
        <v/>
      </c>
      <c r="J9414" s="26">
        <f>G9414*H9414</f>
        <v/>
      </c>
    </row>
    <row r="9415">
      <c r="C9415" s="27" t="inlineStr">
        <is>
          <t>JUMLAH HARGA PERALATAN</t>
        </is>
      </c>
      <c r="D9415" s="28" t="n"/>
      <c r="E9415" s="28" t="n"/>
      <c r="F9415" s="28" t="n"/>
      <c r="G9415" s="28" t="n"/>
      <c r="H9415" s="28" t="n"/>
      <c r="I9415" s="28" t="n"/>
      <c r="J9415" s="29">
        <f>SUM(J9410:J9414)</f>
        <v/>
      </c>
    </row>
    <row r="9416">
      <c r="C9416" s="31" t="inlineStr">
        <is>
          <t>D</t>
        </is>
      </c>
      <c r="D9416" s="31" t="inlineStr">
        <is>
          <t>Jumlah (A+B+C)</t>
        </is>
      </c>
      <c r="E9416" s="32" t="n"/>
      <c r="F9416" s="32" t="n"/>
      <c r="G9416" s="32" t="n"/>
      <c r="H9416" s="32" t="n"/>
      <c r="I9416" s="32" t="n"/>
      <c r="J9416" s="33">
        <f>J9401+J9408+J9415</f>
        <v/>
      </c>
    </row>
    <row r="9417">
      <c r="C9417" s="18" t="inlineStr">
        <is>
          <t>E</t>
        </is>
      </c>
      <c r="D9417" s="18" t="inlineStr">
        <is>
          <t>Biaya Umum dan Keuntungan 10.0% x D</t>
        </is>
      </c>
      <c r="H9417" s="21">
        <f>$Q$8</f>
        <v/>
      </c>
      <c r="J9417" s="34">
        <f>J9416*H9417</f>
        <v/>
      </c>
    </row>
    <row r="9418">
      <c r="C9418" s="31" t="inlineStr">
        <is>
          <t>F</t>
        </is>
      </c>
      <c r="D9418" s="31" t="inlineStr">
        <is>
          <t>Harga Satuan Pekerjaan (D+E)</t>
        </is>
      </c>
      <c r="E9418" s="32" t="n"/>
      <c r="F9418" s="32" t="n"/>
      <c r="G9418" s="32" t="n"/>
      <c r="H9418" s="32" t="n"/>
      <c r="I9418" s="32" t="n"/>
      <c r="J9418" s="33">
        <f>SUM(J9416:J9417)</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C2:Q1612"/>
  <sheetViews>
    <sheetView workbookViewId="0">
      <selection activeCell="A1" sqref="A1"/>
    </sheetView>
  </sheetViews>
  <sheetFormatPr baseColWidth="8" defaultRowHeight="15"/>
  <cols>
    <col width="2.9" customWidth="1" min="1" max="1"/>
    <col width="2" customWidth="1" min="2" max="2"/>
    <col width="13.3" customWidth="1" min="3" max="3"/>
    <col width="52" customWidth="1" min="4" max="4"/>
    <col width="9" customWidth="1" min="5" max="5"/>
    <col width="9.1" customWidth="1" min="6" max="6"/>
    <col width="10.5" customWidth="1" min="7" max="7"/>
    <col width="16.3" customWidth="1" min="8" max="8"/>
    <col width="15" customWidth="1" min="9" max="9"/>
    <col width="17" customWidth="1" min="10" max="10"/>
    <col width="15" customWidth="1" min="11" max="11"/>
    <col width="12" customWidth="1" min="14" max="14"/>
    <col width="26" customWidth="1" min="15" max="15"/>
    <col width="8" customWidth="1" min="17" max="17"/>
  </cols>
  <sheetData>
    <row r="2">
      <c r="C2" s="16" t="inlineStr">
        <is>
          <t>J.1</t>
        </is>
      </c>
      <c r="D2" s="17" t="inlineStr">
        <is>
          <t>Galian pada Saluran Air atau Lereng untuk Pemeliharaan</t>
        </is>
      </c>
      <c r="F2" s="18" t="inlineStr">
        <is>
          <t>Meter Kubik</t>
        </is>
      </c>
      <c r="K2" s="22">
        <f>ROUNDDOWN(J17,0)</f>
        <v/>
      </c>
      <c r="M2" s="19" t="inlineStr">
        <is>
          <t>10.1.(1)</t>
        </is>
      </c>
    </row>
    <row r="3">
      <c r="C3" s="23" t="inlineStr">
        <is>
          <t>No</t>
        </is>
      </c>
      <c r="D3" s="23" t="inlineStr">
        <is>
          <t>Uraian</t>
        </is>
      </c>
      <c r="E3" s="23" t="inlineStr">
        <is>
          <t>Kode</t>
        </is>
      </c>
      <c r="F3" s="23" t="inlineStr">
        <is>
          <t>Sat.</t>
        </is>
      </c>
      <c r="G3" s="23" t="inlineStr">
        <is>
          <t>Koefisien</t>
        </is>
      </c>
      <c r="H3" s="23" t="inlineStr">
        <is>
          <t>Harga  Satuan (Rp)</t>
        </is>
      </c>
      <c r="J3" s="23" t="inlineStr">
        <is>
          <t>Jumlah Harga (Rp)</t>
        </is>
      </c>
    </row>
    <row r="4">
      <c r="C4" s="24" t="inlineStr">
        <is>
          <t>A</t>
        </is>
      </c>
      <c r="D4" s="24" t="inlineStr">
        <is>
          <t>TENAGA KERJA</t>
        </is>
      </c>
      <c r="E4" s="12" t="n"/>
      <c r="F4" s="12" t="n"/>
      <c r="G4" s="12" t="n"/>
      <c r="H4" s="12" t="n"/>
      <c r="I4" s="12" t="n"/>
      <c r="J4" s="12" t="n"/>
    </row>
    <row r="5">
      <c r="C5" s="5" t="n">
        <v>1</v>
      </c>
      <c r="D5" s="5" t="inlineStr">
        <is>
          <t>Pekerja</t>
        </is>
      </c>
      <c r="E5" s="5" t="inlineStr">
        <is>
          <t>L01</t>
        </is>
      </c>
      <c r="F5" s="5" t="inlineStr">
        <is>
          <t>jam</t>
        </is>
      </c>
      <c r="G5" s="25" t="n">
        <v>0.05036294193869526</v>
      </c>
      <c r="H5" s="26">
        <f>VLOOKUP(D5,upahbahan,3,FALSE)</f>
        <v/>
      </c>
      <c r="J5" s="26">
        <f>G5*H5</f>
        <v/>
      </c>
    </row>
    <row r="6">
      <c r="C6" s="5" t="n">
        <v>2</v>
      </c>
      <c r="D6" s="5" t="inlineStr">
        <is>
          <t>Mandor</t>
        </is>
      </c>
      <c r="E6" s="5" t="inlineStr">
        <is>
          <t>L03</t>
        </is>
      </c>
      <c r="F6" s="5" t="inlineStr">
        <is>
          <t>jam</t>
        </is>
      </c>
      <c r="G6" s="25" t="n">
        <v>0.003874207432498555</v>
      </c>
      <c r="H6" s="26">
        <f>VLOOKUP(D6,upahbahan,3,FALSE)</f>
        <v/>
      </c>
      <c r="J6" s="26">
        <f>G6*H6</f>
        <v/>
      </c>
    </row>
    <row r="7">
      <c r="C7" s="27" t="inlineStr">
        <is>
          <t>JUMLAH HARGA TENAGA KERJA</t>
        </is>
      </c>
      <c r="D7" s="28" t="n"/>
      <c r="E7" s="28" t="n"/>
      <c r="F7" s="28" t="n"/>
      <c r="G7" s="28" t="n"/>
      <c r="H7" s="28" t="n"/>
      <c r="I7" s="28" t="n"/>
      <c r="J7" s="29">
        <f>SUM(J5:J6)</f>
        <v/>
      </c>
      <c r="N7" s="18" t="inlineStr">
        <is>
          <t>Catatan:</t>
        </is>
      </c>
    </row>
    <row r="8">
      <c r="C8" s="24" t="inlineStr">
        <is>
          <t>B</t>
        </is>
      </c>
      <c r="D8" s="24" t="inlineStr">
        <is>
          <t>BAHAN</t>
        </is>
      </c>
      <c r="E8" s="12" t="n"/>
      <c r="F8" s="12" t="n"/>
      <c r="G8" s="12" t="n"/>
      <c r="H8" s="12" t="n"/>
      <c r="I8" s="12" t="n"/>
      <c r="J8" s="12" t="n"/>
      <c r="N8" t="inlineStr">
        <is>
          <t>Biaya Umum dan Keuntungan</t>
        </is>
      </c>
      <c r="O8" s="21" t="n">
        <v>0.1</v>
      </c>
      <c r="Q8" s="21" t="n">
        <v>0.1</v>
      </c>
    </row>
    <row r="9">
      <c r="C9" s="27" t="inlineStr">
        <is>
          <t>JUMLAH HARGA BAHAN</t>
        </is>
      </c>
      <c r="D9" s="28" t="n"/>
      <c r="E9" s="28" t="n"/>
      <c r="F9" s="28" t="n"/>
      <c r="G9" s="28" t="n"/>
      <c r="H9" s="28" t="n"/>
      <c r="I9" s="28" t="n"/>
      <c r="J9" s="29" t="n">
        <v>0</v>
      </c>
    </row>
    <row r="10">
      <c r="C10" s="24" t="inlineStr">
        <is>
          <t>C</t>
        </is>
      </c>
      <c r="D10" s="24" t="inlineStr">
        <is>
          <t>PERALATAN</t>
        </is>
      </c>
      <c r="E10" s="12" t="n"/>
      <c r="F10" s="12" t="n"/>
      <c r="G10" s="12" t="n"/>
      <c r="H10" s="12" t="n"/>
      <c r="I10" s="12" t="n"/>
      <c r="J10" s="12" t="n"/>
    </row>
    <row r="11">
      <c r="C11" s="5" t="n">
        <v>1</v>
      </c>
      <c r="D11" s="5" t="inlineStr">
        <is>
          <t>Mini Excavator</t>
        </is>
      </c>
      <c r="E11" s="5" t="inlineStr">
        <is>
          <t>E10a</t>
        </is>
      </c>
      <c r="F11" s="5" t="inlineStr">
        <is>
          <t>jam</t>
        </is>
      </c>
      <c r="G11" s="25" t="n">
        <v>0.03874066439570609</v>
      </c>
      <c r="H11" s="26">
        <f>VLOOKUP(D11,upahbahan,3,FALSE)</f>
        <v/>
      </c>
      <c r="J11" s="26">
        <f>G11*H11</f>
        <v/>
      </c>
    </row>
    <row r="12">
      <c r="C12" s="5" t="n">
        <v>2</v>
      </c>
      <c r="D12" s="5" t="inlineStr">
        <is>
          <t>DUMP TRUCK 4 TON; 134 HP</t>
        </is>
      </c>
      <c r="E12" s="5" t="inlineStr">
        <is>
          <t>E08</t>
        </is>
      </c>
      <c r="F12" s="5" t="inlineStr">
        <is>
          <t>jam</t>
        </is>
      </c>
      <c r="G12" s="25" t="n">
        <v>0.120829273136247</v>
      </c>
      <c r="H12" s="26">
        <f>VLOOKUP(D12,upahbahan,3,FALSE)</f>
        <v/>
      </c>
      <c r="J12" s="26">
        <f>G12*H12</f>
        <v/>
      </c>
    </row>
    <row r="13">
      <c r="C13" s="5" t="n">
        <v>3</v>
      </c>
      <c r="D13" s="5" t="inlineStr">
        <is>
          <t>Alat Bantu</t>
        </is>
      </c>
      <c r="F13" s="5" t="inlineStr">
        <is>
          <t>Ls</t>
        </is>
      </c>
      <c r="G13" s="25" t="n">
        <v>1</v>
      </c>
      <c r="H13" s="26">
        <f>VLOOKUP(D13,upahbahan,3,FALSE)</f>
        <v/>
      </c>
      <c r="J13" s="26">
        <f>G13*H13</f>
        <v/>
      </c>
    </row>
    <row r="14">
      <c r="C14" s="27" t="inlineStr">
        <is>
          <t>JUMLAH HARGA PERALATAN</t>
        </is>
      </c>
      <c r="D14" s="28" t="n"/>
      <c r="E14" s="28" t="n"/>
      <c r="F14" s="28" t="n"/>
      <c r="G14" s="28" t="n"/>
      <c r="H14" s="28" t="n"/>
      <c r="I14" s="28" t="n"/>
      <c r="J14" s="29">
        <f>SUM(J11:J13)</f>
        <v/>
      </c>
    </row>
    <row r="15">
      <c r="C15" s="31" t="inlineStr">
        <is>
          <t>D</t>
        </is>
      </c>
      <c r="D15" s="31" t="inlineStr">
        <is>
          <t>Jumlah (A+B+C)</t>
        </is>
      </c>
      <c r="E15" s="32" t="n"/>
      <c r="F15" s="32" t="n"/>
      <c r="G15" s="32" t="n"/>
      <c r="H15" s="32" t="n"/>
      <c r="I15" s="32" t="n"/>
      <c r="J15" s="33">
        <f>J7+J9+J14</f>
        <v/>
      </c>
    </row>
    <row r="16">
      <c r="C16" s="18" t="inlineStr">
        <is>
          <t>E</t>
        </is>
      </c>
      <c r="D16" s="18" t="inlineStr">
        <is>
          <t>Biaya Umum dan Keuntungan 10.0% x D</t>
        </is>
      </c>
      <c r="H16" s="21">
        <f>$Q$8</f>
        <v/>
      </c>
      <c r="J16" s="34">
        <f>J15*H16</f>
        <v/>
      </c>
    </row>
    <row r="17">
      <c r="C17" s="31" t="inlineStr">
        <is>
          <t>F</t>
        </is>
      </c>
      <c r="D17" s="31" t="inlineStr">
        <is>
          <t>Harga Satuan Pekerjaan (D+E)</t>
        </is>
      </c>
      <c r="E17" s="32" t="n"/>
      <c r="F17" s="32" t="n"/>
      <c r="G17" s="32" t="n"/>
      <c r="H17" s="32" t="n"/>
      <c r="I17" s="32" t="n"/>
      <c r="J17" s="33">
        <f>SUM(J15:J16)</f>
        <v/>
      </c>
    </row>
    <row r="19">
      <c r="C19" s="16" t="inlineStr">
        <is>
          <t>J.2</t>
        </is>
      </c>
      <c r="D19" s="17" t="inlineStr">
        <is>
          <t>Timbunan Pilihan pada Lereng Tepi Saluran untuk Pemeliharaan</t>
        </is>
      </c>
      <c r="F19" s="18" t="inlineStr">
        <is>
          <t>Meter Kubik</t>
        </is>
      </c>
      <c r="K19" s="22">
        <f>ROUNDDOWN(J37,0)</f>
        <v/>
      </c>
      <c r="M19" s="19" t="inlineStr">
        <is>
          <t>10.1.(2)</t>
        </is>
      </c>
    </row>
    <row r="20">
      <c r="C20" s="23" t="inlineStr">
        <is>
          <t>No</t>
        </is>
      </c>
      <c r="D20" s="23" t="inlineStr">
        <is>
          <t>Uraian</t>
        </is>
      </c>
      <c r="E20" s="23" t="inlineStr">
        <is>
          <t>Kode</t>
        </is>
      </c>
      <c r="F20" s="23" t="inlineStr">
        <is>
          <t>Sat.</t>
        </is>
      </c>
      <c r="G20" s="23" t="inlineStr">
        <is>
          <t>Koefisien</t>
        </is>
      </c>
      <c r="H20" s="23" t="inlineStr">
        <is>
          <t>Harga  Satuan (Rp)</t>
        </is>
      </c>
      <c r="J20" s="23" t="inlineStr">
        <is>
          <t>Jumlah Harga (Rp)</t>
        </is>
      </c>
    </row>
    <row r="21">
      <c r="C21" s="24" t="inlineStr">
        <is>
          <t>A</t>
        </is>
      </c>
      <c r="D21" s="24" t="inlineStr">
        <is>
          <t>TENAGA KERJA</t>
        </is>
      </c>
      <c r="E21" s="12" t="n"/>
      <c r="F21" s="12" t="n"/>
      <c r="G21" s="12" t="n"/>
      <c r="H21" s="12" t="n"/>
      <c r="I21" s="12" t="n"/>
      <c r="J21" s="12" t="n"/>
    </row>
    <row r="22">
      <c r="C22" s="5" t="n">
        <v>1</v>
      </c>
      <c r="D22" s="5" t="inlineStr">
        <is>
          <t>Pekerja</t>
        </is>
      </c>
      <c r="E22" s="5" t="inlineStr">
        <is>
          <t>L01</t>
        </is>
      </c>
      <c r="F22" s="5" t="inlineStr">
        <is>
          <t>Jam</t>
        </is>
      </c>
      <c r="G22" s="25" t="n">
        <v>0.8298076150883714</v>
      </c>
      <c r="H22" s="26">
        <f>VLOOKUP(D22,upahbahan,3,FALSE)</f>
        <v/>
      </c>
      <c r="J22" s="26">
        <f>G22*H22</f>
        <v/>
      </c>
    </row>
    <row r="23">
      <c r="C23" s="5" t="n">
        <v>2</v>
      </c>
      <c r="D23" s="5" t="inlineStr">
        <is>
          <t>Mandor</t>
        </is>
      </c>
      <c r="E23" s="5" t="inlineStr">
        <is>
          <t>L03</t>
        </is>
      </c>
      <c r="F23" s="5" t="inlineStr">
        <is>
          <t>Jam</t>
        </is>
      </c>
      <c r="G23" s="25" t="n">
        <v>0.276602380719379</v>
      </c>
      <c r="H23" s="26">
        <f>VLOOKUP(D23,upahbahan,3,FALSE)</f>
        <v/>
      </c>
      <c r="J23" s="26">
        <f>G23*H23</f>
        <v/>
      </c>
    </row>
    <row r="24">
      <c r="C24" s="27" t="inlineStr">
        <is>
          <t>JUMLAH HARGA TENAGA KERJA</t>
        </is>
      </c>
      <c r="D24" s="28" t="n"/>
      <c r="E24" s="28" t="n"/>
      <c r="F24" s="28" t="n"/>
      <c r="G24" s="28" t="n"/>
      <c r="H24" s="28" t="n"/>
      <c r="I24" s="28" t="n"/>
      <c r="J24" s="29">
        <f>SUM(J22:J23)</f>
        <v/>
      </c>
    </row>
    <row r="25">
      <c r="C25" s="24" t="inlineStr">
        <is>
          <t>B</t>
        </is>
      </c>
      <c r="D25" s="24" t="inlineStr">
        <is>
          <t>BAHAN</t>
        </is>
      </c>
      <c r="E25" s="12" t="n"/>
      <c r="F25" s="12" t="n"/>
      <c r="G25" s="12" t="n"/>
      <c r="H25" s="12" t="n"/>
      <c r="I25" s="12" t="n"/>
      <c r="J25" s="12" t="n"/>
    </row>
    <row r="26">
      <c r="C26" s="5" t="n">
        <v>1</v>
      </c>
      <c r="D26" s="5" t="inlineStr">
        <is>
          <t>Bahan pilihan</t>
        </is>
      </c>
      <c r="E26" s="5" t="inlineStr">
        <is>
          <t>M09</t>
        </is>
      </c>
      <c r="F26" s="5" t="inlineStr">
        <is>
          <t>M3</t>
        </is>
      </c>
      <c r="G26" s="25" t="n">
        <v>1.26</v>
      </c>
      <c r="H26" s="26">
        <f>VLOOKUP(D26,upahbahan,3,FALSE)</f>
        <v/>
      </c>
      <c r="J26" s="26">
        <f>G26*H26</f>
        <v/>
      </c>
    </row>
    <row r="27">
      <c r="C27" s="27" t="inlineStr">
        <is>
          <t>JUMLAH HARGA BAHAN</t>
        </is>
      </c>
      <c r="D27" s="28" t="n"/>
      <c r="E27" s="28" t="n"/>
      <c r="F27" s="28" t="n"/>
      <c r="G27" s="28" t="n"/>
      <c r="H27" s="28" t="n"/>
      <c r="I27" s="28" t="n"/>
      <c r="J27" s="29">
        <f>SUM(J26:J26)</f>
        <v/>
      </c>
    </row>
    <row r="28">
      <c r="C28" s="24" t="inlineStr">
        <is>
          <t>C</t>
        </is>
      </c>
      <c r="D28" s="24" t="inlineStr">
        <is>
          <t>PERALATAN</t>
        </is>
      </c>
      <c r="E28" s="12" t="n"/>
      <c r="F28" s="12" t="n"/>
      <c r="G28" s="12" t="n"/>
      <c r="H28" s="12" t="n"/>
      <c r="I28" s="12" t="n"/>
      <c r="J28" s="12" t="n"/>
    </row>
    <row r="29">
      <c r="C29" s="5" t="n">
        <v>1</v>
      </c>
      <c r="D29" s="5" t="inlineStr">
        <is>
          <t>Excavator</t>
        </is>
      </c>
      <c r="E29" s="5" t="inlineStr">
        <is>
          <t>E10</t>
        </is>
      </c>
      <c r="F29" s="5" t="inlineStr">
        <is>
          <t>Jam</t>
        </is>
      </c>
      <c r="G29" s="25" t="n">
        <v>0.009068525566410095</v>
      </c>
      <c r="H29" s="26">
        <f>VLOOKUP(D29,upahbahan,3,FALSE)</f>
        <v/>
      </c>
      <c r="J29" s="26">
        <f>G29*H29</f>
        <v/>
      </c>
    </row>
    <row r="30">
      <c r="C30" s="5" t="n">
        <v>2</v>
      </c>
      <c r="D30" s="5" t="inlineStr">
        <is>
          <t>DUMP TRUCK 4 TON; 134 HP</t>
        </is>
      </c>
      <c r="E30" s="5" t="inlineStr">
        <is>
          <t>E08</t>
        </is>
      </c>
      <c r="F30" s="5" t="inlineStr">
        <is>
          <t>Jam</t>
        </is>
      </c>
      <c r="G30" s="25" t="n">
        <v>0.2766024816896832</v>
      </c>
      <c r="H30" s="26">
        <f>VLOOKUP(D30,upahbahan,3,FALSE)</f>
        <v/>
      </c>
      <c r="J30" s="26">
        <f>G30*H30</f>
        <v/>
      </c>
    </row>
    <row r="31">
      <c r="C31" s="5" t="n">
        <v>3</v>
      </c>
      <c r="D31" s="5" t="inlineStr">
        <is>
          <t>Baby Vibratory Roller</t>
        </is>
      </c>
      <c r="E31" s="5" t="inlineStr">
        <is>
          <t>E19a</t>
        </is>
      </c>
      <c r="F31" s="5" t="inlineStr">
        <is>
          <t>Jam</t>
        </is>
      </c>
      <c r="G31" s="25" t="n">
        <v>0.07494643220433529</v>
      </c>
      <c r="H31" s="26">
        <f>VLOOKUP(D31,upahbahan,3,FALSE)</f>
        <v/>
      </c>
      <c r="J31" s="26">
        <f>G31*H31</f>
        <v/>
      </c>
    </row>
    <row r="32">
      <c r="C32" s="5" t="n">
        <v>4</v>
      </c>
      <c r="D32" s="5" t="inlineStr">
        <is>
          <t>Water Tank Truck</t>
        </is>
      </c>
      <c r="E32" s="5" t="inlineStr">
        <is>
          <t>E23</t>
        </is>
      </c>
      <c r="F32" s="5" t="inlineStr">
        <is>
          <t>Jam</t>
        </is>
      </c>
      <c r="G32" s="25" t="n">
        <v>0.007028122371576202</v>
      </c>
      <c r="H32" s="26">
        <f>VLOOKUP(D32,upahbahan,3,FALSE)</f>
        <v/>
      </c>
      <c r="J32" s="26">
        <f>G32*H32</f>
        <v/>
      </c>
    </row>
    <row r="33">
      <c r="C33" s="5" t="n">
        <v>5</v>
      </c>
      <c r="D33" s="5" t="inlineStr">
        <is>
          <t>Alat Bantu</t>
        </is>
      </c>
      <c r="F33" s="5" t="inlineStr">
        <is>
          <t>Ls</t>
        </is>
      </c>
      <c r="G33" s="25" t="n">
        <v>1</v>
      </c>
      <c r="H33" s="26">
        <f>VLOOKUP(D33,upahbahan,3,FALSE)</f>
        <v/>
      </c>
      <c r="J33" s="26">
        <f>G33*H33</f>
        <v/>
      </c>
    </row>
    <row r="34">
      <c r="C34" s="27" t="inlineStr">
        <is>
          <t>JUMLAH HARGA PERALATAN</t>
        </is>
      </c>
      <c r="D34" s="28" t="n"/>
      <c r="E34" s="28" t="n"/>
      <c r="F34" s="28" t="n"/>
      <c r="G34" s="28" t="n"/>
      <c r="H34" s="28" t="n"/>
      <c r="I34" s="28" t="n"/>
      <c r="J34" s="29">
        <f>SUM(J29:J33)</f>
        <v/>
      </c>
    </row>
    <row r="35">
      <c r="C35" s="31" t="inlineStr">
        <is>
          <t>D</t>
        </is>
      </c>
      <c r="D35" s="31" t="inlineStr">
        <is>
          <t>Jumlah (A+B+C)</t>
        </is>
      </c>
      <c r="E35" s="32" t="n"/>
      <c r="F35" s="32" t="n"/>
      <c r="G35" s="32" t="n"/>
      <c r="H35" s="32" t="n"/>
      <c r="I35" s="32" t="n"/>
      <c r="J35" s="33">
        <f>J24+J27+J34</f>
        <v/>
      </c>
    </row>
    <row r="36">
      <c r="C36" s="18" t="inlineStr">
        <is>
          <t>E</t>
        </is>
      </c>
      <c r="D36" s="18" t="inlineStr">
        <is>
          <t>Biaya Umum dan Keuntungan 10.0% x D</t>
        </is>
      </c>
      <c r="H36" s="21">
        <f>$Q$8</f>
        <v/>
      </c>
      <c r="J36" s="34">
        <f>J35*H36</f>
        <v/>
      </c>
    </row>
    <row r="37">
      <c r="C37" s="31" t="inlineStr">
        <is>
          <t>F</t>
        </is>
      </c>
      <c r="D37" s="31" t="inlineStr">
        <is>
          <t>Harga Satuan Pekerjaan (D+E)</t>
        </is>
      </c>
      <c r="E37" s="32" t="n"/>
      <c r="F37" s="32" t="n"/>
      <c r="G37" s="32" t="n"/>
      <c r="H37" s="32" t="n"/>
      <c r="I37" s="32" t="n"/>
      <c r="J37" s="33">
        <f>SUM(J35:J36)</f>
        <v/>
      </c>
    </row>
    <row r="39">
      <c r="C39" s="16" t="inlineStr">
        <is>
          <t>J.3</t>
        </is>
      </c>
      <c r="D39" s="17" t="inlineStr">
        <is>
          <t>Perbaikan Pasangan Batu dengan Mortar</t>
        </is>
      </c>
      <c r="F39" s="18" t="inlineStr">
        <is>
          <t>Meter Kubik</t>
        </is>
      </c>
      <c r="K39" s="22">
        <f>ROUNDDOWN(J60,0)</f>
        <v/>
      </c>
      <c r="M39" s="19" t="inlineStr">
        <is>
          <t>10.1.(3)</t>
        </is>
      </c>
    </row>
    <row r="40">
      <c r="C40" s="23" t="inlineStr">
        <is>
          <t>No</t>
        </is>
      </c>
      <c r="D40" s="23" t="inlineStr">
        <is>
          <t>Uraian</t>
        </is>
      </c>
      <c r="E40" s="23" t="inlineStr">
        <is>
          <t>Kode</t>
        </is>
      </c>
      <c r="F40" s="23" t="inlineStr">
        <is>
          <t>Sat.</t>
        </is>
      </c>
      <c r="G40" s="23" t="inlineStr">
        <is>
          <t>Koefisien</t>
        </is>
      </c>
      <c r="H40" s="23" t="inlineStr">
        <is>
          <t>Harga  Satuan (Rp)</t>
        </is>
      </c>
      <c r="J40" s="23" t="inlineStr">
        <is>
          <t>Jumlah Harga (Rp)</t>
        </is>
      </c>
    </row>
    <row r="41">
      <c r="C41" s="24" t="inlineStr">
        <is>
          <t>A</t>
        </is>
      </c>
      <c r="D41" s="24" t="inlineStr">
        <is>
          <t>TENAGA KERJA</t>
        </is>
      </c>
      <c r="E41" s="12" t="n"/>
      <c r="F41" s="12" t="n"/>
      <c r="G41" s="12" t="n"/>
      <c r="H41" s="12" t="n"/>
      <c r="I41" s="12" t="n"/>
      <c r="J41" s="12" t="n"/>
    </row>
    <row r="42">
      <c r="C42" s="5" t="n">
        <v>1</v>
      </c>
      <c r="D42" s="5" t="inlineStr">
        <is>
          <t>Pekerja</t>
        </is>
      </c>
      <c r="E42" s="5" t="inlineStr">
        <is>
          <t>L01</t>
        </is>
      </c>
      <c r="F42" s="5" t="inlineStr">
        <is>
          <t>jam</t>
        </is>
      </c>
      <c r="G42" s="25" t="n">
        <v>1.927710777997319</v>
      </c>
      <c r="H42" s="26">
        <f>VLOOKUP(D42,upahbahan,3,FALSE)</f>
        <v/>
      </c>
      <c r="J42" s="26">
        <f>G42*H42</f>
        <v/>
      </c>
    </row>
    <row r="43">
      <c r="C43" s="5" t="n">
        <v>2</v>
      </c>
      <c r="D43" s="5" t="inlineStr">
        <is>
          <t>Tukang Batu</t>
        </is>
      </c>
      <c r="E43" s="5" t="inlineStr">
        <is>
          <t>L02</t>
        </is>
      </c>
      <c r="F43" s="5" t="inlineStr">
        <is>
          <t>jam</t>
        </is>
      </c>
      <c r="G43" s="25" t="n">
        <v>0.9638554050969873</v>
      </c>
      <c r="H43" s="26">
        <f>VLOOKUP(D43,upahbahan,3,FALSE)</f>
        <v/>
      </c>
      <c r="J43" s="26">
        <f>G43*H43</f>
        <v/>
      </c>
    </row>
    <row r="44">
      <c r="C44" s="5" t="n">
        <v>3</v>
      </c>
      <c r="D44" s="5" t="inlineStr">
        <is>
          <t>Mandor</t>
        </is>
      </c>
      <c r="E44" s="5" t="inlineStr">
        <is>
          <t>L03</t>
        </is>
      </c>
      <c r="F44" s="5" t="inlineStr">
        <is>
          <t>jam</t>
        </is>
      </c>
      <c r="G44" s="25" t="n">
        <v>0.09638569407029528</v>
      </c>
      <c r="H44" s="26">
        <f>VLOOKUP(D44,upahbahan,3,FALSE)</f>
        <v/>
      </c>
      <c r="J44" s="26">
        <f>G44*H44</f>
        <v/>
      </c>
    </row>
    <row r="45">
      <c r="C45" s="27" t="inlineStr">
        <is>
          <t>JUMLAH HARGA TENAGA KERJA</t>
        </is>
      </c>
      <c r="D45" s="28" t="n"/>
      <c r="E45" s="28" t="n"/>
      <c r="F45" s="28" t="n"/>
      <c r="G45" s="28" t="n"/>
      <c r="H45" s="28" t="n"/>
      <c r="I45" s="28" t="n"/>
      <c r="J45" s="29">
        <f>SUM(J42:J44)</f>
        <v/>
      </c>
    </row>
    <row r="46">
      <c r="C46" s="24" t="inlineStr">
        <is>
          <t>B</t>
        </is>
      </c>
      <c r="D46" s="24" t="inlineStr">
        <is>
          <t>BAHAN</t>
        </is>
      </c>
      <c r="E46" s="12" t="n"/>
      <c r="F46" s="12" t="n"/>
      <c r="G46" s="12" t="n"/>
      <c r="H46" s="12" t="n"/>
      <c r="I46" s="12" t="n"/>
      <c r="J46" s="12" t="n"/>
    </row>
    <row r="47">
      <c r="C47" s="5" t="n">
        <v>1</v>
      </c>
      <c r="D47" s="5" t="inlineStr">
        <is>
          <t>Batu</t>
        </is>
      </c>
      <c r="E47" s="5" t="inlineStr">
        <is>
          <t>M02</t>
        </is>
      </c>
      <c r="F47" s="5" t="inlineStr">
        <is>
          <t>M3</t>
        </is>
      </c>
      <c r="G47" s="25" t="n">
        <v>1.4963</v>
      </c>
      <c r="H47" s="26">
        <f>VLOOKUP(D47,upahbahan,3,FALSE)</f>
        <v/>
      </c>
      <c r="J47" s="26">
        <f>G47*H47</f>
        <v/>
      </c>
    </row>
    <row r="48">
      <c r="C48" s="5" t="n">
        <v>2</v>
      </c>
      <c r="D48" s="5" t="inlineStr">
        <is>
          <t>Semen</t>
        </is>
      </c>
      <c r="E48" s="5" t="inlineStr">
        <is>
          <t>M12</t>
        </is>
      </c>
      <c r="F48" s="5" t="inlineStr">
        <is>
          <t>Kg</t>
        </is>
      </c>
      <c r="G48" s="25" t="n">
        <v>158.14</v>
      </c>
      <c r="H48" s="26">
        <f>VLOOKUP(D48,upahbahan,3,FALSE)</f>
        <v/>
      </c>
      <c r="J48" s="26">
        <f>G48*H48</f>
        <v/>
      </c>
    </row>
    <row r="49">
      <c r="C49" s="5" t="n">
        <v>3</v>
      </c>
      <c r="D49" s="5" t="inlineStr">
        <is>
          <t>Pasir</t>
        </is>
      </c>
      <c r="E49" s="5" t="inlineStr">
        <is>
          <t>M01b</t>
        </is>
      </c>
      <c r="F49" s="5" t="inlineStr">
        <is>
          <t>M3</t>
        </is>
      </c>
      <c r="G49" s="25" t="n">
        <v>0.625833089727974</v>
      </c>
      <c r="H49" s="26">
        <f>VLOOKUP(D49,upahbahan,3,FALSE)</f>
        <v/>
      </c>
      <c r="J49" s="26">
        <f>G49*H49</f>
        <v/>
      </c>
    </row>
    <row r="50">
      <c r="C50" s="27" t="inlineStr">
        <is>
          <t>JUMLAH HARGA BAHAN</t>
        </is>
      </c>
      <c r="D50" s="28" t="n"/>
      <c r="E50" s="28" t="n"/>
      <c r="F50" s="28" t="n"/>
      <c r="G50" s="28" t="n"/>
      <c r="H50" s="28" t="n"/>
      <c r="I50" s="28" t="n"/>
      <c r="J50" s="29">
        <f>SUM(J47:J49)</f>
        <v/>
      </c>
    </row>
    <row r="51">
      <c r="C51" s="24" t="inlineStr">
        <is>
          <t>C</t>
        </is>
      </c>
      <c r="D51" s="24" t="inlineStr">
        <is>
          <t>PERALATAN</t>
        </is>
      </c>
      <c r="E51" s="12" t="n"/>
      <c r="F51" s="12" t="n"/>
      <c r="G51" s="12" t="n"/>
      <c r="H51" s="12" t="n"/>
      <c r="I51" s="12" t="n"/>
      <c r="J51" s="12" t="n"/>
    </row>
    <row r="52">
      <c r="C52" s="5" t="n">
        <v>1</v>
      </c>
      <c r="D52" s="5" t="inlineStr">
        <is>
          <t>Jack Hammer</t>
        </is>
      </c>
      <c r="E52" s="5" t="inlineStr">
        <is>
          <t>E26</t>
        </is>
      </c>
      <c r="F52" s="5" t="inlineStr">
        <is>
          <t>Jam</t>
        </is>
      </c>
      <c r="G52" s="25" t="n">
        <v>0.5020080976068138</v>
      </c>
      <c r="H52" s="26">
        <f>VLOOKUP(D52,upahbahan,3,FALSE)</f>
        <v/>
      </c>
      <c r="J52" s="26">
        <f>G52*H52</f>
        <v/>
      </c>
    </row>
    <row r="53">
      <c r="C53" s="5" t="n">
        <v>2</v>
      </c>
      <c r="D53" s="5" t="inlineStr">
        <is>
          <t>Air Compresor</t>
        </is>
      </c>
      <c r="E53" s="5" t="inlineStr">
        <is>
          <t>E05</t>
        </is>
      </c>
      <c r="F53" s="5" t="inlineStr">
        <is>
          <t>Jam</t>
        </is>
      </c>
      <c r="G53" s="25" t="n">
        <v>0.5020080632587851</v>
      </c>
      <c r="H53" s="26">
        <f>VLOOKUP(D53,upahbahan,3,FALSE)</f>
        <v/>
      </c>
      <c r="J53" s="26">
        <f>G53*H53</f>
        <v/>
      </c>
    </row>
    <row r="54">
      <c r="C54" s="5" t="n">
        <v>3</v>
      </c>
      <c r="D54" s="5" t="inlineStr">
        <is>
          <t>Concrete Mixer</t>
        </is>
      </c>
      <c r="E54" s="5" t="inlineStr">
        <is>
          <t>E06</t>
        </is>
      </c>
      <c r="F54" s="5" t="inlineStr">
        <is>
          <t>jam</t>
        </is>
      </c>
      <c r="G54" s="25" t="n">
        <v>0.04819278116863866</v>
      </c>
      <c r="H54" s="26">
        <f>VLOOKUP(D54,upahbahan,3,FALSE)</f>
        <v/>
      </c>
      <c r="J54" s="26">
        <f>G54*H54</f>
        <v/>
      </c>
    </row>
    <row r="55">
      <c r="C55" s="5" t="n">
        <v>4</v>
      </c>
      <c r="D55" s="5" t="inlineStr">
        <is>
          <t>Water Tank Truck</t>
        </is>
      </c>
      <c r="E55" s="5" t="inlineStr">
        <is>
          <t>E23</t>
        </is>
      </c>
      <c r="F55" s="5" t="inlineStr">
        <is>
          <t>jam</t>
        </is>
      </c>
      <c r="G55" s="25" t="n">
        <v>0.02786974942353976</v>
      </c>
      <c r="H55" s="26">
        <f>VLOOKUP(D55,upahbahan,3,FALSE)</f>
        <v/>
      </c>
      <c r="J55" s="26">
        <f>G55*H55</f>
        <v/>
      </c>
    </row>
    <row r="56">
      <c r="C56" s="5" t="n">
        <v>5</v>
      </c>
      <c r="D56" s="5" t="inlineStr">
        <is>
          <t>Alat Bantu</t>
        </is>
      </c>
      <c r="F56" s="5" t="inlineStr">
        <is>
          <t>Ls</t>
        </is>
      </c>
      <c r="G56" s="25" t="n">
        <v>1</v>
      </c>
      <c r="H56" s="26">
        <f>VLOOKUP(D56,upahbahan,3,FALSE)</f>
        <v/>
      </c>
      <c r="J56" s="26">
        <f>G56*H56</f>
        <v/>
      </c>
    </row>
    <row r="57">
      <c r="C57" s="27" t="inlineStr">
        <is>
          <t>JUMLAH HARGA PERALATAN</t>
        </is>
      </c>
      <c r="D57" s="28" t="n"/>
      <c r="E57" s="28" t="n"/>
      <c r="F57" s="28" t="n"/>
      <c r="G57" s="28" t="n"/>
      <c r="H57" s="28" t="n"/>
      <c r="I57" s="28" t="n"/>
      <c r="J57" s="29">
        <f>SUM(J52:J56)</f>
        <v/>
      </c>
    </row>
    <row r="58">
      <c r="C58" s="31" t="inlineStr">
        <is>
          <t>D</t>
        </is>
      </c>
      <c r="D58" s="31" t="inlineStr">
        <is>
          <t>Jumlah (A+B+C)</t>
        </is>
      </c>
      <c r="E58" s="32" t="n"/>
      <c r="F58" s="32" t="n"/>
      <c r="G58" s="32" t="n"/>
      <c r="H58" s="32" t="n"/>
      <c r="I58" s="32" t="n"/>
      <c r="J58" s="33">
        <f>J45+J50+J57</f>
        <v/>
      </c>
    </row>
    <row r="59">
      <c r="C59" s="18" t="inlineStr">
        <is>
          <t>E</t>
        </is>
      </c>
      <c r="D59" s="18" t="inlineStr">
        <is>
          <t>Biaya Umum dan Keuntungan 10.0% x D</t>
        </is>
      </c>
      <c r="H59" s="21">
        <f>$Q$8</f>
        <v/>
      </c>
      <c r="J59" s="34">
        <f>J58*H59</f>
        <v/>
      </c>
    </row>
    <row r="60">
      <c r="C60" s="31" t="inlineStr">
        <is>
          <t>F</t>
        </is>
      </c>
      <c r="D60" s="31" t="inlineStr">
        <is>
          <t>Harga Satuan Pekerjaan (D+E)</t>
        </is>
      </c>
      <c r="E60" s="32" t="n"/>
      <c r="F60" s="32" t="n"/>
      <c r="G60" s="32" t="n"/>
      <c r="H60" s="32" t="n"/>
      <c r="I60" s="35" t="inlineStr">
        <is>
          <t>cek: sumber Rp 1.025.656</t>
        </is>
      </c>
      <c r="J60" s="33">
        <f>SUM(J58:J59)</f>
        <v/>
      </c>
    </row>
    <row r="62">
      <c r="C62" s="16" t="inlineStr">
        <is>
          <t>J.4</t>
        </is>
      </c>
      <c r="D62" s="17" t="inlineStr">
        <is>
          <t>Perbaikan Lapis Fondasi Agregat Kelas A</t>
        </is>
      </c>
      <c r="F62" s="18" t="inlineStr">
        <is>
          <t>Meter Kubik</t>
        </is>
      </c>
      <c r="K62" s="22">
        <f>ROUNDDOWN(J82,0)</f>
        <v/>
      </c>
      <c r="M62" s="19" t="inlineStr">
        <is>
          <t>10.1.(4)</t>
        </is>
      </c>
    </row>
    <row r="63">
      <c r="C63" s="23" t="inlineStr">
        <is>
          <t>No</t>
        </is>
      </c>
      <c r="D63" s="23" t="inlineStr">
        <is>
          <t>Uraian</t>
        </is>
      </c>
      <c r="E63" s="23" t="inlineStr">
        <is>
          <t>Kode</t>
        </is>
      </c>
      <c r="F63" s="23" t="inlineStr">
        <is>
          <t>Sat.</t>
        </is>
      </c>
      <c r="G63" s="23" t="inlineStr">
        <is>
          <t>Koefisien</t>
        </is>
      </c>
      <c r="H63" s="23" t="inlineStr">
        <is>
          <t>Harga  Satuan (Rp)</t>
        </is>
      </c>
      <c r="J63" s="23" t="inlineStr">
        <is>
          <t>Jumlah Harga (Rp)</t>
        </is>
      </c>
    </row>
    <row r="64">
      <c r="C64" s="24" t="inlineStr">
        <is>
          <t>A</t>
        </is>
      </c>
      <c r="D64" s="24" t="inlineStr">
        <is>
          <t>TENAGA KERJA</t>
        </is>
      </c>
      <c r="E64" s="12" t="n"/>
      <c r="F64" s="12" t="n"/>
      <c r="G64" s="12" t="n"/>
      <c r="H64" s="12" t="n"/>
      <c r="I64" s="12" t="n"/>
      <c r="J64" s="12" t="n"/>
    </row>
    <row r="65">
      <c r="C65" s="5" t="n">
        <v>1</v>
      </c>
      <c r="D65" s="5" t="inlineStr">
        <is>
          <t>Pekerja</t>
        </is>
      </c>
      <c r="E65" s="5" t="inlineStr">
        <is>
          <t>L01</t>
        </is>
      </c>
      <c r="F65" s="5" t="inlineStr">
        <is>
          <t>jam</t>
        </is>
      </c>
      <c r="G65" s="25" t="n">
        <v>0.6693440854535997</v>
      </c>
      <c r="H65" s="26">
        <f>VLOOKUP(D65,upahbahan,3,FALSE)</f>
        <v/>
      </c>
      <c r="J65" s="26">
        <f>G65*H65</f>
        <v/>
      </c>
    </row>
    <row r="66">
      <c r="C66" s="5" t="n">
        <v>2</v>
      </c>
      <c r="D66" s="5" t="inlineStr">
        <is>
          <t>Mandor</t>
        </is>
      </c>
      <c r="E66" s="5" t="inlineStr">
        <is>
          <t>L03</t>
        </is>
      </c>
      <c r="F66" s="5" t="inlineStr">
        <is>
          <t>jam</t>
        </is>
      </c>
      <c r="G66" s="25" t="n">
        <v>0.1115574217818953</v>
      </c>
      <c r="H66" s="26">
        <f>VLOOKUP(D66,upahbahan,3,FALSE)</f>
        <v/>
      </c>
      <c r="J66" s="26">
        <f>G66*H66</f>
        <v/>
      </c>
    </row>
    <row r="67">
      <c r="C67" s="27" t="inlineStr">
        <is>
          <t>JUMLAH HARGA TENAGA KERJA</t>
        </is>
      </c>
      <c r="D67" s="28" t="n"/>
      <c r="E67" s="28" t="n"/>
      <c r="F67" s="28" t="n"/>
      <c r="G67" s="28" t="n"/>
      <c r="H67" s="28" t="n"/>
      <c r="I67" s="28" t="n"/>
      <c r="J67" s="29">
        <f>SUM(J65:J66)</f>
        <v/>
      </c>
    </row>
    <row r="68">
      <c r="C68" s="24" t="inlineStr">
        <is>
          <t>B</t>
        </is>
      </c>
      <c r="D68" s="24" t="inlineStr">
        <is>
          <t>BAHAN</t>
        </is>
      </c>
      <c r="E68" s="12" t="n"/>
      <c r="F68" s="12" t="n"/>
      <c r="G68" s="12" t="n"/>
      <c r="H68" s="12" t="n"/>
      <c r="I68" s="12" t="n"/>
      <c r="J68" s="12" t="n"/>
    </row>
    <row r="69">
      <c r="C69" s="5" t="n">
        <v>1</v>
      </c>
      <c r="D69" s="5" t="inlineStr">
        <is>
          <t>Agregat A</t>
        </is>
      </c>
      <c r="E69" s="5" t="inlineStr">
        <is>
          <t>M26</t>
        </is>
      </c>
      <c r="F69" s="5" t="inlineStr">
        <is>
          <t>M3</t>
        </is>
      </c>
      <c r="G69" s="25" t="n">
        <v>1.255112639916288</v>
      </c>
      <c r="H69" s="26">
        <f>VLOOKUP(D69,upahbahan,3,FALSE)</f>
        <v/>
      </c>
      <c r="J69" s="26">
        <f>G69*H69</f>
        <v/>
      </c>
    </row>
    <row r="70">
      <c r="C70" s="5" t="n">
        <v>2</v>
      </c>
      <c r="D70" s="5" t="inlineStr">
        <is>
          <t>Lapis Resap Pengikat EI-611</t>
        </is>
      </c>
      <c r="F70" s="5" t="inlineStr">
        <is>
          <t>liter</t>
        </is>
      </c>
      <c r="G70" s="25" t="n">
        <v>5.326665642779783</v>
      </c>
      <c r="H70" s="26">
        <f>VLOOKUP(D70,upahbahan,3,FALSE)</f>
        <v/>
      </c>
      <c r="J70" s="26">
        <f>G70*H70</f>
        <v/>
      </c>
    </row>
    <row r="71">
      <c r="C71" s="27" t="inlineStr">
        <is>
          <t>JUMLAH HARGA BAHAN</t>
        </is>
      </c>
      <c r="D71" s="28" t="n"/>
      <c r="E71" s="28" t="n"/>
      <c r="F71" s="28" t="n"/>
      <c r="G71" s="28" t="n"/>
      <c r="H71" s="28" t="n"/>
      <c r="I71" s="28" t="n"/>
      <c r="J71" s="29">
        <f>SUM(J69:J70)</f>
        <v/>
      </c>
    </row>
    <row r="72">
      <c r="C72" s="24" t="inlineStr">
        <is>
          <t>C</t>
        </is>
      </c>
      <c r="D72" s="24" t="inlineStr">
        <is>
          <t>PERALATAN</t>
        </is>
      </c>
      <c r="E72" s="12" t="n"/>
      <c r="F72" s="12" t="n"/>
      <c r="G72" s="12" t="n"/>
      <c r="H72" s="12" t="n"/>
      <c r="I72" s="12" t="n"/>
      <c r="J72" s="12" t="n"/>
    </row>
    <row r="73">
      <c r="C73" s="5" t="n">
        <v>1</v>
      </c>
      <c r="D73" s="5" t="inlineStr">
        <is>
          <t>Jack Hammer</t>
        </is>
      </c>
      <c r="E73" s="5" t="inlineStr">
        <is>
          <t>E26</t>
        </is>
      </c>
      <c r="F73" s="5" t="inlineStr">
        <is>
          <t>jam</t>
        </is>
      </c>
      <c r="G73" s="25" t="n">
        <v>0.3346720650712092</v>
      </c>
      <c r="H73" s="26">
        <f>VLOOKUP(D73,upahbahan,3,FALSE)</f>
        <v/>
      </c>
      <c r="J73" s="26">
        <f>G73*H73</f>
        <v/>
      </c>
    </row>
    <row r="74">
      <c r="C74" s="5" t="n">
        <v>2</v>
      </c>
      <c r="D74" s="5" t="inlineStr">
        <is>
          <t>Air Compressor</t>
        </is>
      </c>
      <c r="E74" s="5" t="inlineStr">
        <is>
          <t>E05</t>
        </is>
      </c>
      <c r="F74" s="5" t="inlineStr">
        <is>
          <t>jam</t>
        </is>
      </c>
      <c r="G74" s="25" t="n">
        <v>0.3346720267005923</v>
      </c>
      <c r="H74" s="26">
        <f>VLOOKUP(D74,upahbahan,3,FALSE)</f>
        <v/>
      </c>
      <c r="J74" s="26">
        <f>G74*H74</f>
        <v/>
      </c>
    </row>
    <row r="75">
      <c r="C75" s="5" t="n">
        <v>3</v>
      </c>
      <c r="D75" s="5" t="inlineStr">
        <is>
          <t>Wheel Loader</t>
        </is>
      </c>
      <c r="E75" s="5" t="inlineStr">
        <is>
          <t>E15</t>
        </is>
      </c>
      <c r="F75" s="5" t="inlineStr">
        <is>
          <t>jam</t>
        </is>
      </c>
      <c r="G75" s="25" t="n">
        <v>0.007059690104948743</v>
      </c>
      <c r="H75" s="26">
        <f>VLOOKUP(D75,upahbahan,3,FALSE)</f>
        <v/>
      </c>
      <c r="J75" s="26">
        <f>G75*H75</f>
        <v/>
      </c>
    </row>
    <row r="76">
      <c r="C76" s="5" t="n">
        <v>4</v>
      </c>
      <c r="D76" s="5" t="inlineStr">
        <is>
          <t>Dump Truck 4 Ton</t>
        </is>
      </c>
      <c r="E76" s="5" t="inlineStr">
        <is>
          <t>E08</t>
        </is>
      </c>
      <c r="F76" s="5" t="inlineStr">
        <is>
          <t>jam</t>
        </is>
      </c>
      <c r="G76" s="25" t="n">
        <v>0.3970076306130088</v>
      </c>
      <c r="H76" s="26">
        <f>VLOOKUP(D76,upahbahan,3,FALSE)</f>
        <v/>
      </c>
      <c r="J76" s="26">
        <f>G76*H76</f>
        <v/>
      </c>
    </row>
    <row r="77">
      <c r="C77" s="5" t="n">
        <v>5</v>
      </c>
      <c r="D77" s="5" t="inlineStr">
        <is>
          <t>Baby Vibratory Roller</t>
        </is>
      </c>
      <c r="E77" s="5" t="inlineStr">
        <is>
          <t>E19a</t>
        </is>
      </c>
      <c r="F77" s="5" t="inlineStr">
        <is>
          <t>jam</t>
        </is>
      </c>
      <c r="G77" s="25" t="n">
        <v>0.1115573544563812</v>
      </c>
      <c r="H77" s="26">
        <f>VLOOKUP(D77,upahbahan,3,FALSE)</f>
        <v/>
      </c>
      <c r="J77" s="26">
        <f>G77*H77</f>
        <v/>
      </c>
    </row>
    <row r="78">
      <c r="C78" s="5" t="n">
        <v>6</v>
      </c>
      <c r="D78" s="5" t="inlineStr">
        <is>
          <t>Alat Bantu</t>
        </is>
      </c>
      <c r="F78" s="5" t="inlineStr">
        <is>
          <t>Ls</t>
        </is>
      </c>
      <c r="G78" s="25" t="n">
        <v>1</v>
      </c>
      <c r="H78" s="26">
        <f>VLOOKUP(D78,upahbahan,3,FALSE)</f>
        <v/>
      </c>
      <c r="J78" s="26">
        <f>G78*H78</f>
        <v/>
      </c>
    </row>
    <row r="79">
      <c r="C79" s="27" t="inlineStr">
        <is>
          <t>JUMLAH HARGA PERALATAN</t>
        </is>
      </c>
      <c r="D79" s="28" t="n"/>
      <c r="E79" s="28" t="n"/>
      <c r="F79" s="28" t="n"/>
      <c r="G79" s="28" t="n"/>
      <c r="H79" s="28" t="n"/>
      <c r="I79" s="28" t="n"/>
      <c r="J79" s="29">
        <f>SUM(J73:J78)</f>
        <v/>
      </c>
    </row>
    <row r="80">
      <c r="C80" s="31" t="inlineStr">
        <is>
          <t>D</t>
        </is>
      </c>
      <c r="D80" s="31" t="inlineStr">
        <is>
          <t>Jumlah (A+B+C)</t>
        </is>
      </c>
      <c r="E80" s="32" t="n"/>
      <c r="F80" s="32" t="n"/>
      <c r="G80" s="32" t="n"/>
      <c r="H80" s="32" t="n"/>
      <c r="I80" s="32" t="n"/>
      <c r="J80" s="33">
        <f>J67+J71+J79</f>
        <v/>
      </c>
    </row>
    <row r="81">
      <c r="C81" s="18" t="inlineStr">
        <is>
          <t>E</t>
        </is>
      </c>
      <c r="D81" s="18" t="inlineStr">
        <is>
          <t>Biaya Umum dan Keuntungan 10.0% x D</t>
        </is>
      </c>
      <c r="H81" s="21">
        <f>$Q$8</f>
        <v/>
      </c>
      <c r="J81" s="34">
        <f>J80*H81</f>
        <v/>
      </c>
    </row>
    <row r="82">
      <c r="C82" s="31" t="inlineStr">
        <is>
          <t>F</t>
        </is>
      </c>
      <c r="D82" s="31" t="inlineStr">
        <is>
          <t>Harga Satuan Pekerjaan (D+E)</t>
        </is>
      </c>
      <c r="E82" s="32" t="n"/>
      <c r="F82" s="32" t="n"/>
      <c r="G82" s="32" t="n"/>
      <c r="H82" s="32" t="n"/>
      <c r="I82" s="32" t="n"/>
      <c r="J82" s="33">
        <f>SUM(J80:J81)</f>
        <v/>
      </c>
    </row>
    <row r="84">
      <c r="C84" s="16" t="inlineStr">
        <is>
          <t>J.5</t>
        </is>
      </c>
      <c r="D84" s="17" t="inlineStr">
        <is>
          <t>Perbaikan Lapis Fondasi Agregat Kelas B</t>
        </is>
      </c>
      <c r="F84" s="18" t="inlineStr">
        <is>
          <t>Meter Kubik</t>
        </is>
      </c>
      <c r="K84" s="22">
        <f>ROUNDDOWN(J103,0)</f>
        <v/>
      </c>
      <c r="M84" s="19" t="inlineStr">
        <is>
          <t>10.1.(5)</t>
        </is>
      </c>
    </row>
    <row r="85">
      <c r="C85" s="23" t="inlineStr">
        <is>
          <t>No</t>
        </is>
      </c>
      <c r="D85" s="23" t="inlineStr">
        <is>
          <t>Uraian</t>
        </is>
      </c>
      <c r="E85" s="23" t="inlineStr">
        <is>
          <t>Kode</t>
        </is>
      </c>
      <c r="F85" s="23" t="inlineStr">
        <is>
          <t>Sat.</t>
        </is>
      </c>
      <c r="G85" s="23" t="inlineStr">
        <is>
          <t>Koefisien</t>
        </is>
      </c>
      <c r="H85" s="23" t="inlineStr">
        <is>
          <t>Harga  Satuan (Rp)</t>
        </is>
      </c>
      <c r="J85" s="23" t="inlineStr">
        <is>
          <t>Jumlah Harga (Rp)</t>
        </is>
      </c>
    </row>
    <row r="86">
      <c r="C86" s="24" t="inlineStr">
        <is>
          <t>A</t>
        </is>
      </c>
      <c r="D86" s="24" t="inlineStr">
        <is>
          <t>TENAGA KERJA</t>
        </is>
      </c>
      <c r="E86" s="12" t="n"/>
      <c r="F86" s="12" t="n"/>
      <c r="G86" s="12" t="n"/>
      <c r="H86" s="12" t="n"/>
      <c r="I86" s="12" t="n"/>
      <c r="J86" s="12" t="n"/>
    </row>
    <row r="87">
      <c r="C87" s="5" t="n">
        <v>1</v>
      </c>
      <c r="D87" s="5" t="inlineStr">
        <is>
          <t>Pekerja</t>
        </is>
      </c>
      <c r="E87" s="5" t="inlineStr">
        <is>
          <t>L01</t>
        </is>
      </c>
      <c r="F87" s="5" t="inlineStr">
        <is>
          <t>jam</t>
        </is>
      </c>
      <c r="G87" s="25" t="n">
        <v>1.087684138862099</v>
      </c>
      <c r="H87" s="26">
        <f>VLOOKUP(D87,upahbahan,3,FALSE)</f>
        <v/>
      </c>
      <c r="J87" s="26">
        <f>G87*H87</f>
        <v/>
      </c>
    </row>
    <row r="88">
      <c r="C88" s="5" t="n">
        <v>2</v>
      </c>
      <c r="D88" s="5" t="inlineStr">
        <is>
          <t>Mandor</t>
        </is>
      </c>
      <c r="E88" s="5" t="inlineStr">
        <is>
          <t>L03</t>
        </is>
      </c>
      <c r="F88" s="5" t="inlineStr">
        <is>
          <t>jam</t>
        </is>
      </c>
      <c r="G88" s="25" t="n">
        <v>0.1812805477323609</v>
      </c>
      <c r="H88" s="26">
        <f>VLOOKUP(D88,upahbahan,3,FALSE)</f>
        <v/>
      </c>
      <c r="J88" s="26">
        <f>G88*H88</f>
        <v/>
      </c>
    </row>
    <row r="89">
      <c r="C89" s="27" t="inlineStr">
        <is>
          <t>JUMLAH HARGA TENAGA KERJA</t>
        </is>
      </c>
      <c r="D89" s="28" t="n"/>
      <c r="E89" s="28" t="n"/>
      <c r="F89" s="28" t="n"/>
      <c r="G89" s="28" t="n"/>
      <c r="H89" s="28" t="n"/>
      <c r="I89" s="28" t="n"/>
      <c r="J89" s="29">
        <f>SUM(J87:J88)</f>
        <v/>
      </c>
    </row>
    <row r="90">
      <c r="C90" s="24" t="inlineStr">
        <is>
          <t>B</t>
        </is>
      </c>
      <c r="D90" s="24" t="inlineStr">
        <is>
          <t>BAHAN</t>
        </is>
      </c>
      <c r="E90" s="12" t="n"/>
      <c r="F90" s="12" t="n"/>
      <c r="G90" s="12" t="n"/>
      <c r="H90" s="12" t="n"/>
      <c r="I90" s="12" t="n"/>
      <c r="J90" s="12" t="n"/>
    </row>
    <row r="91">
      <c r="C91" s="5" t="n">
        <v>1</v>
      </c>
      <c r="D91" s="5" t="inlineStr">
        <is>
          <t>Agregat B</t>
        </is>
      </c>
      <c r="E91" s="5" t="inlineStr">
        <is>
          <t>M27</t>
        </is>
      </c>
      <c r="F91" s="5" t="inlineStr">
        <is>
          <t>M3</t>
        </is>
      </c>
      <c r="G91" s="25" t="n">
        <v>1.247948064865223</v>
      </c>
      <c r="H91" s="26">
        <f>VLOOKUP(D91,upahbahan,3,FALSE)</f>
        <v/>
      </c>
      <c r="J91" s="26">
        <f>G91*H91</f>
        <v/>
      </c>
    </row>
    <row r="92">
      <c r="C92" s="27" t="inlineStr">
        <is>
          <t>JUMLAH HARGA BAHAN</t>
        </is>
      </c>
      <c r="D92" s="28" t="n"/>
      <c r="E92" s="28" t="n"/>
      <c r="F92" s="28" t="n"/>
      <c r="G92" s="28" t="n"/>
      <c r="H92" s="28" t="n"/>
      <c r="I92" s="28" t="n"/>
      <c r="J92" s="29">
        <f>SUM(J91:J91)</f>
        <v/>
      </c>
    </row>
    <row r="93">
      <c r="C93" s="24" t="inlineStr">
        <is>
          <t>C</t>
        </is>
      </c>
      <c r="D93" s="24" t="inlineStr">
        <is>
          <t>PERALATAN</t>
        </is>
      </c>
      <c r="E93" s="12" t="n"/>
      <c r="F93" s="12" t="n"/>
      <c r="G93" s="12" t="n"/>
      <c r="H93" s="12" t="n"/>
      <c r="I93" s="12" t="n"/>
      <c r="J93" s="12" t="n"/>
    </row>
    <row r="94">
      <c r="C94" s="5" t="n">
        <v>1</v>
      </c>
      <c r="D94" s="5" t="inlineStr">
        <is>
          <t>Jack Hammer</t>
        </is>
      </c>
      <c r="E94" s="5" t="inlineStr">
        <is>
          <t>E26</t>
        </is>
      </c>
      <c r="F94" s="5" t="inlineStr">
        <is>
          <t>jam</t>
        </is>
      </c>
      <c r="G94" s="25" t="n">
        <v>0.3346720650712092</v>
      </c>
      <c r="H94" s="26">
        <f>VLOOKUP(D94,upahbahan,3,FALSE)</f>
        <v/>
      </c>
      <c r="J94" s="26">
        <f>G94*H94</f>
        <v/>
      </c>
    </row>
    <row r="95">
      <c r="C95" s="5" t="n">
        <v>2</v>
      </c>
      <c r="D95" s="5" t="inlineStr">
        <is>
          <t>Air Compressor</t>
        </is>
      </c>
      <c r="E95" s="5" t="inlineStr">
        <is>
          <t>E05</t>
        </is>
      </c>
      <c r="F95" s="5" t="inlineStr">
        <is>
          <t>jam</t>
        </is>
      </c>
      <c r="G95" s="25" t="n">
        <v>0.3346720267005923</v>
      </c>
      <c r="H95" s="26">
        <f>VLOOKUP(D95,upahbahan,3,FALSE)</f>
        <v/>
      </c>
      <c r="J95" s="26">
        <f>G95*H95</f>
        <v/>
      </c>
    </row>
    <row r="96">
      <c r="C96" s="5" t="n">
        <v>3</v>
      </c>
      <c r="D96" s="5" t="inlineStr">
        <is>
          <t>Wheel Loader</t>
        </is>
      </c>
      <c r="E96" s="5" t="inlineStr">
        <is>
          <t>E15</t>
        </is>
      </c>
      <c r="F96" s="5" t="inlineStr">
        <is>
          <t>jam</t>
        </is>
      </c>
      <c r="G96" s="25" t="n">
        <v>0.006985134966951562</v>
      </c>
      <c r="H96" s="26">
        <f>VLOOKUP(D96,upahbahan,3,FALSE)</f>
        <v/>
      </c>
      <c r="J96" s="26">
        <f>G96*H96</f>
        <v/>
      </c>
    </row>
    <row r="97">
      <c r="C97" s="5" t="n">
        <v>4</v>
      </c>
      <c r="D97" s="5" t="inlineStr">
        <is>
          <t>DUMP TRUCK 4 TON; 134 HP</t>
        </is>
      </c>
      <c r="E97" s="5" t="inlineStr">
        <is>
          <t>E08</t>
        </is>
      </c>
      <c r="F97" s="5" t="inlineStr">
        <is>
          <t>jam</t>
        </is>
      </c>
      <c r="G97" s="25" t="n">
        <v>0.4018303705749544</v>
      </c>
      <c r="H97" s="26">
        <f>VLOOKUP(D97,upahbahan,3,FALSE)</f>
        <v/>
      </c>
      <c r="J97" s="26">
        <f>G97*H97</f>
        <v/>
      </c>
    </row>
    <row r="98">
      <c r="C98" s="5" t="n">
        <v>5</v>
      </c>
      <c r="D98" s="5" t="inlineStr">
        <is>
          <t>Baby Vibratory Roller</t>
        </is>
      </c>
      <c r="E98" s="5" t="inlineStr">
        <is>
          <t>E19a</t>
        </is>
      </c>
      <c r="F98" s="5" t="inlineStr">
        <is>
          <t>jam</t>
        </is>
      </c>
      <c r="G98" s="25" t="n">
        <v>0.1812806394665862</v>
      </c>
      <c r="H98" s="26">
        <f>VLOOKUP(D98,upahbahan,3,FALSE)</f>
        <v/>
      </c>
      <c r="J98" s="26">
        <f>G98*H98</f>
        <v/>
      </c>
    </row>
    <row r="99">
      <c r="C99" s="5" t="n">
        <v>6</v>
      </c>
      <c r="D99" s="5" t="inlineStr">
        <is>
          <t>Alat Bantu</t>
        </is>
      </c>
      <c r="F99" s="5" t="inlineStr">
        <is>
          <t>Ls</t>
        </is>
      </c>
      <c r="G99" s="25" t="n">
        <v>1</v>
      </c>
      <c r="H99" s="26">
        <f>VLOOKUP(D99,upahbahan,3,FALSE)</f>
        <v/>
      </c>
      <c r="J99" s="26">
        <f>G99*H99</f>
        <v/>
      </c>
    </row>
    <row r="100">
      <c r="C100" s="27" t="inlineStr">
        <is>
          <t>JUMLAH HARGA PERALATAN</t>
        </is>
      </c>
      <c r="D100" s="28" t="n"/>
      <c r="E100" s="28" t="n"/>
      <c r="F100" s="28" t="n"/>
      <c r="G100" s="28" t="n"/>
      <c r="H100" s="28" t="n"/>
      <c r="I100" s="28" t="n"/>
      <c r="J100" s="29">
        <f>SUM(J94:J99)</f>
        <v/>
      </c>
    </row>
    <row r="101">
      <c r="C101" s="31" t="inlineStr">
        <is>
          <t>D</t>
        </is>
      </c>
      <c r="D101" s="31" t="inlineStr">
        <is>
          <t>Jumlah (A+B+C)</t>
        </is>
      </c>
      <c r="E101" s="32" t="n"/>
      <c r="F101" s="32" t="n"/>
      <c r="G101" s="32" t="n"/>
      <c r="H101" s="32" t="n"/>
      <c r="I101" s="32" t="n"/>
      <c r="J101" s="33">
        <f>J89+J92+J100</f>
        <v/>
      </c>
    </row>
    <row r="102">
      <c r="C102" s="18" t="inlineStr">
        <is>
          <t>E</t>
        </is>
      </c>
      <c r="D102" s="18" t="inlineStr">
        <is>
          <t>Biaya Umum dan Keuntungan 10.0% x D</t>
        </is>
      </c>
      <c r="H102" s="21">
        <f>$Q$8</f>
        <v/>
      </c>
      <c r="J102" s="34">
        <f>J101*H102</f>
        <v/>
      </c>
    </row>
    <row r="103">
      <c r="C103" s="31" t="inlineStr">
        <is>
          <t>F</t>
        </is>
      </c>
      <c r="D103" s="31" t="inlineStr">
        <is>
          <t>Harga Satuan Pekerjaan (D+E)</t>
        </is>
      </c>
      <c r="E103" s="32" t="n"/>
      <c r="F103" s="32" t="n"/>
      <c r="G103" s="32" t="n"/>
      <c r="H103" s="32" t="n"/>
      <c r="I103" s="32" t="n"/>
      <c r="J103" s="33">
        <f>SUM(J101:J102)</f>
        <v/>
      </c>
    </row>
    <row r="105">
      <c r="C105" s="16" t="inlineStr">
        <is>
          <t>J.6</t>
        </is>
      </c>
      <c r="D105" s="17" t="inlineStr">
        <is>
          <t>Perbaikan Lapis Fondasi Agregat Kelas S</t>
        </is>
      </c>
      <c r="F105" s="18" t="inlineStr">
        <is>
          <t>Meter Kubik</t>
        </is>
      </c>
      <c r="K105" s="22">
        <f>ROUNDDOWN(J124,0)</f>
        <v/>
      </c>
      <c r="M105" s="19" t="inlineStr">
        <is>
          <t>10.1.(6a)</t>
        </is>
      </c>
    </row>
    <row r="106">
      <c r="C106" s="23" t="inlineStr">
        <is>
          <t>No</t>
        </is>
      </c>
      <c r="D106" s="23" t="inlineStr">
        <is>
          <t>Uraian</t>
        </is>
      </c>
      <c r="E106" s="23" t="inlineStr">
        <is>
          <t>Kode</t>
        </is>
      </c>
      <c r="F106" s="23" t="inlineStr">
        <is>
          <t>Sat.</t>
        </is>
      </c>
      <c r="G106" s="23" t="inlineStr">
        <is>
          <t>Koefisien</t>
        </is>
      </c>
      <c r="H106" s="23" t="inlineStr">
        <is>
          <t>Harga  Satuan (Rp)</t>
        </is>
      </c>
      <c r="J106" s="23" t="inlineStr">
        <is>
          <t>Jumlah Harga (Rp)</t>
        </is>
      </c>
    </row>
    <row r="107">
      <c r="C107" s="24" t="inlineStr">
        <is>
          <t>A</t>
        </is>
      </c>
      <c r="D107" s="24" t="inlineStr">
        <is>
          <t>TENAGA KERJA</t>
        </is>
      </c>
      <c r="E107" s="12" t="n"/>
      <c r="F107" s="12" t="n"/>
      <c r="G107" s="12" t="n"/>
      <c r="H107" s="12" t="n"/>
      <c r="I107" s="12" t="n"/>
      <c r="J107" s="12" t="n"/>
    </row>
    <row r="108">
      <c r="C108" s="5" t="n">
        <v>1</v>
      </c>
      <c r="D108" s="5" t="inlineStr">
        <is>
          <t>Pekerja</t>
        </is>
      </c>
      <c r="E108" s="5" t="inlineStr">
        <is>
          <t>L01</t>
        </is>
      </c>
      <c r="F108" s="5" t="inlineStr">
        <is>
          <t>jam</t>
        </is>
      </c>
      <c r="G108" s="25" t="n">
        <v>0.3904507165145998</v>
      </c>
      <c r="H108" s="26">
        <f>VLOOKUP(D108,upahbahan,3,FALSE)</f>
        <v/>
      </c>
      <c r="J108" s="26">
        <f>G108*H108</f>
        <v/>
      </c>
    </row>
    <row r="109">
      <c r="C109" s="5" t="n">
        <v>2</v>
      </c>
      <c r="D109" s="5" t="inlineStr">
        <is>
          <t>Mandor</t>
        </is>
      </c>
      <c r="E109" s="5" t="inlineStr">
        <is>
          <t>L03</t>
        </is>
      </c>
      <c r="F109" s="5" t="inlineStr">
        <is>
          <t>jam</t>
        </is>
      </c>
      <c r="G109" s="25" t="n">
        <v>0.06507503762838228</v>
      </c>
      <c r="H109" s="26">
        <f>VLOOKUP(D109,upahbahan,3,FALSE)</f>
        <v/>
      </c>
      <c r="J109" s="26">
        <f>G109*H109</f>
        <v/>
      </c>
    </row>
    <row r="110">
      <c r="C110" s="27" t="inlineStr">
        <is>
          <t>JUMLAH HARGA TENAGA KERJA</t>
        </is>
      </c>
      <c r="D110" s="28" t="n"/>
      <c r="E110" s="28" t="n"/>
      <c r="F110" s="28" t="n"/>
      <c r="G110" s="28" t="n"/>
      <c r="H110" s="28" t="n"/>
      <c r="I110" s="28" t="n"/>
      <c r="J110" s="29">
        <f>SUM(J108:J109)</f>
        <v/>
      </c>
    </row>
    <row r="111">
      <c r="C111" s="24" t="inlineStr">
        <is>
          <t>B</t>
        </is>
      </c>
      <c r="D111" s="24" t="inlineStr">
        <is>
          <t>BAHAN</t>
        </is>
      </c>
      <c r="E111" s="12" t="n"/>
      <c r="F111" s="12" t="n"/>
      <c r="G111" s="12" t="n"/>
      <c r="H111" s="12" t="n"/>
      <c r="I111" s="12" t="n"/>
      <c r="J111" s="12" t="n"/>
    </row>
    <row r="112">
      <c r="C112" s="5" t="n">
        <v>1</v>
      </c>
      <c r="D112" s="5" t="inlineStr">
        <is>
          <t>Agregat S</t>
        </is>
      </c>
      <c r="E112" s="5" t="inlineStr">
        <is>
          <t>M29a</t>
        </is>
      </c>
      <c r="F112" s="5" t="inlineStr">
        <is>
          <t>M3</t>
        </is>
      </c>
      <c r="G112" s="25" t="n">
        <v>1.26126512243048</v>
      </c>
      <c r="H112" s="26">
        <f>VLOOKUP(D112,upahbahan,3,FALSE)</f>
        <v/>
      </c>
      <c r="J112" s="26">
        <f>G112*H112</f>
        <v/>
      </c>
    </row>
    <row r="113">
      <c r="C113" s="27" t="inlineStr">
        <is>
          <t>JUMLAH HARGA BAHAN</t>
        </is>
      </c>
      <c r="D113" s="28" t="n"/>
      <c r="E113" s="28" t="n"/>
      <c r="F113" s="28" t="n"/>
      <c r="G113" s="28" t="n"/>
      <c r="H113" s="28" t="n"/>
      <c r="I113" s="28" t="n"/>
      <c r="J113" s="29">
        <f>SUM(J112:J112)</f>
        <v/>
      </c>
    </row>
    <row r="114">
      <c r="C114" s="24" t="inlineStr">
        <is>
          <t>C</t>
        </is>
      </c>
      <c r="D114" s="24" t="inlineStr">
        <is>
          <t>PERALATAN</t>
        </is>
      </c>
      <c r="E114" s="12" t="n"/>
      <c r="F114" s="12" t="n"/>
      <c r="G114" s="12" t="n"/>
      <c r="H114" s="12" t="n"/>
      <c r="I114" s="12" t="n"/>
      <c r="J114" s="12" t="n"/>
    </row>
    <row r="115">
      <c r="C115" s="5" t="n">
        <v>1</v>
      </c>
      <c r="D115" s="5" t="inlineStr">
        <is>
          <t>Jack Hammer</t>
        </is>
      </c>
      <c r="E115" s="5" t="inlineStr">
        <is>
          <t>E26</t>
        </is>
      </c>
      <c r="F115" s="5" t="inlineStr">
        <is>
          <t>jam</t>
        </is>
      </c>
      <c r="G115" s="25" t="n">
        <v>0.3346720650712092</v>
      </c>
      <c r="H115" s="26">
        <f>VLOOKUP(D115,upahbahan,3,FALSE)</f>
        <v/>
      </c>
      <c r="J115" s="26">
        <f>G115*H115</f>
        <v/>
      </c>
    </row>
    <row r="116">
      <c r="C116" s="5" t="n">
        <v>2</v>
      </c>
      <c r="D116" s="5" t="inlineStr">
        <is>
          <t>Air Compressor</t>
        </is>
      </c>
      <c r="E116" s="5" t="inlineStr">
        <is>
          <t>E05</t>
        </is>
      </c>
      <c r="F116" s="5" t="inlineStr">
        <is>
          <t>jam</t>
        </is>
      </c>
      <c r="G116" s="25" t="n">
        <v>0.3346720267005923</v>
      </c>
      <c r="H116" s="26">
        <f>VLOOKUP(D116,upahbahan,3,FALSE)</f>
        <v/>
      </c>
      <c r="J116" s="26">
        <f>G116*H116</f>
        <v/>
      </c>
    </row>
    <row r="117">
      <c r="C117" s="5" t="n">
        <v>3</v>
      </c>
      <c r="D117" s="5" t="inlineStr">
        <is>
          <t>Wheel Loader</t>
        </is>
      </c>
      <c r="E117" s="5" t="inlineStr">
        <is>
          <t>E15</t>
        </is>
      </c>
      <c r="F117" s="5" t="inlineStr">
        <is>
          <t>jam</t>
        </is>
      </c>
      <c r="G117" s="25" t="n">
        <v>0.008720786696211402</v>
      </c>
      <c r="H117" s="26">
        <f>VLOOKUP(D117,upahbahan,3,FALSE)</f>
        <v/>
      </c>
      <c r="J117" s="26">
        <f>G117*H117</f>
        <v/>
      </c>
    </row>
    <row r="118">
      <c r="C118" s="5" t="n">
        <v>4</v>
      </c>
      <c r="D118" s="5" t="inlineStr">
        <is>
          <t>DUMP TRUCK 4 TON; 134 HP</t>
        </is>
      </c>
      <c r="E118" s="5" t="inlineStr">
        <is>
          <t>E08</t>
        </is>
      </c>
      <c r="F118" s="5" t="inlineStr">
        <is>
          <t>jam</t>
        </is>
      </c>
      <c r="G118" s="25" t="n">
        <v>0.2825402206705819</v>
      </c>
      <c r="H118" s="26">
        <f>VLOOKUP(D118,upahbahan,3,FALSE)</f>
        <v/>
      </c>
      <c r="J118" s="26">
        <f>G118*H118</f>
        <v/>
      </c>
    </row>
    <row r="119">
      <c r="C119" s="5" t="n">
        <v>5</v>
      </c>
      <c r="D119" s="5" t="inlineStr">
        <is>
          <t>Baby Vibratory Roller</t>
        </is>
      </c>
      <c r="E119" s="5" t="inlineStr">
        <is>
          <t>E19a</t>
        </is>
      </c>
      <c r="F119" s="5" t="inlineStr">
        <is>
          <t>jam</t>
        </is>
      </c>
      <c r="G119" s="25" t="n">
        <v>0.06507510976065942</v>
      </c>
      <c r="H119" s="26">
        <f>VLOOKUP(D119,upahbahan,3,FALSE)</f>
        <v/>
      </c>
      <c r="J119" s="26">
        <f>G119*H119</f>
        <v/>
      </c>
    </row>
    <row r="120">
      <c r="C120" s="5" t="n">
        <v>6</v>
      </c>
      <c r="D120" s="5" t="inlineStr">
        <is>
          <t>Alat Bantu</t>
        </is>
      </c>
      <c r="F120" s="5" t="inlineStr">
        <is>
          <t>Ls</t>
        </is>
      </c>
      <c r="G120" s="25" t="n">
        <v>1</v>
      </c>
      <c r="H120" s="26">
        <f>VLOOKUP(D120,upahbahan,3,FALSE)</f>
        <v/>
      </c>
      <c r="J120" s="26">
        <f>G120*H120</f>
        <v/>
      </c>
    </row>
    <row r="121">
      <c r="C121" s="27" t="inlineStr">
        <is>
          <t>JUMLAH HARGA PERALATAN</t>
        </is>
      </c>
      <c r="D121" s="28" t="n"/>
      <c r="E121" s="28" t="n"/>
      <c r="F121" s="28" t="n"/>
      <c r="G121" s="28" t="n"/>
      <c r="H121" s="28" t="n"/>
      <c r="I121" s="28" t="n"/>
      <c r="J121" s="29">
        <f>SUM(J115:J120)</f>
        <v/>
      </c>
    </row>
    <row r="122">
      <c r="C122" s="31" t="inlineStr">
        <is>
          <t>D</t>
        </is>
      </c>
      <c r="D122" s="31" t="inlineStr">
        <is>
          <t>Jumlah (A+B+C)</t>
        </is>
      </c>
      <c r="E122" s="32" t="n"/>
      <c r="F122" s="32" t="n"/>
      <c r="G122" s="32" t="n"/>
      <c r="H122" s="32" t="n"/>
      <c r="I122" s="32" t="n"/>
      <c r="J122" s="33">
        <f>J110+J113+J121</f>
        <v/>
      </c>
    </row>
    <row r="123">
      <c r="C123" s="18" t="inlineStr">
        <is>
          <t>E</t>
        </is>
      </c>
      <c r="D123" s="18" t="inlineStr">
        <is>
          <t>Biaya Umum dan Keuntungan 10.0% x D</t>
        </is>
      </c>
      <c r="H123" s="21">
        <f>$Q$8</f>
        <v/>
      </c>
      <c r="J123" s="34">
        <f>J122*H123</f>
        <v/>
      </c>
    </row>
    <row r="124">
      <c r="C124" s="31" t="inlineStr">
        <is>
          <t>F</t>
        </is>
      </c>
      <c r="D124" s="31" t="inlineStr">
        <is>
          <t>Harga Satuan Pekerjaan (D+E)</t>
        </is>
      </c>
      <c r="E124" s="32" t="n"/>
      <c r="F124" s="32" t="n"/>
      <c r="G124" s="32" t="n"/>
      <c r="H124" s="32" t="n"/>
      <c r="I124" s="32" t="n"/>
      <c r="J124" s="33">
        <f>SUM(J122:J123)</f>
        <v/>
      </c>
    </row>
    <row r="126">
      <c r="C126" s="16" t="inlineStr">
        <is>
          <t>J.7</t>
        </is>
      </c>
      <c r="D126" s="17" t="inlineStr">
        <is>
          <t>Perbaikan Lapis Fondasi Agregat Kelas C</t>
        </is>
      </c>
      <c r="F126" s="18" t="inlineStr">
        <is>
          <t>Meter Kubik</t>
        </is>
      </c>
      <c r="K126" s="22">
        <f>ROUNDDOWN(J145,0)</f>
        <v/>
      </c>
      <c r="M126" s="19" t="inlineStr">
        <is>
          <t>10.1.(6b)</t>
        </is>
      </c>
    </row>
    <row r="127">
      <c r="C127" s="23" t="inlineStr">
        <is>
          <t>No</t>
        </is>
      </c>
      <c r="D127" s="23" t="inlineStr">
        <is>
          <t>Uraian</t>
        </is>
      </c>
      <c r="E127" s="23" t="inlineStr">
        <is>
          <t>Kode</t>
        </is>
      </c>
      <c r="F127" s="23" t="inlineStr">
        <is>
          <t>Sat.</t>
        </is>
      </c>
      <c r="G127" s="23" t="inlineStr">
        <is>
          <t>Koefisien</t>
        </is>
      </c>
      <c r="H127" s="23" t="inlineStr">
        <is>
          <t>Harga  Satuan (Rp)</t>
        </is>
      </c>
      <c r="J127" s="23" t="inlineStr">
        <is>
          <t>Jumlah Harga (Rp)</t>
        </is>
      </c>
    </row>
    <row r="128">
      <c r="C128" s="24" t="inlineStr">
        <is>
          <t>A</t>
        </is>
      </c>
      <c r="D128" s="24" t="inlineStr">
        <is>
          <t>TENAGA KERJA</t>
        </is>
      </c>
      <c r="E128" s="12" t="n"/>
      <c r="F128" s="12" t="n"/>
      <c r="G128" s="12" t="n"/>
      <c r="H128" s="12" t="n"/>
      <c r="I128" s="12" t="n"/>
      <c r="J128" s="12" t="n"/>
    </row>
    <row r="129">
      <c r="C129" s="5" t="n">
        <v>1</v>
      </c>
      <c r="D129" s="5" t="inlineStr">
        <is>
          <t>Pekerja</t>
        </is>
      </c>
      <c r="E129" s="5" t="inlineStr">
        <is>
          <t>L01</t>
        </is>
      </c>
      <c r="F129" s="5" t="inlineStr">
        <is>
          <t>jam</t>
        </is>
      </c>
      <c r="G129" s="25" t="n">
        <v>0.6693440854535997</v>
      </c>
      <c r="H129" s="26">
        <f>VLOOKUP(D129,upahbahan,3,FALSE)</f>
        <v/>
      </c>
      <c r="J129" s="26">
        <f>G129*H129</f>
        <v/>
      </c>
    </row>
    <row r="130">
      <c r="C130" s="5" t="n">
        <v>2</v>
      </c>
      <c r="D130" s="5" t="inlineStr">
        <is>
          <t>Mandor</t>
        </is>
      </c>
      <c r="E130" s="5" t="inlineStr">
        <is>
          <t>L03</t>
        </is>
      </c>
      <c r="F130" s="5" t="inlineStr">
        <is>
          <t>jam</t>
        </is>
      </c>
      <c r="G130" s="25" t="n">
        <v>0.1115574217818953</v>
      </c>
      <c r="H130" s="26">
        <f>VLOOKUP(D130,upahbahan,3,FALSE)</f>
        <v/>
      </c>
      <c r="J130" s="26">
        <f>G130*H130</f>
        <v/>
      </c>
    </row>
    <row r="131">
      <c r="C131" s="27" t="inlineStr">
        <is>
          <t>JUMLAH HARGA TENAGA KERJA</t>
        </is>
      </c>
      <c r="D131" s="28" t="n"/>
      <c r="E131" s="28" t="n"/>
      <c r="F131" s="28" t="n"/>
      <c r="G131" s="28" t="n"/>
      <c r="H131" s="28" t="n"/>
      <c r="I131" s="28" t="n"/>
      <c r="J131" s="29">
        <f>SUM(J129:J130)</f>
        <v/>
      </c>
    </row>
    <row r="132">
      <c r="C132" s="24" t="inlineStr">
        <is>
          <t>B</t>
        </is>
      </c>
      <c r="D132" s="24" t="inlineStr">
        <is>
          <t>BAHAN</t>
        </is>
      </c>
      <c r="E132" s="12" t="n"/>
      <c r="F132" s="12" t="n"/>
      <c r="G132" s="12" t="n"/>
      <c r="H132" s="12" t="n"/>
      <c r="I132" s="12" t="n"/>
      <c r="J132" s="12" t="n"/>
    </row>
    <row r="133">
      <c r="C133" s="5" t="n">
        <v>1</v>
      </c>
      <c r="D133" s="5" t="inlineStr">
        <is>
          <t>0-25mm rescreen Scalping Scree</t>
        </is>
      </c>
      <c r="E133" s="5" t="inlineStr">
        <is>
          <t>M29b</t>
        </is>
      </c>
      <c r="F133" s="5" t="inlineStr">
        <is>
          <t>M3</t>
        </is>
      </c>
      <c r="G133" s="25" t="n">
        <v>1.272413785161534</v>
      </c>
      <c r="H133" s="26">
        <f>VLOOKUP(D133,upahbahan,3,FALSE)</f>
        <v/>
      </c>
      <c r="J133" s="26">
        <f>G133*H133</f>
        <v/>
      </c>
    </row>
    <row r="134">
      <c r="C134" s="27" t="inlineStr">
        <is>
          <t>JUMLAH HARGA BAHAN</t>
        </is>
      </c>
      <c r="D134" s="28" t="n"/>
      <c r="E134" s="28" t="n"/>
      <c r="F134" s="28" t="n"/>
      <c r="G134" s="28" t="n"/>
      <c r="H134" s="28" t="n"/>
      <c r="I134" s="28" t="n"/>
      <c r="J134" s="29">
        <f>SUM(J133:J133)</f>
        <v/>
      </c>
    </row>
    <row r="135">
      <c r="C135" s="24" t="inlineStr">
        <is>
          <t>C</t>
        </is>
      </c>
      <c r="D135" s="24" t="inlineStr">
        <is>
          <t>PERALATAN</t>
        </is>
      </c>
      <c r="E135" s="12" t="n"/>
      <c r="F135" s="12" t="n"/>
      <c r="G135" s="12" t="n"/>
      <c r="H135" s="12" t="n"/>
      <c r="I135" s="12" t="n"/>
      <c r="J135" s="12" t="n"/>
    </row>
    <row r="136">
      <c r="C136" s="5" t="n">
        <v>1</v>
      </c>
      <c r="D136" s="5" t="inlineStr">
        <is>
          <t>Jack Hammer</t>
        </is>
      </c>
      <c r="E136" s="5" t="inlineStr">
        <is>
          <t>E26</t>
        </is>
      </c>
      <c r="F136" s="5" t="inlineStr">
        <is>
          <t>jam</t>
        </is>
      </c>
      <c r="G136" s="25" t="n">
        <v>0.3346720650712092</v>
      </c>
      <c r="H136" s="26">
        <f>VLOOKUP(D136,upahbahan,3,FALSE)</f>
        <v/>
      </c>
      <c r="J136" s="26">
        <f>G136*H136</f>
        <v/>
      </c>
    </row>
    <row r="137">
      <c r="C137" s="5" t="n">
        <v>2</v>
      </c>
      <c r="D137" s="5" t="inlineStr">
        <is>
          <t>Air Compressor</t>
        </is>
      </c>
      <c r="E137" s="5" t="inlineStr">
        <is>
          <t>E05</t>
        </is>
      </c>
      <c r="F137" s="5" t="inlineStr">
        <is>
          <t>jam</t>
        </is>
      </c>
      <c r="G137" s="25" t="n">
        <v>0.3346720267005923</v>
      </c>
      <c r="H137" s="26">
        <f>VLOOKUP(D137,upahbahan,3,FALSE)</f>
        <v/>
      </c>
      <c r="J137" s="26">
        <f>G137*H137</f>
        <v/>
      </c>
    </row>
    <row r="138">
      <c r="C138" s="5" t="n">
        <v>3</v>
      </c>
      <c r="D138" s="5" t="inlineStr">
        <is>
          <t>Wheel Loader</t>
        </is>
      </c>
      <c r="E138" s="5" t="inlineStr">
        <is>
          <t>E15</t>
        </is>
      </c>
      <c r="F138" s="5" t="inlineStr">
        <is>
          <t>jam</t>
        </is>
      </c>
      <c r="G138" s="25" t="n">
        <v>0.008797861388656661</v>
      </c>
      <c r="H138" s="26">
        <f>VLOOKUP(D138,upahbahan,3,FALSE)</f>
        <v/>
      </c>
      <c r="J138" s="26">
        <f>G138*H138</f>
        <v/>
      </c>
    </row>
    <row r="139">
      <c r="C139" s="5" t="n">
        <v>4</v>
      </c>
      <c r="D139" s="5" t="inlineStr">
        <is>
          <t>DUMP TRUCK 4 TON; 134 HP</t>
        </is>
      </c>
      <c r="E139" s="5" t="inlineStr">
        <is>
          <t>E08</t>
        </is>
      </c>
      <c r="F139" s="5" t="inlineStr">
        <is>
          <t>jam</t>
        </is>
      </c>
      <c r="G139" s="25" t="n">
        <v>0.4009912830475083</v>
      </c>
      <c r="H139" s="26">
        <f>VLOOKUP(D139,upahbahan,3,FALSE)</f>
        <v/>
      </c>
      <c r="J139" s="26">
        <f>G139*H139</f>
        <v/>
      </c>
    </row>
    <row r="140">
      <c r="C140" s="5" t="n">
        <v>5</v>
      </c>
      <c r="D140" s="5" t="inlineStr">
        <is>
          <t>Baby Vibratory Roller</t>
        </is>
      </c>
      <c r="E140" s="5" t="inlineStr">
        <is>
          <t>E19a</t>
        </is>
      </c>
      <c r="F140" s="5" t="inlineStr">
        <is>
          <t>jam</t>
        </is>
      </c>
      <c r="G140" s="25" t="n">
        <v>0.1115573544563812</v>
      </c>
      <c r="H140" s="26">
        <f>VLOOKUP(D140,upahbahan,3,FALSE)</f>
        <v/>
      </c>
      <c r="J140" s="26">
        <f>G140*H140</f>
        <v/>
      </c>
    </row>
    <row r="141">
      <c r="C141" s="5" t="n">
        <v>6</v>
      </c>
      <c r="D141" s="5" t="inlineStr">
        <is>
          <t>Alat Bantu</t>
        </is>
      </c>
      <c r="F141" s="5" t="inlineStr">
        <is>
          <t>Ls</t>
        </is>
      </c>
      <c r="G141" s="25" t="n">
        <v>1</v>
      </c>
      <c r="H141" s="26">
        <f>VLOOKUP(D141,upahbahan,3,FALSE)</f>
        <v/>
      </c>
      <c r="J141" s="26">
        <f>G141*H141</f>
        <v/>
      </c>
    </row>
    <row r="142">
      <c r="C142" s="27" t="inlineStr">
        <is>
          <t>JUMLAH HARGA PERALATAN</t>
        </is>
      </c>
      <c r="D142" s="28" t="n"/>
      <c r="E142" s="28" t="n"/>
      <c r="F142" s="28" t="n"/>
      <c r="G142" s="28" t="n"/>
      <c r="H142" s="28" t="n"/>
      <c r="I142" s="28" t="n"/>
      <c r="J142" s="29">
        <f>SUM(J136:J141)</f>
        <v/>
      </c>
    </row>
    <row r="143">
      <c r="C143" s="31" t="inlineStr">
        <is>
          <t>D</t>
        </is>
      </c>
      <c r="D143" s="31" t="inlineStr">
        <is>
          <t>Jumlah (A+B+C)</t>
        </is>
      </c>
      <c r="E143" s="32" t="n"/>
      <c r="F143" s="32" t="n"/>
      <c r="G143" s="32" t="n"/>
      <c r="H143" s="32" t="n"/>
      <c r="I143" s="32" t="n"/>
      <c r="J143" s="33">
        <f>J131+J134+J142</f>
        <v/>
      </c>
    </row>
    <row r="144">
      <c r="C144" s="18" t="inlineStr">
        <is>
          <t>E</t>
        </is>
      </c>
      <c r="D144" s="18" t="inlineStr">
        <is>
          <t>Biaya Umum dan Keuntungan 10.0% x D</t>
        </is>
      </c>
      <c r="H144" s="21">
        <f>$Q$8</f>
        <v/>
      </c>
      <c r="J144" s="34">
        <f>J143*H144</f>
        <v/>
      </c>
    </row>
    <row r="145">
      <c r="C145" s="31" t="inlineStr">
        <is>
          <t>F</t>
        </is>
      </c>
      <c r="D145" s="31" t="inlineStr">
        <is>
          <t>Harga Satuan Pekerjaan (D+E)</t>
        </is>
      </c>
      <c r="E145" s="32" t="n"/>
      <c r="F145" s="32" t="n"/>
      <c r="G145" s="32" t="n"/>
      <c r="H145" s="32" t="n"/>
      <c r="I145" s="32" t="n"/>
      <c r="J145" s="33">
        <f>SUM(J143:J144)</f>
        <v/>
      </c>
    </row>
    <row r="147">
      <c r="C147" s="16" t="inlineStr">
        <is>
          <t>J.8</t>
        </is>
      </c>
      <c r="D147" s="17" t="inlineStr">
        <is>
          <t>Perbaikan dan Perataan Permukaan Jalan Tanah</t>
        </is>
      </c>
      <c r="F147" s="18" t="inlineStr">
        <is>
          <t>Meter Persegi</t>
        </is>
      </c>
      <c r="K147" s="22">
        <f>ROUNDDOWN(J162,0)</f>
        <v/>
      </c>
      <c r="M147" s="19" t="inlineStr">
        <is>
          <t>10.1.(7)</t>
        </is>
      </c>
    </row>
    <row r="148">
      <c r="C148" s="23" t="inlineStr">
        <is>
          <t>No</t>
        </is>
      </c>
      <c r="D148" s="23" t="inlineStr">
        <is>
          <t>Uraian</t>
        </is>
      </c>
      <c r="E148" s="23" t="inlineStr">
        <is>
          <t>Kode</t>
        </is>
      </c>
      <c r="F148" s="23" t="inlineStr">
        <is>
          <t>Sat.</t>
        </is>
      </c>
      <c r="G148" s="23" t="inlineStr">
        <is>
          <t>Koefisien</t>
        </is>
      </c>
      <c r="H148" s="23" t="inlineStr">
        <is>
          <t>Harga  Satuan (Rp)</t>
        </is>
      </c>
      <c r="J148" s="23" t="inlineStr">
        <is>
          <t>Jumlah Harga (Rp)</t>
        </is>
      </c>
    </row>
    <row r="149">
      <c r="C149" s="24" t="inlineStr">
        <is>
          <t>A</t>
        </is>
      </c>
      <c r="D149" s="24" t="inlineStr">
        <is>
          <t>TENAGA KERJA</t>
        </is>
      </c>
      <c r="E149" s="12" t="n"/>
      <c r="F149" s="12" t="n"/>
      <c r="G149" s="12" t="n"/>
      <c r="H149" s="12" t="n"/>
      <c r="I149" s="12" t="n"/>
      <c r="J149" s="12" t="n"/>
    </row>
    <row r="150">
      <c r="C150" s="5" t="n">
        <v>1</v>
      </c>
      <c r="D150" s="5" t="inlineStr">
        <is>
          <t>Pekerja</t>
        </is>
      </c>
      <c r="E150" s="5" t="inlineStr">
        <is>
          <t>L01</t>
        </is>
      </c>
      <c r="F150" s="5" t="inlineStr">
        <is>
          <t>jam</t>
        </is>
      </c>
      <c r="G150" s="25" t="n">
        <v>0.02852239619093647</v>
      </c>
      <c r="H150" s="26">
        <f>VLOOKUP(D150,upahbahan,3,FALSE)</f>
        <v/>
      </c>
      <c r="J150" s="26">
        <f>G150*H150</f>
        <v/>
      </c>
    </row>
    <row r="151">
      <c r="C151" s="5" t="n">
        <v>2</v>
      </c>
      <c r="D151" s="5" t="inlineStr">
        <is>
          <t>Mandor</t>
        </is>
      </c>
      <c r="E151" s="5" t="inlineStr">
        <is>
          <t>L03</t>
        </is>
      </c>
      <c r="F151" s="5" t="inlineStr">
        <is>
          <t>jam</t>
        </is>
      </c>
      <c r="G151" s="25" t="n">
        <v>0.01426126194817459</v>
      </c>
      <c r="H151" s="26">
        <f>VLOOKUP(D151,upahbahan,3,FALSE)</f>
        <v/>
      </c>
      <c r="J151" s="26">
        <f>G151*H151</f>
        <v/>
      </c>
    </row>
    <row r="152">
      <c r="C152" s="27" t="inlineStr">
        <is>
          <t>JUMLAH HARGA TENAGA KERJA</t>
        </is>
      </c>
      <c r="D152" s="28" t="n"/>
      <c r="E152" s="28" t="n"/>
      <c r="F152" s="28" t="n"/>
      <c r="G152" s="28" t="n"/>
      <c r="H152" s="28" t="n"/>
      <c r="I152" s="28" t="n"/>
      <c r="J152" s="29">
        <f>SUM(J150:J151)</f>
        <v/>
      </c>
    </row>
    <row r="153">
      <c r="C153" s="24" t="inlineStr">
        <is>
          <t>B</t>
        </is>
      </c>
      <c r="D153" s="24" t="inlineStr">
        <is>
          <t>BAHAN</t>
        </is>
      </c>
      <c r="E153" s="12" t="n"/>
      <c r="F153" s="12" t="n"/>
      <c r="G153" s="12" t="n"/>
      <c r="H153" s="12" t="n"/>
      <c r="I153" s="12" t="n"/>
      <c r="J153" s="12" t="n"/>
    </row>
    <row r="154">
      <c r="C154" s="27" t="inlineStr">
        <is>
          <t>JUMLAH HARGA BAHAN</t>
        </is>
      </c>
      <c r="D154" s="28" t="n"/>
      <c r="E154" s="28" t="n"/>
      <c r="F154" s="28" t="n"/>
      <c r="G154" s="28" t="n"/>
      <c r="H154" s="28" t="n"/>
      <c r="I154" s="28" t="n"/>
      <c r="J154" s="29" t="n">
        <v>0</v>
      </c>
    </row>
    <row r="155">
      <c r="C155" s="24" t="inlineStr">
        <is>
          <t>C</t>
        </is>
      </c>
      <c r="D155" s="24" t="inlineStr">
        <is>
          <t>PERALATAN</t>
        </is>
      </c>
      <c r="E155" s="12" t="n"/>
      <c r="F155" s="12" t="n"/>
      <c r="G155" s="12" t="n"/>
      <c r="H155" s="12" t="n"/>
      <c r="I155" s="12" t="n"/>
      <c r="J155" s="12" t="n"/>
    </row>
    <row r="156">
      <c r="C156" s="5" t="n">
        <v>1</v>
      </c>
      <c r="D156" s="5" t="inlineStr">
        <is>
          <t>Motor Grader</t>
        </is>
      </c>
      <c r="E156" s="5" t="inlineStr">
        <is>
          <t>E13</t>
        </is>
      </c>
      <c r="F156" s="5" t="inlineStr">
        <is>
          <t>jam</t>
        </is>
      </c>
      <c r="G156" s="25" t="n">
        <v>0.01426112214192827</v>
      </c>
      <c r="H156" s="26">
        <f>VLOOKUP(D156,upahbahan,3,FALSE)</f>
        <v/>
      </c>
      <c r="J156" s="26">
        <f>G156*H156</f>
        <v/>
      </c>
    </row>
    <row r="157">
      <c r="C157" s="5" t="n">
        <v>2</v>
      </c>
      <c r="D157" s="5" t="inlineStr">
        <is>
          <t>Tandem Roller</t>
        </is>
      </c>
      <c r="E157" s="5" t="inlineStr">
        <is>
          <t>E19</t>
        </is>
      </c>
      <c r="F157" s="5" t="inlineStr">
        <is>
          <t>jam</t>
        </is>
      </c>
      <c r="G157" s="25" t="n">
        <v>0.01232201077412573</v>
      </c>
      <c r="H157" s="26" t="n">
        <v>371707.19</v>
      </c>
      <c r="I157" s="30" t="inlineStr">
        <is>
          <t>harga khusus</t>
        </is>
      </c>
      <c r="J157" s="26">
        <f>G157*H157</f>
        <v/>
      </c>
    </row>
    <row r="158">
      <c r="C158" s="5" t="n">
        <v>3</v>
      </c>
      <c r="D158" s="5" t="inlineStr">
        <is>
          <t>Alat Bantu</t>
        </is>
      </c>
      <c r="F158" s="5" t="inlineStr">
        <is>
          <t>Ls</t>
        </is>
      </c>
      <c r="G158" s="25" t="n">
        <v>1</v>
      </c>
      <c r="H158" s="26">
        <f>VLOOKUP(D158,upahbahan,3,FALSE)</f>
        <v/>
      </c>
      <c r="J158" s="26">
        <f>G158*H158</f>
        <v/>
      </c>
    </row>
    <row r="159">
      <c r="C159" s="27" t="inlineStr">
        <is>
          <t>JUMLAH HARGA PERALATAN</t>
        </is>
      </c>
      <c r="D159" s="28" t="n"/>
      <c r="E159" s="28" t="n"/>
      <c r="F159" s="28" t="n"/>
      <c r="G159" s="28" t="n"/>
      <c r="H159" s="28" t="n"/>
      <c r="I159" s="28" t="n"/>
      <c r="J159" s="29">
        <f>SUM(J156:J158)</f>
        <v/>
      </c>
    </row>
    <row r="160">
      <c r="C160" s="31" t="inlineStr">
        <is>
          <t>D</t>
        </is>
      </c>
      <c r="D160" s="31" t="inlineStr">
        <is>
          <t>Jumlah (A+B+C)</t>
        </is>
      </c>
      <c r="E160" s="32" t="n"/>
      <c r="F160" s="32" t="n"/>
      <c r="G160" s="32" t="n"/>
      <c r="H160" s="32" t="n"/>
      <c r="I160" s="32" t="n"/>
      <c r="J160" s="33">
        <f>J152+J154+J159</f>
        <v/>
      </c>
    </row>
    <row r="161">
      <c r="C161" s="18" t="inlineStr">
        <is>
          <t>E</t>
        </is>
      </c>
      <c r="D161" s="18" t="inlineStr">
        <is>
          <t>Biaya Umum dan Keuntungan 10.0% x D</t>
        </is>
      </c>
      <c r="H161" s="21">
        <f>$Q$8</f>
        <v/>
      </c>
      <c r="J161" s="34">
        <f>J160*H161</f>
        <v/>
      </c>
    </row>
    <row r="162">
      <c r="C162" s="31" t="inlineStr">
        <is>
          <t>F</t>
        </is>
      </c>
      <c r="D162" s="31" t="inlineStr">
        <is>
          <t>Harga Satuan Pekerjaan (D+E)</t>
        </is>
      </c>
      <c r="E162" s="32" t="n"/>
      <c r="F162" s="32" t="n"/>
      <c r="G162" s="32" t="n"/>
      <c r="H162" s="32" t="n"/>
      <c r="I162" s="32" t="n"/>
      <c r="J162" s="33">
        <f>SUM(J160:J161)</f>
        <v/>
      </c>
    </row>
    <row r="164">
      <c r="C164" s="16" t="inlineStr">
        <is>
          <t>J.9</t>
        </is>
      </c>
      <c r="D164" s="17" t="inlineStr">
        <is>
          <t>Perbaikan dan Perataan Permukaan Perkerasan Berbutir Tanpa Penutup Aspal</t>
        </is>
      </c>
      <c r="F164" s="18" t="inlineStr">
        <is>
          <t>Meter Persegi</t>
        </is>
      </c>
      <c r="K164" s="22">
        <f>ROUNDDOWN(J179,0)</f>
        <v/>
      </c>
      <c r="M164" s="19" t="inlineStr">
        <is>
          <t>10.1.(8)</t>
        </is>
      </c>
    </row>
    <row r="165">
      <c r="C165" s="23" t="inlineStr">
        <is>
          <t>No</t>
        </is>
      </c>
      <c r="D165" s="23" t="inlineStr">
        <is>
          <t>Uraian</t>
        </is>
      </c>
      <c r="E165" s="23" t="inlineStr">
        <is>
          <t>Kode</t>
        </is>
      </c>
      <c r="F165" s="23" t="inlineStr">
        <is>
          <t>Sat.</t>
        </is>
      </c>
      <c r="G165" s="23" t="inlineStr">
        <is>
          <t>Koefisien</t>
        </is>
      </c>
      <c r="H165" s="23" t="inlineStr">
        <is>
          <t>Harga  Satuan (Rp)</t>
        </is>
      </c>
      <c r="J165" s="23" t="inlineStr">
        <is>
          <t>Jumlah Harga (Rp)</t>
        </is>
      </c>
    </row>
    <row r="166">
      <c r="C166" s="24" t="inlineStr">
        <is>
          <t>A</t>
        </is>
      </c>
      <c r="D166" s="24" t="inlineStr">
        <is>
          <t>TENAGA KERJA</t>
        </is>
      </c>
      <c r="E166" s="12" t="n"/>
      <c r="F166" s="12" t="n"/>
      <c r="G166" s="12" t="n"/>
      <c r="H166" s="12" t="n"/>
      <c r="I166" s="12" t="n"/>
      <c r="J166" s="12" t="n"/>
    </row>
    <row r="167">
      <c r="C167" s="5" t="n">
        <v>1</v>
      </c>
      <c r="D167" s="5" t="inlineStr">
        <is>
          <t>Pekerja</t>
        </is>
      </c>
      <c r="E167" s="5" t="inlineStr">
        <is>
          <t>L01</t>
        </is>
      </c>
      <c r="F167" s="5" t="inlineStr">
        <is>
          <t>jam</t>
        </is>
      </c>
      <c r="G167" s="25" t="n">
        <v>0.02852239619093647</v>
      </c>
      <c r="H167" s="26">
        <f>VLOOKUP(D167,upahbahan,3,FALSE)</f>
        <v/>
      </c>
      <c r="J167" s="26">
        <f>G167*H167</f>
        <v/>
      </c>
    </row>
    <row r="168">
      <c r="C168" s="5" t="n">
        <v>2</v>
      </c>
      <c r="D168" s="5" t="inlineStr">
        <is>
          <t>Mandor</t>
        </is>
      </c>
      <c r="E168" s="5" t="inlineStr">
        <is>
          <t>L03</t>
        </is>
      </c>
      <c r="F168" s="5" t="inlineStr">
        <is>
          <t>jam</t>
        </is>
      </c>
      <c r="G168" s="25" t="n">
        <v>0.01426126194817459</v>
      </c>
      <c r="H168" s="26">
        <f>VLOOKUP(D168,upahbahan,3,FALSE)</f>
        <v/>
      </c>
      <c r="J168" s="26">
        <f>G168*H168</f>
        <v/>
      </c>
    </row>
    <row r="169">
      <c r="C169" s="27" t="inlineStr">
        <is>
          <t>JUMLAH HARGA TENAGA KERJA</t>
        </is>
      </c>
      <c r="D169" s="28" t="n"/>
      <c r="E169" s="28" t="n"/>
      <c r="F169" s="28" t="n"/>
      <c r="G169" s="28" t="n"/>
      <c r="H169" s="28" t="n"/>
      <c r="I169" s="28" t="n"/>
      <c r="J169" s="29">
        <f>SUM(J167:J168)</f>
        <v/>
      </c>
    </row>
    <row r="170">
      <c r="C170" s="24" t="inlineStr">
        <is>
          <t>B</t>
        </is>
      </c>
      <c r="D170" s="24" t="inlineStr">
        <is>
          <t>BAHAN</t>
        </is>
      </c>
      <c r="E170" s="12" t="n"/>
      <c r="F170" s="12" t="n"/>
      <c r="G170" s="12" t="n"/>
      <c r="H170" s="12" t="n"/>
      <c r="I170" s="12" t="n"/>
      <c r="J170" s="12" t="n"/>
    </row>
    <row r="171">
      <c r="C171" s="27" t="inlineStr">
        <is>
          <t>JUMLAH HARGA BAHAN</t>
        </is>
      </c>
      <c r="D171" s="28" t="n"/>
      <c r="E171" s="28" t="n"/>
      <c r="F171" s="28" t="n"/>
      <c r="G171" s="28" t="n"/>
      <c r="H171" s="28" t="n"/>
      <c r="I171" s="28" t="n"/>
      <c r="J171" s="29" t="n">
        <v>0</v>
      </c>
    </row>
    <row r="172">
      <c r="C172" s="24" t="inlineStr">
        <is>
          <t>C</t>
        </is>
      </c>
      <c r="D172" s="24" t="inlineStr">
        <is>
          <t>PERALATAN</t>
        </is>
      </c>
      <c r="E172" s="12" t="n"/>
      <c r="F172" s="12" t="n"/>
      <c r="G172" s="12" t="n"/>
      <c r="H172" s="12" t="n"/>
      <c r="I172" s="12" t="n"/>
      <c r="J172" s="12" t="n"/>
    </row>
    <row r="173">
      <c r="C173" s="5" t="n">
        <v>1</v>
      </c>
      <c r="D173" s="5" t="inlineStr">
        <is>
          <t>Motor Grader</t>
        </is>
      </c>
      <c r="E173" s="5" t="inlineStr">
        <is>
          <t>E13</t>
        </is>
      </c>
      <c r="F173" s="5" t="inlineStr">
        <is>
          <t>jam</t>
        </is>
      </c>
      <c r="G173" s="25" t="n">
        <v>0.01426112214192827</v>
      </c>
      <c r="H173" s="26">
        <f>VLOOKUP(D173,upahbahan,3,FALSE)</f>
        <v/>
      </c>
      <c r="J173" s="26">
        <f>G173*H173</f>
        <v/>
      </c>
    </row>
    <row r="174">
      <c r="C174" s="5" t="n">
        <v>2</v>
      </c>
      <c r="D174" s="5" t="inlineStr">
        <is>
          <t>Vibratory Roller</t>
        </is>
      </c>
      <c r="E174" s="5" t="inlineStr">
        <is>
          <t>E19</t>
        </is>
      </c>
      <c r="F174" s="5" t="inlineStr">
        <is>
          <t>jam</t>
        </is>
      </c>
      <c r="G174" s="25" t="n">
        <v>0.01232201077412573</v>
      </c>
      <c r="H174" s="26">
        <f>VLOOKUP(D174,upahbahan,3,FALSE)</f>
        <v/>
      </c>
      <c r="J174" s="26">
        <f>G174*H174</f>
        <v/>
      </c>
    </row>
    <row r="175">
      <c r="C175" s="5" t="n">
        <v>3</v>
      </c>
      <c r="D175" s="5" t="inlineStr">
        <is>
          <t>Alat Bantu</t>
        </is>
      </c>
      <c r="F175" s="5" t="inlineStr">
        <is>
          <t>Ls</t>
        </is>
      </c>
      <c r="G175" s="25" t="n">
        <v>1</v>
      </c>
      <c r="H175" s="26">
        <f>VLOOKUP(D175,upahbahan,3,FALSE)</f>
        <v/>
      </c>
      <c r="J175" s="26">
        <f>G175*H175</f>
        <v/>
      </c>
    </row>
    <row r="176">
      <c r="C176" s="27" t="inlineStr">
        <is>
          <t>JUMLAH HARGA PERALATAN</t>
        </is>
      </c>
      <c r="D176" s="28" t="n"/>
      <c r="E176" s="28" t="n"/>
      <c r="F176" s="28" t="n"/>
      <c r="G176" s="28" t="n"/>
      <c r="H176" s="28" t="n"/>
      <c r="I176" s="28" t="n"/>
      <c r="J176" s="29">
        <f>SUM(J173:J175)</f>
        <v/>
      </c>
    </row>
    <row r="177">
      <c r="C177" s="31" t="inlineStr">
        <is>
          <t>D</t>
        </is>
      </c>
      <c r="D177" s="31" t="inlineStr">
        <is>
          <t>Jumlah (A+B+C)</t>
        </is>
      </c>
      <c r="E177" s="32" t="n"/>
      <c r="F177" s="32" t="n"/>
      <c r="G177" s="32" t="n"/>
      <c r="H177" s="32" t="n"/>
      <c r="I177" s="32" t="n"/>
      <c r="J177" s="33">
        <f>J169+J171+J176</f>
        <v/>
      </c>
    </row>
    <row r="178">
      <c r="C178" s="18" t="inlineStr">
        <is>
          <t>E</t>
        </is>
      </c>
      <c r="D178" s="18" t="inlineStr">
        <is>
          <t>Biaya Umum dan Keuntungan 10.0% x D</t>
        </is>
      </c>
      <c r="H178" s="21">
        <f>$Q$8</f>
        <v/>
      </c>
      <c r="J178" s="34">
        <f>J177*H178</f>
        <v/>
      </c>
    </row>
    <row r="179">
      <c r="C179" s="31" t="inlineStr">
        <is>
          <t>F</t>
        </is>
      </c>
      <c r="D179" s="31" t="inlineStr">
        <is>
          <t>Harga Satuan Pekerjaan (D+E)</t>
        </is>
      </c>
      <c r="E179" s="32" t="n"/>
      <c r="F179" s="32" t="n"/>
      <c r="G179" s="32" t="n"/>
      <c r="H179" s="32" t="n"/>
      <c r="I179" s="32" t="n"/>
      <c r="J179" s="33">
        <f>SUM(J177:J178)</f>
        <v/>
      </c>
    </row>
    <row r="181">
      <c r="C181" s="16" t="inlineStr">
        <is>
          <t>J.10</t>
        </is>
      </c>
      <c r="D181" s="17" t="inlineStr">
        <is>
          <t>Perbaikan Lapis Tipis Beton Aspal B Halus (LTBA B Halus) (Tumbukan 2x75)</t>
        </is>
      </c>
      <c r="F181" s="18" t="inlineStr">
        <is>
          <t>Meter Kubik</t>
        </is>
      </c>
      <c r="K181" s="22">
        <f>ROUNDDOWN(J207,0)</f>
        <v/>
      </c>
      <c r="M181" s="19" t="inlineStr">
        <is>
          <t>10.1.(9a)</t>
        </is>
      </c>
    </row>
    <row r="182">
      <c r="C182" s="23" t="inlineStr">
        <is>
          <t>No</t>
        </is>
      </c>
      <c r="D182" s="23" t="inlineStr">
        <is>
          <t>Uraian</t>
        </is>
      </c>
      <c r="E182" s="23" t="inlineStr">
        <is>
          <t>Kode</t>
        </is>
      </c>
      <c r="F182" s="23" t="inlineStr">
        <is>
          <t>Sat.</t>
        </is>
      </c>
      <c r="G182" s="23" t="inlineStr">
        <is>
          <t>Koefisien</t>
        </is>
      </c>
      <c r="H182" s="23" t="inlineStr">
        <is>
          <t>Harga  Satuan (Rp)</t>
        </is>
      </c>
      <c r="J182" s="23" t="inlineStr">
        <is>
          <t>Jumlah Harga (Rp)</t>
        </is>
      </c>
    </row>
    <row r="183">
      <c r="C183" s="24" t="inlineStr">
        <is>
          <t>A</t>
        </is>
      </c>
      <c r="D183" s="24" t="inlineStr">
        <is>
          <t>TENAGA KERJA</t>
        </is>
      </c>
      <c r="E183" s="12" t="n"/>
      <c r="F183" s="12" t="n"/>
      <c r="G183" s="12" t="n"/>
      <c r="H183" s="12" t="n"/>
      <c r="I183" s="12" t="n"/>
      <c r="J183" s="12" t="n"/>
    </row>
    <row r="184">
      <c r="C184" s="5" t="n">
        <v>1</v>
      </c>
      <c r="D184" s="5" t="inlineStr">
        <is>
          <t>Pekerja</t>
        </is>
      </c>
      <c r="E184" s="5" t="inlineStr">
        <is>
          <t>L01</t>
        </is>
      </c>
      <c r="F184" s="5" t="inlineStr">
        <is>
          <t>Jam</t>
        </is>
      </c>
      <c r="G184" s="25" t="n">
        <v>1.162148552609398</v>
      </c>
      <c r="H184" s="26">
        <f>VLOOKUP(D184,upahbahan,3,FALSE)</f>
        <v/>
      </c>
      <c r="J184" s="26">
        <f>G184*H184</f>
        <v/>
      </c>
    </row>
    <row r="185">
      <c r="C185" s="5" t="n">
        <v>2</v>
      </c>
      <c r="D185" s="5" t="inlineStr">
        <is>
          <t>Mandor</t>
        </is>
      </c>
      <c r="E185" s="5" t="inlineStr">
        <is>
          <t>L03</t>
        </is>
      </c>
      <c r="F185" s="5" t="inlineStr">
        <is>
          <t>Jam</t>
        </is>
      </c>
      <c r="G185" s="25" t="n">
        <v>0.04648598639194395</v>
      </c>
      <c r="H185" s="26">
        <f>VLOOKUP(D185,upahbahan,3,FALSE)</f>
        <v/>
      </c>
      <c r="J185" s="26">
        <f>G185*H185</f>
        <v/>
      </c>
    </row>
    <row r="186">
      <c r="C186" s="27" t="inlineStr">
        <is>
          <t>JUMLAH HARGA TENAGA KERJA</t>
        </is>
      </c>
      <c r="D186" s="28" t="n"/>
      <c r="E186" s="28" t="n"/>
      <c r="F186" s="28" t="n"/>
      <c r="G186" s="28" t="n"/>
      <c r="H186" s="28" t="n"/>
      <c r="I186" s="28" t="n"/>
      <c r="J186" s="29">
        <f>SUM(J184:J185)</f>
        <v/>
      </c>
    </row>
    <row r="187">
      <c r="C187" s="24" t="inlineStr">
        <is>
          <t>B</t>
        </is>
      </c>
      <c r="D187" s="24" t="inlineStr">
        <is>
          <t>BAHAN</t>
        </is>
      </c>
      <c r="E187" s="12" t="n"/>
      <c r="F187" s="12" t="n"/>
      <c r="G187" s="12" t="n"/>
      <c r="H187" s="12" t="n"/>
      <c r="I187" s="12" t="n"/>
      <c r="J187" s="12" t="n"/>
    </row>
    <row r="188">
      <c r="C188" s="5" t="n">
        <v>1</v>
      </c>
      <c r="D188" s="5" t="inlineStr">
        <is>
          <t>Agr 5-10 &amp; 10-15</t>
        </is>
      </c>
      <c r="E188" s="5" t="inlineStr">
        <is>
          <t>M92</t>
        </is>
      </c>
      <c r="F188" s="5" t="inlineStr">
        <is>
          <t>M3</t>
        </is>
      </c>
      <c r="G188" s="25" t="n">
        <v>0.1806666768622684</v>
      </c>
      <c r="H188" s="26">
        <f>VLOOKUP(D188,upahbahan,3,FALSE)</f>
        <v/>
      </c>
      <c r="J188" s="26">
        <f>G188*H188</f>
        <v/>
      </c>
    </row>
    <row r="189">
      <c r="C189" s="5" t="n">
        <v>2</v>
      </c>
      <c r="D189" s="5" t="inlineStr">
        <is>
          <t>Agr 0-5</t>
        </is>
      </c>
      <c r="E189" s="5" t="inlineStr">
        <is>
          <t>M91</t>
        </is>
      </c>
      <c r="F189" s="5" t="inlineStr">
        <is>
          <t>M3</t>
        </is>
      </c>
      <c r="G189" s="25" t="n">
        <v>0.5709275017198732</v>
      </c>
      <c r="H189" s="26">
        <f>VLOOKUP(D189,upahbahan,3,FALSE)</f>
        <v/>
      </c>
      <c r="J189" s="26">
        <f>G189*H189</f>
        <v/>
      </c>
    </row>
    <row r="190">
      <c r="C190" s="5" t="n">
        <v>3</v>
      </c>
      <c r="D190" s="5" t="inlineStr">
        <is>
          <t>Semen</t>
        </is>
      </c>
      <c r="E190" s="5" t="inlineStr">
        <is>
          <t>M12</t>
        </is>
      </c>
      <c r="F190" s="5" t="inlineStr">
        <is>
          <t>Kg</t>
        </is>
      </c>
      <c r="G190" s="25" t="n">
        <v>9.587999999999999</v>
      </c>
      <c r="H190" s="26">
        <f>VLOOKUP(D190,upahbahan,3,FALSE)</f>
        <v/>
      </c>
      <c r="J190" s="26">
        <f>G190*H190</f>
        <v/>
      </c>
    </row>
    <row r="191">
      <c r="C191" s="5" t="n">
        <v>4</v>
      </c>
      <c r="D191" s="5" t="inlineStr">
        <is>
          <t>Aspal</t>
        </is>
      </c>
      <c r="E191" s="5" t="inlineStr">
        <is>
          <t>M10</t>
        </is>
      </c>
      <c r="F191" s="5" t="inlineStr">
        <is>
          <t>Kg</t>
        </is>
      </c>
      <c r="G191" s="25" t="n">
        <v>62.72998296422487</v>
      </c>
      <c r="H191" s="26">
        <f>VLOOKUP(D191,upahbahan,3,FALSE)</f>
        <v/>
      </c>
      <c r="J191" s="26">
        <f>G191*H191</f>
        <v/>
      </c>
    </row>
    <row r="192">
      <c r="C192" s="5" t="n">
        <v>5</v>
      </c>
      <c r="D192" s="5" t="inlineStr">
        <is>
          <t>Lapis Perekat</t>
        </is>
      </c>
      <c r="E192" s="5" t="inlineStr">
        <is>
          <t>EI612a</t>
        </is>
      </c>
      <c r="F192" s="5" t="inlineStr">
        <is>
          <t>liter</t>
        </is>
      </c>
      <c r="G192" s="25" t="n">
        <v>9.349999977325115</v>
      </c>
      <c r="H192" s="26">
        <f>VLOOKUP(D192,upahbahan,3,FALSE)</f>
        <v/>
      </c>
      <c r="J192" s="26">
        <f>G192*H192</f>
        <v/>
      </c>
    </row>
    <row r="193">
      <c r="C193" s="27" t="inlineStr">
        <is>
          <t>JUMLAH HARGA BAHAN</t>
        </is>
      </c>
      <c r="D193" s="28" t="n"/>
      <c r="E193" s="28" t="n"/>
      <c r="F193" s="28" t="n"/>
      <c r="G193" s="28" t="n"/>
      <c r="H193" s="28" t="n"/>
      <c r="I193" s="28" t="n"/>
      <c r="J193" s="29">
        <f>SUM(J188:J192)</f>
        <v/>
      </c>
    </row>
    <row r="194">
      <c r="C194" s="24" t="inlineStr">
        <is>
          <t>C</t>
        </is>
      </c>
      <c r="D194" s="24" t="inlineStr">
        <is>
          <t>PERALATAN</t>
        </is>
      </c>
      <c r="E194" s="12" t="n"/>
      <c r="F194" s="12" t="n"/>
      <c r="G194" s="12" t="n"/>
      <c r="H194" s="12" t="n"/>
      <c r="I194" s="12" t="n"/>
      <c r="J194" s="12" t="n"/>
    </row>
    <row r="195">
      <c r="C195" s="5" t="n">
        <v>1</v>
      </c>
      <c r="D195" s="5" t="inlineStr">
        <is>
          <t>ASPHALT CUTTER (0,5-0,7 m/menit)</t>
        </is>
      </c>
      <c r="E195" s="5" t="inlineStr">
        <is>
          <t>E76</t>
        </is>
      </c>
      <c r="F195" s="5" t="inlineStr">
        <is>
          <t>Jam</t>
        </is>
      </c>
      <c r="G195" s="25" t="n">
        <v>0.1405622784048285</v>
      </c>
      <c r="H195" s="26">
        <f>VLOOKUP(D195,upahbahan,3,FALSE)</f>
        <v/>
      </c>
      <c r="J195" s="26">
        <f>G195*H195</f>
        <v/>
      </c>
    </row>
    <row r="196">
      <c r="C196" s="5" t="n">
        <v>2</v>
      </c>
      <c r="D196" s="5" t="inlineStr">
        <is>
          <t>Jack Hammer</t>
        </is>
      </c>
      <c r="E196" s="5" t="inlineStr">
        <is>
          <t>E26</t>
        </is>
      </c>
      <c r="F196" s="5" t="inlineStr">
        <is>
          <t>Jam</t>
        </is>
      </c>
      <c r="G196" s="25" t="n">
        <v>0.1405622956848585</v>
      </c>
      <c r="H196" s="26">
        <f>VLOOKUP(D196,upahbahan,3,FALSE)</f>
        <v/>
      </c>
      <c r="J196" s="26">
        <f>G196*H196</f>
        <v/>
      </c>
    </row>
    <row r="197">
      <c r="C197" s="5" t="n">
        <v>3</v>
      </c>
      <c r="D197" s="5" t="inlineStr">
        <is>
          <t>Air Compresor</t>
        </is>
      </c>
      <c r="E197" s="5" t="inlineStr">
        <is>
          <t>E05</t>
        </is>
      </c>
      <c r="F197" s="5" t="inlineStr">
        <is>
          <t>Jam</t>
        </is>
      </c>
      <c r="G197" s="25" t="n">
        <v>0.1405622465726694</v>
      </c>
      <c r="H197" s="26">
        <f>VLOOKUP(D197,upahbahan,3,FALSE)</f>
        <v/>
      </c>
      <c r="J197" s="26">
        <f>G197*H197</f>
        <v/>
      </c>
    </row>
    <row r="198">
      <c r="C198" s="5" t="n">
        <v>4</v>
      </c>
      <c r="D198" s="5" t="inlineStr">
        <is>
          <t>Wheel Loader</t>
        </is>
      </c>
      <c r="E198" s="5" t="inlineStr">
        <is>
          <t>E15</t>
        </is>
      </c>
      <c r="F198" s="5" t="inlineStr">
        <is>
          <t>Jam</t>
        </is>
      </c>
      <c r="G198" s="25" t="n">
        <v>0.01653673206009594</v>
      </c>
      <c r="H198" s="26">
        <f>VLOOKUP(D198,upahbahan,3,FALSE)</f>
        <v/>
      </c>
      <c r="J198" s="26">
        <f>G198*H198</f>
        <v/>
      </c>
    </row>
    <row r="199">
      <c r="C199" s="5" t="n">
        <v>5</v>
      </c>
      <c r="D199" s="5" t="inlineStr">
        <is>
          <t>ASPHALT MIXING PLANT (AMP)</t>
        </is>
      </c>
      <c r="E199" s="5" t="inlineStr">
        <is>
          <t>E01</t>
        </is>
      </c>
      <c r="F199" s="5" t="inlineStr">
        <is>
          <t>Jam</t>
        </is>
      </c>
      <c r="G199" s="25" t="n">
        <v>0.04648594364998893</v>
      </c>
      <c r="H199" s="26">
        <f>VLOOKUP(D199,upahbahan,3,FALSE)</f>
        <v/>
      </c>
      <c r="J199" s="26">
        <f>G199*H199</f>
        <v/>
      </c>
    </row>
    <row r="200">
      <c r="C200" s="5" t="n">
        <v>6</v>
      </c>
      <c r="D200" s="5" t="inlineStr">
        <is>
          <t>Genset</t>
        </is>
      </c>
      <c r="E200" s="5" t="inlineStr">
        <is>
          <t>E12</t>
        </is>
      </c>
      <c r="F200" s="5" t="inlineStr">
        <is>
          <t>Jam</t>
        </is>
      </c>
      <c r="G200" s="25" t="n">
        <v>0.04648594973503259</v>
      </c>
      <c r="H200" s="26">
        <f>VLOOKUP(D200,upahbahan,3,FALSE)</f>
        <v/>
      </c>
      <c r="J200" s="26">
        <f>G200*H200</f>
        <v/>
      </c>
    </row>
    <row r="201">
      <c r="C201" s="5" t="n">
        <v>7</v>
      </c>
      <c r="D201" s="5" t="inlineStr">
        <is>
          <t>DUMP TRUCK 4 TON; 134 HP</t>
        </is>
      </c>
      <c r="E201" s="5" t="inlineStr">
        <is>
          <t>E08</t>
        </is>
      </c>
      <c r="F201" s="5" t="inlineStr">
        <is>
          <t>Jam</t>
        </is>
      </c>
      <c r="G201" s="25" t="n">
        <v>0.8545577004031327</v>
      </c>
      <c r="H201" s="26">
        <f>VLOOKUP(D201,upahbahan,3,FALSE)</f>
        <v/>
      </c>
      <c r="J201" s="26">
        <f>G201*H201</f>
        <v/>
      </c>
    </row>
    <row r="202">
      <c r="C202" s="5" t="n">
        <v>8</v>
      </c>
      <c r="D202" s="5" t="inlineStr">
        <is>
          <t>Baby Vibratory Roller</t>
        </is>
      </c>
      <c r="E202" s="5" t="inlineStr">
        <is>
          <t>E19a</t>
        </is>
      </c>
      <c r="F202" s="5" t="inlineStr">
        <is>
          <t>jam</t>
        </is>
      </c>
      <c r="G202" s="25" t="n">
        <v>0.5577866902485282</v>
      </c>
      <c r="H202" s="26">
        <f>VLOOKUP(D202,upahbahan,3,FALSE)</f>
        <v/>
      </c>
      <c r="J202" s="26">
        <f>G202*H202</f>
        <v/>
      </c>
    </row>
    <row r="203">
      <c r="C203" s="5" t="n">
        <v>9</v>
      </c>
      <c r="D203" s="5" t="inlineStr">
        <is>
          <t>Alat Bantu</t>
        </is>
      </c>
      <c r="F203" s="5" t="inlineStr">
        <is>
          <t>Ls</t>
        </is>
      </c>
      <c r="G203" s="25" t="n">
        <v>1</v>
      </c>
      <c r="H203" s="26">
        <f>VLOOKUP(D203,upahbahan,3,FALSE)</f>
        <v/>
      </c>
      <c r="J203" s="26">
        <f>G203*H203</f>
        <v/>
      </c>
    </row>
    <row r="204">
      <c r="C204" s="27" t="inlineStr">
        <is>
          <t>JUMLAH HARGA PERALATAN</t>
        </is>
      </c>
      <c r="D204" s="28" t="n"/>
      <c r="E204" s="28" t="n"/>
      <c r="F204" s="28" t="n"/>
      <c r="G204" s="28" t="n"/>
      <c r="H204" s="28" t="n"/>
      <c r="I204" s="28" t="n"/>
      <c r="J204" s="29">
        <f>SUM(J195:J203)</f>
        <v/>
      </c>
    </row>
    <row r="205">
      <c r="C205" s="31" t="inlineStr">
        <is>
          <t>D</t>
        </is>
      </c>
      <c r="D205" s="31" t="inlineStr">
        <is>
          <t>Jumlah (A+B+C)</t>
        </is>
      </c>
      <c r="E205" s="32" t="n"/>
      <c r="F205" s="32" t="n"/>
      <c r="G205" s="32" t="n"/>
      <c r="H205" s="32" t="n"/>
      <c r="I205" s="32" t="n"/>
      <c r="J205" s="33">
        <f>J186+J193+J204</f>
        <v/>
      </c>
    </row>
    <row r="206">
      <c r="C206" s="18" t="inlineStr">
        <is>
          <t>E</t>
        </is>
      </c>
      <c r="D206" s="18" t="inlineStr">
        <is>
          <t>Biaya Umum dan Keuntungan 10.0% x D</t>
        </is>
      </c>
      <c r="H206" s="21">
        <f>$Q$8</f>
        <v/>
      </c>
      <c r="J206" s="34">
        <f>J205*H206</f>
        <v/>
      </c>
    </row>
    <row r="207">
      <c r="C207" s="31" t="inlineStr">
        <is>
          <t>F</t>
        </is>
      </c>
      <c r="D207" s="31" t="inlineStr">
        <is>
          <t>Harga Satuan Pekerjaan (D+E)</t>
        </is>
      </c>
      <c r="E207" s="32" t="n"/>
      <c r="F207" s="32" t="n"/>
      <c r="G207" s="32" t="n"/>
      <c r="H207" s="32" t="n"/>
      <c r="I207" s="32" t="n"/>
      <c r="J207" s="33">
        <f>SUM(J205:J206)</f>
        <v/>
      </c>
    </row>
    <row r="209">
      <c r="C209" s="16" t="inlineStr">
        <is>
          <t>J.11</t>
        </is>
      </c>
      <c r="D209" s="17" t="inlineStr">
        <is>
          <t>Perbaikan Lapis Tipis Beton Aspal B Halus (LTBA B Halus) (Tumbukan 2x50)</t>
        </is>
      </c>
      <c r="F209" s="18" t="inlineStr">
        <is>
          <t>Meter Kubik</t>
        </is>
      </c>
      <c r="K209" s="22">
        <f>ROUNDDOWN(J235,0)</f>
        <v/>
      </c>
      <c r="M209" s="19" t="inlineStr">
        <is>
          <t>10.1.(9b)</t>
        </is>
      </c>
    </row>
    <row r="210">
      <c r="C210" s="23" t="inlineStr">
        <is>
          <t>No</t>
        </is>
      </c>
      <c r="D210" s="23" t="inlineStr">
        <is>
          <t>Uraian</t>
        </is>
      </c>
      <c r="E210" s="23" t="inlineStr">
        <is>
          <t>Kode</t>
        </is>
      </c>
      <c r="F210" s="23" t="inlineStr">
        <is>
          <t>Sat.</t>
        </is>
      </c>
      <c r="G210" s="23" t="inlineStr">
        <is>
          <t>Koefisien</t>
        </is>
      </c>
      <c r="H210" s="23" t="inlineStr">
        <is>
          <t>Harga  Satuan (Rp)</t>
        </is>
      </c>
      <c r="J210" s="23" t="inlineStr">
        <is>
          <t>Jumlah Harga (Rp)</t>
        </is>
      </c>
    </row>
    <row r="211">
      <c r="C211" s="24" t="inlineStr">
        <is>
          <t>A</t>
        </is>
      </c>
      <c r="D211" s="24" t="inlineStr">
        <is>
          <t>TENAGA KERJA</t>
        </is>
      </c>
      <c r="E211" s="12" t="n"/>
      <c r="F211" s="12" t="n"/>
      <c r="G211" s="12" t="n"/>
      <c r="H211" s="12" t="n"/>
      <c r="I211" s="12" t="n"/>
      <c r="J211" s="12" t="n"/>
    </row>
    <row r="212">
      <c r="C212" s="5" t="n">
        <v>1</v>
      </c>
      <c r="D212" s="5" t="inlineStr">
        <is>
          <t>Pekerja</t>
        </is>
      </c>
      <c r="E212" s="5" t="inlineStr">
        <is>
          <t>L01</t>
        </is>
      </c>
      <c r="F212" s="5" t="inlineStr">
        <is>
          <t>Jam</t>
        </is>
      </c>
      <c r="G212" s="25" t="n">
        <v>1.136445621653377</v>
      </c>
      <c r="H212" s="26">
        <f>VLOOKUP(D212,upahbahan,3,FALSE)</f>
        <v/>
      </c>
      <c r="J212" s="26">
        <f>G212*H212</f>
        <v/>
      </c>
    </row>
    <row r="213">
      <c r="C213" s="5" t="n">
        <v>2</v>
      </c>
      <c r="D213" s="5" t="inlineStr">
        <is>
          <t>Mandor</t>
        </is>
      </c>
      <c r="E213" s="5" t="inlineStr">
        <is>
          <t>L03</t>
        </is>
      </c>
      <c r="F213" s="5" t="inlineStr">
        <is>
          <t>Jam</t>
        </is>
      </c>
      <c r="G213" s="25" t="n">
        <v>0.0454578475064405</v>
      </c>
      <c r="H213" s="26">
        <f>VLOOKUP(D213,upahbahan,3,FALSE)</f>
        <v/>
      </c>
      <c r="J213" s="26">
        <f>G213*H213</f>
        <v/>
      </c>
    </row>
    <row r="214">
      <c r="C214" s="27" t="inlineStr">
        <is>
          <t>JUMLAH HARGA TENAGA KERJA</t>
        </is>
      </c>
      <c r="D214" s="28" t="n"/>
      <c r="E214" s="28" t="n"/>
      <c r="F214" s="28" t="n"/>
      <c r="G214" s="28" t="n"/>
      <c r="H214" s="28" t="n"/>
      <c r="I214" s="28" t="n"/>
      <c r="J214" s="29">
        <f>SUM(J212:J213)</f>
        <v/>
      </c>
    </row>
    <row r="215">
      <c r="C215" s="24" t="inlineStr">
        <is>
          <t>B</t>
        </is>
      </c>
      <c r="D215" s="24" t="inlineStr">
        <is>
          <t>BAHAN</t>
        </is>
      </c>
      <c r="E215" s="12" t="n"/>
      <c r="F215" s="12" t="n"/>
      <c r="G215" s="12" t="n"/>
      <c r="H215" s="12" t="n"/>
      <c r="I215" s="12" t="n"/>
      <c r="J215" s="12" t="n"/>
    </row>
    <row r="216">
      <c r="C216" s="5" t="n">
        <v>1</v>
      </c>
      <c r="D216" s="5" t="inlineStr">
        <is>
          <t>Agr 5-10 &amp; 10-15</t>
        </is>
      </c>
      <c r="E216" s="5" t="inlineStr">
        <is>
          <t>M92</t>
        </is>
      </c>
      <c r="F216" s="5" t="inlineStr">
        <is>
          <t>M3</t>
        </is>
      </c>
      <c r="G216" s="25" t="n">
        <v>0.1805000041565057</v>
      </c>
      <c r="H216" s="26">
        <f>VLOOKUP(D216,upahbahan,3,FALSE)</f>
        <v/>
      </c>
      <c r="J216" s="26">
        <f>G216*H216</f>
        <v/>
      </c>
    </row>
    <row r="217">
      <c r="C217" s="5" t="n">
        <v>2</v>
      </c>
      <c r="D217" s="5" t="inlineStr">
        <is>
          <t>Agr 0-5</t>
        </is>
      </c>
      <c r="E217" s="5" t="inlineStr">
        <is>
          <t>M91</t>
        </is>
      </c>
      <c r="F217" s="5" t="inlineStr">
        <is>
          <t>M3</t>
        </is>
      </c>
      <c r="G217" s="25" t="n">
        <v>0.570366405179095</v>
      </c>
      <c r="H217" s="26">
        <f>VLOOKUP(D217,upahbahan,3,FALSE)</f>
        <v/>
      </c>
      <c r="J217" s="26">
        <f>G217*H217</f>
        <v/>
      </c>
    </row>
    <row r="218">
      <c r="C218" s="5" t="n">
        <v>3</v>
      </c>
      <c r="D218" s="5" t="inlineStr">
        <is>
          <t>Semen</t>
        </is>
      </c>
      <c r="E218" s="5" t="inlineStr">
        <is>
          <t>M12</t>
        </is>
      </c>
      <c r="F218" s="5" t="inlineStr">
        <is>
          <t>Kg</t>
        </is>
      </c>
      <c r="G218" s="25" t="n">
        <v>9.587999999999999</v>
      </c>
      <c r="H218" s="26">
        <f>VLOOKUP(D218,upahbahan,3,FALSE)</f>
        <v/>
      </c>
      <c r="J218" s="26">
        <f>G218*H218</f>
        <v/>
      </c>
    </row>
    <row r="219">
      <c r="C219" s="5" t="n">
        <v>4</v>
      </c>
      <c r="D219" s="5" t="inlineStr">
        <is>
          <t>Aspal</t>
        </is>
      </c>
      <c r="E219" s="5" t="inlineStr">
        <is>
          <t>M10</t>
        </is>
      </c>
      <c r="F219" s="5" t="inlineStr">
        <is>
          <t>Kg</t>
        </is>
      </c>
      <c r="G219" s="25" t="n">
        <v>63.74998222477554</v>
      </c>
      <c r="H219" s="26">
        <f>VLOOKUP(D219,upahbahan,3,FALSE)</f>
        <v/>
      </c>
      <c r="J219" s="26">
        <f>G219*H219</f>
        <v/>
      </c>
    </row>
    <row r="220">
      <c r="C220" s="5" t="n">
        <v>5</v>
      </c>
      <c r="D220" s="5" t="inlineStr">
        <is>
          <t>Lapis Perekat</t>
        </is>
      </c>
      <c r="E220" s="5" t="inlineStr">
        <is>
          <t>EI612a</t>
        </is>
      </c>
      <c r="F220" s="5" t="inlineStr">
        <is>
          <t>liter</t>
        </is>
      </c>
      <c r="G220" s="25" t="n">
        <v>9.349999977325115</v>
      </c>
      <c r="H220" s="26">
        <f>VLOOKUP(D220,upahbahan,3,FALSE)</f>
        <v/>
      </c>
      <c r="J220" s="26">
        <f>G220*H220</f>
        <v/>
      </c>
    </row>
    <row r="221">
      <c r="C221" s="27" t="inlineStr">
        <is>
          <t>JUMLAH HARGA BAHAN</t>
        </is>
      </c>
      <c r="D221" s="28" t="n"/>
      <c r="E221" s="28" t="n"/>
      <c r="F221" s="28" t="n"/>
      <c r="G221" s="28" t="n"/>
      <c r="H221" s="28" t="n"/>
      <c r="I221" s="28" t="n"/>
      <c r="J221" s="29">
        <f>SUM(J216:J220)</f>
        <v/>
      </c>
    </row>
    <row r="222">
      <c r="C222" s="24" t="inlineStr">
        <is>
          <t>C</t>
        </is>
      </c>
      <c r="D222" s="24" t="inlineStr">
        <is>
          <t>PERALATAN</t>
        </is>
      </c>
      <c r="E222" s="12" t="n"/>
      <c r="F222" s="12" t="n"/>
      <c r="G222" s="12" t="n"/>
      <c r="H222" s="12" t="n"/>
      <c r="I222" s="12" t="n"/>
      <c r="J222" s="12" t="n"/>
    </row>
    <row r="223">
      <c r="C223" s="5" t="n">
        <v>1</v>
      </c>
      <c r="D223" s="5" t="inlineStr">
        <is>
          <t>ASPHALT CUTTER (0,5-0,7 m/menit)</t>
        </is>
      </c>
      <c r="E223" s="5" t="inlineStr">
        <is>
          <t>E76</t>
        </is>
      </c>
      <c r="F223" s="5" t="inlineStr">
        <is>
          <t>Jam</t>
        </is>
      </c>
      <c r="G223" s="25" t="n">
        <v>0.1405622784048285</v>
      </c>
      <c r="H223" s="26">
        <f>VLOOKUP(D223,upahbahan,3,FALSE)</f>
        <v/>
      </c>
      <c r="J223" s="26">
        <f>G223*H223</f>
        <v/>
      </c>
    </row>
    <row r="224">
      <c r="C224" s="5" t="n">
        <v>2</v>
      </c>
      <c r="D224" s="5" t="inlineStr">
        <is>
          <t>Jack Hammer</t>
        </is>
      </c>
      <c r="E224" s="5" t="inlineStr">
        <is>
          <t>E26</t>
        </is>
      </c>
      <c r="F224" s="5" t="inlineStr">
        <is>
          <t>Jam</t>
        </is>
      </c>
      <c r="G224" s="25" t="n">
        <v>0.1405622956848585</v>
      </c>
      <c r="H224" s="26">
        <f>VLOOKUP(D224,upahbahan,3,FALSE)</f>
        <v/>
      </c>
      <c r="J224" s="26">
        <f>G224*H224</f>
        <v/>
      </c>
    </row>
    <row r="225">
      <c r="C225" s="5" t="n">
        <v>3</v>
      </c>
      <c r="D225" s="5" t="inlineStr">
        <is>
          <t>Air Compresor</t>
        </is>
      </c>
      <c r="E225" s="5" t="inlineStr">
        <is>
          <t>E05</t>
        </is>
      </c>
      <c r="F225" s="5" t="inlineStr">
        <is>
          <t>Jam</t>
        </is>
      </c>
      <c r="G225" s="25" t="n">
        <v>0.1405622465726694</v>
      </c>
      <c r="H225" s="26">
        <f>VLOOKUP(D225,upahbahan,3,FALSE)</f>
        <v/>
      </c>
      <c r="J225" s="26">
        <f>G225*H225</f>
        <v/>
      </c>
    </row>
    <row r="226">
      <c r="C226" s="5" t="n">
        <v>4</v>
      </c>
      <c r="D226" s="5" t="inlineStr">
        <is>
          <t>Wheel Loader</t>
        </is>
      </c>
      <c r="E226" s="5" t="inlineStr">
        <is>
          <t>E15</t>
        </is>
      </c>
      <c r="F226" s="5" t="inlineStr">
        <is>
          <t>Jam</t>
        </is>
      </c>
      <c r="G226" s="25" t="n">
        <v>0.01653673206009594</v>
      </c>
      <c r="H226" s="26">
        <f>VLOOKUP(D226,upahbahan,3,FALSE)</f>
        <v/>
      </c>
      <c r="J226" s="26">
        <f>G226*H226</f>
        <v/>
      </c>
    </row>
    <row r="227">
      <c r="C227" s="5" t="n">
        <v>5</v>
      </c>
      <c r="D227" s="5" t="inlineStr">
        <is>
          <t>ASPHALT MIXING PLANT (AMP)</t>
        </is>
      </c>
      <c r="E227" s="5" t="inlineStr">
        <is>
          <t>E01</t>
        </is>
      </c>
      <c r="F227" s="5" t="inlineStr">
        <is>
          <t>Jam</t>
        </is>
      </c>
      <c r="G227" s="25" t="n">
        <v>0.04545783163086523</v>
      </c>
      <c r="H227" s="26">
        <f>VLOOKUP(D227,upahbahan,3,FALSE)</f>
        <v/>
      </c>
      <c r="J227" s="26">
        <f>G227*H227</f>
        <v/>
      </c>
    </row>
    <row r="228">
      <c r="C228" s="5" t="n">
        <v>6</v>
      </c>
      <c r="D228" s="5" t="inlineStr">
        <is>
          <t>Genset</t>
        </is>
      </c>
      <c r="E228" s="5" t="inlineStr">
        <is>
          <t>E12</t>
        </is>
      </c>
      <c r="F228" s="5" t="inlineStr">
        <is>
          <t>Jam</t>
        </is>
      </c>
      <c r="G228" s="25" t="n">
        <v>0.04545783699554359</v>
      </c>
      <c r="H228" s="26">
        <f>VLOOKUP(D228,upahbahan,3,FALSE)</f>
        <v/>
      </c>
      <c r="J228" s="26">
        <f>G228*H228</f>
        <v/>
      </c>
    </row>
    <row r="229">
      <c r="C229" s="5" t="n">
        <v>7</v>
      </c>
      <c r="D229" s="5" t="inlineStr">
        <is>
          <t>DUMP TRUCK 4 TON; 134 HP</t>
        </is>
      </c>
      <c r="E229" s="5" t="inlineStr">
        <is>
          <t>E08</t>
        </is>
      </c>
      <c r="F229" s="5" t="inlineStr">
        <is>
          <t>Jam</t>
        </is>
      </c>
      <c r="G229" s="25" t="n">
        <v>0.8384334346854827</v>
      </c>
      <c r="H229" s="26">
        <f>VLOOKUP(D229,upahbahan,3,FALSE)</f>
        <v/>
      </c>
      <c r="J229" s="26">
        <f>G229*H229</f>
        <v/>
      </c>
    </row>
    <row r="230">
      <c r="C230" s="5" t="n">
        <v>8</v>
      </c>
      <c r="D230" s="5" t="inlineStr">
        <is>
          <t>Baby Vibratory Roller</t>
        </is>
      </c>
      <c r="E230" s="5" t="inlineStr">
        <is>
          <t>E19a</t>
        </is>
      </c>
      <c r="F230" s="5" t="inlineStr">
        <is>
          <t>jam</t>
        </is>
      </c>
      <c r="G230" s="25" t="n">
        <v>0.5577866902485282</v>
      </c>
      <c r="H230" s="26">
        <f>VLOOKUP(D230,upahbahan,3,FALSE)</f>
        <v/>
      </c>
      <c r="J230" s="26">
        <f>G230*H230</f>
        <v/>
      </c>
    </row>
    <row r="231">
      <c r="C231" s="5" t="n">
        <v>9</v>
      </c>
      <c r="D231" s="5" t="inlineStr">
        <is>
          <t>Alat Bantu</t>
        </is>
      </c>
      <c r="F231" s="5" t="inlineStr">
        <is>
          <t>Ls</t>
        </is>
      </c>
      <c r="G231" s="25" t="n">
        <v>1</v>
      </c>
      <c r="H231" s="26">
        <f>VLOOKUP(D231,upahbahan,3,FALSE)</f>
        <v/>
      </c>
      <c r="J231" s="26">
        <f>G231*H231</f>
        <v/>
      </c>
    </row>
    <row r="232">
      <c r="C232" s="27" t="inlineStr">
        <is>
          <t>JUMLAH HARGA PERALATAN</t>
        </is>
      </c>
      <c r="D232" s="28" t="n"/>
      <c r="E232" s="28" t="n"/>
      <c r="F232" s="28" t="n"/>
      <c r="G232" s="28" t="n"/>
      <c r="H232" s="28" t="n"/>
      <c r="I232" s="28" t="n"/>
      <c r="J232" s="29">
        <f>SUM(J223:J231)</f>
        <v/>
      </c>
    </row>
    <row r="233">
      <c r="C233" s="31" t="inlineStr">
        <is>
          <t>D</t>
        </is>
      </c>
      <c r="D233" s="31" t="inlineStr">
        <is>
          <t>Jumlah (A+B+C)</t>
        </is>
      </c>
      <c r="E233" s="32" t="n"/>
      <c r="F233" s="32" t="n"/>
      <c r="G233" s="32" t="n"/>
      <c r="H233" s="32" t="n"/>
      <c r="I233" s="32" t="n"/>
      <c r="J233" s="33">
        <f>J214+J221+J232</f>
        <v/>
      </c>
    </row>
    <row r="234">
      <c r="C234" s="18" t="inlineStr">
        <is>
          <t>E</t>
        </is>
      </c>
      <c r="D234" s="18" t="inlineStr">
        <is>
          <t>Biaya Umum dan Keuntungan 10.0% x D</t>
        </is>
      </c>
      <c r="H234" s="21">
        <f>$Q$8</f>
        <v/>
      </c>
      <c r="J234" s="34">
        <f>J233*H234</f>
        <v/>
      </c>
    </row>
    <row r="235">
      <c r="C235" s="31" t="inlineStr">
        <is>
          <t>F</t>
        </is>
      </c>
      <c r="D235" s="31" t="inlineStr">
        <is>
          <t>Harga Satuan Pekerjaan (D+E)</t>
        </is>
      </c>
      <c r="E235" s="32" t="n"/>
      <c r="F235" s="32" t="n"/>
      <c r="G235" s="32" t="n"/>
      <c r="H235" s="32" t="n"/>
      <c r="I235" s="32" t="n"/>
      <c r="J235" s="33">
        <f>SUM(J233:J234)</f>
        <v/>
      </c>
    </row>
    <row r="237">
      <c r="C237" s="16" t="inlineStr">
        <is>
          <t>J.12</t>
        </is>
      </c>
      <c r="D237" s="17" t="inlineStr">
        <is>
          <t>Perbaikan Lapis Tipis Beton Aspal Kasar Modifikasi (LTBA B Kasar Mod)</t>
        </is>
      </c>
      <c r="F237" s="18" t="inlineStr">
        <is>
          <t>Meter Kubik</t>
        </is>
      </c>
      <c r="K237" s="22">
        <f>ROUNDDOWN(J263,0)</f>
        <v/>
      </c>
      <c r="M237" s="19" t="inlineStr">
        <is>
          <t>10.1.(9c)</t>
        </is>
      </c>
    </row>
    <row r="238">
      <c r="C238" s="23" t="inlineStr">
        <is>
          <t>No</t>
        </is>
      </c>
      <c r="D238" s="23" t="inlineStr">
        <is>
          <t>Uraian</t>
        </is>
      </c>
      <c r="E238" s="23" t="inlineStr">
        <is>
          <t>Kode</t>
        </is>
      </c>
      <c r="F238" s="23" t="inlineStr">
        <is>
          <t>Sat.</t>
        </is>
      </c>
      <c r="G238" s="23" t="inlineStr">
        <is>
          <t>Koefisien</t>
        </is>
      </c>
      <c r="H238" s="23" t="inlineStr">
        <is>
          <t>Harga  Satuan (Rp)</t>
        </is>
      </c>
      <c r="J238" s="23" t="inlineStr">
        <is>
          <t>Jumlah Harga (Rp)</t>
        </is>
      </c>
    </row>
    <row r="239">
      <c r="C239" s="24" t="inlineStr">
        <is>
          <t>A</t>
        </is>
      </c>
      <c r="D239" s="24" t="inlineStr">
        <is>
          <t>TENAGA KERJA</t>
        </is>
      </c>
      <c r="E239" s="12" t="n"/>
      <c r="F239" s="12" t="n"/>
      <c r="G239" s="12" t="n"/>
      <c r="H239" s="12" t="n"/>
      <c r="I239" s="12" t="n"/>
      <c r="J239" s="12" t="n"/>
    </row>
    <row r="240">
      <c r="C240" s="5" t="n">
        <v>1</v>
      </c>
      <c r="D240" s="5" t="inlineStr">
        <is>
          <t>Pekerja</t>
        </is>
      </c>
      <c r="E240" s="5" t="inlineStr">
        <is>
          <t>L01</t>
        </is>
      </c>
      <c r="F240" s="5" t="inlineStr">
        <is>
          <t>Jam</t>
        </is>
      </c>
      <c r="G240" s="25" t="n">
        <v>1.162148552609398</v>
      </c>
      <c r="H240" s="26">
        <f>VLOOKUP(D240,upahbahan,3,FALSE)</f>
        <v/>
      </c>
      <c r="J240" s="26">
        <f>G240*H240</f>
        <v/>
      </c>
    </row>
    <row r="241">
      <c r="C241" s="5" t="n">
        <v>2</v>
      </c>
      <c r="D241" s="5" t="inlineStr">
        <is>
          <t>Mandor</t>
        </is>
      </c>
      <c r="E241" s="5" t="inlineStr">
        <is>
          <t>L03</t>
        </is>
      </c>
      <c r="F241" s="5" t="inlineStr">
        <is>
          <t>Jam</t>
        </is>
      </c>
      <c r="G241" s="25" t="n">
        <v>0.04648598639194395</v>
      </c>
      <c r="H241" s="26">
        <f>VLOOKUP(D241,upahbahan,3,FALSE)</f>
        <v/>
      </c>
      <c r="J241" s="26">
        <f>G241*H241</f>
        <v/>
      </c>
    </row>
    <row r="242">
      <c r="C242" s="27" t="inlineStr">
        <is>
          <t>JUMLAH HARGA TENAGA KERJA</t>
        </is>
      </c>
      <c r="D242" s="28" t="n"/>
      <c r="E242" s="28" t="n"/>
      <c r="F242" s="28" t="n"/>
      <c r="G242" s="28" t="n"/>
      <c r="H242" s="28" t="n"/>
      <c r="I242" s="28" t="n"/>
      <c r="J242" s="29">
        <f>SUM(J240:J241)</f>
        <v/>
      </c>
    </row>
    <row r="243">
      <c r="C243" s="24" t="inlineStr">
        <is>
          <t>B</t>
        </is>
      </c>
      <c r="D243" s="24" t="inlineStr">
        <is>
          <t>BAHAN</t>
        </is>
      </c>
      <c r="E243" s="12" t="n"/>
      <c r="F243" s="12" t="n"/>
      <c r="G243" s="12" t="n"/>
      <c r="H243" s="12" t="n"/>
      <c r="I243" s="12" t="n"/>
      <c r="J243" s="12" t="n"/>
    </row>
    <row r="244">
      <c r="C244" s="5" t="n">
        <v>1</v>
      </c>
      <c r="D244" s="5" t="inlineStr">
        <is>
          <t>Agr 5-10 &amp; 10-15</t>
        </is>
      </c>
      <c r="E244" s="5" t="inlineStr">
        <is>
          <t>M92</t>
        </is>
      </c>
      <c r="F244" s="5" t="inlineStr">
        <is>
          <t>M3</t>
        </is>
      </c>
      <c r="G244" s="25" t="n">
        <v>0.2566666702626258</v>
      </c>
      <c r="H244" s="26">
        <f>VLOOKUP(D244,upahbahan,3,FALSE)</f>
        <v/>
      </c>
      <c r="J244" s="26">
        <f>G244*H244</f>
        <v/>
      </c>
    </row>
    <row r="245">
      <c r="C245" s="5" t="n">
        <v>2</v>
      </c>
      <c r="D245" s="5" t="inlineStr">
        <is>
          <t>Agr 0 - 5</t>
        </is>
      </c>
      <c r="E245" s="5" t="inlineStr">
        <is>
          <t>M91</t>
        </is>
      </c>
      <c r="F245" s="5" t="inlineStr">
        <is>
          <t>M3</t>
        </is>
      </c>
      <c r="G245" s="25" t="n">
        <v>0.5061641296857701</v>
      </c>
      <c r="H245" s="26">
        <f>VLOOKUP(D245,upahbahan,3,FALSE)</f>
        <v/>
      </c>
      <c r="J245" s="26">
        <f>G245*H245</f>
        <v/>
      </c>
    </row>
    <row r="246">
      <c r="C246" s="5" t="n">
        <v>3</v>
      </c>
      <c r="D246" s="5" t="inlineStr">
        <is>
          <t>Semen</t>
        </is>
      </c>
      <c r="E246" s="5" t="inlineStr">
        <is>
          <t>M12</t>
        </is>
      </c>
      <c r="F246" s="5" t="inlineStr">
        <is>
          <t>Kg</t>
        </is>
      </c>
      <c r="G246" s="25" t="n">
        <v>9.69</v>
      </c>
      <c r="H246" s="26">
        <f>VLOOKUP(D246,upahbahan,3,FALSE)</f>
        <v/>
      </c>
      <c r="J246" s="26">
        <f>G246*H246</f>
        <v/>
      </c>
    </row>
    <row r="247">
      <c r="C247" s="5" t="n">
        <v>4</v>
      </c>
      <c r="D247" s="5" t="inlineStr">
        <is>
          <t>Aspal</t>
        </is>
      </c>
      <c r="E247" s="5" t="inlineStr">
        <is>
          <t>M10</t>
        </is>
      </c>
      <c r="F247" s="5" t="inlineStr">
        <is>
          <t>Kg</t>
        </is>
      </c>
      <c r="G247" s="25" t="n">
        <v>52.01998504037109</v>
      </c>
      <c r="H247" s="26">
        <f>VLOOKUP(D247,upahbahan,3,FALSE)</f>
        <v/>
      </c>
      <c r="J247" s="26">
        <f>G247*H247</f>
        <v/>
      </c>
    </row>
    <row r="248">
      <c r="C248" s="5" t="n">
        <v>5</v>
      </c>
      <c r="D248" s="5" t="inlineStr">
        <is>
          <t>Lapis Perekat</t>
        </is>
      </c>
      <c r="E248" s="5" t="inlineStr">
        <is>
          <t>EI612a</t>
        </is>
      </c>
      <c r="F248" s="5" t="inlineStr">
        <is>
          <t>liter</t>
        </is>
      </c>
      <c r="G248" s="25" t="n">
        <v>9.349999977325115</v>
      </c>
      <c r="H248" s="26">
        <f>VLOOKUP(D248,upahbahan,3,FALSE)</f>
        <v/>
      </c>
      <c r="J248" s="26">
        <f>G248*H248</f>
        <v/>
      </c>
    </row>
    <row r="249">
      <c r="C249" s="27" t="inlineStr">
        <is>
          <t>JUMLAH HARGA BAHAN</t>
        </is>
      </c>
      <c r="D249" s="28" t="n"/>
      <c r="E249" s="28" t="n"/>
      <c r="F249" s="28" t="n"/>
      <c r="G249" s="28" t="n"/>
      <c r="H249" s="28" t="n"/>
      <c r="I249" s="28" t="n"/>
      <c r="J249" s="29">
        <f>SUM(J244:J248)</f>
        <v/>
      </c>
    </row>
    <row r="250">
      <c r="C250" s="24" t="inlineStr">
        <is>
          <t>C</t>
        </is>
      </c>
      <c r="D250" s="24" t="inlineStr">
        <is>
          <t>PERALATAN</t>
        </is>
      </c>
      <c r="E250" s="12" t="n"/>
      <c r="F250" s="12" t="n"/>
      <c r="G250" s="12" t="n"/>
      <c r="H250" s="12" t="n"/>
      <c r="I250" s="12" t="n"/>
      <c r="J250" s="12" t="n"/>
    </row>
    <row r="251">
      <c r="C251" s="5" t="n">
        <v>1</v>
      </c>
      <c r="D251" s="5" t="inlineStr">
        <is>
          <t>ASPHALT CUTTER (0,5-0,7 m/menit)</t>
        </is>
      </c>
      <c r="E251" s="5" t="inlineStr">
        <is>
          <t>E76</t>
        </is>
      </c>
      <c r="F251" s="5" t="inlineStr">
        <is>
          <t>Jam</t>
        </is>
      </c>
      <c r="G251" s="25" t="n">
        <v>0.1405622784048285</v>
      </c>
      <c r="H251" s="26">
        <f>VLOOKUP(D251,upahbahan,3,FALSE)</f>
        <v/>
      </c>
      <c r="J251" s="26">
        <f>G251*H251</f>
        <v/>
      </c>
    </row>
    <row r="252">
      <c r="C252" s="5" t="n">
        <v>2</v>
      </c>
      <c r="D252" s="5" t="inlineStr">
        <is>
          <t>Jack Hammer</t>
        </is>
      </c>
      <c r="E252" s="5" t="inlineStr">
        <is>
          <t>E26</t>
        </is>
      </c>
      <c r="F252" s="5" t="inlineStr">
        <is>
          <t>Jam</t>
        </is>
      </c>
      <c r="G252" s="25" t="n">
        <v>0.1405622956848585</v>
      </c>
      <c r="H252" s="26">
        <f>VLOOKUP(D252,upahbahan,3,FALSE)</f>
        <v/>
      </c>
      <c r="J252" s="26">
        <f>G252*H252</f>
        <v/>
      </c>
    </row>
    <row r="253">
      <c r="C253" s="5" t="n">
        <v>3</v>
      </c>
      <c r="D253" s="5" t="inlineStr">
        <is>
          <t>Air Compresor</t>
        </is>
      </c>
      <c r="E253" s="5" t="inlineStr">
        <is>
          <t>E05</t>
        </is>
      </c>
      <c r="F253" s="5" t="inlineStr">
        <is>
          <t>Jam</t>
        </is>
      </c>
      <c r="G253" s="25" t="n">
        <v>0.1405622465726694</v>
      </c>
      <c r="H253" s="26">
        <f>VLOOKUP(D253,upahbahan,3,FALSE)</f>
        <v/>
      </c>
      <c r="J253" s="26">
        <f>G253*H253</f>
        <v/>
      </c>
    </row>
    <row r="254">
      <c r="C254" s="5" t="n">
        <v>4</v>
      </c>
      <c r="D254" s="5" t="inlineStr">
        <is>
          <t>Wheel Loader</t>
        </is>
      </c>
      <c r="E254" s="5" t="inlineStr">
        <is>
          <t>E15</t>
        </is>
      </c>
      <c r="F254" s="5" t="inlineStr">
        <is>
          <t>Jam</t>
        </is>
      </c>
      <c r="G254" s="25" t="n">
        <v>0.01653673206009594</v>
      </c>
      <c r="H254" s="26">
        <f>VLOOKUP(D254,upahbahan,3,FALSE)</f>
        <v/>
      </c>
      <c r="J254" s="26">
        <f>G254*H254</f>
        <v/>
      </c>
    </row>
    <row r="255">
      <c r="C255" s="5" t="n">
        <v>5</v>
      </c>
      <c r="D255" s="5" t="inlineStr">
        <is>
          <t>ASPHALT MIXING PLANT (AMP)</t>
        </is>
      </c>
      <c r="E255" s="5" t="inlineStr">
        <is>
          <t>E01</t>
        </is>
      </c>
      <c r="F255" s="5" t="inlineStr">
        <is>
          <t>Jam</t>
        </is>
      </c>
      <c r="G255" s="25" t="n">
        <v>0.04648594364998893</v>
      </c>
      <c r="H255" s="26">
        <f>VLOOKUP(D255,upahbahan,3,FALSE)</f>
        <v/>
      </c>
      <c r="J255" s="26">
        <f>G255*H255</f>
        <v/>
      </c>
    </row>
    <row r="256">
      <c r="C256" s="5" t="n">
        <v>6</v>
      </c>
      <c r="D256" s="5" t="inlineStr">
        <is>
          <t>Genset</t>
        </is>
      </c>
      <c r="E256" s="5" t="inlineStr">
        <is>
          <t>E12</t>
        </is>
      </c>
      <c r="F256" s="5" t="inlineStr">
        <is>
          <t>Jam</t>
        </is>
      </c>
      <c r="G256" s="25" t="n">
        <v>0.04648594973503259</v>
      </c>
      <c r="H256" s="26">
        <f>VLOOKUP(D256,upahbahan,3,FALSE)</f>
        <v/>
      </c>
      <c r="J256" s="26">
        <f>G256*H256</f>
        <v/>
      </c>
    </row>
    <row r="257">
      <c r="C257" s="5" t="n">
        <v>7</v>
      </c>
      <c r="D257" s="5" t="inlineStr">
        <is>
          <t>DUMP TRUCK 4 TON; 134 HP</t>
        </is>
      </c>
      <c r="E257" s="5" t="inlineStr">
        <is>
          <t>E08</t>
        </is>
      </c>
      <c r="F257" s="5" t="inlineStr">
        <is>
          <t>Jam</t>
        </is>
      </c>
      <c r="G257" s="25" t="n">
        <v>0.8545577004031327</v>
      </c>
      <c r="H257" s="26">
        <f>VLOOKUP(D257,upahbahan,3,FALSE)</f>
        <v/>
      </c>
      <c r="J257" s="26">
        <f>G257*H257</f>
        <v/>
      </c>
    </row>
    <row r="258">
      <c r="C258" s="5" t="n">
        <v>8</v>
      </c>
      <c r="D258" s="5" t="inlineStr">
        <is>
          <t>Baby Vibratory Roller</t>
        </is>
      </c>
      <c r="E258" s="5" t="inlineStr">
        <is>
          <t>E19a</t>
        </is>
      </c>
      <c r="F258" s="5" t="inlineStr">
        <is>
          <t>jam</t>
        </is>
      </c>
      <c r="G258" s="25" t="n">
        <v>0.5577866902485282</v>
      </c>
      <c r="H258" s="26">
        <f>VLOOKUP(D258,upahbahan,3,FALSE)</f>
        <v/>
      </c>
      <c r="J258" s="26">
        <f>G258*H258</f>
        <v/>
      </c>
    </row>
    <row r="259">
      <c r="C259" s="5" t="n">
        <v>9</v>
      </c>
      <c r="D259" s="5" t="inlineStr">
        <is>
          <t>Alat Bantu</t>
        </is>
      </c>
      <c r="F259" s="5" t="inlineStr">
        <is>
          <t>Ls</t>
        </is>
      </c>
      <c r="G259" s="25" t="n">
        <v>1</v>
      </c>
      <c r="H259" s="26">
        <f>VLOOKUP(D259,upahbahan,3,FALSE)</f>
        <v/>
      </c>
      <c r="J259" s="26">
        <f>G259*H259</f>
        <v/>
      </c>
    </row>
    <row r="260">
      <c r="C260" s="27" t="inlineStr">
        <is>
          <t>JUMLAH HARGA PERALATAN</t>
        </is>
      </c>
      <c r="D260" s="28" t="n"/>
      <c r="E260" s="28" t="n"/>
      <c r="F260" s="28" t="n"/>
      <c r="G260" s="28" t="n"/>
      <c r="H260" s="28" t="n"/>
      <c r="I260" s="28" t="n"/>
      <c r="J260" s="29">
        <f>SUM(J251:J259)</f>
        <v/>
      </c>
    </row>
    <row r="261">
      <c r="C261" s="31" t="inlineStr">
        <is>
          <t>D</t>
        </is>
      </c>
      <c r="D261" s="31" t="inlineStr">
        <is>
          <t>Jumlah (A+B+C)</t>
        </is>
      </c>
      <c r="E261" s="32" t="n"/>
      <c r="F261" s="32" t="n"/>
      <c r="G261" s="32" t="n"/>
      <c r="H261" s="32" t="n"/>
      <c r="I261" s="32" t="n"/>
      <c r="J261" s="33">
        <f>J242+J249+J260</f>
        <v/>
      </c>
    </row>
    <row r="262">
      <c r="C262" s="18" t="inlineStr">
        <is>
          <t>E</t>
        </is>
      </c>
      <c r="D262" s="18" t="inlineStr">
        <is>
          <t>Biaya Umum dan Keuntungan 10.0% x D</t>
        </is>
      </c>
      <c r="H262" s="21">
        <f>$Q$8</f>
        <v/>
      </c>
      <c r="J262" s="34">
        <f>J261*H262</f>
        <v/>
      </c>
    </row>
    <row r="263">
      <c r="C263" s="31" t="inlineStr">
        <is>
          <t>F</t>
        </is>
      </c>
      <c r="D263" s="31" t="inlineStr">
        <is>
          <t>Harga Satuan Pekerjaan (D+E)</t>
        </is>
      </c>
      <c r="E263" s="32" t="n"/>
      <c r="F263" s="32" t="n"/>
      <c r="G263" s="32" t="n"/>
      <c r="H263" s="32" t="n"/>
      <c r="I263" s="32" t="n"/>
      <c r="J263" s="33">
        <f>SUM(J261:J262)</f>
        <v/>
      </c>
    </row>
    <row r="265">
      <c r="C265" s="16" t="inlineStr">
        <is>
          <t>J.13</t>
        </is>
      </c>
      <c r="D265" s="17" t="inlineStr">
        <is>
          <t>Perbaikan HRS-WC</t>
        </is>
      </c>
      <c r="F265" s="18" t="inlineStr">
        <is>
          <t>Meter Kubik</t>
        </is>
      </c>
      <c r="K265" s="22">
        <f>ROUNDDOWN(J293,0)</f>
        <v/>
      </c>
      <c r="M265" s="19" t="inlineStr">
        <is>
          <t>10.1.(10a)</t>
        </is>
      </c>
    </row>
    <row r="266">
      <c r="C266" s="23" t="inlineStr">
        <is>
          <t>No</t>
        </is>
      </c>
      <c r="D266" s="23" t="inlineStr">
        <is>
          <t>Uraian</t>
        </is>
      </c>
      <c r="E266" s="23" t="inlineStr">
        <is>
          <t>Kode</t>
        </is>
      </c>
      <c r="F266" s="23" t="inlineStr">
        <is>
          <t>Sat.</t>
        </is>
      </c>
      <c r="G266" s="23" t="inlineStr">
        <is>
          <t>Koefisien</t>
        </is>
      </c>
      <c r="H266" s="23" t="inlineStr">
        <is>
          <t>Harga  Satuan (Rp)</t>
        </is>
      </c>
      <c r="J266" s="23" t="inlineStr">
        <is>
          <t>Jumlah Harga (Rp)</t>
        </is>
      </c>
    </row>
    <row r="267">
      <c r="C267" s="24" t="inlineStr">
        <is>
          <t>A</t>
        </is>
      </c>
      <c r="D267" s="24" t="inlineStr">
        <is>
          <t>TENAGA KERJA</t>
        </is>
      </c>
      <c r="E267" s="12" t="n"/>
      <c r="F267" s="12" t="n"/>
      <c r="G267" s="12" t="n"/>
      <c r="H267" s="12" t="n"/>
      <c r="I267" s="12" t="n"/>
      <c r="J267" s="12" t="n"/>
    </row>
    <row r="268">
      <c r="C268" s="5" t="n">
        <v>1</v>
      </c>
      <c r="D268" s="5" t="inlineStr">
        <is>
          <t>Pekerja</t>
        </is>
      </c>
      <c r="E268" s="5" t="inlineStr">
        <is>
          <t>L01</t>
        </is>
      </c>
      <c r="F268" s="5" t="inlineStr">
        <is>
          <t>Jam</t>
        </is>
      </c>
      <c r="G268" s="25" t="n">
        <v>1.116968014950328</v>
      </c>
      <c r="H268" s="26">
        <f>VLOOKUP(D268,upahbahan,3,FALSE)</f>
        <v/>
      </c>
      <c r="J268" s="26">
        <f>G268*H268</f>
        <v/>
      </c>
    </row>
    <row r="269">
      <c r="C269" s="5" t="n">
        <v>2</v>
      </c>
      <c r="D269" s="5" t="inlineStr">
        <is>
          <t>Mandor</t>
        </is>
      </c>
      <c r="E269" s="5" t="inlineStr">
        <is>
          <t>L03</t>
        </is>
      </c>
      <c r="F269" s="5" t="inlineStr">
        <is>
          <t>Jam</t>
        </is>
      </c>
      <c r="G269" s="25" t="n">
        <v>0.04467886344574518</v>
      </c>
      <c r="H269" s="26">
        <f>VLOOKUP(D269,upahbahan,3,FALSE)</f>
        <v/>
      </c>
      <c r="J269" s="26">
        <f>G269*H269</f>
        <v/>
      </c>
    </row>
    <row r="270">
      <c r="C270" s="27" t="inlineStr">
        <is>
          <t>JUMLAH HARGA TENAGA KERJA</t>
        </is>
      </c>
      <c r="D270" s="28" t="n"/>
      <c r="E270" s="28" t="n"/>
      <c r="F270" s="28" t="n"/>
      <c r="G270" s="28" t="n"/>
      <c r="H270" s="28" t="n"/>
      <c r="I270" s="28" t="n"/>
      <c r="J270" s="29">
        <f>SUM(J268:J269)</f>
        <v/>
      </c>
    </row>
    <row r="271">
      <c r="C271" s="24" t="inlineStr">
        <is>
          <t>B</t>
        </is>
      </c>
      <c r="D271" s="24" t="inlineStr">
        <is>
          <t>BAHAN</t>
        </is>
      </c>
      <c r="E271" s="12" t="n"/>
      <c r="F271" s="12" t="n"/>
      <c r="G271" s="12" t="n"/>
      <c r="H271" s="12" t="n"/>
      <c r="I271" s="12" t="n"/>
      <c r="J271" s="12" t="n"/>
    </row>
    <row r="272">
      <c r="C272" s="5" t="n">
        <v>1</v>
      </c>
      <c r="D272" s="5" t="inlineStr">
        <is>
          <t>Agr 5-10 &amp; 10-15</t>
        </is>
      </c>
      <c r="E272" s="5" t="inlineStr">
        <is>
          <t>M92</t>
        </is>
      </c>
      <c r="F272" s="5" t="inlineStr">
        <is>
          <t>M3</t>
        </is>
      </c>
      <c r="G272" s="25" t="n">
        <v>0.2682874035222673</v>
      </c>
      <c r="H272" s="26">
        <f>VLOOKUP(D272,upahbahan,3,FALSE)</f>
        <v/>
      </c>
      <c r="J272" s="26">
        <f>G272*H272</f>
        <v/>
      </c>
    </row>
    <row r="273">
      <c r="C273" s="5" t="n">
        <v>2</v>
      </c>
      <c r="D273" s="5" t="inlineStr">
        <is>
          <t>Agr 0 - 5</t>
        </is>
      </c>
      <c r="E273" s="5" t="inlineStr">
        <is>
          <t>M91</t>
        </is>
      </c>
      <c r="F273" s="5" t="inlineStr">
        <is>
          <t>M3</t>
        </is>
      </c>
      <c r="G273" s="25" t="n">
        <v>0.185633605989531</v>
      </c>
      <c r="H273" s="26">
        <f>VLOOKUP(D273,upahbahan,3,FALSE)</f>
        <v/>
      </c>
      <c r="J273" s="26">
        <f>G273*H273</f>
        <v/>
      </c>
    </row>
    <row r="274">
      <c r="C274" s="5" t="n">
        <v>3</v>
      </c>
      <c r="D274" s="5" t="inlineStr">
        <is>
          <t>Pasir Halus</t>
        </is>
      </c>
      <c r="E274" s="5" t="inlineStr">
        <is>
          <t>M01c</t>
        </is>
      </c>
      <c r="F274" s="5" t="inlineStr">
        <is>
          <t>M3</t>
        </is>
      </c>
      <c r="G274" s="25" t="n">
        <v>0.2850585870889159</v>
      </c>
      <c r="H274" s="26">
        <f>VLOOKUP(D274,upahbahan,3,FALSE)</f>
        <v/>
      </c>
      <c r="J274" s="26">
        <f>G274*H274</f>
        <v/>
      </c>
    </row>
    <row r="275">
      <c r="C275" s="5" t="n">
        <v>4</v>
      </c>
      <c r="D275" s="5" t="inlineStr">
        <is>
          <t>Semen</t>
        </is>
      </c>
      <c r="E275" s="5" t="inlineStr">
        <is>
          <t>M12</t>
        </is>
      </c>
      <c r="F275" s="5" t="inlineStr">
        <is>
          <t>Kg</t>
        </is>
      </c>
      <c r="G275" s="25" t="n">
        <v>18.768</v>
      </c>
      <c r="H275" s="26">
        <f>VLOOKUP(D275,upahbahan,3,FALSE)</f>
        <v/>
      </c>
      <c r="J275" s="26">
        <f>G275*H275</f>
        <v/>
      </c>
    </row>
    <row r="276">
      <c r="C276" s="5" t="n">
        <v>5</v>
      </c>
      <c r="D276" s="5" t="inlineStr">
        <is>
          <t>Aspal</t>
        </is>
      </c>
      <c r="E276" s="5" t="inlineStr">
        <is>
          <t>M10</t>
        </is>
      </c>
      <c r="F276" s="5" t="inlineStr">
        <is>
          <t>Kg</t>
        </is>
      </c>
      <c r="G276" s="25" t="n">
        <v>79.55997787340057</v>
      </c>
      <c r="H276" s="26">
        <f>VLOOKUP(D276,upahbahan,3,FALSE)</f>
        <v/>
      </c>
      <c r="J276" s="26">
        <f>G276*H276</f>
        <v/>
      </c>
    </row>
    <row r="277">
      <c r="C277" s="5" t="n">
        <v>6</v>
      </c>
      <c r="D277" s="5" t="inlineStr">
        <is>
          <t>Anti Stripping Agent</t>
        </is>
      </c>
      <c r="E277" s="5" t="inlineStr">
        <is>
          <t>M66</t>
        </is>
      </c>
      <c r="F277" s="5" t="inlineStr">
        <is>
          <t>Kg</t>
        </is>
      </c>
      <c r="G277" s="25" t="n">
        <v>0.0204255</v>
      </c>
      <c r="H277" s="26">
        <f>VLOOKUP(D277,upahbahan,3,FALSE)</f>
        <v/>
      </c>
      <c r="J277" s="26">
        <f>G277*H277</f>
        <v/>
      </c>
    </row>
    <row r="278">
      <c r="C278" s="5" t="n">
        <v>7</v>
      </c>
      <c r="D278" s="5" t="inlineStr">
        <is>
          <t>Lapis Perekat</t>
        </is>
      </c>
      <c r="E278" s="5" t="inlineStr">
        <is>
          <t>EI612a</t>
        </is>
      </c>
      <c r="F278" s="5" t="inlineStr">
        <is>
          <t>liter</t>
        </is>
      </c>
      <c r="G278" s="25" t="n">
        <v>9.349999977325115</v>
      </c>
      <c r="H278" s="26">
        <f>VLOOKUP(D278,upahbahan,3,FALSE)</f>
        <v/>
      </c>
      <c r="J278" s="26">
        <f>G278*H278</f>
        <v/>
      </c>
    </row>
    <row r="279">
      <c r="C279" s="27" t="inlineStr">
        <is>
          <t>JUMLAH HARGA BAHAN</t>
        </is>
      </c>
      <c r="D279" s="28" t="n"/>
      <c r="E279" s="28" t="n"/>
      <c r="F279" s="28" t="n"/>
      <c r="G279" s="28" t="n"/>
      <c r="H279" s="28" t="n"/>
      <c r="I279" s="28" t="n"/>
      <c r="J279" s="29">
        <f>SUM(J272:J278)</f>
        <v/>
      </c>
    </row>
    <row r="280">
      <c r="C280" s="24" t="inlineStr">
        <is>
          <t>C</t>
        </is>
      </c>
      <c r="D280" s="24" t="inlineStr">
        <is>
          <t>PERALATAN</t>
        </is>
      </c>
      <c r="E280" s="12" t="n"/>
      <c r="F280" s="12" t="n"/>
      <c r="G280" s="12" t="n"/>
      <c r="H280" s="12" t="n"/>
      <c r="I280" s="12" t="n"/>
      <c r="J280" s="12" t="n"/>
    </row>
    <row r="281">
      <c r="C281" s="5" t="n">
        <v>1</v>
      </c>
      <c r="D281" s="5" t="inlineStr">
        <is>
          <t>ASPHALT CUTTER (0,5-0,7 m/menit)</t>
        </is>
      </c>
      <c r="E281" s="5" t="inlineStr">
        <is>
          <t>E76</t>
        </is>
      </c>
      <c r="F281" s="5" t="inlineStr">
        <is>
          <t>Jam</t>
        </is>
      </c>
      <c r="G281" s="25" t="n">
        <v>0.1405622784048285</v>
      </c>
      <c r="H281" s="26">
        <f>VLOOKUP(D281,upahbahan,3,FALSE)</f>
        <v/>
      </c>
      <c r="J281" s="26">
        <f>G281*H281</f>
        <v/>
      </c>
    </row>
    <row r="282">
      <c r="C282" s="5" t="n">
        <v>2</v>
      </c>
      <c r="D282" s="5" t="inlineStr">
        <is>
          <t>Jack Hammer</t>
        </is>
      </c>
      <c r="E282" s="5" t="inlineStr">
        <is>
          <t>E26</t>
        </is>
      </c>
      <c r="F282" s="5" t="inlineStr">
        <is>
          <t>Jam</t>
        </is>
      </c>
      <c r="G282" s="25" t="n">
        <v>0.1405622956848585</v>
      </c>
      <c r="H282" s="26">
        <f>VLOOKUP(D282,upahbahan,3,FALSE)</f>
        <v/>
      </c>
      <c r="J282" s="26">
        <f>G282*H282</f>
        <v/>
      </c>
    </row>
    <row r="283">
      <c r="C283" s="5" t="n">
        <v>3</v>
      </c>
      <c r="D283" s="5" t="inlineStr">
        <is>
          <t>Air Compresor</t>
        </is>
      </c>
      <c r="E283" s="5" t="inlineStr">
        <is>
          <t>E05</t>
        </is>
      </c>
      <c r="F283" s="5" t="inlineStr">
        <is>
          <t>Jam</t>
        </is>
      </c>
      <c r="G283" s="25" t="n">
        <v>0.1405622465726694</v>
      </c>
      <c r="H283" s="26">
        <f>VLOOKUP(D283,upahbahan,3,FALSE)</f>
        <v/>
      </c>
      <c r="J283" s="26">
        <f>G283*H283</f>
        <v/>
      </c>
    </row>
    <row r="284">
      <c r="C284" s="5" t="n">
        <v>4</v>
      </c>
      <c r="D284" s="5" t="inlineStr">
        <is>
          <t>Wheel Loader</t>
        </is>
      </c>
      <c r="E284" s="5" t="inlineStr">
        <is>
          <t>E15</t>
        </is>
      </c>
      <c r="F284" s="5" t="inlineStr">
        <is>
          <t>Jam</t>
        </is>
      </c>
      <c r="G284" s="25" t="n">
        <v>0.01653673206009594</v>
      </c>
      <c r="H284" s="26">
        <f>VLOOKUP(D284,upahbahan,3,FALSE)</f>
        <v/>
      </c>
      <c r="J284" s="26">
        <f>G284*H284</f>
        <v/>
      </c>
    </row>
    <row r="285">
      <c r="C285" s="5" t="n">
        <v>5</v>
      </c>
      <c r="D285" s="5" t="inlineStr">
        <is>
          <t>ASPHALT MIXING PLANT (AMP)</t>
        </is>
      </c>
      <c r="E285" s="5" t="inlineStr">
        <is>
          <t>E01</t>
        </is>
      </c>
      <c r="F285" s="5" t="inlineStr">
        <is>
          <t>Jam</t>
        </is>
      </c>
      <c r="G285" s="25" t="n">
        <v>0.04467871524605543</v>
      </c>
      <c r="H285" s="26">
        <f>VLOOKUP(D285,upahbahan,3,FALSE)</f>
        <v/>
      </c>
      <c r="J285" s="26">
        <f>G285*H285</f>
        <v/>
      </c>
    </row>
    <row r="286">
      <c r="C286" s="5" t="n">
        <v>6</v>
      </c>
      <c r="D286" s="5" t="inlineStr">
        <is>
          <t>Genset</t>
        </is>
      </c>
      <c r="E286" s="5" t="inlineStr">
        <is>
          <t>E12</t>
        </is>
      </c>
      <c r="F286" s="5" t="inlineStr">
        <is>
          <t>Jam</t>
        </is>
      </c>
      <c r="G286" s="25" t="n">
        <v>0.04467871481911345</v>
      </c>
      <c r="H286" s="26">
        <f>VLOOKUP(D286,upahbahan,3,FALSE)</f>
        <v/>
      </c>
      <c r="J286" s="26">
        <f>G286*H286</f>
        <v/>
      </c>
    </row>
    <row r="287">
      <c r="C287" s="5" t="n">
        <v>7</v>
      </c>
      <c r="D287" s="5" t="inlineStr">
        <is>
          <t>DUMP TRUCK 4 TON; 134 HP</t>
        </is>
      </c>
      <c r="E287" s="5" t="inlineStr">
        <is>
          <t>E08</t>
        </is>
      </c>
      <c r="F287" s="5" t="inlineStr">
        <is>
          <t>Jam</t>
        </is>
      </c>
      <c r="G287" s="25" t="n">
        <v>0.8262142730442918</v>
      </c>
      <c r="H287" s="26">
        <f>VLOOKUP(D287,upahbahan,3,FALSE)</f>
        <v/>
      </c>
      <c r="J287" s="26">
        <f>G287*H287</f>
        <v/>
      </c>
    </row>
    <row r="288">
      <c r="C288" s="5" t="n">
        <v>8</v>
      </c>
      <c r="D288" s="5" t="inlineStr">
        <is>
          <t>Baby Vibratory Roller</t>
        </is>
      </c>
      <c r="E288" s="5" t="inlineStr">
        <is>
          <t>E19a</t>
        </is>
      </c>
      <c r="F288" s="5" t="inlineStr">
        <is>
          <t>jam</t>
        </is>
      </c>
      <c r="G288" s="25" t="n">
        <v>0.5577866902485282</v>
      </c>
      <c r="H288" s="26">
        <f>VLOOKUP(D288,upahbahan,3,FALSE)</f>
        <v/>
      </c>
      <c r="J288" s="26">
        <f>G288*H288</f>
        <v/>
      </c>
    </row>
    <row r="289">
      <c r="C289" s="5" t="n">
        <v>9</v>
      </c>
      <c r="D289" s="5" t="inlineStr">
        <is>
          <t>Alat Bantu</t>
        </is>
      </c>
      <c r="F289" s="5" t="inlineStr">
        <is>
          <t>Ls</t>
        </is>
      </c>
      <c r="G289" s="25" t="n">
        <v>1</v>
      </c>
      <c r="H289" s="26">
        <f>VLOOKUP(D289,upahbahan,3,FALSE)</f>
        <v/>
      </c>
      <c r="J289" s="26">
        <f>G289*H289</f>
        <v/>
      </c>
    </row>
    <row r="290">
      <c r="C290" s="27" t="inlineStr">
        <is>
          <t>JUMLAH HARGA PERALATAN</t>
        </is>
      </c>
      <c r="D290" s="28" t="n"/>
      <c r="E290" s="28" t="n"/>
      <c r="F290" s="28" t="n"/>
      <c r="G290" s="28" t="n"/>
      <c r="H290" s="28" t="n"/>
      <c r="I290" s="28" t="n"/>
      <c r="J290" s="29">
        <f>SUM(J281:J289)</f>
        <v/>
      </c>
    </row>
    <row r="291">
      <c r="C291" s="31" t="inlineStr">
        <is>
          <t>D</t>
        </is>
      </c>
      <c r="D291" s="31" t="inlineStr">
        <is>
          <t>Jumlah (A+B+C)</t>
        </is>
      </c>
      <c r="E291" s="32" t="n"/>
      <c r="F291" s="32" t="n"/>
      <c r="G291" s="32" t="n"/>
      <c r="H291" s="32" t="n"/>
      <c r="I291" s="32" t="n"/>
      <c r="J291" s="33">
        <f>J270+J279+J290</f>
        <v/>
      </c>
    </row>
    <row r="292">
      <c r="C292" s="18" t="inlineStr">
        <is>
          <t>E</t>
        </is>
      </c>
      <c r="D292" s="18" t="inlineStr">
        <is>
          <t>Biaya Umum dan Keuntungan 10.0% x D</t>
        </is>
      </c>
      <c r="H292" s="21">
        <f>$Q$8</f>
        <v/>
      </c>
      <c r="J292" s="34">
        <f>J291*H292</f>
        <v/>
      </c>
    </row>
    <row r="293">
      <c r="C293" s="31" t="inlineStr">
        <is>
          <t>F</t>
        </is>
      </c>
      <c r="D293" s="31" t="inlineStr">
        <is>
          <t>Harga Satuan Pekerjaan (D+E)</t>
        </is>
      </c>
      <c r="E293" s="32" t="n"/>
      <c r="F293" s="32" t="n"/>
      <c r="G293" s="32" t="n"/>
      <c r="H293" s="32" t="n"/>
      <c r="I293" s="32" t="n"/>
      <c r="J293" s="33">
        <f>SUM(J291:J292)</f>
        <v/>
      </c>
    </row>
    <row r="295">
      <c r="C295" s="16" t="inlineStr">
        <is>
          <t>J.14</t>
        </is>
      </c>
      <c r="D295" s="17" t="inlineStr">
        <is>
          <t>Perbaikan HRS -Base</t>
        </is>
      </c>
      <c r="F295" s="18" t="inlineStr">
        <is>
          <t>Meter Kubik</t>
        </is>
      </c>
      <c r="K295" s="22">
        <f>ROUNDDOWN(J323,0)</f>
        <v/>
      </c>
      <c r="M295" s="19" t="inlineStr">
        <is>
          <t>10.1.10b)</t>
        </is>
      </c>
    </row>
    <row r="296">
      <c r="C296" s="23" t="inlineStr">
        <is>
          <t>No</t>
        </is>
      </c>
      <c r="D296" s="23" t="inlineStr">
        <is>
          <t>Uraian</t>
        </is>
      </c>
      <c r="E296" s="23" t="inlineStr">
        <is>
          <t>Kode</t>
        </is>
      </c>
      <c r="F296" s="23" t="inlineStr">
        <is>
          <t>Sat.</t>
        </is>
      </c>
      <c r="G296" s="23" t="inlineStr">
        <is>
          <t>Koefisien</t>
        </is>
      </c>
      <c r="H296" s="23" t="inlineStr">
        <is>
          <t>Harga  Satuan (Rp)</t>
        </is>
      </c>
      <c r="J296" s="23" t="inlineStr">
        <is>
          <t>Jumlah Harga (Rp)</t>
        </is>
      </c>
    </row>
    <row r="297">
      <c r="C297" s="24" t="inlineStr">
        <is>
          <t>A</t>
        </is>
      </c>
      <c r="D297" s="24" t="inlineStr">
        <is>
          <t>TENAGA KERJA</t>
        </is>
      </c>
      <c r="E297" s="12" t="n"/>
      <c r="F297" s="12" t="n"/>
      <c r="G297" s="12" t="n"/>
      <c r="H297" s="12" t="n"/>
      <c r="I297" s="12" t="n"/>
      <c r="J297" s="12" t="n"/>
    </row>
    <row r="298">
      <c r="C298" s="5" t="n">
        <v>1</v>
      </c>
      <c r="D298" s="5" t="inlineStr">
        <is>
          <t>Pekerja</t>
        </is>
      </c>
      <c r="E298" s="5" t="inlineStr">
        <is>
          <t>L01</t>
        </is>
      </c>
      <c r="F298" s="5" t="inlineStr">
        <is>
          <t>Jam</t>
        </is>
      </c>
      <c r="G298" s="25" t="n">
        <v>1.14206827345557</v>
      </c>
      <c r="H298" s="26">
        <f>VLOOKUP(D298,upahbahan,3,FALSE)</f>
        <v/>
      </c>
      <c r="J298" s="26">
        <f>G298*H298</f>
        <v/>
      </c>
    </row>
    <row r="299">
      <c r="C299" s="5" t="n">
        <v>2</v>
      </c>
      <c r="D299" s="5" t="inlineStr">
        <is>
          <t>Mandor</t>
        </is>
      </c>
      <c r="E299" s="5" t="inlineStr">
        <is>
          <t>L03</t>
        </is>
      </c>
      <c r="F299" s="5" t="inlineStr">
        <is>
          <t>Jam</t>
        </is>
      </c>
      <c r="G299" s="25" t="n">
        <v>0.04568268722183964</v>
      </c>
      <c r="H299" s="26">
        <f>VLOOKUP(D299,upahbahan,3,FALSE)</f>
        <v/>
      </c>
      <c r="J299" s="26">
        <f>G299*H299</f>
        <v/>
      </c>
    </row>
    <row r="300">
      <c r="C300" s="27" t="inlineStr">
        <is>
          <t>JUMLAH HARGA TENAGA KERJA</t>
        </is>
      </c>
      <c r="D300" s="28" t="n"/>
      <c r="E300" s="28" t="n"/>
      <c r="F300" s="28" t="n"/>
      <c r="G300" s="28" t="n"/>
      <c r="H300" s="28" t="n"/>
      <c r="I300" s="28" t="n"/>
      <c r="J300" s="29">
        <f>SUM(J298:J299)</f>
        <v/>
      </c>
    </row>
    <row r="301">
      <c r="C301" s="24" t="inlineStr">
        <is>
          <t>B</t>
        </is>
      </c>
      <c r="D301" s="24" t="inlineStr">
        <is>
          <t>BAHAN</t>
        </is>
      </c>
      <c r="E301" s="12" t="n"/>
      <c r="F301" s="12" t="n"/>
      <c r="G301" s="12" t="n"/>
      <c r="H301" s="12" t="n"/>
      <c r="I301" s="12" t="n"/>
      <c r="J301" s="12" t="n"/>
    </row>
    <row r="302">
      <c r="C302" s="5" t="n">
        <v>1</v>
      </c>
      <c r="D302" s="5" t="inlineStr">
        <is>
          <t>Agr 5-10 &amp; 10-15</t>
        </is>
      </c>
      <c r="E302" s="5" t="inlineStr">
        <is>
          <t>M92</t>
        </is>
      </c>
      <c r="F302" s="5" t="inlineStr">
        <is>
          <t>M3</t>
        </is>
      </c>
      <c r="G302" s="25" t="n">
        <v>0.3347598608973013</v>
      </c>
      <c r="H302" s="26">
        <f>VLOOKUP(D302,upahbahan,3,FALSE)</f>
        <v/>
      </c>
      <c r="J302" s="26">
        <f>G302*H302</f>
        <v/>
      </c>
    </row>
    <row r="303">
      <c r="C303" s="5" t="n">
        <v>2</v>
      </c>
      <c r="D303" s="5" t="inlineStr">
        <is>
          <t>Agr 0 - 5</t>
        </is>
      </c>
      <c r="E303" s="5" t="inlineStr">
        <is>
          <t>M91</t>
        </is>
      </c>
      <c r="F303" s="5" t="inlineStr">
        <is>
          <t>M3</t>
        </is>
      </c>
      <c r="G303" s="25" t="n">
        <v>0.1648740493103723</v>
      </c>
      <c r="H303" s="26">
        <f>VLOOKUP(D303,upahbahan,3,FALSE)</f>
        <v/>
      </c>
      <c r="J303" s="26">
        <f>G303*H303</f>
        <v/>
      </c>
    </row>
    <row r="304">
      <c r="C304" s="5" t="n">
        <v>3</v>
      </c>
      <c r="D304" s="5" t="inlineStr">
        <is>
          <t>Pasir Halus</t>
        </is>
      </c>
      <c r="E304" s="5" t="inlineStr">
        <is>
          <t>M01c</t>
        </is>
      </c>
      <c r="F304" s="5" t="inlineStr">
        <is>
          <t>M3</t>
        </is>
      </c>
      <c r="G304" s="25" t="n">
        <v>0.2531484368656111</v>
      </c>
      <c r="H304" s="26">
        <f>VLOOKUP(D304,upahbahan,3,FALSE)</f>
        <v/>
      </c>
      <c r="J304" s="26">
        <f>G304*H304</f>
        <v/>
      </c>
    </row>
    <row r="305">
      <c r="C305" s="5" t="n">
        <v>4</v>
      </c>
      <c r="D305" s="5" t="inlineStr">
        <is>
          <t>Semen</t>
        </is>
      </c>
      <c r="E305" s="5" t="inlineStr">
        <is>
          <t>M12</t>
        </is>
      </c>
      <c r="F305" s="5" t="inlineStr">
        <is>
          <t>Kg</t>
        </is>
      </c>
      <c r="G305" s="25" t="n">
        <v>19.176</v>
      </c>
      <c r="H305" s="26">
        <f>VLOOKUP(D305,upahbahan,3,FALSE)</f>
        <v/>
      </c>
      <c r="J305" s="26">
        <f>G305*H305</f>
        <v/>
      </c>
    </row>
    <row r="306">
      <c r="C306" s="5" t="n">
        <v>5</v>
      </c>
      <c r="D306" s="5" t="inlineStr">
        <is>
          <t>Aspal</t>
        </is>
      </c>
      <c r="E306" s="5" t="inlineStr">
        <is>
          <t>M10</t>
        </is>
      </c>
      <c r="F306" s="5" t="inlineStr">
        <is>
          <t>Kg</t>
        </is>
      </c>
      <c r="G306" s="25" t="n">
        <v>63.2399825945002</v>
      </c>
      <c r="H306" s="26">
        <f>VLOOKUP(D306,upahbahan,3,FALSE)</f>
        <v/>
      </c>
      <c r="J306" s="26">
        <f>G306*H306</f>
        <v/>
      </c>
    </row>
    <row r="307">
      <c r="C307" s="5" t="n">
        <v>6</v>
      </c>
      <c r="D307" s="5" t="inlineStr">
        <is>
          <t>Anti Stripping Agent</t>
        </is>
      </c>
      <c r="E307" s="5" t="inlineStr">
        <is>
          <t>M66</t>
        </is>
      </c>
      <c r="F307" s="5" t="inlineStr">
        <is>
          <t>Kg</t>
        </is>
      </c>
      <c r="G307" s="25" t="n">
        <v>0.0208845</v>
      </c>
      <c r="H307" s="26">
        <f>VLOOKUP(D307,upahbahan,3,FALSE)</f>
        <v/>
      </c>
      <c r="J307" s="26">
        <f>G307*H307</f>
        <v/>
      </c>
    </row>
    <row r="308">
      <c r="C308" s="5" t="n">
        <v>7</v>
      </c>
      <c r="D308" s="5" t="inlineStr">
        <is>
          <t>Lapis Perekat</t>
        </is>
      </c>
      <c r="E308" s="5" t="inlineStr">
        <is>
          <t>EI612a</t>
        </is>
      </c>
      <c r="F308" s="5" t="inlineStr">
        <is>
          <t>liter</t>
        </is>
      </c>
      <c r="G308" s="25" t="n">
        <v>8.014285630064718</v>
      </c>
      <c r="H308" s="26">
        <f>VLOOKUP(D308,upahbahan,3,FALSE)</f>
        <v/>
      </c>
      <c r="J308" s="26">
        <f>G308*H308</f>
        <v/>
      </c>
    </row>
    <row r="309">
      <c r="C309" s="27" t="inlineStr">
        <is>
          <t>JUMLAH HARGA BAHAN</t>
        </is>
      </c>
      <c r="D309" s="28" t="n"/>
      <c r="E309" s="28" t="n"/>
      <c r="F309" s="28" t="n"/>
      <c r="G309" s="28" t="n"/>
      <c r="H309" s="28" t="n"/>
      <c r="I309" s="28" t="n"/>
      <c r="J309" s="29">
        <f>SUM(J302:J308)</f>
        <v/>
      </c>
    </row>
    <row r="310">
      <c r="C310" s="24" t="inlineStr">
        <is>
          <t>C</t>
        </is>
      </c>
      <c r="D310" s="24" t="inlineStr">
        <is>
          <t>PERALATAN</t>
        </is>
      </c>
      <c r="E310" s="12" t="n"/>
      <c r="F310" s="12" t="n"/>
      <c r="G310" s="12" t="n"/>
      <c r="H310" s="12" t="n"/>
      <c r="I310" s="12" t="n"/>
      <c r="J310" s="12" t="n"/>
    </row>
    <row r="311">
      <c r="C311" s="5" t="n">
        <v>1</v>
      </c>
      <c r="D311" s="5" t="inlineStr">
        <is>
          <t>ASPHALT CUTTER (0,5-0,7 m/menit)</t>
        </is>
      </c>
      <c r="E311" s="5" t="inlineStr">
        <is>
          <t>E76</t>
        </is>
      </c>
      <c r="F311" s="5" t="inlineStr">
        <is>
          <t>Jam</t>
        </is>
      </c>
      <c r="G311" s="25" t="n">
        <v>0.1639893083128353</v>
      </c>
      <c r="H311" s="26">
        <f>VLOOKUP(D311,upahbahan,3,FALSE)</f>
        <v/>
      </c>
      <c r="J311" s="26">
        <f>G311*H311</f>
        <v/>
      </c>
    </row>
    <row r="312">
      <c r="C312" s="5" t="n">
        <v>2</v>
      </c>
      <c r="D312" s="5" t="inlineStr">
        <is>
          <t>Jack Hammer</t>
        </is>
      </c>
      <c r="E312" s="5" t="inlineStr">
        <is>
          <t>E26</t>
        </is>
      </c>
      <c r="F312" s="5" t="inlineStr">
        <is>
          <t>Jam</t>
        </is>
      </c>
      <c r="G312" s="25" t="n">
        <v>0.1639892977074172</v>
      </c>
      <c r="H312" s="26">
        <f>VLOOKUP(D312,upahbahan,3,FALSE)</f>
        <v/>
      </c>
      <c r="J312" s="26">
        <f>G312*H312</f>
        <v/>
      </c>
    </row>
    <row r="313">
      <c r="C313" s="5" t="n">
        <v>3</v>
      </c>
      <c r="D313" s="5" t="inlineStr">
        <is>
          <t>Air Compresor</t>
        </is>
      </c>
      <c r="E313" s="5" t="inlineStr">
        <is>
          <t>E05</t>
        </is>
      </c>
      <c r="F313" s="5" t="inlineStr">
        <is>
          <t>Jam</t>
        </is>
      </c>
      <c r="G313" s="25" t="n">
        <v>0.1639892721961832</v>
      </c>
      <c r="H313" s="26">
        <f>VLOOKUP(D313,upahbahan,3,FALSE)</f>
        <v/>
      </c>
      <c r="J313" s="26">
        <f>G313*H313</f>
        <v/>
      </c>
    </row>
    <row r="314">
      <c r="C314" s="5" t="n">
        <v>4</v>
      </c>
      <c r="D314" s="5" t="inlineStr">
        <is>
          <t>Wheel Loader</t>
        </is>
      </c>
      <c r="E314" s="5" t="inlineStr">
        <is>
          <t>E15</t>
        </is>
      </c>
      <c r="F314" s="5" t="inlineStr">
        <is>
          <t>Jam</t>
        </is>
      </c>
      <c r="G314" s="25" t="n">
        <v>0.01653673206009594</v>
      </c>
      <c r="H314" s="26">
        <f>VLOOKUP(D314,upahbahan,3,FALSE)</f>
        <v/>
      </c>
      <c r="J314" s="26">
        <f>G314*H314</f>
        <v/>
      </c>
    </row>
    <row r="315">
      <c r="C315" s="5" t="n">
        <v>5</v>
      </c>
      <c r="D315" s="5" t="inlineStr">
        <is>
          <t>ASPHALT MIXING PLANT (AMP)</t>
        </is>
      </c>
      <c r="E315" s="5" t="inlineStr">
        <is>
          <t>E01</t>
        </is>
      </c>
      <c r="F315" s="5" t="inlineStr">
        <is>
          <t>Jam</t>
        </is>
      </c>
      <c r="G315" s="25" t="n">
        <v>0.04568273056694457</v>
      </c>
      <c r="H315" s="26">
        <f>VLOOKUP(D315,upahbahan,3,FALSE)</f>
        <v/>
      </c>
      <c r="J315" s="26">
        <f>G315*H315</f>
        <v/>
      </c>
    </row>
    <row r="316">
      <c r="C316" s="5" t="n">
        <v>6</v>
      </c>
      <c r="D316" s="5" t="inlineStr">
        <is>
          <t>Genset</t>
        </is>
      </c>
      <c r="E316" s="5" t="inlineStr">
        <is>
          <t>E12</t>
        </is>
      </c>
      <c r="F316" s="5" t="inlineStr">
        <is>
          <t>Jam</t>
        </is>
      </c>
      <c r="G316" s="25" t="n">
        <v>0.04568272975428995</v>
      </c>
      <c r="H316" s="26">
        <f>VLOOKUP(D316,upahbahan,3,FALSE)</f>
        <v/>
      </c>
      <c r="J316" s="26">
        <f>G316*H316</f>
        <v/>
      </c>
    </row>
    <row r="317">
      <c r="C317" s="5" t="n">
        <v>7</v>
      </c>
      <c r="D317" s="5" t="inlineStr">
        <is>
          <t>DUMP TRUCK 4 TON; 134 HP</t>
        </is>
      </c>
      <c r="E317" s="5" t="inlineStr">
        <is>
          <t>E08</t>
        </is>
      </c>
      <c r="F317" s="5" t="inlineStr">
        <is>
          <t>Jam</t>
        </is>
      </c>
      <c r="G317" s="25" t="n">
        <v>0.8240317639960587</v>
      </c>
      <c r="H317" s="26">
        <f>VLOOKUP(D317,upahbahan,3,FALSE)</f>
        <v/>
      </c>
      <c r="J317" s="26">
        <f>G317*H317</f>
        <v/>
      </c>
    </row>
    <row r="318">
      <c r="C318" s="5" t="n">
        <v>8</v>
      </c>
      <c r="D318" s="5" t="inlineStr">
        <is>
          <t>Baby Vibratory Roller</t>
        </is>
      </c>
      <c r="E318" s="5" t="inlineStr">
        <is>
          <t>E19a</t>
        </is>
      </c>
      <c r="F318" s="5" t="inlineStr">
        <is>
          <t>jam</t>
        </is>
      </c>
      <c r="G318" s="25" t="n">
        <v>0.4781029125130433</v>
      </c>
      <c r="H318" s="26">
        <f>VLOOKUP(D318,upahbahan,3,FALSE)</f>
        <v/>
      </c>
      <c r="J318" s="26">
        <f>G318*H318</f>
        <v/>
      </c>
    </row>
    <row r="319">
      <c r="C319" s="5" t="n">
        <v>9</v>
      </c>
      <c r="D319" s="5" t="inlineStr">
        <is>
          <t>Alat Bantu</t>
        </is>
      </c>
      <c r="F319" s="5" t="inlineStr">
        <is>
          <t>Ls</t>
        </is>
      </c>
      <c r="G319" s="25" t="n">
        <v>1</v>
      </c>
      <c r="H319" s="26">
        <f>VLOOKUP(D319,upahbahan,3,FALSE)</f>
        <v/>
      </c>
      <c r="J319" s="26">
        <f>G319*H319</f>
        <v/>
      </c>
    </row>
    <row r="320">
      <c r="C320" s="27" t="inlineStr">
        <is>
          <t>JUMLAH HARGA PERALATAN</t>
        </is>
      </c>
      <c r="D320" s="28" t="n"/>
      <c r="E320" s="28" t="n"/>
      <c r="F320" s="28" t="n"/>
      <c r="G320" s="28" t="n"/>
      <c r="H320" s="28" t="n"/>
      <c r="I320" s="28" t="n"/>
      <c r="J320" s="29">
        <f>SUM(J311:J319)</f>
        <v/>
      </c>
    </row>
    <row r="321">
      <c r="C321" s="31" t="inlineStr">
        <is>
          <t>D</t>
        </is>
      </c>
      <c r="D321" s="31" t="inlineStr">
        <is>
          <t>Jumlah (A+B+C)</t>
        </is>
      </c>
      <c r="E321" s="32" t="n"/>
      <c r="F321" s="32" t="n"/>
      <c r="G321" s="32" t="n"/>
      <c r="H321" s="32" t="n"/>
      <c r="I321" s="32" t="n"/>
      <c r="J321" s="33">
        <f>J300+J309+J320</f>
        <v/>
      </c>
    </row>
    <row r="322">
      <c r="C322" s="18" t="inlineStr">
        <is>
          <t>E</t>
        </is>
      </c>
      <c r="D322" s="18" t="inlineStr">
        <is>
          <t>Biaya Umum dan Keuntungan 10.0% x D</t>
        </is>
      </c>
      <c r="H322" s="21">
        <f>$Q$8</f>
        <v/>
      </c>
      <c r="J322" s="34">
        <f>J321*H322</f>
        <v/>
      </c>
    </row>
    <row r="323">
      <c r="C323" s="31" t="inlineStr">
        <is>
          <t>F</t>
        </is>
      </c>
      <c r="D323" s="31" t="inlineStr">
        <is>
          <t>Harga Satuan Pekerjaan (D+E)</t>
        </is>
      </c>
      <c r="E323" s="32" t="n"/>
      <c r="F323" s="32" t="n"/>
      <c r="G323" s="32" t="n"/>
      <c r="H323" s="32" t="n"/>
      <c r="I323" s="32" t="n"/>
      <c r="J323" s="33">
        <f>SUM(J321:J322)</f>
        <v/>
      </c>
    </row>
    <row r="325">
      <c r="C325" s="16" t="inlineStr">
        <is>
          <t>J.15</t>
        </is>
      </c>
      <c r="D325" s="17" t="inlineStr">
        <is>
          <t>Perbaikan AC-WC</t>
        </is>
      </c>
      <c r="F325" s="18" t="inlineStr">
        <is>
          <t>Meter Kubik</t>
        </is>
      </c>
      <c r="K325" s="22">
        <f>ROUNDDOWN(J352,0)</f>
        <v/>
      </c>
      <c r="M325" s="19" t="inlineStr">
        <is>
          <t>10.1.(11a)</t>
        </is>
      </c>
    </row>
    <row r="326">
      <c r="C326" s="23" t="inlineStr">
        <is>
          <t>No</t>
        </is>
      </c>
      <c r="D326" s="23" t="inlineStr">
        <is>
          <t>Uraian</t>
        </is>
      </c>
      <c r="E326" s="23" t="inlineStr">
        <is>
          <t>Kode</t>
        </is>
      </c>
      <c r="F326" s="23" t="inlineStr">
        <is>
          <t>Sat.</t>
        </is>
      </c>
      <c r="G326" s="23" t="inlineStr">
        <is>
          <t>Koefisien</t>
        </is>
      </c>
      <c r="H326" s="23" t="inlineStr">
        <is>
          <t>Harga  Satuan (Rp)</t>
        </is>
      </c>
      <c r="J326" s="23" t="inlineStr">
        <is>
          <t>Jumlah Harga (Rp)</t>
        </is>
      </c>
    </row>
    <row r="327">
      <c r="C327" s="24" t="inlineStr">
        <is>
          <t>A</t>
        </is>
      </c>
      <c r="D327" s="24" t="inlineStr">
        <is>
          <t>TENAGA KERJA</t>
        </is>
      </c>
      <c r="E327" s="12" t="n"/>
      <c r="F327" s="12" t="n"/>
      <c r="G327" s="12" t="n"/>
      <c r="H327" s="12" t="n"/>
      <c r="I327" s="12" t="n"/>
      <c r="J327" s="12" t="n"/>
    </row>
    <row r="328">
      <c r="C328" s="5" t="n">
        <v>1</v>
      </c>
      <c r="D328" s="5" t="inlineStr">
        <is>
          <t>Pekerja</t>
        </is>
      </c>
      <c r="E328" s="5" t="inlineStr">
        <is>
          <t>L01</t>
        </is>
      </c>
      <c r="F328" s="5" t="inlineStr">
        <is>
          <t>Jam</t>
        </is>
      </c>
      <c r="G328" s="25" t="n">
        <v>1.162148552609398</v>
      </c>
      <c r="H328" s="26">
        <f>VLOOKUP(D328,upahbahan,3,FALSE)</f>
        <v/>
      </c>
      <c r="J328" s="26">
        <f>G328*H328</f>
        <v/>
      </c>
    </row>
    <row r="329">
      <c r="C329" s="5" t="n">
        <v>2</v>
      </c>
      <c r="D329" s="5" t="inlineStr">
        <is>
          <t>Mandor</t>
        </is>
      </c>
      <c r="E329" s="5" t="inlineStr">
        <is>
          <t>L03</t>
        </is>
      </c>
      <c r="F329" s="5" t="inlineStr">
        <is>
          <t>Jam</t>
        </is>
      </c>
      <c r="G329" s="25" t="n">
        <v>0.04648598639194395</v>
      </c>
      <c r="H329" s="26">
        <f>VLOOKUP(D329,upahbahan,3,FALSE)</f>
        <v/>
      </c>
      <c r="J329" s="26">
        <f>G329*H329</f>
        <v/>
      </c>
    </row>
    <row r="330">
      <c r="C330" s="27" t="inlineStr">
        <is>
          <t>JUMLAH HARGA TENAGA KERJA</t>
        </is>
      </c>
      <c r="D330" s="28" t="n"/>
      <c r="E330" s="28" t="n"/>
      <c r="F330" s="28" t="n"/>
      <c r="G330" s="28" t="n"/>
      <c r="H330" s="28" t="n"/>
      <c r="I330" s="28" t="n"/>
      <c r="J330" s="29">
        <f>SUM(J328:J329)</f>
        <v/>
      </c>
    </row>
    <row r="331">
      <c r="C331" s="24" t="inlineStr">
        <is>
          <t>B</t>
        </is>
      </c>
      <c r="D331" s="24" t="inlineStr">
        <is>
          <t>BAHAN</t>
        </is>
      </c>
      <c r="E331" s="12" t="n"/>
      <c r="F331" s="12" t="n"/>
      <c r="G331" s="12" t="n"/>
      <c r="H331" s="12" t="n"/>
      <c r="I331" s="12" t="n"/>
      <c r="J331" s="12" t="n"/>
    </row>
    <row r="332">
      <c r="C332" s="5" t="n">
        <v>1</v>
      </c>
      <c r="D332" s="5" t="inlineStr">
        <is>
          <t>Agr 5-10 &amp; 10-15</t>
        </is>
      </c>
      <c r="E332" s="5" t="inlineStr">
        <is>
          <t>M92</t>
        </is>
      </c>
      <c r="F332" s="5" t="inlineStr">
        <is>
          <t>M3</t>
        </is>
      </c>
      <c r="G332" s="25" t="n">
        <v>0.3339330652820786</v>
      </c>
      <c r="H332" s="26">
        <f>VLOOKUP(D332,upahbahan,3,FALSE)</f>
        <v/>
      </c>
      <c r="J332" s="26">
        <f>G332*H332</f>
        <v/>
      </c>
    </row>
    <row r="333">
      <c r="C333" s="5" t="n">
        <v>2</v>
      </c>
      <c r="D333" s="5" t="inlineStr">
        <is>
          <t>Agr 0 - 5</t>
        </is>
      </c>
      <c r="E333" s="5" t="inlineStr">
        <is>
          <t>M91</t>
        </is>
      </c>
      <c r="F333" s="5" t="inlineStr">
        <is>
          <t>M3</t>
        </is>
      </c>
      <c r="G333" s="25" t="n">
        <v>0.4233664091769554</v>
      </c>
      <c r="H333" s="26">
        <f>VLOOKUP(D333,upahbahan,3,FALSE)</f>
        <v/>
      </c>
      <c r="J333" s="26">
        <f>G333*H333</f>
        <v/>
      </c>
    </row>
    <row r="334">
      <c r="C334" s="5" t="n">
        <v>3</v>
      </c>
      <c r="D334" s="5" t="inlineStr">
        <is>
          <t>Semen</t>
        </is>
      </c>
      <c r="E334" s="5" t="inlineStr">
        <is>
          <t>M12</t>
        </is>
      </c>
      <c r="F334" s="5" t="inlineStr">
        <is>
          <t>Kg</t>
        </is>
      </c>
      <c r="G334" s="25" t="n">
        <v>9.587999999999999</v>
      </c>
      <c r="H334" s="26">
        <f>VLOOKUP(D334,upahbahan,3,FALSE)</f>
        <v/>
      </c>
      <c r="J334" s="26">
        <f>G334*H334</f>
        <v/>
      </c>
    </row>
    <row r="335">
      <c r="C335" s="5" t="n">
        <v>4</v>
      </c>
      <c r="D335" s="5" t="inlineStr">
        <is>
          <t>Aspal</t>
        </is>
      </c>
      <c r="E335" s="5" t="inlineStr">
        <is>
          <t>M10</t>
        </is>
      </c>
      <c r="F335" s="5" t="inlineStr">
        <is>
          <t>Kg</t>
        </is>
      </c>
      <c r="G335" s="25" t="n">
        <v>59.66998376055493</v>
      </c>
      <c r="H335" s="26">
        <f>VLOOKUP(D335,upahbahan,3,FALSE)</f>
        <v/>
      </c>
      <c r="J335" s="26">
        <f>G335*H335</f>
        <v/>
      </c>
    </row>
    <row r="336">
      <c r="C336" s="5" t="n">
        <v>5</v>
      </c>
      <c r="D336" s="5" t="inlineStr">
        <is>
          <t>Anti Stripping Agent</t>
        </is>
      </c>
      <c r="E336" s="5" t="inlineStr">
        <is>
          <t>M66</t>
        </is>
      </c>
      <c r="F336" s="5" t="inlineStr">
        <is>
          <t>Kg</t>
        </is>
      </c>
      <c r="G336" s="25" t="n">
        <v>0.02125175</v>
      </c>
      <c r="H336" s="26">
        <f>VLOOKUP(D336,upahbahan,3,FALSE)</f>
        <v/>
      </c>
      <c r="J336" s="26">
        <f>G336*H336</f>
        <v/>
      </c>
    </row>
    <row r="337">
      <c r="C337" s="5" t="n">
        <v>6</v>
      </c>
      <c r="D337" s="5" t="inlineStr">
        <is>
          <t>Lapis Perekat</t>
        </is>
      </c>
      <c r="E337" s="5" t="inlineStr">
        <is>
          <t>EI612a</t>
        </is>
      </c>
      <c r="F337" s="5" t="inlineStr">
        <is>
          <t>liter</t>
        </is>
      </c>
      <c r="G337" s="25" t="n">
        <v>7.012499756245003</v>
      </c>
      <c r="H337" s="26">
        <f>VLOOKUP(D337,upahbahan,3,FALSE)</f>
        <v/>
      </c>
      <c r="J337" s="26">
        <f>G337*H337</f>
        <v/>
      </c>
    </row>
    <row r="338">
      <c r="C338" s="27" t="inlineStr">
        <is>
          <t>JUMLAH HARGA BAHAN</t>
        </is>
      </c>
      <c r="D338" s="28" t="n"/>
      <c r="E338" s="28" t="n"/>
      <c r="F338" s="28" t="n"/>
      <c r="G338" s="28" t="n"/>
      <c r="H338" s="28" t="n"/>
      <c r="I338" s="28" t="n"/>
      <c r="J338" s="29">
        <f>SUM(J332:J337)</f>
        <v/>
      </c>
    </row>
    <row r="339">
      <c r="C339" s="24" t="inlineStr">
        <is>
          <t>C</t>
        </is>
      </c>
      <c r="D339" s="24" t="inlineStr">
        <is>
          <t>PERALATAN</t>
        </is>
      </c>
      <c r="E339" s="12" t="n"/>
      <c r="F339" s="12" t="n"/>
      <c r="G339" s="12" t="n"/>
      <c r="H339" s="12" t="n"/>
      <c r="I339" s="12" t="n"/>
      <c r="J339" s="12" t="n"/>
    </row>
    <row r="340">
      <c r="C340" s="5" t="n">
        <v>1</v>
      </c>
      <c r="D340" s="5" t="inlineStr">
        <is>
          <t>ASPHALT CUTTER (0,5-0,7 m/menit)</t>
        </is>
      </c>
      <c r="E340" s="5" t="inlineStr">
        <is>
          <t>E76</t>
        </is>
      </c>
      <c r="F340" s="5" t="inlineStr">
        <is>
          <t>Jam</t>
        </is>
      </c>
      <c r="G340" s="25" t="n">
        <v>0.187416338220842</v>
      </c>
      <c r="H340" s="26">
        <f>VLOOKUP(D340,upahbahan,3,FALSE)</f>
        <v/>
      </c>
      <c r="J340" s="26">
        <f>G340*H340</f>
        <v/>
      </c>
    </row>
    <row r="341">
      <c r="C341" s="5" t="n">
        <v>2</v>
      </c>
      <c r="D341" s="5" t="inlineStr">
        <is>
          <t>Jack Hammer</t>
        </is>
      </c>
      <c r="E341" s="5" t="inlineStr">
        <is>
          <t>E26</t>
        </is>
      </c>
      <c r="F341" s="5" t="inlineStr">
        <is>
          <t>Jam</t>
        </is>
      </c>
      <c r="G341" s="25" t="n">
        <v>0.1874162997299758</v>
      </c>
      <c r="H341" s="26">
        <f>VLOOKUP(D341,upahbahan,3,FALSE)</f>
        <v/>
      </c>
      <c r="J341" s="26">
        <f>G341*H341</f>
        <v/>
      </c>
    </row>
    <row r="342">
      <c r="C342" s="5" t="n">
        <v>3</v>
      </c>
      <c r="D342" s="5" t="inlineStr">
        <is>
          <t>Air Compresor</t>
        </is>
      </c>
      <c r="E342" s="5" t="inlineStr">
        <is>
          <t>E05</t>
        </is>
      </c>
      <c r="F342" s="5" t="inlineStr">
        <is>
          <t>Jam</t>
        </is>
      </c>
      <c r="G342" s="25" t="n">
        <v>0.1874163442354903</v>
      </c>
      <c r="H342" s="26">
        <f>VLOOKUP(D342,upahbahan,3,FALSE)</f>
        <v/>
      </c>
      <c r="J342" s="26">
        <f>G342*H342</f>
        <v/>
      </c>
    </row>
    <row r="343">
      <c r="C343" s="5" t="n">
        <v>4</v>
      </c>
      <c r="D343" s="5" t="inlineStr">
        <is>
          <t>Wheel Loader</t>
        </is>
      </c>
      <c r="E343" s="5" t="inlineStr">
        <is>
          <t>E15</t>
        </is>
      </c>
      <c r="F343" s="5" t="inlineStr">
        <is>
          <t>Jam</t>
        </is>
      </c>
      <c r="G343" s="25" t="n">
        <v>0.01653673206009594</v>
      </c>
      <c r="H343" s="26">
        <f>VLOOKUP(D343,upahbahan,3,FALSE)</f>
        <v/>
      </c>
      <c r="J343" s="26">
        <f>G343*H343</f>
        <v/>
      </c>
    </row>
    <row r="344">
      <c r="C344" s="5" t="n">
        <v>5</v>
      </c>
      <c r="D344" s="5" t="inlineStr">
        <is>
          <t>ASPHALT MIXING PLANT (AMP)</t>
        </is>
      </c>
      <c r="E344" s="5" t="inlineStr">
        <is>
          <t>E01</t>
        </is>
      </c>
      <c r="F344" s="5" t="inlineStr">
        <is>
          <t>Jam</t>
        </is>
      </c>
      <c r="G344" s="25" t="n">
        <v>0.04648594364998893</v>
      </c>
      <c r="H344" s="26">
        <f>VLOOKUP(D344,upahbahan,3,FALSE)</f>
        <v/>
      </c>
      <c r="J344" s="26">
        <f>G344*H344</f>
        <v/>
      </c>
    </row>
    <row r="345">
      <c r="C345" s="5" t="n">
        <v>6</v>
      </c>
      <c r="D345" s="5" t="inlineStr">
        <is>
          <t>Genset</t>
        </is>
      </c>
      <c r="E345" s="5" t="inlineStr">
        <is>
          <t>E12</t>
        </is>
      </c>
      <c r="F345" s="5" t="inlineStr">
        <is>
          <t>Jam</t>
        </is>
      </c>
      <c r="G345" s="25" t="n">
        <v>0.04648594973503259</v>
      </c>
      <c r="H345" s="26">
        <f>VLOOKUP(D345,upahbahan,3,FALSE)</f>
        <v/>
      </c>
      <c r="J345" s="26">
        <f>G345*H345</f>
        <v/>
      </c>
    </row>
    <row r="346">
      <c r="C346" s="5" t="n">
        <v>7</v>
      </c>
      <c r="D346" s="5" t="inlineStr">
        <is>
          <t>DUMP TRUCK 4 TON; 134 HP</t>
        </is>
      </c>
      <c r="E346" s="5" t="inlineStr">
        <is>
          <t>E08</t>
        </is>
      </c>
      <c r="F346" s="5" t="inlineStr">
        <is>
          <t>Jam</t>
        </is>
      </c>
      <c r="G346" s="25" t="n">
        <v>0.8231821772021883</v>
      </c>
      <c r="H346" s="26">
        <f>VLOOKUP(D346,upahbahan,3,FALSE)</f>
        <v/>
      </c>
      <c r="J346" s="26">
        <f>G346*H346</f>
        <v/>
      </c>
    </row>
    <row r="347">
      <c r="C347" s="5" t="n">
        <v>8</v>
      </c>
      <c r="D347" s="5" t="inlineStr">
        <is>
          <t>Baby Vibratory Roller</t>
        </is>
      </c>
      <c r="E347" s="5" t="inlineStr">
        <is>
          <t>E19a</t>
        </is>
      </c>
      <c r="F347" s="5" t="inlineStr">
        <is>
          <t>jam</t>
        </is>
      </c>
      <c r="G347" s="25" t="n">
        <v>0.4183400381947406</v>
      </c>
      <c r="H347" s="26">
        <f>VLOOKUP(D347,upahbahan,3,FALSE)</f>
        <v/>
      </c>
      <c r="J347" s="26">
        <f>G347*H347</f>
        <v/>
      </c>
    </row>
    <row r="348">
      <c r="C348" s="5" t="n">
        <v>9</v>
      </c>
      <c r="D348" s="5" t="inlineStr">
        <is>
          <t>Alat Bantu</t>
        </is>
      </c>
      <c r="F348" s="5" t="inlineStr">
        <is>
          <t>Ls</t>
        </is>
      </c>
      <c r="G348" s="25" t="n">
        <v>1</v>
      </c>
      <c r="H348" s="26">
        <f>VLOOKUP(D348,upahbahan,3,FALSE)</f>
        <v/>
      </c>
      <c r="J348" s="26">
        <f>G348*H348</f>
        <v/>
      </c>
    </row>
    <row r="349">
      <c r="C349" s="27" t="inlineStr">
        <is>
          <t>JUMLAH HARGA PERALATAN</t>
        </is>
      </c>
      <c r="D349" s="28" t="n"/>
      <c r="E349" s="28" t="n"/>
      <c r="F349" s="28" t="n"/>
      <c r="G349" s="28" t="n"/>
      <c r="H349" s="28" t="n"/>
      <c r="I349" s="28" t="n"/>
      <c r="J349" s="29">
        <f>SUM(J340:J348)</f>
        <v/>
      </c>
    </row>
    <row r="350">
      <c r="C350" s="31" t="inlineStr">
        <is>
          <t>D</t>
        </is>
      </c>
      <c r="D350" s="31" t="inlineStr">
        <is>
          <t>Jumlah (A+B+C)</t>
        </is>
      </c>
      <c r="E350" s="32" t="n"/>
      <c r="F350" s="32" t="n"/>
      <c r="G350" s="32" t="n"/>
      <c r="H350" s="32" t="n"/>
      <c r="I350" s="32" t="n"/>
      <c r="J350" s="33">
        <f>J330+J338+J349</f>
        <v/>
      </c>
    </row>
    <row r="351">
      <c r="C351" s="18" t="inlineStr">
        <is>
          <t>E</t>
        </is>
      </c>
      <c r="D351" s="18" t="inlineStr">
        <is>
          <t>Biaya Umum dan Keuntungan 10.0% x D</t>
        </is>
      </c>
      <c r="H351" s="21">
        <f>$Q$8</f>
        <v/>
      </c>
      <c r="J351" s="34">
        <f>J350*H351</f>
        <v/>
      </c>
    </row>
    <row r="352">
      <c r="C352" s="31" t="inlineStr">
        <is>
          <t>F</t>
        </is>
      </c>
      <c r="D352" s="31" t="inlineStr">
        <is>
          <t>Harga Satuan Pekerjaan (D+E)</t>
        </is>
      </c>
      <c r="E352" s="32" t="n"/>
      <c r="F352" s="32" t="n"/>
      <c r="G352" s="32" t="n"/>
      <c r="H352" s="32" t="n"/>
      <c r="I352" s="32" t="n"/>
      <c r="J352" s="33">
        <f>SUM(J350:J351)</f>
        <v/>
      </c>
    </row>
    <row r="354">
      <c r="C354" s="16" t="inlineStr">
        <is>
          <t>J.16</t>
        </is>
      </c>
      <c r="D354" s="17" t="inlineStr">
        <is>
          <t>Perbaikan AC-BC</t>
        </is>
      </c>
      <c r="F354" s="18" t="inlineStr">
        <is>
          <t>Meter Kubik</t>
        </is>
      </c>
      <c r="K354" s="22">
        <f>ROUNDDOWN(J381,0)</f>
        <v/>
      </c>
      <c r="M354" s="19" t="inlineStr">
        <is>
          <t>10.1.(11b)</t>
        </is>
      </c>
    </row>
    <row r="355">
      <c r="C355" s="23" t="inlineStr">
        <is>
          <t>No</t>
        </is>
      </c>
      <c r="D355" s="23" t="inlineStr">
        <is>
          <t>Uraian</t>
        </is>
      </c>
      <c r="E355" s="23" t="inlineStr">
        <is>
          <t>Kode</t>
        </is>
      </c>
      <c r="F355" s="23" t="inlineStr">
        <is>
          <t>Sat.</t>
        </is>
      </c>
      <c r="G355" s="23" t="inlineStr">
        <is>
          <t>Koefisien</t>
        </is>
      </c>
      <c r="H355" s="23" t="inlineStr">
        <is>
          <t>Harga  Satuan (Rp)</t>
        </is>
      </c>
      <c r="J355" s="23" t="inlineStr">
        <is>
          <t>Jumlah Harga (Rp)</t>
        </is>
      </c>
    </row>
    <row r="356">
      <c r="C356" s="24" t="inlineStr">
        <is>
          <t>A</t>
        </is>
      </c>
      <c r="D356" s="24" t="inlineStr">
        <is>
          <t>TENAGA KERJA</t>
        </is>
      </c>
      <c r="E356" s="12" t="n"/>
      <c r="F356" s="12" t="n"/>
      <c r="G356" s="12" t="n"/>
      <c r="H356" s="12" t="n"/>
      <c r="I356" s="12" t="n"/>
      <c r="J356" s="12" t="n"/>
    </row>
    <row r="357">
      <c r="C357" s="5" t="n">
        <v>1</v>
      </c>
      <c r="D357" s="5" t="inlineStr">
        <is>
          <t>Pekerja</t>
        </is>
      </c>
      <c r="E357" s="5" t="inlineStr">
        <is>
          <t>L01</t>
        </is>
      </c>
      <c r="F357" s="5" t="inlineStr">
        <is>
          <t>Jam</t>
        </is>
      </c>
      <c r="G357" s="25" t="n">
        <v>1.154618402708192</v>
      </c>
      <c r="H357" s="26">
        <f>VLOOKUP(D357,upahbahan,3,FALSE)</f>
        <v/>
      </c>
      <c r="J357" s="26">
        <f>G357*H357</f>
        <v/>
      </c>
    </row>
    <row r="358">
      <c r="C358" s="5" t="n">
        <v>2</v>
      </c>
      <c r="D358" s="5" t="inlineStr">
        <is>
          <t>Mandor</t>
        </is>
      </c>
      <c r="E358" s="5" t="inlineStr">
        <is>
          <t>L03</t>
        </is>
      </c>
      <c r="F358" s="5" t="inlineStr">
        <is>
          <t>Jam</t>
        </is>
      </c>
      <c r="G358" s="25" t="n">
        <v>0.04618459910988688</v>
      </c>
      <c r="H358" s="26">
        <f>VLOOKUP(D358,upahbahan,3,FALSE)</f>
        <v/>
      </c>
      <c r="J358" s="26">
        <f>G358*H358</f>
        <v/>
      </c>
    </row>
    <row r="359">
      <c r="C359" s="27" t="inlineStr">
        <is>
          <t>JUMLAH HARGA TENAGA KERJA</t>
        </is>
      </c>
      <c r="D359" s="28" t="n"/>
      <c r="E359" s="28" t="n"/>
      <c r="F359" s="28" t="n"/>
      <c r="G359" s="28" t="n"/>
      <c r="H359" s="28" t="n"/>
      <c r="I359" s="28" t="n"/>
      <c r="J359" s="29">
        <f>SUM(J357:J358)</f>
        <v/>
      </c>
    </row>
    <row r="360">
      <c r="C360" s="24" t="inlineStr">
        <is>
          <t>B</t>
        </is>
      </c>
      <c r="D360" s="24" t="inlineStr">
        <is>
          <t>BAHAN</t>
        </is>
      </c>
      <c r="E360" s="12" t="n"/>
      <c r="F360" s="12" t="n"/>
      <c r="G360" s="12" t="n"/>
      <c r="H360" s="12" t="n"/>
      <c r="I360" s="12" t="n"/>
      <c r="J360" s="12" t="n"/>
    </row>
    <row r="361">
      <c r="C361" s="5" t="n">
        <v>1</v>
      </c>
      <c r="D361" s="5" t="inlineStr">
        <is>
          <t>Agr 5-10 &amp; 10-15</t>
        </is>
      </c>
      <c r="E361" s="5" t="inlineStr">
        <is>
          <t>M92</t>
        </is>
      </c>
      <c r="F361" s="5" t="inlineStr">
        <is>
          <t>M3</t>
        </is>
      </c>
      <c r="G361" s="25" t="n">
        <v>0.3871358306084953</v>
      </c>
      <c r="H361" s="26">
        <f>VLOOKUP(D361,upahbahan,3,FALSE)</f>
        <v/>
      </c>
      <c r="J361" s="26">
        <f>G361*H361</f>
        <v/>
      </c>
    </row>
    <row r="362">
      <c r="C362" s="5" t="n">
        <v>2</v>
      </c>
      <c r="D362" s="5" t="inlineStr">
        <is>
          <t>Agr 0 - 5</t>
        </is>
      </c>
      <c r="E362" s="5" t="inlineStr">
        <is>
          <t>M91</t>
        </is>
      </c>
      <c r="F362" s="5" t="inlineStr">
        <is>
          <t>M3</t>
        </is>
      </c>
      <c r="G362" s="25" t="n">
        <v>0.375314887036011</v>
      </c>
      <c r="H362" s="26">
        <f>VLOOKUP(D362,upahbahan,3,FALSE)</f>
        <v/>
      </c>
      <c r="J362" s="26">
        <f>G362*H362</f>
        <v/>
      </c>
    </row>
    <row r="363">
      <c r="C363" s="5" t="n">
        <v>3</v>
      </c>
      <c r="D363" s="5" t="inlineStr">
        <is>
          <t>Semen</t>
        </is>
      </c>
      <c r="E363" s="5" t="inlineStr">
        <is>
          <t>M12</t>
        </is>
      </c>
      <c r="F363" s="5" t="inlineStr">
        <is>
          <t>Kg</t>
        </is>
      </c>
      <c r="G363" s="25" t="n">
        <v>9.69</v>
      </c>
      <c r="H363" s="26">
        <f>VLOOKUP(D363,upahbahan,3,FALSE)</f>
        <v/>
      </c>
      <c r="J363" s="26">
        <f>G363*H363</f>
        <v/>
      </c>
    </row>
    <row r="364">
      <c r="C364" s="5" t="n">
        <v>4</v>
      </c>
      <c r="D364" s="5" t="inlineStr">
        <is>
          <t>Aspal</t>
        </is>
      </c>
      <c r="E364" s="5" t="inlineStr">
        <is>
          <t>M10</t>
        </is>
      </c>
      <c r="F364" s="5" t="inlineStr">
        <is>
          <t>Kg</t>
        </is>
      </c>
      <c r="G364" s="25" t="n">
        <v>55.07998424404104</v>
      </c>
      <c r="H364" s="26">
        <f>VLOOKUP(D364,upahbahan,3,FALSE)</f>
        <v/>
      </c>
      <c r="J364" s="26">
        <f>G364*H364</f>
        <v/>
      </c>
    </row>
    <row r="365">
      <c r="C365" s="5" t="n">
        <v>5</v>
      </c>
      <c r="D365" s="5" t="inlineStr">
        <is>
          <t>Anti Stripping Agent</t>
        </is>
      </c>
      <c r="E365" s="5" t="inlineStr">
        <is>
          <t>M66</t>
        </is>
      </c>
      <c r="F365" s="5" t="inlineStr">
        <is>
          <t>Kg</t>
        </is>
      </c>
      <c r="G365" s="25" t="n">
        <v>0.021114</v>
      </c>
      <c r="H365" s="26">
        <f>VLOOKUP(D365,upahbahan,3,FALSE)</f>
        <v/>
      </c>
      <c r="J365" s="26">
        <f>G365*H365</f>
        <v/>
      </c>
    </row>
    <row r="366">
      <c r="C366" s="5" t="n">
        <v>6</v>
      </c>
      <c r="D366" s="5" t="inlineStr">
        <is>
          <t>Lapis Perekat</t>
        </is>
      </c>
      <c r="E366" s="5" t="inlineStr">
        <is>
          <t>EI612a</t>
        </is>
      </c>
      <c r="F366" s="5" t="inlineStr">
        <is>
          <t>liter</t>
        </is>
      </c>
      <c r="G366" s="25" t="n">
        <v>4.674999988662558</v>
      </c>
      <c r="H366" s="26">
        <f>VLOOKUP(D366,upahbahan,3,FALSE)</f>
        <v/>
      </c>
      <c r="J366" s="26">
        <f>G366*H366</f>
        <v/>
      </c>
    </row>
    <row r="367">
      <c r="C367" s="27" t="inlineStr">
        <is>
          <t>JUMLAH HARGA BAHAN</t>
        </is>
      </c>
      <c r="D367" s="28" t="n"/>
      <c r="E367" s="28" t="n"/>
      <c r="F367" s="28" t="n"/>
      <c r="G367" s="28" t="n"/>
      <c r="H367" s="28" t="n"/>
      <c r="I367" s="28" t="n"/>
      <c r="J367" s="29">
        <f>SUM(J361:J366)</f>
        <v/>
      </c>
    </row>
    <row r="368">
      <c r="C368" s="24" t="inlineStr">
        <is>
          <t>C</t>
        </is>
      </c>
      <c r="D368" s="24" t="inlineStr">
        <is>
          <t>PERALATAN</t>
        </is>
      </c>
      <c r="E368" s="12" t="n"/>
      <c r="F368" s="12" t="n"/>
      <c r="G368" s="12" t="n"/>
      <c r="H368" s="12" t="n"/>
      <c r="I368" s="12" t="n"/>
      <c r="J368" s="12" t="n"/>
    </row>
    <row r="369">
      <c r="C369" s="5" t="n">
        <v>1</v>
      </c>
      <c r="D369" s="5" t="inlineStr">
        <is>
          <t>ASPHALT CUTTER (0,5-0,7 m/menit)</t>
        </is>
      </c>
      <c r="E369" s="5" t="inlineStr">
        <is>
          <t>E76</t>
        </is>
      </c>
      <c r="F369" s="5" t="inlineStr">
        <is>
          <t>Jam</t>
        </is>
      </c>
      <c r="G369" s="25" t="n">
        <v>0.2811244578528693</v>
      </c>
      <c r="H369" s="26">
        <f>VLOOKUP(D369,upahbahan,3,FALSE)</f>
        <v/>
      </c>
      <c r="J369" s="26">
        <f>G369*H369</f>
        <v/>
      </c>
    </row>
    <row r="370">
      <c r="C370" s="5" t="n">
        <v>2</v>
      </c>
      <c r="D370" s="5" t="inlineStr">
        <is>
          <t>Jack Hammer</t>
        </is>
      </c>
      <c r="E370" s="5" t="inlineStr">
        <is>
          <t>E26</t>
        </is>
      </c>
      <c r="F370" s="5" t="inlineStr">
        <is>
          <t>Jam</t>
        </is>
      </c>
      <c r="G370" s="25" t="n">
        <v>0.2811244495949637</v>
      </c>
      <c r="H370" s="26">
        <f>VLOOKUP(D370,upahbahan,3,FALSE)</f>
        <v/>
      </c>
      <c r="J370" s="26">
        <f>G370*H370</f>
        <v/>
      </c>
    </row>
    <row r="371">
      <c r="C371" s="5" t="n">
        <v>3</v>
      </c>
      <c r="D371" s="5" t="inlineStr">
        <is>
          <t>Air Compresor</t>
        </is>
      </c>
      <c r="E371" s="5" t="inlineStr">
        <is>
          <t>E05</t>
        </is>
      </c>
      <c r="F371" s="5" t="inlineStr">
        <is>
          <t>Jam</t>
        </is>
      </c>
      <c r="G371" s="25" t="n">
        <v>0.2811244931453388</v>
      </c>
      <c r="H371" s="26">
        <f>VLOOKUP(D371,upahbahan,3,FALSE)</f>
        <v/>
      </c>
      <c r="J371" s="26">
        <f>G371*H371</f>
        <v/>
      </c>
    </row>
    <row r="372">
      <c r="C372" s="5" t="n">
        <v>4</v>
      </c>
      <c r="D372" s="5" t="inlineStr">
        <is>
          <t>Wheel Loader</t>
        </is>
      </c>
      <c r="E372" s="5" t="inlineStr">
        <is>
          <t>E15</t>
        </is>
      </c>
      <c r="F372" s="5" t="inlineStr">
        <is>
          <t>Jam</t>
        </is>
      </c>
      <c r="G372" s="25" t="n">
        <v>0.01653673206009594</v>
      </c>
      <c r="H372" s="26">
        <f>VLOOKUP(D372,upahbahan,3,FALSE)</f>
        <v/>
      </c>
      <c r="J372" s="26">
        <f>G372*H372</f>
        <v/>
      </c>
    </row>
    <row r="373">
      <c r="C373" s="5" t="n">
        <v>5</v>
      </c>
      <c r="D373" s="5" t="inlineStr">
        <is>
          <t>ASPHALT MIXING PLANT (AMP)</t>
        </is>
      </c>
      <c r="E373" s="5" t="inlineStr">
        <is>
          <t>E01</t>
        </is>
      </c>
      <c r="F373" s="5" t="inlineStr">
        <is>
          <t>Jam</t>
        </is>
      </c>
      <c r="G373" s="25" t="n">
        <v>0.04618473864055566</v>
      </c>
      <c r="H373" s="26">
        <f>VLOOKUP(D373,upahbahan,3,FALSE)</f>
        <v/>
      </c>
      <c r="J373" s="26">
        <f>G373*H373</f>
        <v/>
      </c>
    </row>
    <row r="374">
      <c r="C374" s="5" t="n">
        <v>6</v>
      </c>
      <c r="D374" s="5" t="inlineStr">
        <is>
          <t>Genset</t>
        </is>
      </c>
      <c r="E374" s="5" t="inlineStr">
        <is>
          <t>E12</t>
        </is>
      </c>
      <c r="F374" s="5" t="inlineStr">
        <is>
          <t>Jam</t>
        </is>
      </c>
      <c r="G374" s="25" t="n">
        <v>0.04618474726263001</v>
      </c>
      <c r="H374" s="26">
        <f>VLOOKUP(D374,upahbahan,3,FALSE)</f>
        <v/>
      </c>
      <c r="J374" s="26">
        <f>G374*H374</f>
        <v/>
      </c>
    </row>
    <row r="375">
      <c r="C375" s="5" t="n">
        <v>7</v>
      </c>
      <c r="D375" s="5" t="inlineStr">
        <is>
          <t>DUMP TRUCK 4 TON; 134 HP</t>
        </is>
      </c>
      <c r="E375" s="5" t="inlineStr">
        <is>
          <t>E08</t>
        </is>
      </c>
      <c r="F375" s="5" t="inlineStr">
        <is>
          <t>Jam</t>
        </is>
      </c>
      <c r="G375" s="25" t="n">
        <v>0.7870827917461736</v>
      </c>
      <c r="H375" s="26">
        <f>VLOOKUP(D375,upahbahan,3,FALSE)</f>
        <v/>
      </c>
      <c r="J375" s="26">
        <f>G375*H375</f>
        <v/>
      </c>
    </row>
    <row r="376">
      <c r="C376" s="5" t="n">
        <v>8</v>
      </c>
      <c r="D376" s="5" t="inlineStr">
        <is>
          <t>Baby Vibratory Roller</t>
        </is>
      </c>
      <c r="E376" s="5" t="inlineStr">
        <is>
          <t>E19a</t>
        </is>
      </c>
      <c r="F376" s="5" t="inlineStr">
        <is>
          <t>jam</t>
        </is>
      </c>
      <c r="G376" s="25" t="n">
        <v>0.278893386140953</v>
      </c>
      <c r="H376" s="26">
        <f>VLOOKUP(D376,upahbahan,3,FALSE)</f>
        <v/>
      </c>
      <c r="J376" s="26">
        <f>G376*H376</f>
        <v/>
      </c>
    </row>
    <row r="377">
      <c r="C377" s="5" t="n">
        <v>9</v>
      </c>
      <c r="D377" s="5" t="inlineStr">
        <is>
          <t>Alat Bantu</t>
        </is>
      </c>
      <c r="F377" s="5" t="inlineStr">
        <is>
          <t>Ls</t>
        </is>
      </c>
      <c r="G377" s="25" t="n">
        <v>1</v>
      </c>
      <c r="H377" s="26">
        <f>VLOOKUP(D377,upahbahan,3,FALSE)</f>
        <v/>
      </c>
      <c r="J377" s="26">
        <f>G377*H377</f>
        <v/>
      </c>
    </row>
    <row r="378">
      <c r="C378" s="27" t="inlineStr">
        <is>
          <t>JUMLAH HARGA PERALATAN</t>
        </is>
      </c>
      <c r="D378" s="28" t="n"/>
      <c r="E378" s="28" t="n"/>
      <c r="F378" s="28" t="n"/>
      <c r="G378" s="28" t="n"/>
      <c r="H378" s="28" t="n"/>
      <c r="I378" s="28" t="n"/>
      <c r="J378" s="29">
        <f>SUM(J369:J377)</f>
        <v/>
      </c>
    </row>
    <row r="379">
      <c r="C379" s="31" t="inlineStr">
        <is>
          <t>D</t>
        </is>
      </c>
      <c r="D379" s="31" t="inlineStr">
        <is>
          <t>Jumlah (A+B+C)</t>
        </is>
      </c>
      <c r="E379" s="32" t="n"/>
      <c r="F379" s="32" t="n"/>
      <c r="G379" s="32" t="n"/>
      <c r="H379" s="32" t="n"/>
      <c r="I379" s="32" t="n"/>
      <c r="J379" s="33">
        <f>J359+J367+J378</f>
        <v/>
      </c>
    </row>
    <row r="380">
      <c r="C380" s="18" t="inlineStr">
        <is>
          <t>E</t>
        </is>
      </c>
      <c r="D380" s="18" t="inlineStr">
        <is>
          <t>Biaya Umum dan Keuntungan 10.0% x D</t>
        </is>
      </c>
      <c r="H380" s="21">
        <f>$Q$8</f>
        <v/>
      </c>
      <c r="J380" s="34">
        <f>J379*H380</f>
        <v/>
      </c>
    </row>
    <row r="381">
      <c r="C381" s="31" t="inlineStr">
        <is>
          <t>F</t>
        </is>
      </c>
      <c r="D381" s="31" t="inlineStr">
        <is>
          <t>Harga Satuan Pekerjaan (D+E)</t>
        </is>
      </c>
      <c r="E381" s="32" t="n"/>
      <c r="F381" s="32" t="n"/>
      <c r="G381" s="32" t="n"/>
      <c r="H381" s="32" t="n"/>
      <c r="I381" s="32" t="n"/>
      <c r="J381" s="33">
        <f>SUM(J379:J380)</f>
        <v/>
      </c>
    </row>
    <row r="383">
      <c r="C383" s="16" t="inlineStr">
        <is>
          <t>J.17</t>
        </is>
      </c>
      <c r="D383" s="17" t="inlineStr">
        <is>
          <t>Perbaikan AC-Base</t>
        </is>
      </c>
      <c r="F383" s="18" t="inlineStr">
        <is>
          <t>Meter Kubik</t>
        </is>
      </c>
      <c r="K383" s="22">
        <f>ROUNDDOWN(J411,0)</f>
        <v/>
      </c>
      <c r="M383" s="19" t="inlineStr">
        <is>
          <t>10.1.(11c)</t>
        </is>
      </c>
    </row>
    <row r="384">
      <c r="C384" s="23" t="inlineStr">
        <is>
          <t>No</t>
        </is>
      </c>
      <c r="D384" s="23" t="inlineStr">
        <is>
          <t>Uraian</t>
        </is>
      </c>
      <c r="E384" s="23" t="inlineStr">
        <is>
          <t>Kode</t>
        </is>
      </c>
      <c r="F384" s="23" t="inlineStr">
        <is>
          <t>Sat.</t>
        </is>
      </c>
      <c r="G384" s="23" t="inlineStr">
        <is>
          <t>Koefisien</t>
        </is>
      </c>
      <c r="H384" s="23" t="inlineStr">
        <is>
          <t>Harga  Satuan (Rp)</t>
        </is>
      </c>
      <c r="J384" s="23" t="inlineStr">
        <is>
          <t>Jumlah Harga (Rp)</t>
        </is>
      </c>
    </row>
    <row r="385">
      <c r="C385" s="24" t="inlineStr">
        <is>
          <t>A</t>
        </is>
      </c>
      <c r="D385" s="24" t="inlineStr">
        <is>
          <t>TENAGA KERJA</t>
        </is>
      </c>
      <c r="E385" s="12" t="n"/>
      <c r="F385" s="12" t="n"/>
      <c r="G385" s="12" t="n"/>
      <c r="H385" s="12" t="n"/>
      <c r="I385" s="12" t="n"/>
      <c r="J385" s="12" t="n"/>
    </row>
    <row r="386">
      <c r="C386" s="5" t="n">
        <v>1</v>
      </c>
      <c r="D386" s="5" t="inlineStr">
        <is>
          <t>Pekerja</t>
        </is>
      </c>
      <c r="E386" s="5" t="inlineStr">
        <is>
          <t>L01</t>
        </is>
      </c>
      <c r="F386" s="5" t="inlineStr">
        <is>
          <t>Jam</t>
        </is>
      </c>
      <c r="G386" s="25" t="n">
        <v>1.154618402708192</v>
      </c>
      <c r="H386" s="26">
        <f>VLOOKUP(D386,upahbahan,3,FALSE)</f>
        <v/>
      </c>
      <c r="J386" s="26">
        <f>G386*H386</f>
        <v/>
      </c>
    </row>
    <row r="387">
      <c r="C387" s="5" t="n">
        <v>2</v>
      </c>
      <c r="D387" s="5" t="inlineStr">
        <is>
          <t>Mandor</t>
        </is>
      </c>
      <c r="E387" s="5" t="inlineStr">
        <is>
          <t>L03</t>
        </is>
      </c>
      <c r="F387" s="5" t="inlineStr">
        <is>
          <t>Jam</t>
        </is>
      </c>
      <c r="G387" s="25" t="n">
        <v>0.04618459910988688</v>
      </c>
      <c r="H387" s="26">
        <f>VLOOKUP(D387,upahbahan,3,FALSE)</f>
        <v/>
      </c>
      <c r="J387" s="26">
        <f>G387*H387</f>
        <v/>
      </c>
    </row>
    <row r="388">
      <c r="C388" s="27" t="inlineStr">
        <is>
          <t>JUMLAH HARGA TENAGA KERJA</t>
        </is>
      </c>
      <c r="D388" s="28" t="n"/>
      <c r="E388" s="28" t="n"/>
      <c r="F388" s="28" t="n"/>
      <c r="G388" s="28" t="n"/>
      <c r="H388" s="28" t="n"/>
      <c r="I388" s="28" t="n"/>
      <c r="J388" s="29">
        <f>SUM(J386:J387)</f>
        <v/>
      </c>
    </row>
    <row r="389">
      <c r="C389" s="24" t="inlineStr">
        <is>
          <t>B</t>
        </is>
      </c>
      <c r="D389" s="24" t="inlineStr">
        <is>
          <t>BAHAN</t>
        </is>
      </c>
      <c r="E389" s="12" t="n"/>
      <c r="F389" s="12" t="n"/>
      <c r="G389" s="12" t="n"/>
      <c r="H389" s="12" t="n"/>
      <c r="I389" s="12" t="n"/>
      <c r="J389" s="12" t="n"/>
    </row>
    <row r="390">
      <c r="C390" s="5" t="n">
        <v>1</v>
      </c>
      <c r="D390" s="5" t="inlineStr">
        <is>
          <t>Agr 20-30</t>
        </is>
      </c>
      <c r="E390" s="5" t="inlineStr">
        <is>
          <t>M93</t>
        </is>
      </c>
      <c r="F390" s="5" t="inlineStr">
        <is>
          <t>M3</t>
        </is>
      </c>
      <c r="G390" s="25" t="n">
        <v>0.1167707453579288</v>
      </c>
      <c r="H390" s="26">
        <f>VLOOKUP(D390,upahbahan,3,FALSE)</f>
        <v/>
      </c>
      <c r="J390" s="26">
        <f>G390*H390</f>
        <v/>
      </c>
    </row>
    <row r="391">
      <c r="C391" s="5" t="n">
        <v>2</v>
      </c>
      <c r="D391" s="5" t="inlineStr">
        <is>
          <t>Agr 5-10 &amp; 10-15</t>
        </is>
      </c>
      <c r="E391" s="5" t="inlineStr">
        <is>
          <t>M92</t>
        </is>
      </c>
      <c r="F391" s="5" t="inlineStr">
        <is>
          <t>M3</t>
        </is>
      </c>
      <c r="G391" s="25" t="n">
        <v>0.3157135143357247</v>
      </c>
      <c r="H391" s="26">
        <f>VLOOKUP(D391,upahbahan,3,FALSE)</f>
        <v/>
      </c>
      <c r="J391" s="26">
        <f>G391*H391</f>
        <v/>
      </c>
    </row>
    <row r="392">
      <c r="C392" s="5" t="n">
        <v>3</v>
      </c>
      <c r="D392" s="5" t="inlineStr">
        <is>
          <t>Agr 0 - 5</t>
        </is>
      </c>
      <c r="E392" s="5" t="inlineStr">
        <is>
          <t>M91</t>
        </is>
      </c>
      <c r="F392" s="5" t="inlineStr">
        <is>
          <t>M3</t>
        </is>
      </c>
      <c r="G392" s="25" t="n">
        <v>0.3353587784670667</v>
      </c>
      <c r="H392" s="26">
        <f>VLOOKUP(D392,upahbahan,3,FALSE)</f>
        <v/>
      </c>
      <c r="J392" s="26">
        <f>G392*H392</f>
        <v/>
      </c>
    </row>
    <row r="393">
      <c r="C393" s="5" t="n">
        <v>4</v>
      </c>
      <c r="D393" s="5" t="inlineStr">
        <is>
          <t>Semen</t>
        </is>
      </c>
      <c r="E393" s="5" t="inlineStr">
        <is>
          <t>M12</t>
        </is>
      </c>
      <c r="F393" s="5" t="inlineStr">
        <is>
          <t>Kg</t>
        </is>
      </c>
      <c r="G393" s="25" t="n">
        <v>9.69</v>
      </c>
      <c r="H393" s="26">
        <f>VLOOKUP(D393,upahbahan,3,FALSE)</f>
        <v/>
      </c>
      <c r="J393" s="26">
        <f>G393*H393</f>
        <v/>
      </c>
    </row>
    <row r="394">
      <c r="C394" s="5" t="n">
        <v>5</v>
      </c>
      <c r="D394" s="5" t="inlineStr">
        <is>
          <t>Aspal</t>
        </is>
      </c>
      <c r="E394" s="5" t="inlineStr">
        <is>
          <t>M10</t>
        </is>
      </c>
      <c r="F394" s="5" t="inlineStr">
        <is>
          <t>Kg</t>
        </is>
      </c>
      <c r="G394" s="25" t="n">
        <v>49.97998651926977</v>
      </c>
      <c r="H394" s="26">
        <f>VLOOKUP(D394,upahbahan,3,FALSE)</f>
        <v/>
      </c>
      <c r="J394" s="26">
        <f>G394*H394</f>
        <v/>
      </c>
    </row>
    <row r="395">
      <c r="C395" s="5" t="n">
        <v>6</v>
      </c>
      <c r="D395" s="5" t="inlineStr">
        <is>
          <t>Anti Stripping Agent</t>
        </is>
      </c>
      <c r="E395" s="5" t="inlineStr">
        <is>
          <t>M66</t>
        </is>
      </c>
      <c r="F395" s="5" t="inlineStr">
        <is>
          <t>Kg</t>
        </is>
      </c>
      <c r="G395" s="25" t="n">
        <v>0.021114</v>
      </c>
      <c r="H395" s="26">
        <f>VLOOKUP(D395,upahbahan,3,FALSE)</f>
        <v/>
      </c>
      <c r="J395" s="26">
        <f>G395*H395</f>
        <v/>
      </c>
    </row>
    <row r="396">
      <c r="C396" s="5" t="n">
        <v>7</v>
      </c>
      <c r="D396" s="5" t="inlineStr">
        <is>
          <t>Lapis Perekat</t>
        </is>
      </c>
      <c r="E396" s="5" t="inlineStr">
        <is>
          <t>EI612a</t>
        </is>
      </c>
      <c r="F396" s="5" t="inlineStr">
        <is>
          <t>liter</t>
        </is>
      </c>
      <c r="G396" s="25" t="n">
        <v>3.739999809530979</v>
      </c>
      <c r="H396" s="26">
        <f>VLOOKUP(D396,upahbahan,3,FALSE)</f>
        <v/>
      </c>
      <c r="J396" s="26">
        <f>G396*H396</f>
        <v/>
      </c>
    </row>
    <row r="397">
      <c r="C397" s="27" t="inlineStr">
        <is>
          <t>JUMLAH HARGA BAHAN</t>
        </is>
      </c>
      <c r="D397" s="28" t="n"/>
      <c r="E397" s="28" t="n"/>
      <c r="F397" s="28" t="n"/>
      <c r="G397" s="28" t="n"/>
      <c r="H397" s="28" t="n"/>
      <c r="I397" s="28" t="n"/>
      <c r="J397" s="29">
        <f>SUM(J390:J396)</f>
        <v/>
      </c>
    </row>
    <row r="398">
      <c r="C398" s="24" t="inlineStr">
        <is>
          <t>C</t>
        </is>
      </c>
      <c r="D398" s="24" t="inlineStr">
        <is>
          <t>PERALATAN</t>
        </is>
      </c>
      <c r="E398" s="12" t="n"/>
      <c r="F398" s="12" t="n"/>
      <c r="G398" s="12" t="n"/>
      <c r="H398" s="12" t="n"/>
      <c r="I398" s="12" t="n"/>
      <c r="J398" s="12" t="n"/>
    </row>
    <row r="399">
      <c r="C399" s="5" t="n">
        <v>1</v>
      </c>
      <c r="D399" s="5" t="inlineStr">
        <is>
          <t>ASPHALT CUTTER (0,5-0,7 m/menit)</t>
        </is>
      </c>
      <c r="E399" s="5" t="inlineStr">
        <is>
          <t>E76</t>
        </is>
      </c>
      <c r="F399" s="5" t="inlineStr">
        <is>
          <t>Jam</t>
        </is>
      </c>
      <c r="G399" s="25" t="n">
        <v>0.3514056465336773</v>
      </c>
      <c r="H399" s="26">
        <f>VLOOKUP(D399,upahbahan,3,FALSE)</f>
        <v/>
      </c>
      <c r="J399" s="26">
        <f>G399*H399</f>
        <v/>
      </c>
    </row>
    <row r="400">
      <c r="C400" s="5" t="n">
        <v>2</v>
      </c>
      <c r="D400" s="5" t="inlineStr">
        <is>
          <t>Jack Hammer</t>
        </is>
      </c>
      <c r="E400" s="5" t="inlineStr">
        <is>
          <t>E26</t>
        </is>
      </c>
      <c r="F400" s="5" t="inlineStr">
        <is>
          <t>Jam</t>
        </is>
      </c>
      <c r="G400" s="25" t="n">
        <v>0.351405597437393</v>
      </c>
      <c r="H400" s="26">
        <f>VLOOKUP(D400,upahbahan,3,FALSE)</f>
        <v/>
      </c>
      <c r="J400" s="26">
        <f>G400*H400</f>
        <v/>
      </c>
    </row>
    <row r="401">
      <c r="C401" s="5" t="n">
        <v>3</v>
      </c>
      <c r="D401" s="5" t="inlineStr">
        <is>
          <t>Air Compresor</t>
        </is>
      </c>
      <c r="E401" s="5" t="inlineStr">
        <is>
          <t>E05</t>
        </is>
      </c>
      <c r="F401" s="5" t="inlineStr">
        <is>
          <t>Jam</t>
        </is>
      </c>
      <c r="G401" s="25" t="n">
        <v>0.3514056164316736</v>
      </c>
      <c r="H401" s="26">
        <f>VLOOKUP(D401,upahbahan,3,FALSE)</f>
        <v/>
      </c>
      <c r="J401" s="26">
        <f>G401*H401</f>
        <v/>
      </c>
    </row>
    <row r="402">
      <c r="C402" s="5" t="n">
        <v>4</v>
      </c>
      <c r="D402" s="5" t="inlineStr">
        <is>
          <t>Wheel Loader</t>
        </is>
      </c>
      <c r="E402" s="5" t="inlineStr">
        <is>
          <t>E15</t>
        </is>
      </c>
      <c r="F402" s="5" t="inlineStr">
        <is>
          <t>Jam</t>
        </is>
      </c>
      <c r="G402" s="25" t="n">
        <v>0.01653673206009594</v>
      </c>
      <c r="H402" s="26">
        <f>VLOOKUP(D402,upahbahan,3,FALSE)</f>
        <v/>
      </c>
      <c r="J402" s="26">
        <f>G402*H402</f>
        <v/>
      </c>
    </row>
    <row r="403">
      <c r="C403" s="5" t="n">
        <v>5</v>
      </c>
      <c r="D403" s="5" t="inlineStr">
        <is>
          <t>ASPHALT MIXING PLANT (AMP)</t>
        </is>
      </c>
      <c r="E403" s="5" t="inlineStr">
        <is>
          <t>E01</t>
        </is>
      </c>
      <c r="F403" s="5" t="inlineStr">
        <is>
          <t>Jam</t>
        </is>
      </c>
      <c r="G403" s="25" t="n">
        <v>0.04618473864055566</v>
      </c>
      <c r="H403" s="26">
        <f>VLOOKUP(D403,upahbahan,3,FALSE)</f>
        <v/>
      </c>
      <c r="J403" s="26">
        <f>G403*H403</f>
        <v/>
      </c>
    </row>
    <row r="404">
      <c r="C404" s="5" t="n">
        <v>6</v>
      </c>
      <c r="D404" s="5" t="inlineStr">
        <is>
          <t>Genset</t>
        </is>
      </c>
      <c r="E404" s="5" t="inlineStr">
        <is>
          <t>E12</t>
        </is>
      </c>
      <c r="F404" s="5" t="inlineStr">
        <is>
          <t>Jam</t>
        </is>
      </c>
      <c r="G404" s="25" t="n">
        <v>0.04618474726263001</v>
      </c>
      <c r="H404" s="26">
        <f>VLOOKUP(D404,upahbahan,3,FALSE)</f>
        <v/>
      </c>
      <c r="J404" s="26">
        <f>G404*H404</f>
        <v/>
      </c>
    </row>
    <row r="405">
      <c r="C405" s="5" t="n">
        <v>7</v>
      </c>
      <c r="D405" s="5" t="inlineStr">
        <is>
          <t>DUMP TRUCK 4 TON; 134 HP</t>
        </is>
      </c>
      <c r="E405" s="5" t="inlineStr">
        <is>
          <t>E08</t>
        </is>
      </c>
      <c r="F405" s="5" t="inlineStr">
        <is>
          <t>Jam</t>
        </is>
      </c>
      <c r="G405" s="25" t="n">
        <v>0.7745325916959203</v>
      </c>
      <c r="H405" s="26">
        <f>VLOOKUP(D405,upahbahan,3,FALSE)</f>
        <v/>
      </c>
      <c r="J405" s="26">
        <f>G405*H405</f>
        <v/>
      </c>
    </row>
    <row r="406">
      <c r="C406" s="5" t="n">
        <v>8</v>
      </c>
      <c r="D406" s="5" t="inlineStr">
        <is>
          <t>Baby Vibratory Roller</t>
        </is>
      </c>
      <c r="E406" s="5" t="inlineStr">
        <is>
          <t>E19a</t>
        </is>
      </c>
      <c r="F406" s="5" t="inlineStr">
        <is>
          <t>jam</t>
        </is>
      </c>
      <c r="G406" s="25" t="n">
        <v>0.2231147089127624</v>
      </c>
      <c r="H406" s="26">
        <f>VLOOKUP(D406,upahbahan,3,FALSE)</f>
        <v/>
      </c>
      <c r="J406" s="26">
        <f>G406*H406</f>
        <v/>
      </c>
    </row>
    <row r="407">
      <c r="C407" s="5" t="n">
        <v>9</v>
      </c>
      <c r="D407" s="5" t="inlineStr">
        <is>
          <t>Alat Bantu</t>
        </is>
      </c>
      <c r="F407" s="5" t="inlineStr">
        <is>
          <t>Ls</t>
        </is>
      </c>
      <c r="G407" s="25" t="n">
        <v>1</v>
      </c>
      <c r="H407" s="26">
        <f>VLOOKUP(D407,upahbahan,3,FALSE)</f>
        <v/>
      </c>
      <c r="J407" s="26">
        <f>G407*H407</f>
        <v/>
      </c>
    </row>
    <row r="408">
      <c r="C408" s="27" t="inlineStr">
        <is>
          <t>JUMLAH HARGA PERALATAN</t>
        </is>
      </c>
      <c r="D408" s="28" t="n"/>
      <c r="E408" s="28" t="n"/>
      <c r="F408" s="28" t="n"/>
      <c r="G408" s="28" t="n"/>
      <c r="H408" s="28" t="n"/>
      <c r="I408" s="28" t="n"/>
      <c r="J408" s="29">
        <f>SUM(J399:J407)</f>
        <v/>
      </c>
    </row>
    <row r="409">
      <c r="C409" s="31" t="inlineStr">
        <is>
          <t>D</t>
        </is>
      </c>
      <c r="D409" s="31" t="inlineStr">
        <is>
          <t>Jumlah (A+B+C)</t>
        </is>
      </c>
      <c r="E409" s="32" t="n"/>
      <c r="F409" s="32" t="n"/>
      <c r="G409" s="32" t="n"/>
      <c r="H409" s="32" t="n"/>
      <c r="I409" s="32" t="n"/>
      <c r="J409" s="33">
        <f>J388+J397+J408</f>
        <v/>
      </c>
    </row>
    <row r="410">
      <c r="C410" s="18" t="inlineStr">
        <is>
          <t>E</t>
        </is>
      </c>
      <c r="D410" s="18" t="inlineStr">
        <is>
          <t>Biaya Umum dan Keuntungan 10.0% x D</t>
        </is>
      </c>
      <c r="H410" s="21">
        <f>$Q$8</f>
        <v/>
      </c>
      <c r="J410" s="34">
        <f>J409*H410</f>
        <v/>
      </c>
    </row>
    <row r="411">
      <c r="C411" s="31" t="inlineStr">
        <is>
          <t>F</t>
        </is>
      </c>
      <c r="D411" s="31" t="inlineStr">
        <is>
          <t>Harga Satuan Pekerjaan (D+E)</t>
        </is>
      </c>
      <c r="E411" s="32" t="n"/>
      <c r="F411" s="32" t="n"/>
      <c r="G411" s="32" t="n"/>
      <c r="H411" s="32" t="n"/>
      <c r="I411" s="32" t="n"/>
      <c r="J411" s="33">
        <f>SUM(J409:J410)</f>
        <v/>
      </c>
    </row>
    <row r="413">
      <c r="C413" s="16" t="inlineStr">
        <is>
          <t>J.18</t>
        </is>
      </c>
      <c r="D413" s="17" t="inlineStr">
        <is>
          <t>Perbaikan AC-WC Modifikasi</t>
        </is>
      </c>
      <c r="F413" s="18" t="inlineStr">
        <is>
          <t>Meter Kubik</t>
        </is>
      </c>
      <c r="K413" s="22">
        <f>ROUNDDOWN(J440,0)</f>
        <v/>
      </c>
      <c r="M413" s="19" t="inlineStr">
        <is>
          <t>10.1.(12a)</t>
        </is>
      </c>
    </row>
    <row r="414">
      <c r="C414" s="23" t="inlineStr">
        <is>
          <t>No</t>
        </is>
      </c>
      <c r="D414" s="23" t="inlineStr">
        <is>
          <t>Uraian</t>
        </is>
      </c>
      <c r="E414" s="23" t="inlineStr">
        <is>
          <t>Kode</t>
        </is>
      </c>
      <c r="F414" s="23" t="inlineStr">
        <is>
          <t>Sat.</t>
        </is>
      </c>
      <c r="G414" s="23" t="inlineStr">
        <is>
          <t>Koefisien</t>
        </is>
      </c>
      <c r="H414" s="23" t="inlineStr">
        <is>
          <t>Harga  Satuan (Rp)</t>
        </is>
      </c>
      <c r="J414" s="23" t="inlineStr">
        <is>
          <t>Jumlah Harga (Rp)</t>
        </is>
      </c>
    </row>
    <row r="415">
      <c r="C415" s="24" t="inlineStr">
        <is>
          <t>A</t>
        </is>
      </c>
      <c r="D415" s="24" t="inlineStr">
        <is>
          <t>TENAGA KERJA</t>
        </is>
      </c>
      <c r="E415" s="12" t="n"/>
      <c r="F415" s="12" t="n"/>
      <c r="G415" s="12" t="n"/>
      <c r="H415" s="12" t="n"/>
      <c r="I415" s="12" t="n"/>
      <c r="J415" s="12" t="n"/>
    </row>
    <row r="416">
      <c r="C416" s="5" t="n">
        <v>1</v>
      </c>
      <c r="D416" s="5" t="inlineStr">
        <is>
          <t>Pekerja</t>
        </is>
      </c>
      <c r="E416" s="5" t="inlineStr">
        <is>
          <t>L01</t>
        </is>
      </c>
      <c r="F416" s="5" t="inlineStr">
        <is>
          <t>Jam</t>
        </is>
      </c>
      <c r="G416" s="25" t="n">
        <v>1.162148552609398</v>
      </c>
      <c r="H416" s="26">
        <f>VLOOKUP(D416,upahbahan,3,FALSE)</f>
        <v/>
      </c>
      <c r="J416" s="26">
        <f>G416*H416</f>
        <v/>
      </c>
    </row>
    <row r="417">
      <c r="C417" s="5" t="n">
        <v>2</v>
      </c>
      <c r="D417" s="5" t="inlineStr">
        <is>
          <t>Mandor</t>
        </is>
      </c>
      <c r="E417" s="5" t="inlineStr">
        <is>
          <t>L03</t>
        </is>
      </c>
      <c r="F417" s="5" t="inlineStr">
        <is>
          <t>Jam</t>
        </is>
      </c>
      <c r="G417" s="25" t="n">
        <v>0.04648598639194395</v>
      </c>
      <c r="H417" s="26">
        <f>VLOOKUP(D417,upahbahan,3,FALSE)</f>
        <v/>
      </c>
      <c r="J417" s="26">
        <f>G417*H417</f>
        <v/>
      </c>
    </row>
    <row r="418">
      <c r="C418" s="27" t="inlineStr">
        <is>
          <t>JUMLAH HARGA TENAGA KERJA</t>
        </is>
      </c>
      <c r="D418" s="28" t="n"/>
      <c r="E418" s="28" t="n"/>
      <c r="F418" s="28" t="n"/>
      <c r="G418" s="28" t="n"/>
      <c r="H418" s="28" t="n"/>
      <c r="I418" s="28" t="n"/>
      <c r="J418" s="29">
        <f>SUM(J416:J417)</f>
        <v/>
      </c>
    </row>
    <row r="419">
      <c r="C419" s="24" t="inlineStr">
        <is>
          <t>B</t>
        </is>
      </c>
      <c r="D419" s="24" t="inlineStr">
        <is>
          <t>BAHAN</t>
        </is>
      </c>
      <c r="E419" s="12" t="n"/>
      <c r="F419" s="12" t="n"/>
      <c r="G419" s="12" t="n"/>
      <c r="H419" s="12" t="n"/>
      <c r="I419" s="12" t="n"/>
      <c r="J419" s="12" t="n"/>
    </row>
    <row r="420">
      <c r="C420" s="5" t="n">
        <v>1</v>
      </c>
      <c r="D420" s="5" t="inlineStr">
        <is>
          <t>Agr 5-10 &amp; 10-15</t>
        </is>
      </c>
      <c r="E420" s="5" t="inlineStr">
        <is>
          <t>M92</t>
        </is>
      </c>
      <c r="F420" s="5" t="inlineStr">
        <is>
          <t>M3</t>
        </is>
      </c>
      <c r="G420" s="25" t="n">
        <v>0.3331889873032394</v>
      </c>
      <c r="H420" s="26">
        <f>VLOOKUP(D420,upahbahan,3,FALSE)</f>
        <v/>
      </c>
      <c r="J420" s="26">
        <f>G420*H420</f>
        <v/>
      </c>
    </row>
    <row r="421">
      <c r="C421" s="5" t="n">
        <v>2</v>
      </c>
      <c r="D421" s="5" t="inlineStr">
        <is>
          <t>Agr 0 - 5</t>
        </is>
      </c>
      <c r="E421" s="5" t="inlineStr">
        <is>
          <t>M91</t>
        </is>
      </c>
      <c r="F421" s="5" t="inlineStr">
        <is>
          <t>M3</t>
        </is>
      </c>
      <c r="G421" s="25" t="n">
        <v>0.4224847540322706</v>
      </c>
      <c r="H421" s="26">
        <f>VLOOKUP(D421,upahbahan,3,FALSE)</f>
        <v/>
      </c>
      <c r="J421" s="26">
        <f>G421*H421</f>
        <v/>
      </c>
    </row>
    <row r="422">
      <c r="C422" s="5" t="n">
        <v>3</v>
      </c>
      <c r="D422" s="5" t="inlineStr">
        <is>
          <t>Semen</t>
        </is>
      </c>
      <c r="E422" s="5" t="inlineStr">
        <is>
          <t>M12</t>
        </is>
      </c>
      <c r="F422" s="5" t="inlineStr">
        <is>
          <t>Kg</t>
        </is>
      </c>
      <c r="G422" s="25" t="n">
        <v>9.587999999999999</v>
      </c>
      <c r="H422" s="26">
        <f>VLOOKUP(D422,upahbahan,3,FALSE)</f>
        <v/>
      </c>
      <c r="J422" s="26">
        <f>G422*H422</f>
        <v/>
      </c>
    </row>
    <row r="423">
      <c r="C423" s="5" t="n">
        <v>4</v>
      </c>
      <c r="D423" s="5" t="inlineStr">
        <is>
          <t>Aspal</t>
        </is>
      </c>
      <c r="E423" s="5" t="inlineStr">
        <is>
          <t>M10</t>
        </is>
      </c>
      <c r="F423" s="5" t="inlineStr">
        <is>
          <t>Kg</t>
        </is>
      </c>
      <c r="G423" s="25" t="n">
        <v>61.70998370367421</v>
      </c>
      <c r="H423" s="26">
        <f>VLOOKUP(D423,upahbahan,3,FALSE)</f>
        <v/>
      </c>
      <c r="J423" s="26">
        <f>G423*H423</f>
        <v/>
      </c>
    </row>
    <row r="424">
      <c r="C424" s="5" t="n">
        <v>5</v>
      </c>
      <c r="D424" s="5" t="inlineStr">
        <is>
          <t>Anti Stripping Agent</t>
        </is>
      </c>
      <c r="E424" s="5" t="inlineStr">
        <is>
          <t>M66</t>
        </is>
      </c>
      <c r="F424" s="5" t="inlineStr">
        <is>
          <t>Kg</t>
        </is>
      </c>
      <c r="G424" s="25" t="n">
        <v>0.02125175</v>
      </c>
      <c r="H424" s="26">
        <f>VLOOKUP(D424,upahbahan,3,FALSE)</f>
        <v/>
      </c>
      <c r="J424" s="26">
        <f>G424*H424</f>
        <v/>
      </c>
    </row>
    <row r="425">
      <c r="C425" s="5" t="n">
        <v>6</v>
      </c>
      <c r="D425" s="5" t="inlineStr">
        <is>
          <t>Lapis Perekat</t>
        </is>
      </c>
      <c r="E425" s="5" t="inlineStr">
        <is>
          <t>EI612a</t>
        </is>
      </c>
      <c r="F425" s="5" t="inlineStr">
        <is>
          <t>liter</t>
        </is>
      </c>
      <c r="G425" s="25" t="n">
        <v>7.012499756245003</v>
      </c>
      <c r="H425" s="26">
        <f>VLOOKUP(D425,upahbahan,3,FALSE)</f>
        <v/>
      </c>
      <c r="J425" s="26">
        <f>G425*H425</f>
        <v/>
      </c>
    </row>
    <row r="426">
      <c r="C426" s="27" t="inlineStr">
        <is>
          <t>JUMLAH HARGA BAHAN</t>
        </is>
      </c>
      <c r="D426" s="28" t="n"/>
      <c r="E426" s="28" t="n"/>
      <c r="F426" s="28" t="n"/>
      <c r="G426" s="28" t="n"/>
      <c r="H426" s="28" t="n"/>
      <c r="I426" s="28" t="n"/>
      <c r="J426" s="29">
        <f>SUM(J420:J425)</f>
        <v/>
      </c>
    </row>
    <row r="427">
      <c r="C427" s="24" t="inlineStr">
        <is>
          <t>C</t>
        </is>
      </c>
      <c r="D427" s="24" t="inlineStr">
        <is>
          <t>PERALATAN</t>
        </is>
      </c>
      <c r="E427" s="12" t="n"/>
      <c r="F427" s="12" t="n"/>
      <c r="G427" s="12" t="n"/>
      <c r="H427" s="12" t="n"/>
      <c r="I427" s="12" t="n"/>
      <c r="J427" s="12" t="n"/>
    </row>
    <row r="428">
      <c r="C428" s="5" t="n">
        <v>1</v>
      </c>
      <c r="D428" s="5" t="inlineStr">
        <is>
          <t>ASPHALT CUTTER (0,5-0,7 m/menit)</t>
        </is>
      </c>
      <c r="E428" s="5" t="inlineStr">
        <is>
          <t>E76</t>
        </is>
      </c>
      <c r="F428" s="5" t="inlineStr">
        <is>
          <t>Jam</t>
        </is>
      </c>
      <c r="G428" s="25" t="n">
        <v>0.187416338220842</v>
      </c>
      <c r="H428" s="26">
        <f>VLOOKUP(D428,upahbahan,3,FALSE)</f>
        <v/>
      </c>
      <c r="J428" s="26">
        <f>G428*H428</f>
        <v/>
      </c>
    </row>
    <row r="429">
      <c r="C429" s="5" t="n">
        <v>2</v>
      </c>
      <c r="D429" s="5" t="inlineStr">
        <is>
          <t>Jack Hammer</t>
        </is>
      </c>
      <c r="E429" s="5" t="inlineStr">
        <is>
          <t>E26</t>
        </is>
      </c>
      <c r="F429" s="5" t="inlineStr">
        <is>
          <t>Jam</t>
        </is>
      </c>
      <c r="G429" s="25" t="n">
        <v>0.1874162997299758</v>
      </c>
      <c r="H429" s="26">
        <f>VLOOKUP(D429,upahbahan,3,FALSE)</f>
        <v/>
      </c>
      <c r="J429" s="26">
        <f>G429*H429</f>
        <v/>
      </c>
    </row>
    <row r="430">
      <c r="C430" s="5" t="n">
        <v>3</v>
      </c>
      <c r="D430" s="5" t="inlineStr">
        <is>
          <t>Air Compresor</t>
        </is>
      </c>
      <c r="E430" s="5" t="inlineStr">
        <is>
          <t>E05</t>
        </is>
      </c>
      <c r="F430" s="5" t="inlineStr">
        <is>
          <t>Jam</t>
        </is>
      </c>
      <c r="G430" s="25" t="n">
        <v>0.1874163442354903</v>
      </c>
      <c r="H430" s="26">
        <f>VLOOKUP(D430,upahbahan,3,FALSE)</f>
        <v/>
      </c>
      <c r="J430" s="26">
        <f>G430*H430</f>
        <v/>
      </c>
    </row>
    <row r="431">
      <c r="C431" s="5" t="n">
        <v>4</v>
      </c>
      <c r="D431" s="5" t="inlineStr">
        <is>
          <t>Wheel Loader</t>
        </is>
      </c>
      <c r="E431" s="5" t="inlineStr">
        <is>
          <t>E15</t>
        </is>
      </c>
      <c r="F431" s="5" t="inlineStr">
        <is>
          <t>Jam</t>
        </is>
      </c>
      <c r="G431" s="25" t="n">
        <v>0.01653673206009594</v>
      </c>
      <c r="H431" s="26">
        <f>VLOOKUP(D431,upahbahan,3,FALSE)</f>
        <v/>
      </c>
      <c r="J431" s="26">
        <f>G431*H431</f>
        <v/>
      </c>
    </row>
    <row r="432">
      <c r="C432" s="5" t="n">
        <v>5</v>
      </c>
      <c r="D432" s="5" t="inlineStr">
        <is>
          <t>ASPHALT MIXING PLANT (AMP)</t>
        </is>
      </c>
      <c r="E432" s="5" t="inlineStr">
        <is>
          <t>E01</t>
        </is>
      </c>
      <c r="F432" s="5" t="inlineStr">
        <is>
          <t>Jam</t>
        </is>
      </c>
      <c r="G432" s="25" t="n">
        <v>0.04648594364998893</v>
      </c>
      <c r="H432" s="26">
        <f>VLOOKUP(D432,upahbahan,3,FALSE)</f>
        <v/>
      </c>
      <c r="J432" s="26">
        <f>G432*H432</f>
        <v/>
      </c>
    </row>
    <row r="433">
      <c r="C433" s="5" t="n">
        <v>6</v>
      </c>
      <c r="D433" s="5" t="inlineStr">
        <is>
          <t>Genset</t>
        </is>
      </c>
      <c r="E433" s="5" t="inlineStr">
        <is>
          <t>E12</t>
        </is>
      </c>
      <c r="F433" s="5" t="inlineStr">
        <is>
          <t>Jam</t>
        </is>
      </c>
      <c r="G433" s="25" t="n">
        <v>0.04648594973503259</v>
      </c>
      <c r="H433" s="26">
        <f>VLOOKUP(D433,upahbahan,3,FALSE)</f>
        <v/>
      </c>
      <c r="J433" s="26">
        <f>G433*H433</f>
        <v/>
      </c>
    </row>
    <row r="434">
      <c r="C434" s="5" t="n">
        <v>7</v>
      </c>
      <c r="D434" s="5" t="inlineStr">
        <is>
          <t>DUMP TRUCK 4 TON; 134 HP</t>
        </is>
      </c>
      <c r="E434" s="5" t="inlineStr">
        <is>
          <t>E08</t>
        </is>
      </c>
      <c r="F434" s="5" t="inlineStr">
        <is>
          <t>Jam</t>
        </is>
      </c>
      <c r="G434" s="25" t="n">
        <v>0.8231821772021883</v>
      </c>
      <c r="H434" s="26">
        <f>VLOOKUP(D434,upahbahan,3,FALSE)</f>
        <v/>
      </c>
      <c r="J434" s="26">
        <f>G434*H434</f>
        <v/>
      </c>
    </row>
    <row r="435">
      <c r="C435" s="5" t="n">
        <v>8</v>
      </c>
      <c r="D435" s="5" t="inlineStr">
        <is>
          <t>Baby Vibratory Roller</t>
        </is>
      </c>
      <c r="E435" s="5" t="inlineStr">
        <is>
          <t>E19a</t>
        </is>
      </c>
      <c r="F435" s="5" t="inlineStr">
        <is>
          <t>jam</t>
        </is>
      </c>
      <c r="G435" s="25" t="n">
        <v>0.4183400381947406</v>
      </c>
      <c r="H435" s="26">
        <f>VLOOKUP(D435,upahbahan,3,FALSE)</f>
        <v/>
      </c>
      <c r="J435" s="26">
        <f>G435*H435</f>
        <v/>
      </c>
    </row>
    <row r="436">
      <c r="C436" s="5" t="n">
        <v>9</v>
      </c>
      <c r="D436" s="5" t="inlineStr">
        <is>
          <t>Alat Bantu</t>
        </is>
      </c>
      <c r="F436" s="5" t="inlineStr">
        <is>
          <t>Ls</t>
        </is>
      </c>
      <c r="G436" s="25" t="n">
        <v>1</v>
      </c>
      <c r="H436" s="26">
        <f>VLOOKUP(D436,upahbahan,3,FALSE)</f>
        <v/>
      </c>
      <c r="J436" s="26">
        <f>G436*H436</f>
        <v/>
      </c>
    </row>
    <row r="437">
      <c r="C437" s="27" t="inlineStr">
        <is>
          <t>JUMLAH HARGA PERALATAN</t>
        </is>
      </c>
      <c r="D437" s="28" t="n"/>
      <c r="E437" s="28" t="n"/>
      <c r="F437" s="28" t="n"/>
      <c r="G437" s="28" t="n"/>
      <c r="H437" s="28" t="n"/>
      <c r="I437" s="28" t="n"/>
      <c r="J437" s="29">
        <f>SUM(J428:J436)</f>
        <v/>
      </c>
    </row>
    <row r="438">
      <c r="C438" s="31" t="inlineStr">
        <is>
          <t>D</t>
        </is>
      </c>
      <c r="D438" s="31" t="inlineStr">
        <is>
          <t>Jumlah (A+B+C)</t>
        </is>
      </c>
      <c r="E438" s="32" t="n"/>
      <c r="F438" s="32" t="n"/>
      <c r="G438" s="32" t="n"/>
      <c r="H438" s="32" t="n"/>
      <c r="I438" s="32" t="n"/>
      <c r="J438" s="33">
        <f>J418+J426+J437</f>
        <v/>
      </c>
    </row>
    <row r="439">
      <c r="C439" s="18" t="inlineStr">
        <is>
          <t>E</t>
        </is>
      </c>
      <c r="D439" s="18" t="inlineStr">
        <is>
          <t>Biaya Umum dan Keuntungan 10.0% x D</t>
        </is>
      </c>
      <c r="H439" s="21">
        <f>$Q$8</f>
        <v/>
      </c>
      <c r="J439" s="34">
        <f>J438*H439</f>
        <v/>
      </c>
    </row>
    <row r="440">
      <c r="C440" s="31" t="inlineStr">
        <is>
          <t>F</t>
        </is>
      </c>
      <c r="D440" s="31" t="inlineStr">
        <is>
          <t>Harga Satuan Pekerjaan (D+E)</t>
        </is>
      </c>
      <c r="E440" s="32" t="n"/>
      <c r="F440" s="32" t="n"/>
      <c r="G440" s="32" t="n"/>
      <c r="H440" s="32" t="n"/>
      <c r="I440" s="32" t="n"/>
      <c r="J440" s="33">
        <f>SUM(J438:J439)</f>
        <v/>
      </c>
    </row>
    <row r="442">
      <c r="C442" s="16" t="inlineStr">
        <is>
          <t>J.19</t>
        </is>
      </c>
      <c r="D442" s="17" t="inlineStr">
        <is>
          <t>Perbaikan AC-BC Modifikasi</t>
        </is>
      </c>
      <c r="F442" s="18" t="inlineStr">
        <is>
          <t>Meter Kubik</t>
        </is>
      </c>
      <c r="K442" s="22">
        <f>ROUNDDOWN(J469,0)</f>
        <v/>
      </c>
      <c r="M442" s="19" t="inlineStr">
        <is>
          <t>10.1.(12b)</t>
        </is>
      </c>
    </row>
    <row r="443">
      <c r="C443" s="23" t="inlineStr">
        <is>
          <t>No</t>
        </is>
      </c>
      <c r="D443" s="23" t="inlineStr">
        <is>
          <t>Uraian</t>
        </is>
      </c>
      <c r="E443" s="23" t="inlineStr">
        <is>
          <t>Kode</t>
        </is>
      </c>
      <c r="F443" s="23" t="inlineStr">
        <is>
          <t>Sat.</t>
        </is>
      </c>
      <c r="G443" s="23" t="inlineStr">
        <is>
          <t>Koefisien</t>
        </is>
      </c>
      <c r="H443" s="23" t="inlineStr">
        <is>
          <t>Harga  Satuan (Rp)</t>
        </is>
      </c>
      <c r="J443" s="23" t="inlineStr">
        <is>
          <t>Jumlah Harga (Rp)</t>
        </is>
      </c>
    </row>
    <row r="444">
      <c r="C444" s="24" t="inlineStr">
        <is>
          <t>A</t>
        </is>
      </c>
      <c r="D444" s="24" t="inlineStr">
        <is>
          <t>TENAGA KERJA</t>
        </is>
      </c>
      <c r="E444" s="12" t="n"/>
      <c r="F444" s="12" t="n"/>
      <c r="G444" s="12" t="n"/>
      <c r="H444" s="12" t="n"/>
      <c r="I444" s="12" t="n"/>
      <c r="J444" s="12" t="n"/>
    </row>
    <row r="445">
      <c r="C445" s="5" t="n">
        <v>1</v>
      </c>
      <c r="D445" s="5" t="inlineStr">
        <is>
          <t>Pekerja</t>
        </is>
      </c>
      <c r="E445" s="5" t="inlineStr">
        <is>
          <t>L01</t>
        </is>
      </c>
      <c r="F445" s="5" t="inlineStr">
        <is>
          <t>Jam</t>
        </is>
      </c>
      <c r="G445" s="25" t="n">
        <v>1.159638382059606</v>
      </c>
      <c r="H445" s="26">
        <f>VLOOKUP(D445,upahbahan,3,FALSE)</f>
        <v/>
      </c>
      <c r="J445" s="26">
        <f>G445*H445</f>
        <v/>
      </c>
    </row>
    <row r="446">
      <c r="C446" s="5" t="n">
        <v>2</v>
      </c>
      <c r="D446" s="5" t="inlineStr">
        <is>
          <t>Mandor</t>
        </is>
      </c>
      <c r="E446" s="5" t="inlineStr">
        <is>
          <t>L03</t>
        </is>
      </c>
      <c r="F446" s="5" t="inlineStr">
        <is>
          <t>Jam</t>
        </is>
      </c>
      <c r="G446" s="25" t="n">
        <v>0.04638542390241296</v>
      </c>
      <c r="H446" s="26">
        <f>VLOOKUP(D446,upahbahan,3,FALSE)</f>
        <v/>
      </c>
      <c r="J446" s="26">
        <f>G446*H446</f>
        <v/>
      </c>
    </row>
    <row r="447">
      <c r="C447" s="27" t="inlineStr">
        <is>
          <t>JUMLAH HARGA TENAGA KERJA</t>
        </is>
      </c>
      <c r="D447" s="28" t="n"/>
      <c r="E447" s="28" t="n"/>
      <c r="F447" s="28" t="n"/>
      <c r="G447" s="28" t="n"/>
      <c r="H447" s="28" t="n"/>
      <c r="I447" s="28" t="n"/>
      <c r="J447" s="29">
        <f>SUM(J445:J446)</f>
        <v/>
      </c>
    </row>
    <row r="448">
      <c r="C448" s="24" t="inlineStr">
        <is>
          <t>B</t>
        </is>
      </c>
      <c r="D448" s="24" t="inlineStr">
        <is>
          <t>BAHAN</t>
        </is>
      </c>
      <c r="E448" s="12" t="n"/>
      <c r="F448" s="12" t="n"/>
      <c r="G448" s="12" t="n"/>
      <c r="H448" s="12" t="n"/>
      <c r="I448" s="12" t="n"/>
      <c r="J448" s="12" t="n"/>
    </row>
    <row r="449">
      <c r="C449" s="5" t="n">
        <v>1</v>
      </c>
      <c r="D449" s="5" t="inlineStr">
        <is>
          <t>Agr 5-10 &amp; 10-15</t>
        </is>
      </c>
      <c r="E449" s="5" t="inlineStr">
        <is>
          <t>M92</t>
        </is>
      </c>
      <c r="F449" s="5" t="inlineStr">
        <is>
          <t>M3</t>
        </is>
      </c>
      <c r="G449" s="25" t="n">
        <v>0.3894166734513954</v>
      </c>
      <c r="H449" s="26">
        <f>VLOOKUP(D449,upahbahan,3,FALSE)</f>
        <v/>
      </c>
      <c r="J449" s="26">
        <f>G449*H449</f>
        <v/>
      </c>
    </row>
    <row r="450">
      <c r="C450" s="5" t="n">
        <v>2</v>
      </c>
      <c r="D450" s="5" t="inlineStr">
        <is>
          <t>Agr 0 - 5</t>
        </is>
      </c>
      <c r="E450" s="5" t="inlineStr">
        <is>
          <t>M91</t>
        </is>
      </c>
      <c r="F450" s="5" t="inlineStr">
        <is>
          <t>M3</t>
        </is>
      </c>
      <c r="G450" s="25" t="n">
        <v>0.3745534532661853</v>
      </c>
      <c r="H450" s="26">
        <f>VLOOKUP(D450,upahbahan,3,FALSE)</f>
        <v/>
      </c>
      <c r="J450" s="26">
        <f>G450*H450</f>
        <v/>
      </c>
    </row>
    <row r="451">
      <c r="C451" s="5" t="n">
        <v>3</v>
      </c>
      <c r="D451" s="5" t="inlineStr">
        <is>
          <t>Semen</t>
        </is>
      </c>
      <c r="E451" s="5" t="inlineStr">
        <is>
          <t>M12</t>
        </is>
      </c>
      <c r="F451" s="5" t="inlineStr">
        <is>
          <t>Kg</t>
        </is>
      </c>
      <c r="G451" s="25" t="n">
        <v>9.587999999999999</v>
      </c>
      <c r="H451" s="26">
        <f>VLOOKUP(D451,upahbahan,3,FALSE)</f>
        <v/>
      </c>
      <c r="J451" s="26">
        <f>G451*H451</f>
        <v/>
      </c>
    </row>
    <row r="452">
      <c r="C452" s="5" t="n">
        <v>4</v>
      </c>
      <c r="D452" s="5" t="inlineStr">
        <is>
          <t>Aspal</t>
        </is>
      </c>
      <c r="E452" s="5" t="inlineStr">
        <is>
          <t>M10</t>
        </is>
      </c>
      <c r="F452" s="5" t="inlineStr">
        <is>
          <t>Kg</t>
        </is>
      </c>
      <c r="G452" s="25" t="n">
        <v>57.11998418716031</v>
      </c>
      <c r="H452" s="26">
        <f>VLOOKUP(D452,upahbahan,3,FALSE)</f>
        <v/>
      </c>
      <c r="J452" s="26">
        <f>G452*H452</f>
        <v/>
      </c>
    </row>
    <row r="453">
      <c r="C453" s="5" t="n">
        <v>5</v>
      </c>
      <c r="D453" s="5" t="inlineStr">
        <is>
          <t>Anti Stripping Agent</t>
        </is>
      </c>
      <c r="E453" s="5" t="inlineStr">
        <is>
          <t>M66</t>
        </is>
      </c>
      <c r="F453" s="5" t="inlineStr">
        <is>
          <t>Kg</t>
        </is>
      </c>
      <c r="G453" s="25" t="n">
        <v>0.02120575</v>
      </c>
      <c r="H453" s="26">
        <f>VLOOKUP(D453,upahbahan,3,FALSE)</f>
        <v/>
      </c>
      <c r="J453" s="26">
        <f>G453*H453</f>
        <v/>
      </c>
    </row>
    <row r="454">
      <c r="C454" s="5" t="n">
        <v>6</v>
      </c>
      <c r="D454" s="5" t="inlineStr">
        <is>
          <t>Lapis Perekat</t>
        </is>
      </c>
      <c r="E454" s="5" t="inlineStr">
        <is>
          <t>EI612a</t>
        </is>
      </c>
      <c r="F454" s="5" t="inlineStr">
        <is>
          <t>liter</t>
        </is>
      </c>
      <c r="G454" s="25" t="n">
        <v>4.674999988662558</v>
      </c>
      <c r="H454" s="26">
        <f>VLOOKUP(D454,upahbahan,3,FALSE)</f>
        <v/>
      </c>
      <c r="J454" s="26">
        <f>G454*H454</f>
        <v/>
      </c>
    </row>
    <row r="455">
      <c r="C455" s="27" t="inlineStr">
        <is>
          <t>JUMLAH HARGA BAHAN</t>
        </is>
      </c>
      <c r="D455" s="28" t="n"/>
      <c r="E455" s="28" t="n"/>
      <c r="F455" s="28" t="n"/>
      <c r="G455" s="28" t="n"/>
      <c r="H455" s="28" t="n"/>
      <c r="I455" s="28" t="n"/>
      <c r="J455" s="29">
        <f>SUM(J449:J454)</f>
        <v/>
      </c>
    </row>
    <row r="456">
      <c r="C456" s="24" t="inlineStr">
        <is>
          <t>C</t>
        </is>
      </c>
      <c r="D456" s="24" t="inlineStr">
        <is>
          <t>PERALATAN</t>
        </is>
      </c>
      <c r="E456" s="12" t="n"/>
      <c r="F456" s="12" t="n"/>
      <c r="G456" s="12" t="n"/>
      <c r="H456" s="12" t="n"/>
      <c r="I456" s="12" t="n"/>
      <c r="J456" s="12" t="n"/>
    </row>
    <row r="457">
      <c r="C457" s="5" t="n">
        <v>1</v>
      </c>
      <c r="D457" s="5" t="inlineStr">
        <is>
          <t>ASPHALT CUTTER (0,5-0,7 m/menit)</t>
        </is>
      </c>
      <c r="E457" s="5" t="inlineStr">
        <is>
          <t>E76</t>
        </is>
      </c>
      <c r="F457" s="5" t="inlineStr">
        <is>
          <t>Jam</t>
        </is>
      </c>
      <c r="G457" s="25" t="n">
        <v>0.2811244578528693</v>
      </c>
      <c r="H457" s="26">
        <f>VLOOKUP(D457,upahbahan,3,FALSE)</f>
        <v/>
      </c>
      <c r="J457" s="26">
        <f>G457*H457</f>
        <v/>
      </c>
    </row>
    <row r="458">
      <c r="C458" s="5" t="n">
        <v>2</v>
      </c>
      <c r="D458" s="5" t="inlineStr">
        <is>
          <t>Jack Hammer</t>
        </is>
      </c>
      <c r="E458" s="5" t="inlineStr">
        <is>
          <t>E26</t>
        </is>
      </c>
      <c r="F458" s="5" t="inlineStr">
        <is>
          <t>Jam</t>
        </is>
      </c>
      <c r="G458" s="25" t="n">
        <v>0.2811244495949637</v>
      </c>
      <c r="H458" s="26">
        <f>VLOOKUP(D458,upahbahan,3,FALSE)</f>
        <v/>
      </c>
      <c r="J458" s="26">
        <f>G458*H458</f>
        <v/>
      </c>
    </row>
    <row r="459">
      <c r="C459" s="5" t="n">
        <v>3</v>
      </c>
      <c r="D459" s="5" t="inlineStr">
        <is>
          <t>Air Compresor</t>
        </is>
      </c>
      <c r="E459" s="5" t="inlineStr">
        <is>
          <t>E05</t>
        </is>
      </c>
      <c r="F459" s="5" t="inlineStr">
        <is>
          <t>Jam</t>
        </is>
      </c>
      <c r="G459" s="25" t="n">
        <v>0.2811244931453388</v>
      </c>
      <c r="H459" s="26">
        <f>VLOOKUP(D459,upahbahan,3,FALSE)</f>
        <v/>
      </c>
      <c r="J459" s="26">
        <f>G459*H459</f>
        <v/>
      </c>
    </row>
    <row r="460">
      <c r="C460" s="5" t="n">
        <v>4</v>
      </c>
      <c r="D460" s="5" t="inlineStr">
        <is>
          <t>Wheel Loader</t>
        </is>
      </c>
      <c r="E460" s="5" t="inlineStr">
        <is>
          <t>E15</t>
        </is>
      </c>
      <c r="F460" s="5" t="inlineStr">
        <is>
          <t>Jam</t>
        </is>
      </c>
      <c r="G460" s="25" t="n">
        <v>0.01653673206009594</v>
      </c>
      <c r="H460" s="26">
        <f>VLOOKUP(D460,upahbahan,3,FALSE)</f>
        <v/>
      </c>
      <c r="J460" s="26">
        <f>G460*H460</f>
        <v/>
      </c>
    </row>
    <row r="461">
      <c r="C461" s="5" t="n">
        <v>5</v>
      </c>
      <c r="D461" s="5" t="inlineStr">
        <is>
          <t>ASPHALT MIXING PLANT (AMP)</t>
        </is>
      </c>
      <c r="E461" s="5" t="inlineStr">
        <is>
          <t>E01</t>
        </is>
      </c>
      <c r="F461" s="5" t="inlineStr">
        <is>
          <t>Jam</t>
        </is>
      </c>
      <c r="G461" s="25" t="n">
        <v>0.04638554253106654</v>
      </c>
      <c r="H461" s="26">
        <f>VLOOKUP(D461,upahbahan,3,FALSE)</f>
        <v/>
      </c>
      <c r="J461" s="26">
        <f>G461*H461</f>
        <v/>
      </c>
    </row>
    <row r="462">
      <c r="C462" s="5" t="n">
        <v>6</v>
      </c>
      <c r="D462" s="5" t="inlineStr">
        <is>
          <t>Genset</t>
        </is>
      </c>
      <c r="E462" s="5" t="inlineStr">
        <is>
          <t>E12</t>
        </is>
      </c>
      <c r="F462" s="5" t="inlineStr">
        <is>
          <t>Jam</t>
        </is>
      </c>
      <c r="G462" s="25" t="n">
        <v>0.04638554221706386</v>
      </c>
      <c r="H462" s="26">
        <f>VLOOKUP(D462,upahbahan,3,FALSE)</f>
        <v/>
      </c>
      <c r="J462" s="26">
        <f>G462*H462</f>
        <v/>
      </c>
    </row>
    <row r="463">
      <c r="C463" s="5" t="n">
        <v>7</v>
      </c>
      <c r="D463" s="5" t="inlineStr">
        <is>
          <t>DUMP TRUCK 4 TON; 134 HP</t>
        </is>
      </c>
      <c r="E463" s="5" t="inlineStr">
        <is>
          <t>E08</t>
        </is>
      </c>
      <c r="F463" s="5" t="inlineStr">
        <is>
          <t>Jam</t>
        </is>
      </c>
      <c r="G463" s="25" t="n">
        <v>0.790232040941324</v>
      </c>
      <c r="H463" s="26">
        <f>VLOOKUP(D463,upahbahan,3,FALSE)</f>
        <v/>
      </c>
      <c r="J463" s="26">
        <f>G463*H463</f>
        <v/>
      </c>
    </row>
    <row r="464">
      <c r="C464" s="5" t="n">
        <v>8</v>
      </c>
      <c r="D464" s="5" t="inlineStr">
        <is>
          <t>Baby Vibratory Roller</t>
        </is>
      </c>
      <c r="E464" s="5" t="inlineStr">
        <is>
          <t>E19a</t>
        </is>
      </c>
      <c r="F464" s="5" t="inlineStr">
        <is>
          <t>jam</t>
        </is>
      </c>
      <c r="G464" s="25" t="n">
        <v>0.278893386140953</v>
      </c>
      <c r="H464" s="26">
        <f>VLOOKUP(D464,upahbahan,3,FALSE)</f>
        <v/>
      </c>
      <c r="J464" s="26">
        <f>G464*H464</f>
        <v/>
      </c>
    </row>
    <row r="465">
      <c r="C465" s="5" t="n">
        <v>9</v>
      </c>
      <c r="D465" s="5" t="inlineStr">
        <is>
          <t>Alat Bantu</t>
        </is>
      </c>
      <c r="F465" s="5" t="inlineStr">
        <is>
          <t>Ls</t>
        </is>
      </c>
      <c r="G465" s="25" t="n">
        <v>1</v>
      </c>
      <c r="H465" s="26">
        <f>VLOOKUP(D465,upahbahan,3,FALSE)</f>
        <v/>
      </c>
      <c r="J465" s="26">
        <f>G465*H465</f>
        <v/>
      </c>
    </row>
    <row r="466">
      <c r="C466" s="27" t="inlineStr">
        <is>
          <t>JUMLAH HARGA PERALATAN</t>
        </is>
      </c>
      <c r="D466" s="28" t="n"/>
      <c r="E466" s="28" t="n"/>
      <c r="F466" s="28" t="n"/>
      <c r="G466" s="28" t="n"/>
      <c r="H466" s="28" t="n"/>
      <c r="I466" s="28" t="n"/>
      <c r="J466" s="29">
        <f>SUM(J457:J465)</f>
        <v/>
      </c>
    </row>
    <row r="467">
      <c r="C467" s="31" t="inlineStr">
        <is>
          <t>D</t>
        </is>
      </c>
      <c r="D467" s="31" t="inlineStr">
        <is>
          <t>Jumlah (A+B+C)</t>
        </is>
      </c>
      <c r="E467" s="32" t="n"/>
      <c r="F467" s="32" t="n"/>
      <c r="G467" s="32" t="n"/>
      <c r="H467" s="32" t="n"/>
      <c r="I467" s="32" t="n"/>
      <c r="J467" s="33">
        <f>J447+J455+J466</f>
        <v/>
      </c>
    </row>
    <row r="468">
      <c r="C468" s="18" t="inlineStr">
        <is>
          <t>E</t>
        </is>
      </c>
      <c r="D468" s="18" t="inlineStr">
        <is>
          <t>Biaya Umum dan Keuntungan 10.0% x D</t>
        </is>
      </c>
      <c r="H468" s="21">
        <f>$Q$8</f>
        <v/>
      </c>
      <c r="J468" s="34">
        <f>J467*H468</f>
        <v/>
      </c>
    </row>
    <row r="469">
      <c r="C469" s="31" t="inlineStr">
        <is>
          <t>F</t>
        </is>
      </c>
      <c r="D469" s="31" t="inlineStr">
        <is>
          <t>Harga Satuan Pekerjaan (D+E)</t>
        </is>
      </c>
      <c r="E469" s="32" t="n"/>
      <c r="F469" s="32" t="n"/>
      <c r="G469" s="32" t="n"/>
      <c r="H469" s="32" t="n"/>
      <c r="I469" s="32" t="n"/>
      <c r="J469" s="33">
        <f>SUM(J467:J468)</f>
        <v/>
      </c>
    </row>
    <row r="471">
      <c r="C471" s="16" t="inlineStr">
        <is>
          <t>J.20</t>
        </is>
      </c>
      <c r="D471" s="17" t="inlineStr">
        <is>
          <t>Perbaikan SMA Tipis</t>
        </is>
      </c>
      <c r="F471" s="18" t="inlineStr">
        <is>
          <t>Meter Kubik</t>
        </is>
      </c>
      <c r="K471" s="22">
        <f>ROUNDDOWN(J499,0)</f>
        <v/>
      </c>
      <c r="M471" s="19" t="inlineStr">
        <is>
          <t>10.1.(13a)</t>
        </is>
      </c>
    </row>
    <row r="472">
      <c r="C472" s="23" t="inlineStr">
        <is>
          <t>No</t>
        </is>
      </c>
      <c r="D472" s="23" t="inlineStr">
        <is>
          <t>Uraian</t>
        </is>
      </c>
      <c r="E472" s="23" t="inlineStr">
        <is>
          <t>Kode</t>
        </is>
      </c>
      <c r="F472" s="23" t="inlineStr">
        <is>
          <t>Sat.</t>
        </is>
      </c>
      <c r="G472" s="23" t="inlineStr">
        <is>
          <t>Koefisien</t>
        </is>
      </c>
      <c r="H472" s="23" t="inlineStr">
        <is>
          <t>Harga  Satuan (Rp)</t>
        </is>
      </c>
      <c r="J472" s="23" t="inlineStr">
        <is>
          <t>Jumlah Harga (Rp)</t>
        </is>
      </c>
    </row>
    <row r="473">
      <c r="C473" s="24" t="inlineStr">
        <is>
          <t>A</t>
        </is>
      </c>
      <c r="D473" s="24" t="inlineStr">
        <is>
          <t>TENAGA KERJA</t>
        </is>
      </c>
      <c r="E473" s="12" t="n"/>
      <c r="F473" s="12" t="n"/>
      <c r="G473" s="12" t="n"/>
      <c r="H473" s="12" t="n"/>
      <c r="I473" s="12" t="n"/>
      <c r="J473" s="12" t="n"/>
    </row>
    <row r="474">
      <c r="C474" s="5" t="n">
        <v>1</v>
      </c>
      <c r="D474" s="5" t="inlineStr">
        <is>
          <t>Pekerja</t>
        </is>
      </c>
      <c r="E474" s="5" t="inlineStr">
        <is>
          <t>L01</t>
        </is>
      </c>
      <c r="F474" s="5" t="inlineStr">
        <is>
          <t>Jam</t>
        </is>
      </c>
      <c r="G474" s="25" t="n">
        <v>1.162148552609398</v>
      </c>
      <c r="H474" s="26">
        <f>VLOOKUP(D474,upahbahan,3,FALSE)</f>
        <v/>
      </c>
      <c r="J474" s="26">
        <f>G474*H474</f>
        <v/>
      </c>
    </row>
    <row r="475">
      <c r="C475" s="5" t="n">
        <v>2</v>
      </c>
      <c r="D475" s="5" t="inlineStr">
        <is>
          <t>Mandor</t>
        </is>
      </c>
      <c r="E475" s="5" t="inlineStr">
        <is>
          <t>L03</t>
        </is>
      </c>
      <c r="F475" s="5" t="inlineStr">
        <is>
          <t>Jam</t>
        </is>
      </c>
      <c r="G475" s="25" t="n">
        <v>0.04648598639194395</v>
      </c>
      <c r="H475" s="26">
        <f>VLOOKUP(D475,upahbahan,3,FALSE)</f>
        <v/>
      </c>
      <c r="J475" s="26">
        <f>G475*H475</f>
        <v/>
      </c>
    </row>
    <row r="476">
      <c r="C476" s="27" t="inlineStr">
        <is>
          <t>JUMLAH HARGA TENAGA KERJA</t>
        </is>
      </c>
      <c r="D476" s="28" t="n"/>
      <c r="E476" s="28" t="n"/>
      <c r="F476" s="28" t="n"/>
      <c r="G476" s="28" t="n"/>
      <c r="H476" s="28" t="n"/>
      <c r="I476" s="28" t="n"/>
      <c r="J476" s="29">
        <f>SUM(J474:J475)</f>
        <v/>
      </c>
    </row>
    <row r="477">
      <c r="C477" s="24" t="inlineStr">
        <is>
          <t>B</t>
        </is>
      </c>
      <c r="D477" s="24" t="inlineStr">
        <is>
          <t>BAHAN</t>
        </is>
      </c>
      <c r="E477" s="12" t="n"/>
      <c r="F477" s="12" t="n"/>
      <c r="G477" s="12" t="n"/>
      <c r="H477" s="12" t="n"/>
      <c r="I477" s="12" t="n"/>
      <c r="J477" s="12" t="n"/>
    </row>
    <row r="478">
      <c r="C478" s="5" t="n">
        <v>1</v>
      </c>
      <c r="D478" s="5" t="inlineStr">
        <is>
          <t>Agr 5-8 &amp; 8-11</t>
        </is>
      </c>
      <c r="E478" s="5" t="inlineStr">
        <is>
          <t>M92</t>
        </is>
      </c>
      <c r="F478" s="5" t="inlineStr">
        <is>
          <t>M3</t>
        </is>
      </c>
      <c r="G478" s="25" t="n">
        <v>0.5112755846410831</v>
      </c>
      <c r="H478" s="26">
        <f>VLOOKUP(D478,upahbahan,3,FALSE)</f>
        <v/>
      </c>
      <c r="J478" s="26">
        <f>G478*H478</f>
        <v/>
      </c>
    </row>
    <row r="479">
      <c r="C479" s="5" t="n">
        <v>2</v>
      </c>
      <c r="D479" s="5" t="inlineStr">
        <is>
          <t>Agr 0 - 5</t>
        </is>
      </c>
      <c r="E479" s="5" t="inlineStr">
        <is>
          <t>M91</t>
        </is>
      </c>
      <c r="F479" s="5" t="inlineStr">
        <is>
          <t>M3</t>
        </is>
      </c>
      <c r="G479" s="25" t="n">
        <v>0.2027862675905066</v>
      </c>
      <c r="H479" s="26">
        <f>VLOOKUP(D479,upahbahan,3,FALSE)</f>
        <v/>
      </c>
      <c r="J479" s="26">
        <f>G479*H479</f>
        <v/>
      </c>
    </row>
    <row r="480">
      <c r="C480" s="5" t="n">
        <v>3</v>
      </c>
      <c r="D480" s="5" t="inlineStr">
        <is>
          <t>Filler Added (Non Pc)</t>
        </is>
      </c>
      <c r="E480" s="5" t="inlineStr">
        <is>
          <t>M05</t>
        </is>
      </c>
      <c r="F480" s="5" t="inlineStr">
        <is>
          <t>Kg</t>
        </is>
      </c>
      <c r="G480" s="25" t="n">
        <v>66.91200000000001</v>
      </c>
      <c r="H480" s="26">
        <f>VLOOKUP(D480,upahbahan,3,FALSE)</f>
        <v/>
      </c>
      <c r="J480" s="26">
        <f>G480*H480</f>
        <v/>
      </c>
    </row>
    <row r="481">
      <c r="C481" s="5" t="n">
        <v>4</v>
      </c>
      <c r="D481" s="5" t="inlineStr">
        <is>
          <t>Aspal</t>
        </is>
      </c>
      <c r="E481" s="5" t="inlineStr">
        <is>
          <t>M10</t>
        </is>
      </c>
      <c r="F481" s="5" t="inlineStr">
        <is>
          <t>Kg</t>
        </is>
      </c>
      <c r="G481" s="25" t="n">
        <v>64.25998185505087</v>
      </c>
      <c r="H481" s="26">
        <f>VLOOKUP(D481,upahbahan,3,FALSE)</f>
        <v/>
      </c>
      <c r="J481" s="26">
        <f>G481*H481</f>
        <v/>
      </c>
    </row>
    <row r="482">
      <c r="C482" s="5" t="n">
        <v>5</v>
      </c>
      <c r="D482" s="5" t="inlineStr">
        <is>
          <t>Anti Stripping Agent</t>
        </is>
      </c>
      <c r="E482" s="5" t="inlineStr">
        <is>
          <t>M66</t>
        </is>
      </c>
      <c r="F482" s="5" t="inlineStr">
        <is>
          <t>Kg</t>
        </is>
      </c>
      <c r="G482" s="25" t="n">
        <v>0.02125175</v>
      </c>
      <c r="H482" s="26">
        <f>VLOOKUP(D482,upahbahan,3,FALSE)</f>
        <v/>
      </c>
      <c r="J482" s="26">
        <f>G482*H482</f>
        <v/>
      </c>
    </row>
    <row r="483">
      <c r="C483" s="5" t="n">
        <v>6</v>
      </c>
      <c r="D483" s="5" t="inlineStr">
        <is>
          <t>Serat Selulosa</t>
        </is>
      </c>
      <c r="E483" s="5" t="inlineStr">
        <is>
          <t>M158</t>
        </is>
      </c>
      <c r="F483" s="5" t="inlineStr">
        <is>
          <t>Kg</t>
        </is>
      </c>
      <c r="G483" s="25" t="n">
        <v>3.06</v>
      </c>
      <c r="H483" s="26">
        <f>VLOOKUP(D483,upahbahan,3,FALSE)</f>
        <v/>
      </c>
      <c r="J483" s="26">
        <f>G483*H483</f>
        <v/>
      </c>
    </row>
    <row r="484">
      <c r="C484" s="5" t="n">
        <v>7</v>
      </c>
      <c r="D484" s="5" t="inlineStr">
        <is>
          <t>Lapis Perekat</t>
        </is>
      </c>
      <c r="E484" s="5" t="inlineStr">
        <is>
          <t>EI612a</t>
        </is>
      </c>
      <c r="F484" s="5" t="inlineStr">
        <is>
          <t>liter</t>
        </is>
      </c>
      <c r="G484" s="25" t="n">
        <v>9.349999977325115</v>
      </c>
      <c r="H484" s="26">
        <f>VLOOKUP(D484,upahbahan,3,FALSE)</f>
        <v/>
      </c>
      <c r="J484" s="26">
        <f>G484*H484</f>
        <v/>
      </c>
    </row>
    <row r="485">
      <c r="C485" s="27" t="inlineStr">
        <is>
          <t>JUMLAH HARGA BAHAN</t>
        </is>
      </c>
      <c r="D485" s="28" t="n"/>
      <c r="E485" s="28" t="n"/>
      <c r="F485" s="28" t="n"/>
      <c r="G485" s="28" t="n"/>
      <c r="H485" s="28" t="n"/>
      <c r="I485" s="28" t="n"/>
      <c r="J485" s="29">
        <f>SUM(J478:J484)</f>
        <v/>
      </c>
    </row>
    <row r="486">
      <c r="C486" s="24" t="inlineStr">
        <is>
          <t>C</t>
        </is>
      </c>
      <c r="D486" s="24" t="inlineStr">
        <is>
          <t>PERALATAN</t>
        </is>
      </c>
      <c r="E486" s="12" t="n"/>
      <c r="F486" s="12" t="n"/>
      <c r="G486" s="12" t="n"/>
      <c r="H486" s="12" t="n"/>
      <c r="I486" s="12" t="n"/>
      <c r="J486" s="12" t="n"/>
    </row>
    <row r="487">
      <c r="C487" s="5" t="n">
        <v>1</v>
      </c>
      <c r="D487" s="5" t="inlineStr">
        <is>
          <t>ASPHALT CUTTER (0,5-0,7 m/menit)</t>
        </is>
      </c>
      <c r="E487" s="5" t="inlineStr">
        <is>
          <t>E76</t>
        </is>
      </c>
      <c r="F487" s="5" t="inlineStr">
        <is>
          <t>Jam</t>
        </is>
      </c>
      <c r="G487" s="25" t="n">
        <v>0.1405622784048285</v>
      </c>
      <c r="H487" s="26">
        <f>VLOOKUP(D487,upahbahan,3,FALSE)</f>
        <v/>
      </c>
      <c r="J487" s="26">
        <f>G487*H487</f>
        <v/>
      </c>
    </row>
    <row r="488">
      <c r="C488" s="5" t="n">
        <v>2</v>
      </c>
      <c r="D488" s="5" t="inlineStr">
        <is>
          <t>Jack Hammer</t>
        </is>
      </c>
      <c r="E488" s="5" t="inlineStr">
        <is>
          <t>E26</t>
        </is>
      </c>
      <c r="F488" s="5" t="inlineStr">
        <is>
          <t>Jam</t>
        </is>
      </c>
      <c r="G488" s="25" t="n">
        <v>0.1405622956848585</v>
      </c>
      <c r="H488" s="26">
        <f>VLOOKUP(D488,upahbahan,3,FALSE)</f>
        <v/>
      </c>
      <c r="J488" s="26">
        <f>G488*H488</f>
        <v/>
      </c>
    </row>
    <row r="489">
      <c r="C489" s="5" t="n">
        <v>3</v>
      </c>
      <c r="D489" s="5" t="inlineStr">
        <is>
          <t>Air Compresor</t>
        </is>
      </c>
      <c r="E489" s="5" t="inlineStr">
        <is>
          <t>E05</t>
        </is>
      </c>
      <c r="F489" s="5" t="inlineStr">
        <is>
          <t>Jam</t>
        </is>
      </c>
      <c r="G489" s="25" t="n">
        <v>0.1405622465726694</v>
      </c>
      <c r="H489" s="26">
        <f>VLOOKUP(D489,upahbahan,3,FALSE)</f>
        <v/>
      </c>
      <c r="J489" s="26">
        <f>G489*H489</f>
        <v/>
      </c>
    </row>
    <row r="490">
      <c r="C490" s="5" t="n">
        <v>4</v>
      </c>
      <c r="D490" s="5" t="inlineStr">
        <is>
          <t>Wheel Loader</t>
        </is>
      </c>
      <c r="E490" s="5" t="inlineStr">
        <is>
          <t>E15</t>
        </is>
      </c>
      <c r="F490" s="5" t="inlineStr">
        <is>
          <t>Jam</t>
        </is>
      </c>
      <c r="G490" s="25" t="n">
        <v>0.01653673206009594</v>
      </c>
      <c r="H490" s="26">
        <f>VLOOKUP(D490,upahbahan,3,FALSE)</f>
        <v/>
      </c>
      <c r="J490" s="26">
        <f>G490*H490</f>
        <v/>
      </c>
    </row>
    <row r="491">
      <c r="C491" s="5" t="n">
        <v>5</v>
      </c>
      <c r="D491" s="5" t="inlineStr">
        <is>
          <t>ASPHALT MIXING PLANT (AMP)</t>
        </is>
      </c>
      <c r="E491" s="5" t="inlineStr">
        <is>
          <t>E01</t>
        </is>
      </c>
      <c r="F491" s="5" t="inlineStr">
        <is>
          <t>Jam</t>
        </is>
      </c>
      <c r="G491" s="25" t="n">
        <v>0.04648594364998893</v>
      </c>
      <c r="H491" s="26">
        <f>VLOOKUP(D491,upahbahan,3,FALSE)</f>
        <v/>
      </c>
      <c r="J491" s="26">
        <f>G491*H491</f>
        <v/>
      </c>
    </row>
    <row r="492">
      <c r="C492" s="5" t="n">
        <v>6</v>
      </c>
      <c r="D492" s="5" t="inlineStr">
        <is>
          <t>Genset</t>
        </is>
      </c>
      <c r="E492" s="5" t="inlineStr">
        <is>
          <t>E12</t>
        </is>
      </c>
      <c r="F492" s="5" t="inlineStr">
        <is>
          <t>Jam</t>
        </is>
      </c>
      <c r="G492" s="25" t="n">
        <v>0.04648594973503259</v>
      </c>
      <c r="H492" s="26">
        <f>VLOOKUP(D492,upahbahan,3,FALSE)</f>
        <v/>
      </c>
      <c r="J492" s="26">
        <f>G492*H492</f>
        <v/>
      </c>
    </row>
    <row r="493">
      <c r="C493" s="5" t="n">
        <v>7</v>
      </c>
      <c r="D493" s="5" t="inlineStr">
        <is>
          <t>DUMP TRUCK 4 TON; 134 HP</t>
        </is>
      </c>
      <c r="E493" s="5" t="inlineStr">
        <is>
          <t>E08</t>
        </is>
      </c>
      <c r="F493" s="5" t="inlineStr">
        <is>
          <t>Jam</t>
        </is>
      </c>
      <c r="G493" s="25" t="n">
        <v>0.8545577004031327</v>
      </c>
      <c r="H493" s="26">
        <f>VLOOKUP(D493,upahbahan,3,FALSE)</f>
        <v/>
      </c>
      <c r="J493" s="26">
        <f>G493*H493</f>
        <v/>
      </c>
    </row>
    <row r="494">
      <c r="C494" s="5" t="n">
        <v>8</v>
      </c>
      <c r="D494" s="5" t="inlineStr">
        <is>
          <t>Baby Vibratory Roller</t>
        </is>
      </c>
      <c r="E494" s="5" t="inlineStr">
        <is>
          <t>E19a</t>
        </is>
      </c>
      <c r="F494" s="5" t="inlineStr">
        <is>
          <t>jam</t>
        </is>
      </c>
      <c r="G494" s="25" t="n">
        <v>0.2091700190973703</v>
      </c>
      <c r="H494" s="26">
        <f>VLOOKUP(D494,upahbahan,3,FALSE)</f>
        <v/>
      </c>
      <c r="J494" s="26">
        <f>G494*H494</f>
        <v/>
      </c>
    </row>
    <row r="495">
      <c r="C495" s="5" t="n">
        <v>9</v>
      </c>
      <c r="D495" s="5" t="inlineStr">
        <is>
          <t>Alat Bantu</t>
        </is>
      </c>
      <c r="F495" s="5" t="inlineStr">
        <is>
          <t>Ls</t>
        </is>
      </c>
      <c r="G495" s="25" t="n">
        <v>1</v>
      </c>
      <c r="H495" s="26">
        <f>VLOOKUP(D495,upahbahan,3,FALSE)</f>
        <v/>
      </c>
      <c r="J495" s="26">
        <f>G495*H495</f>
        <v/>
      </c>
    </row>
    <row r="496">
      <c r="C496" s="27" t="inlineStr">
        <is>
          <t>JUMLAH HARGA PERALATAN</t>
        </is>
      </c>
      <c r="D496" s="28" t="n"/>
      <c r="E496" s="28" t="n"/>
      <c r="F496" s="28" t="n"/>
      <c r="G496" s="28" t="n"/>
      <c r="H496" s="28" t="n"/>
      <c r="I496" s="28" t="n"/>
      <c r="J496" s="29">
        <f>SUM(J487:J495)</f>
        <v/>
      </c>
    </row>
    <row r="497">
      <c r="C497" s="31" t="inlineStr">
        <is>
          <t>D</t>
        </is>
      </c>
      <c r="D497" s="31" t="inlineStr">
        <is>
          <t>Jumlah (A+B+C)</t>
        </is>
      </c>
      <c r="E497" s="32" t="n"/>
      <c r="F497" s="32" t="n"/>
      <c r="G497" s="32" t="n"/>
      <c r="H497" s="32" t="n"/>
      <c r="I497" s="32" t="n"/>
      <c r="J497" s="33">
        <f>J476+J485+J496</f>
        <v/>
      </c>
    </row>
    <row r="498">
      <c r="C498" s="18" t="inlineStr">
        <is>
          <t>E</t>
        </is>
      </c>
      <c r="D498" s="18" t="inlineStr">
        <is>
          <t>Biaya Umum dan Keuntungan 10.0% x D</t>
        </is>
      </c>
      <c r="H498" s="21">
        <f>$Q$8</f>
        <v/>
      </c>
      <c r="J498" s="34">
        <f>J497*H498</f>
        <v/>
      </c>
    </row>
    <row r="499">
      <c r="C499" s="31" t="inlineStr">
        <is>
          <t>F</t>
        </is>
      </c>
      <c r="D499" s="31" t="inlineStr">
        <is>
          <t>Harga Satuan Pekerjaan (D+E)</t>
        </is>
      </c>
      <c r="E499" s="32" t="n"/>
      <c r="F499" s="32" t="n"/>
      <c r="G499" s="32" t="n"/>
      <c r="H499" s="32" t="n"/>
      <c r="I499" s="32" t="n"/>
      <c r="J499" s="33">
        <f>SUM(J497:J498)</f>
        <v/>
      </c>
    </row>
    <row r="501">
      <c r="C501" s="16" t="inlineStr">
        <is>
          <t>J.21</t>
        </is>
      </c>
      <c r="D501" s="17" t="inlineStr">
        <is>
          <t>Perbaikan SMA Halus</t>
        </is>
      </c>
      <c r="F501" s="18" t="inlineStr">
        <is>
          <t>Meter Kubik</t>
        </is>
      </c>
      <c r="K501" s="22">
        <f>ROUNDDOWN(J529,0)</f>
        <v/>
      </c>
      <c r="M501" s="19" t="inlineStr">
        <is>
          <t>10.1.(13b)</t>
        </is>
      </c>
    </row>
    <row r="502">
      <c r="C502" s="23" t="inlineStr">
        <is>
          <t>No</t>
        </is>
      </c>
      <c r="D502" s="23" t="inlineStr">
        <is>
          <t>Uraian</t>
        </is>
      </c>
      <c r="E502" s="23" t="inlineStr">
        <is>
          <t>Kode</t>
        </is>
      </c>
      <c r="F502" s="23" t="inlineStr">
        <is>
          <t>Sat.</t>
        </is>
      </c>
      <c r="G502" s="23" t="inlineStr">
        <is>
          <t>Koefisien</t>
        </is>
      </c>
      <c r="H502" s="23" t="inlineStr">
        <is>
          <t>Harga  Satuan (Rp)</t>
        </is>
      </c>
      <c r="J502" s="23" t="inlineStr">
        <is>
          <t>Jumlah Harga (Rp)</t>
        </is>
      </c>
    </row>
    <row r="503">
      <c r="C503" s="24" t="inlineStr">
        <is>
          <t>A</t>
        </is>
      </c>
      <c r="D503" s="24" t="inlineStr">
        <is>
          <t>TENAGA KERJA</t>
        </is>
      </c>
      <c r="E503" s="12" t="n"/>
      <c r="F503" s="12" t="n"/>
      <c r="G503" s="12" t="n"/>
      <c r="H503" s="12" t="n"/>
      <c r="I503" s="12" t="n"/>
      <c r="J503" s="12" t="n"/>
    </row>
    <row r="504">
      <c r="C504" s="5" t="n">
        <v>1</v>
      </c>
      <c r="D504" s="5" t="inlineStr">
        <is>
          <t>Pekerja</t>
        </is>
      </c>
      <c r="E504" s="5" t="inlineStr">
        <is>
          <t>L01</t>
        </is>
      </c>
      <c r="F504" s="5" t="inlineStr">
        <is>
          <t>Jam</t>
        </is>
      </c>
      <c r="G504" s="25" t="n">
        <v>1.14206827345557</v>
      </c>
      <c r="H504" s="26">
        <f>VLOOKUP(D504,upahbahan,3,FALSE)</f>
        <v/>
      </c>
      <c r="J504" s="26">
        <f>G504*H504</f>
        <v/>
      </c>
    </row>
    <row r="505">
      <c r="C505" s="5" t="n">
        <v>2</v>
      </c>
      <c r="D505" s="5" t="inlineStr">
        <is>
          <t>Mandor</t>
        </is>
      </c>
      <c r="E505" s="5" t="inlineStr">
        <is>
          <t>L03</t>
        </is>
      </c>
      <c r="F505" s="5" t="inlineStr">
        <is>
          <t>Jam</t>
        </is>
      </c>
      <c r="G505" s="25" t="n">
        <v>0.04568268722183964</v>
      </c>
      <c r="H505" s="26">
        <f>VLOOKUP(D505,upahbahan,3,FALSE)</f>
        <v/>
      </c>
      <c r="J505" s="26">
        <f>G505*H505</f>
        <v/>
      </c>
    </row>
    <row r="506">
      <c r="C506" s="27" t="inlineStr">
        <is>
          <t>JUMLAH HARGA TENAGA KERJA</t>
        </is>
      </c>
      <c r="D506" s="28" t="n"/>
      <c r="E506" s="28" t="n"/>
      <c r="F506" s="28" t="n"/>
      <c r="G506" s="28" t="n"/>
      <c r="H506" s="28" t="n"/>
      <c r="I506" s="28" t="n"/>
      <c r="J506" s="29">
        <f>SUM(J504:J505)</f>
        <v/>
      </c>
    </row>
    <row r="507">
      <c r="C507" s="24" t="inlineStr">
        <is>
          <t>B</t>
        </is>
      </c>
      <c r="D507" s="24" t="inlineStr">
        <is>
          <t>BAHAN</t>
        </is>
      </c>
      <c r="E507" s="12" t="n"/>
      <c r="F507" s="12" t="n"/>
      <c r="G507" s="12" t="n"/>
      <c r="H507" s="12" t="n"/>
      <c r="I507" s="12" t="n"/>
      <c r="J507" s="12" t="n"/>
    </row>
    <row r="508">
      <c r="C508" s="5" t="n">
        <v>1</v>
      </c>
      <c r="D508" s="5" t="inlineStr">
        <is>
          <t>Agr 5-8 &amp; 8-11</t>
        </is>
      </c>
      <c r="E508" s="5" t="inlineStr">
        <is>
          <t>M92</t>
        </is>
      </c>
      <c r="F508" s="5" t="inlineStr">
        <is>
          <t>M3</t>
        </is>
      </c>
      <c r="G508" s="25" t="n">
        <v>0.6191693029806461</v>
      </c>
      <c r="H508" s="26">
        <f>VLOOKUP(D508,upahbahan,3,FALSE)</f>
        <v/>
      </c>
      <c r="J508" s="26">
        <f>G508*H508</f>
        <v/>
      </c>
    </row>
    <row r="509">
      <c r="C509" s="5" t="n">
        <v>2</v>
      </c>
      <c r="D509" s="5" t="inlineStr">
        <is>
          <t>Agr 0 - 5</t>
        </is>
      </c>
      <c r="E509" s="5" t="inlineStr">
        <is>
          <t>M91</t>
        </is>
      </c>
      <c r="F509" s="5" t="inlineStr">
        <is>
          <t>M3</t>
        </is>
      </c>
      <c r="G509" s="25" t="n">
        <v>0.09970993936007198</v>
      </c>
      <c r="H509" s="26">
        <f>VLOOKUP(D509,upahbahan,3,FALSE)</f>
        <v/>
      </c>
      <c r="J509" s="26">
        <f>G509*H509</f>
        <v/>
      </c>
    </row>
    <row r="510">
      <c r="C510" s="5" t="n">
        <v>3</v>
      </c>
      <c r="D510" s="5" t="inlineStr">
        <is>
          <t>Filler Added (Non Pc)</t>
        </is>
      </c>
      <c r="E510" s="5" t="inlineStr">
        <is>
          <t>M05</t>
        </is>
      </c>
      <c r="F510" s="5" t="inlineStr">
        <is>
          <t>Kg</t>
        </is>
      </c>
      <c r="G510" s="25" t="n">
        <v>67.01400000000001</v>
      </c>
      <c r="H510" s="26">
        <f>VLOOKUP(D510,upahbahan,3,FALSE)</f>
        <v/>
      </c>
      <c r="J510" s="26">
        <f>G510*H510</f>
        <v/>
      </c>
    </row>
    <row r="511">
      <c r="C511" s="5" t="n">
        <v>4</v>
      </c>
      <c r="D511" s="5" t="inlineStr">
        <is>
          <t>Aspal</t>
        </is>
      </c>
      <c r="E511" s="5" t="inlineStr">
        <is>
          <t>M10</t>
        </is>
      </c>
      <c r="F511" s="5" t="inlineStr">
        <is>
          <t>Kg</t>
        </is>
      </c>
      <c r="G511" s="25" t="n">
        <v>62.21998333394954</v>
      </c>
      <c r="H511" s="26">
        <f>VLOOKUP(D511,upahbahan,3,FALSE)</f>
        <v/>
      </c>
      <c r="J511" s="26">
        <f>G511*H511</f>
        <v/>
      </c>
    </row>
    <row r="512">
      <c r="C512" s="5" t="n">
        <v>5</v>
      </c>
      <c r="D512" s="5" t="inlineStr">
        <is>
          <t>Anti Stripping Agent</t>
        </is>
      </c>
      <c r="E512" s="5" t="inlineStr">
        <is>
          <t>M66</t>
        </is>
      </c>
      <c r="F512" s="5" t="inlineStr">
        <is>
          <t>Kg</t>
        </is>
      </c>
      <c r="G512" s="25" t="n">
        <v>0.0208845</v>
      </c>
      <c r="H512" s="26">
        <f>VLOOKUP(D512,upahbahan,3,FALSE)</f>
        <v/>
      </c>
      <c r="J512" s="26">
        <f>G512*H512</f>
        <v/>
      </c>
    </row>
    <row r="513">
      <c r="C513" s="5" t="n">
        <v>6</v>
      </c>
      <c r="D513" s="5" t="inlineStr">
        <is>
          <t>Serat Selulosa</t>
        </is>
      </c>
      <c r="E513" s="5" t="inlineStr">
        <is>
          <t>M158</t>
        </is>
      </c>
      <c r="F513" s="5" t="inlineStr">
        <is>
          <t>Kg</t>
        </is>
      </c>
      <c r="G513" s="25" t="n">
        <v>3.06</v>
      </c>
      <c r="H513" s="26">
        <f>VLOOKUP(D513,upahbahan,3,FALSE)</f>
        <v/>
      </c>
      <c r="J513" s="26">
        <f>G513*H513</f>
        <v/>
      </c>
    </row>
    <row r="514">
      <c r="C514" s="5" t="n">
        <v>7</v>
      </c>
      <c r="D514" s="5" t="inlineStr">
        <is>
          <t>Lapis Perekat</t>
        </is>
      </c>
      <c r="E514" s="5" t="inlineStr">
        <is>
          <t>EI612a</t>
        </is>
      </c>
      <c r="F514" s="5" t="inlineStr">
        <is>
          <t>liter</t>
        </is>
      </c>
      <c r="G514" s="25" t="n">
        <v>7.012499756245003</v>
      </c>
      <c r="H514" s="26">
        <f>VLOOKUP(D514,upahbahan,3,FALSE)</f>
        <v/>
      </c>
      <c r="J514" s="26">
        <f>G514*H514</f>
        <v/>
      </c>
    </row>
    <row r="515">
      <c r="C515" s="27" t="inlineStr">
        <is>
          <t>JUMLAH HARGA BAHAN</t>
        </is>
      </c>
      <c r="D515" s="28" t="n"/>
      <c r="E515" s="28" t="n"/>
      <c r="F515" s="28" t="n"/>
      <c r="G515" s="28" t="n"/>
      <c r="H515" s="28" t="n"/>
      <c r="I515" s="28" t="n"/>
      <c r="J515" s="29">
        <f>SUM(J508:J514)</f>
        <v/>
      </c>
    </row>
    <row r="516">
      <c r="C516" s="24" t="inlineStr">
        <is>
          <t>C</t>
        </is>
      </c>
      <c r="D516" s="24" t="inlineStr">
        <is>
          <t>PERALATAN</t>
        </is>
      </c>
      <c r="E516" s="12" t="n"/>
      <c r="F516" s="12" t="n"/>
      <c r="G516" s="12" t="n"/>
      <c r="H516" s="12" t="n"/>
      <c r="I516" s="12" t="n"/>
      <c r="J516" s="12" t="n"/>
    </row>
    <row r="517">
      <c r="C517" s="5" t="n">
        <v>1</v>
      </c>
      <c r="D517" s="5" t="inlineStr">
        <is>
          <t>ASPHALT CUTTER (0,5-0,7 m/menit)</t>
        </is>
      </c>
      <c r="E517" s="5" t="inlineStr">
        <is>
          <t>E76</t>
        </is>
      </c>
      <c r="F517" s="5" t="inlineStr">
        <is>
          <t>Jam</t>
        </is>
      </c>
      <c r="G517" s="25" t="n">
        <v>0.187416338220842</v>
      </c>
      <c r="H517" s="26">
        <f>VLOOKUP(D517,upahbahan,3,FALSE)</f>
        <v/>
      </c>
      <c r="J517" s="26">
        <f>G517*H517</f>
        <v/>
      </c>
    </row>
    <row r="518">
      <c r="C518" s="5" t="n">
        <v>2</v>
      </c>
      <c r="D518" s="5" t="inlineStr">
        <is>
          <t>Jack Hammer</t>
        </is>
      </c>
      <c r="E518" s="5" t="inlineStr">
        <is>
          <t>E26</t>
        </is>
      </c>
      <c r="F518" s="5" t="inlineStr">
        <is>
          <t>Jam</t>
        </is>
      </c>
      <c r="G518" s="25" t="n">
        <v>0.1874162997299758</v>
      </c>
      <c r="H518" s="26">
        <f>VLOOKUP(D518,upahbahan,3,FALSE)</f>
        <v/>
      </c>
      <c r="J518" s="26">
        <f>G518*H518</f>
        <v/>
      </c>
    </row>
    <row r="519">
      <c r="C519" s="5" t="n">
        <v>3</v>
      </c>
      <c r="D519" s="5" t="inlineStr">
        <is>
          <t>Air Compresor</t>
        </is>
      </c>
      <c r="E519" s="5" t="inlineStr">
        <is>
          <t>E05</t>
        </is>
      </c>
      <c r="F519" s="5" t="inlineStr">
        <is>
          <t>Jam</t>
        </is>
      </c>
      <c r="G519" s="25" t="n">
        <v>0.1874163442354903</v>
      </c>
      <c r="H519" s="26">
        <f>VLOOKUP(D519,upahbahan,3,FALSE)</f>
        <v/>
      </c>
      <c r="J519" s="26">
        <f>G519*H519</f>
        <v/>
      </c>
    </row>
    <row r="520">
      <c r="C520" s="5" t="n">
        <v>4</v>
      </c>
      <c r="D520" s="5" t="inlineStr">
        <is>
          <t>Wheel Loader</t>
        </is>
      </c>
      <c r="E520" s="5" t="inlineStr">
        <is>
          <t>E15</t>
        </is>
      </c>
      <c r="F520" s="5" t="inlineStr">
        <is>
          <t>Jam</t>
        </is>
      </c>
      <c r="G520" s="25" t="n">
        <v>0.01653673206009594</v>
      </c>
      <c r="H520" s="26">
        <f>VLOOKUP(D520,upahbahan,3,FALSE)</f>
        <v/>
      </c>
      <c r="J520" s="26">
        <f>G520*H520</f>
        <v/>
      </c>
    </row>
    <row r="521">
      <c r="C521" s="5" t="n">
        <v>5</v>
      </c>
      <c r="D521" s="5" t="inlineStr">
        <is>
          <t>ASPHALT MIXING PLANT (AMP)</t>
        </is>
      </c>
      <c r="E521" s="5" t="inlineStr">
        <is>
          <t>E01</t>
        </is>
      </c>
      <c r="F521" s="5" t="inlineStr">
        <is>
          <t>Jam</t>
        </is>
      </c>
      <c r="G521" s="25" t="n">
        <v>0.04568273056694457</v>
      </c>
      <c r="H521" s="26">
        <f>VLOOKUP(D521,upahbahan,3,FALSE)</f>
        <v/>
      </c>
      <c r="J521" s="26">
        <f>G521*H521</f>
        <v/>
      </c>
    </row>
    <row r="522">
      <c r="C522" s="5" t="n">
        <v>6</v>
      </c>
      <c r="D522" s="5" t="inlineStr">
        <is>
          <t>Genset</t>
        </is>
      </c>
      <c r="E522" s="5" t="inlineStr">
        <is>
          <t>E12</t>
        </is>
      </c>
      <c r="F522" s="5" t="inlineStr">
        <is>
          <t>Jam</t>
        </is>
      </c>
      <c r="G522" s="25" t="n">
        <v>0.04568272975428995</v>
      </c>
      <c r="H522" s="26">
        <f>VLOOKUP(D522,upahbahan,3,FALSE)</f>
        <v/>
      </c>
      <c r="J522" s="26">
        <f>G522*H522</f>
        <v/>
      </c>
    </row>
    <row r="523">
      <c r="C523" s="5" t="n">
        <v>7</v>
      </c>
      <c r="D523" s="5" t="inlineStr">
        <is>
          <t>DUMP TRUCK 4 TON; 134 HP</t>
        </is>
      </c>
      <c r="E523" s="5" t="inlineStr">
        <is>
          <t>E08</t>
        </is>
      </c>
      <c r="F523" s="5" t="inlineStr">
        <is>
          <t>Jam</t>
        </is>
      </c>
      <c r="G523" s="25" t="n">
        <v>0.810585111195654</v>
      </c>
      <c r="H523" s="26">
        <f>VLOOKUP(D523,upahbahan,3,FALSE)</f>
        <v/>
      </c>
      <c r="J523" s="26">
        <f>G523*H523</f>
        <v/>
      </c>
    </row>
    <row r="524">
      <c r="C524" s="5" t="n">
        <v>8</v>
      </c>
      <c r="D524" s="5" t="inlineStr">
        <is>
          <t>Baby Vibratory Roller</t>
        </is>
      </c>
      <c r="E524" s="5" t="inlineStr">
        <is>
          <t>E19a</t>
        </is>
      </c>
      <c r="F524" s="5" t="inlineStr">
        <is>
          <t>jam</t>
        </is>
      </c>
      <c r="G524" s="25" t="n">
        <v>0.2440316616024728</v>
      </c>
      <c r="H524" s="26">
        <f>VLOOKUP(D524,upahbahan,3,FALSE)</f>
        <v/>
      </c>
      <c r="J524" s="26">
        <f>G524*H524</f>
        <v/>
      </c>
    </row>
    <row r="525">
      <c r="C525" s="5" t="n">
        <v>9</v>
      </c>
      <c r="D525" s="5" t="inlineStr">
        <is>
          <t>Alat Bantu</t>
        </is>
      </c>
      <c r="F525" s="5" t="inlineStr">
        <is>
          <t>Ls</t>
        </is>
      </c>
      <c r="G525" s="25" t="n">
        <v>1</v>
      </c>
      <c r="H525" s="26">
        <f>VLOOKUP(D525,upahbahan,3,FALSE)</f>
        <v/>
      </c>
      <c r="J525" s="26">
        <f>G525*H525</f>
        <v/>
      </c>
    </row>
    <row r="526">
      <c r="C526" s="27" t="inlineStr">
        <is>
          <t>JUMLAH HARGA PERALATAN</t>
        </is>
      </c>
      <c r="D526" s="28" t="n"/>
      <c r="E526" s="28" t="n"/>
      <c r="F526" s="28" t="n"/>
      <c r="G526" s="28" t="n"/>
      <c r="H526" s="28" t="n"/>
      <c r="I526" s="28" t="n"/>
      <c r="J526" s="29">
        <f>SUM(J517:J525)</f>
        <v/>
      </c>
    </row>
    <row r="527">
      <c r="C527" s="31" t="inlineStr">
        <is>
          <t>D</t>
        </is>
      </c>
      <c r="D527" s="31" t="inlineStr">
        <is>
          <t>Jumlah (A+B+C)</t>
        </is>
      </c>
      <c r="E527" s="32" t="n"/>
      <c r="F527" s="32" t="n"/>
      <c r="G527" s="32" t="n"/>
      <c r="H527" s="32" t="n"/>
      <c r="I527" s="32" t="n"/>
      <c r="J527" s="33">
        <f>J506+J515+J526</f>
        <v/>
      </c>
    </row>
    <row r="528">
      <c r="C528" s="18" t="inlineStr">
        <is>
          <t>E</t>
        </is>
      </c>
      <c r="D528" s="18" t="inlineStr">
        <is>
          <t>Biaya Umum dan Keuntungan 10.0% x D</t>
        </is>
      </c>
      <c r="H528" s="21">
        <f>$Q$8</f>
        <v/>
      </c>
      <c r="J528" s="34">
        <f>J527*H528</f>
        <v/>
      </c>
    </row>
    <row r="529">
      <c r="C529" s="31" t="inlineStr">
        <is>
          <t>F</t>
        </is>
      </c>
      <c r="D529" s="31" t="inlineStr">
        <is>
          <t>Harga Satuan Pekerjaan (D+E)</t>
        </is>
      </c>
      <c r="E529" s="32" t="n"/>
      <c r="F529" s="32" t="n"/>
      <c r="G529" s="32" t="n"/>
      <c r="H529" s="32" t="n"/>
      <c r="I529" s="32" t="n"/>
      <c r="J529" s="33">
        <f>SUM(J527:J528)</f>
        <v/>
      </c>
    </row>
    <row r="531">
      <c r="C531" s="16" t="inlineStr">
        <is>
          <t>J.22</t>
        </is>
      </c>
      <c r="D531" s="17" t="inlineStr">
        <is>
          <t>Perbaikan SMA Kasar</t>
        </is>
      </c>
      <c r="F531" s="18" t="inlineStr">
        <is>
          <t>Meter Kubik</t>
        </is>
      </c>
      <c r="K531" s="22">
        <f>ROUNDDOWN(J559,0)</f>
        <v/>
      </c>
      <c r="M531" s="19" t="inlineStr">
        <is>
          <t>10.1.(13c)</t>
        </is>
      </c>
    </row>
    <row r="532">
      <c r="C532" s="23" t="inlineStr">
        <is>
          <t>No</t>
        </is>
      </c>
      <c r="D532" s="23" t="inlineStr">
        <is>
          <t>Uraian</t>
        </is>
      </c>
      <c r="E532" s="23" t="inlineStr">
        <is>
          <t>Kode</t>
        </is>
      </c>
      <c r="F532" s="23" t="inlineStr">
        <is>
          <t>Sat.</t>
        </is>
      </c>
      <c r="G532" s="23" t="inlineStr">
        <is>
          <t>Koefisien</t>
        </is>
      </c>
      <c r="H532" s="23" t="inlineStr">
        <is>
          <t>Harga  Satuan (Rp)</t>
        </is>
      </c>
      <c r="J532" s="23" t="inlineStr">
        <is>
          <t>Jumlah Harga (Rp)</t>
        </is>
      </c>
    </row>
    <row r="533">
      <c r="C533" s="24" t="inlineStr">
        <is>
          <t>A</t>
        </is>
      </c>
      <c r="D533" s="24" t="inlineStr">
        <is>
          <t>TENAGA KERJA</t>
        </is>
      </c>
      <c r="E533" s="12" t="n"/>
      <c r="F533" s="12" t="n"/>
      <c r="G533" s="12" t="n"/>
      <c r="H533" s="12" t="n"/>
      <c r="I533" s="12" t="n"/>
      <c r="J533" s="12" t="n"/>
    </row>
    <row r="534">
      <c r="C534" s="5" t="n">
        <v>1</v>
      </c>
      <c r="D534" s="5" t="inlineStr">
        <is>
          <t>Pekerja</t>
        </is>
      </c>
      <c r="E534" s="5" t="inlineStr">
        <is>
          <t>L01</t>
        </is>
      </c>
      <c r="F534" s="5" t="inlineStr">
        <is>
          <t>Jam</t>
        </is>
      </c>
      <c r="G534" s="25" t="n">
        <v>1.14206827345557</v>
      </c>
      <c r="H534" s="26">
        <f>VLOOKUP(D534,upahbahan,3,FALSE)</f>
        <v/>
      </c>
      <c r="J534" s="26">
        <f>G534*H534</f>
        <v/>
      </c>
    </row>
    <row r="535">
      <c r="C535" s="5" t="n">
        <v>2</v>
      </c>
      <c r="D535" s="5" t="inlineStr">
        <is>
          <t>Mandor</t>
        </is>
      </c>
      <c r="E535" s="5" t="inlineStr">
        <is>
          <t>L03</t>
        </is>
      </c>
      <c r="F535" s="5" t="inlineStr">
        <is>
          <t>Jam</t>
        </is>
      </c>
      <c r="G535" s="25" t="n">
        <v>0.04568268722183964</v>
      </c>
      <c r="H535" s="26">
        <f>VLOOKUP(D535,upahbahan,3,FALSE)</f>
        <v/>
      </c>
      <c r="J535" s="26">
        <f>G535*H535</f>
        <v/>
      </c>
    </row>
    <row r="536">
      <c r="C536" s="27" t="inlineStr">
        <is>
          <t>JUMLAH HARGA TENAGA KERJA</t>
        </is>
      </c>
      <c r="D536" s="28" t="n"/>
      <c r="E536" s="28" t="n"/>
      <c r="F536" s="28" t="n"/>
      <c r="G536" s="28" t="n"/>
      <c r="H536" s="28" t="n"/>
      <c r="I536" s="28" t="n"/>
      <c r="J536" s="29">
        <f>SUM(J534:J535)</f>
        <v/>
      </c>
    </row>
    <row r="537">
      <c r="C537" s="24" t="inlineStr">
        <is>
          <t>B</t>
        </is>
      </c>
      <c r="D537" s="24" t="inlineStr">
        <is>
          <t>BAHAN</t>
        </is>
      </c>
      <c r="E537" s="12" t="n"/>
      <c r="F537" s="12" t="n"/>
      <c r="G537" s="12" t="n"/>
      <c r="H537" s="12" t="n"/>
      <c r="I537" s="12" t="n"/>
      <c r="J537" s="12" t="n"/>
    </row>
    <row r="538">
      <c r="C538" s="5" t="n">
        <v>1</v>
      </c>
      <c r="D538" s="5" t="inlineStr">
        <is>
          <t>Agr 5-8 &amp; 8-11</t>
        </is>
      </c>
      <c r="E538" s="5" t="inlineStr">
        <is>
          <t>M92</t>
        </is>
      </c>
      <c r="F538" s="5" t="inlineStr">
        <is>
          <t>M3</t>
        </is>
      </c>
      <c r="G538" s="25" t="n">
        <v>0.649677166423125</v>
      </c>
      <c r="H538" s="26">
        <f>VLOOKUP(D538,upahbahan,3,FALSE)</f>
        <v/>
      </c>
      <c r="J538" s="26">
        <f>G538*H538</f>
        <v/>
      </c>
    </row>
    <row r="539">
      <c r="C539" s="5" t="n">
        <v>2</v>
      </c>
      <c r="D539" s="5" t="inlineStr">
        <is>
          <t>Agr 0 - 5</t>
        </is>
      </c>
      <c r="E539" s="5" t="inlineStr">
        <is>
          <t>M91</t>
        </is>
      </c>
      <c r="F539" s="5" t="inlineStr">
        <is>
          <t>M3</t>
        </is>
      </c>
      <c r="G539" s="25" t="n">
        <v>0.07085496910891306</v>
      </c>
      <c r="H539" s="26">
        <f>VLOOKUP(D539,upahbahan,3,FALSE)</f>
        <v/>
      </c>
      <c r="J539" s="26">
        <f>G539*H539</f>
        <v/>
      </c>
    </row>
    <row r="540">
      <c r="C540" s="5" t="n">
        <v>3</v>
      </c>
      <c r="D540" s="5" t="inlineStr">
        <is>
          <t>Filler Added (Non Pc)</t>
        </is>
      </c>
      <c r="E540" s="5" t="inlineStr">
        <is>
          <t>M05</t>
        </is>
      </c>
      <c r="F540" s="5" t="inlineStr">
        <is>
          <t>Kg</t>
        </is>
      </c>
      <c r="G540" s="25" t="n">
        <v>67.116</v>
      </c>
      <c r="H540" s="26">
        <f>VLOOKUP(D540,upahbahan,3,FALSE)</f>
        <v/>
      </c>
      <c r="J540" s="26">
        <f>G540*H540</f>
        <v/>
      </c>
    </row>
    <row r="541">
      <c r="C541" s="5" t="n">
        <v>4</v>
      </c>
      <c r="D541" s="5" t="inlineStr">
        <is>
          <t>Aspal</t>
        </is>
      </c>
      <c r="E541" s="5" t="inlineStr">
        <is>
          <t>M10</t>
        </is>
      </c>
      <c r="F541" s="5" t="inlineStr">
        <is>
          <t>Kg</t>
        </is>
      </c>
      <c r="G541" s="25" t="n">
        <v>61.19998265138092</v>
      </c>
      <c r="H541" s="26">
        <f>VLOOKUP(D541,upahbahan,3,FALSE)</f>
        <v/>
      </c>
      <c r="J541" s="26">
        <f>G541*H541</f>
        <v/>
      </c>
    </row>
    <row r="542">
      <c r="C542" s="5" t="n">
        <v>5</v>
      </c>
      <c r="D542" s="5" t="inlineStr">
        <is>
          <t>Anti Stripping Agent</t>
        </is>
      </c>
      <c r="E542" s="5" t="inlineStr">
        <is>
          <t>M66</t>
        </is>
      </c>
      <c r="F542" s="5" t="inlineStr">
        <is>
          <t>Kg</t>
        </is>
      </c>
      <c r="G542" s="25" t="n">
        <v>0.0208845</v>
      </c>
      <c r="H542" s="26">
        <f>VLOOKUP(D542,upahbahan,3,FALSE)</f>
        <v/>
      </c>
      <c r="J542" s="26">
        <f>G542*H542</f>
        <v/>
      </c>
    </row>
    <row r="543">
      <c r="C543" s="5" t="n">
        <v>6</v>
      </c>
      <c r="D543" s="5" t="inlineStr">
        <is>
          <t>Serat Selulosa</t>
        </is>
      </c>
      <c r="E543" s="5" t="inlineStr">
        <is>
          <t>M158</t>
        </is>
      </c>
      <c r="F543" s="5" t="inlineStr">
        <is>
          <t>Kg</t>
        </is>
      </c>
      <c r="G543" s="25" t="n">
        <v>3.06</v>
      </c>
      <c r="H543" s="26">
        <f>VLOOKUP(D543,upahbahan,3,FALSE)</f>
        <v/>
      </c>
      <c r="J543" s="26">
        <f>G543*H543</f>
        <v/>
      </c>
    </row>
    <row r="544">
      <c r="C544" s="5" t="n">
        <v>7</v>
      </c>
      <c r="D544" s="5" t="inlineStr">
        <is>
          <t>Lapis Perekat</t>
        </is>
      </c>
      <c r="E544" s="5" t="inlineStr">
        <is>
          <t>EI612a</t>
        </is>
      </c>
      <c r="F544" s="5" t="inlineStr">
        <is>
          <t>liter</t>
        </is>
      </c>
      <c r="G544" s="25" t="n">
        <v>5.609999714296468</v>
      </c>
      <c r="H544" s="26">
        <f>VLOOKUP(D544,upahbahan,3,FALSE)</f>
        <v/>
      </c>
      <c r="J544" s="26">
        <f>G544*H544</f>
        <v/>
      </c>
    </row>
    <row r="545">
      <c r="C545" s="27" t="inlineStr">
        <is>
          <t>JUMLAH HARGA BAHAN</t>
        </is>
      </c>
      <c r="D545" s="28" t="n"/>
      <c r="E545" s="28" t="n"/>
      <c r="F545" s="28" t="n"/>
      <c r="G545" s="28" t="n"/>
      <c r="H545" s="28" t="n"/>
      <c r="I545" s="28" t="n"/>
      <c r="J545" s="29">
        <f>SUM(J538:J544)</f>
        <v/>
      </c>
    </row>
    <row r="546">
      <c r="C546" s="24" t="inlineStr">
        <is>
          <t>C</t>
        </is>
      </c>
      <c r="D546" s="24" t="inlineStr">
        <is>
          <t>PERALATAN</t>
        </is>
      </c>
      <c r="E546" s="12" t="n"/>
      <c r="F546" s="12" t="n"/>
      <c r="G546" s="12" t="n"/>
      <c r="H546" s="12" t="n"/>
      <c r="I546" s="12" t="n"/>
      <c r="J546" s="12" t="n"/>
    </row>
    <row r="547">
      <c r="C547" s="5" t="n">
        <v>1</v>
      </c>
      <c r="D547" s="5" t="inlineStr">
        <is>
          <t>ASPHALT CUTTER (0,5-0,7 m/menit)</t>
        </is>
      </c>
      <c r="E547" s="5" t="inlineStr">
        <is>
          <t>E76</t>
        </is>
      </c>
      <c r="F547" s="5" t="inlineStr">
        <is>
          <t>Jam</t>
        </is>
      </c>
      <c r="G547" s="25" t="n">
        <v>0.2342703980368556</v>
      </c>
      <c r="H547" s="26">
        <f>VLOOKUP(D547,upahbahan,3,FALSE)</f>
        <v/>
      </c>
      <c r="J547" s="26">
        <f>G547*H547</f>
        <v/>
      </c>
    </row>
    <row r="548">
      <c r="C548" s="5" t="n">
        <v>2</v>
      </c>
      <c r="D548" s="5" t="inlineStr">
        <is>
          <t>Jack Hammer</t>
        </is>
      </c>
      <c r="E548" s="5" t="inlineStr">
        <is>
          <t>E26</t>
        </is>
      </c>
      <c r="F548" s="5" t="inlineStr">
        <is>
          <t>Jam</t>
        </is>
      </c>
      <c r="G548" s="25" t="n">
        <v>0.2342704455498465</v>
      </c>
      <c r="H548" s="26">
        <f>VLOOKUP(D548,upahbahan,3,FALSE)</f>
        <v/>
      </c>
      <c r="J548" s="26">
        <f>G548*H548</f>
        <v/>
      </c>
    </row>
    <row r="549">
      <c r="C549" s="5" t="n">
        <v>3</v>
      </c>
      <c r="D549" s="5" t="inlineStr">
        <is>
          <t>Air Compresor</t>
        </is>
      </c>
      <c r="E549" s="5" t="inlineStr">
        <is>
          <t>E05</t>
        </is>
      </c>
      <c r="F549" s="5" t="inlineStr">
        <is>
          <t>Jam</t>
        </is>
      </c>
      <c r="G549" s="25" t="n">
        <v>0.2342704418983113</v>
      </c>
      <c r="H549" s="26">
        <f>VLOOKUP(D549,upahbahan,3,FALSE)</f>
        <v/>
      </c>
      <c r="J549" s="26">
        <f>G549*H549</f>
        <v/>
      </c>
    </row>
    <row r="550">
      <c r="C550" s="5" t="n">
        <v>4</v>
      </c>
      <c r="D550" s="5" t="inlineStr">
        <is>
          <t>Wheel Loader</t>
        </is>
      </c>
      <c r="E550" s="5" t="inlineStr">
        <is>
          <t>E15</t>
        </is>
      </c>
      <c r="F550" s="5" t="inlineStr">
        <is>
          <t>Jam</t>
        </is>
      </c>
      <c r="G550" s="25" t="n">
        <v>0.01653673206009594</v>
      </c>
      <c r="H550" s="26">
        <f>VLOOKUP(D550,upahbahan,3,FALSE)</f>
        <v/>
      </c>
      <c r="J550" s="26">
        <f>G550*H550</f>
        <v/>
      </c>
    </row>
    <row r="551">
      <c r="C551" s="5" t="n">
        <v>5</v>
      </c>
      <c r="D551" s="5" t="inlineStr">
        <is>
          <t>ASPHALT MIXING PLANT (AMP)</t>
        </is>
      </c>
      <c r="E551" s="5" t="inlineStr">
        <is>
          <t>E01</t>
        </is>
      </c>
      <c r="F551" s="5" t="inlineStr">
        <is>
          <t>Jam</t>
        </is>
      </c>
      <c r="G551" s="25" t="n">
        <v>0.04568273056694457</v>
      </c>
      <c r="H551" s="26">
        <f>VLOOKUP(D551,upahbahan,3,FALSE)</f>
        <v/>
      </c>
      <c r="J551" s="26">
        <f>G551*H551</f>
        <v/>
      </c>
    </row>
    <row r="552">
      <c r="C552" s="5" t="n">
        <v>6</v>
      </c>
      <c r="D552" s="5" t="inlineStr">
        <is>
          <t>Genset</t>
        </is>
      </c>
      <c r="E552" s="5" t="inlineStr">
        <is>
          <t>E12</t>
        </is>
      </c>
      <c r="F552" s="5" t="inlineStr">
        <is>
          <t>Jam</t>
        </is>
      </c>
      <c r="G552" s="25" t="n">
        <v>0.04568272975428995</v>
      </c>
      <c r="H552" s="26">
        <f>VLOOKUP(D552,upahbahan,3,FALSE)</f>
        <v/>
      </c>
      <c r="J552" s="26">
        <f>G552*H552</f>
        <v/>
      </c>
    </row>
    <row r="553">
      <c r="C553" s="5" t="n">
        <v>7</v>
      </c>
      <c r="D553" s="5" t="inlineStr">
        <is>
          <t>DUMP TRUCK 4 TON; 134 HP</t>
        </is>
      </c>
      <c r="E553" s="5" t="inlineStr">
        <is>
          <t>E08</t>
        </is>
      </c>
      <c r="F553" s="5" t="inlineStr">
        <is>
          <t>Jam</t>
        </is>
      </c>
      <c r="G553" s="25" t="n">
        <v>0.7917598111202738</v>
      </c>
      <c r="H553" s="26">
        <f>VLOOKUP(D553,upahbahan,3,FALSE)</f>
        <v/>
      </c>
      <c r="J553" s="26">
        <f>G553*H553</f>
        <v/>
      </c>
    </row>
    <row r="554">
      <c r="C554" s="5" t="n">
        <v>8</v>
      </c>
      <c r="D554" s="5" t="inlineStr">
        <is>
          <t>Baby Vibratory Roller</t>
        </is>
      </c>
      <c r="E554" s="5" t="inlineStr">
        <is>
          <t>E19a</t>
        </is>
      </c>
      <c r="F554" s="5" t="inlineStr">
        <is>
          <t>jam</t>
        </is>
      </c>
      <c r="G554" s="25" t="n">
        <v>0.1255020442717733</v>
      </c>
      <c r="H554" s="26">
        <f>VLOOKUP(D554,upahbahan,3,FALSE)</f>
        <v/>
      </c>
      <c r="J554" s="26">
        <f>G554*H554</f>
        <v/>
      </c>
    </row>
    <row r="555">
      <c r="C555" s="5" t="n">
        <v>9</v>
      </c>
      <c r="D555" s="5" t="inlineStr">
        <is>
          <t>Alat Bantu</t>
        </is>
      </c>
      <c r="F555" s="5" t="inlineStr">
        <is>
          <t>Ls</t>
        </is>
      </c>
      <c r="G555" s="25" t="n">
        <v>1</v>
      </c>
      <c r="H555" s="26">
        <f>VLOOKUP(D555,upahbahan,3,FALSE)</f>
        <v/>
      </c>
      <c r="J555" s="26">
        <f>G555*H555</f>
        <v/>
      </c>
    </row>
    <row r="556">
      <c r="C556" s="27" t="inlineStr">
        <is>
          <t>JUMLAH HARGA PERALATAN</t>
        </is>
      </c>
      <c r="D556" s="28" t="n"/>
      <c r="E556" s="28" t="n"/>
      <c r="F556" s="28" t="n"/>
      <c r="G556" s="28" t="n"/>
      <c r="H556" s="28" t="n"/>
      <c r="I556" s="28" t="n"/>
      <c r="J556" s="29">
        <f>SUM(J547:J555)</f>
        <v/>
      </c>
    </row>
    <row r="557">
      <c r="C557" s="31" t="inlineStr">
        <is>
          <t>D</t>
        </is>
      </c>
      <c r="D557" s="31" t="inlineStr">
        <is>
          <t>Jumlah (A+B+C)</t>
        </is>
      </c>
      <c r="E557" s="32" t="n"/>
      <c r="F557" s="32" t="n"/>
      <c r="G557" s="32" t="n"/>
      <c r="H557" s="32" t="n"/>
      <c r="I557" s="32" t="n"/>
      <c r="J557" s="33">
        <f>J536+J545+J556</f>
        <v/>
      </c>
    </row>
    <row r="558">
      <c r="C558" s="18" t="inlineStr">
        <is>
          <t>E</t>
        </is>
      </c>
      <c r="D558" s="18" t="inlineStr">
        <is>
          <t>Biaya Umum dan Keuntungan 10.0% x D</t>
        </is>
      </c>
      <c r="H558" s="21">
        <f>$Q$8</f>
        <v/>
      </c>
      <c r="J558" s="34">
        <f>J557*H558</f>
        <v/>
      </c>
    </row>
    <row r="559">
      <c r="C559" s="31" t="inlineStr">
        <is>
          <t>F</t>
        </is>
      </c>
      <c r="D559" s="31" t="inlineStr">
        <is>
          <t>Harga Satuan Pekerjaan (D+E)</t>
        </is>
      </c>
      <c r="E559" s="32" t="n"/>
      <c r="F559" s="32" t="n"/>
      <c r="G559" s="32" t="n"/>
      <c r="H559" s="32" t="n"/>
      <c r="I559" s="32" t="n"/>
      <c r="J559" s="33">
        <f>SUM(J557:J558)</f>
        <v/>
      </c>
    </row>
    <row r="561">
      <c r="C561" s="16" t="inlineStr">
        <is>
          <t>J.23</t>
        </is>
      </c>
      <c r="D561" s="17" t="inlineStr">
        <is>
          <t>Perbaikan SMA Modifikasi Tipis</t>
        </is>
      </c>
      <c r="F561" s="18" t="inlineStr">
        <is>
          <t>Meter Kubik</t>
        </is>
      </c>
      <c r="K561" s="22">
        <f>ROUNDDOWN(J589,0)</f>
        <v/>
      </c>
      <c r="M561" s="19" t="inlineStr">
        <is>
          <t>10.1.(14a)</t>
        </is>
      </c>
    </row>
    <row r="562">
      <c r="C562" s="23" t="inlineStr">
        <is>
          <t>No</t>
        </is>
      </c>
      <c r="D562" s="23" t="inlineStr">
        <is>
          <t>Uraian</t>
        </is>
      </c>
      <c r="E562" s="23" t="inlineStr">
        <is>
          <t>Kode</t>
        </is>
      </c>
      <c r="F562" s="23" t="inlineStr">
        <is>
          <t>Sat.</t>
        </is>
      </c>
      <c r="G562" s="23" t="inlineStr">
        <is>
          <t>Koefisien</t>
        </is>
      </c>
      <c r="H562" s="23" t="inlineStr">
        <is>
          <t>Harga  Satuan (Rp)</t>
        </is>
      </c>
      <c r="J562" s="23" t="inlineStr">
        <is>
          <t>Jumlah Harga (Rp)</t>
        </is>
      </c>
    </row>
    <row r="563">
      <c r="C563" s="24" t="inlineStr">
        <is>
          <t>A</t>
        </is>
      </c>
      <c r="D563" s="24" t="inlineStr">
        <is>
          <t>TENAGA KERJA</t>
        </is>
      </c>
      <c r="E563" s="12" t="n"/>
      <c r="F563" s="12" t="n"/>
      <c r="G563" s="12" t="n"/>
      <c r="H563" s="12" t="n"/>
      <c r="I563" s="12" t="n"/>
      <c r="J563" s="12" t="n"/>
    </row>
    <row r="564">
      <c r="C564" s="5" t="n">
        <v>1</v>
      </c>
      <c r="D564" s="5" t="inlineStr">
        <is>
          <t>Pekerja</t>
        </is>
      </c>
      <c r="E564" s="5" t="inlineStr">
        <is>
          <t>L01</t>
        </is>
      </c>
      <c r="F564" s="5" t="inlineStr">
        <is>
          <t>Jam</t>
        </is>
      </c>
      <c r="G564" s="25" t="n">
        <v>1.14206827345557</v>
      </c>
      <c r="H564" s="26">
        <f>VLOOKUP(D564,upahbahan,3,FALSE)</f>
        <v/>
      </c>
      <c r="J564" s="26">
        <f>G564*H564</f>
        <v/>
      </c>
    </row>
    <row r="565">
      <c r="C565" s="5" t="n">
        <v>2</v>
      </c>
      <c r="D565" s="5" t="inlineStr">
        <is>
          <t>Mandor</t>
        </is>
      </c>
      <c r="E565" s="5" t="inlineStr">
        <is>
          <t>L03</t>
        </is>
      </c>
      <c r="F565" s="5" t="inlineStr">
        <is>
          <t>Jam</t>
        </is>
      </c>
      <c r="G565" s="25" t="n">
        <v>0.04568268722183964</v>
      </c>
      <c r="H565" s="26">
        <f>VLOOKUP(D565,upahbahan,3,FALSE)</f>
        <v/>
      </c>
      <c r="J565" s="26">
        <f>G565*H565</f>
        <v/>
      </c>
    </row>
    <row r="566">
      <c r="C566" s="27" t="inlineStr">
        <is>
          <t>JUMLAH HARGA TENAGA KERJA</t>
        </is>
      </c>
      <c r="D566" s="28" t="n"/>
      <c r="E566" s="28" t="n"/>
      <c r="F566" s="28" t="n"/>
      <c r="G566" s="28" t="n"/>
      <c r="H566" s="28" t="n"/>
      <c r="I566" s="28" t="n"/>
      <c r="J566" s="29">
        <f>SUM(J564:J565)</f>
        <v/>
      </c>
    </row>
    <row r="567">
      <c r="C567" s="24" t="inlineStr">
        <is>
          <t>B</t>
        </is>
      </c>
      <c r="D567" s="24" t="inlineStr">
        <is>
          <t>BAHAN</t>
        </is>
      </c>
      <c r="E567" s="12" t="n"/>
      <c r="F567" s="12" t="n"/>
      <c r="G567" s="12" t="n"/>
      <c r="H567" s="12" t="n"/>
      <c r="I567" s="12" t="n"/>
      <c r="J567" s="12" t="n"/>
    </row>
    <row r="568">
      <c r="C568" s="5" t="n">
        <v>1</v>
      </c>
      <c r="D568" s="5" t="inlineStr">
        <is>
          <t>Agr 5-8 &amp; 8-11</t>
        </is>
      </c>
      <c r="E568" s="5" t="inlineStr">
        <is>
          <t>M92</t>
        </is>
      </c>
      <c r="F568" s="5" t="inlineStr">
        <is>
          <t>M3</t>
        </is>
      </c>
      <c r="G568" s="25" t="n">
        <v>0.5104488207549115</v>
      </c>
      <c r="H568" s="26">
        <f>VLOOKUP(D568,upahbahan,3,FALSE)</f>
        <v/>
      </c>
      <c r="J568" s="26">
        <f>G568*H568</f>
        <v/>
      </c>
    </row>
    <row r="569">
      <c r="C569" s="5" t="n">
        <v>2</v>
      </c>
      <c r="D569" s="5" t="inlineStr">
        <is>
          <t>Agr 0 - 5</t>
        </is>
      </c>
      <c r="E569" s="5" t="inlineStr">
        <is>
          <t>M91</t>
        </is>
      </c>
      <c r="F569" s="5" t="inlineStr">
        <is>
          <t>M3</t>
        </is>
      </c>
      <c r="G569" s="25" t="n">
        <v>0.2024656455284978</v>
      </c>
      <c r="H569" s="26">
        <f>VLOOKUP(D569,upahbahan,3,FALSE)</f>
        <v/>
      </c>
      <c r="J569" s="26">
        <f>G569*H569</f>
        <v/>
      </c>
    </row>
    <row r="570">
      <c r="C570" s="5" t="n">
        <v>3</v>
      </c>
      <c r="D570" s="5" t="inlineStr">
        <is>
          <t>Filler Added (Non Pc)</t>
        </is>
      </c>
      <c r="E570" s="5" t="inlineStr">
        <is>
          <t>M05</t>
        </is>
      </c>
      <c r="F570" s="5" t="inlineStr">
        <is>
          <t>Kg</t>
        </is>
      </c>
      <c r="G570" s="25" t="n">
        <v>66.81</v>
      </c>
      <c r="H570" s="26">
        <f>VLOOKUP(D570,upahbahan,3,FALSE)</f>
        <v/>
      </c>
      <c r="J570" s="26">
        <f>G570*H570</f>
        <v/>
      </c>
    </row>
    <row r="571">
      <c r="C571" s="5" t="n">
        <v>4</v>
      </c>
      <c r="D571" s="5" t="inlineStr">
        <is>
          <t>Aspal Modifikasi</t>
        </is>
      </c>
      <c r="E571" s="5" t="inlineStr">
        <is>
          <t>M31c</t>
        </is>
      </c>
      <c r="F571" s="5" t="inlineStr">
        <is>
          <t>Kg</t>
        </is>
      </c>
      <c r="G571" s="25" t="n">
        <v>65.79000000000001</v>
      </c>
      <c r="H571" s="26">
        <f>VLOOKUP(D571,upahbahan,3,FALSE)</f>
        <v/>
      </c>
      <c r="J571" s="26">
        <f>G571*H571</f>
        <v/>
      </c>
    </row>
    <row r="572">
      <c r="C572" s="5" t="n">
        <v>5</v>
      </c>
      <c r="D572" s="5" t="inlineStr">
        <is>
          <t>Anti Stripping Agent</t>
        </is>
      </c>
      <c r="E572" s="5" t="inlineStr">
        <is>
          <t>M66</t>
        </is>
      </c>
      <c r="F572" s="5" t="inlineStr">
        <is>
          <t>Kg</t>
        </is>
      </c>
      <c r="G572" s="25" t="n">
        <v>0.0208845</v>
      </c>
      <c r="H572" s="26">
        <f>VLOOKUP(D572,upahbahan,3,FALSE)</f>
        <v/>
      </c>
      <c r="J572" s="26">
        <f>G572*H572</f>
        <v/>
      </c>
    </row>
    <row r="573">
      <c r="C573" s="5" t="n">
        <v>6</v>
      </c>
      <c r="D573" s="5" t="inlineStr">
        <is>
          <t>Serat Selulosa</t>
        </is>
      </c>
      <c r="E573" s="5" t="inlineStr">
        <is>
          <t>M158</t>
        </is>
      </c>
      <c r="F573" s="5" t="inlineStr">
        <is>
          <t>Kg</t>
        </is>
      </c>
      <c r="G573" s="25" t="n">
        <v>3.06</v>
      </c>
      <c r="H573" s="26">
        <f>VLOOKUP(D573,upahbahan,3,FALSE)</f>
        <v/>
      </c>
      <c r="J573" s="26">
        <f>G573*H573</f>
        <v/>
      </c>
    </row>
    <row r="574">
      <c r="C574" s="5" t="n">
        <v>7</v>
      </c>
      <c r="D574" s="5" t="inlineStr">
        <is>
          <t>Lapis Perekat</t>
        </is>
      </c>
      <c r="E574" s="5" t="inlineStr">
        <is>
          <t>EI612a</t>
        </is>
      </c>
      <c r="F574" s="5" t="inlineStr">
        <is>
          <t>liter</t>
        </is>
      </c>
      <c r="G574" s="25" t="n">
        <v>7.012499756245003</v>
      </c>
      <c r="H574" s="26">
        <f>VLOOKUP(D574,upahbahan,3,FALSE)</f>
        <v/>
      </c>
      <c r="J574" s="26">
        <f>G574*H574</f>
        <v/>
      </c>
    </row>
    <row r="575">
      <c r="C575" s="27" t="inlineStr">
        <is>
          <t>JUMLAH HARGA BAHAN</t>
        </is>
      </c>
      <c r="D575" s="28" t="n"/>
      <c r="E575" s="28" t="n"/>
      <c r="F575" s="28" t="n"/>
      <c r="G575" s="28" t="n"/>
      <c r="H575" s="28" t="n"/>
      <c r="I575" s="28" t="n"/>
      <c r="J575" s="29">
        <f>SUM(J568:J574)</f>
        <v/>
      </c>
    </row>
    <row r="576">
      <c r="C576" s="24" t="inlineStr">
        <is>
          <t>C</t>
        </is>
      </c>
      <c r="D576" s="24" t="inlineStr">
        <is>
          <t>PERALATAN</t>
        </is>
      </c>
      <c r="E576" s="12" t="n"/>
      <c r="F576" s="12" t="n"/>
      <c r="G576" s="12" t="n"/>
      <c r="H576" s="12" t="n"/>
      <c r="I576" s="12" t="n"/>
      <c r="J576" s="12" t="n"/>
    </row>
    <row r="577">
      <c r="C577" s="5" t="n">
        <v>1</v>
      </c>
      <c r="D577" s="5" t="inlineStr">
        <is>
          <t>ASPHALT CUTTER (0,5-0,7 m/menit)</t>
        </is>
      </c>
      <c r="E577" s="5" t="inlineStr">
        <is>
          <t>E76</t>
        </is>
      </c>
      <c r="F577" s="5" t="inlineStr">
        <is>
          <t>Jam</t>
        </is>
      </c>
      <c r="G577" s="25" t="n">
        <v>0.187416338220842</v>
      </c>
      <c r="H577" s="26">
        <f>VLOOKUP(D577,upahbahan,3,FALSE)</f>
        <v/>
      </c>
      <c r="J577" s="26">
        <f>G577*H577</f>
        <v/>
      </c>
    </row>
    <row r="578">
      <c r="C578" s="5" t="n">
        <v>2</v>
      </c>
      <c r="D578" s="5" t="inlineStr">
        <is>
          <t>Jack Hammer</t>
        </is>
      </c>
      <c r="E578" s="5" t="inlineStr">
        <is>
          <t>E26</t>
        </is>
      </c>
      <c r="F578" s="5" t="inlineStr">
        <is>
          <t>Jam</t>
        </is>
      </c>
      <c r="G578" s="25" t="n">
        <v>0.1874162997299758</v>
      </c>
      <c r="H578" s="26">
        <f>VLOOKUP(D578,upahbahan,3,FALSE)</f>
        <v/>
      </c>
      <c r="J578" s="26">
        <f>G578*H578</f>
        <v/>
      </c>
    </row>
    <row r="579">
      <c r="C579" s="5" t="n">
        <v>3</v>
      </c>
      <c r="D579" s="5" t="inlineStr">
        <is>
          <t>Air Compresor</t>
        </is>
      </c>
      <c r="E579" s="5" t="inlineStr">
        <is>
          <t>E05</t>
        </is>
      </c>
      <c r="F579" s="5" t="inlineStr">
        <is>
          <t>Jam</t>
        </is>
      </c>
      <c r="G579" s="25" t="n">
        <v>0.1874163442354903</v>
      </c>
      <c r="H579" s="26">
        <f>VLOOKUP(D579,upahbahan,3,FALSE)</f>
        <v/>
      </c>
      <c r="J579" s="26">
        <f>G579*H579</f>
        <v/>
      </c>
    </row>
    <row r="580">
      <c r="C580" s="5" t="n">
        <v>4</v>
      </c>
      <c r="D580" s="5" t="inlineStr">
        <is>
          <t>Wheel Loader</t>
        </is>
      </c>
      <c r="E580" s="5" t="inlineStr">
        <is>
          <t>E15</t>
        </is>
      </c>
      <c r="F580" s="5" t="inlineStr">
        <is>
          <t>Jam</t>
        </is>
      </c>
      <c r="G580" s="25" t="n">
        <v>0.01653673206009594</v>
      </c>
      <c r="H580" s="26">
        <f>VLOOKUP(D580,upahbahan,3,FALSE)</f>
        <v/>
      </c>
      <c r="J580" s="26">
        <f>G580*H580</f>
        <v/>
      </c>
    </row>
    <row r="581">
      <c r="C581" s="5" t="n">
        <v>5</v>
      </c>
      <c r="D581" s="5" t="inlineStr">
        <is>
          <t>ASPHALT MIXING PLANT (AMP)</t>
        </is>
      </c>
      <c r="E581" s="5" t="inlineStr">
        <is>
          <t>E01</t>
        </is>
      </c>
      <c r="F581" s="5" t="inlineStr">
        <is>
          <t>Jam</t>
        </is>
      </c>
      <c r="G581" s="25" t="n">
        <v>0.04568273056694457</v>
      </c>
      <c r="H581" s="26">
        <f>VLOOKUP(D581,upahbahan,3,FALSE)</f>
        <v/>
      </c>
      <c r="J581" s="26">
        <f>G581*H581</f>
        <v/>
      </c>
    </row>
    <row r="582">
      <c r="C582" s="5" t="n">
        <v>6</v>
      </c>
      <c r="D582" s="5" t="inlineStr">
        <is>
          <t>Genset</t>
        </is>
      </c>
      <c r="E582" s="5" t="inlineStr">
        <is>
          <t>E12</t>
        </is>
      </c>
      <c r="F582" s="5" t="inlineStr">
        <is>
          <t>Jam</t>
        </is>
      </c>
      <c r="G582" s="25" t="n">
        <v>0.04568272975428995</v>
      </c>
      <c r="H582" s="26">
        <f>VLOOKUP(D582,upahbahan,3,FALSE)</f>
        <v/>
      </c>
      <c r="J582" s="26">
        <f>G582*H582</f>
        <v/>
      </c>
    </row>
    <row r="583">
      <c r="C583" s="5" t="n">
        <v>7</v>
      </c>
      <c r="D583" s="5" t="inlineStr">
        <is>
          <t>DUMP TRUCK 4 TON; 134 HP</t>
        </is>
      </c>
      <c r="E583" s="5" t="inlineStr">
        <is>
          <t>E08</t>
        </is>
      </c>
      <c r="F583" s="5" t="inlineStr">
        <is>
          <t>Jam</t>
        </is>
      </c>
      <c r="G583" s="25" t="n">
        <v>0.810585111195654</v>
      </c>
      <c r="H583" s="26">
        <f>VLOOKUP(D583,upahbahan,3,FALSE)</f>
        <v/>
      </c>
      <c r="J583" s="26">
        <f>G583*H583</f>
        <v/>
      </c>
    </row>
    <row r="584">
      <c r="C584" s="5" t="n">
        <v>8</v>
      </c>
      <c r="D584" s="5" t="inlineStr">
        <is>
          <t>Baby Vibratory Roller</t>
        </is>
      </c>
      <c r="E584" s="5" t="inlineStr">
        <is>
          <t>E19a</t>
        </is>
      </c>
      <c r="F584" s="5" t="inlineStr">
        <is>
          <t>jam</t>
        </is>
      </c>
      <c r="G584" s="25" t="n">
        <v>0.1568775143230277</v>
      </c>
      <c r="H584" s="26">
        <f>VLOOKUP(D584,upahbahan,3,FALSE)</f>
        <v/>
      </c>
      <c r="J584" s="26">
        <f>G584*H584</f>
        <v/>
      </c>
    </row>
    <row r="585">
      <c r="C585" s="5" t="n">
        <v>9</v>
      </c>
      <c r="D585" s="5" t="inlineStr">
        <is>
          <t>Alat Bantu</t>
        </is>
      </c>
      <c r="F585" s="5" t="inlineStr">
        <is>
          <t>Ls</t>
        </is>
      </c>
      <c r="G585" s="25" t="n">
        <v>1</v>
      </c>
      <c r="H585" s="26">
        <f>VLOOKUP(D585,upahbahan,3,FALSE)</f>
        <v/>
      </c>
      <c r="J585" s="26">
        <f>G585*H585</f>
        <v/>
      </c>
    </row>
    <row r="586">
      <c r="C586" s="27" t="inlineStr">
        <is>
          <t>JUMLAH HARGA PERALATAN</t>
        </is>
      </c>
      <c r="D586" s="28" t="n"/>
      <c r="E586" s="28" t="n"/>
      <c r="F586" s="28" t="n"/>
      <c r="G586" s="28" t="n"/>
      <c r="H586" s="28" t="n"/>
      <c r="I586" s="28" t="n"/>
      <c r="J586" s="29">
        <f>SUM(J577:J585)</f>
        <v/>
      </c>
    </row>
    <row r="587">
      <c r="C587" s="31" t="inlineStr">
        <is>
          <t>D</t>
        </is>
      </c>
      <c r="D587" s="31" t="inlineStr">
        <is>
          <t>Jumlah (A+B+C)</t>
        </is>
      </c>
      <c r="E587" s="32" t="n"/>
      <c r="F587" s="32" t="n"/>
      <c r="G587" s="32" t="n"/>
      <c r="H587" s="32" t="n"/>
      <c r="I587" s="32" t="n"/>
      <c r="J587" s="33">
        <f>J566+J575+J586</f>
        <v/>
      </c>
    </row>
    <row r="588">
      <c r="C588" s="18" t="inlineStr">
        <is>
          <t>E</t>
        </is>
      </c>
      <c r="D588" s="18" t="inlineStr">
        <is>
          <t>Biaya Umum dan Keuntungan 10.0% x D</t>
        </is>
      </c>
      <c r="H588" s="21">
        <f>$Q$8</f>
        <v/>
      </c>
      <c r="J588" s="34">
        <f>J587*H588</f>
        <v/>
      </c>
    </row>
    <row r="589">
      <c r="C589" s="31" t="inlineStr">
        <is>
          <t>F</t>
        </is>
      </c>
      <c r="D589" s="31" t="inlineStr">
        <is>
          <t>Harga Satuan Pekerjaan (D+E)</t>
        </is>
      </c>
      <c r="E589" s="32" t="n"/>
      <c r="F589" s="32" t="n"/>
      <c r="G589" s="32" t="n"/>
      <c r="H589" s="32" t="n"/>
      <c r="I589" s="32" t="n"/>
      <c r="J589" s="33">
        <f>SUM(J587:J588)</f>
        <v/>
      </c>
    </row>
    <row r="591">
      <c r="C591" s="16" t="inlineStr">
        <is>
          <t>J.24</t>
        </is>
      </c>
      <c r="D591" s="17" t="inlineStr">
        <is>
          <t>Perbaikan SMA Modifikasi Halus</t>
        </is>
      </c>
      <c r="F591" s="18" t="inlineStr">
        <is>
          <t>Meter Kubik</t>
        </is>
      </c>
      <c r="K591" s="22">
        <f>ROUNDDOWN(J619,0)</f>
        <v/>
      </c>
      <c r="M591" s="19" t="inlineStr">
        <is>
          <t>10.1.(14b)</t>
        </is>
      </c>
    </row>
    <row r="592">
      <c r="C592" s="23" t="inlineStr">
        <is>
          <t>No</t>
        </is>
      </c>
      <c r="D592" s="23" t="inlineStr">
        <is>
          <t>Uraian</t>
        </is>
      </c>
      <c r="E592" s="23" t="inlineStr">
        <is>
          <t>Kode</t>
        </is>
      </c>
      <c r="F592" s="23" t="inlineStr">
        <is>
          <t>Sat.</t>
        </is>
      </c>
      <c r="G592" s="23" t="inlineStr">
        <is>
          <t>Koefisien</t>
        </is>
      </c>
      <c r="H592" s="23" t="inlineStr">
        <is>
          <t>Harga  Satuan (Rp)</t>
        </is>
      </c>
      <c r="J592" s="23" t="inlineStr">
        <is>
          <t>Jumlah Harga (Rp)</t>
        </is>
      </c>
    </row>
    <row r="593">
      <c r="C593" s="24" t="inlineStr">
        <is>
          <t>A</t>
        </is>
      </c>
      <c r="D593" s="24" t="inlineStr">
        <is>
          <t>TENAGA KERJA</t>
        </is>
      </c>
      <c r="E593" s="12" t="n"/>
      <c r="F593" s="12" t="n"/>
      <c r="G593" s="12" t="n"/>
      <c r="H593" s="12" t="n"/>
      <c r="I593" s="12" t="n"/>
      <c r="J593" s="12" t="n"/>
    </row>
    <row r="594">
      <c r="C594" s="5" t="n">
        <v>1</v>
      </c>
      <c r="D594" s="5" t="inlineStr">
        <is>
          <t>Pekerja</t>
        </is>
      </c>
      <c r="E594" s="5" t="inlineStr">
        <is>
          <t>L01</t>
        </is>
      </c>
      <c r="F594" s="5" t="inlineStr">
        <is>
          <t>Jam</t>
        </is>
      </c>
      <c r="G594" s="25" t="n">
        <v>1.14206827345557</v>
      </c>
      <c r="H594" s="26">
        <f>VLOOKUP(D594,upahbahan,3,FALSE)</f>
        <v/>
      </c>
      <c r="J594" s="26">
        <f>G594*H594</f>
        <v/>
      </c>
    </row>
    <row r="595">
      <c r="C595" s="5" t="n">
        <v>2</v>
      </c>
      <c r="D595" s="5" t="inlineStr">
        <is>
          <t>Mandor</t>
        </is>
      </c>
      <c r="E595" s="5" t="inlineStr">
        <is>
          <t>L03</t>
        </is>
      </c>
      <c r="F595" s="5" t="inlineStr">
        <is>
          <t>Jam</t>
        </is>
      </c>
      <c r="G595" s="25" t="n">
        <v>0.04568268722183964</v>
      </c>
      <c r="H595" s="26">
        <f>VLOOKUP(D595,upahbahan,3,FALSE)</f>
        <v/>
      </c>
      <c r="J595" s="26">
        <f>G595*H595</f>
        <v/>
      </c>
    </row>
    <row r="596">
      <c r="C596" s="27" t="inlineStr">
        <is>
          <t>JUMLAH HARGA TENAGA KERJA</t>
        </is>
      </c>
      <c r="D596" s="28" t="n"/>
      <c r="E596" s="28" t="n"/>
      <c r="F596" s="28" t="n"/>
      <c r="G596" s="28" t="n"/>
      <c r="H596" s="28" t="n"/>
      <c r="I596" s="28" t="n"/>
      <c r="J596" s="29">
        <f>SUM(J594:J595)</f>
        <v/>
      </c>
    </row>
    <row r="597">
      <c r="C597" s="24" t="inlineStr">
        <is>
          <t>B</t>
        </is>
      </c>
      <c r="D597" s="24" t="inlineStr">
        <is>
          <t>BAHAN</t>
        </is>
      </c>
      <c r="E597" s="12" t="n"/>
      <c r="F597" s="12" t="n"/>
      <c r="G597" s="12" t="n"/>
      <c r="H597" s="12" t="n"/>
      <c r="I597" s="12" t="n"/>
      <c r="J597" s="12" t="n"/>
    </row>
    <row r="598">
      <c r="C598" s="5" t="n">
        <v>1</v>
      </c>
      <c r="D598" s="5" t="inlineStr">
        <is>
          <t>Agr 5-8 &amp; 8-11</t>
        </is>
      </c>
      <c r="E598" s="5" t="inlineStr">
        <is>
          <t>M92</t>
        </is>
      </c>
      <c r="F598" s="5" t="inlineStr">
        <is>
          <t>M3</t>
        </is>
      </c>
      <c r="G598" s="25" t="n">
        <v>0.6181771672798093</v>
      </c>
      <c r="H598" s="26">
        <f>VLOOKUP(D598,upahbahan,3,FALSE)</f>
        <v/>
      </c>
      <c r="J598" s="26">
        <f>G598*H598</f>
        <v/>
      </c>
    </row>
    <row r="599">
      <c r="C599" s="5" t="n">
        <v>2</v>
      </c>
      <c r="D599" s="5" t="inlineStr">
        <is>
          <t>Agr 0 - 5</t>
        </is>
      </c>
      <c r="E599" s="5" t="inlineStr">
        <is>
          <t>M91</t>
        </is>
      </c>
      <c r="F599" s="5" t="inlineStr">
        <is>
          <t>M3</t>
        </is>
      </c>
      <c r="G599" s="25" t="n">
        <v>0.09954961246454198</v>
      </c>
      <c r="H599" s="26">
        <f>VLOOKUP(D599,upahbahan,3,FALSE)</f>
        <v/>
      </c>
      <c r="J599" s="26">
        <f>G599*H599</f>
        <v/>
      </c>
    </row>
    <row r="600">
      <c r="C600" s="5" t="n">
        <v>3</v>
      </c>
      <c r="D600" s="5" t="inlineStr">
        <is>
          <t>Filler Added (Non Pc)</t>
        </is>
      </c>
      <c r="E600" s="5" t="inlineStr">
        <is>
          <t>M05</t>
        </is>
      </c>
      <c r="F600" s="5" t="inlineStr">
        <is>
          <t>Kg</t>
        </is>
      </c>
      <c r="G600" s="25" t="n">
        <v>66.91200000000001</v>
      </c>
      <c r="H600" s="26">
        <f>VLOOKUP(D600,upahbahan,3,FALSE)</f>
        <v/>
      </c>
      <c r="J600" s="26">
        <f>G600*H600</f>
        <v/>
      </c>
    </row>
    <row r="601">
      <c r="C601" s="5" t="n">
        <v>4</v>
      </c>
      <c r="D601" s="5" t="inlineStr">
        <is>
          <t>Aspal Modifikasi</t>
        </is>
      </c>
      <c r="E601" s="5" t="inlineStr">
        <is>
          <t>M31c</t>
        </is>
      </c>
      <c r="F601" s="5" t="inlineStr">
        <is>
          <t>Kg</t>
        </is>
      </c>
      <c r="G601" s="25" t="n">
        <v>63.75</v>
      </c>
      <c r="H601" s="26">
        <f>VLOOKUP(D601,upahbahan,3,FALSE)</f>
        <v/>
      </c>
      <c r="J601" s="26">
        <f>G601*H601</f>
        <v/>
      </c>
    </row>
    <row r="602">
      <c r="C602" s="5" t="n">
        <v>5</v>
      </c>
      <c r="D602" s="5" t="inlineStr">
        <is>
          <t>Anti Stripping Agent</t>
        </is>
      </c>
      <c r="E602" s="5" t="inlineStr">
        <is>
          <t>M66</t>
        </is>
      </c>
      <c r="F602" s="5" t="inlineStr">
        <is>
          <t>Kg</t>
        </is>
      </c>
      <c r="G602" s="25" t="n">
        <v>0.0208845</v>
      </c>
      <c r="H602" s="26">
        <f>VLOOKUP(D602,upahbahan,3,FALSE)</f>
        <v/>
      </c>
      <c r="J602" s="26">
        <f>G602*H602</f>
        <v/>
      </c>
    </row>
    <row r="603">
      <c r="C603" s="5" t="n">
        <v>6</v>
      </c>
      <c r="D603" s="5" t="inlineStr">
        <is>
          <t>Serat Selulosa</t>
        </is>
      </c>
      <c r="E603" s="5" t="inlineStr">
        <is>
          <t>M158</t>
        </is>
      </c>
      <c r="F603" s="5" t="inlineStr">
        <is>
          <t>Kg</t>
        </is>
      </c>
      <c r="G603" s="25" t="n">
        <v>3.06</v>
      </c>
      <c r="H603" s="26">
        <f>VLOOKUP(D603,upahbahan,3,FALSE)</f>
        <v/>
      </c>
      <c r="J603" s="26">
        <f>G603*H603</f>
        <v/>
      </c>
    </row>
    <row r="604">
      <c r="C604" s="5" t="n">
        <v>7</v>
      </c>
      <c r="D604" s="5" t="inlineStr">
        <is>
          <t>Lapis Perekat</t>
        </is>
      </c>
      <c r="E604" s="5" t="inlineStr">
        <is>
          <t>EI612a</t>
        </is>
      </c>
      <c r="F604" s="5" t="inlineStr">
        <is>
          <t>liter</t>
        </is>
      </c>
      <c r="G604" s="25" t="n">
        <v>7.012499756245003</v>
      </c>
      <c r="H604" s="26">
        <f>VLOOKUP(D604,upahbahan,3,FALSE)</f>
        <v/>
      </c>
      <c r="J604" s="26">
        <f>G604*H604</f>
        <v/>
      </c>
    </row>
    <row r="605">
      <c r="C605" s="27" t="inlineStr">
        <is>
          <t>JUMLAH HARGA BAHAN</t>
        </is>
      </c>
      <c r="D605" s="28" t="n"/>
      <c r="E605" s="28" t="n"/>
      <c r="F605" s="28" t="n"/>
      <c r="G605" s="28" t="n"/>
      <c r="H605" s="28" t="n"/>
      <c r="I605" s="28" t="n"/>
      <c r="J605" s="29">
        <f>SUM(J598:J604)</f>
        <v/>
      </c>
    </row>
    <row r="606">
      <c r="C606" s="24" t="inlineStr">
        <is>
          <t>C</t>
        </is>
      </c>
      <c r="D606" s="24" t="inlineStr">
        <is>
          <t>PERALATAN</t>
        </is>
      </c>
      <c r="E606" s="12" t="n"/>
      <c r="F606" s="12" t="n"/>
      <c r="G606" s="12" t="n"/>
      <c r="H606" s="12" t="n"/>
      <c r="I606" s="12" t="n"/>
      <c r="J606" s="12" t="n"/>
    </row>
    <row r="607">
      <c r="C607" s="5" t="n">
        <v>1</v>
      </c>
      <c r="D607" s="5" t="inlineStr">
        <is>
          <t>ASPHALT CUTTER (0,5-0,7 m/menit)</t>
        </is>
      </c>
      <c r="E607" s="5" t="inlineStr">
        <is>
          <t>E76</t>
        </is>
      </c>
      <c r="F607" s="5" t="inlineStr">
        <is>
          <t>Jam</t>
        </is>
      </c>
      <c r="G607" s="25" t="n">
        <v>0.187416338220842</v>
      </c>
      <c r="H607" s="26">
        <f>VLOOKUP(D607,upahbahan,3,FALSE)</f>
        <v/>
      </c>
      <c r="J607" s="26">
        <f>G607*H607</f>
        <v/>
      </c>
    </row>
    <row r="608">
      <c r="C608" s="5" t="n">
        <v>2</v>
      </c>
      <c r="D608" s="5" t="inlineStr">
        <is>
          <t>Jack Hammer</t>
        </is>
      </c>
      <c r="E608" s="5" t="inlineStr">
        <is>
          <t>E26</t>
        </is>
      </c>
      <c r="F608" s="5" t="inlineStr">
        <is>
          <t>Jam</t>
        </is>
      </c>
      <c r="G608" s="25" t="n">
        <v>0.1874162997299758</v>
      </c>
      <c r="H608" s="26">
        <f>VLOOKUP(D608,upahbahan,3,FALSE)</f>
        <v/>
      </c>
      <c r="J608" s="26">
        <f>G608*H608</f>
        <v/>
      </c>
    </row>
    <row r="609">
      <c r="C609" s="5" t="n">
        <v>3</v>
      </c>
      <c r="D609" s="5" t="inlineStr">
        <is>
          <t>Air Compresor</t>
        </is>
      </c>
      <c r="E609" s="5" t="inlineStr">
        <is>
          <t>E05</t>
        </is>
      </c>
      <c r="F609" s="5" t="inlineStr">
        <is>
          <t>Jam</t>
        </is>
      </c>
      <c r="G609" s="25" t="n">
        <v>0.1874163442354903</v>
      </c>
      <c r="H609" s="26">
        <f>VLOOKUP(D609,upahbahan,3,FALSE)</f>
        <v/>
      </c>
      <c r="J609" s="26">
        <f>G609*H609</f>
        <v/>
      </c>
    </row>
    <row r="610">
      <c r="C610" s="5" t="n">
        <v>4</v>
      </c>
      <c r="D610" s="5" t="inlineStr">
        <is>
          <t>Wheel Loader</t>
        </is>
      </c>
      <c r="E610" s="5" t="inlineStr">
        <is>
          <t>E15</t>
        </is>
      </c>
      <c r="F610" s="5" t="inlineStr">
        <is>
          <t>Jam</t>
        </is>
      </c>
      <c r="G610" s="25" t="n">
        <v>0.01653673206009594</v>
      </c>
      <c r="H610" s="26">
        <f>VLOOKUP(D610,upahbahan,3,FALSE)</f>
        <v/>
      </c>
      <c r="J610" s="26">
        <f>G610*H610</f>
        <v/>
      </c>
    </row>
    <row r="611">
      <c r="C611" s="5" t="n">
        <v>5</v>
      </c>
      <c r="D611" s="5" t="inlineStr">
        <is>
          <t>ASPHALT MIXING PLANT (AMP)</t>
        </is>
      </c>
      <c r="E611" s="5" t="inlineStr">
        <is>
          <t>E01</t>
        </is>
      </c>
      <c r="F611" s="5" t="inlineStr">
        <is>
          <t>Jam</t>
        </is>
      </c>
      <c r="G611" s="25" t="n">
        <v>0.04568273056694457</v>
      </c>
      <c r="H611" s="26">
        <f>VLOOKUP(D611,upahbahan,3,FALSE)</f>
        <v/>
      </c>
      <c r="J611" s="26">
        <f>G611*H611</f>
        <v/>
      </c>
    </row>
    <row r="612">
      <c r="C612" s="5" t="n">
        <v>6</v>
      </c>
      <c r="D612" s="5" t="inlineStr">
        <is>
          <t>Genset</t>
        </is>
      </c>
      <c r="E612" s="5" t="inlineStr">
        <is>
          <t>E12</t>
        </is>
      </c>
      <c r="F612" s="5" t="inlineStr">
        <is>
          <t>Jam</t>
        </is>
      </c>
      <c r="G612" s="25" t="n">
        <v>0.04568272975428995</v>
      </c>
      <c r="H612" s="26">
        <f>VLOOKUP(D612,upahbahan,3,FALSE)</f>
        <v/>
      </c>
      <c r="J612" s="26">
        <f>G612*H612</f>
        <v/>
      </c>
    </row>
    <row r="613">
      <c r="C613" s="5" t="n">
        <v>7</v>
      </c>
      <c r="D613" s="5" t="inlineStr">
        <is>
          <t>DUMP TRUCK 4 TON; 134 HP</t>
        </is>
      </c>
      <c r="E613" s="5" t="inlineStr">
        <is>
          <t>E08</t>
        </is>
      </c>
      <c r="F613" s="5" t="inlineStr">
        <is>
          <t>Jam</t>
        </is>
      </c>
      <c r="G613" s="25" t="n">
        <v>0.810585111195654</v>
      </c>
      <c r="H613" s="26">
        <f>VLOOKUP(D613,upahbahan,3,FALSE)</f>
        <v/>
      </c>
      <c r="J613" s="26">
        <f>G613*H613</f>
        <v/>
      </c>
    </row>
    <row r="614">
      <c r="C614" s="5" t="n">
        <v>8</v>
      </c>
      <c r="D614" s="5" t="inlineStr">
        <is>
          <t>Baby Vibratory Roller</t>
        </is>
      </c>
      <c r="E614" s="5" t="inlineStr">
        <is>
          <t>E19a</t>
        </is>
      </c>
      <c r="F614" s="5" t="inlineStr">
        <is>
          <t>jam</t>
        </is>
      </c>
      <c r="G614" s="25" t="n">
        <v>0.1568775143230277</v>
      </c>
      <c r="H614" s="26">
        <f>VLOOKUP(D614,upahbahan,3,FALSE)</f>
        <v/>
      </c>
      <c r="J614" s="26">
        <f>G614*H614</f>
        <v/>
      </c>
    </row>
    <row r="615">
      <c r="C615" s="5" t="n">
        <v>9</v>
      </c>
      <c r="D615" s="5" t="inlineStr">
        <is>
          <t>Alat Bantu</t>
        </is>
      </c>
      <c r="F615" s="5" t="inlineStr">
        <is>
          <t>Ls</t>
        </is>
      </c>
      <c r="G615" s="25" t="n">
        <v>1</v>
      </c>
      <c r="H615" s="26">
        <f>VLOOKUP(D615,upahbahan,3,FALSE)</f>
        <v/>
      </c>
      <c r="J615" s="26">
        <f>G615*H615</f>
        <v/>
      </c>
    </row>
    <row r="616">
      <c r="C616" s="27" t="inlineStr">
        <is>
          <t>JUMLAH HARGA PERALATAN</t>
        </is>
      </c>
      <c r="D616" s="28" t="n"/>
      <c r="E616" s="28" t="n"/>
      <c r="F616" s="28" t="n"/>
      <c r="G616" s="28" t="n"/>
      <c r="H616" s="28" t="n"/>
      <c r="I616" s="28" t="n"/>
      <c r="J616" s="29">
        <f>SUM(J607:J615)</f>
        <v/>
      </c>
    </row>
    <row r="617">
      <c r="C617" s="31" t="inlineStr">
        <is>
          <t>D</t>
        </is>
      </c>
      <c r="D617" s="31" t="inlineStr">
        <is>
          <t>Jumlah (A+B+C)</t>
        </is>
      </c>
      <c r="E617" s="32" t="n"/>
      <c r="F617" s="32" t="n"/>
      <c r="G617" s="32" t="n"/>
      <c r="H617" s="32" t="n"/>
      <c r="I617" s="32" t="n"/>
      <c r="J617" s="33">
        <f>J596+J605+J616</f>
        <v/>
      </c>
    </row>
    <row r="618">
      <c r="C618" s="18" t="inlineStr">
        <is>
          <t>E</t>
        </is>
      </c>
      <c r="D618" s="18" t="inlineStr">
        <is>
          <t>Biaya Umum dan Keuntungan 10.0% x D</t>
        </is>
      </c>
      <c r="H618" s="21">
        <f>$Q$8</f>
        <v/>
      </c>
      <c r="J618" s="34">
        <f>J617*H618</f>
        <v/>
      </c>
    </row>
    <row r="619">
      <c r="C619" s="31" t="inlineStr">
        <is>
          <t>F</t>
        </is>
      </c>
      <c r="D619" s="31" t="inlineStr">
        <is>
          <t>Harga Satuan Pekerjaan (D+E)</t>
        </is>
      </c>
      <c r="E619" s="32" t="n"/>
      <c r="F619" s="32" t="n"/>
      <c r="G619" s="32" t="n"/>
      <c r="H619" s="32" t="n"/>
      <c r="I619" s="32" t="n"/>
      <c r="J619" s="33">
        <f>SUM(J617:J618)</f>
        <v/>
      </c>
    </row>
    <row r="621">
      <c r="C621" s="16" t="inlineStr">
        <is>
          <t>J.25</t>
        </is>
      </c>
      <c r="D621" s="17" t="inlineStr">
        <is>
          <t>Perbaikan SMA Modifikasi Kasar</t>
        </is>
      </c>
      <c r="F621" s="18" t="inlineStr">
        <is>
          <t>Meter Kubik</t>
        </is>
      </c>
      <c r="K621" s="22">
        <f>ROUNDDOWN(J649,0)</f>
        <v/>
      </c>
      <c r="M621" s="19" t="inlineStr">
        <is>
          <t>10.1.(14c)</t>
        </is>
      </c>
    </row>
    <row r="622">
      <c r="C622" s="23" t="inlineStr">
        <is>
          <t>No</t>
        </is>
      </c>
      <c r="D622" s="23" t="inlineStr">
        <is>
          <t>Uraian</t>
        </is>
      </c>
      <c r="E622" s="23" t="inlineStr">
        <is>
          <t>Kode</t>
        </is>
      </c>
      <c r="F622" s="23" t="inlineStr">
        <is>
          <t>Sat.</t>
        </is>
      </c>
      <c r="G622" s="23" t="inlineStr">
        <is>
          <t>Koefisien</t>
        </is>
      </c>
      <c r="H622" s="23" t="inlineStr">
        <is>
          <t>Harga  Satuan (Rp)</t>
        </is>
      </c>
      <c r="J622" s="23" t="inlineStr">
        <is>
          <t>Jumlah Harga (Rp)</t>
        </is>
      </c>
    </row>
    <row r="623">
      <c r="C623" s="24" t="inlineStr">
        <is>
          <t>A</t>
        </is>
      </c>
      <c r="D623" s="24" t="inlineStr">
        <is>
          <t>TENAGA KERJA</t>
        </is>
      </c>
      <c r="E623" s="12" t="n"/>
      <c r="F623" s="12" t="n"/>
      <c r="G623" s="12" t="n"/>
      <c r="H623" s="12" t="n"/>
      <c r="I623" s="12" t="n"/>
      <c r="J623" s="12" t="n"/>
    </row>
    <row r="624">
      <c r="C624" s="5" t="n">
        <v>1</v>
      </c>
      <c r="D624" s="5" t="inlineStr">
        <is>
          <t>Pekerja</t>
        </is>
      </c>
      <c r="E624" s="5" t="inlineStr">
        <is>
          <t>L01</t>
        </is>
      </c>
      <c r="F624" s="5" t="inlineStr">
        <is>
          <t>Jam</t>
        </is>
      </c>
      <c r="G624" s="25" t="n">
        <v>1.14206827345557</v>
      </c>
      <c r="H624" s="26">
        <f>VLOOKUP(D624,upahbahan,3,FALSE)</f>
        <v/>
      </c>
      <c r="J624" s="26">
        <f>G624*H624</f>
        <v/>
      </c>
    </row>
    <row r="625">
      <c r="C625" s="5" t="n">
        <v>2</v>
      </c>
      <c r="D625" s="5" t="inlineStr">
        <is>
          <t>Mandor</t>
        </is>
      </c>
      <c r="E625" s="5" t="inlineStr">
        <is>
          <t>L03</t>
        </is>
      </c>
      <c r="F625" s="5" t="inlineStr">
        <is>
          <t>Jam</t>
        </is>
      </c>
      <c r="G625" s="25" t="n">
        <v>0.04568268722183964</v>
      </c>
      <c r="H625" s="26">
        <f>VLOOKUP(D625,upahbahan,3,FALSE)</f>
        <v/>
      </c>
      <c r="J625" s="26">
        <f>G625*H625</f>
        <v/>
      </c>
    </row>
    <row r="626">
      <c r="C626" s="27" t="inlineStr">
        <is>
          <t>JUMLAH HARGA TENAGA KERJA</t>
        </is>
      </c>
      <c r="D626" s="28" t="n"/>
      <c r="E626" s="28" t="n"/>
      <c r="F626" s="28" t="n"/>
      <c r="G626" s="28" t="n"/>
      <c r="H626" s="28" t="n"/>
      <c r="I626" s="28" t="n"/>
      <c r="J626" s="29">
        <f>SUM(J624:J625)</f>
        <v/>
      </c>
    </row>
    <row r="627">
      <c r="C627" s="24" t="inlineStr">
        <is>
          <t>B</t>
        </is>
      </c>
      <c r="D627" s="24" t="inlineStr">
        <is>
          <t>BAHAN</t>
        </is>
      </c>
      <c r="E627" s="12" t="n"/>
      <c r="F627" s="12" t="n"/>
      <c r="G627" s="12" t="n"/>
      <c r="H627" s="12" t="n"/>
      <c r="I627" s="12" t="n"/>
      <c r="J627" s="12" t="n"/>
    </row>
    <row r="628">
      <c r="C628" s="5" t="n">
        <v>1</v>
      </c>
      <c r="D628" s="5" t="inlineStr">
        <is>
          <t>Agr 5-8 &amp; 8-11</t>
        </is>
      </c>
      <c r="E628" s="5" t="inlineStr">
        <is>
          <t>M92</t>
        </is>
      </c>
      <c r="F628" s="5" t="inlineStr">
        <is>
          <t>M3</t>
        </is>
      </c>
      <c r="G628" s="25" t="n">
        <v>0.649677166423125</v>
      </c>
      <c r="H628" s="26">
        <f>VLOOKUP(D628,upahbahan,3,FALSE)</f>
        <v/>
      </c>
      <c r="J628" s="26">
        <f>G628*H628</f>
        <v/>
      </c>
    </row>
    <row r="629">
      <c r="C629" s="5" t="n">
        <v>2</v>
      </c>
      <c r="D629" s="5" t="inlineStr">
        <is>
          <t>Agr 0 - 5</t>
        </is>
      </c>
      <c r="E629" s="5" t="inlineStr">
        <is>
          <t>M91</t>
        </is>
      </c>
      <c r="F629" s="5" t="inlineStr">
        <is>
          <t>M3</t>
        </is>
      </c>
      <c r="G629" s="25" t="n">
        <v>0.07085496910891306</v>
      </c>
      <c r="H629" s="26">
        <f>VLOOKUP(D629,upahbahan,3,FALSE)</f>
        <v/>
      </c>
      <c r="J629" s="26">
        <f>G629*H629</f>
        <v/>
      </c>
    </row>
    <row r="630">
      <c r="C630" s="5" t="n">
        <v>3</v>
      </c>
      <c r="D630" s="5" t="inlineStr">
        <is>
          <t>Filler Added (Non Pc)</t>
        </is>
      </c>
      <c r="E630" s="5" t="inlineStr">
        <is>
          <t>M05</t>
        </is>
      </c>
      <c r="F630" s="5" t="inlineStr">
        <is>
          <t>Kg</t>
        </is>
      </c>
      <c r="G630" s="25" t="n">
        <v>67.116</v>
      </c>
      <c r="H630" s="26">
        <f>VLOOKUP(D630,upahbahan,3,FALSE)</f>
        <v/>
      </c>
      <c r="J630" s="26">
        <f>G630*H630</f>
        <v/>
      </c>
    </row>
    <row r="631">
      <c r="C631" s="5" t="n">
        <v>4</v>
      </c>
      <c r="D631" s="5" t="inlineStr">
        <is>
          <t>Aspal Modifikasi</t>
        </is>
      </c>
      <c r="E631" s="5" t="inlineStr">
        <is>
          <t>M31c</t>
        </is>
      </c>
      <c r="F631" s="5" t="inlineStr">
        <is>
          <t>Kg</t>
        </is>
      </c>
      <c r="G631" s="25" t="n">
        <v>61.2</v>
      </c>
      <c r="H631" s="26">
        <f>VLOOKUP(D631,upahbahan,3,FALSE)</f>
        <v/>
      </c>
      <c r="J631" s="26">
        <f>G631*H631</f>
        <v/>
      </c>
    </row>
    <row r="632">
      <c r="C632" s="5" t="n">
        <v>5</v>
      </c>
      <c r="D632" s="5" t="inlineStr">
        <is>
          <t>Anti Stripping Agent</t>
        </is>
      </c>
      <c r="E632" s="5" t="inlineStr">
        <is>
          <t>M66</t>
        </is>
      </c>
      <c r="F632" s="5" t="inlineStr">
        <is>
          <t>Kg</t>
        </is>
      </c>
      <c r="G632" s="25" t="n">
        <v>0.0208845</v>
      </c>
      <c r="H632" s="26">
        <f>VLOOKUP(D632,upahbahan,3,FALSE)</f>
        <v/>
      </c>
      <c r="J632" s="26">
        <f>G632*H632</f>
        <v/>
      </c>
    </row>
    <row r="633">
      <c r="C633" s="5" t="n">
        <v>6</v>
      </c>
      <c r="D633" s="5" t="inlineStr">
        <is>
          <t>Serat Selulosa</t>
        </is>
      </c>
      <c r="E633" s="5" t="inlineStr">
        <is>
          <t>M158</t>
        </is>
      </c>
      <c r="F633" s="5" t="inlineStr">
        <is>
          <t>Kg</t>
        </is>
      </c>
      <c r="G633" s="25" t="n">
        <v>3.06</v>
      </c>
      <c r="H633" s="26">
        <f>VLOOKUP(D633,upahbahan,3,FALSE)</f>
        <v/>
      </c>
      <c r="J633" s="26">
        <f>G633*H633</f>
        <v/>
      </c>
    </row>
    <row r="634">
      <c r="C634" s="5" t="n">
        <v>7</v>
      </c>
      <c r="D634" s="5" t="inlineStr">
        <is>
          <t>Lapis Perekat</t>
        </is>
      </c>
      <c r="E634" s="5" t="inlineStr">
        <is>
          <t>EI612a</t>
        </is>
      </c>
      <c r="F634" s="5" t="inlineStr">
        <is>
          <t>liter</t>
        </is>
      </c>
      <c r="G634" s="25" t="n">
        <v>5.609999714296468</v>
      </c>
      <c r="H634" s="26">
        <f>VLOOKUP(D634,upahbahan,3,FALSE)</f>
        <v/>
      </c>
      <c r="J634" s="26">
        <f>G634*H634</f>
        <v/>
      </c>
    </row>
    <row r="635">
      <c r="C635" s="27" t="inlineStr">
        <is>
          <t>JUMLAH HARGA BAHAN</t>
        </is>
      </c>
      <c r="D635" s="28" t="n"/>
      <c r="E635" s="28" t="n"/>
      <c r="F635" s="28" t="n"/>
      <c r="G635" s="28" t="n"/>
      <c r="H635" s="28" t="n"/>
      <c r="I635" s="28" t="n"/>
      <c r="J635" s="29">
        <f>SUM(J628:J634)</f>
        <v/>
      </c>
    </row>
    <row r="636">
      <c r="C636" s="24" t="inlineStr">
        <is>
          <t>C</t>
        </is>
      </c>
      <c r="D636" s="24" t="inlineStr">
        <is>
          <t>PERALATAN</t>
        </is>
      </c>
      <c r="E636" s="12" t="n"/>
      <c r="F636" s="12" t="n"/>
      <c r="G636" s="12" t="n"/>
      <c r="H636" s="12" t="n"/>
      <c r="I636" s="12" t="n"/>
      <c r="J636" s="12" t="n"/>
    </row>
    <row r="637">
      <c r="C637" s="5" t="n">
        <v>1</v>
      </c>
      <c r="D637" s="5" t="inlineStr">
        <is>
          <t>ASPHALT CUTTER (0,5-0,7 m/menit)</t>
        </is>
      </c>
      <c r="E637" s="5" t="inlineStr">
        <is>
          <t>E76</t>
        </is>
      </c>
      <c r="F637" s="5" t="inlineStr">
        <is>
          <t>Jam</t>
        </is>
      </c>
      <c r="G637" s="25" t="n">
        <v>0.2342703980368556</v>
      </c>
      <c r="H637" s="26">
        <f>VLOOKUP(D637,upahbahan,3,FALSE)</f>
        <v/>
      </c>
      <c r="J637" s="26">
        <f>G637*H637</f>
        <v/>
      </c>
    </row>
    <row r="638">
      <c r="C638" s="5" t="n">
        <v>2</v>
      </c>
      <c r="D638" s="5" t="inlineStr">
        <is>
          <t>Jack Hammer</t>
        </is>
      </c>
      <c r="E638" s="5" t="inlineStr">
        <is>
          <t>E26</t>
        </is>
      </c>
      <c r="F638" s="5" t="inlineStr">
        <is>
          <t>Jam</t>
        </is>
      </c>
      <c r="G638" s="25" t="n">
        <v>0.2342704455498465</v>
      </c>
      <c r="H638" s="26">
        <f>VLOOKUP(D638,upahbahan,3,FALSE)</f>
        <v/>
      </c>
      <c r="J638" s="26">
        <f>G638*H638</f>
        <v/>
      </c>
    </row>
    <row r="639">
      <c r="C639" s="5" t="n">
        <v>3</v>
      </c>
      <c r="D639" s="5" t="inlineStr">
        <is>
          <t>Air Compresor</t>
        </is>
      </c>
      <c r="E639" s="5" t="inlineStr">
        <is>
          <t>E05</t>
        </is>
      </c>
      <c r="F639" s="5" t="inlineStr">
        <is>
          <t>Jam</t>
        </is>
      </c>
      <c r="G639" s="25" t="n">
        <v>0.2342704418983113</v>
      </c>
      <c r="H639" s="26">
        <f>VLOOKUP(D639,upahbahan,3,FALSE)</f>
        <v/>
      </c>
      <c r="J639" s="26">
        <f>G639*H639</f>
        <v/>
      </c>
    </row>
    <row r="640">
      <c r="C640" s="5" t="n">
        <v>4</v>
      </c>
      <c r="D640" s="5" t="inlineStr">
        <is>
          <t>Wheel Loader</t>
        </is>
      </c>
      <c r="E640" s="5" t="inlineStr">
        <is>
          <t>E15</t>
        </is>
      </c>
      <c r="F640" s="5" t="inlineStr">
        <is>
          <t>Jam</t>
        </is>
      </c>
      <c r="G640" s="25" t="n">
        <v>0.01653673206009594</v>
      </c>
      <c r="H640" s="26">
        <f>VLOOKUP(D640,upahbahan,3,FALSE)</f>
        <v/>
      </c>
      <c r="J640" s="26">
        <f>G640*H640</f>
        <v/>
      </c>
    </row>
    <row r="641">
      <c r="C641" s="5" t="n">
        <v>5</v>
      </c>
      <c r="D641" s="5" t="inlineStr">
        <is>
          <t>ASPHALT MIXING PLANT (AMP)</t>
        </is>
      </c>
      <c r="E641" s="5" t="inlineStr">
        <is>
          <t>E01</t>
        </is>
      </c>
      <c r="F641" s="5" t="inlineStr">
        <is>
          <t>Jam</t>
        </is>
      </c>
      <c r="G641" s="25" t="n">
        <v>0.04568273056694457</v>
      </c>
      <c r="H641" s="26">
        <f>VLOOKUP(D641,upahbahan,3,FALSE)</f>
        <v/>
      </c>
      <c r="J641" s="26">
        <f>G641*H641</f>
        <v/>
      </c>
    </row>
    <row r="642">
      <c r="C642" s="5" t="n">
        <v>6</v>
      </c>
      <c r="D642" s="5" t="inlineStr">
        <is>
          <t>Genset</t>
        </is>
      </c>
      <c r="E642" s="5" t="inlineStr">
        <is>
          <t>E12</t>
        </is>
      </c>
      <c r="F642" s="5" t="inlineStr">
        <is>
          <t>Jam</t>
        </is>
      </c>
      <c r="G642" s="25" t="n">
        <v>0.04568272975428995</v>
      </c>
      <c r="H642" s="26">
        <f>VLOOKUP(D642,upahbahan,3,FALSE)</f>
        <v/>
      </c>
      <c r="J642" s="26">
        <f>G642*H642</f>
        <v/>
      </c>
    </row>
    <row r="643">
      <c r="C643" s="5" t="n">
        <v>7</v>
      </c>
      <c r="D643" s="5" t="inlineStr">
        <is>
          <t>DUMP TRUCK 4 TON; 134 HP</t>
        </is>
      </c>
      <c r="E643" s="5" t="inlineStr">
        <is>
          <t>E08</t>
        </is>
      </c>
      <c r="F643" s="5" t="inlineStr">
        <is>
          <t>Jam</t>
        </is>
      </c>
      <c r="G643" s="25" t="n">
        <v>0.7917598111202738</v>
      </c>
      <c r="H643" s="26">
        <f>VLOOKUP(D643,upahbahan,3,FALSE)</f>
        <v/>
      </c>
      <c r="J643" s="26">
        <f>G643*H643</f>
        <v/>
      </c>
    </row>
    <row r="644">
      <c r="C644" s="5" t="n">
        <v>8</v>
      </c>
      <c r="D644" s="5" t="inlineStr">
        <is>
          <t>Baby Vibratory Roller</t>
        </is>
      </c>
      <c r="E644" s="5" t="inlineStr">
        <is>
          <t>E19a</t>
        </is>
      </c>
      <c r="F644" s="5" t="inlineStr">
        <is>
          <t>jam</t>
        </is>
      </c>
      <c r="G644" s="25" t="n">
        <v>0.1255020442717733</v>
      </c>
      <c r="H644" s="26">
        <f>VLOOKUP(D644,upahbahan,3,FALSE)</f>
        <v/>
      </c>
      <c r="J644" s="26">
        <f>G644*H644</f>
        <v/>
      </c>
    </row>
    <row r="645">
      <c r="C645" s="5" t="n">
        <v>9</v>
      </c>
      <c r="D645" s="5" t="inlineStr">
        <is>
          <t>Alat Bantu</t>
        </is>
      </c>
      <c r="F645" s="5" t="inlineStr">
        <is>
          <t>Ls</t>
        </is>
      </c>
      <c r="G645" s="25" t="n">
        <v>1</v>
      </c>
      <c r="H645" s="26">
        <f>VLOOKUP(D645,upahbahan,3,FALSE)</f>
        <v/>
      </c>
      <c r="J645" s="26">
        <f>G645*H645</f>
        <v/>
      </c>
    </row>
    <row r="646">
      <c r="C646" s="27" t="inlineStr">
        <is>
          <t>JUMLAH HARGA PERALATAN</t>
        </is>
      </c>
      <c r="D646" s="28" t="n"/>
      <c r="E646" s="28" t="n"/>
      <c r="F646" s="28" t="n"/>
      <c r="G646" s="28" t="n"/>
      <c r="H646" s="28" t="n"/>
      <c r="I646" s="28" t="n"/>
      <c r="J646" s="29">
        <f>SUM(J637:J645)</f>
        <v/>
      </c>
    </row>
    <row r="647">
      <c r="C647" s="31" t="inlineStr">
        <is>
          <t>D</t>
        </is>
      </c>
      <c r="D647" s="31" t="inlineStr">
        <is>
          <t>Jumlah (A+B+C)</t>
        </is>
      </c>
      <c r="E647" s="32" t="n"/>
      <c r="F647" s="32" t="n"/>
      <c r="G647" s="32" t="n"/>
      <c r="H647" s="32" t="n"/>
      <c r="I647" s="32" t="n"/>
      <c r="J647" s="33">
        <f>J626+J635+J646</f>
        <v/>
      </c>
    </row>
    <row r="648">
      <c r="C648" s="18" t="inlineStr">
        <is>
          <t>E</t>
        </is>
      </c>
      <c r="D648" s="18" t="inlineStr">
        <is>
          <t>Biaya Umum dan Keuntungan 10.0% x D</t>
        </is>
      </c>
      <c r="H648" s="21">
        <f>$Q$8</f>
        <v/>
      </c>
      <c r="J648" s="34">
        <f>J647*H648</f>
        <v/>
      </c>
    </row>
    <row r="649">
      <c r="C649" s="31" t="inlineStr">
        <is>
          <t>F</t>
        </is>
      </c>
      <c r="D649" s="31" t="inlineStr">
        <is>
          <t>Harga Satuan Pekerjaan (D+E)</t>
        </is>
      </c>
      <c r="E649" s="32" t="n"/>
      <c r="F649" s="32" t="n"/>
      <c r="G649" s="32" t="n"/>
      <c r="H649" s="32" t="n"/>
      <c r="I649" s="32" t="n"/>
      <c r="J649" s="33">
        <f>SUM(J647:J648)</f>
        <v/>
      </c>
    </row>
    <row r="651">
      <c r="C651" s="16" t="inlineStr">
        <is>
          <t>J.26</t>
        </is>
      </c>
      <c r="D651" s="17" t="inlineStr">
        <is>
          <t>Perbaikan Campuran Aspal Dingin</t>
        </is>
      </c>
      <c r="F651" s="18" t="inlineStr">
        <is>
          <t>Meter Kubik</t>
        </is>
      </c>
      <c r="K651" s="22">
        <f>ROUNDDOWN(J670,0)</f>
        <v/>
      </c>
      <c r="M651" s="19" t="inlineStr">
        <is>
          <t>10.1.(15)</t>
        </is>
      </c>
    </row>
    <row r="652">
      <c r="C652" s="23" t="inlineStr">
        <is>
          <t>No</t>
        </is>
      </c>
      <c r="D652" s="23" t="inlineStr">
        <is>
          <t>Uraian</t>
        </is>
      </c>
      <c r="E652" s="23" t="inlineStr">
        <is>
          <t>Kode</t>
        </is>
      </c>
      <c r="F652" s="23" t="inlineStr">
        <is>
          <t>Sat.</t>
        </is>
      </c>
      <c r="G652" s="23" t="inlineStr">
        <is>
          <t>Koefisien</t>
        </is>
      </c>
      <c r="H652" s="23" t="inlineStr">
        <is>
          <t>Harga  Satuan (Rp)</t>
        </is>
      </c>
      <c r="J652" s="23" t="inlineStr">
        <is>
          <t>Jumlah Harga (Rp)</t>
        </is>
      </c>
    </row>
    <row r="653">
      <c r="C653" s="24" t="inlineStr">
        <is>
          <t>A</t>
        </is>
      </c>
      <c r="D653" s="24" t="inlineStr">
        <is>
          <t>TENAGA KERJA</t>
        </is>
      </c>
      <c r="E653" s="12" t="n"/>
      <c r="F653" s="12" t="n"/>
      <c r="G653" s="12" t="n"/>
      <c r="H653" s="12" t="n"/>
      <c r="I653" s="12" t="n"/>
      <c r="J653" s="12" t="n"/>
    </row>
    <row r="654">
      <c r="C654" s="5" t="n">
        <v>1</v>
      </c>
      <c r="D654" s="5" t="inlineStr">
        <is>
          <t>Pekerja</t>
        </is>
      </c>
      <c r="E654" s="5" t="inlineStr">
        <is>
          <t>L01</t>
        </is>
      </c>
      <c r="F654" s="5" t="inlineStr">
        <is>
          <t>Jam</t>
        </is>
      </c>
      <c r="G654" s="25" t="n">
        <v>0.5011130991182751</v>
      </c>
      <c r="H654" s="26">
        <f>VLOOKUP(D654,upahbahan,3,FALSE)</f>
        <v/>
      </c>
      <c r="J654" s="26">
        <f>G654*H654</f>
        <v/>
      </c>
    </row>
    <row r="655">
      <c r="C655" s="5" t="n">
        <v>2</v>
      </c>
      <c r="D655" s="5" t="inlineStr">
        <is>
          <t>Mandor</t>
        </is>
      </c>
      <c r="E655" s="5" t="inlineStr">
        <is>
          <t>L03</t>
        </is>
      </c>
      <c r="F655" s="5" t="inlineStr">
        <is>
          <t>Jam</t>
        </is>
      </c>
      <c r="G655" s="25" t="n">
        <v>0.1252783479654257</v>
      </c>
      <c r="H655" s="26">
        <f>VLOOKUP(D655,upahbahan,3,FALSE)</f>
        <v/>
      </c>
      <c r="J655" s="26">
        <f>G655*H655</f>
        <v/>
      </c>
    </row>
    <row r="656">
      <c r="C656" s="27" t="inlineStr">
        <is>
          <t>JUMLAH HARGA TENAGA KERJA</t>
        </is>
      </c>
      <c r="D656" s="28" t="n"/>
      <c r="E656" s="28" t="n"/>
      <c r="F656" s="28" t="n"/>
      <c r="G656" s="28" t="n"/>
      <c r="H656" s="28" t="n"/>
      <c r="I656" s="28" t="n"/>
      <c r="J656" s="29">
        <f>SUM(J654:J655)</f>
        <v/>
      </c>
    </row>
    <row r="657">
      <c r="C657" s="24" t="inlineStr">
        <is>
          <t>B</t>
        </is>
      </c>
      <c r="D657" s="24" t="inlineStr">
        <is>
          <t>BAHAN</t>
        </is>
      </c>
      <c r="E657" s="12" t="n"/>
      <c r="F657" s="12" t="n"/>
      <c r="G657" s="12" t="n"/>
      <c r="H657" s="12" t="n"/>
      <c r="I657" s="12" t="n"/>
      <c r="J657" s="12" t="n"/>
    </row>
    <row r="658">
      <c r="C658" s="5" t="n">
        <v>1</v>
      </c>
      <c r="D658" s="5" t="inlineStr">
        <is>
          <t>Campuran CPHMA</t>
        </is>
      </c>
      <c r="E658" s="5" t="inlineStr">
        <is>
          <t>M162</t>
        </is>
      </c>
      <c r="F658" s="5" t="inlineStr">
        <is>
          <t>Ton</t>
        </is>
      </c>
      <c r="G658" s="25" t="n">
        <v>2.193</v>
      </c>
      <c r="H658" s="26">
        <f>VLOOKUP(D658,upahbahan,3,FALSE)</f>
        <v/>
      </c>
      <c r="J658" s="26">
        <f>G658*H658</f>
        <v/>
      </c>
    </row>
    <row r="659">
      <c r="C659" s="5" t="n">
        <v>2</v>
      </c>
      <c r="D659" s="5" t="inlineStr">
        <is>
          <t>Lapis Perekat (EI612a)</t>
        </is>
      </c>
      <c r="F659" s="5" t="inlineStr">
        <is>
          <t>liter</t>
        </is>
      </c>
      <c r="G659" s="25" t="n">
        <v>9.349999977325115</v>
      </c>
      <c r="H659" s="26">
        <f>VLOOKUP(D659,upahbahan,3,FALSE)</f>
        <v/>
      </c>
      <c r="J659" s="26">
        <f>G659*H659</f>
        <v/>
      </c>
    </row>
    <row r="660">
      <c r="C660" s="27" t="inlineStr">
        <is>
          <t>JUMLAH HARGA BAHAN</t>
        </is>
      </c>
      <c r="D660" s="28" t="n"/>
      <c r="E660" s="28" t="n"/>
      <c r="F660" s="28" t="n"/>
      <c r="G660" s="28" t="n"/>
      <c r="H660" s="28" t="n"/>
      <c r="I660" s="28" t="n"/>
      <c r="J660" s="29">
        <f>SUM(J658:J659)</f>
        <v/>
      </c>
    </row>
    <row r="661">
      <c r="C661" s="24" t="inlineStr">
        <is>
          <t>C</t>
        </is>
      </c>
      <c r="D661" s="24" t="inlineStr">
        <is>
          <t>PERALATAN</t>
        </is>
      </c>
      <c r="E661" s="12" t="n"/>
      <c r="F661" s="12" t="n"/>
      <c r="G661" s="12" t="n"/>
      <c r="H661" s="12" t="n"/>
      <c r="I661" s="12" t="n"/>
      <c r="J661" s="12" t="n"/>
    </row>
    <row r="662">
      <c r="C662" s="5" t="n">
        <v>1</v>
      </c>
      <c r="D662" s="5" t="inlineStr">
        <is>
          <t>ASPHALT CUTTER (0,5-0,7 m/menit)</t>
        </is>
      </c>
      <c r="E662" s="5" t="inlineStr">
        <is>
          <t>E75</t>
        </is>
      </c>
      <c r="F662" s="5" t="inlineStr">
        <is>
          <t>Jam</t>
        </is>
      </c>
      <c r="G662" s="25" t="n">
        <v>0.1405621976542207</v>
      </c>
      <c r="H662" s="26" t="n">
        <v>68053.28999999999</v>
      </c>
      <c r="I662" s="30" t="inlineStr">
        <is>
          <t>harga khusus</t>
        </is>
      </c>
      <c r="J662" s="26">
        <f>G662*H662</f>
        <v/>
      </c>
    </row>
    <row r="663">
      <c r="C663" s="5" t="n">
        <v>2</v>
      </c>
      <c r="D663" s="5" t="inlineStr">
        <is>
          <t>Jack Hammer</t>
        </is>
      </c>
      <c r="E663" s="5" t="inlineStr">
        <is>
          <t>E26</t>
        </is>
      </c>
      <c r="F663" s="5" t="inlineStr">
        <is>
          <t>Jam</t>
        </is>
      </c>
      <c r="G663" s="25" t="n">
        <v>0.1405622956848585</v>
      </c>
      <c r="H663" s="26">
        <f>VLOOKUP(D663,upahbahan,3,FALSE)</f>
        <v/>
      </c>
      <c r="J663" s="26">
        <f>G663*H663</f>
        <v/>
      </c>
    </row>
    <row r="664">
      <c r="C664" s="5" t="n">
        <v>3</v>
      </c>
      <c r="D664" s="5" t="inlineStr">
        <is>
          <t>Air Compresor</t>
        </is>
      </c>
      <c r="E664" s="5" t="inlineStr">
        <is>
          <t>E05</t>
        </is>
      </c>
      <c r="F664" s="5" t="inlineStr">
        <is>
          <t>Jam</t>
        </is>
      </c>
      <c r="G664" s="25" t="n">
        <v>0.1405622465726694</v>
      </c>
      <c r="H664" s="26">
        <f>VLOOKUP(D664,upahbahan,3,FALSE)</f>
        <v/>
      </c>
      <c r="J664" s="26">
        <f>G664*H664</f>
        <v/>
      </c>
    </row>
    <row r="665">
      <c r="C665" s="5" t="n">
        <v>4</v>
      </c>
      <c r="D665" s="5" t="inlineStr">
        <is>
          <t>DUMP TRUCK 4 TON; 134 HP</t>
        </is>
      </c>
      <c r="E665" s="5" t="inlineStr">
        <is>
          <t>E08</t>
        </is>
      </c>
      <c r="F665" s="5" t="inlineStr">
        <is>
          <t>Jam</t>
        </is>
      </c>
      <c r="G665" s="25" t="n">
        <v>0.1953292755706923</v>
      </c>
      <c r="H665" s="26">
        <f>VLOOKUP(D665,upahbahan,3,FALSE)</f>
        <v/>
      </c>
      <c r="J665" s="26">
        <f>G665*H665</f>
        <v/>
      </c>
    </row>
    <row r="666">
      <c r="C666" s="5" t="n">
        <v>5</v>
      </c>
      <c r="D666" s="5" t="inlineStr">
        <is>
          <t>Baby Vibratory Roller</t>
        </is>
      </c>
      <c r="E666" s="5" t="inlineStr">
        <is>
          <t>E19a</t>
        </is>
      </c>
      <c r="F666" s="5" t="inlineStr">
        <is>
          <t>jam</t>
        </is>
      </c>
      <c r="G666" s="25" t="n">
        <v>0.1252782572172966</v>
      </c>
      <c r="H666" s="26">
        <f>VLOOKUP(D666,upahbahan,3,FALSE)</f>
        <v/>
      </c>
      <c r="J666" s="26">
        <f>G666*H666</f>
        <v/>
      </c>
    </row>
    <row r="667">
      <c r="C667" s="27" t="inlineStr">
        <is>
          <t>JUMLAH HARGA PERALATAN</t>
        </is>
      </c>
      <c r="D667" s="28" t="n"/>
      <c r="E667" s="28" t="n"/>
      <c r="F667" s="28" t="n"/>
      <c r="G667" s="28" t="n"/>
      <c r="H667" s="28" t="n"/>
      <c r="I667" s="28" t="n"/>
      <c r="J667" s="29">
        <f>SUM(J662:J666)</f>
        <v/>
      </c>
    </row>
    <row r="668">
      <c r="C668" s="31" t="inlineStr">
        <is>
          <t>D</t>
        </is>
      </c>
      <c r="D668" s="31" t="inlineStr">
        <is>
          <t>Jumlah (A+B+C)</t>
        </is>
      </c>
      <c r="E668" s="32" t="n"/>
      <c r="F668" s="32" t="n"/>
      <c r="G668" s="32" t="n"/>
      <c r="H668" s="32" t="n"/>
      <c r="I668" s="32" t="n"/>
      <c r="J668" s="33">
        <f>J656+J660+J667</f>
        <v/>
      </c>
    </row>
    <row r="669">
      <c r="C669" s="18" t="inlineStr">
        <is>
          <t>E</t>
        </is>
      </c>
      <c r="D669" s="18" t="inlineStr">
        <is>
          <t>Biaya Umum dan Keuntungan 10.0% x D</t>
        </is>
      </c>
      <c r="H669" s="21">
        <f>$Q$8</f>
        <v/>
      </c>
      <c r="J669" s="34">
        <f>J668*H669</f>
        <v/>
      </c>
    </row>
    <row r="670">
      <c r="C670" s="31" t="inlineStr">
        <is>
          <t>F</t>
        </is>
      </c>
      <c r="D670" s="31" t="inlineStr">
        <is>
          <t>Harga Satuan Pekerjaan (D+E)</t>
        </is>
      </c>
      <c r="E670" s="32" t="n"/>
      <c r="F670" s="32" t="n"/>
      <c r="G670" s="32" t="n"/>
      <c r="H670" s="32" t="n"/>
      <c r="I670" s="32" t="n"/>
      <c r="J670" s="33">
        <f>SUM(J668:J669)</f>
        <v/>
      </c>
    </row>
    <row r="672">
      <c r="C672" s="16" t="inlineStr">
        <is>
          <t>J.27</t>
        </is>
      </c>
      <c r="D672" s="17" t="inlineStr">
        <is>
          <t>Perbaikan AC-WC Asbuton Butir</t>
        </is>
      </c>
      <c r="F672" s="18" t="inlineStr">
        <is>
          <t>Meter Kubik</t>
        </is>
      </c>
      <c r="K672" s="22">
        <f>ROUNDDOWN(J700,0)</f>
        <v/>
      </c>
      <c r="M672" s="19" t="inlineStr">
        <is>
          <t>10.1.(16a)</t>
        </is>
      </c>
    </row>
    <row r="673">
      <c r="C673" s="23" t="inlineStr">
        <is>
          <t>No</t>
        </is>
      </c>
      <c r="D673" s="23" t="inlineStr">
        <is>
          <t>Uraian</t>
        </is>
      </c>
      <c r="E673" s="23" t="inlineStr">
        <is>
          <t>Kode</t>
        </is>
      </c>
      <c r="F673" s="23" t="inlineStr">
        <is>
          <t>Sat.</t>
        </is>
      </c>
      <c r="G673" s="23" t="inlineStr">
        <is>
          <t>Koefisien</t>
        </is>
      </c>
      <c r="H673" s="23" t="inlineStr">
        <is>
          <t>Harga  Satuan (Rp)</t>
        </is>
      </c>
      <c r="J673" s="23" t="inlineStr">
        <is>
          <t>Jumlah Harga (Rp)</t>
        </is>
      </c>
    </row>
    <row r="674">
      <c r="C674" s="24" t="inlineStr">
        <is>
          <t>A</t>
        </is>
      </c>
      <c r="D674" s="24" t="inlineStr">
        <is>
          <t>TENAGA KERJA</t>
        </is>
      </c>
      <c r="E674" s="12" t="n"/>
      <c r="F674" s="12" t="n"/>
      <c r="G674" s="12" t="n"/>
      <c r="H674" s="12" t="n"/>
      <c r="I674" s="12" t="n"/>
      <c r="J674" s="12" t="n"/>
    </row>
    <row r="675">
      <c r="C675" s="5" t="n">
        <v>1</v>
      </c>
      <c r="D675" s="5" t="inlineStr">
        <is>
          <t>Pekerja</t>
        </is>
      </c>
      <c r="E675" s="5" t="inlineStr">
        <is>
          <t>L01</t>
        </is>
      </c>
      <c r="F675" s="5" t="inlineStr">
        <is>
          <t>Jam</t>
        </is>
      </c>
      <c r="G675" s="25" t="n">
        <v>1.162148552609398</v>
      </c>
      <c r="H675" s="26">
        <f>VLOOKUP(D675,upahbahan,3,FALSE)</f>
        <v/>
      </c>
      <c r="J675" s="26">
        <f>G675*H675</f>
        <v/>
      </c>
    </row>
    <row r="676">
      <c r="C676" s="5" t="n">
        <v>2</v>
      </c>
      <c r="D676" s="5" t="inlineStr">
        <is>
          <t>Mandor</t>
        </is>
      </c>
      <c r="E676" s="5" t="inlineStr">
        <is>
          <t>L03</t>
        </is>
      </c>
      <c r="F676" s="5" t="inlineStr">
        <is>
          <t>Jam</t>
        </is>
      </c>
      <c r="G676" s="25" t="n">
        <v>0.04648598639194395</v>
      </c>
      <c r="H676" s="26">
        <f>VLOOKUP(D676,upahbahan,3,FALSE)</f>
        <v/>
      </c>
      <c r="J676" s="26">
        <f>G676*H676</f>
        <v/>
      </c>
    </row>
    <row r="677">
      <c r="C677" s="27" t="inlineStr">
        <is>
          <t>JUMLAH HARGA TENAGA KERJA</t>
        </is>
      </c>
      <c r="D677" s="28" t="n"/>
      <c r="E677" s="28" t="n"/>
      <c r="F677" s="28" t="n"/>
      <c r="G677" s="28" t="n"/>
      <c r="H677" s="28" t="n"/>
      <c r="I677" s="28" t="n"/>
      <c r="J677" s="29">
        <f>SUM(J675:J676)</f>
        <v/>
      </c>
    </row>
    <row r="678">
      <c r="C678" s="24" t="inlineStr">
        <is>
          <t>B</t>
        </is>
      </c>
      <c r="D678" s="24" t="inlineStr">
        <is>
          <t>BAHAN</t>
        </is>
      </c>
      <c r="E678" s="12" t="n"/>
      <c r="F678" s="12" t="n"/>
      <c r="G678" s="12" t="n"/>
      <c r="H678" s="12" t="n"/>
      <c r="I678" s="12" t="n"/>
      <c r="J678" s="12" t="n"/>
    </row>
    <row r="679">
      <c r="C679" s="5" t="n">
        <v>1</v>
      </c>
      <c r="D679" s="5" t="inlineStr">
        <is>
          <t>Agr 5-10 &amp; 10-15</t>
        </is>
      </c>
      <c r="E679" s="5" t="inlineStr">
        <is>
          <t>M92</t>
        </is>
      </c>
      <c r="F679" s="5" t="inlineStr">
        <is>
          <t>M3</t>
        </is>
      </c>
      <c r="G679" s="25" t="n">
        <v>0.3358333498853217</v>
      </c>
      <c r="H679" s="26">
        <f>VLOOKUP(D679,upahbahan,3,FALSE)</f>
        <v/>
      </c>
      <c r="J679" s="26">
        <f>G679*H679</f>
        <v/>
      </c>
    </row>
    <row r="680">
      <c r="C680" s="5" t="n">
        <v>2</v>
      </c>
      <c r="D680" s="5" t="inlineStr">
        <is>
          <t>Agr 0 - 5</t>
        </is>
      </c>
      <c r="E680" s="5" t="inlineStr">
        <is>
          <t>M91</t>
        </is>
      </c>
      <c r="F680" s="5" t="inlineStr">
        <is>
          <t>M3</t>
        </is>
      </c>
      <c r="G680" s="25" t="n">
        <v>0.3823282447761766</v>
      </c>
      <c r="H680" s="26">
        <f>VLOOKUP(D680,upahbahan,3,FALSE)</f>
        <v/>
      </c>
      <c r="J680" s="26">
        <f>G680*H680</f>
        <v/>
      </c>
    </row>
    <row r="681">
      <c r="C681" s="5" t="n">
        <v>3</v>
      </c>
      <c r="D681" s="5" t="inlineStr">
        <is>
          <t>Semen</t>
        </is>
      </c>
      <c r="E681" s="5" t="inlineStr">
        <is>
          <t>M12</t>
        </is>
      </c>
      <c r="F681" s="5" t="inlineStr">
        <is>
          <t>Kg</t>
        </is>
      </c>
      <c r="G681" s="25" t="n">
        <v>0</v>
      </c>
      <c r="H681" s="26">
        <f>VLOOKUP(D681,upahbahan,3,FALSE)</f>
        <v/>
      </c>
      <c r="J681" s="26">
        <f>G681*H681</f>
        <v/>
      </c>
    </row>
    <row r="682">
      <c r="C682" s="5" t="n">
        <v>4</v>
      </c>
      <c r="D682" s="5" t="inlineStr">
        <is>
          <t>Aspal</t>
        </is>
      </c>
      <c r="E682" s="5" t="inlineStr">
        <is>
          <t>M10</t>
        </is>
      </c>
      <c r="F682" s="5" t="inlineStr">
        <is>
          <t>Kg</t>
        </is>
      </c>
      <c r="G682" s="25" t="n">
        <v>35.6999897614707</v>
      </c>
      <c r="H682" s="26">
        <f>VLOOKUP(D682,upahbahan,3,FALSE)</f>
        <v/>
      </c>
      <c r="J682" s="26">
        <f>G682*H682</f>
        <v/>
      </c>
    </row>
    <row r="683">
      <c r="C683" s="5" t="n">
        <v>5</v>
      </c>
      <c r="D683" s="5" t="inlineStr">
        <is>
          <t>Asbuton B 5/20</t>
        </is>
      </c>
      <c r="E683" s="5" t="inlineStr">
        <is>
          <t>M161</t>
        </is>
      </c>
      <c r="F683" s="5" t="inlineStr">
        <is>
          <t>Kg</t>
        </is>
      </c>
      <c r="G683" s="25" t="n">
        <v>86.7</v>
      </c>
      <c r="H683" s="26">
        <f>VLOOKUP(D683,upahbahan,3,FALSE)</f>
        <v/>
      </c>
      <c r="J683" s="26">
        <f>G683*H683</f>
        <v/>
      </c>
    </row>
    <row r="684">
      <c r="C684" s="5" t="n">
        <v>6</v>
      </c>
      <c r="D684" s="5" t="inlineStr">
        <is>
          <t>Anti Stripping Agent</t>
        </is>
      </c>
      <c r="E684" s="5" t="inlineStr">
        <is>
          <t>M66</t>
        </is>
      </c>
      <c r="F684" s="5" t="inlineStr">
        <is>
          <t>Kg</t>
        </is>
      </c>
      <c r="G684" s="25" t="n">
        <v>0</v>
      </c>
      <c r="H684" s="26">
        <f>VLOOKUP(D684,upahbahan,3,FALSE)</f>
        <v/>
      </c>
      <c r="J684" s="26">
        <f>G684*H684</f>
        <v/>
      </c>
    </row>
    <row r="685">
      <c r="C685" s="5" t="n">
        <v>7</v>
      </c>
      <c r="D685" s="5" t="inlineStr">
        <is>
          <t>Lapis Perekat</t>
        </is>
      </c>
      <c r="E685" s="5" t="inlineStr">
        <is>
          <t>EI612a</t>
        </is>
      </c>
      <c r="F685" s="5" t="inlineStr">
        <is>
          <t>liter</t>
        </is>
      </c>
      <c r="G685" s="25" t="n">
        <v>7.012499756245003</v>
      </c>
      <c r="H685" s="26">
        <f>VLOOKUP(D685,upahbahan,3,FALSE)</f>
        <v/>
      </c>
      <c r="J685" s="26">
        <f>G685*H685</f>
        <v/>
      </c>
    </row>
    <row r="686">
      <c r="C686" s="27" t="inlineStr">
        <is>
          <t>JUMLAH HARGA BAHAN</t>
        </is>
      </c>
      <c r="D686" s="28" t="n"/>
      <c r="E686" s="28" t="n"/>
      <c r="F686" s="28" t="n"/>
      <c r="G686" s="28" t="n"/>
      <c r="H686" s="28" t="n"/>
      <c r="I686" s="28" t="n"/>
      <c r="J686" s="29">
        <f>SUM(J679:J685)</f>
        <v/>
      </c>
    </row>
    <row r="687">
      <c r="C687" s="24" t="inlineStr">
        <is>
          <t>C</t>
        </is>
      </c>
      <c r="D687" s="24" t="inlineStr">
        <is>
          <t>PERALATAN</t>
        </is>
      </c>
      <c r="E687" s="12" t="n"/>
      <c r="F687" s="12" t="n"/>
      <c r="G687" s="12" t="n"/>
      <c r="H687" s="12" t="n"/>
      <c r="I687" s="12" t="n"/>
      <c r="J687" s="12" t="n"/>
    </row>
    <row r="688">
      <c r="C688" s="5" t="n">
        <v>1</v>
      </c>
      <c r="D688" s="5" t="inlineStr">
        <is>
          <t>ASPHALT CUTTER (0,5-0,7 m/menit)</t>
        </is>
      </c>
      <c r="E688" s="5" t="inlineStr">
        <is>
          <t>E76</t>
        </is>
      </c>
      <c r="F688" s="5" t="inlineStr">
        <is>
          <t>Jam</t>
        </is>
      </c>
      <c r="G688" s="25" t="n">
        <v>0.187416338220842</v>
      </c>
      <c r="H688" s="26">
        <f>VLOOKUP(D688,upahbahan,3,FALSE)</f>
        <v/>
      </c>
      <c r="J688" s="26">
        <f>G688*H688</f>
        <v/>
      </c>
    </row>
    <row r="689">
      <c r="C689" s="5" t="n">
        <v>2</v>
      </c>
      <c r="D689" s="5" t="inlineStr">
        <is>
          <t>Jack Hammer</t>
        </is>
      </c>
      <c r="E689" s="5" t="inlineStr">
        <is>
          <t>E26</t>
        </is>
      </c>
      <c r="F689" s="5" t="inlineStr">
        <is>
          <t>Jam</t>
        </is>
      </c>
      <c r="G689" s="25" t="n">
        <v>0.1874162997299758</v>
      </c>
      <c r="H689" s="26">
        <f>VLOOKUP(D689,upahbahan,3,FALSE)</f>
        <v/>
      </c>
      <c r="J689" s="26">
        <f>G689*H689</f>
        <v/>
      </c>
    </row>
    <row r="690">
      <c r="C690" s="5" t="n">
        <v>3</v>
      </c>
      <c r="D690" s="5" t="inlineStr">
        <is>
          <t>Air Compresor</t>
        </is>
      </c>
      <c r="E690" s="5" t="inlineStr">
        <is>
          <t>E05</t>
        </is>
      </c>
      <c r="F690" s="5" t="inlineStr">
        <is>
          <t>Jam</t>
        </is>
      </c>
      <c r="G690" s="25" t="n">
        <v>0.1874163442354903</v>
      </c>
      <c r="H690" s="26">
        <f>VLOOKUP(D690,upahbahan,3,FALSE)</f>
        <v/>
      </c>
      <c r="J690" s="26">
        <f>G690*H690</f>
        <v/>
      </c>
    </row>
    <row r="691">
      <c r="C691" s="5" t="n">
        <v>4</v>
      </c>
      <c r="D691" s="5" t="inlineStr">
        <is>
          <t>Wheel Loader</t>
        </is>
      </c>
      <c r="E691" s="5" t="inlineStr">
        <is>
          <t>E15</t>
        </is>
      </c>
      <c r="F691" s="5" t="inlineStr">
        <is>
          <t>Jam</t>
        </is>
      </c>
      <c r="G691" s="25" t="n">
        <v>0.01653673206009594</v>
      </c>
      <c r="H691" s="26">
        <f>VLOOKUP(D691,upahbahan,3,FALSE)</f>
        <v/>
      </c>
      <c r="J691" s="26">
        <f>G691*H691</f>
        <v/>
      </c>
    </row>
    <row r="692">
      <c r="C692" s="5" t="n">
        <v>5</v>
      </c>
      <c r="D692" s="5" t="inlineStr">
        <is>
          <t>ASPHALT MIXING PLANT (AMP)</t>
        </is>
      </c>
      <c r="E692" s="5" t="inlineStr">
        <is>
          <t>E01</t>
        </is>
      </c>
      <c r="F692" s="5" t="inlineStr">
        <is>
          <t>Jam</t>
        </is>
      </c>
      <c r="G692" s="25" t="n">
        <v>0.04648594364998893</v>
      </c>
      <c r="H692" s="26">
        <f>VLOOKUP(D692,upahbahan,3,FALSE)</f>
        <v/>
      </c>
      <c r="J692" s="26">
        <f>G692*H692</f>
        <v/>
      </c>
    </row>
    <row r="693">
      <c r="C693" s="5" t="n">
        <v>6</v>
      </c>
      <c r="D693" s="5" t="inlineStr">
        <is>
          <t>Genset</t>
        </is>
      </c>
      <c r="E693" s="5" t="inlineStr">
        <is>
          <t>E12</t>
        </is>
      </c>
      <c r="F693" s="5" t="inlineStr">
        <is>
          <t>Jam</t>
        </is>
      </c>
      <c r="G693" s="25" t="n">
        <v>0.04648594973503259</v>
      </c>
      <c r="H693" s="26">
        <f>VLOOKUP(D693,upahbahan,3,FALSE)</f>
        <v/>
      </c>
      <c r="J693" s="26">
        <f>G693*H693</f>
        <v/>
      </c>
    </row>
    <row r="694">
      <c r="C694" s="5" t="n">
        <v>7</v>
      </c>
      <c r="D694" s="5" t="inlineStr">
        <is>
          <t>DUMP TRUCK 4 TON; 134 HP</t>
        </is>
      </c>
      <c r="E694" s="5" t="inlineStr">
        <is>
          <t>E08</t>
        </is>
      </c>
      <c r="F694" s="5" t="inlineStr">
        <is>
          <t>Jam</t>
        </is>
      </c>
      <c r="G694" s="25" t="n">
        <v>0.8231821772021883</v>
      </c>
      <c r="H694" s="26">
        <f>VLOOKUP(D694,upahbahan,3,FALSE)</f>
        <v/>
      </c>
      <c r="J694" s="26">
        <f>G694*H694</f>
        <v/>
      </c>
    </row>
    <row r="695">
      <c r="C695" s="5" t="n">
        <v>8</v>
      </c>
      <c r="D695" s="5" t="inlineStr">
        <is>
          <t>Baby Vibratory Roller</t>
        </is>
      </c>
      <c r="E695" s="5" t="inlineStr">
        <is>
          <t>E19a</t>
        </is>
      </c>
      <c r="F695" s="5" t="inlineStr">
        <is>
          <t>jam</t>
        </is>
      </c>
      <c r="G695" s="25" t="n">
        <v>0.4183400381947406</v>
      </c>
      <c r="H695" s="26">
        <f>VLOOKUP(D695,upahbahan,3,FALSE)</f>
        <v/>
      </c>
      <c r="J695" s="26">
        <f>G695*H695</f>
        <v/>
      </c>
    </row>
    <row r="696">
      <c r="C696" s="5" t="n">
        <v>9</v>
      </c>
      <c r="D696" s="5" t="inlineStr">
        <is>
          <t>Alat Bantu</t>
        </is>
      </c>
      <c r="F696" s="5" t="inlineStr">
        <is>
          <t>Ls</t>
        </is>
      </c>
      <c r="G696" s="25" t="n">
        <v>1</v>
      </c>
      <c r="H696" s="26">
        <f>VLOOKUP(D696,upahbahan,3,FALSE)</f>
        <v/>
      </c>
      <c r="J696" s="26">
        <f>G696*H696</f>
        <v/>
      </c>
    </row>
    <row r="697">
      <c r="C697" s="27" t="inlineStr">
        <is>
          <t>JUMLAH HARGA PERALATAN</t>
        </is>
      </c>
      <c r="D697" s="28" t="n"/>
      <c r="E697" s="28" t="n"/>
      <c r="F697" s="28" t="n"/>
      <c r="G697" s="28" t="n"/>
      <c r="H697" s="28" t="n"/>
      <c r="I697" s="28" t="n"/>
      <c r="J697" s="29">
        <f>SUM(J688:J696)</f>
        <v/>
      </c>
    </row>
    <row r="698">
      <c r="C698" s="31" t="inlineStr">
        <is>
          <t>D</t>
        </is>
      </c>
      <c r="D698" s="31" t="inlineStr">
        <is>
          <t>Jumlah (A+B+C)</t>
        </is>
      </c>
      <c r="E698" s="32" t="n"/>
      <c r="F698" s="32" t="n"/>
      <c r="G698" s="32" t="n"/>
      <c r="H698" s="32" t="n"/>
      <c r="I698" s="32" t="n"/>
      <c r="J698" s="33">
        <f>J677+J686+J697</f>
        <v/>
      </c>
    </row>
    <row r="699">
      <c r="C699" s="18" t="inlineStr">
        <is>
          <t>E</t>
        </is>
      </c>
      <c r="D699" s="18" t="inlineStr">
        <is>
          <t>Biaya Umum dan Keuntungan 10.0% x D</t>
        </is>
      </c>
      <c r="H699" s="21">
        <f>$Q$8</f>
        <v/>
      </c>
      <c r="J699" s="34">
        <f>J698*H699</f>
        <v/>
      </c>
    </row>
    <row r="700">
      <c r="C700" s="31" t="inlineStr">
        <is>
          <t>F</t>
        </is>
      </c>
      <c r="D700" s="31" t="inlineStr">
        <is>
          <t>Harga Satuan Pekerjaan (D+E)</t>
        </is>
      </c>
      <c r="E700" s="32" t="n"/>
      <c r="F700" s="32" t="n"/>
      <c r="G700" s="32" t="n"/>
      <c r="H700" s="32" t="n"/>
      <c r="I700" s="32" t="n"/>
      <c r="J700" s="33">
        <f>SUM(J698:J699)</f>
        <v/>
      </c>
    </row>
    <row r="702">
      <c r="C702" s="16" t="inlineStr">
        <is>
          <t>J.28</t>
        </is>
      </c>
      <c r="D702" s="17" t="inlineStr">
        <is>
          <t>Perbaikan AC-BC Asbuton Butir</t>
        </is>
      </c>
      <c r="F702" s="18" t="inlineStr">
        <is>
          <t>Meter Kubik</t>
        </is>
      </c>
      <c r="K702" s="22">
        <f>ROUNDDOWN(J730,0)</f>
        <v/>
      </c>
      <c r="M702" s="19" t="inlineStr">
        <is>
          <t>10.1.(16b)</t>
        </is>
      </c>
    </row>
    <row r="703">
      <c r="C703" s="23" t="inlineStr">
        <is>
          <t>No</t>
        </is>
      </c>
      <c r="D703" s="23" t="inlineStr">
        <is>
          <t>Uraian</t>
        </is>
      </c>
      <c r="E703" s="23" t="inlineStr">
        <is>
          <t>Kode</t>
        </is>
      </c>
      <c r="F703" s="23" t="inlineStr">
        <is>
          <t>Sat.</t>
        </is>
      </c>
      <c r="G703" s="23" t="inlineStr">
        <is>
          <t>Koefisien</t>
        </is>
      </c>
      <c r="H703" s="23" t="inlineStr">
        <is>
          <t>Harga  Satuan (Rp)</t>
        </is>
      </c>
      <c r="J703" s="23" t="inlineStr">
        <is>
          <t>Jumlah Harga (Rp)</t>
        </is>
      </c>
    </row>
    <row r="704">
      <c r="C704" s="24" t="inlineStr">
        <is>
          <t>A</t>
        </is>
      </c>
      <c r="D704" s="24" t="inlineStr">
        <is>
          <t>TENAGA KERJA</t>
        </is>
      </c>
      <c r="E704" s="12" t="n"/>
      <c r="F704" s="12" t="n"/>
      <c r="G704" s="12" t="n"/>
      <c r="H704" s="12" t="n"/>
      <c r="I704" s="12" t="n"/>
      <c r="J704" s="12" t="n"/>
    </row>
    <row r="705">
      <c r="C705" s="5" t="n">
        <v>1</v>
      </c>
      <c r="D705" s="5" t="inlineStr">
        <is>
          <t>Pekerja</t>
        </is>
      </c>
      <c r="E705" s="5" t="inlineStr">
        <is>
          <t>L01</t>
        </is>
      </c>
      <c r="F705" s="5" t="inlineStr">
        <is>
          <t>Jam</t>
        </is>
      </c>
      <c r="G705" s="25" t="n">
        <v>1.162148552609398</v>
      </c>
      <c r="H705" s="26">
        <f>VLOOKUP(D705,upahbahan,3,FALSE)</f>
        <v/>
      </c>
      <c r="J705" s="26">
        <f>G705*H705</f>
        <v/>
      </c>
    </row>
    <row r="706">
      <c r="C706" s="5" t="n">
        <v>2</v>
      </c>
      <c r="D706" s="5" t="inlineStr">
        <is>
          <t>Mandor</t>
        </is>
      </c>
      <c r="E706" s="5" t="inlineStr">
        <is>
          <t>L03</t>
        </is>
      </c>
      <c r="F706" s="5" t="inlineStr">
        <is>
          <t>Jam</t>
        </is>
      </c>
      <c r="G706" s="25" t="n">
        <v>0.04648598639194395</v>
      </c>
      <c r="H706" s="26">
        <f>VLOOKUP(D706,upahbahan,3,FALSE)</f>
        <v/>
      </c>
      <c r="J706" s="26">
        <f>G706*H706</f>
        <v/>
      </c>
    </row>
    <row r="707">
      <c r="C707" s="27" t="inlineStr">
        <is>
          <t>JUMLAH HARGA TENAGA KERJA</t>
        </is>
      </c>
      <c r="D707" s="28" t="n"/>
      <c r="E707" s="28" t="n"/>
      <c r="F707" s="28" t="n"/>
      <c r="G707" s="28" t="n"/>
      <c r="H707" s="28" t="n"/>
      <c r="I707" s="28" t="n"/>
      <c r="J707" s="29">
        <f>SUM(J705:J706)</f>
        <v/>
      </c>
    </row>
    <row r="708">
      <c r="C708" s="24" t="inlineStr">
        <is>
          <t>B</t>
        </is>
      </c>
      <c r="D708" s="24" t="inlineStr">
        <is>
          <t>BAHAN</t>
        </is>
      </c>
      <c r="E708" s="12" t="n"/>
      <c r="F708" s="12" t="n"/>
      <c r="G708" s="12" t="n"/>
      <c r="H708" s="12" t="n"/>
      <c r="I708" s="12" t="n"/>
      <c r="J708" s="12" t="n"/>
    </row>
    <row r="709">
      <c r="C709" s="5" t="n">
        <v>1</v>
      </c>
      <c r="D709" s="5" t="inlineStr">
        <is>
          <t>Agr 5-10 &amp; 10-15</t>
        </is>
      </c>
      <c r="E709" s="5" t="inlineStr">
        <is>
          <t>M92</t>
        </is>
      </c>
      <c r="F709" s="5" t="inlineStr">
        <is>
          <t>M3</t>
        </is>
      </c>
      <c r="G709" s="25" t="n">
        <v>0.3863504096759899</v>
      </c>
      <c r="H709" s="26">
        <f>VLOOKUP(D709,upahbahan,3,FALSE)</f>
        <v/>
      </c>
      <c r="J709" s="26">
        <f>G709*H709</f>
        <v/>
      </c>
    </row>
    <row r="710">
      <c r="C710" s="5" t="n">
        <v>2</v>
      </c>
      <c r="D710" s="5" t="inlineStr">
        <is>
          <t>Agr 0 - 5</t>
        </is>
      </c>
      <c r="E710" s="5" t="inlineStr">
        <is>
          <t>M91</t>
        </is>
      </c>
      <c r="F710" s="5" t="inlineStr">
        <is>
          <t>M3</t>
        </is>
      </c>
      <c r="G710" s="25" t="n">
        <v>0.3343969440100913</v>
      </c>
      <c r="H710" s="26">
        <f>VLOOKUP(D710,upahbahan,3,FALSE)</f>
        <v/>
      </c>
      <c r="J710" s="26">
        <f>G710*H710</f>
        <v/>
      </c>
    </row>
    <row r="711">
      <c r="C711" s="5" t="n">
        <v>3</v>
      </c>
      <c r="D711" s="5" t="inlineStr">
        <is>
          <t>Semen</t>
        </is>
      </c>
      <c r="E711" s="5" t="inlineStr">
        <is>
          <t>M12</t>
        </is>
      </c>
      <c r="F711" s="5" t="inlineStr">
        <is>
          <t>Kg</t>
        </is>
      </c>
      <c r="G711" s="25" t="n">
        <v>0</v>
      </c>
      <c r="H711" s="26">
        <f>VLOOKUP(D711,upahbahan,3,FALSE)</f>
        <v/>
      </c>
      <c r="J711" s="26">
        <f>G711*H711</f>
        <v/>
      </c>
    </row>
    <row r="712">
      <c r="C712" s="5" t="n">
        <v>4</v>
      </c>
      <c r="D712" s="5" t="inlineStr">
        <is>
          <t>Aspal</t>
        </is>
      </c>
      <c r="E712" s="5" t="inlineStr">
        <is>
          <t>M10</t>
        </is>
      </c>
      <c r="F712" s="5" t="inlineStr">
        <is>
          <t>Kg</t>
        </is>
      </c>
      <c r="G712" s="25" t="n">
        <v>31.10999166697477</v>
      </c>
      <c r="H712" s="26">
        <f>VLOOKUP(D712,upahbahan,3,FALSE)</f>
        <v/>
      </c>
      <c r="J712" s="26">
        <f>G712*H712</f>
        <v/>
      </c>
    </row>
    <row r="713">
      <c r="C713" s="5" t="n">
        <v>5</v>
      </c>
      <c r="D713" s="5" t="inlineStr">
        <is>
          <t>Asbuton B 5/20</t>
        </is>
      </c>
      <c r="E713" s="5" t="inlineStr">
        <is>
          <t>M161</t>
        </is>
      </c>
      <c r="F713" s="5" t="inlineStr">
        <is>
          <t>Kg</t>
        </is>
      </c>
      <c r="G713" s="25" t="n">
        <v>86.7</v>
      </c>
      <c r="H713" s="26">
        <f>VLOOKUP(D713,upahbahan,3,FALSE)</f>
        <v/>
      </c>
      <c r="J713" s="26">
        <f>G713*H713</f>
        <v/>
      </c>
    </row>
    <row r="714">
      <c r="C714" s="5" t="n">
        <v>6</v>
      </c>
      <c r="D714" s="5" t="inlineStr">
        <is>
          <t>Anti Stripping Agent</t>
        </is>
      </c>
      <c r="E714" s="5" t="inlineStr">
        <is>
          <t>M66</t>
        </is>
      </c>
      <c r="F714" s="5" t="inlineStr">
        <is>
          <t>Kg</t>
        </is>
      </c>
      <c r="G714" s="25" t="n">
        <v>0</v>
      </c>
      <c r="H714" s="26">
        <f>VLOOKUP(D714,upahbahan,3,FALSE)</f>
        <v/>
      </c>
      <c r="J714" s="26">
        <f>G714*H714</f>
        <v/>
      </c>
    </row>
    <row r="715">
      <c r="C715" s="5" t="n">
        <v>7</v>
      </c>
      <c r="D715" s="5" t="inlineStr">
        <is>
          <t>Lapis Perekat</t>
        </is>
      </c>
      <c r="E715" s="5" t="inlineStr">
        <is>
          <t>EI612a</t>
        </is>
      </c>
      <c r="F715" s="5" t="inlineStr">
        <is>
          <t>liter</t>
        </is>
      </c>
      <c r="G715" s="25" t="n">
        <v>4.674999988662558</v>
      </c>
      <c r="H715" s="26">
        <f>VLOOKUP(D715,upahbahan,3,FALSE)</f>
        <v/>
      </c>
      <c r="J715" s="26">
        <f>G715*H715</f>
        <v/>
      </c>
    </row>
    <row r="716">
      <c r="C716" s="27" t="inlineStr">
        <is>
          <t>JUMLAH HARGA BAHAN</t>
        </is>
      </c>
      <c r="D716" s="28" t="n"/>
      <c r="E716" s="28" t="n"/>
      <c r="F716" s="28" t="n"/>
      <c r="G716" s="28" t="n"/>
      <c r="H716" s="28" t="n"/>
      <c r="I716" s="28" t="n"/>
      <c r="J716" s="29">
        <f>SUM(J709:J715)</f>
        <v/>
      </c>
    </row>
    <row r="717">
      <c r="C717" s="24" t="inlineStr">
        <is>
          <t>C</t>
        </is>
      </c>
      <c r="D717" s="24" t="inlineStr">
        <is>
          <t>PERALATAN</t>
        </is>
      </c>
      <c r="E717" s="12" t="n"/>
      <c r="F717" s="12" t="n"/>
      <c r="G717" s="12" t="n"/>
      <c r="H717" s="12" t="n"/>
      <c r="I717" s="12" t="n"/>
      <c r="J717" s="12" t="n"/>
    </row>
    <row r="718">
      <c r="C718" s="5" t="n">
        <v>1</v>
      </c>
      <c r="D718" s="5" t="inlineStr">
        <is>
          <t>ASPHALT CUTTER (0,5-0,7 m/menit)</t>
        </is>
      </c>
      <c r="E718" s="5" t="inlineStr">
        <is>
          <t>E76</t>
        </is>
      </c>
      <c r="F718" s="5" t="inlineStr">
        <is>
          <t>Jam</t>
        </is>
      </c>
      <c r="G718" s="25" t="n">
        <v>0.2811244578528693</v>
      </c>
      <c r="H718" s="26">
        <f>VLOOKUP(D718,upahbahan,3,FALSE)</f>
        <v/>
      </c>
      <c r="J718" s="26">
        <f>G718*H718</f>
        <v/>
      </c>
    </row>
    <row r="719">
      <c r="C719" s="5" t="n">
        <v>2</v>
      </c>
      <c r="D719" s="5" t="inlineStr">
        <is>
          <t>Jack Hammer</t>
        </is>
      </c>
      <c r="E719" s="5" t="inlineStr">
        <is>
          <t>E26</t>
        </is>
      </c>
      <c r="F719" s="5" t="inlineStr">
        <is>
          <t>Jam</t>
        </is>
      </c>
      <c r="G719" s="25" t="n">
        <v>0.2811244495949637</v>
      </c>
      <c r="H719" s="26">
        <f>VLOOKUP(D719,upahbahan,3,FALSE)</f>
        <v/>
      </c>
      <c r="J719" s="26">
        <f>G719*H719</f>
        <v/>
      </c>
    </row>
    <row r="720">
      <c r="C720" s="5" t="n">
        <v>3</v>
      </c>
      <c r="D720" s="5" t="inlineStr">
        <is>
          <t>Air Compresor</t>
        </is>
      </c>
      <c r="E720" s="5" t="inlineStr">
        <is>
          <t>E05</t>
        </is>
      </c>
      <c r="F720" s="5" t="inlineStr">
        <is>
          <t>Jam</t>
        </is>
      </c>
      <c r="G720" s="25" t="n">
        <v>0.2811244931453388</v>
      </c>
      <c r="H720" s="26">
        <f>VLOOKUP(D720,upahbahan,3,FALSE)</f>
        <v/>
      </c>
      <c r="J720" s="26">
        <f>G720*H720</f>
        <v/>
      </c>
    </row>
    <row r="721">
      <c r="C721" s="5" t="n">
        <v>4</v>
      </c>
      <c r="D721" s="5" t="inlineStr">
        <is>
          <t>Wheel Loader</t>
        </is>
      </c>
      <c r="E721" s="5" t="inlineStr">
        <is>
          <t>E15</t>
        </is>
      </c>
      <c r="F721" s="5" t="inlineStr">
        <is>
          <t>Jam</t>
        </is>
      </c>
      <c r="G721" s="25" t="n">
        <v>0.01653673206009594</v>
      </c>
      <c r="H721" s="26">
        <f>VLOOKUP(D721,upahbahan,3,FALSE)</f>
        <v/>
      </c>
      <c r="J721" s="26">
        <f>G721*H721</f>
        <v/>
      </c>
    </row>
    <row r="722">
      <c r="C722" s="5" t="n">
        <v>5</v>
      </c>
      <c r="D722" s="5" t="inlineStr">
        <is>
          <t>ASPHALT MIXING PLANT (AMP)</t>
        </is>
      </c>
      <c r="E722" s="5" t="inlineStr">
        <is>
          <t>E01</t>
        </is>
      </c>
      <c r="F722" s="5" t="inlineStr">
        <is>
          <t>Jam</t>
        </is>
      </c>
      <c r="G722" s="25" t="n">
        <v>0.04648594364998893</v>
      </c>
      <c r="H722" s="26">
        <f>VLOOKUP(D722,upahbahan,3,FALSE)</f>
        <v/>
      </c>
      <c r="J722" s="26">
        <f>G722*H722</f>
        <v/>
      </c>
    </row>
    <row r="723">
      <c r="C723" s="5" t="n">
        <v>6</v>
      </c>
      <c r="D723" s="5" t="inlineStr">
        <is>
          <t>Genset</t>
        </is>
      </c>
      <c r="E723" s="5" t="inlineStr">
        <is>
          <t>E12</t>
        </is>
      </c>
      <c r="F723" s="5" t="inlineStr">
        <is>
          <t>Jam</t>
        </is>
      </c>
      <c r="G723" s="25" t="n">
        <v>0.04648594973503259</v>
      </c>
      <c r="H723" s="26">
        <f>VLOOKUP(D723,upahbahan,3,FALSE)</f>
        <v/>
      </c>
      <c r="J723" s="26">
        <f>G723*H723</f>
        <v/>
      </c>
    </row>
    <row r="724">
      <c r="C724" s="5" t="n">
        <v>7</v>
      </c>
      <c r="D724" s="5" t="inlineStr">
        <is>
          <t>DUMP TRUCK 4 TON; 134 HP</t>
        </is>
      </c>
      <c r="E724" s="5" t="inlineStr">
        <is>
          <t>E08</t>
        </is>
      </c>
      <c r="F724" s="5" t="inlineStr">
        <is>
          <t>Jam</t>
        </is>
      </c>
      <c r="G724" s="25" t="n">
        <v>0.7918066770765547</v>
      </c>
      <c r="H724" s="26">
        <f>VLOOKUP(D724,upahbahan,3,FALSE)</f>
        <v/>
      </c>
      <c r="J724" s="26">
        <f>G724*H724</f>
        <v/>
      </c>
    </row>
    <row r="725">
      <c r="C725" s="5" t="n">
        <v>8</v>
      </c>
      <c r="D725" s="5" t="inlineStr">
        <is>
          <t>Baby Vibratory Roller</t>
        </is>
      </c>
      <c r="E725" s="5" t="inlineStr">
        <is>
          <t>E19a</t>
        </is>
      </c>
      <c r="F725" s="5" t="inlineStr">
        <is>
          <t>jam</t>
        </is>
      </c>
      <c r="G725" s="25" t="n">
        <v>0.278893386140953</v>
      </c>
      <c r="H725" s="26">
        <f>VLOOKUP(D725,upahbahan,3,FALSE)</f>
        <v/>
      </c>
      <c r="J725" s="26">
        <f>G725*H725</f>
        <v/>
      </c>
    </row>
    <row r="726">
      <c r="C726" s="5" t="n">
        <v>9</v>
      </c>
      <c r="D726" s="5" t="inlineStr">
        <is>
          <t>Alat Bantu</t>
        </is>
      </c>
      <c r="F726" s="5" t="inlineStr">
        <is>
          <t>Ls</t>
        </is>
      </c>
      <c r="G726" s="25" t="n">
        <v>1</v>
      </c>
      <c r="H726" s="26">
        <f>VLOOKUP(D726,upahbahan,3,FALSE)</f>
        <v/>
      </c>
      <c r="J726" s="26">
        <f>G726*H726</f>
        <v/>
      </c>
    </row>
    <row r="727">
      <c r="C727" s="27" t="inlineStr">
        <is>
          <t>JUMLAH HARGA PERALATAN</t>
        </is>
      </c>
      <c r="D727" s="28" t="n"/>
      <c r="E727" s="28" t="n"/>
      <c r="F727" s="28" t="n"/>
      <c r="G727" s="28" t="n"/>
      <c r="H727" s="28" t="n"/>
      <c r="I727" s="28" t="n"/>
      <c r="J727" s="29">
        <f>SUM(J718:J726)</f>
        <v/>
      </c>
    </row>
    <row r="728">
      <c r="C728" s="31" t="inlineStr">
        <is>
          <t>D</t>
        </is>
      </c>
      <c r="D728" s="31" t="inlineStr">
        <is>
          <t>Jumlah (A+B+C)</t>
        </is>
      </c>
      <c r="E728" s="32" t="n"/>
      <c r="F728" s="32" t="n"/>
      <c r="G728" s="32" t="n"/>
      <c r="H728" s="32" t="n"/>
      <c r="I728" s="32" t="n"/>
      <c r="J728" s="33">
        <f>J707+J716+J727</f>
        <v/>
      </c>
    </row>
    <row r="729">
      <c r="C729" s="18" t="inlineStr">
        <is>
          <t>E</t>
        </is>
      </c>
      <c r="D729" s="18" t="inlineStr">
        <is>
          <t>Biaya Umum dan Keuntungan 10.0% x D</t>
        </is>
      </c>
      <c r="H729" s="21">
        <f>$Q$8</f>
        <v/>
      </c>
      <c r="J729" s="34">
        <f>J728*H729</f>
        <v/>
      </c>
    </row>
    <row r="730">
      <c r="C730" s="31" t="inlineStr">
        <is>
          <t>F</t>
        </is>
      </c>
      <c r="D730" s="31" t="inlineStr">
        <is>
          <t>Harga Satuan Pekerjaan (D+E)</t>
        </is>
      </c>
      <c r="E730" s="32" t="n"/>
      <c r="F730" s="32" t="n"/>
      <c r="G730" s="32" t="n"/>
      <c r="H730" s="32" t="n"/>
      <c r="I730" s="32" t="n"/>
      <c r="J730" s="33">
        <f>SUM(J728:J729)</f>
        <v/>
      </c>
    </row>
    <row r="732">
      <c r="C732" s="16" t="inlineStr">
        <is>
          <t>J.29</t>
        </is>
      </c>
      <c r="D732" s="17" t="inlineStr">
        <is>
          <t>Perbaikan Tambalan Cepat Mantap (TCM)</t>
        </is>
      </c>
      <c r="F732" s="18" t="inlineStr">
        <is>
          <t>Meter Kubik</t>
        </is>
      </c>
      <c r="K732" s="22">
        <f>ROUNDDOWN(J752,0)</f>
        <v/>
      </c>
      <c r="M732" s="19" t="inlineStr">
        <is>
          <t>10.1.(17a)</t>
        </is>
      </c>
    </row>
    <row r="733">
      <c r="C733" s="23" t="inlineStr">
        <is>
          <t>No</t>
        </is>
      </c>
      <c r="D733" s="23" t="inlineStr">
        <is>
          <t>Uraian</t>
        </is>
      </c>
      <c r="E733" s="23" t="inlineStr">
        <is>
          <t>Kode</t>
        </is>
      </c>
      <c r="F733" s="23" t="inlineStr">
        <is>
          <t>Sat.</t>
        </is>
      </c>
      <c r="G733" s="23" t="inlineStr">
        <is>
          <t>Koefisien</t>
        </is>
      </c>
      <c r="H733" s="23" t="inlineStr">
        <is>
          <t>Harga  Satuan (Rp)</t>
        </is>
      </c>
      <c r="J733" s="23" t="inlineStr">
        <is>
          <t>Jumlah Harga (Rp)</t>
        </is>
      </c>
    </row>
    <row r="734">
      <c r="C734" s="24" t="inlineStr">
        <is>
          <t>A</t>
        </is>
      </c>
      <c r="D734" s="24" t="inlineStr">
        <is>
          <t>TENAGA KERJA</t>
        </is>
      </c>
      <c r="E734" s="12" t="n"/>
      <c r="F734" s="12" t="n"/>
      <c r="G734" s="12" t="n"/>
      <c r="H734" s="12" t="n"/>
      <c r="I734" s="12" t="n"/>
      <c r="J734" s="12" t="n"/>
    </row>
    <row r="735">
      <c r="C735" s="5" t="n">
        <v>1</v>
      </c>
      <c r="D735" s="5" t="inlineStr">
        <is>
          <t>Pekerja</t>
        </is>
      </c>
      <c r="E735" s="5" t="inlineStr">
        <is>
          <t>L01</t>
        </is>
      </c>
      <c r="F735" s="5" t="inlineStr">
        <is>
          <t>Jam</t>
        </is>
      </c>
      <c r="G735" s="25" t="n">
        <v>7.746349780093287</v>
      </c>
      <c r="H735" s="26">
        <f>VLOOKUP(D735,upahbahan,3,FALSE)</f>
        <v/>
      </c>
      <c r="J735" s="26">
        <f>G735*H735</f>
        <v/>
      </c>
    </row>
    <row r="736">
      <c r="C736" s="5" t="n">
        <v>2</v>
      </c>
      <c r="D736" s="5" t="inlineStr">
        <is>
          <t>Mandor</t>
        </is>
      </c>
      <c r="E736" s="5" t="inlineStr">
        <is>
          <t>L03</t>
        </is>
      </c>
      <c r="F736" s="5" t="inlineStr">
        <is>
          <t>Jam</t>
        </is>
      </c>
      <c r="G736" s="25" t="n">
        <v>0.3098540433025082</v>
      </c>
      <c r="H736" s="26">
        <f>VLOOKUP(D736,upahbahan,3,FALSE)</f>
        <v/>
      </c>
      <c r="J736" s="26">
        <f>G736*H736</f>
        <v/>
      </c>
    </row>
    <row r="737">
      <c r="C737" s="27" t="inlineStr">
        <is>
          <t>JUMLAH HARGA TENAGA KERJA</t>
        </is>
      </c>
      <c r="D737" s="28" t="n"/>
      <c r="E737" s="28" t="n"/>
      <c r="F737" s="28" t="n"/>
      <c r="G737" s="28" t="n"/>
      <c r="H737" s="28" t="n"/>
      <c r="I737" s="28" t="n"/>
      <c r="J737" s="29">
        <f>SUM(J735:J736)</f>
        <v/>
      </c>
    </row>
    <row r="738">
      <c r="C738" s="24" t="inlineStr">
        <is>
          <t>B</t>
        </is>
      </c>
      <c r="D738" s="24" t="inlineStr">
        <is>
          <t>BAHAN</t>
        </is>
      </c>
      <c r="E738" s="12" t="n"/>
      <c r="F738" s="12" t="n"/>
      <c r="G738" s="12" t="n"/>
      <c r="H738" s="12" t="n"/>
      <c r="I738" s="12" t="n"/>
      <c r="J738" s="12" t="n"/>
    </row>
    <row r="739">
      <c r="C739" s="5" t="n">
        <v>1</v>
      </c>
      <c r="D739" s="5" t="inlineStr">
        <is>
          <t>TCM M292 Ton/M3</t>
        </is>
      </c>
      <c r="F739" s="5" t="inlineStr"/>
      <c r="G739" s="25" t="n">
        <v>2.193</v>
      </c>
      <c r="H739" s="26">
        <f>VLOOKUP(D739,upahbahan,3,FALSE)</f>
        <v/>
      </c>
      <c r="J739" s="26">
        <f>G739*H739</f>
        <v/>
      </c>
    </row>
    <row r="740">
      <c r="C740" s="5" t="n">
        <v>2</v>
      </c>
      <c r="D740" s="5" t="inlineStr">
        <is>
          <t>Lapis Perekat</t>
        </is>
      </c>
      <c r="E740" s="5" t="inlineStr">
        <is>
          <t>EI612a</t>
        </is>
      </c>
      <c r="F740" s="5" t="inlineStr">
        <is>
          <t>liter</t>
        </is>
      </c>
      <c r="G740" s="25" t="n">
        <v>9.349999977325115</v>
      </c>
      <c r="H740" s="26">
        <f>VLOOKUP(D740,upahbahan,3,FALSE)</f>
        <v/>
      </c>
      <c r="J740" s="26">
        <f>G740*H740</f>
        <v/>
      </c>
    </row>
    <row r="741">
      <c r="C741" s="27" t="inlineStr">
        <is>
          <t>JUMLAH HARGA BAHAN</t>
        </is>
      </c>
      <c r="D741" s="28" t="n"/>
      <c r="E741" s="28" t="n"/>
      <c r="F741" s="28" t="n"/>
      <c r="G741" s="28" t="n"/>
      <c r="H741" s="28" t="n"/>
      <c r="I741" s="28" t="n"/>
      <c r="J741" s="29">
        <f>SUM(J739:J740)</f>
        <v/>
      </c>
    </row>
    <row r="742">
      <c r="C742" s="24" t="inlineStr">
        <is>
          <t>C</t>
        </is>
      </c>
      <c r="D742" s="24" t="inlineStr">
        <is>
          <t>PERALATAN</t>
        </is>
      </c>
      <c r="E742" s="12" t="n"/>
      <c r="F742" s="12" t="n"/>
      <c r="G742" s="12" t="n"/>
      <c r="H742" s="12" t="n"/>
      <c r="I742" s="12" t="n"/>
      <c r="J742" s="12" t="n"/>
    </row>
    <row r="743">
      <c r="C743" s="5" t="n">
        <v>1</v>
      </c>
      <c r="D743" s="5" t="inlineStr">
        <is>
          <t>ASPHALT CUTTER (0,5-0,7 m/menit)</t>
        </is>
      </c>
      <c r="E743" s="5" t="inlineStr">
        <is>
          <t>E76</t>
        </is>
      </c>
      <c r="F743" s="5" t="inlineStr">
        <is>
          <t>Jam</t>
        </is>
      </c>
      <c r="G743" s="25" t="n">
        <v>0.1405622784048285</v>
      </c>
      <c r="H743" s="26">
        <f>VLOOKUP(D743,upahbahan,3,FALSE)</f>
        <v/>
      </c>
      <c r="J743" s="26">
        <f>G743*H743</f>
        <v/>
      </c>
    </row>
    <row r="744">
      <c r="C744" s="5" t="n">
        <v>2</v>
      </c>
      <c r="D744" s="5" t="inlineStr">
        <is>
          <t>Jack Hammer</t>
        </is>
      </c>
      <c r="E744" s="5" t="inlineStr">
        <is>
          <t>E26</t>
        </is>
      </c>
      <c r="F744" s="5" t="inlineStr">
        <is>
          <t>Jam</t>
        </is>
      </c>
      <c r="G744" s="25" t="n">
        <v>0.1405622956848585</v>
      </c>
      <c r="H744" s="26">
        <f>VLOOKUP(D744,upahbahan,3,FALSE)</f>
        <v/>
      </c>
      <c r="J744" s="26">
        <f>G744*H744</f>
        <v/>
      </c>
    </row>
    <row r="745">
      <c r="C745" s="5" t="n">
        <v>3</v>
      </c>
      <c r="D745" s="5" t="inlineStr">
        <is>
          <t>Air Compresor</t>
        </is>
      </c>
      <c r="E745" s="5" t="inlineStr">
        <is>
          <t>E05</t>
        </is>
      </c>
      <c r="F745" s="5" t="inlineStr">
        <is>
          <t>Jam</t>
        </is>
      </c>
      <c r="G745" s="25" t="n">
        <v>0.1405622465726694</v>
      </c>
      <c r="H745" s="26">
        <f>VLOOKUP(D745,upahbahan,3,FALSE)</f>
        <v/>
      </c>
      <c r="J745" s="26">
        <f>G745*H745</f>
        <v/>
      </c>
    </row>
    <row r="746">
      <c r="C746" s="5" t="n">
        <v>4</v>
      </c>
      <c r="D746" s="5" t="inlineStr">
        <is>
          <t>DUMP TRUCK 4 TON; 134 HP</t>
        </is>
      </c>
      <c r="E746" s="5" t="inlineStr">
        <is>
          <t>E08</t>
        </is>
      </c>
      <c r="F746" s="5" t="inlineStr">
        <is>
          <t>Jam</t>
        </is>
      </c>
      <c r="G746" s="25" t="n">
        <v>0.3098540045852027</v>
      </c>
      <c r="H746" s="26">
        <f>VLOOKUP(D746,upahbahan,3,FALSE)</f>
        <v/>
      </c>
      <c r="J746" s="26">
        <f>G746*H746</f>
        <v/>
      </c>
    </row>
    <row r="747">
      <c r="C747" s="5" t="n">
        <v>5</v>
      </c>
      <c r="D747" s="5" t="inlineStr">
        <is>
          <t>Baby Vibratory Roller</t>
        </is>
      </c>
      <c r="E747" s="5" t="inlineStr">
        <is>
          <t>E19a</t>
        </is>
      </c>
      <c r="F747" s="5" t="inlineStr">
        <is>
          <t>jam</t>
        </is>
      </c>
      <c r="G747" s="25" t="n">
        <v>0.3253755488032971</v>
      </c>
      <c r="H747" s="26">
        <f>VLOOKUP(D747,upahbahan,3,FALSE)</f>
        <v/>
      </c>
      <c r="J747" s="26">
        <f>G747*H747</f>
        <v/>
      </c>
    </row>
    <row r="748">
      <c r="C748" s="5" t="n">
        <v>6</v>
      </c>
      <c r="D748" s="5" t="inlineStr">
        <is>
          <t>Alat Bantu</t>
        </is>
      </c>
      <c r="F748" s="5" t="inlineStr">
        <is>
          <t>Ls</t>
        </is>
      </c>
      <c r="G748" s="25" t="n">
        <v>1</v>
      </c>
      <c r="H748" s="26">
        <f>VLOOKUP(D748,upahbahan,3,FALSE)</f>
        <v/>
      </c>
      <c r="J748" s="26">
        <f>G748*H748</f>
        <v/>
      </c>
    </row>
    <row r="749">
      <c r="C749" s="27" t="inlineStr">
        <is>
          <t>JUMLAH HARGA PERALATAN</t>
        </is>
      </c>
      <c r="D749" s="28" t="n"/>
      <c r="E749" s="28" t="n"/>
      <c r="F749" s="28" t="n"/>
      <c r="G749" s="28" t="n"/>
      <c r="H749" s="28" t="n"/>
      <c r="I749" s="28" t="n"/>
      <c r="J749" s="29">
        <f>SUM(J743:J748)</f>
        <v/>
      </c>
    </row>
    <row r="750">
      <c r="C750" s="31" t="inlineStr">
        <is>
          <t>D</t>
        </is>
      </c>
      <c r="D750" s="31" t="inlineStr">
        <is>
          <t>Jumlah (A+B+C)</t>
        </is>
      </c>
      <c r="E750" s="32" t="n"/>
      <c r="F750" s="32" t="n"/>
      <c r="G750" s="32" t="n"/>
      <c r="H750" s="32" t="n"/>
      <c r="I750" s="32" t="n"/>
      <c r="J750" s="33">
        <f>J737+J741+J749</f>
        <v/>
      </c>
    </row>
    <row r="751">
      <c r="C751" s="18" t="inlineStr">
        <is>
          <t>E</t>
        </is>
      </c>
      <c r="D751" s="18" t="inlineStr">
        <is>
          <t>Biaya Umum dan Keuntungan 10.0% x D</t>
        </is>
      </c>
      <c r="H751" s="21">
        <f>$Q$8</f>
        <v/>
      </c>
      <c r="J751" s="34">
        <f>J750*H751</f>
        <v/>
      </c>
    </row>
    <row r="752">
      <c r="C752" s="31" t="inlineStr">
        <is>
          <t>F</t>
        </is>
      </c>
      <c r="D752" s="31" t="inlineStr">
        <is>
          <t>Harga Satuan Pekerjaan (D+E)</t>
        </is>
      </c>
      <c r="E752" s="32" t="n"/>
      <c r="F752" s="32" t="n"/>
      <c r="G752" s="32" t="n"/>
      <c r="H752" s="32" t="n"/>
      <c r="I752" s="32" t="n"/>
      <c r="J752" s="33">
        <f>SUM(J750:J751)</f>
        <v/>
      </c>
    </row>
    <row r="754">
      <c r="C754" s="16" t="inlineStr">
        <is>
          <t>J.30</t>
        </is>
      </c>
      <c r="D754" s="17" t="inlineStr">
        <is>
          <t>Perbaikan CPHMA Kemasan</t>
        </is>
      </c>
      <c r="F754" s="18" t="inlineStr">
        <is>
          <t>Meter Kubik</t>
        </is>
      </c>
      <c r="K754" s="22">
        <f>ROUNDDOWN(J773,0)</f>
        <v/>
      </c>
      <c r="M754" s="19" t="inlineStr">
        <is>
          <t>10.1.(17b)</t>
        </is>
      </c>
    </row>
    <row r="755">
      <c r="C755" s="23" t="inlineStr">
        <is>
          <t>No</t>
        </is>
      </c>
      <c r="D755" s="23" t="inlineStr">
        <is>
          <t>Uraian</t>
        </is>
      </c>
      <c r="E755" s="23" t="inlineStr">
        <is>
          <t>Kode</t>
        </is>
      </c>
      <c r="F755" s="23" t="inlineStr">
        <is>
          <t>Sat.</t>
        </is>
      </c>
      <c r="G755" s="23" t="inlineStr">
        <is>
          <t>Koefisien</t>
        </is>
      </c>
      <c r="H755" s="23" t="inlineStr">
        <is>
          <t>Harga  Satuan (Rp)</t>
        </is>
      </c>
      <c r="J755" s="23" t="inlineStr">
        <is>
          <t>Jumlah Harga (Rp)</t>
        </is>
      </c>
    </row>
    <row r="756">
      <c r="C756" s="24" t="inlineStr">
        <is>
          <t>A</t>
        </is>
      </c>
      <c r="D756" s="24" t="inlineStr">
        <is>
          <t>TENAGA KERJA</t>
        </is>
      </c>
      <c r="E756" s="12" t="n"/>
      <c r="F756" s="12" t="n"/>
      <c r="G756" s="12" t="n"/>
      <c r="H756" s="12" t="n"/>
      <c r="I756" s="12" t="n"/>
      <c r="J756" s="12" t="n"/>
    </row>
    <row r="757">
      <c r="C757" s="5" t="n">
        <v>1</v>
      </c>
      <c r="D757" s="5" t="inlineStr">
        <is>
          <t>Pekerja</t>
        </is>
      </c>
      <c r="E757" s="5" t="inlineStr">
        <is>
          <t>L01</t>
        </is>
      </c>
      <c r="F757" s="5" t="inlineStr">
        <is>
          <t>Jam</t>
        </is>
      </c>
      <c r="G757" s="25" t="n">
        <v>2.231146951511999</v>
      </c>
      <c r="H757" s="26">
        <f>VLOOKUP(D757,upahbahan,3,FALSE)</f>
        <v/>
      </c>
      <c r="J757" s="26">
        <f>G757*H757</f>
        <v/>
      </c>
    </row>
    <row r="758">
      <c r="C758" s="5" t="n">
        <v>2</v>
      </c>
      <c r="D758" s="5" t="inlineStr">
        <is>
          <t>Mandor</t>
        </is>
      </c>
      <c r="E758" s="5" t="inlineStr">
        <is>
          <t>L03</t>
        </is>
      </c>
      <c r="F758" s="5" t="inlineStr">
        <is>
          <t>Jam</t>
        </is>
      </c>
      <c r="G758" s="25" t="n">
        <v>0.5577868087229404</v>
      </c>
      <c r="H758" s="26">
        <f>VLOOKUP(D758,upahbahan,3,FALSE)</f>
        <v/>
      </c>
      <c r="J758" s="26">
        <f>G758*H758</f>
        <v/>
      </c>
    </row>
    <row r="759">
      <c r="C759" s="27" t="inlineStr">
        <is>
          <t>JUMLAH HARGA TENAGA KERJA</t>
        </is>
      </c>
      <c r="D759" s="28" t="n"/>
      <c r="E759" s="28" t="n"/>
      <c r="F759" s="28" t="n"/>
      <c r="G759" s="28" t="n"/>
      <c r="H759" s="28" t="n"/>
      <c r="I759" s="28" t="n"/>
      <c r="J759" s="29">
        <f>SUM(J757:J758)</f>
        <v/>
      </c>
    </row>
    <row r="760">
      <c r="C760" s="24" t="inlineStr">
        <is>
          <t>B</t>
        </is>
      </c>
      <c r="D760" s="24" t="inlineStr">
        <is>
          <t>BAHAN</t>
        </is>
      </c>
      <c r="E760" s="12" t="n"/>
      <c r="F760" s="12" t="n"/>
      <c r="G760" s="12" t="n"/>
      <c r="H760" s="12" t="n"/>
      <c r="I760" s="12" t="n"/>
      <c r="J760" s="12" t="n"/>
    </row>
    <row r="761">
      <c r="C761" s="5" t="n">
        <v>1</v>
      </c>
      <c r="D761" s="5" t="inlineStr">
        <is>
          <t>CPHMA Kemasan</t>
        </is>
      </c>
      <c r="E761" s="5" t="inlineStr">
        <is>
          <t>M162a</t>
        </is>
      </c>
      <c r="F761" s="5" t="inlineStr">
        <is>
          <t>Ton</t>
        </is>
      </c>
      <c r="G761" s="25" t="n">
        <v>2.193</v>
      </c>
      <c r="H761" s="26">
        <f>VLOOKUP(D761,upahbahan,3,FALSE)</f>
        <v/>
      </c>
      <c r="J761" s="26">
        <f>G761*H761</f>
        <v/>
      </c>
    </row>
    <row r="762">
      <c r="C762" s="5" t="n">
        <v>2</v>
      </c>
      <c r="D762" s="5" t="inlineStr">
        <is>
          <t>Lapis Perekat</t>
        </is>
      </c>
      <c r="E762" s="5" t="inlineStr">
        <is>
          <t>EI612a</t>
        </is>
      </c>
      <c r="F762" s="5" t="inlineStr">
        <is>
          <t>liter</t>
        </is>
      </c>
      <c r="G762" s="25" t="n">
        <v>9.349999977325115</v>
      </c>
      <c r="H762" s="26">
        <f>VLOOKUP(D762,upahbahan,3,FALSE)</f>
        <v/>
      </c>
      <c r="J762" s="26">
        <f>G762*H762</f>
        <v/>
      </c>
    </row>
    <row r="763">
      <c r="C763" s="27" t="inlineStr">
        <is>
          <t>JUMLAH HARGA BAHAN</t>
        </is>
      </c>
      <c r="D763" s="28" t="n"/>
      <c r="E763" s="28" t="n"/>
      <c r="F763" s="28" t="n"/>
      <c r="G763" s="28" t="n"/>
      <c r="H763" s="28" t="n"/>
      <c r="I763" s="28" t="n"/>
      <c r="J763" s="29">
        <f>SUM(J761:J762)</f>
        <v/>
      </c>
    </row>
    <row r="764">
      <c r="C764" s="24" t="inlineStr">
        <is>
          <t>C</t>
        </is>
      </c>
      <c r="D764" s="24" t="inlineStr">
        <is>
          <t>PERALATAN</t>
        </is>
      </c>
      <c r="E764" s="12" t="n"/>
      <c r="F764" s="12" t="n"/>
      <c r="G764" s="12" t="n"/>
      <c r="H764" s="12" t="n"/>
      <c r="I764" s="12" t="n"/>
      <c r="J764" s="12" t="n"/>
    </row>
    <row r="765">
      <c r="C765" s="5" t="n">
        <v>1</v>
      </c>
      <c r="D765" s="5" t="inlineStr">
        <is>
          <t>ASPHALT CUTTER (0,5-0,7 m/menit)</t>
        </is>
      </c>
      <c r="E765" s="5" t="inlineStr">
        <is>
          <t>E75</t>
        </is>
      </c>
      <c r="F765" s="5" t="inlineStr">
        <is>
          <t>Jam</t>
        </is>
      </c>
      <c r="G765" s="25" t="n">
        <v>0.1405621976542207</v>
      </c>
      <c r="H765" s="26" t="n">
        <v>68053.28999999999</v>
      </c>
      <c r="I765" s="30" t="inlineStr">
        <is>
          <t>harga khusus</t>
        </is>
      </c>
      <c r="J765" s="26">
        <f>G765*H765</f>
        <v/>
      </c>
    </row>
    <row r="766">
      <c r="C766" s="5" t="n">
        <v>2</v>
      </c>
      <c r="D766" s="5" t="inlineStr">
        <is>
          <t>Jack Hammer</t>
        </is>
      </c>
      <c r="E766" s="5" t="inlineStr">
        <is>
          <t>E26</t>
        </is>
      </c>
      <c r="F766" s="5" t="inlineStr">
        <is>
          <t>Jam</t>
        </is>
      </c>
      <c r="G766" s="25" t="n">
        <v>0.1405622956848585</v>
      </c>
      <c r="H766" s="26">
        <f>VLOOKUP(D766,upahbahan,3,FALSE)</f>
        <v/>
      </c>
      <c r="J766" s="26">
        <f>G766*H766</f>
        <v/>
      </c>
    </row>
    <row r="767">
      <c r="C767" s="5" t="n">
        <v>3</v>
      </c>
      <c r="D767" s="5" t="inlineStr">
        <is>
          <t>Compresor</t>
        </is>
      </c>
      <c r="E767" s="5" t="inlineStr">
        <is>
          <t>E05</t>
        </is>
      </c>
      <c r="F767" s="5" t="inlineStr">
        <is>
          <t>Jam</t>
        </is>
      </c>
      <c r="G767" s="25" t="n">
        <v>0.1405622465726694</v>
      </c>
      <c r="H767" s="26">
        <f>VLOOKUP(D767,upahbahan,3,FALSE)</f>
        <v/>
      </c>
      <c r="J767" s="26">
        <f>G767*H767</f>
        <v/>
      </c>
    </row>
    <row r="768">
      <c r="C768" s="5" t="n">
        <v>4</v>
      </c>
      <c r="D768" s="5" t="inlineStr">
        <is>
          <t>DUMP TRUCK 4 TON; 134 HP</t>
        </is>
      </c>
      <c r="E768" s="5" t="inlineStr">
        <is>
          <t>E08</t>
        </is>
      </c>
      <c r="F768" s="5" t="inlineStr">
        <is>
          <t>Jam</t>
        </is>
      </c>
      <c r="G768" s="25" t="n">
        <v>0.309418873449019</v>
      </c>
      <c r="H768" s="26">
        <f>VLOOKUP(D768,upahbahan,3,FALSE)</f>
        <v/>
      </c>
      <c r="J768" s="26">
        <f>G768*H768</f>
        <v/>
      </c>
    </row>
    <row r="769">
      <c r="C769" s="5" t="n">
        <v>5</v>
      </c>
      <c r="D769" s="5" t="inlineStr">
        <is>
          <t>Baby Vibratory Roller</t>
        </is>
      </c>
      <c r="E769" s="5" t="inlineStr">
        <is>
          <t>E19a</t>
        </is>
      </c>
      <c r="F769" s="5" t="inlineStr">
        <is>
          <t>jam</t>
        </is>
      </c>
      <c r="G769" s="25" t="n">
        <v>0.5577866902485282</v>
      </c>
      <c r="H769" s="26">
        <f>VLOOKUP(D769,upahbahan,3,FALSE)</f>
        <v/>
      </c>
      <c r="J769" s="26">
        <f>G769*H769</f>
        <v/>
      </c>
    </row>
    <row r="770">
      <c r="C770" s="27" t="inlineStr">
        <is>
          <t>JUMLAH HARGA PERALATAN</t>
        </is>
      </c>
      <c r="D770" s="28" t="n"/>
      <c r="E770" s="28" t="n"/>
      <c r="F770" s="28" t="n"/>
      <c r="G770" s="28" t="n"/>
      <c r="H770" s="28" t="n"/>
      <c r="I770" s="28" t="n"/>
      <c r="J770" s="29">
        <f>SUM(J765:J769)</f>
        <v/>
      </c>
    </row>
    <row r="771">
      <c r="C771" s="31" t="inlineStr">
        <is>
          <t>D</t>
        </is>
      </c>
      <c r="D771" s="31" t="inlineStr">
        <is>
          <t>Jumlah (A+B+C)</t>
        </is>
      </c>
      <c r="E771" s="32" t="n"/>
      <c r="F771" s="32" t="n"/>
      <c r="G771" s="32" t="n"/>
      <c r="H771" s="32" t="n"/>
      <c r="I771" s="32" t="n"/>
      <c r="J771" s="33">
        <f>J759+J763+J770</f>
        <v/>
      </c>
    </row>
    <row r="772">
      <c r="C772" s="18" t="inlineStr">
        <is>
          <t>E</t>
        </is>
      </c>
      <c r="D772" s="18" t="inlineStr">
        <is>
          <t>Biaya Umum dan Keuntungan 10.0% x D</t>
        </is>
      </c>
      <c r="H772" s="21">
        <f>$Q$8</f>
        <v/>
      </c>
      <c r="J772" s="34">
        <f>J771*H772</f>
        <v/>
      </c>
    </row>
    <row r="773">
      <c r="C773" s="31" t="inlineStr">
        <is>
          <t>F</t>
        </is>
      </c>
      <c r="D773" s="31" t="inlineStr">
        <is>
          <t>Harga Satuan Pekerjaan (D+E)</t>
        </is>
      </c>
      <c r="E773" s="32" t="n"/>
      <c r="F773" s="32" t="n"/>
      <c r="G773" s="32" t="n"/>
      <c r="H773" s="32" t="n"/>
      <c r="I773" s="32" t="n"/>
      <c r="J773" s="33">
        <f>SUM(J771:J772)</f>
        <v/>
      </c>
    </row>
    <row r="775">
      <c r="C775" s="16" t="inlineStr">
        <is>
          <t>J.31</t>
        </is>
      </c>
      <c r="D775" s="17" t="inlineStr">
        <is>
          <t>Perbaikan Lapis Penetrasi Makadam tanpa atau dengan Asbuton</t>
        </is>
      </c>
      <c r="F775" s="18" t="inlineStr">
        <is>
          <t>Meter Kubik</t>
        </is>
      </c>
      <c r="K775" s="22">
        <f>ROUNDDOWN(J800,0)</f>
        <v/>
      </c>
      <c r="M775" s="19" t="inlineStr">
        <is>
          <t>10.1.(18)</t>
        </is>
      </c>
    </row>
    <row r="776">
      <c r="C776" s="23" t="inlineStr">
        <is>
          <t>No</t>
        </is>
      </c>
      <c r="D776" s="23" t="inlineStr">
        <is>
          <t>Uraian</t>
        </is>
      </c>
      <c r="E776" s="23" t="inlineStr">
        <is>
          <t>Kode</t>
        </is>
      </c>
      <c r="F776" s="23" t="inlineStr">
        <is>
          <t>Sat.</t>
        </is>
      </c>
      <c r="G776" s="23" t="inlineStr">
        <is>
          <t>Koefisien</t>
        </is>
      </c>
      <c r="H776" s="23" t="inlineStr">
        <is>
          <t>Harga  Satuan (Rp)</t>
        </is>
      </c>
      <c r="J776" s="23" t="inlineStr">
        <is>
          <t>Jumlah Harga (Rp)</t>
        </is>
      </c>
    </row>
    <row r="777">
      <c r="C777" s="24" t="inlineStr">
        <is>
          <t>A</t>
        </is>
      </c>
      <c r="D777" s="24" t="inlineStr">
        <is>
          <t>TENAGA KERJA</t>
        </is>
      </c>
      <c r="E777" s="12" t="n"/>
      <c r="F777" s="12" t="n"/>
      <c r="G777" s="12" t="n"/>
      <c r="H777" s="12" t="n"/>
      <c r="I777" s="12" t="n"/>
      <c r="J777" s="12" t="n"/>
    </row>
    <row r="778">
      <c r="C778" s="5" t="n">
        <v>1</v>
      </c>
      <c r="D778" s="5" t="inlineStr">
        <is>
          <t>Pekerja</t>
        </is>
      </c>
      <c r="E778" s="5" t="inlineStr">
        <is>
          <t>L01</t>
        </is>
      </c>
      <c r="F778" s="5" t="inlineStr">
        <is>
          <t>Jam</t>
        </is>
      </c>
      <c r="G778" s="25" t="n">
        <v>1.585288642482113</v>
      </c>
      <c r="H778" s="26">
        <f>VLOOKUP(D778,upahbahan,3,FALSE)</f>
        <v/>
      </c>
      <c r="J778" s="26">
        <f>G778*H778</f>
        <v/>
      </c>
    </row>
    <row r="779">
      <c r="C779" s="5" t="n">
        <v>2</v>
      </c>
      <c r="D779" s="5" t="inlineStr">
        <is>
          <t>Mandor</t>
        </is>
      </c>
      <c r="E779" s="5" t="inlineStr">
        <is>
          <t>L03</t>
        </is>
      </c>
      <c r="F779" s="5" t="inlineStr">
        <is>
          <t>Jam</t>
        </is>
      </c>
      <c r="G779" s="25" t="n">
        <v>0.1585288098024112</v>
      </c>
      <c r="H779" s="26">
        <f>VLOOKUP(D779,upahbahan,3,FALSE)</f>
        <v/>
      </c>
      <c r="J779" s="26">
        <f>G779*H779</f>
        <v/>
      </c>
    </row>
    <row r="780">
      <c r="C780" s="27" t="inlineStr">
        <is>
          <t>JUMLAH HARGA TENAGA KERJA</t>
        </is>
      </c>
      <c r="D780" s="28" t="n"/>
      <c r="E780" s="28" t="n"/>
      <c r="F780" s="28" t="n"/>
      <c r="G780" s="28" t="n"/>
      <c r="H780" s="28" t="n"/>
      <c r="I780" s="28" t="n"/>
      <c r="J780" s="29">
        <f>SUM(J778:J779)</f>
        <v/>
      </c>
    </row>
    <row r="781">
      <c r="C781" s="24" t="inlineStr">
        <is>
          <t>B</t>
        </is>
      </c>
      <c r="D781" s="24" t="inlineStr">
        <is>
          <t>BAHAN</t>
        </is>
      </c>
      <c r="E781" s="12" t="n"/>
      <c r="F781" s="12" t="n"/>
      <c r="G781" s="12" t="n"/>
      <c r="H781" s="12" t="n"/>
      <c r="I781" s="12" t="n"/>
      <c r="J781" s="12" t="n"/>
    </row>
    <row r="782">
      <c r="C782" s="5" t="n">
        <v>1</v>
      </c>
      <c r="D782" s="5" t="inlineStr">
        <is>
          <t>Agregat Pokok</t>
        </is>
      </c>
      <c r="E782" s="5" t="inlineStr">
        <is>
          <t>M93</t>
        </is>
      </c>
      <c r="F782" s="5" t="inlineStr">
        <is>
          <t>M3</t>
        </is>
      </c>
      <c r="G782" s="25" t="n">
        <v>1.382936522416035</v>
      </c>
      <c r="H782" s="26">
        <f>VLOOKUP(D782,upahbahan,3,FALSE)</f>
        <v/>
      </c>
      <c r="J782" s="26">
        <f>G782*H782</f>
        <v/>
      </c>
    </row>
    <row r="783">
      <c r="C783" s="5" t="n">
        <v>2</v>
      </c>
      <c r="D783" s="5" t="inlineStr">
        <is>
          <t>Agregat Pengunci</t>
        </is>
      </c>
      <c r="E783" s="5" t="inlineStr">
        <is>
          <t>M93</t>
        </is>
      </c>
      <c r="F783" s="5" t="inlineStr">
        <is>
          <t>M3</t>
        </is>
      </c>
      <c r="G783" s="25" t="n">
        <v>0.3091269757918128</v>
      </c>
      <c r="H783" s="26">
        <f>VLOOKUP(D783,upahbahan,3,FALSE)</f>
        <v/>
      </c>
      <c r="J783" s="26">
        <f>G783*H783</f>
        <v/>
      </c>
    </row>
    <row r="784">
      <c r="C784" s="5" t="n">
        <v>3</v>
      </c>
      <c r="D784" s="5" t="inlineStr">
        <is>
          <t>Agregat Penutup</t>
        </is>
      </c>
      <c r="E784" s="5" t="inlineStr">
        <is>
          <t>M93</t>
        </is>
      </c>
      <c r="F784" s="5" t="inlineStr">
        <is>
          <t>M3</t>
        </is>
      </c>
      <c r="G784" s="25" t="n">
        <v>0.1626984200011308</v>
      </c>
      <c r="H784" s="26">
        <f>VLOOKUP(D784,upahbahan,3,FALSE)</f>
        <v/>
      </c>
      <c r="J784" s="26">
        <f>G784*H784</f>
        <v/>
      </c>
    </row>
    <row r="785">
      <c r="C785" s="5" t="n">
        <v>4</v>
      </c>
      <c r="D785" s="5" t="inlineStr">
        <is>
          <t>Aspal Emulsi</t>
        </is>
      </c>
      <c r="E785" s="5" t="inlineStr">
        <is>
          <t>M31</t>
        </is>
      </c>
      <c r="F785" s="5" t="inlineStr">
        <is>
          <t>Kg</t>
        </is>
      </c>
      <c r="G785" s="25" t="n">
        <v>16.32</v>
      </c>
      <c r="H785" s="26" t="n">
        <v>10500</v>
      </c>
      <c r="I785" s="30" t="inlineStr">
        <is>
          <t>harga khusus</t>
        </is>
      </c>
      <c r="J785" s="26">
        <f>G785*H785</f>
        <v/>
      </c>
    </row>
    <row r="786">
      <c r="C786" s="5" t="n">
        <v>5</v>
      </c>
      <c r="D786" s="5" t="inlineStr">
        <is>
          <t>Asbuton B 50/30</t>
        </is>
      </c>
      <c r="E786" s="5" t="inlineStr">
        <is>
          <t>M163</t>
        </is>
      </c>
      <c r="F786" s="5" t="inlineStr">
        <is>
          <t>M3</t>
        </is>
      </c>
      <c r="G786" s="25" t="n">
        <v>110.16</v>
      </c>
      <c r="H786" s="26">
        <f>VLOOKUP(D786,upahbahan,3,FALSE)</f>
        <v/>
      </c>
      <c r="J786" s="26">
        <f>G786*H786</f>
        <v/>
      </c>
    </row>
    <row r="787">
      <c r="C787" s="27" t="inlineStr">
        <is>
          <t>JUMLAH HARGA BAHAN</t>
        </is>
      </c>
      <c r="D787" s="28" t="n"/>
      <c r="E787" s="28" t="n"/>
      <c r="F787" s="28" t="n"/>
      <c r="G787" s="28" t="n"/>
      <c r="H787" s="28" t="n"/>
      <c r="I787" s="28" t="n"/>
      <c r="J787" s="29">
        <f>SUM(J782:J786)</f>
        <v/>
      </c>
    </row>
    <row r="788">
      <c r="C788" s="24" t="inlineStr">
        <is>
          <t>C</t>
        </is>
      </c>
      <c r="D788" s="24" t="inlineStr">
        <is>
          <t>PERALATAN</t>
        </is>
      </c>
      <c r="E788" s="12" t="n"/>
      <c r="F788" s="12" t="n"/>
      <c r="G788" s="12" t="n"/>
      <c r="H788" s="12" t="n"/>
      <c r="I788" s="12" t="n"/>
      <c r="J788" s="12" t="n"/>
    </row>
    <row r="789">
      <c r="C789" s="5" t="n">
        <v>1</v>
      </c>
      <c r="D789" s="5" t="inlineStr">
        <is>
          <t>ASPHALT CUTTER (0,5-0,7 m/menit)</t>
        </is>
      </c>
      <c r="E789" s="5" t="inlineStr">
        <is>
          <t>E76</t>
        </is>
      </c>
      <c r="F789" s="5" t="inlineStr">
        <is>
          <t>Jam</t>
        </is>
      </c>
      <c r="G789" s="25" t="n">
        <v>0.2342703980368556</v>
      </c>
      <c r="H789" s="26">
        <f>VLOOKUP(D789,upahbahan,3,FALSE)</f>
        <v/>
      </c>
      <c r="J789" s="26">
        <f>G789*H789</f>
        <v/>
      </c>
    </row>
    <row r="790">
      <c r="C790" s="5" t="n">
        <v>2</v>
      </c>
      <c r="D790" s="5" t="inlineStr">
        <is>
          <t>Jack Hammer</t>
        </is>
      </c>
      <c r="E790" s="5" t="inlineStr">
        <is>
          <t>E26</t>
        </is>
      </c>
      <c r="F790" s="5" t="inlineStr">
        <is>
          <t>Jam</t>
        </is>
      </c>
      <c r="G790" s="25" t="n">
        <v>0.2342704455498465</v>
      </c>
      <c r="H790" s="26">
        <f>VLOOKUP(D790,upahbahan,3,FALSE)</f>
        <v/>
      </c>
      <c r="J790" s="26">
        <f>G790*H790</f>
        <v/>
      </c>
    </row>
    <row r="791">
      <c r="C791" s="5" t="n">
        <v>3</v>
      </c>
      <c r="D791" s="5" t="inlineStr">
        <is>
          <t>Compresor</t>
        </is>
      </c>
      <c r="E791" s="5" t="inlineStr">
        <is>
          <t>E05</t>
        </is>
      </c>
      <c r="F791" s="5" t="inlineStr">
        <is>
          <t>Jam</t>
        </is>
      </c>
      <c r="G791" s="25" t="n">
        <v>0.2342704418983113</v>
      </c>
      <c r="H791" s="26">
        <f>VLOOKUP(D791,upahbahan,3,FALSE)</f>
        <v/>
      </c>
      <c r="J791" s="26">
        <f>G791*H791</f>
        <v/>
      </c>
    </row>
    <row r="792">
      <c r="C792" s="5" t="n">
        <v>4</v>
      </c>
      <c r="D792" s="5" t="inlineStr">
        <is>
          <t>Wheel Loader</t>
        </is>
      </c>
      <c r="E792" s="5" t="inlineStr">
        <is>
          <t>E15</t>
        </is>
      </c>
      <c r="F792" s="5" t="inlineStr">
        <is>
          <t>Jam</t>
        </is>
      </c>
      <c r="G792" s="25" t="n">
        <v>0.00708716846721806</v>
      </c>
      <c r="H792" s="26">
        <f>VLOOKUP(D792,upahbahan,3,FALSE)</f>
        <v/>
      </c>
      <c r="J792" s="26">
        <f>G792*H792</f>
        <v/>
      </c>
    </row>
    <row r="793">
      <c r="C793" s="5" t="n">
        <v>5</v>
      </c>
      <c r="D793" s="5" t="inlineStr">
        <is>
          <t>DUMP TRUCK 4 TON; 134 HP</t>
        </is>
      </c>
      <c r="E793" s="5" t="inlineStr">
        <is>
          <t>E08</t>
        </is>
      </c>
      <c r="F793" s="5" t="inlineStr">
        <is>
          <t>Jam</t>
        </is>
      </c>
      <c r="G793" s="25" t="n">
        <v>0.5117393451655989</v>
      </c>
      <c r="H793" s="26">
        <f>VLOOKUP(D793,upahbahan,3,FALSE)</f>
        <v/>
      </c>
      <c r="J793" s="26">
        <f>G793*H793</f>
        <v/>
      </c>
    </row>
    <row r="794">
      <c r="C794" s="5" t="n">
        <v>6</v>
      </c>
      <c r="D794" s="5" t="inlineStr">
        <is>
          <t>ASPHALT DISTRIBUTOR</t>
        </is>
      </c>
      <c r="E794" s="5" t="inlineStr">
        <is>
          <t>E41</t>
        </is>
      </c>
      <c r="F794" s="5" t="inlineStr">
        <is>
          <t>Jam</t>
        </is>
      </c>
      <c r="G794" s="25" t="n">
        <v>0.06554217605202019</v>
      </c>
      <c r="H794" s="26">
        <f>VLOOKUP(D794,upahbahan,3,FALSE)</f>
        <v/>
      </c>
      <c r="J794" s="26">
        <f>G794*H794</f>
        <v/>
      </c>
    </row>
    <row r="795">
      <c r="C795" s="5" t="n">
        <v>7</v>
      </c>
      <c r="D795" s="5" t="inlineStr">
        <is>
          <t>Baby Vibratory Roller</t>
        </is>
      </c>
      <c r="E795" s="5" t="inlineStr">
        <is>
          <t>E19a</t>
        </is>
      </c>
      <c r="F795" s="5" t="inlineStr">
        <is>
          <t>jam</t>
        </is>
      </c>
      <c r="G795" s="25" t="n">
        <v>0.1585288462169487</v>
      </c>
      <c r="H795" s="26">
        <f>VLOOKUP(D795,upahbahan,3,FALSE)</f>
        <v/>
      </c>
      <c r="J795" s="26">
        <f>G795*H795</f>
        <v/>
      </c>
    </row>
    <row r="796">
      <c r="C796" s="5" t="n">
        <v>8</v>
      </c>
      <c r="D796" s="5" t="inlineStr">
        <is>
          <t>Alat Bantu</t>
        </is>
      </c>
      <c r="F796" s="5" t="inlineStr">
        <is>
          <t>Ls</t>
        </is>
      </c>
      <c r="G796" s="25" t="n">
        <v>1</v>
      </c>
      <c r="H796" s="26">
        <f>VLOOKUP(D796,upahbahan,3,FALSE)</f>
        <v/>
      </c>
      <c r="J796" s="26">
        <f>G796*H796</f>
        <v/>
      </c>
    </row>
    <row r="797">
      <c r="C797" s="27" t="inlineStr">
        <is>
          <t>JUMLAH HARGA PERALATAN</t>
        </is>
      </c>
      <c r="D797" s="28" t="n"/>
      <c r="E797" s="28" t="n"/>
      <c r="F797" s="28" t="n"/>
      <c r="G797" s="28" t="n"/>
      <c r="H797" s="28" t="n"/>
      <c r="I797" s="28" t="n"/>
      <c r="J797" s="29">
        <f>SUM(J789:J796)</f>
        <v/>
      </c>
    </row>
    <row r="798">
      <c r="C798" s="31" t="inlineStr">
        <is>
          <t>D</t>
        </is>
      </c>
      <c r="D798" s="31" t="inlineStr">
        <is>
          <t>Jumlah (A+B+C)</t>
        </is>
      </c>
      <c r="E798" s="32" t="n"/>
      <c r="F798" s="32" t="n"/>
      <c r="G798" s="32" t="n"/>
      <c r="H798" s="32" t="n"/>
      <c r="I798" s="32" t="n"/>
      <c r="J798" s="33">
        <f>J780+J787+J797</f>
        <v/>
      </c>
    </row>
    <row r="799">
      <c r="C799" s="18" t="inlineStr">
        <is>
          <t>E</t>
        </is>
      </c>
      <c r="D799" s="18" t="inlineStr">
        <is>
          <t>Biaya Umum dan Keuntungan 10.0% x D</t>
        </is>
      </c>
      <c r="H799" s="21">
        <f>$Q$8</f>
        <v/>
      </c>
      <c r="J799" s="34">
        <f>J798*H799</f>
        <v/>
      </c>
    </row>
    <row r="800">
      <c r="C800" s="31" t="inlineStr">
        <is>
          <t>F</t>
        </is>
      </c>
      <c r="D800" s="31" t="inlineStr">
        <is>
          <t>Harga Satuan Pekerjaan (D+E)</t>
        </is>
      </c>
      <c r="E800" s="32" t="n"/>
      <c r="F800" s="32" t="n"/>
      <c r="G800" s="32" t="n"/>
      <c r="H800" s="32" t="n"/>
      <c r="I800" s="32" t="n"/>
      <c r="J800" s="33">
        <f>SUM(J798:J799)</f>
        <v/>
      </c>
    </row>
    <row r="802">
      <c r="C802" s="16" t="inlineStr">
        <is>
          <t>J.32</t>
        </is>
      </c>
      <c r="D802" s="17" t="inlineStr">
        <is>
          <t>Perbaikan Kerataan Perkerasan Beton Semen dengan Gurinda</t>
        </is>
      </c>
      <c r="F802" s="18" t="inlineStr">
        <is>
          <t>Meter Persegi</t>
        </is>
      </c>
      <c r="K802" s="22">
        <f>ROUNDDOWN(J817,0)</f>
        <v/>
      </c>
      <c r="M802" s="19" t="inlineStr">
        <is>
          <t>10.1.(19)</t>
        </is>
      </c>
    </row>
    <row r="803">
      <c r="C803" s="23" t="inlineStr">
        <is>
          <t>No</t>
        </is>
      </c>
      <c r="D803" s="23" t="inlineStr">
        <is>
          <t>Uraian</t>
        </is>
      </c>
      <c r="E803" s="23" t="inlineStr">
        <is>
          <t>Kode</t>
        </is>
      </c>
      <c r="F803" s="23" t="inlineStr">
        <is>
          <t>Sat.</t>
        </is>
      </c>
      <c r="G803" s="23" t="inlineStr">
        <is>
          <t>Koefisien</t>
        </is>
      </c>
      <c r="H803" s="23" t="inlineStr">
        <is>
          <t>Harga  Satuan (Rp)</t>
        </is>
      </c>
      <c r="J803" s="23" t="inlineStr">
        <is>
          <t>Jumlah Harga (Rp)</t>
        </is>
      </c>
    </row>
    <row r="804">
      <c r="C804" s="24" t="inlineStr">
        <is>
          <t>A</t>
        </is>
      </c>
      <c r="D804" s="24" t="inlineStr">
        <is>
          <t>TENAGA KERJA</t>
        </is>
      </c>
      <c r="E804" s="12" t="n"/>
      <c r="F804" s="12" t="n"/>
      <c r="G804" s="12" t="n"/>
      <c r="H804" s="12" t="n"/>
      <c r="I804" s="12" t="n"/>
      <c r="J804" s="12" t="n"/>
    </row>
    <row r="805">
      <c r="C805" s="5" t="n">
        <v>1</v>
      </c>
      <c r="D805" s="5" t="inlineStr">
        <is>
          <t>Pekerja</t>
        </is>
      </c>
      <c r="E805" s="5" t="inlineStr">
        <is>
          <t>L01</t>
        </is>
      </c>
      <c r="F805" s="5" t="inlineStr">
        <is>
          <t>jam</t>
        </is>
      </c>
      <c r="G805" s="25" t="n">
        <v>1.204819281466845</v>
      </c>
      <c r="H805" s="26">
        <f>VLOOKUP(D805,upahbahan,3,FALSE)</f>
        <v/>
      </c>
      <c r="J805" s="26">
        <f>G805*H805</f>
        <v/>
      </c>
    </row>
    <row r="806">
      <c r="C806" s="5" t="n">
        <v>2</v>
      </c>
      <c r="D806" s="5" t="inlineStr">
        <is>
          <t>Mandor</t>
        </is>
      </c>
      <c r="E806" s="5" t="inlineStr">
        <is>
          <t>L03</t>
        </is>
      </c>
      <c r="F806" s="5" t="inlineStr">
        <is>
          <t>jam</t>
        </is>
      </c>
      <c r="G806" s="25" t="n">
        <v>0.6024098374730056</v>
      </c>
      <c r="H806" s="26">
        <f>VLOOKUP(D806,upahbahan,3,FALSE)</f>
        <v/>
      </c>
      <c r="J806" s="26">
        <f>G806*H806</f>
        <v/>
      </c>
    </row>
    <row r="807">
      <c r="C807" s="27" t="inlineStr">
        <is>
          <t>JUMLAH HARGA TENAGA KERJA</t>
        </is>
      </c>
      <c r="D807" s="28" t="n"/>
      <c r="E807" s="28" t="n"/>
      <c r="F807" s="28" t="n"/>
      <c r="G807" s="28" t="n"/>
      <c r="H807" s="28" t="n"/>
      <c r="I807" s="28" t="n"/>
      <c r="J807" s="29">
        <f>SUM(J805:J806)</f>
        <v/>
      </c>
    </row>
    <row r="808">
      <c r="C808" s="24" t="inlineStr">
        <is>
          <t>B</t>
        </is>
      </c>
      <c r="D808" s="24" t="inlineStr">
        <is>
          <t>BAHAN</t>
        </is>
      </c>
      <c r="E808" s="12" t="n"/>
      <c r="F808" s="12" t="n"/>
      <c r="G808" s="12" t="n"/>
      <c r="H808" s="12" t="n"/>
      <c r="I808" s="12" t="n"/>
      <c r="J808" s="12" t="n"/>
    </row>
    <row r="809">
      <c r="C809" s="27" t="inlineStr">
        <is>
          <t>JUMLAH HARGA BAHAN</t>
        </is>
      </c>
      <c r="D809" s="28" t="n"/>
      <c r="E809" s="28" t="n"/>
      <c r="F809" s="28" t="n"/>
      <c r="G809" s="28" t="n"/>
      <c r="H809" s="28" t="n"/>
      <c r="I809" s="28" t="n"/>
      <c r="J809" s="29" t="n">
        <v>0</v>
      </c>
    </row>
    <row r="810">
      <c r="C810" s="24" t="inlineStr">
        <is>
          <t>C</t>
        </is>
      </c>
      <c r="D810" s="24" t="inlineStr">
        <is>
          <t>PERALATAN</t>
        </is>
      </c>
      <c r="E810" s="12" t="n"/>
      <c r="F810" s="12" t="n"/>
      <c r="G810" s="12" t="n"/>
      <c r="H810" s="12" t="n"/>
      <c r="I810" s="12" t="n"/>
      <c r="J810" s="12" t="n"/>
    </row>
    <row r="811">
      <c r="C811" s="5" t="n">
        <v>1</v>
      </c>
      <c r="D811" s="5" t="inlineStr">
        <is>
          <t>Power Trowel Machine</t>
        </is>
      </c>
      <c r="E811" s="5" t="inlineStr">
        <is>
          <t>E111</t>
        </is>
      </c>
      <c r="F811" s="5" t="inlineStr">
        <is>
          <t>jam</t>
        </is>
      </c>
      <c r="G811" s="25" t="n">
        <v>0.6024096655064199</v>
      </c>
      <c r="H811" s="26">
        <f>VLOOKUP(D811,upahbahan,3,FALSE)</f>
        <v/>
      </c>
      <c r="J811" s="26">
        <f>G811*H811</f>
        <v/>
      </c>
    </row>
    <row r="812">
      <c r="C812" s="5" t="n">
        <v>2</v>
      </c>
      <c r="D812" s="5" t="inlineStr">
        <is>
          <t>Mini Generator Set 2000 Watt</t>
        </is>
      </c>
      <c r="E812" s="5" t="inlineStr">
        <is>
          <t>E98g</t>
        </is>
      </c>
      <c r="F812" s="5" t="inlineStr">
        <is>
          <t>jam</t>
        </is>
      </c>
      <c r="G812" s="25" t="n">
        <v>0.6024096316815056</v>
      </c>
      <c r="H812" s="26">
        <f>VLOOKUP(D812,upahbahan,3,FALSE)</f>
        <v/>
      </c>
      <c r="J812" s="26">
        <f>G812*H812</f>
        <v/>
      </c>
    </row>
    <row r="813">
      <c r="C813" s="5" t="n">
        <v>3</v>
      </c>
      <c r="D813" s="5" t="inlineStr">
        <is>
          <t>Alat Bantu</t>
        </is>
      </c>
      <c r="F813" s="5" t="inlineStr">
        <is>
          <t>Ls</t>
        </is>
      </c>
      <c r="G813" s="25" t="n">
        <v>1</v>
      </c>
      <c r="H813" s="26">
        <f>VLOOKUP(D813,upahbahan,3,FALSE)</f>
        <v/>
      </c>
      <c r="J813" s="26">
        <f>G813*H813</f>
        <v/>
      </c>
    </row>
    <row r="814">
      <c r="C814" s="27" t="inlineStr">
        <is>
          <t>JUMLAH HARGA PERALATAN</t>
        </is>
      </c>
      <c r="D814" s="28" t="n"/>
      <c r="E814" s="28" t="n"/>
      <c r="F814" s="28" t="n"/>
      <c r="G814" s="28" t="n"/>
      <c r="H814" s="28" t="n"/>
      <c r="I814" s="28" t="n"/>
      <c r="J814" s="29">
        <f>SUM(J811:J813)</f>
        <v/>
      </c>
    </row>
    <row r="815">
      <c r="C815" s="31" t="inlineStr">
        <is>
          <t>D</t>
        </is>
      </c>
      <c r="D815" s="31" t="inlineStr">
        <is>
          <t>Jumlah (A+B+C)</t>
        </is>
      </c>
      <c r="E815" s="32" t="n"/>
      <c r="F815" s="32" t="n"/>
      <c r="G815" s="32" t="n"/>
      <c r="H815" s="32" t="n"/>
      <c r="I815" s="32" t="n"/>
      <c r="J815" s="33">
        <f>J807+J809+J814</f>
        <v/>
      </c>
    </row>
    <row r="816">
      <c r="C816" s="18" t="inlineStr">
        <is>
          <t>E</t>
        </is>
      </c>
      <c r="D816" s="18" t="inlineStr">
        <is>
          <t>Biaya Umum dan Keuntungan 10.0% x D</t>
        </is>
      </c>
      <c r="H816" s="21">
        <f>$Q$8</f>
        <v/>
      </c>
      <c r="J816" s="34">
        <f>J815*H816</f>
        <v/>
      </c>
    </row>
    <row r="817">
      <c r="C817" s="31" t="inlineStr">
        <is>
          <t>F</t>
        </is>
      </c>
      <c r="D817" s="31" t="inlineStr">
        <is>
          <t>Harga Satuan Pekerjaan (D+E)</t>
        </is>
      </c>
      <c r="E817" s="32" t="n"/>
      <c r="F817" s="32" t="n"/>
      <c r="G817" s="32" t="n"/>
      <c r="H817" s="32" t="n"/>
      <c r="I817" s="32" t="n"/>
      <c r="J817" s="33">
        <f>SUM(J815:J816)</f>
        <v/>
      </c>
    </row>
    <row r="819">
      <c r="C819" s="16" t="inlineStr">
        <is>
          <t>J.33</t>
        </is>
      </c>
      <c r="D819" s="17" t="inlineStr">
        <is>
          <t>Perbaikan Lapis Fondasi Bawah Beton Kurus</t>
        </is>
      </c>
      <c r="F819" s="18" t="inlineStr">
        <is>
          <t>Meter Kubik</t>
        </is>
      </c>
      <c r="K819" s="22">
        <f>ROUNDDOWN(J845,0)</f>
        <v/>
      </c>
      <c r="M819" s="19" t="inlineStr">
        <is>
          <t>10.1.(20)</t>
        </is>
      </c>
    </row>
    <row r="820">
      <c r="C820" s="23" t="inlineStr">
        <is>
          <t>No</t>
        </is>
      </c>
      <c r="D820" s="23" t="inlineStr">
        <is>
          <t>Uraian</t>
        </is>
      </c>
      <c r="E820" s="23" t="inlineStr">
        <is>
          <t>Kode</t>
        </is>
      </c>
      <c r="F820" s="23" t="inlineStr">
        <is>
          <t>Sat.</t>
        </is>
      </c>
      <c r="G820" s="23" t="inlineStr">
        <is>
          <t>Koefisien</t>
        </is>
      </c>
      <c r="H820" s="23" t="inlineStr">
        <is>
          <t>Harga  Satuan (Rp)</t>
        </is>
      </c>
      <c r="J820" s="23" t="inlineStr">
        <is>
          <t>Jumlah Harga (Rp)</t>
        </is>
      </c>
    </row>
    <row r="821">
      <c r="C821" s="24" t="inlineStr">
        <is>
          <t>A</t>
        </is>
      </c>
      <c r="D821" s="24" t="inlineStr">
        <is>
          <t>TENAGA KERJA</t>
        </is>
      </c>
      <c r="E821" s="12" t="n"/>
      <c r="F821" s="12" t="n"/>
      <c r="G821" s="12" t="n"/>
      <c r="H821" s="12" t="n"/>
      <c r="I821" s="12" t="n"/>
      <c r="J821" s="12" t="n"/>
    </row>
    <row r="822">
      <c r="C822" s="5" t="n">
        <v>1</v>
      </c>
      <c r="D822" s="5" t="inlineStr">
        <is>
          <t>Pekerja</t>
        </is>
      </c>
      <c r="E822" s="5" t="inlineStr">
        <is>
          <t>L01</t>
        </is>
      </c>
      <c r="F822" s="5" t="inlineStr">
        <is>
          <t>jam</t>
        </is>
      </c>
      <c r="G822" s="25" t="n">
        <v>3.012048022793028</v>
      </c>
      <c r="H822" s="26">
        <f>VLOOKUP(D822,upahbahan,3,FALSE)</f>
        <v/>
      </c>
      <c r="J822" s="26">
        <f>G822*H822</f>
        <v/>
      </c>
    </row>
    <row r="823">
      <c r="C823" s="5" t="n">
        <v>2</v>
      </c>
      <c r="D823" s="5" t="inlineStr">
        <is>
          <t>Mandor</t>
        </is>
      </c>
      <c r="E823" s="5" t="inlineStr">
        <is>
          <t>L03</t>
        </is>
      </c>
      <c r="F823" s="5" t="inlineStr">
        <is>
          <t>jam</t>
        </is>
      </c>
      <c r="G823" s="25" t="n">
        <v>0.1204819674946011</v>
      </c>
      <c r="H823" s="26">
        <f>VLOOKUP(D823,upahbahan,3,FALSE)</f>
        <v/>
      </c>
      <c r="J823" s="26">
        <f>G823*H823</f>
        <v/>
      </c>
    </row>
    <row r="824">
      <c r="C824" s="27" t="inlineStr">
        <is>
          <t>JUMLAH HARGA TENAGA KERJA</t>
        </is>
      </c>
      <c r="D824" s="28" t="n"/>
      <c r="E824" s="28" t="n"/>
      <c r="F824" s="28" t="n"/>
      <c r="G824" s="28" t="n"/>
      <c r="H824" s="28" t="n"/>
      <c r="I824" s="28" t="n"/>
      <c r="J824" s="29">
        <f>SUM(J822:J823)</f>
        <v/>
      </c>
    </row>
    <row r="825">
      <c r="C825" s="24" t="inlineStr">
        <is>
          <t>B</t>
        </is>
      </c>
      <c r="D825" s="24" t="inlineStr">
        <is>
          <t>BAHAN</t>
        </is>
      </c>
      <c r="E825" s="12" t="n"/>
      <c r="F825" s="12" t="n"/>
      <c r="G825" s="12" t="n"/>
      <c r="H825" s="12" t="n"/>
      <c r="I825" s="12" t="n"/>
      <c r="J825" s="12" t="n"/>
    </row>
    <row r="826">
      <c r="C826" s="5" t="n">
        <v>1</v>
      </c>
      <c r="D826" s="5" t="inlineStr">
        <is>
          <t>Semen</t>
        </is>
      </c>
      <c r="E826" s="5" t="inlineStr">
        <is>
          <t>M12</t>
        </is>
      </c>
      <c r="F826" s="5" t="inlineStr">
        <is>
          <t>Kg</t>
        </is>
      </c>
      <c r="G826" s="25" t="n">
        <v>210.12</v>
      </c>
      <c r="H826" s="26">
        <f>VLOOKUP(D826,upahbahan,3,FALSE)</f>
        <v/>
      </c>
      <c r="J826" s="26">
        <f>G826*H826</f>
        <v/>
      </c>
    </row>
    <row r="827">
      <c r="C827" s="5" t="n">
        <v>2</v>
      </c>
      <c r="D827" s="5" t="inlineStr">
        <is>
          <t>Pasir Beton</t>
        </is>
      </c>
      <c r="E827" s="5" t="inlineStr">
        <is>
          <t>M01a</t>
        </is>
      </c>
      <c r="F827" s="5" t="inlineStr">
        <is>
          <t>M3</t>
        </is>
      </c>
      <c r="G827" s="25" t="n">
        <v>0.4602631516587677</v>
      </c>
      <c r="H827" s="26">
        <f>VLOOKUP(D827,upahbahan,3,FALSE)</f>
        <v/>
      </c>
      <c r="J827" s="26">
        <f>G827*H827</f>
        <v/>
      </c>
    </row>
    <row r="828">
      <c r="C828" s="5" t="n">
        <v>3</v>
      </c>
      <c r="D828" s="5" t="inlineStr">
        <is>
          <t>Agregat Kasar</t>
        </is>
      </c>
      <c r="E828" s="5" t="inlineStr">
        <is>
          <t>M92</t>
        </is>
      </c>
      <c r="F828" s="5" t="inlineStr">
        <is>
          <t>M3</t>
        </is>
      </c>
      <c r="G828" s="25" t="n">
        <v>1.170708672799808</v>
      </c>
      <c r="H828" s="26">
        <f>VLOOKUP(D828,upahbahan,3,FALSE)</f>
        <v/>
      </c>
      <c r="J828" s="26">
        <f>G828*H828</f>
        <v/>
      </c>
    </row>
    <row r="829">
      <c r="C829" s="5" t="n">
        <v>4</v>
      </c>
      <c r="D829" s="5" t="inlineStr">
        <is>
          <t>Air</t>
        </is>
      </c>
      <c r="E829" s="5" t="inlineStr">
        <is>
          <t>M170</t>
        </is>
      </c>
      <c r="F829" s="5" t="inlineStr">
        <is>
          <t>Ltr</t>
        </is>
      </c>
      <c r="G829" s="25" t="n">
        <v>197.859385665529</v>
      </c>
      <c r="H829" s="26">
        <f>VLOOKUP(D829,upahbahan,3,FALSE)</f>
        <v/>
      </c>
      <c r="J829" s="26">
        <f>G829*H829</f>
        <v/>
      </c>
    </row>
    <row r="830">
      <c r="C830" s="5" t="n">
        <v>5</v>
      </c>
      <c r="D830" s="5" t="inlineStr">
        <is>
          <t>Plasticizer</t>
        </is>
      </c>
      <c r="E830" s="5" t="inlineStr">
        <is>
          <t>M182</t>
        </is>
      </c>
      <c r="F830" s="5" t="inlineStr">
        <is>
          <t>Kg</t>
        </is>
      </c>
      <c r="G830" s="25" t="n">
        <v>1.53</v>
      </c>
      <c r="H830" s="26" t="n">
        <v>40000</v>
      </c>
      <c r="I830" s="30" t="inlineStr">
        <is>
          <t>harga khusus</t>
        </is>
      </c>
      <c r="J830" s="26">
        <f>G830*H830</f>
        <v/>
      </c>
    </row>
    <row r="831">
      <c r="C831" s="5" t="n">
        <v>6</v>
      </c>
      <c r="D831" s="5" t="inlineStr">
        <is>
          <t>Formworks</t>
        </is>
      </c>
      <c r="E831" s="5" t="inlineStr">
        <is>
          <t>M195</t>
        </is>
      </c>
      <c r="F831" s="5" t="inlineStr">
        <is>
          <t>M2</t>
        </is>
      </c>
      <c r="G831" s="25" t="n">
        <v>0.19</v>
      </c>
      <c r="H831" s="26">
        <f>VLOOKUP(D831,upahbahan,3,FALSE)</f>
        <v/>
      </c>
      <c r="J831" s="26">
        <f>G831*H831</f>
        <v/>
      </c>
    </row>
    <row r="832">
      <c r="C832" s="27" t="inlineStr">
        <is>
          <t>JUMLAH HARGA BAHAN</t>
        </is>
      </c>
      <c r="D832" s="28" t="n"/>
      <c r="E832" s="28" t="n"/>
      <c r="F832" s="28" t="n"/>
      <c r="G832" s="28" t="n"/>
      <c r="H832" s="28" t="n"/>
      <c r="I832" s="28" t="n"/>
      <c r="J832" s="29">
        <f>SUM(J826:J831)</f>
        <v/>
      </c>
    </row>
    <row r="833">
      <c r="C833" s="24" t="inlineStr">
        <is>
          <t>C</t>
        </is>
      </c>
      <c r="D833" s="24" t="inlineStr">
        <is>
          <t>PERALATAN</t>
        </is>
      </c>
      <c r="E833" s="12" t="n"/>
      <c r="F833" s="12" t="n"/>
      <c r="G833" s="12" t="n"/>
      <c r="H833" s="12" t="n"/>
      <c r="I833" s="12" t="n"/>
      <c r="J833" s="12" t="n"/>
    </row>
    <row r="834">
      <c r="C834" s="5" t="n">
        <v>1</v>
      </c>
      <c r="D834" s="5" t="inlineStr">
        <is>
          <t>CONCRETE CUTTER (0,5-0,7 m/menit)</t>
        </is>
      </c>
      <c r="E834" s="5" t="inlineStr">
        <is>
          <t>E76</t>
        </is>
      </c>
      <c r="F834" s="5" t="inlineStr">
        <is>
          <t>Jam</t>
        </is>
      </c>
      <c r="G834" s="25" t="n">
        <v>0.286861675530391</v>
      </c>
      <c r="H834" s="26">
        <f>VLOOKUP(D834,upahbahan,3,FALSE)</f>
        <v/>
      </c>
      <c r="J834" s="26">
        <f>G834*H834</f>
        <v/>
      </c>
    </row>
    <row r="835">
      <c r="C835" s="5" t="n">
        <v>2</v>
      </c>
      <c r="D835" s="5" t="inlineStr">
        <is>
          <t>Jack Hammer</t>
        </is>
      </c>
      <c r="E835" s="5" t="inlineStr">
        <is>
          <t>E26</t>
        </is>
      </c>
      <c r="F835" s="5" t="inlineStr">
        <is>
          <t>Jam</t>
        </is>
      </c>
      <c r="G835" s="25" t="n">
        <v>0.5020080976068138</v>
      </c>
      <c r="H835" s="26">
        <f>VLOOKUP(D835,upahbahan,3,FALSE)</f>
        <v/>
      </c>
      <c r="J835" s="26">
        <f>G835*H835</f>
        <v/>
      </c>
    </row>
    <row r="836">
      <c r="C836" s="5" t="n">
        <v>3</v>
      </c>
      <c r="D836" s="5" t="inlineStr">
        <is>
          <t>Air Compresor</t>
        </is>
      </c>
      <c r="E836" s="5" t="inlineStr">
        <is>
          <t>E05</t>
        </is>
      </c>
      <c r="F836" s="5" t="inlineStr">
        <is>
          <t>Jam</t>
        </is>
      </c>
      <c r="G836" s="25" t="n">
        <v>0.5020080632587851</v>
      </c>
      <c r="H836" s="26">
        <f>VLOOKUP(D836,upahbahan,3,FALSE)</f>
        <v/>
      </c>
      <c r="J836" s="26">
        <f>G836*H836</f>
        <v/>
      </c>
    </row>
    <row r="837">
      <c r="C837" s="5" t="n">
        <v>4</v>
      </c>
      <c r="D837" s="5" t="inlineStr">
        <is>
          <t>DUMP TRUCK TRONTON 10 TON; 217 HP</t>
        </is>
      </c>
      <c r="E837" s="5" t="inlineStr">
        <is>
          <t>E35</t>
        </is>
      </c>
      <c r="F837" s="5" t="inlineStr">
        <is>
          <t>Jam</t>
        </is>
      </c>
      <c r="G837" s="25" t="n">
        <v>0.7349165305369171</v>
      </c>
      <c r="H837" s="26">
        <f>VLOOKUP(D837,upahbahan,3,FALSE)</f>
        <v/>
      </c>
      <c r="J837" s="26">
        <f>G837*H837</f>
        <v/>
      </c>
    </row>
    <row r="838">
      <c r="C838" s="5" t="n">
        <v>5</v>
      </c>
      <c r="D838" s="5" t="inlineStr">
        <is>
          <t>WATER TANK TRUCK</t>
        </is>
      </c>
      <c r="E838" s="5" t="inlineStr">
        <is>
          <t>E23</t>
        </is>
      </c>
      <c r="F838" s="5" t="inlineStr">
        <is>
          <t>jam</t>
        </is>
      </c>
      <c r="G838" s="25" t="n">
        <v>0.03973085259736958</v>
      </c>
      <c r="H838" s="26">
        <f>VLOOKUP(D838,upahbahan,3,FALSE)</f>
        <v/>
      </c>
      <c r="J838" s="26">
        <f>G838*H838</f>
        <v/>
      </c>
    </row>
    <row r="839">
      <c r="C839" s="5" t="n">
        <v>6</v>
      </c>
      <c r="D839" s="5" t="inlineStr">
        <is>
          <t>Concrete Mixer</t>
        </is>
      </c>
      <c r="E839" s="5" t="inlineStr">
        <is>
          <t>E06</t>
        </is>
      </c>
      <c r="F839" s="5" t="inlineStr">
        <is>
          <t>jam</t>
        </is>
      </c>
      <c r="G839" s="25" t="n">
        <v>0.1204819529215966</v>
      </c>
      <c r="H839" s="26">
        <f>VLOOKUP(D839,upahbahan,3,FALSE)</f>
        <v/>
      </c>
      <c r="J839" s="26">
        <f>G839*H839</f>
        <v/>
      </c>
    </row>
    <row r="840">
      <c r="C840" s="5" t="n">
        <v>7</v>
      </c>
      <c r="D840" s="5" t="inlineStr">
        <is>
          <t>Concrete Vibrator</t>
        </is>
      </c>
      <c r="E840" s="5" t="inlineStr">
        <is>
          <t>E20</t>
        </is>
      </c>
      <c r="F840" s="5" t="inlineStr">
        <is>
          <t>jam</t>
        </is>
      </c>
      <c r="G840" s="25" t="n">
        <v>0.7228916162848025</v>
      </c>
      <c r="H840" s="26">
        <f>VLOOKUP(D840,upahbahan,3,FALSE)</f>
        <v/>
      </c>
      <c r="J840" s="26">
        <f>G840*H840</f>
        <v/>
      </c>
    </row>
    <row r="841">
      <c r="C841" s="5" t="n">
        <v>8</v>
      </c>
      <c r="D841" s="5" t="inlineStr">
        <is>
          <t>Alat Bantu</t>
        </is>
      </c>
      <c r="F841" s="5" t="inlineStr">
        <is>
          <t>Ls</t>
        </is>
      </c>
      <c r="G841" s="25" t="n">
        <v>1</v>
      </c>
      <c r="H841" s="26">
        <f>VLOOKUP(D841,upahbahan,3,FALSE)</f>
        <v/>
      </c>
      <c r="J841" s="26">
        <f>G841*H841</f>
        <v/>
      </c>
    </row>
    <row r="842">
      <c r="C842" s="27" t="inlineStr">
        <is>
          <t>JUMLAH HARGA PERALATAN</t>
        </is>
      </c>
      <c r="D842" s="28" t="n"/>
      <c r="E842" s="28" t="n"/>
      <c r="F842" s="28" t="n"/>
      <c r="G842" s="28" t="n"/>
      <c r="H842" s="28" t="n"/>
      <c r="I842" s="28" t="n"/>
      <c r="J842" s="29">
        <f>SUM(J834:J841)</f>
        <v/>
      </c>
    </row>
    <row r="843">
      <c r="C843" s="31" t="inlineStr">
        <is>
          <t>D</t>
        </is>
      </c>
      <c r="D843" s="31" t="inlineStr">
        <is>
          <t>Jumlah (A+B+C)</t>
        </is>
      </c>
      <c r="E843" s="32" t="n"/>
      <c r="F843" s="32" t="n"/>
      <c r="G843" s="32" t="n"/>
      <c r="H843" s="32" t="n"/>
      <c r="I843" s="32" t="n"/>
      <c r="J843" s="33">
        <f>J824+J832+J842</f>
        <v/>
      </c>
    </row>
    <row r="844">
      <c r="C844" s="18" t="inlineStr">
        <is>
          <t>E</t>
        </is>
      </c>
      <c r="D844" s="18" t="inlineStr">
        <is>
          <t>Biaya Umum dan Keuntungan 10.0% x D</t>
        </is>
      </c>
      <c r="H844" s="21">
        <f>$Q$8</f>
        <v/>
      </c>
      <c r="J844" s="34">
        <f>J843*H844</f>
        <v/>
      </c>
    </row>
    <row r="845">
      <c r="C845" s="31" t="inlineStr">
        <is>
          <t>F</t>
        </is>
      </c>
      <c r="D845" s="31" t="inlineStr">
        <is>
          <t>Harga Satuan Pekerjaan (D+E)</t>
        </is>
      </c>
      <c r="E845" s="32" t="n"/>
      <c r="F845" s="32" t="n"/>
      <c r="G845" s="32" t="n"/>
      <c r="H845" s="32" t="n"/>
      <c r="I845" s="32" t="n"/>
      <c r="J845" s="33">
        <f>SUM(J843:J844)</f>
        <v/>
      </c>
    </row>
    <row r="847">
      <c r="C847" s="16" t="inlineStr">
        <is>
          <t>J.34</t>
        </is>
      </c>
      <c r="D847" s="17" t="inlineStr">
        <is>
          <t>Perbaikan Pasangan Batu</t>
        </is>
      </c>
      <c r="F847" s="18" t="inlineStr">
        <is>
          <t>Meter Kubik</t>
        </is>
      </c>
      <c r="K847" s="22">
        <f>ROUNDDOWN(J868,0)</f>
        <v/>
      </c>
      <c r="M847" s="19" t="inlineStr">
        <is>
          <t>10.1.(21)</t>
        </is>
      </c>
    </row>
    <row r="848">
      <c r="C848" s="23" t="inlineStr">
        <is>
          <t>No</t>
        </is>
      </c>
      <c r="D848" s="23" t="inlineStr">
        <is>
          <t>Uraian</t>
        </is>
      </c>
      <c r="E848" s="23" t="inlineStr">
        <is>
          <t>Kode</t>
        </is>
      </c>
      <c r="F848" s="23" t="inlineStr">
        <is>
          <t>Sat.</t>
        </is>
      </c>
      <c r="G848" s="23" t="inlineStr">
        <is>
          <t>Koefisien</t>
        </is>
      </c>
      <c r="H848" s="23" t="inlineStr">
        <is>
          <t>Harga  Satuan (Rp)</t>
        </is>
      </c>
      <c r="J848" s="23" t="inlineStr">
        <is>
          <t>Jumlah Harga (Rp)</t>
        </is>
      </c>
    </row>
    <row r="849">
      <c r="C849" s="24" t="inlineStr">
        <is>
          <t>A</t>
        </is>
      </c>
      <c r="D849" s="24" t="inlineStr">
        <is>
          <t>TENAGA KERJA</t>
        </is>
      </c>
      <c r="E849" s="12" t="n"/>
      <c r="F849" s="12" t="n"/>
      <c r="G849" s="12" t="n"/>
      <c r="H849" s="12" t="n"/>
      <c r="I849" s="12" t="n"/>
      <c r="J849" s="12" t="n"/>
    </row>
    <row r="850">
      <c r="C850" s="5" t="n">
        <v>1</v>
      </c>
      <c r="D850" s="5" t="inlineStr">
        <is>
          <t>Pekerja</t>
        </is>
      </c>
      <c r="E850" s="5" t="inlineStr">
        <is>
          <t>L01</t>
        </is>
      </c>
      <c r="F850" s="5" t="inlineStr">
        <is>
          <t>jam</t>
        </is>
      </c>
      <c r="G850" s="25" t="n">
        <v>1.138554251734763</v>
      </c>
      <c r="H850" s="26">
        <f>VLOOKUP(D850,upahbahan,3,FALSE)</f>
        <v/>
      </c>
      <c r="J850" s="26">
        <f>G850*H850</f>
        <v/>
      </c>
    </row>
    <row r="851">
      <c r="C851" s="5" t="n">
        <v>2</v>
      </c>
      <c r="D851" s="5" t="inlineStr">
        <is>
          <t>Tukang</t>
        </is>
      </c>
      <c r="E851" s="5" t="inlineStr">
        <is>
          <t>L02</t>
        </is>
      </c>
      <c r="F851" s="5" t="inlineStr">
        <is>
          <t>jam</t>
        </is>
      </c>
      <c r="G851" s="25" t="n">
        <v>0.9698795616204087</v>
      </c>
      <c r="H851" s="26">
        <f>VLOOKUP(D851,upahbahan,3,FALSE)</f>
        <v/>
      </c>
      <c r="J851" s="26">
        <f>G851*H851</f>
        <v/>
      </c>
    </row>
    <row r="852">
      <c r="C852" s="5" t="n">
        <v>3</v>
      </c>
      <c r="D852" s="5" t="inlineStr">
        <is>
          <t>Mandor</t>
        </is>
      </c>
      <c r="E852" s="5" t="inlineStr">
        <is>
          <t>L03</t>
        </is>
      </c>
      <c r="F852" s="5" t="inlineStr">
        <is>
          <t>jam</t>
        </is>
      </c>
      <c r="G852" s="25" t="n">
        <v>0.04216870363243719</v>
      </c>
      <c r="H852" s="26">
        <f>VLOOKUP(D852,upahbahan,3,FALSE)</f>
        <v/>
      </c>
      <c r="J852" s="26">
        <f>G852*H852</f>
        <v/>
      </c>
    </row>
    <row r="853">
      <c r="C853" s="27" t="inlineStr">
        <is>
          <t>JUMLAH HARGA TENAGA KERJA</t>
        </is>
      </c>
      <c r="D853" s="28" t="n"/>
      <c r="E853" s="28" t="n"/>
      <c r="F853" s="28" t="n"/>
      <c r="G853" s="28" t="n"/>
      <c r="H853" s="28" t="n"/>
      <c r="I853" s="28" t="n"/>
      <c r="J853" s="29">
        <f>SUM(J850:J852)</f>
        <v/>
      </c>
    </row>
    <row r="854">
      <c r="C854" s="24" t="inlineStr">
        <is>
          <t>B</t>
        </is>
      </c>
      <c r="D854" s="24" t="inlineStr">
        <is>
          <t>BAHAN</t>
        </is>
      </c>
      <c r="E854" s="12" t="n"/>
      <c r="F854" s="12" t="n"/>
      <c r="G854" s="12" t="n"/>
      <c r="H854" s="12" t="n"/>
      <c r="I854" s="12" t="n"/>
      <c r="J854" s="12" t="n"/>
    </row>
    <row r="855">
      <c r="C855" s="5" t="n">
        <v>1</v>
      </c>
      <c r="D855" s="5" t="inlineStr">
        <is>
          <t>Batu</t>
        </is>
      </c>
      <c r="E855" s="5" t="inlineStr">
        <is>
          <t>M02</t>
        </is>
      </c>
      <c r="F855" s="5" t="inlineStr">
        <is>
          <t>M3</t>
        </is>
      </c>
      <c r="G855" s="25" t="n">
        <v>1.6352</v>
      </c>
      <c r="H855" s="26">
        <f>VLOOKUP(D855,upahbahan,3,FALSE)</f>
        <v/>
      </c>
      <c r="J855" s="26">
        <f>G855*H855</f>
        <v/>
      </c>
    </row>
    <row r="856">
      <c r="C856" s="5" t="n">
        <v>2</v>
      </c>
      <c r="D856" s="5" t="inlineStr">
        <is>
          <t>Semen</t>
        </is>
      </c>
      <c r="E856" s="5" t="inlineStr">
        <is>
          <t>M12</t>
        </is>
      </c>
      <c r="F856" s="5" t="inlineStr">
        <is>
          <t>Kg</t>
        </is>
      </c>
      <c r="G856" s="25" t="n">
        <v>139.587</v>
      </c>
      <c r="H856" s="26">
        <f>VLOOKUP(D856,upahbahan,3,FALSE)</f>
        <v/>
      </c>
      <c r="J856" s="26">
        <f>G856*H856</f>
        <v/>
      </c>
    </row>
    <row r="857">
      <c r="C857" s="5" t="n">
        <v>3</v>
      </c>
      <c r="D857" s="5" t="inlineStr">
        <is>
          <t>Pasir</t>
        </is>
      </c>
      <c r="E857" s="5" t="inlineStr">
        <is>
          <t>M01b</t>
        </is>
      </c>
      <c r="F857" s="5" t="inlineStr">
        <is>
          <t>M3</t>
        </is>
      </c>
      <c r="G857" s="25" t="n">
        <v>0.5524074705643524</v>
      </c>
      <c r="H857" s="26">
        <f>VLOOKUP(D857,upahbahan,3,FALSE)</f>
        <v/>
      </c>
      <c r="J857" s="26">
        <f>G857*H857</f>
        <v/>
      </c>
    </row>
    <row r="858">
      <c r="C858" s="27" t="inlineStr">
        <is>
          <t>JUMLAH HARGA BAHAN</t>
        </is>
      </c>
      <c r="D858" s="28" t="n"/>
      <c r="E858" s="28" t="n"/>
      <c r="F858" s="28" t="n"/>
      <c r="G858" s="28" t="n"/>
      <c r="H858" s="28" t="n"/>
      <c r="I858" s="28" t="n"/>
      <c r="J858" s="29">
        <f>SUM(J855:J857)</f>
        <v/>
      </c>
    </row>
    <row r="859">
      <c r="C859" s="24" t="inlineStr">
        <is>
          <t>C</t>
        </is>
      </c>
      <c r="D859" s="24" t="inlineStr">
        <is>
          <t>PERALATAN</t>
        </is>
      </c>
      <c r="E859" s="12" t="n"/>
      <c r="F859" s="12" t="n"/>
      <c r="G859" s="12" t="n"/>
      <c r="H859" s="12" t="n"/>
      <c r="I859" s="12" t="n"/>
      <c r="J859" s="12" t="n"/>
    </row>
    <row r="860">
      <c r="C860" s="5" t="n">
        <v>1</v>
      </c>
      <c r="D860" s="5" t="inlineStr">
        <is>
          <t>Jack Hammer</t>
        </is>
      </c>
      <c r="E860" s="5" t="inlineStr">
        <is>
          <t>E26</t>
        </is>
      </c>
      <c r="F860" s="5" t="inlineStr">
        <is>
          <t>Jam</t>
        </is>
      </c>
      <c r="G860" s="25" t="n">
        <v>0.5020080976068138</v>
      </c>
      <c r="H860" s="26">
        <f>VLOOKUP(D860,upahbahan,3,FALSE)</f>
        <v/>
      </c>
      <c r="J860" s="26">
        <f>G860*H860</f>
        <v/>
      </c>
    </row>
    <row r="861">
      <c r="C861" s="5" t="n">
        <v>2</v>
      </c>
      <c r="D861" s="5" t="inlineStr">
        <is>
          <t>Air Compresor</t>
        </is>
      </c>
      <c r="E861" s="5" t="inlineStr">
        <is>
          <t>E05</t>
        </is>
      </c>
      <c r="F861" s="5" t="inlineStr">
        <is>
          <t>Jam</t>
        </is>
      </c>
      <c r="G861" s="25" t="n">
        <v>0.5020080632587851</v>
      </c>
      <c r="H861" s="26">
        <f>VLOOKUP(D861,upahbahan,3,FALSE)</f>
        <v/>
      </c>
      <c r="J861" s="26">
        <f>G861*H861</f>
        <v/>
      </c>
    </row>
    <row r="862">
      <c r="C862" s="5" t="n">
        <v>3</v>
      </c>
      <c r="D862" s="5" t="inlineStr">
        <is>
          <t>CONCRETE MIXER</t>
        </is>
      </c>
      <c r="E862" s="5" t="inlineStr">
        <is>
          <t>E06</t>
        </is>
      </c>
      <c r="F862" s="5" t="inlineStr">
        <is>
          <t>jam</t>
        </is>
      </c>
      <c r="G862" s="25" t="n">
        <v>0.0421686625976336</v>
      </c>
      <c r="H862" s="26">
        <f>VLOOKUP(D862,upahbahan,3,FALSE)</f>
        <v/>
      </c>
      <c r="J862" s="26">
        <f>G862*H862</f>
        <v/>
      </c>
    </row>
    <row r="863">
      <c r="C863" s="5" t="n">
        <v>4</v>
      </c>
      <c r="D863" s="5" t="inlineStr">
        <is>
          <t>Water Tank Truck</t>
        </is>
      </c>
      <c r="E863" s="5" t="inlineStr">
        <is>
          <t>E23</t>
        </is>
      </c>
      <c r="F863" s="5" t="inlineStr">
        <is>
          <t>jam</t>
        </is>
      </c>
      <c r="G863" s="25" t="n">
        <v>0.02607216732538282</v>
      </c>
      <c r="H863" s="26">
        <f>VLOOKUP(D863,upahbahan,3,FALSE)</f>
        <v/>
      </c>
      <c r="J863" s="26">
        <f>G863*H863</f>
        <v/>
      </c>
    </row>
    <row r="864">
      <c r="C864" s="5" t="n">
        <v>5</v>
      </c>
      <c r="D864" s="5" t="inlineStr">
        <is>
          <t>Alat Bantu</t>
        </is>
      </c>
      <c r="F864" s="5" t="inlineStr">
        <is>
          <t>Ls</t>
        </is>
      </c>
      <c r="G864" s="25" t="n">
        <v>1</v>
      </c>
      <c r="H864" s="26">
        <f>VLOOKUP(D864,upahbahan,3,FALSE)</f>
        <v/>
      </c>
      <c r="J864" s="26">
        <f>G864*H864</f>
        <v/>
      </c>
    </row>
    <row r="865">
      <c r="C865" s="27" t="inlineStr">
        <is>
          <t>JUMLAH HARGA PERALATAN</t>
        </is>
      </c>
      <c r="D865" s="28" t="n"/>
      <c r="E865" s="28" t="n"/>
      <c r="F865" s="28" t="n"/>
      <c r="G865" s="28" t="n"/>
      <c r="H865" s="28" t="n"/>
      <c r="I865" s="28" t="n"/>
      <c r="J865" s="29">
        <f>SUM(J860:J864)</f>
        <v/>
      </c>
    </row>
    <row r="866">
      <c r="C866" s="31" t="inlineStr">
        <is>
          <t>D</t>
        </is>
      </c>
      <c r="D866" s="31" t="inlineStr">
        <is>
          <t>Jumlah (A+B+C)</t>
        </is>
      </c>
      <c r="E866" s="32" t="n"/>
      <c r="F866" s="32" t="n"/>
      <c r="G866" s="32" t="n"/>
      <c r="H866" s="32" t="n"/>
      <c r="I866" s="32" t="n"/>
      <c r="J866" s="33">
        <f>J853+J858+J865</f>
        <v/>
      </c>
    </row>
    <row r="867">
      <c r="C867" s="18" t="inlineStr">
        <is>
          <t>E</t>
        </is>
      </c>
      <c r="D867" s="18" t="inlineStr">
        <is>
          <t>Biaya Umum dan Keuntungan 10.0% x D</t>
        </is>
      </c>
      <c r="H867" s="21">
        <f>$Q$8</f>
        <v/>
      </c>
      <c r="J867" s="34">
        <f>J866*H867</f>
        <v/>
      </c>
    </row>
    <row r="868">
      <c r="C868" s="31" t="inlineStr">
        <is>
          <t>F</t>
        </is>
      </c>
      <c r="D868" s="31" t="inlineStr">
        <is>
          <t>Harga Satuan Pekerjaan (D+E)</t>
        </is>
      </c>
      <c r="E868" s="32" t="n"/>
      <c r="F868" s="32" t="n"/>
      <c r="G868" s="32" t="n"/>
      <c r="H868" s="32" t="n"/>
      <c r="I868" s="32" t="n"/>
      <c r="J868" s="33">
        <f>SUM(J866:J867)</f>
        <v/>
      </c>
    </row>
    <row r="870">
      <c r="C870" s="16" t="inlineStr">
        <is>
          <t>J.35</t>
        </is>
      </c>
      <c r="D870" s="17" t="inlineStr">
        <is>
          <t>Pengecatan Kereb pada Trotoar atau Median</t>
        </is>
      </c>
      <c r="F870" s="18" t="inlineStr">
        <is>
          <t>Meter Persegi</t>
        </is>
      </c>
      <c r="K870" s="22">
        <f>ROUNDDOWN(J887,0)</f>
        <v/>
      </c>
      <c r="M870" s="19" t="inlineStr">
        <is>
          <t>10.1.(22)</t>
        </is>
      </c>
    </row>
    <row r="871">
      <c r="C871" s="23" t="inlineStr">
        <is>
          <t>No</t>
        </is>
      </c>
      <c r="D871" s="23" t="inlineStr">
        <is>
          <t>Uraian</t>
        </is>
      </c>
      <c r="E871" s="23" t="inlineStr">
        <is>
          <t>Kode</t>
        </is>
      </c>
      <c r="F871" s="23" t="inlineStr">
        <is>
          <t>Sat.</t>
        </is>
      </c>
      <c r="G871" s="23" t="inlineStr">
        <is>
          <t>Koefisien</t>
        </is>
      </c>
      <c r="H871" s="23" t="inlineStr">
        <is>
          <t>Harga  Satuan (Rp)</t>
        </is>
      </c>
      <c r="J871" s="23" t="inlineStr">
        <is>
          <t>Jumlah Harga (Rp)</t>
        </is>
      </c>
    </row>
    <row r="872">
      <c r="C872" s="24" t="inlineStr">
        <is>
          <t>A</t>
        </is>
      </c>
      <c r="D872" s="24" t="inlineStr">
        <is>
          <t>TENAGA KERJA</t>
        </is>
      </c>
      <c r="E872" s="12" t="n"/>
      <c r="F872" s="12" t="n"/>
      <c r="G872" s="12" t="n"/>
      <c r="H872" s="12" t="n"/>
      <c r="I872" s="12" t="n"/>
      <c r="J872" s="12" t="n"/>
    </row>
    <row r="873">
      <c r="C873" s="5" t="n">
        <v>1</v>
      </c>
      <c r="D873" s="5" t="inlineStr">
        <is>
          <t>Pekerja</t>
        </is>
      </c>
      <c r="E873" s="5" t="inlineStr">
        <is>
          <t>L01</t>
        </is>
      </c>
      <c r="F873" s="5" t="inlineStr">
        <is>
          <t>jam</t>
        </is>
      </c>
      <c r="G873" s="25" t="n">
        <v>0.3228917135793752</v>
      </c>
      <c r="H873" s="26">
        <f>VLOOKUP(D873,upahbahan,3,FALSE)</f>
        <v/>
      </c>
      <c r="J873" s="26">
        <f>G873*H873</f>
        <v/>
      </c>
    </row>
    <row r="874">
      <c r="C874" s="5" t="n">
        <v>2</v>
      </c>
      <c r="D874" s="5" t="inlineStr">
        <is>
          <t>Mandor</t>
        </is>
      </c>
      <c r="E874" s="5" t="inlineStr">
        <is>
          <t>L03</t>
        </is>
      </c>
      <c r="F874" s="5" t="inlineStr">
        <is>
          <t>jam</t>
        </is>
      </c>
      <c r="G874" s="25" t="n">
        <v>0.04036158068623842</v>
      </c>
      <c r="H874" s="26">
        <f>VLOOKUP(D874,upahbahan,3,FALSE)</f>
        <v/>
      </c>
      <c r="J874" s="26">
        <f>G874*H874</f>
        <v/>
      </c>
    </row>
    <row r="875">
      <c r="C875" s="27" t="inlineStr">
        <is>
          <t>JUMLAH HARGA TENAGA KERJA</t>
        </is>
      </c>
      <c r="D875" s="28" t="n"/>
      <c r="E875" s="28" t="n"/>
      <c r="F875" s="28" t="n"/>
      <c r="G875" s="28" t="n"/>
      <c r="H875" s="28" t="n"/>
      <c r="I875" s="28" t="n"/>
      <c r="J875" s="29">
        <f>SUM(J873:J874)</f>
        <v/>
      </c>
    </row>
    <row r="876">
      <c r="C876" s="24" t="inlineStr">
        <is>
          <t>B</t>
        </is>
      </c>
      <c r="D876" s="24" t="inlineStr">
        <is>
          <t>BAHAN</t>
        </is>
      </c>
      <c r="E876" s="12" t="n"/>
      <c r="F876" s="12" t="n"/>
      <c r="G876" s="12" t="n"/>
      <c r="H876" s="12" t="n"/>
      <c r="I876" s="12" t="n"/>
      <c r="J876" s="12" t="n"/>
    </row>
    <row r="877">
      <c r="C877" s="5" t="n">
        <v>1</v>
      </c>
      <c r="D877" s="5" t="inlineStr">
        <is>
          <t>Cat dasar</t>
        </is>
      </c>
      <c r="E877" s="5" t="inlineStr">
        <is>
          <t>M199b</t>
        </is>
      </c>
      <c r="F877" s="5" t="inlineStr">
        <is>
          <t>liter</t>
        </is>
      </c>
      <c r="G877" s="25" t="n">
        <v>0.3269230538922156</v>
      </c>
      <c r="H877" s="26">
        <f>VLOOKUP(D877,upahbahan,3,FALSE)</f>
        <v/>
      </c>
      <c r="J877" s="26">
        <f>G877*H877</f>
        <v/>
      </c>
    </row>
    <row r="878">
      <c r="C878" s="5" t="n">
        <v>2</v>
      </c>
      <c r="D878" s="5" t="inlineStr">
        <is>
          <t>Cat Dekoratif</t>
        </is>
      </c>
      <c r="E878" s="5" t="inlineStr">
        <is>
          <t>M200</t>
        </is>
      </c>
      <c r="F878" s="5" t="inlineStr">
        <is>
          <t>liter</t>
        </is>
      </c>
      <c r="G878" s="25" t="n">
        <v>0.1245421359223301</v>
      </c>
      <c r="H878" s="26">
        <f>VLOOKUP(D878,upahbahan,3,FALSE)</f>
        <v/>
      </c>
      <c r="J878" s="26">
        <f>G878*H878</f>
        <v/>
      </c>
    </row>
    <row r="879">
      <c r="C879" s="5" t="n">
        <v>3</v>
      </c>
      <c r="D879" s="5" t="inlineStr">
        <is>
          <t>Pengencer (thinner)</t>
        </is>
      </c>
      <c r="E879" s="5" t="inlineStr">
        <is>
          <t>M33</t>
        </is>
      </c>
      <c r="F879" s="5" t="inlineStr">
        <is>
          <t>liter</t>
        </is>
      </c>
      <c r="G879" s="25" t="n">
        <v>0.03224750000000001</v>
      </c>
      <c r="H879" s="26">
        <f>VLOOKUP(D879,upahbahan,3,FALSE)</f>
        <v/>
      </c>
      <c r="J879" s="26">
        <f>G879*H879</f>
        <v/>
      </c>
    </row>
    <row r="880">
      <c r="C880" s="27" t="inlineStr">
        <is>
          <t>JUMLAH HARGA BAHAN</t>
        </is>
      </c>
      <c r="D880" s="28" t="n"/>
      <c r="E880" s="28" t="n"/>
      <c r="F880" s="28" t="n"/>
      <c r="G880" s="28" t="n"/>
      <c r="H880" s="28" t="n"/>
      <c r="I880" s="28" t="n"/>
      <c r="J880" s="29">
        <f>SUM(J877:J879)</f>
        <v/>
      </c>
    </row>
    <row r="881">
      <c r="C881" s="24" t="inlineStr">
        <is>
          <t>C</t>
        </is>
      </c>
      <c r="D881" s="24" t="inlineStr">
        <is>
          <t>PERALATAN</t>
        </is>
      </c>
      <c r="E881" s="12" t="n"/>
      <c r="F881" s="12" t="n"/>
      <c r="G881" s="12" t="n"/>
      <c r="H881" s="12" t="n"/>
      <c r="I881" s="12" t="n"/>
      <c r="J881" s="12" t="n"/>
    </row>
    <row r="882">
      <c r="C882" s="5" t="n">
        <v>1</v>
      </c>
      <c r="D882" s="5" t="inlineStr">
        <is>
          <t>Water Jet Blasting</t>
        </is>
      </c>
      <c r="E882" s="5" t="inlineStr">
        <is>
          <t>E64</t>
        </is>
      </c>
      <c r="F882" s="5" t="inlineStr">
        <is>
          <t>Jam</t>
        </is>
      </c>
      <c r="G882" s="25" t="n">
        <v>0.04036149885622294</v>
      </c>
      <c r="H882" s="26">
        <f>VLOOKUP(D882,upahbahan,3,FALSE)</f>
        <v/>
      </c>
      <c r="J882" s="26">
        <f>G882*H882</f>
        <v/>
      </c>
    </row>
    <row r="883">
      <c r="C883" s="5" t="n">
        <v>2</v>
      </c>
      <c r="D883" s="5" t="inlineStr">
        <is>
          <t>Alat Bantu</t>
        </is>
      </c>
      <c r="F883" s="5" t="inlineStr">
        <is>
          <t>Ls</t>
        </is>
      </c>
      <c r="G883" s="25" t="n">
        <v>1</v>
      </c>
      <c r="H883" s="26" t="n">
        <v>15000</v>
      </c>
      <c r="I883" s="30" t="inlineStr">
        <is>
          <t>harga khusus</t>
        </is>
      </c>
      <c r="J883" s="26">
        <f>G883*H883</f>
        <v/>
      </c>
    </row>
    <row r="884">
      <c r="C884" s="27" t="inlineStr">
        <is>
          <t>JUMLAH HARGA PERALATAN</t>
        </is>
      </c>
      <c r="D884" s="28" t="n"/>
      <c r="E884" s="28" t="n"/>
      <c r="F884" s="28" t="n"/>
      <c r="G884" s="28" t="n"/>
      <c r="H884" s="28" t="n"/>
      <c r="I884" s="28" t="n"/>
      <c r="J884" s="29">
        <f>SUM(J882:J883)</f>
        <v/>
      </c>
    </row>
    <row r="885">
      <c r="C885" s="31" t="inlineStr">
        <is>
          <t>D</t>
        </is>
      </c>
      <c r="D885" s="31" t="inlineStr">
        <is>
          <t>Jumlah (A+B+C)</t>
        </is>
      </c>
      <c r="E885" s="32" t="n"/>
      <c r="F885" s="32" t="n"/>
      <c r="G885" s="32" t="n"/>
      <c r="H885" s="32" t="n"/>
      <c r="I885" s="32" t="n"/>
      <c r="J885" s="33">
        <f>J875+J880+J884</f>
        <v/>
      </c>
    </row>
    <row r="886">
      <c r="C886" s="18" t="inlineStr">
        <is>
          <t>E</t>
        </is>
      </c>
      <c r="D886" s="18" t="inlineStr">
        <is>
          <t>Biaya Umum dan Keuntungan 10.0% x D</t>
        </is>
      </c>
      <c r="H886" s="21">
        <f>$Q$8</f>
        <v/>
      </c>
      <c r="J886" s="34">
        <f>J885*H886</f>
        <v/>
      </c>
    </row>
    <row r="887">
      <c r="C887" s="31" t="inlineStr">
        <is>
          <t>F</t>
        </is>
      </c>
      <c r="D887" s="31" t="inlineStr">
        <is>
          <t>Harga Satuan Pekerjaan (D+E)</t>
        </is>
      </c>
      <c r="E887" s="32" t="n"/>
      <c r="F887" s="32" t="n"/>
      <c r="G887" s="32" t="n"/>
      <c r="H887" s="32" t="n"/>
      <c r="I887" s="32" t="n"/>
      <c r="J887" s="33">
        <f>SUM(J885:J886)</f>
        <v/>
      </c>
    </row>
    <row r="889">
      <c r="C889" s="16" t="inlineStr">
        <is>
          <t>J.36</t>
        </is>
      </c>
      <c r="D889" s="17" t="inlineStr">
        <is>
          <t>Penggantian Komponen Pagar Pengaman Semi Kaku W Beam Lurus</t>
        </is>
      </c>
      <c r="F889" s="18" t="inlineStr">
        <is>
          <t>Meter Panjang</t>
        </is>
      </c>
      <c r="K889" s="22">
        <f>ROUNDDOWN(J912,0)</f>
        <v/>
      </c>
      <c r="M889" s="19" t="inlineStr">
        <is>
          <t>10.1.(23a)</t>
        </is>
      </c>
    </row>
    <row r="890">
      <c r="C890" s="23" t="inlineStr">
        <is>
          <t>No</t>
        </is>
      </c>
      <c r="D890" s="23" t="inlineStr">
        <is>
          <t>Uraian</t>
        </is>
      </c>
      <c r="E890" s="23" t="inlineStr">
        <is>
          <t>Kode</t>
        </is>
      </c>
      <c r="F890" s="23" t="inlineStr">
        <is>
          <t>Sat.</t>
        </is>
      </c>
      <c r="G890" s="23" t="inlineStr">
        <is>
          <t>Koefisien</t>
        </is>
      </c>
      <c r="H890" s="23" t="inlineStr">
        <is>
          <t>Harga  Satuan (Rp)</t>
        </is>
      </c>
      <c r="J890" s="23" t="inlineStr">
        <is>
          <t>Jumlah Harga (Rp)</t>
        </is>
      </c>
    </row>
    <row r="891">
      <c r="C891" s="24" t="inlineStr">
        <is>
          <t>A</t>
        </is>
      </c>
      <c r="D891" s="24" t="inlineStr">
        <is>
          <t>TENAGA KERJA</t>
        </is>
      </c>
      <c r="E891" s="12" t="n"/>
      <c r="F891" s="12" t="n"/>
      <c r="G891" s="12" t="n"/>
      <c r="H891" s="12" t="n"/>
      <c r="I891" s="12" t="n"/>
      <c r="J891" s="12" t="n"/>
    </row>
    <row r="892">
      <c r="C892" s="5" t="n">
        <v>1</v>
      </c>
      <c r="D892" s="5" t="inlineStr">
        <is>
          <t>Pekerja</t>
        </is>
      </c>
      <c r="E892" s="5" t="inlineStr">
        <is>
          <t>L01</t>
        </is>
      </c>
      <c r="F892" s="5" t="inlineStr">
        <is>
          <t>jam</t>
        </is>
      </c>
      <c r="G892" s="25" t="n">
        <v>0.5722892220026813</v>
      </c>
      <c r="H892" s="26">
        <f>VLOOKUP(D892,upahbahan,3,FALSE)</f>
        <v/>
      </c>
      <c r="J892" s="26">
        <f>G892*H892</f>
        <v/>
      </c>
    </row>
    <row r="893">
      <c r="C893" s="5" t="n">
        <v>2</v>
      </c>
      <c r="D893" s="5" t="inlineStr">
        <is>
          <t>Tukang</t>
        </is>
      </c>
      <c r="E893" s="5" t="inlineStr">
        <is>
          <t>L02</t>
        </is>
      </c>
      <c r="F893" s="5" t="inlineStr">
        <is>
          <t>jam</t>
        </is>
      </c>
      <c r="G893" s="25" t="n">
        <v>0.1430723404811959</v>
      </c>
      <c r="H893" s="26">
        <f>VLOOKUP(D893,upahbahan,3,FALSE)</f>
        <v/>
      </c>
      <c r="J893" s="26">
        <f>G893*H893</f>
        <v/>
      </c>
    </row>
    <row r="894">
      <c r="C894" s="5" t="n">
        <v>3</v>
      </c>
      <c r="D894" s="5" t="inlineStr">
        <is>
          <t>Mandor</t>
        </is>
      </c>
      <c r="E894" s="5" t="inlineStr">
        <is>
          <t>L03</t>
        </is>
      </c>
      <c r="F894" s="5" t="inlineStr">
        <is>
          <t>jam</t>
        </is>
      </c>
      <c r="G894" s="25" t="n">
        <v>0.1430722050682294</v>
      </c>
      <c r="H894" s="26">
        <f>VLOOKUP(D894,upahbahan,3,FALSE)</f>
        <v/>
      </c>
      <c r="J894" s="26">
        <f>G894*H894</f>
        <v/>
      </c>
    </row>
    <row r="895">
      <c r="C895" s="27" t="inlineStr">
        <is>
          <t>JUMLAH HARGA TENAGA KERJA</t>
        </is>
      </c>
      <c r="D895" s="28" t="n"/>
      <c r="E895" s="28" t="n"/>
      <c r="F895" s="28" t="n"/>
      <c r="G895" s="28" t="n"/>
      <c r="H895" s="28" t="n"/>
      <c r="I895" s="28" t="n"/>
      <c r="J895" s="29">
        <f>SUM(J892:J894)</f>
        <v/>
      </c>
    </row>
    <row r="896">
      <c r="C896" s="24" t="inlineStr">
        <is>
          <t>B</t>
        </is>
      </c>
      <c r="D896" s="24" t="inlineStr">
        <is>
          <t>BAHAN</t>
        </is>
      </c>
      <c r="E896" s="12" t="n"/>
      <c r="F896" s="12" t="n"/>
      <c r="G896" s="12" t="n"/>
      <c r="H896" s="12" t="n"/>
      <c r="I896" s="12" t="n"/>
      <c r="J896" s="12" t="n"/>
    </row>
    <row r="897">
      <c r="C897" s="5" t="n">
        <v>1</v>
      </c>
      <c r="D897" s="5" t="inlineStr">
        <is>
          <t>Lurus Tiang Penyangga (Profil U Uk. 1800 x 175 x</t>
        </is>
      </c>
      <c r="E897" s="5" t="inlineStr">
        <is>
          <t>M381a</t>
        </is>
      </c>
      <c r="F897" s="5" t="inlineStr">
        <is>
          <t>M</t>
        </is>
      </c>
      <c r="G897" s="25" t="n">
        <v>1.15</v>
      </c>
      <c r="H897" s="26">
        <f>VLOOKUP(D897,upahbahan,3,FALSE)</f>
        <v/>
      </c>
      <c r="J897" s="26">
        <f>G897*H897</f>
        <v/>
      </c>
    </row>
    <row r="898">
      <c r="C898" s="5" t="n">
        <v>2</v>
      </c>
      <c r="D898" s="5" t="inlineStr">
        <is>
          <t>72 x 6 mm) Besi Pengikat (Block Piece Profil U Uk 350</t>
        </is>
      </c>
      <c r="E898" s="5" t="inlineStr">
        <is>
          <t>M381e</t>
        </is>
      </c>
      <c r="F898" s="5" t="inlineStr">
        <is>
          <t>M</t>
        </is>
      </c>
      <c r="G898" s="25" t="n">
        <v>2.3</v>
      </c>
      <c r="H898" s="26">
        <f>VLOOKUP(D898,upahbahan,3,FALSE)</f>
        <v/>
      </c>
      <c r="J898" s="26">
        <f>G898*H898</f>
        <v/>
      </c>
    </row>
    <row r="899">
      <c r="C899" s="5" t="n">
        <v>3</v>
      </c>
      <c r="D899" s="5" t="inlineStr">
        <is>
          <t>x 175 x 72 x 6 mm)</t>
        </is>
      </c>
      <c r="E899" s="5" t="inlineStr">
        <is>
          <t>M381f</t>
        </is>
      </c>
      <c r="F899" s="5" t="inlineStr">
        <is>
          <t>M</t>
        </is>
      </c>
      <c r="G899" s="25" t="n">
        <v>2.3</v>
      </c>
      <c r="H899" s="26">
        <f>VLOOKUP(D899,upahbahan,3,FALSE)</f>
        <v/>
      </c>
      <c r="J899" s="26">
        <f>G899*H899</f>
        <v/>
      </c>
    </row>
    <row r="900">
      <c r="C900" s="5" t="n">
        <v>4</v>
      </c>
      <c r="D900" s="5" t="inlineStr">
        <is>
          <t>Baut, ring, mur 16 x 32</t>
        </is>
      </c>
      <c r="E900" s="5" t="inlineStr">
        <is>
          <t>M381g</t>
        </is>
      </c>
      <c r="F900" s="5" t="inlineStr">
        <is>
          <t>Buah</t>
        </is>
      </c>
      <c r="G900" s="25" t="n">
        <v>16</v>
      </c>
      <c r="H900" s="26">
        <f>VLOOKUP(D900,upahbahan,3,FALSE)</f>
        <v/>
      </c>
      <c r="J900" s="26">
        <f>G900*H900</f>
        <v/>
      </c>
    </row>
    <row r="901">
      <c r="C901" s="5" t="n">
        <v>5</v>
      </c>
      <c r="D901" s="5" t="inlineStr">
        <is>
          <t>Baut, ring, mur 16 x 35</t>
        </is>
      </c>
      <c r="E901" s="5" t="inlineStr">
        <is>
          <t>M381h</t>
        </is>
      </c>
      <c r="F901" s="5" t="inlineStr">
        <is>
          <t>Buah</t>
        </is>
      </c>
      <c r="G901" s="25" t="n">
        <v>4</v>
      </c>
      <c r="H901" s="26">
        <f>VLOOKUP(D901,upahbahan,3,FALSE)</f>
        <v/>
      </c>
      <c r="J901" s="26">
        <f>G901*H901</f>
        <v/>
      </c>
    </row>
    <row r="902">
      <c r="C902" s="5" t="n">
        <v>6</v>
      </c>
      <c r="D902" s="5" t="inlineStr">
        <is>
          <t>Baut, ring, mur 16 x 50</t>
        </is>
      </c>
      <c r="E902" s="5" t="inlineStr">
        <is>
          <t>M381i</t>
        </is>
      </c>
      <c r="F902" s="5" t="inlineStr">
        <is>
          <t>Buah</t>
        </is>
      </c>
      <c r="G902" s="25" t="n">
        <v>2</v>
      </c>
      <c r="H902" s="26">
        <f>VLOOKUP(D902,upahbahan,3,FALSE)</f>
        <v/>
      </c>
      <c r="J902" s="26">
        <f>G902*H902</f>
        <v/>
      </c>
    </row>
    <row r="903">
      <c r="C903" s="5" t="n">
        <v>7</v>
      </c>
      <c r="D903" s="5" t="inlineStr">
        <is>
          <t>Sticker retroreflektif</t>
        </is>
      </c>
      <c r="E903" s="5" t="inlineStr">
        <is>
          <t>M381j</t>
        </is>
      </c>
      <c r="F903" s="5" t="inlineStr">
        <is>
          <t>M</t>
        </is>
      </c>
      <c r="G903" s="25" t="n">
        <v>1.15</v>
      </c>
      <c r="H903" s="26">
        <f>VLOOKUP(D903,upahbahan,3,FALSE)</f>
        <v/>
      </c>
      <c r="J903" s="26">
        <f>G903*H903</f>
        <v/>
      </c>
    </row>
    <row r="904">
      <c r="C904" s="27" t="inlineStr">
        <is>
          <t>JUMLAH HARGA BAHAN</t>
        </is>
      </c>
      <c r="D904" s="28" t="n"/>
      <c r="E904" s="28" t="n"/>
      <c r="F904" s="28" t="n"/>
      <c r="G904" s="28" t="n"/>
      <c r="H904" s="28" t="n"/>
      <c r="I904" s="28" t="n"/>
      <c r="J904" s="29">
        <f>SUM(J897:J903)</f>
        <v/>
      </c>
    </row>
    <row r="905">
      <c r="C905" s="24" t="inlineStr">
        <is>
          <t>C</t>
        </is>
      </c>
      <c r="D905" s="24" t="inlineStr">
        <is>
          <t>PERALATAN</t>
        </is>
      </c>
      <c r="E905" s="12" t="n"/>
      <c r="F905" s="12" t="n"/>
      <c r="G905" s="12" t="n"/>
      <c r="H905" s="12" t="n"/>
      <c r="I905" s="12" t="n"/>
      <c r="J905" s="12" t="n"/>
    </row>
    <row r="906">
      <c r="C906" s="5" t="n">
        <v>1</v>
      </c>
      <c r="D906" s="5" t="inlineStr">
        <is>
          <t>DUMP TRUCK 4 TON; 134 HP</t>
        </is>
      </c>
      <c r="E906" s="5" t="inlineStr">
        <is>
          <t>E08</t>
        </is>
      </c>
      <c r="F906" s="5" t="inlineStr">
        <is>
          <t>Jam</t>
        </is>
      </c>
      <c r="G906" s="25" t="n">
        <v>0.004505819588152223</v>
      </c>
      <c r="H906" s="26" t="n">
        <v>433364</v>
      </c>
      <c r="I906" s="30" t="inlineStr">
        <is>
          <t>harga khusus</t>
        </is>
      </c>
      <c r="J906" s="26">
        <f>G906*H906</f>
        <v/>
      </c>
    </row>
    <row r="907">
      <c r="C907" s="5" t="n">
        <v>2</v>
      </c>
      <c r="D907" s="5" t="inlineStr">
        <is>
          <t>VIBRO HAMMER 80 KG</t>
        </is>
      </c>
      <c r="E907" s="5" t="inlineStr">
        <is>
          <t>E48</t>
        </is>
      </c>
      <c r="F907" s="5" t="inlineStr">
        <is>
          <t>Jam</t>
        </is>
      </c>
      <c r="G907" s="25" t="n">
        <v>0.1430723517035985</v>
      </c>
      <c r="H907" s="26">
        <f>VLOOKUP(D907,upahbahan,3,FALSE)</f>
        <v/>
      </c>
      <c r="J907" s="26">
        <f>G907*H907</f>
        <v/>
      </c>
    </row>
    <row r="908">
      <c r="C908" s="5" t="n">
        <v>3</v>
      </c>
      <c r="D908" s="5" t="inlineStr">
        <is>
          <t>Alat Bantu</t>
        </is>
      </c>
      <c r="F908" s="5" t="inlineStr">
        <is>
          <t>Ls</t>
        </is>
      </c>
      <c r="G908" s="25" t="n">
        <v>1</v>
      </c>
      <c r="H908" s="26">
        <f>VLOOKUP(D908,upahbahan,3,FALSE)</f>
        <v/>
      </c>
      <c r="J908" s="26">
        <f>G908*H908</f>
        <v/>
      </c>
    </row>
    <row r="909">
      <c r="C909" s="27" t="inlineStr">
        <is>
          <t>JUMLAH HARGA PERALATAN</t>
        </is>
      </c>
      <c r="D909" s="28" t="n"/>
      <c r="E909" s="28" t="n"/>
      <c r="F909" s="28" t="n"/>
      <c r="G909" s="28" t="n"/>
      <c r="H909" s="28" t="n"/>
      <c r="I909" s="28" t="n"/>
      <c r="J909" s="29">
        <f>SUM(J906:J908)</f>
        <v/>
      </c>
    </row>
    <row r="910">
      <c r="C910" s="31" t="inlineStr">
        <is>
          <t>D</t>
        </is>
      </c>
      <c r="D910" s="31" t="inlineStr">
        <is>
          <t>Jumlah (A+B+C)</t>
        </is>
      </c>
      <c r="E910" s="32" t="n"/>
      <c r="F910" s="32" t="n"/>
      <c r="G910" s="32" t="n"/>
      <c r="H910" s="32" t="n"/>
      <c r="I910" s="32" t="n"/>
      <c r="J910" s="33">
        <f>J895+J904+J909</f>
        <v/>
      </c>
    </row>
    <row r="911">
      <c r="C911" s="18" t="inlineStr">
        <is>
          <t>E</t>
        </is>
      </c>
      <c r="D911" s="18" t="inlineStr">
        <is>
          <t>Biaya Umum dan Keuntungan 10.0% x D</t>
        </is>
      </c>
      <c r="H911" s="21">
        <f>$Q$8</f>
        <v/>
      </c>
      <c r="J911" s="34">
        <f>J910*H911</f>
        <v/>
      </c>
    </row>
    <row r="912">
      <c r="C912" s="31" t="inlineStr">
        <is>
          <t>F</t>
        </is>
      </c>
      <c r="D912" s="31" t="inlineStr">
        <is>
          <t>Harga Satuan Pekerjaan (D+E)</t>
        </is>
      </c>
      <c r="E912" s="32" t="n"/>
      <c r="F912" s="32" t="n"/>
      <c r="G912" s="32" t="n"/>
      <c r="H912" s="32" t="n"/>
      <c r="I912" s="32" t="n"/>
      <c r="J912" s="33">
        <f>SUM(J910:J911)</f>
        <v/>
      </c>
    </row>
    <row r="914">
      <c r="C914" s="16" t="inlineStr">
        <is>
          <t>J.37</t>
        </is>
      </c>
      <c r="D914" s="17" t="inlineStr">
        <is>
          <t>Penggantian Komponen Pagar Pengaman Semi Kaku W Beam Lengkung</t>
        </is>
      </c>
      <c r="F914" s="18" t="inlineStr">
        <is>
          <t>Meter Panjang</t>
        </is>
      </c>
      <c r="K914" s="22">
        <f>ROUNDDOWN(J937,0)</f>
        <v/>
      </c>
      <c r="M914" s="19" t="inlineStr">
        <is>
          <t>10.1.(23b)</t>
        </is>
      </c>
    </row>
    <row r="915">
      <c r="C915" s="23" t="inlineStr">
        <is>
          <t>No</t>
        </is>
      </c>
      <c r="D915" s="23" t="inlineStr">
        <is>
          <t>Uraian</t>
        </is>
      </c>
      <c r="E915" s="23" t="inlineStr">
        <is>
          <t>Kode</t>
        </is>
      </c>
      <c r="F915" s="23" t="inlineStr">
        <is>
          <t>Sat.</t>
        </is>
      </c>
      <c r="G915" s="23" t="inlineStr">
        <is>
          <t>Koefisien</t>
        </is>
      </c>
      <c r="H915" s="23" t="inlineStr">
        <is>
          <t>Harga  Satuan (Rp)</t>
        </is>
      </c>
      <c r="J915" s="23" t="inlineStr">
        <is>
          <t>Jumlah Harga (Rp)</t>
        </is>
      </c>
    </row>
    <row r="916">
      <c r="C916" s="24" t="inlineStr">
        <is>
          <t>A</t>
        </is>
      </c>
      <c r="D916" s="24" t="inlineStr">
        <is>
          <t>TENAGA KERJA</t>
        </is>
      </c>
      <c r="E916" s="12" t="n"/>
      <c r="F916" s="12" t="n"/>
      <c r="G916" s="12" t="n"/>
      <c r="H916" s="12" t="n"/>
      <c r="I916" s="12" t="n"/>
      <c r="J916" s="12" t="n"/>
    </row>
    <row r="917">
      <c r="C917" s="5" t="n">
        <v>1</v>
      </c>
      <c r="D917" s="5" t="inlineStr">
        <is>
          <t>Pekerja</t>
        </is>
      </c>
      <c r="E917" s="5" t="inlineStr">
        <is>
          <t>L01</t>
        </is>
      </c>
      <c r="F917" s="5" t="inlineStr">
        <is>
          <t>jam</t>
        </is>
      </c>
      <c r="G917" s="25" t="n">
        <v>0.5722892220026813</v>
      </c>
      <c r="H917" s="26">
        <f>VLOOKUP(D917,upahbahan,3,FALSE)</f>
        <v/>
      </c>
      <c r="J917" s="26">
        <f>G917*H917</f>
        <v/>
      </c>
    </row>
    <row r="918">
      <c r="C918" s="5" t="n">
        <v>2</v>
      </c>
      <c r="D918" s="5" t="inlineStr">
        <is>
          <t>Tukang</t>
        </is>
      </c>
      <c r="E918" s="5" t="inlineStr">
        <is>
          <t>L02</t>
        </is>
      </c>
      <c r="F918" s="5" t="inlineStr">
        <is>
          <t>jam</t>
        </is>
      </c>
      <c r="G918" s="25" t="n">
        <v>0.1430723404811959</v>
      </c>
      <c r="H918" s="26">
        <f>VLOOKUP(D918,upahbahan,3,FALSE)</f>
        <v/>
      </c>
      <c r="J918" s="26">
        <f>G918*H918</f>
        <v/>
      </c>
    </row>
    <row r="919">
      <c r="C919" s="5" t="n">
        <v>3</v>
      </c>
      <c r="D919" s="5" t="inlineStr">
        <is>
          <t>Mandor</t>
        </is>
      </c>
      <c r="E919" s="5" t="inlineStr">
        <is>
          <t>L03</t>
        </is>
      </c>
      <c r="F919" s="5" t="inlineStr">
        <is>
          <t>jam</t>
        </is>
      </c>
      <c r="G919" s="25" t="n">
        <v>0.1430722050682294</v>
      </c>
      <c r="H919" s="26">
        <f>VLOOKUP(D919,upahbahan,3,FALSE)</f>
        <v/>
      </c>
      <c r="J919" s="26">
        <f>G919*H919</f>
        <v/>
      </c>
    </row>
    <row r="920">
      <c r="C920" s="27" t="inlineStr">
        <is>
          <t>JUMLAH HARGA TENAGA KERJA</t>
        </is>
      </c>
      <c r="D920" s="28" t="n"/>
      <c r="E920" s="28" t="n"/>
      <c r="F920" s="28" t="n"/>
      <c r="G920" s="28" t="n"/>
      <c r="H920" s="28" t="n"/>
      <c r="I920" s="28" t="n"/>
      <c r="J920" s="29">
        <f>SUM(J917:J919)</f>
        <v/>
      </c>
    </row>
    <row r="921">
      <c r="C921" s="24" t="inlineStr">
        <is>
          <t>B</t>
        </is>
      </c>
      <c r="D921" s="24" t="inlineStr">
        <is>
          <t>BAHAN</t>
        </is>
      </c>
      <c r="E921" s="12" t="n"/>
      <c r="F921" s="12" t="n"/>
      <c r="G921" s="12" t="n"/>
      <c r="H921" s="12" t="n"/>
      <c r="I921" s="12" t="n"/>
      <c r="J921" s="12" t="n"/>
    </row>
    <row r="922">
      <c r="C922" s="5" t="n">
        <v>1</v>
      </c>
      <c r="D922" s="5" t="inlineStr">
        <is>
          <t>Lengkung Tiang Penyangga (Profil U Uk. 1800 x 175 x</t>
        </is>
      </c>
      <c r="E922" s="5" t="inlineStr">
        <is>
          <t>M381b</t>
        </is>
      </c>
      <c r="F922" s="5" t="inlineStr">
        <is>
          <t>M</t>
        </is>
      </c>
      <c r="G922" s="25" t="n">
        <v>1.15</v>
      </c>
      <c r="H922" s="26">
        <f>VLOOKUP(D922,upahbahan,3,FALSE)</f>
        <v/>
      </c>
      <c r="J922" s="26">
        <f>G922*H922</f>
        <v/>
      </c>
    </row>
    <row r="923">
      <c r="C923" s="5" t="n">
        <v>2</v>
      </c>
      <c r="D923" s="5" t="inlineStr">
        <is>
          <t>72 x 6 mm) Besi Pengikat (Block Piece Profil U Uk 350</t>
        </is>
      </c>
      <c r="E923" s="5" t="inlineStr">
        <is>
          <t>M381e</t>
        </is>
      </c>
      <c r="F923" s="5" t="inlineStr">
        <is>
          <t>M</t>
        </is>
      </c>
      <c r="G923" s="25" t="n">
        <v>2.3</v>
      </c>
      <c r="H923" s="26">
        <f>VLOOKUP(D923,upahbahan,3,FALSE)</f>
        <v/>
      </c>
      <c r="J923" s="26">
        <f>G923*H923</f>
        <v/>
      </c>
    </row>
    <row r="924">
      <c r="C924" s="5" t="n">
        <v>3</v>
      </c>
      <c r="D924" s="5" t="inlineStr">
        <is>
          <t>x 175 x 72 x 6 mm)</t>
        </is>
      </c>
      <c r="E924" s="5" t="inlineStr">
        <is>
          <t>M381f</t>
        </is>
      </c>
      <c r="F924" s="5" t="inlineStr">
        <is>
          <t>M</t>
        </is>
      </c>
      <c r="G924" s="25" t="n">
        <v>2.3</v>
      </c>
      <c r="H924" s="26">
        <f>VLOOKUP(D924,upahbahan,3,FALSE)</f>
        <v/>
      </c>
      <c r="J924" s="26">
        <f>G924*H924</f>
        <v/>
      </c>
    </row>
    <row r="925">
      <c r="C925" s="5" t="n">
        <v>4</v>
      </c>
      <c r="D925" s="5" t="inlineStr">
        <is>
          <t>Baut, ring, mur 16 x 32</t>
        </is>
      </c>
      <c r="E925" s="5" t="inlineStr">
        <is>
          <t>M381g</t>
        </is>
      </c>
      <c r="F925" s="5" t="inlineStr">
        <is>
          <t>Buah</t>
        </is>
      </c>
      <c r="G925" s="25" t="n">
        <v>16</v>
      </c>
      <c r="H925" s="26">
        <f>VLOOKUP(D925,upahbahan,3,FALSE)</f>
        <v/>
      </c>
      <c r="J925" s="26">
        <f>G925*H925</f>
        <v/>
      </c>
    </row>
    <row r="926">
      <c r="C926" s="5" t="n">
        <v>5</v>
      </c>
      <c r="D926" s="5" t="inlineStr">
        <is>
          <t>Baut, ring, mur 16 x 35</t>
        </is>
      </c>
      <c r="E926" s="5" t="inlineStr">
        <is>
          <t>M381h</t>
        </is>
      </c>
      <c r="F926" s="5" t="inlineStr">
        <is>
          <t>Buah</t>
        </is>
      </c>
      <c r="G926" s="25" t="n">
        <v>8</v>
      </c>
      <c r="H926" s="26">
        <f>VLOOKUP(D926,upahbahan,3,FALSE)</f>
        <v/>
      </c>
      <c r="J926" s="26">
        <f>G926*H926</f>
        <v/>
      </c>
    </row>
    <row r="927">
      <c r="C927" s="5" t="n">
        <v>6</v>
      </c>
      <c r="D927" s="5" t="inlineStr">
        <is>
          <t>Baut, ring, mur 16 x 50</t>
        </is>
      </c>
      <c r="E927" s="5" t="inlineStr">
        <is>
          <t>M381i</t>
        </is>
      </c>
      <c r="F927" s="5" t="inlineStr">
        <is>
          <t>Buah</t>
        </is>
      </c>
      <c r="G927" s="25" t="n">
        <v>2</v>
      </c>
      <c r="H927" s="26">
        <f>VLOOKUP(D927,upahbahan,3,FALSE)</f>
        <v/>
      </c>
      <c r="J927" s="26">
        <f>G927*H927</f>
        <v/>
      </c>
    </row>
    <row r="928">
      <c r="C928" s="5" t="n">
        <v>7</v>
      </c>
      <c r="D928" s="5" t="inlineStr">
        <is>
          <t>Sticker retroreflektif</t>
        </is>
      </c>
      <c r="E928" s="5" t="inlineStr">
        <is>
          <t>M381j</t>
        </is>
      </c>
      <c r="F928" s="5" t="inlineStr">
        <is>
          <t>M</t>
        </is>
      </c>
      <c r="G928" s="25" t="n">
        <v>1.15</v>
      </c>
      <c r="H928" s="26">
        <f>VLOOKUP(D928,upahbahan,3,FALSE)</f>
        <v/>
      </c>
      <c r="J928" s="26">
        <f>G928*H928</f>
        <v/>
      </c>
    </row>
    <row r="929">
      <c r="C929" s="27" t="inlineStr">
        <is>
          <t>JUMLAH HARGA BAHAN</t>
        </is>
      </c>
      <c r="D929" s="28" t="n"/>
      <c r="E929" s="28" t="n"/>
      <c r="F929" s="28" t="n"/>
      <c r="G929" s="28" t="n"/>
      <c r="H929" s="28" t="n"/>
      <c r="I929" s="28" t="n"/>
      <c r="J929" s="29">
        <f>SUM(J922:J928)</f>
        <v/>
      </c>
    </row>
    <row r="930">
      <c r="C930" s="24" t="inlineStr">
        <is>
          <t>C</t>
        </is>
      </c>
      <c r="D930" s="24" t="inlineStr">
        <is>
          <t>PERALATAN</t>
        </is>
      </c>
      <c r="E930" s="12" t="n"/>
      <c r="F930" s="12" t="n"/>
      <c r="G930" s="12" t="n"/>
      <c r="H930" s="12" t="n"/>
      <c r="I930" s="12" t="n"/>
      <c r="J930" s="12" t="n"/>
    </row>
    <row r="931">
      <c r="C931" s="5" t="n">
        <v>1</v>
      </c>
      <c r="D931" s="5" t="inlineStr">
        <is>
          <t>DUMP TRUCK 4 TON; 134 HP</t>
        </is>
      </c>
      <c r="E931" s="5" t="inlineStr">
        <is>
          <t>E08</t>
        </is>
      </c>
      <c r="F931" s="5" t="inlineStr">
        <is>
          <t>Jam</t>
        </is>
      </c>
      <c r="G931" s="25" t="n">
        <v>0.004505819588152223</v>
      </c>
      <c r="H931" s="26" t="n">
        <v>433364</v>
      </c>
      <c r="I931" s="30" t="inlineStr">
        <is>
          <t>harga khusus</t>
        </is>
      </c>
      <c r="J931" s="26">
        <f>G931*H931</f>
        <v/>
      </c>
    </row>
    <row r="932">
      <c r="C932" s="5" t="n">
        <v>2</v>
      </c>
      <c r="D932" s="5" t="inlineStr">
        <is>
          <t>VIBRO HAMMER 80 KG</t>
        </is>
      </c>
      <c r="E932" s="5" t="inlineStr">
        <is>
          <t>E48</t>
        </is>
      </c>
      <c r="F932" s="5" t="inlineStr">
        <is>
          <t>Jam</t>
        </is>
      </c>
      <c r="G932" s="25" t="n">
        <v>0.1430723517035985</v>
      </c>
      <c r="H932" s="26">
        <f>VLOOKUP(D932,upahbahan,3,FALSE)</f>
        <v/>
      </c>
      <c r="J932" s="26">
        <f>G932*H932</f>
        <v/>
      </c>
    </row>
    <row r="933">
      <c r="C933" s="5" t="n">
        <v>3</v>
      </c>
      <c r="D933" s="5" t="inlineStr">
        <is>
          <t>Alat Bantu</t>
        </is>
      </c>
      <c r="F933" s="5" t="inlineStr">
        <is>
          <t>Ls</t>
        </is>
      </c>
      <c r="G933" s="25" t="n">
        <v>1</v>
      </c>
      <c r="H933" s="26">
        <f>VLOOKUP(D933,upahbahan,3,FALSE)</f>
        <v/>
      </c>
      <c r="J933" s="26">
        <f>G933*H933</f>
        <v/>
      </c>
    </row>
    <row r="934">
      <c r="C934" s="27" t="inlineStr">
        <is>
          <t>JUMLAH HARGA PERALATAN</t>
        </is>
      </c>
      <c r="D934" s="28" t="n"/>
      <c r="E934" s="28" t="n"/>
      <c r="F934" s="28" t="n"/>
      <c r="G934" s="28" t="n"/>
      <c r="H934" s="28" t="n"/>
      <c r="I934" s="28" t="n"/>
      <c r="J934" s="29">
        <f>SUM(J931:J933)</f>
        <v/>
      </c>
    </row>
    <row r="935">
      <c r="C935" s="31" t="inlineStr">
        <is>
          <t>D</t>
        </is>
      </c>
      <c r="D935" s="31" t="inlineStr">
        <is>
          <t>Jumlah (A+B+C)</t>
        </is>
      </c>
      <c r="E935" s="32" t="n"/>
      <c r="F935" s="32" t="n"/>
      <c r="G935" s="32" t="n"/>
      <c r="H935" s="32" t="n"/>
      <c r="I935" s="32" t="n"/>
      <c r="J935" s="33">
        <f>J920+J929+J934</f>
        <v/>
      </c>
    </row>
    <row r="936">
      <c r="C936" s="18" t="inlineStr">
        <is>
          <t>E</t>
        </is>
      </c>
      <c r="D936" s="18" t="inlineStr">
        <is>
          <t>Biaya Umum dan Keuntungan 10.0% x D</t>
        </is>
      </c>
      <c r="H936" s="21">
        <f>$Q$8</f>
        <v/>
      </c>
      <c r="J936" s="34">
        <f>J935*H936</f>
        <v/>
      </c>
    </row>
    <row r="937">
      <c r="C937" s="31" t="inlineStr">
        <is>
          <t>F</t>
        </is>
      </c>
      <c r="D937" s="31" t="inlineStr">
        <is>
          <t>Harga Satuan Pekerjaan (D+E)</t>
        </is>
      </c>
      <c r="E937" s="32" t="n"/>
      <c r="F937" s="32" t="n"/>
      <c r="G937" s="32" t="n"/>
      <c r="H937" s="32" t="n"/>
      <c r="I937" s="32" t="n"/>
      <c r="J937" s="33">
        <f>SUM(J935:J936)</f>
        <v/>
      </c>
    </row>
    <row r="939">
      <c r="C939" s="16" t="inlineStr">
        <is>
          <t>J.38</t>
        </is>
      </c>
      <c r="D939" s="17" t="inlineStr">
        <is>
          <t>Penggantian Komponen Pagar Pengaman Semi Kaku Thrie Beam</t>
        </is>
      </c>
      <c r="F939" s="18" t="inlineStr">
        <is>
          <t>Meter Panjang</t>
        </is>
      </c>
      <c r="K939" s="22">
        <f>ROUNDDOWN(J962,0)</f>
        <v/>
      </c>
      <c r="M939" s="19" t="inlineStr">
        <is>
          <t>10.1.(23c)</t>
        </is>
      </c>
    </row>
    <row r="940">
      <c r="C940" s="23" t="inlineStr">
        <is>
          <t>No</t>
        </is>
      </c>
      <c r="D940" s="23" t="inlineStr">
        <is>
          <t>Uraian</t>
        </is>
      </c>
      <c r="E940" s="23" t="inlineStr">
        <is>
          <t>Kode</t>
        </is>
      </c>
      <c r="F940" s="23" t="inlineStr">
        <is>
          <t>Sat.</t>
        </is>
      </c>
      <c r="G940" s="23" t="inlineStr">
        <is>
          <t>Koefisien</t>
        </is>
      </c>
      <c r="H940" s="23" t="inlineStr">
        <is>
          <t>Harga  Satuan (Rp)</t>
        </is>
      </c>
      <c r="J940" s="23" t="inlineStr">
        <is>
          <t>Jumlah Harga (Rp)</t>
        </is>
      </c>
    </row>
    <row r="941">
      <c r="C941" s="24" t="inlineStr">
        <is>
          <t>A</t>
        </is>
      </c>
      <c r="D941" s="24" t="inlineStr">
        <is>
          <t>TENAGA KERJA</t>
        </is>
      </c>
      <c r="E941" s="12" t="n"/>
      <c r="F941" s="12" t="n"/>
      <c r="G941" s="12" t="n"/>
      <c r="H941" s="12" t="n"/>
      <c r="I941" s="12" t="n"/>
      <c r="J941" s="12" t="n"/>
    </row>
    <row r="942">
      <c r="C942" s="5" t="n">
        <v>1</v>
      </c>
      <c r="D942" s="5" t="inlineStr">
        <is>
          <t>Pekerja</t>
        </is>
      </c>
      <c r="E942" s="5" t="inlineStr">
        <is>
          <t>L01</t>
        </is>
      </c>
      <c r="F942" s="5" t="inlineStr">
        <is>
          <t>jam</t>
        </is>
      </c>
      <c r="G942" s="25" t="n">
        <v>0.5722892220026813</v>
      </c>
      <c r="H942" s="26">
        <f>VLOOKUP(D942,upahbahan,3,FALSE)</f>
        <v/>
      </c>
      <c r="J942" s="26">
        <f>G942*H942</f>
        <v/>
      </c>
    </row>
    <row r="943">
      <c r="C943" s="5" t="n">
        <v>2</v>
      </c>
      <c r="D943" s="5" t="inlineStr">
        <is>
          <t>Tukang</t>
        </is>
      </c>
      <c r="E943" s="5" t="inlineStr">
        <is>
          <t>L02</t>
        </is>
      </c>
      <c r="F943" s="5" t="inlineStr">
        <is>
          <t>jam</t>
        </is>
      </c>
      <c r="G943" s="25" t="n">
        <v>0.1430723404811959</v>
      </c>
      <c r="H943" s="26">
        <f>VLOOKUP(D943,upahbahan,3,FALSE)</f>
        <v/>
      </c>
      <c r="J943" s="26">
        <f>G943*H943</f>
        <v/>
      </c>
    </row>
    <row r="944">
      <c r="C944" s="5" t="n">
        <v>3</v>
      </c>
      <c r="D944" s="5" t="inlineStr">
        <is>
          <t>Mandor</t>
        </is>
      </c>
      <c r="E944" s="5" t="inlineStr">
        <is>
          <t>L03</t>
        </is>
      </c>
      <c r="F944" s="5" t="inlineStr">
        <is>
          <t>jam</t>
        </is>
      </c>
      <c r="G944" s="25" t="n">
        <v>0.1430722050682294</v>
      </c>
      <c r="H944" s="26">
        <f>VLOOKUP(D944,upahbahan,3,FALSE)</f>
        <v/>
      </c>
      <c r="J944" s="26">
        <f>G944*H944</f>
        <v/>
      </c>
    </row>
    <row r="945">
      <c r="C945" s="27" t="inlineStr">
        <is>
          <t>JUMLAH HARGA TENAGA KERJA</t>
        </is>
      </c>
      <c r="D945" s="28" t="n"/>
      <c r="E945" s="28" t="n"/>
      <c r="F945" s="28" t="n"/>
      <c r="G945" s="28" t="n"/>
      <c r="H945" s="28" t="n"/>
      <c r="I945" s="28" t="n"/>
      <c r="J945" s="29">
        <f>SUM(J942:J944)</f>
        <v/>
      </c>
    </row>
    <row r="946">
      <c r="C946" s="24" t="inlineStr">
        <is>
          <t>B</t>
        </is>
      </c>
      <c r="D946" s="24" t="inlineStr">
        <is>
          <t>BAHAN</t>
        </is>
      </c>
      <c r="E946" s="12" t="n"/>
      <c r="F946" s="12" t="n"/>
      <c r="G946" s="12" t="n"/>
      <c r="H946" s="12" t="n"/>
      <c r="I946" s="12" t="n"/>
      <c r="J946" s="12" t="n"/>
    </row>
    <row r="947">
      <c r="C947" s="5" t="n">
        <v>1</v>
      </c>
      <c r="D947" s="5" t="inlineStr">
        <is>
          <t>Pagar Pengaman Semi Kaku Thrie Beam Tiang Penyangga (Profil U Uk. 1800 x 175 x</t>
        </is>
      </c>
      <c r="E947" s="5" t="inlineStr">
        <is>
          <t>M381c</t>
        </is>
      </c>
      <c r="F947" s="5" t="inlineStr">
        <is>
          <t>M</t>
        </is>
      </c>
      <c r="G947" s="25" t="n">
        <v>1.15</v>
      </c>
      <c r="H947" s="26">
        <f>VLOOKUP(D947,upahbahan,3,FALSE)</f>
        <v/>
      </c>
      <c r="J947" s="26">
        <f>G947*H947</f>
        <v/>
      </c>
    </row>
    <row r="948">
      <c r="C948" s="5" t="n">
        <v>2</v>
      </c>
      <c r="D948" s="5" t="inlineStr">
        <is>
          <t>72 x 6 mm) Besi Pengikat (Block Piece Profil U Uk 350</t>
        </is>
      </c>
      <c r="E948" s="5" t="inlineStr">
        <is>
          <t>M381e</t>
        </is>
      </c>
      <c r="F948" s="5" t="inlineStr">
        <is>
          <t>M</t>
        </is>
      </c>
      <c r="G948" s="25" t="n">
        <v>2.3</v>
      </c>
      <c r="H948" s="26">
        <f>VLOOKUP(D948,upahbahan,3,FALSE)</f>
        <v/>
      </c>
      <c r="J948" s="26">
        <f>G948*H948</f>
        <v/>
      </c>
    </row>
    <row r="949">
      <c r="C949" s="5" t="n">
        <v>3</v>
      </c>
      <c r="D949" s="5" t="inlineStr">
        <is>
          <t>x 175 x 72 x 6 mm)</t>
        </is>
      </c>
      <c r="E949" s="5" t="inlineStr">
        <is>
          <t>M381f</t>
        </is>
      </c>
      <c r="F949" s="5" t="inlineStr">
        <is>
          <t>M</t>
        </is>
      </c>
      <c r="G949" s="25" t="n">
        <v>2.3</v>
      </c>
      <c r="H949" s="26">
        <f>VLOOKUP(D949,upahbahan,3,FALSE)</f>
        <v/>
      </c>
      <c r="J949" s="26">
        <f>G949*H949</f>
        <v/>
      </c>
    </row>
    <row r="950">
      <c r="C950" s="5" t="n">
        <v>4</v>
      </c>
      <c r="D950" s="5" t="inlineStr">
        <is>
          <t>Baut, ring, mur 16 x 32</t>
        </is>
      </c>
      <c r="E950" s="5" t="inlineStr">
        <is>
          <t>M381g</t>
        </is>
      </c>
      <c r="F950" s="5" t="inlineStr">
        <is>
          <t>Buah</t>
        </is>
      </c>
      <c r="G950" s="25" t="n">
        <v>16</v>
      </c>
      <c r="H950" s="26">
        <f>VLOOKUP(D950,upahbahan,3,FALSE)</f>
        <v/>
      </c>
      <c r="J950" s="26">
        <f>G950*H950</f>
        <v/>
      </c>
    </row>
    <row r="951">
      <c r="C951" s="5" t="n">
        <v>5</v>
      </c>
      <c r="D951" s="5" t="inlineStr">
        <is>
          <t>Baut, ring, mur 16 x 35</t>
        </is>
      </c>
      <c r="E951" s="5" t="inlineStr">
        <is>
          <t>M381h</t>
        </is>
      </c>
      <c r="F951" s="5" t="inlineStr">
        <is>
          <t>Buah</t>
        </is>
      </c>
      <c r="G951" s="25" t="n">
        <v>12</v>
      </c>
      <c r="H951" s="26">
        <f>VLOOKUP(D951,upahbahan,3,FALSE)</f>
        <v/>
      </c>
      <c r="J951" s="26">
        <f>G951*H951</f>
        <v/>
      </c>
    </row>
    <row r="952">
      <c r="C952" s="5" t="n">
        <v>6</v>
      </c>
      <c r="D952" s="5" t="inlineStr">
        <is>
          <t>Baut, ring, mur 16 x 50</t>
        </is>
      </c>
      <c r="E952" s="5" t="inlineStr">
        <is>
          <t>M381i</t>
        </is>
      </c>
      <c r="F952" s="5" t="inlineStr">
        <is>
          <t>Buah</t>
        </is>
      </c>
      <c r="G952" s="25" t="n">
        <v>3</v>
      </c>
      <c r="H952" s="26">
        <f>VLOOKUP(D952,upahbahan,3,FALSE)</f>
        <v/>
      </c>
      <c r="J952" s="26">
        <f>G952*H952</f>
        <v/>
      </c>
    </row>
    <row r="953">
      <c r="C953" s="5" t="n">
        <v>7</v>
      </c>
      <c r="D953" s="5" t="inlineStr">
        <is>
          <t>Sticker retroreflektif</t>
        </is>
      </c>
      <c r="E953" s="5" t="inlineStr">
        <is>
          <t>M381j</t>
        </is>
      </c>
      <c r="F953" s="5" t="inlineStr">
        <is>
          <t>M</t>
        </is>
      </c>
      <c r="G953" s="25" t="n">
        <v>1.15</v>
      </c>
      <c r="H953" s="26">
        <f>VLOOKUP(D953,upahbahan,3,FALSE)</f>
        <v/>
      </c>
      <c r="J953" s="26">
        <f>G953*H953</f>
        <v/>
      </c>
    </row>
    <row r="954">
      <c r="C954" s="27" t="inlineStr">
        <is>
          <t>JUMLAH HARGA BAHAN</t>
        </is>
      </c>
      <c r="D954" s="28" t="n"/>
      <c r="E954" s="28" t="n"/>
      <c r="F954" s="28" t="n"/>
      <c r="G954" s="28" t="n"/>
      <c r="H954" s="28" t="n"/>
      <c r="I954" s="28" t="n"/>
      <c r="J954" s="29">
        <f>SUM(J947:J953)</f>
        <v/>
      </c>
    </row>
    <row r="955">
      <c r="C955" s="24" t="inlineStr">
        <is>
          <t>C</t>
        </is>
      </c>
      <c r="D955" s="24" t="inlineStr">
        <is>
          <t>PERALATAN</t>
        </is>
      </c>
      <c r="E955" s="12" t="n"/>
      <c r="F955" s="12" t="n"/>
      <c r="G955" s="12" t="n"/>
      <c r="H955" s="12" t="n"/>
      <c r="I955" s="12" t="n"/>
      <c r="J955" s="12" t="n"/>
    </row>
    <row r="956">
      <c r="C956" s="5" t="n">
        <v>1</v>
      </c>
      <c r="D956" s="5" t="inlineStr">
        <is>
          <t>DUMP TRUCK 4 TON; 134 HP</t>
        </is>
      </c>
      <c r="E956" s="5" t="inlineStr">
        <is>
          <t>E08</t>
        </is>
      </c>
      <c r="F956" s="5" t="inlineStr">
        <is>
          <t>Jam</t>
        </is>
      </c>
      <c r="G956" s="25" t="n">
        <v>0.004505819588152223</v>
      </c>
      <c r="H956" s="26" t="n">
        <v>433364</v>
      </c>
      <c r="I956" s="30" t="inlineStr">
        <is>
          <t>harga khusus</t>
        </is>
      </c>
      <c r="J956" s="26">
        <f>G956*H956</f>
        <v/>
      </c>
    </row>
    <row r="957">
      <c r="C957" s="5" t="n">
        <v>2</v>
      </c>
      <c r="D957" s="5" t="inlineStr">
        <is>
          <t>VIBRO HAMMER 80 KG</t>
        </is>
      </c>
      <c r="E957" s="5" t="inlineStr">
        <is>
          <t>E48</t>
        </is>
      </c>
      <c r="F957" s="5" t="inlineStr">
        <is>
          <t>Jam</t>
        </is>
      </c>
      <c r="G957" s="25" t="n">
        <v>0.1430723517035985</v>
      </c>
      <c r="H957" s="26">
        <f>VLOOKUP(D957,upahbahan,3,FALSE)</f>
        <v/>
      </c>
      <c r="J957" s="26">
        <f>G957*H957</f>
        <v/>
      </c>
    </row>
    <row r="958">
      <c r="C958" s="5" t="n">
        <v>3</v>
      </c>
      <c r="D958" s="5" t="inlineStr">
        <is>
          <t>Alat Bantu</t>
        </is>
      </c>
      <c r="F958" s="5" t="inlineStr">
        <is>
          <t>Ls</t>
        </is>
      </c>
      <c r="G958" s="25" t="n">
        <v>1</v>
      </c>
      <c r="H958" s="26">
        <f>VLOOKUP(D958,upahbahan,3,FALSE)</f>
        <v/>
      </c>
      <c r="J958" s="26">
        <f>G958*H958</f>
        <v/>
      </c>
    </row>
    <row r="959">
      <c r="C959" s="27" t="inlineStr">
        <is>
          <t>JUMLAH HARGA PERALATAN</t>
        </is>
      </c>
      <c r="D959" s="28" t="n"/>
      <c r="E959" s="28" t="n"/>
      <c r="F959" s="28" t="n"/>
      <c r="G959" s="28" t="n"/>
      <c r="H959" s="28" t="n"/>
      <c r="I959" s="28" t="n"/>
      <c r="J959" s="29">
        <f>SUM(J956:J958)</f>
        <v/>
      </c>
    </row>
    <row r="960">
      <c r="C960" s="31" t="inlineStr">
        <is>
          <t>D</t>
        </is>
      </c>
      <c r="D960" s="31" t="inlineStr">
        <is>
          <t>Jumlah (A+B+C)</t>
        </is>
      </c>
      <c r="E960" s="32" t="n"/>
      <c r="F960" s="32" t="n"/>
      <c r="G960" s="32" t="n"/>
      <c r="H960" s="32" t="n"/>
      <c r="I960" s="32" t="n"/>
      <c r="J960" s="33">
        <f>J945+J954+J959</f>
        <v/>
      </c>
    </row>
    <row r="961">
      <c r="C961" s="18" t="inlineStr">
        <is>
          <t>E</t>
        </is>
      </c>
      <c r="D961" s="18" t="inlineStr">
        <is>
          <t>Biaya Umum dan Keuntungan 10.0% x D</t>
        </is>
      </c>
      <c r="H961" s="21">
        <f>$Q$8</f>
        <v/>
      </c>
      <c r="J961" s="34">
        <f>J960*H961</f>
        <v/>
      </c>
    </row>
    <row r="962">
      <c r="C962" s="31" t="inlineStr">
        <is>
          <t>F</t>
        </is>
      </c>
      <c r="D962" s="31" t="inlineStr">
        <is>
          <t>Harga Satuan Pekerjaan (D+E)</t>
        </is>
      </c>
      <c r="E962" s="32" t="n"/>
      <c r="F962" s="32" t="n"/>
      <c r="G962" s="32" t="n"/>
      <c r="H962" s="32" t="n"/>
      <c r="I962" s="32" t="n"/>
      <c r="J962" s="33">
        <f>SUM(J960:J961)</f>
        <v/>
      </c>
    </row>
    <row r="964">
      <c r="C964" s="16" t="inlineStr">
        <is>
          <t>J.39</t>
        </is>
      </c>
      <c r="D964" s="17" t="inlineStr">
        <is>
          <t>Penggantian Komponen Pagar Pengaman Semi Kaku Tidak Menerus</t>
        </is>
      </c>
      <c r="F964" s="18" t="inlineStr">
        <is>
          <t>Meter Panjang</t>
        </is>
      </c>
      <c r="K964" s="22">
        <f>ROUNDDOWN(J987,0)</f>
        <v/>
      </c>
      <c r="M964" s="19" t="inlineStr">
        <is>
          <t>10.1.(23d)</t>
        </is>
      </c>
    </row>
    <row r="965">
      <c r="C965" s="23" t="inlineStr">
        <is>
          <t>No</t>
        </is>
      </c>
      <c r="D965" s="23" t="inlineStr">
        <is>
          <t>Uraian</t>
        </is>
      </c>
      <c r="E965" s="23" t="inlineStr">
        <is>
          <t>Kode</t>
        </is>
      </c>
      <c r="F965" s="23" t="inlineStr">
        <is>
          <t>Sat.</t>
        </is>
      </c>
      <c r="G965" s="23" t="inlineStr">
        <is>
          <t>Koefisien</t>
        </is>
      </c>
      <c r="H965" s="23" t="inlineStr">
        <is>
          <t>Harga  Satuan (Rp)</t>
        </is>
      </c>
      <c r="J965" s="23" t="inlineStr">
        <is>
          <t>Jumlah Harga (Rp)</t>
        </is>
      </c>
    </row>
    <row r="966">
      <c r="C966" s="24" t="inlineStr">
        <is>
          <t>A</t>
        </is>
      </c>
      <c r="D966" s="24" t="inlineStr">
        <is>
          <t>TENAGA KERJA</t>
        </is>
      </c>
      <c r="E966" s="12" t="n"/>
      <c r="F966" s="12" t="n"/>
      <c r="G966" s="12" t="n"/>
      <c r="H966" s="12" t="n"/>
      <c r="I966" s="12" t="n"/>
      <c r="J966" s="12" t="n"/>
    </row>
    <row r="967">
      <c r="C967" s="5" t="n">
        <v>1</v>
      </c>
      <c r="D967" s="5" t="inlineStr">
        <is>
          <t>Pekerja</t>
        </is>
      </c>
      <c r="E967" s="5" t="inlineStr">
        <is>
          <t>L01</t>
        </is>
      </c>
      <c r="F967" s="5" t="inlineStr">
        <is>
          <t>jam</t>
        </is>
      </c>
      <c r="G967" s="25" t="n">
        <v>0.5722892220026813</v>
      </c>
      <c r="H967" s="26">
        <f>VLOOKUP(D967,upahbahan,3,FALSE)</f>
        <v/>
      </c>
      <c r="J967" s="26">
        <f>G967*H967</f>
        <v/>
      </c>
    </row>
    <row r="968">
      <c r="C968" s="5" t="n">
        <v>2</v>
      </c>
      <c r="D968" s="5" t="inlineStr">
        <is>
          <t>Tukang</t>
        </is>
      </c>
      <c r="E968" s="5" t="inlineStr">
        <is>
          <t>L02</t>
        </is>
      </c>
      <c r="F968" s="5" t="inlineStr">
        <is>
          <t>jam</t>
        </is>
      </c>
      <c r="G968" s="25" t="n">
        <v>0.1430723404811959</v>
      </c>
      <c r="H968" s="26">
        <f>VLOOKUP(D968,upahbahan,3,FALSE)</f>
        <v/>
      </c>
      <c r="J968" s="26">
        <f>G968*H968</f>
        <v/>
      </c>
    </row>
    <row r="969">
      <c r="C969" s="5" t="n">
        <v>3</v>
      </c>
      <c r="D969" s="5" t="inlineStr">
        <is>
          <t>Mandor</t>
        </is>
      </c>
      <c r="E969" s="5" t="inlineStr">
        <is>
          <t>L03</t>
        </is>
      </c>
      <c r="F969" s="5" t="inlineStr">
        <is>
          <t>jam</t>
        </is>
      </c>
      <c r="G969" s="25" t="n">
        <v>0.1430722050682294</v>
      </c>
      <c r="H969" s="26">
        <f>VLOOKUP(D969,upahbahan,3,FALSE)</f>
        <v/>
      </c>
      <c r="J969" s="26">
        <f>G969*H969</f>
        <v/>
      </c>
    </row>
    <row r="970">
      <c r="C970" s="27" t="inlineStr">
        <is>
          <t>JUMLAH HARGA TENAGA KERJA</t>
        </is>
      </c>
      <c r="D970" s="28" t="n"/>
      <c r="E970" s="28" t="n"/>
      <c r="F970" s="28" t="n"/>
      <c r="G970" s="28" t="n"/>
      <c r="H970" s="28" t="n"/>
      <c r="I970" s="28" t="n"/>
      <c r="J970" s="29">
        <f>SUM(J967:J969)</f>
        <v/>
      </c>
    </row>
    <row r="971">
      <c r="C971" s="24" t="inlineStr">
        <is>
          <t>B</t>
        </is>
      </c>
      <c r="D971" s="24" t="inlineStr">
        <is>
          <t>BAHAN</t>
        </is>
      </c>
      <c r="E971" s="12" t="n"/>
      <c r="F971" s="12" t="n"/>
      <c r="G971" s="12" t="n"/>
      <c r="H971" s="12" t="n"/>
      <c r="I971" s="12" t="n"/>
      <c r="J971" s="12" t="n"/>
    </row>
    <row r="972">
      <c r="C972" s="5" t="n">
        <v>1</v>
      </c>
      <c r="D972" s="5" t="inlineStr">
        <is>
          <t>Pagar Pengaman Semi Kaku Tidak Menerus Tiang Penyangga (Profil U Uk. 1800 x 175 x</t>
        </is>
      </c>
      <c r="E972" s="5" t="inlineStr">
        <is>
          <t>M381d</t>
        </is>
      </c>
      <c r="F972" s="5" t="inlineStr">
        <is>
          <t>M</t>
        </is>
      </c>
      <c r="G972" s="25" t="n">
        <v>1.15</v>
      </c>
      <c r="H972" s="26">
        <f>VLOOKUP(D972,upahbahan,3,FALSE)</f>
        <v/>
      </c>
      <c r="J972" s="26">
        <f>G972*H972</f>
        <v/>
      </c>
    </row>
    <row r="973">
      <c r="C973" s="5" t="n">
        <v>2</v>
      </c>
      <c r="D973" s="5" t="inlineStr">
        <is>
          <t>72 x 6 mm) Besi Pengikat (Block Piece Profil U Uk 350</t>
        </is>
      </c>
      <c r="E973" s="5" t="inlineStr">
        <is>
          <t>M381e</t>
        </is>
      </c>
      <c r="F973" s="5" t="inlineStr">
        <is>
          <t>M</t>
        </is>
      </c>
      <c r="G973" s="25" t="n">
        <v>2.3</v>
      </c>
      <c r="H973" s="26">
        <f>VLOOKUP(D973,upahbahan,3,FALSE)</f>
        <v/>
      </c>
      <c r="J973" s="26">
        <f>G973*H973</f>
        <v/>
      </c>
    </row>
    <row r="974">
      <c r="C974" s="5" t="n">
        <v>3</v>
      </c>
      <c r="D974" s="5" t="inlineStr">
        <is>
          <t>x 175 x 72 x 6 mm)</t>
        </is>
      </c>
      <c r="E974" s="5" t="inlineStr">
        <is>
          <t>M381f</t>
        </is>
      </c>
      <c r="F974" s="5" t="inlineStr">
        <is>
          <t>M</t>
        </is>
      </c>
      <c r="G974" s="25" t="n">
        <v>2.3</v>
      </c>
      <c r="H974" s="26">
        <f>VLOOKUP(D974,upahbahan,3,FALSE)</f>
        <v/>
      </c>
      <c r="J974" s="26">
        <f>G974*H974</f>
        <v/>
      </c>
    </row>
    <row r="975">
      <c r="C975" s="5" t="n">
        <v>4</v>
      </c>
      <c r="D975" s="5" t="inlineStr">
        <is>
          <t>Baut, ring, mur 16 x 32</t>
        </is>
      </c>
      <c r="E975" s="5" t="inlineStr">
        <is>
          <t>M381g</t>
        </is>
      </c>
      <c r="F975" s="5" t="inlineStr">
        <is>
          <t>Buah</t>
        </is>
      </c>
      <c r="G975" s="25" t="n">
        <v>16</v>
      </c>
      <c r="H975" s="26">
        <f>VLOOKUP(D975,upahbahan,3,FALSE)</f>
        <v/>
      </c>
      <c r="J975" s="26">
        <f>G975*H975</f>
        <v/>
      </c>
    </row>
    <row r="976">
      <c r="C976" s="5" t="n">
        <v>5</v>
      </c>
      <c r="D976" s="5" t="inlineStr">
        <is>
          <t>Baut, ring, mur 16 x 35</t>
        </is>
      </c>
      <c r="E976" s="5" t="inlineStr">
        <is>
          <t>M381h</t>
        </is>
      </c>
      <c r="F976" s="5" t="inlineStr">
        <is>
          <t>Buah</t>
        </is>
      </c>
      <c r="G976" s="25" t="n">
        <v>4</v>
      </c>
      <c r="H976" s="26">
        <f>VLOOKUP(D976,upahbahan,3,FALSE)</f>
        <v/>
      </c>
      <c r="J976" s="26">
        <f>G976*H976</f>
        <v/>
      </c>
    </row>
    <row r="977">
      <c r="C977" s="5" t="n">
        <v>6</v>
      </c>
      <c r="D977" s="5" t="inlineStr">
        <is>
          <t>Baut, ring, mur 16 x 50</t>
        </is>
      </c>
      <c r="E977" s="5" t="inlineStr">
        <is>
          <t>M381i</t>
        </is>
      </c>
      <c r="F977" s="5" t="inlineStr">
        <is>
          <t>Buah</t>
        </is>
      </c>
      <c r="G977" s="25" t="n">
        <v>2</v>
      </c>
      <c r="H977" s="26">
        <f>VLOOKUP(D977,upahbahan,3,FALSE)</f>
        <v/>
      </c>
      <c r="J977" s="26">
        <f>G977*H977</f>
        <v/>
      </c>
    </row>
    <row r="978">
      <c r="C978" s="5" t="n">
        <v>7</v>
      </c>
      <c r="D978" s="5" t="inlineStr">
        <is>
          <t>Sticker retroreflektif</t>
        </is>
      </c>
      <c r="E978" s="5" t="inlineStr">
        <is>
          <t>M381j</t>
        </is>
      </c>
      <c r="F978" s="5" t="inlineStr">
        <is>
          <t>M</t>
        </is>
      </c>
      <c r="G978" s="25" t="n">
        <v>1.15</v>
      </c>
      <c r="H978" s="26">
        <f>VLOOKUP(D978,upahbahan,3,FALSE)</f>
        <v/>
      </c>
      <c r="J978" s="26">
        <f>G978*H978</f>
        <v/>
      </c>
    </row>
    <row r="979">
      <c r="C979" s="27" t="inlineStr">
        <is>
          <t>JUMLAH HARGA BAHAN</t>
        </is>
      </c>
      <c r="D979" s="28" t="n"/>
      <c r="E979" s="28" t="n"/>
      <c r="F979" s="28" t="n"/>
      <c r="G979" s="28" t="n"/>
      <c r="H979" s="28" t="n"/>
      <c r="I979" s="28" t="n"/>
      <c r="J979" s="29">
        <f>SUM(J972:J978)</f>
        <v/>
      </c>
    </row>
    <row r="980">
      <c r="C980" s="24" t="inlineStr">
        <is>
          <t>C</t>
        </is>
      </c>
      <c r="D980" s="24" t="inlineStr">
        <is>
          <t>PERALATAN</t>
        </is>
      </c>
      <c r="E980" s="12" t="n"/>
      <c r="F980" s="12" t="n"/>
      <c r="G980" s="12" t="n"/>
      <c r="H980" s="12" t="n"/>
      <c r="I980" s="12" t="n"/>
      <c r="J980" s="12" t="n"/>
    </row>
    <row r="981">
      <c r="C981" s="5" t="n">
        <v>1</v>
      </c>
      <c r="D981" s="5" t="inlineStr">
        <is>
          <t>DUMP TRUCK 4 TON; 134 HP</t>
        </is>
      </c>
      <c r="E981" s="5" t="inlineStr">
        <is>
          <t>E08</t>
        </is>
      </c>
      <c r="F981" s="5" t="inlineStr">
        <is>
          <t>Jam</t>
        </is>
      </c>
      <c r="G981" s="25" t="n">
        <v>0.004505819588152223</v>
      </c>
      <c r="H981" s="26" t="n">
        <v>433364</v>
      </c>
      <c r="I981" s="30" t="inlineStr">
        <is>
          <t>harga khusus</t>
        </is>
      </c>
      <c r="J981" s="26">
        <f>G981*H981</f>
        <v/>
      </c>
    </row>
    <row r="982">
      <c r="C982" s="5" t="n">
        <v>2</v>
      </c>
      <c r="D982" s="5" t="inlineStr">
        <is>
          <t>VIBRO HAMMER 80 KG</t>
        </is>
      </c>
      <c r="E982" s="5" t="inlineStr">
        <is>
          <t>E48</t>
        </is>
      </c>
      <c r="F982" s="5" t="inlineStr">
        <is>
          <t>Jam</t>
        </is>
      </c>
      <c r="G982" s="25" t="n">
        <v>0.1430723517035985</v>
      </c>
      <c r="H982" s="26">
        <f>VLOOKUP(D982,upahbahan,3,FALSE)</f>
        <v/>
      </c>
      <c r="J982" s="26">
        <f>G982*H982</f>
        <v/>
      </c>
    </row>
    <row r="983">
      <c r="C983" s="5" t="n">
        <v>3</v>
      </c>
      <c r="D983" s="5" t="inlineStr">
        <is>
          <t>Alat Bantu</t>
        </is>
      </c>
      <c r="F983" s="5" t="inlineStr">
        <is>
          <t>Ls</t>
        </is>
      </c>
      <c r="G983" s="25" t="n">
        <v>1</v>
      </c>
      <c r="H983" s="26">
        <f>VLOOKUP(D983,upahbahan,3,FALSE)</f>
        <v/>
      </c>
      <c r="J983" s="26">
        <f>G983*H983</f>
        <v/>
      </c>
    </row>
    <row r="984">
      <c r="C984" s="27" t="inlineStr">
        <is>
          <t>JUMLAH HARGA PERALATAN</t>
        </is>
      </c>
      <c r="D984" s="28" t="n"/>
      <c r="E984" s="28" t="n"/>
      <c r="F984" s="28" t="n"/>
      <c r="G984" s="28" t="n"/>
      <c r="H984" s="28" t="n"/>
      <c r="I984" s="28" t="n"/>
      <c r="J984" s="29">
        <f>SUM(J981:J983)</f>
        <v/>
      </c>
    </row>
    <row r="985">
      <c r="C985" s="31" t="inlineStr">
        <is>
          <t>D</t>
        </is>
      </c>
      <c r="D985" s="31" t="inlineStr">
        <is>
          <t>Jumlah (A+B+C)</t>
        </is>
      </c>
      <c r="E985" s="32" t="n"/>
      <c r="F985" s="32" t="n"/>
      <c r="G985" s="32" t="n"/>
      <c r="H985" s="32" t="n"/>
      <c r="I985" s="32" t="n"/>
      <c r="J985" s="33">
        <f>J970+J979+J984</f>
        <v/>
      </c>
    </row>
    <row r="986">
      <c r="C986" s="18" t="inlineStr">
        <is>
          <t>E</t>
        </is>
      </c>
      <c r="D986" s="18" t="inlineStr">
        <is>
          <t>Biaya Umum dan Keuntungan 10.0% x D</t>
        </is>
      </c>
      <c r="H986" s="21">
        <f>$Q$8</f>
        <v/>
      </c>
      <c r="J986" s="34">
        <f>J985*H986</f>
        <v/>
      </c>
    </row>
    <row r="987">
      <c r="C987" s="31" t="inlineStr">
        <is>
          <t>F</t>
        </is>
      </c>
      <c r="D987" s="31" t="inlineStr">
        <is>
          <t>Harga Satuan Pekerjaan (D+E)</t>
        </is>
      </c>
      <c r="E987" s="32" t="n"/>
      <c r="F987" s="32" t="n"/>
      <c r="G987" s="32" t="n"/>
      <c r="H987" s="32" t="n"/>
      <c r="I987" s="32" t="n"/>
      <c r="J987" s="33">
        <f>SUM(J985:J986)</f>
        <v/>
      </c>
    </row>
    <row r="989">
      <c r="C989" s="16" t="inlineStr">
        <is>
          <t>J.40</t>
        </is>
      </c>
      <c r="D989" s="17" t="inlineStr">
        <is>
          <t>Penggantian Bagian Ujung Pagar Pengaman Semi Kaku W Beam</t>
        </is>
      </c>
      <c r="F989" s="18" t="inlineStr">
        <is>
          <t>Buah</t>
        </is>
      </c>
      <c r="K989" s="22">
        <f>ROUNDDOWN(J1006,0)</f>
        <v/>
      </c>
      <c r="M989" s="19" t="inlineStr">
        <is>
          <t>10.1.(23e)</t>
        </is>
      </c>
    </row>
    <row r="990">
      <c r="C990" s="23" t="inlineStr">
        <is>
          <t>No</t>
        </is>
      </c>
      <c r="D990" s="23" t="inlineStr">
        <is>
          <t>Uraian</t>
        </is>
      </c>
      <c r="E990" s="23" t="inlineStr">
        <is>
          <t>Kode</t>
        </is>
      </c>
      <c r="F990" s="23" t="inlineStr">
        <is>
          <t>Sat.</t>
        </is>
      </c>
      <c r="G990" s="23" t="inlineStr">
        <is>
          <t>Koefisien</t>
        </is>
      </c>
      <c r="H990" s="23" t="inlineStr">
        <is>
          <t>Harga  Satuan (Rp)</t>
        </is>
      </c>
      <c r="J990" s="23" t="inlineStr">
        <is>
          <t>Jumlah Harga (Rp)</t>
        </is>
      </c>
    </row>
    <row r="991">
      <c r="C991" s="24" t="inlineStr">
        <is>
          <t>A</t>
        </is>
      </c>
      <c r="D991" s="24" t="inlineStr">
        <is>
          <t>TENAGA KERJA</t>
        </is>
      </c>
      <c r="E991" s="12" t="n"/>
      <c r="F991" s="12" t="n"/>
      <c r="G991" s="12" t="n"/>
      <c r="H991" s="12" t="n"/>
      <c r="I991" s="12" t="n"/>
      <c r="J991" s="12" t="n"/>
    </row>
    <row r="992">
      <c r="C992" s="5" t="n">
        <v>1</v>
      </c>
      <c r="D992" s="5" t="inlineStr">
        <is>
          <t>Pekerja</t>
        </is>
      </c>
      <c r="E992" s="5" t="inlineStr">
        <is>
          <t>L01</t>
        </is>
      </c>
      <c r="F992" s="5" t="inlineStr">
        <is>
          <t>jam</t>
        </is>
      </c>
      <c r="G992" s="25" t="n">
        <v>0.01655287275074032</v>
      </c>
      <c r="H992" s="26">
        <f>VLOOKUP(D992,upahbahan,3,FALSE)</f>
        <v/>
      </c>
      <c r="J992" s="26">
        <f>G992*H992</f>
        <v/>
      </c>
    </row>
    <row r="993">
      <c r="C993" s="5" t="n">
        <v>2</v>
      </c>
      <c r="D993" s="5" t="inlineStr">
        <is>
          <t>Tukang</t>
        </is>
      </c>
      <c r="E993" s="5" t="inlineStr">
        <is>
          <t>L02</t>
        </is>
      </c>
      <c r="F993" s="5" t="inlineStr">
        <is>
          <t>jam</t>
        </is>
      </c>
      <c r="G993" s="25" t="n">
        <v>0.004138079175317068</v>
      </c>
      <c r="H993" s="26">
        <f>VLOOKUP(D993,upahbahan,3,FALSE)</f>
        <v/>
      </c>
      <c r="J993" s="26">
        <f>G993*H993</f>
        <v/>
      </c>
    </row>
    <row r="994">
      <c r="C994" s="5" t="n">
        <v>3</v>
      </c>
      <c r="D994" s="5" t="inlineStr">
        <is>
          <t>Mandor</t>
        </is>
      </c>
      <c r="E994" s="5" t="inlineStr">
        <is>
          <t>L03</t>
        </is>
      </c>
      <c r="F994" s="5" t="inlineStr">
        <is>
          <t>jam</t>
        </is>
      </c>
      <c r="G994" s="25" t="n">
        <v>0.004138371584102361</v>
      </c>
      <c r="H994" s="26">
        <f>VLOOKUP(D994,upahbahan,3,FALSE)</f>
        <v/>
      </c>
      <c r="J994" s="26">
        <f>G994*H994</f>
        <v/>
      </c>
    </row>
    <row r="995">
      <c r="C995" s="27" t="inlineStr">
        <is>
          <t>JUMLAH HARGA TENAGA KERJA</t>
        </is>
      </c>
      <c r="D995" s="28" t="n"/>
      <c r="E995" s="28" t="n"/>
      <c r="F995" s="28" t="n"/>
      <c r="G995" s="28" t="n"/>
      <c r="H995" s="28" t="n"/>
      <c r="I995" s="28" t="n"/>
      <c r="J995" s="29">
        <f>SUM(J992:J994)</f>
        <v/>
      </c>
    </row>
    <row r="996">
      <c r="C996" s="24" t="inlineStr">
        <is>
          <t>B</t>
        </is>
      </c>
      <c r="D996" s="24" t="inlineStr">
        <is>
          <t>BAHAN</t>
        </is>
      </c>
      <c r="E996" s="12" t="n"/>
      <c r="F996" s="12" t="n"/>
      <c r="G996" s="12" t="n"/>
      <c r="H996" s="12" t="n"/>
      <c r="I996" s="12" t="n"/>
      <c r="J996" s="12" t="n"/>
    </row>
    <row r="997">
      <c r="C997" s="5" t="n">
        <v>1</v>
      </c>
      <c r="D997" s="5" t="inlineStr">
        <is>
          <t>Beam</t>
        </is>
      </c>
      <c r="E997" s="5" t="inlineStr">
        <is>
          <t>M381k</t>
        </is>
      </c>
      <c r="F997" s="5" t="inlineStr">
        <is>
          <t>Buah</t>
        </is>
      </c>
      <c r="G997" s="25" t="n">
        <v>1.15</v>
      </c>
      <c r="H997" s="26">
        <f>VLOOKUP(D997,upahbahan,3,FALSE)</f>
        <v/>
      </c>
      <c r="J997" s="26">
        <f>G997*H997</f>
        <v/>
      </c>
    </row>
    <row r="998">
      <c r="C998" s="5" t="n">
        <v>2</v>
      </c>
      <c r="D998" s="5" t="inlineStr">
        <is>
          <t>Baut, ring, mur 16 x 50</t>
        </is>
      </c>
      <c r="E998" s="5" t="inlineStr">
        <is>
          <t>M381i</t>
        </is>
      </c>
      <c r="F998" s="5" t="inlineStr">
        <is>
          <t>Buah</t>
        </is>
      </c>
      <c r="G998" s="25" t="n">
        <v>8</v>
      </c>
      <c r="H998" s="26">
        <f>VLOOKUP(D998,upahbahan,3,FALSE)</f>
        <v/>
      </c>
      <c r="J998" s="26">
        <f>G998*H998</f>
        <v/>
      </c>
    </row>
    <row r="999">
      <c r="C999" s="27" t="inlineStr">
        <is>
          <t>JUMLAH HARGA BAHAN</t>
        </is>
      </c>
      <c r="D999" s="28" t="n"/>
      <c r="E999" s="28" t="n"/>
      <c r="F999" s="28" t="n"/>
      <c r="G999" s="28" t="n"/>
      <c r="H999" s="28" t="n"/>
      <c r="I999" s="28" t="n"/>
      <c r="J999" s="29">
        <f>SUM(J997:J998)</f>
        <v/>
      </c>
    </row>
    <row r="1000">
      <c r="C1000" s="24" t="inlineStr">
        <is>
          <t>C</t>
        </is>
      </c>
      <c r="D1000" s="24" t="inlineStr">
        <is>
          <t>PERALATAN</t>
        </is>
      </c>
      <c r="E1000" s="12" t="n"/>
      <c r="F1000" s="12" t="n"/>
      <c r="G1000" s="12" t="n"/>
      <c r="H1000" s="12" t="n"/>
      <c r="I1000" s="12" t="n"/>
      <c r="J1000" s="12" t="n"/>
    </row>
    <row r="1001">
      <c r="C1001" s="5" t="n">
        <v>1</v>
      </c>
      <c r="D1001" s="5" t="inlineStr">
        <is>
          <t>DUMP TRUCK 4 TON; 134 HP</t>
        </is>
      </c>
      <c r="E1001" s="5" t="inlineStr">
        <is>
          <t>E08</t>
        </is>
      </c>
      <c r="F1001" s="5" t="inlineStr">
        <is>
          <t>Jam</t>
        </is>
      </c>
      <c r="G1001" s="25" t="n">
        <v>0.004138253292843891</v>
      </c>
      <c r="H1001" s="26" t="n">
        <v>433364</v>
      </c>
      <c r="I1001" s="30" t="inlineStr">
        <is>
          <t>harga khusus</t>
        </is>
      </c>
      <c r="J1001" s="26">
        <f>G1001*H1001</f>
        <v/>
      </c>
    </row>
    <row r="1002">
      <c r="C1002" s="5" t="n">
        <v>2</v>
      </c>
      <c r="D1002" s="5" t="inlineStr">
        <is>
          <t>Alat Bantu</t>
        </is>
      </c>
      <c r="F1002" s="5" t="inlineStr">
        <is>
          <t>Ls</t>
        </is>
      </c>
      <c r="G1002" s="25" t="n">
        <v>1</v>
      </c>
      <c r="H1002" s="26">
        <f>VLOOKUP(D1002,upahbahan,3,FALSE)</f>
        <v/>
      </c>
      <c r="J1002" s="26">
        <f>G1002*H1002</f>
        <v/>
      </c>
    </row>
    <row r="1003">
      <c r="C1003" s="27" t="inlineStr">
        <is>
          <t>JUMLAH HARGA PERALATAN</t>
        </is>
      </c>
      <c r="D1003" s="28" t="n"/>
      <c r="E1003" s="28" t="n"/>
      <c r="F1003" s="28" t="n"/>
      <c r="G1003" s="28" t="n"/>
      <c r="H1003" s="28" t="n"/>
      <c r="I1003" s="28" t="n"/>
      <c r="J1003" s="29">
        <f>SUM(J1001:J1002)</f>
        <v/>
      </c>
    </row>
    <row r="1004">
      <c r="C1004" s="31" t="inlineStr">
        <is>
          <t>D</t>
        </is>
      </c>
      <c r="D1004" s="31" t="inlineStr">
        <is>
          <t>Jumlah (A+B+C)</t>
        </is>
      </c>
      <c r="E1004" s="32" t="n"/>
      <c r="F1004" s="32" t="n"/>
      <c r="G1004" s="32" t="n"/>
      <c r="H1004" s="32" t="n"/>
      <c r="I1004" s="32" t="n"/>
      <c r="J1004" s="33">
        <f>J995+J999+J1003</f>
        <v/>
      </c>
    </row>
    <row r="1005">
      <c r="C1005" s="18" t="inlineStr">
        <is>
          <t>E</t>
        </is>
      </c>
      <c r="D1005" s="18" t="inlineStr">
        <is>
          <t>Biaya Umum dan Keuntungan 10.0% x D</t>
        </is>
      </c>
      <c r="H1005" s="21">
        <f>$Q$8</f>
        <v/>
      </c>
      <c r="J1005" s="34">
        <f>J1004*H1005</f>
        <v/>
      </c>
    </row>
    <row r="1006">
      <c r="C1006" s="31" t="inlineStr">
        <is>
          <t>F</t>
        </is>
      </c>
      <c r="D1006" s="31" t="inlineStr">
        <is>
          <t>Harga Satuan Pekerjaan (D+E)</t>
        </is>
      </c>
      <c r="E1006" s="32" t="n"/>
      <c r="F1006" s="32" t="n"/>
      <c r="G1006" s="32" t="n"/>
      <c r="H1006" s="32" t="n"/>
      <c r="I1006" s="32" t="n"/>
      <c r="J1006" s="33">
        <f>SUM(J1004:J1005)</f>
        <v/>
      </c>
    </row>
    <row r="1008">
      <c r="C1008" s="16" t="inlineStr">
        <is>
          <t>J.41</t>
        </is>
      </c>
      <c r="D1008" s="17" t="inlineStr">
        <is>
          <t>Penggantian Bagian Ujung Pagar Pengaman Semi Kaku Thrie Beam</t>
        </is>
      </c>
      <c r="F1008" s="18" t="inlineStr">
        <is>
          <t>Buah</t>
        </is>
      </c>
      <c r="K1008" s="22">
        <f>ROUNDDOWN(J1025,0)</f>
        <v/>
      </c>
      <c r="M1008" s="19" t="inlineStr">
        <is>
          <t>10.1.(23f)</t>
        </is>
      </c>
    </row>
    <row r="1009">
      <c r="C1009" s="23" t="inlineStr">
        <is>
          <t>No</t>
        </is>
      </c>
      <c r="D1009" s="23" t="inlineStr">
        <is>
          <t>Uraian</t>
        </is>
      </c>
      <c r="E1009" s="23" t="inlineStr">
        <is>
          <t>Kode</t>
        </is>
      </c>
      <c r="F1009" s="23" t="inlineStr">
        <is>
          <t>Sat.</t>
        </is>
      </c>
      <c r="G1009" s="23" t="inlineStr">
        <is>
          <t>Koefisien</t>
        </is>
      </c>
      <c r="H1009" s="23" t="inlineStr">
        <is>
          <t>Harga  Satuan (Rp)</t>
        </is>
      </c>
      <c r="J1009" s="23" t="inlineStr">
        <is>
          <t>Jumlah Harga (Rp)</t>
        </is>
      </c>
    </row>
    <row r="1010">
      <c r="C1010" s="24" t="inlineStr">
        <is>
          <t>A</t>
        </is>
      </c>
      <c r="D1010" s="24" t="inlineStr">
        <is>
          <t>TENAGA KERJA</t>
        </is>
      </c>
      <c r="E1010" s="12" t="n"/>
      <c r="F1010" s="12" t="n"/>
      <c r="G1010" s="12" t="n"/>
      <c r="H1010" s="12" t="n"/>
      <c r="I1010" s="12" t="n"/>
      <c r="J1010" s="12" t="n"/>
    </row>
    <row r="1011">
      <c r="C1011" s="5" t="n">
        <v>1</v>
      </c>
      <c r="D1011" s="5" t="inlineStr">
        <is>
          <t>Pekerja</t>
        </is>
      </c>
      <c r="E1011" s="5" t="inlineStr">
        <is>
          <t>L01</t>
        </is>
      </c>
      <c r="F1011" s="5" t="inlineStr">
        <is>
          <t>jam</t>
        </is>
      </c>
      <c r="G1011" s="25" t="n">
        <v>0.01655287275074032</v>
      </c>
      <c r="H1011" s="26">
        <f>VLOOKUP(D1011,upahbahan,3,FALSE)</f>
        <v/>
      </c>
      <c r="J1011" s="26">
        <f>G1011*H1011</f>
        <v/>
      </c>
    </row>
    <row r="1012">
      <c r="C1012" s="5" t="n">
        <v>2</v>
      </c>
      <c r="D1012" s="5" t="inlineStr">
        <is>
          <t>Tukang</t>
        </is>
      </c>
      <c r="E1012" s="5" t="inlineStr">
        <is>
          <t>L02</t>
        </is>
      </c>
      <c r="F1012" s="5" t="inlineStr">
        <is>
          <t>jam</t>
        </is>
      </c>
      <c r="G1012" s="25" t="n">
        <v>0.004138079175317068</v>
      </c>
      <c r="H1012" s="26">
        <f>VLOOKUP(D1012,upahbahan,3,FALSE)</f>
        <v/>
      </c>
      <c r="J1012" s="26">
        <f>G1012*H1012</f>
        <v/>
      </c>
    </row>
    <row r="1013">
      <c r="C1013" s="5" t="n">
        <v>3</v>
      </c>
      <c r="D1013" s="5" t="inlineStr">
        <is>
          <t>Mandor</t>
        </is>
      </c>
      <c r="E1013" s="5" t="inlineStr">
        <is>
          <t>L03</t>
        </is>
      </c>
      <c r="F1013" s="5" t="inlineStr">
        <is>
          <t>jam</t>
        </is>
      </c>
      <c r="G1013" s="25" t="n">
        <v>0.004138371584102361</v>
      </c>
      <c r="H1013" s="26">
        <f>VLOOKUP(D1013,upahbahan,3,FALSE)</f>
        <v/>
      </c>
      <c r="J1013" s="26">
        <f>G1013*H1013</f>
        <v/>
      </c>
    </row>
    <row r="1014">
      <c r="C1014" s="27" t="inlineStr">
        <is>
          <t>JUMLAH HARGA TENAGA KERJA</t>
        </is>
      </c>
      <c r="D1014" s="28" t="n"/>
      <c r="E1014" s="28" t="n"/>
      <c r="F1014" s="28" t="n"/>
      <c r="G1014" s="28" t="n"/>
      <c r="H1014" s="28" t="n"/>
      <c r="I1014" s="28" t="n"/>
      <c r="J1014" s="29">
        <f>SUM(J1011:J1013)</f>
        <v/>
      </c>
    </row>
    <row r="1015">
      <c r="C1015" s="24" t="inlineStr">
        <is>
          <t>B</t>
        </is>
      </c>
      <c r="D1015" s="24" t="inlineStr">
        <is>
          <t>BAHAN</t>
        </is>
      </c>
      <c r="E1015" s="12" t="n"/>
      <c r="F1015" s="12" t="n"/>
      <c r="G1015" s="12" t="n"/>
      <c r="H1015" s="12" t="n"/>
      <c r="I1015" s="12" t="n"/>
      <c r="J1015" s="12" t="n"/>
    </row>
    <row r="1016">
      <c r="C1016" s="5" t="n">
        <v>1</v>
      </c>
      <c r="D1016" s="5" t="inlineStr">
        <is>
          <t>Thrie Beam</t>
        </is>
      </c>
      <c r="E1016" s="5" t="inlineStr">
        <is>
          <t>M381l</t>
        </is>
      </c>
      <c r="F1016" s="5" t="inlineStr">
        <is>
          <t>Buah</t>
        </is>
      </c>
      <c r="G1016" s="25" t="n">
        <v>1.15</v>
      </c>
      <c r="H1016" s="26">
        <f>VLOOKUP(D1016,upahbahan,3,FALSE)</f>
        <v/>
      </c>
      <c r="J1016" s="26">
        <f>G1016*H1016</f>
        <v/>
      </c>
    </row>
    <row r="1017">
      <c r="C1017" s="5" t="n">
        <v>2</v>
      </c>
      <c r="D1017" s="5" t="inlineStr">
        <is>
          <t>Baut, ring, mur 16 x 50</t>
        </is>
      </c>
      <c r="E1017" s="5" t="inlineStr">
        <is>
          <t>M381i</t>
        </is>
      </c>
      <c r="F1017" s="5" t="inlineStr">
        <is>
          <t>Buah</t>
        </is>
      </c>
      <c r="G1017" s="25" t="n">
        <v>12</v>
      </c>
      <c r="H1017" s="26">
        <f>VLOOKUP(D1017,upahbahan,3,FALSE)</f>
        <v/>
      </c>
      <c r="J1017" s="26">
        <f>G1017*H1017</f>
        <v/>
      </c>
    </row>
    <row r="1018">
      <c r="C1018" s="27" t="inlineStr">
        <is>
          <t>JUMLAH HARGA BAHAN</t>
        </is>
      </c>
      <c r="D1018" s="28" t="n"/>
      <c r="E1018" s="28" t="n"/>
      <c r="F1018" s="28" t="n"/>
      <c r="G1018" s="28" t="n"/>
      <c r="H1018" s="28" t="n"/>
      <c r="I1018" s="28" t="n"/>
      <c r="J1018" s="29">
        <f>SUM(J1016:J1017)</f>
        <v/>
      </c>
    </row>
    <row r="1019">
      <c r="C1019" s="24" t="inlineStr">
        <is>
          <t>C</t>
        </is>
      </c>
      <c r="D1019" s="24" t="inlineStr">
        <is>
          <t>PERALATAN</t>
        </is>
      </c>
      <c r="E1019" s="12" t="n"/>
      <c r="F1019" s="12" t="n"/>
      <c r="G1019" s="12" t="n"/>
      <c r="H1019" s="12" t="n"/>
      <c r="I1019" s="12" t="n"/>
      <c r="J1019" s="12" t="n"/>
    </row>
    <row r="1020">
      <c r="C1020" s="5" t="n">
        <v>1</v>
      </c>
      <c r="D1020" s="5" t="inlineStr">
        <is>
          <t>DUMP TRUCK 4 TON; 134 HP</t>
        </is>
      </c>
      <c r="E1020" s="5" t="inlineStr">
        <is>
          <t>E08</t>
        </is>
      </c>
      <c r="F1020" s="5" t="inlineStr">
        <is>
          <t>Jam</t>
        </is>
      </c>
      <c r="G1020" s="25" t="n">
        <v>0.004138253292843891</v>
      </c>
      <c r="H1020" s="26" t="n">
        <v>433364</v>
      </c>
      <c r="I1020" s="30" t="inlineStr">
        <is>
          <t>harga khusus</t>
        </is>
      </c>
      <c r="J1020" s="26">
        <f>G1020*H1020</f>
        <v/>
      </c>
    </row>
    <row r="1021">
      <c r="C1021" s="5" t="n">
        <v>2</v>
      </c>
      <c r="D1021" s="5" t="inlineStr">
        <is>
          <t>Alat Bantu</t>
        </is>
      </c>
      <c r="F1021" s="5" t="inlineStr">
        <is>
          <t>Ls</t>
        </is>
      </c>
      <c r="G1021" s="25" t="n">
        <v>1</v>
      </c>
      <c r="H1021" s="26">
        <f>VLOOKUP(D1021,upahbahan,3,FALSE)</f>
        <v/>
      </c>
      <c r="J1021" s="26">
        <f>G1021*H1021</f>
        <v/>
      </c>
    </row>
    <row r="1022">
      <c r="C1022" s="27" t="inlineStr">
        <is>
          <t>JUMLAH HARGA PERALATAN</t>
        </is>
      </c>
      <c r="D1022" s="28" t="n"/>
      <c r="E1022" s="28" t="n"/>
      <c r="F1022" s="28" t="n"/>
      <c r="G1022" s="28" t="n"/>
      <c r="H1022" s="28" t="n"/>
      <c r="I1022" s="28" t="n"/>
      <c r="J1022" s="29">
        <f>SUM(J1020:J1021)</f>
        <v/>
      </c>
    </row>
    <row r="1023">
      <c r="C1023" s="31" t="inlineStr">
        <is>
          <t>D</t>
        </is>
      </c>
      <c r="D1023" s="31" t="inlineStr">
        <is>
          <t>Jumlah (A+B+C)</t>
        </is>
      </c>
      <c r="E1023" s="32" t="n"/>
      <c r="F1023" s="32" t="n"/>
      <c r="G1023" s="32" t="n"/>
      <c r="H1023" s="32" t="n"/>
      <c r="I1023" s="32" t="n"/>
      <c r="J1023" s="33">
        <f>J1014+J1018+J1022</f>
        <v/>
      </c>
    </row>
    <row r="1024">
      <c r="C1024" s="18" t="inlineStr">
        <is>
          <t>E</t>
        </is>
      </c>
      <c r="D1024" s="18" t="inlineStr">
        <is>
          <t>Biaya Umum dan Keuntungan 10.0% x D</t>
        </is>
      </c>
      <c r="H1024" s="21">
        <f>$Q$8</f>
        <v/>
      </c>
      <c r="J1024" s="34">
        <f>J1023*H1024</f>
        <v/>
      </c>
    </row>
    <row r="1025">
      <c r="C1025" s="31" t="inlineStr">
        <is>
          <t>F</t>
        </is>
      </c>
      <c r="D1025" s="31" t="inlineStr">
        <is>
          <t>Harga Satuan Pekerjaan (D+E)</t>
        </is>
      </c>
      <c r="E1025" s="32" t="n"/>
      <c r="F1025" s="32" t="n"/>
      <c r="G1025" s="32" t="n"/>
      <c r="H1025" s="32" t="n"/>
      <c r="I1025" s="32" t="n"/>
      <c r="J1025" s="33">
        <f>SUM(J1023:J1024)</f>
        <v/>
      </c>
    </row>
    <row r="1027">
      <c r="C1027" s="16" t="inlineStr">
        <is>
          <t>J.42</t>
        </is>
      </c>
      <c r="D1027" s="17" t="inlineStr">
        <is>
          <t>Penggantian Bagian Ujung Pagar Pengaman Semi Kaku Tidak Menerus</t>
        </is>
      </c>
      <c r="F1027" s="18" t="inlineStr">
        <is>
          <t>Buah</t>
        </is>
      </c>
      <c r="K1027" s="22">
        <f>ROUNDDOWN(J1044,0)</f>
        <v/>
      </c>
      <c r="M1027" s="19" t="inlineStr">
        <is>
          <t>10.1.(23g)</t>
        </is>
      </c>
    </row>
    <row r="1028">
      <c r="C1028" s="23" t="inlineStr">
        <is>
          <t>No</t>
        </is>
      </c>
      <c r="D1028" s="23" t="inlineStr">
        <is>
          <t>Uraian</t>
        </is>
      </c>
      <c r="E1028" s="23" t="inlineStr">
        <is>
          <t>Kode</t>
        </is>
      </c>
      <c r="F1028" s="23" t="inlineStr">
        <is>
          <t>Sat.</t>
        </is>
      </c>
      <c r="G1028" s="23" t="inlineStr">
        <is>
          <t>Koefisien</t>
        </is>
      </c>
      <c r="H1028" s="23" t="inlineStr">
        <is>
          <t>Harga  Satuan (Rp)</t>
        </is>
      </c>
      <c r="J1028" s="23" t="inlineStr">
        <is>
          <t>Jumlah Harga (Rp)</t>
        </is>
      </c>
    </row>
    <row r="1029">
      <c r="C1029" s="24" t="inlineStr">
        <is>
          <t>A</t>
        </is>
      </c>
      <c r="D1029" s="24" t="inlineStr">
        <is>
          <t>TENAGA KERJA</t>
        </is>
      </c>
      <c r="E1029" s="12" t="n"/>
      <c r="F1029" s="12" t="n"/>
      <c r="G1029" s="12" t="n"/>
      <c r="H1029" s="12" t="n"/>
      <c r="I1029" s="12" t="n"/>
      <c r="J1029" s="12" t="n"/>
    </row>
    <row r="1030">
      <c r="C1030" s="5" t="n">
        <v>1</v>
      </c>
      <c r="D1030" s="5" t="inlineStr">
        <is>
          <t>Pekerja</t>
        </is>
      </c>
      <c r="E1030" s="5" t="inlineStr">
        <is>
          <t>L01</t>
        </is>
      </c>
      <c r="F1030" s="5" t="inlineStr">
        <is>
          <t>jam</t>
        </is>
      </c>
      <c r="G1030" s="25" t="n">
        <v>0.01655287275074032</v>
      </c>
      <c r="H1030" s="26">
        <f>VLOOKUP(D1030,upahbahan,3,FALSE)</f>
        <v/>
      </c>
      <c r="J1030" s="26">
        <f>G1030*H1030</f>
        <v/>
      </c>
    </row>
    <row r="1031">
      <c r="C1031" s="5" t="n">
        <v>2</v>
      </c>
      <c r="D1031" s="5" t="inlineStr">
        <is>
          <t>Tukang</t>
        </is>
      </c>
      <c r="E1031" s="5" t="inlineStr">
        <is>
          <t>L02</t>
        </is>
      </c>
      <c r="F1031" s="5" t="inlineStr">
        <is>
          <t>jam</t>
        </is>
      </c>
      <c r="G1031" s="25" t="n">
        <v>0.004138079175317068</v>
      </c>
      <c r="H1031" s="26">
        <f>VLOOKUP(D1031,upahbahan,3,FALSE)</f>
        <v/>
      </c>
      <c r="J1031" s="26">
        <f>G1031*H1031</f>
        <v/>
      </c>
    </row>
    <row r="1032">
      <c r="C1032" s="5" t="n">
        <v>3</v>
      </c>
      <c r="D1032" s="5" t="inlineStr">
        <is>
          <t>Mandor</t>
        </is>
      </c>
      <c r="E1032" s="5" t="inlineStr">
        <is>
          <t>L03</t>
        </is>
      </c>
      <c r="F1032" s="5" t="inlineStr">
        <is>
          <t>jam</t>
        </is>
      </c>
      <c r="G1032" s="25" t="n">
        <v>0.004138371584102361</v>
      </c>
      <c r="H1032" s="26">
        <f>VLOOKUP(D1032,upahbahan,3,FALSE)</f>
        <v/>
      </c>
      <c r="J1032" s="26">
        <f>G1032*H1032</f>
        <v/>
      </c>
    </row>
    <row r="1033">
      <c r="C1033" s="27" t="inlineStr">
        <is>
          <t>JUMLAH HARGA TENAGA KERJA</t>
        </is>
      </c>
      <c r="D1033" s="28" t="n"/>
      <c r="E1033" s="28" t="n"/>
      <c r="F1033" s="28" t="n"/>
      <c r="G1033" s="28" t="n"/>
      <c r="H1033" s="28" t="n"/>
      <c r="I1033" s="28" t="n"/>
      <c r="J1033" s="29">
        <f>SUM(J1030:J1032)</f>
        <v/>
      </c>
    </row>
    <row r="1034">
      <c r="C1034" s="24" t="inlineStr">
        <is>
          <t>B</t>
        </is>
      </c>
      <c r="D1034" s="24" t="inlineStr">
        <is>
          <t>BAHAN</t>
        </is>
      </c>
      <c r="E1034" s="12" t="n"/>
      <c r="F1034" s="12" t="n"/>
      <c r="G1034" s="12" t="n"/>
      <c r="H1034" s="12" t="n"/>
      <c r="I1034" s="12" t="n"/>
      <c r="J1034" s="12" t="n"/>
    </row>
    <row r="1035">
      <c r="C1035" s="5" t="n">
        <v>1</v>
      </c>
      <c r="D1035" s="5" t="inlineStr">
        <is>
          <t>tidak menerus</t>
        </is>
      </c>
      <c r="E1035" s="5" t="inlineStr">
        <is>
          <t>M381l</t>
        </is>
      </c>
      <c r="F1035" s="5" t="inlineStr">
        <is>
          <t>Buah</t>
        </is>
      </c>
      <c r="G1035" s="25" t="n">
        <v>1.15</v>
      </c>
      <c r="H1035" s="26">
        <f>VLOOKUP(D1035,upahbahan,3,FALSE)</f>
        <v/>
      </c>
      <c r="J1035" s="26">
        <f>G1035*H1035</f>
        <v/>
      </c>
    </row>
    <row r="1036">
      <c r="C1036" s="5" t="n">
        <v>2</v>
      </c>
      <c r="D1036" s="5" t="inlineStr">
        <is>
          <t>Baut, ring, mur 16 x 50</t>
        </is>
      </c>
      <c r="E1036" s="5" t="inlineStr">
        <is>
          <t>M381i</t>
        </is>
      </c>
      <c r="F1036" s="5" t="inlineStr">
        <is>
          <t>Buah</t>
        </is>
      </c>
      <c r="G1036" s="25" t="n">
        <v>2</v>
      </c>
      <c r="H1036" s="26">
        <f>VLOOKUP(D1036,upahbahan,3,FALSE)</f>
        <v/>
      </c>
      <c r="J1036" s="26">
        <f>G1036*H1036</f>
        <v/>
      </c>
    </row>
    <row r="1037">
      <c r="C1037" s="27" t="inlineStr">
        <is>
          <t>JUMLAH HARGA BAHAN</t>
        </is>
      </c>
      <c r="D1037" s="28" t="n"/>
      <c r="E1037" s="28" t="n"/>
      <c r="F1037" s="28" t="n"/>
      <c r="G1037" s="28" t="n"/>
      <c r="H1037" s="28" t="n"/>
      <c r="I1037" s="28" t="n"/>
      <c r="J1037" s="29">
        <f>SUM(J1035:J1036)</f>
        <v/>
      </c>
    </row>
    <row r="1038">
      <c r="C1038" s="24" t="inlineStr">
        <is>
          <t>C</t>
        </is>
      </c>
      <c r="D1038" s="24" t="inlineStr">
        <is>
          <t>PERALATAN</t>
        </is>
      </c>
      <c r="E1038" s="12" t="n"/>
      <c r="F1038" s="12" t="n"/>
      <c r="G1038" s="12" t="n"/>
      <c r="H1038" s="12" t="n"/>
      <c r="I1038" s="12" t="n"/>
      <c r="J1038" s="12" t="n"/>
    </row>
    <row r="1039">
      <c r="C1039" s="5" t="n">
        <v>1</v>
      </c>
      <c r="D1039" s="5" t="inlineStr">
        <is>
          <t>DUMP TRUCK 4 TON; 134 HP</t>
        </is>
      </c>
      <c r="E1039" s="5" t="inlineStr">
        <is>
          <t>E08</t>
        </is>
      </c>
      <c r="F1039" s="5" t="inlineStr">
        <is>
          <t>Jam</t>
        </is>
      </c>
      <c r="G1039" s="25" t="n">
        <v>0.004138253292843891</v>
      </c>
      <c r="H1039" s="26" t="n">
        <v>433364</v>
      </c>
      <c r="I1039" s="30" t="inlineStr">
        <is>
          <t>harga khusus</t>
        </is>
      </c>
      <c r="J1039" s="26">
        <f>G1039*H1039</f>
        <v/>
      </c>
    </row>
    <row r="1040">
      <c r="C1040" s="5" t="n">
        <v>2</v>
      </c>
      <c r="D1040" s="5" t="inlineStr">
        <is>
          <t>Alat Bantu</t>
        </is>
      </c>
      <c r="F1040" s="5" t="inlineStr">
        <is>
          <t>Ls</t>
        </is>
      </c>
      <c r="G1040" s="25" t="n">
        <v>1</v>
      </c>
      <c r="H1040" s="26">
        <f>VLOOKUP(D1040,upahbahan,3,FALSE)</f>
        <v/>
      </c>
      <c r="J1040" s="26">
        <f>G1040*H1040</f>
        <v/>
      </c>
    </row>
    <row r="1041">
      <c r="C1041" s="27" t="inlineStr">
        <is>
          <t>JUMLAH HARGA PERALATAN</t>
        </is>
      </c>
      <c r="D1041" s="28" t="n"/>
      <c r="E1041" s="28" t="n"/>
      <c r="F1041" s="28" t="n"/>
      <c r="G1041" s="28" t="n"/>
      <c r="H1041" s="28" t="n"/>
      <c r="I1041" s="28" t="n"/>
      <c r="J1041" s="29">
        <f>SUM(J1039:J1040)</f>
        <v/>
      </c>
    </row>
    <row r="1042">
      <c r="C1042" s="31" t="inlineStr">
        <is>
          <t>D</t>
        </is>
      </c>
      <c r="D1042" s="31" t="inlineStr">
        <is>
          <t>Jumlah (A+B+C)</t>
        </is>
      </c>
      <c r="E1042" s="32" t="n"/>
      <c r="F1042" s="32" t="n"/>
      <c r="G1042" s="32" t="n"/>
      <c r="H1042" s="32" t="n"/>
      <c r="I1042" s="32" t="n"/>
      <c r="J1042" s="33">
        <f>J1033+J1037+J1041</f>
        <v/>
      </c>
    </row>
    <row r="1043">
      <c r="C1043" s="18" t="inlineStr">
        <is>
          <t>E</t>
        </is>
      </c>
      <c r="D1043" s="18" t="inlineStr">
        <is>
          <t>Biaya Umum dan Keuntungan 10.0% x D</t>
        </is>
      </c>
      <c r="H1043" s="21">
        <f>$Q$8</f>
        <v/>
      </c>
      <c r="J1043" s="34">
        <f>J1042*H1043</f>
        <v/>
      </c>
    </row>
    <row r="1044">
      <c r="C1044" s="31" t="inlineStr">
        <is>
          <t>F</t>
        </is>
      </c>
      <c r="D1044" s="31" t="inlineStr">
        <is>
          <t>Harga Satuan Pekerjaan (D+E)</t>
        </is>
      </c>
      <c r="E1044" s="32" t="n"/>
      <c r="F1044" s="32" t="n"/>
      <c r="G1044" s="32" t="n"/>
      <c r="H1044" s="32" t="n"/>
      <c r="I1044" s="32" t="n"/>
      <c r="J1044" s="33">
        <f>SUM(J1042:J1043)</f>
        <v/>
      </c>
    </row>
    <row r="1046">
      <c r="C1046" s="16" t="inlineStr">
        <is>
          <t>J.43</t>
        </is>
      </c>
      <c r="D1046" s="17" t="inlineStr">
        <is>
          <t>Penggantian Asimetrik Beam (beam transisi antara W Beam dengan Thrie Beam)</t>
        </is>
      </c>
      <c r="F1046" s="18" t="inlineStr">
        <is>
          <t>Buah</t>
        </is>
      </c>
      <c r="K1046" s="22">
        <f>ROUNDDOWN(J1063,0)</f>
        <v/>
      </c>
      <c r="M1046" s="19" t="inlineStr">
        <is>
          <t>10.1.(23h)</t>
        </is>
      </c>
    </row>
    <row r="1047">
      <c r="C1047" s="23" t="inlineStr">
        <is>
          <t>No</t>
        </is>
      </c>
      <c r="D1047" s="23" t="inlineStr">
        <is>
          <t>Uraian</t>
        </is>
      </c>
      <c r="E1047" s="23" t="inlineStr">
        <is>
          <t>Kode</t>
        </is>
      </c>
      <c r="F1047" s="23" t="inlineStr">
        <is>
          <t>Sat.</t>
        </is>
      </c>
      <c r="G1047" s="23" t="inlineStr">
        <is>
          <t>Koefisien</t>
        </is>
      </c>
      <c r="H1047" s="23" t="inlineStr">
        <is>
          <t>Harga  Satuan (Rp)</t>
        </is>
      </c>
      <c r="J1047" s="23" t="inlineStr">
        <is>
          <t>Jumlah Harga (Rp)</t>
        </is>
      </c>
    </row>
    <row r="1048">
      <c r="C1048" s="24" t="inlineStr">
        <is>
          <t>A</t>
        </is>
      </c>
      <c r="D1048" s="24" t="inlineStr">
        <is>
          <t>TENAGA KERJA</t>
        </is>
      </c>
      <c r="E1048" s="12" t="n"/>
      <c r="F1048" s="12" t="n"/>
      <c r="G1048" s="12" t="n"/>
      <c r="H1048" s="12" t="n"/>
      <c r="I1048" s="12" t="n"/>
      <c r="J1048" s="12" t="n"/>
    </row>
    <row r="1049">
      <c r="C1049" s="5" t="n">
        <v>1</v>
      </c>
      <c r="D1049" s="5" t="inlineStr">
        <is>
          <t>Pekerja</t>
        </is>
      </c>
      <c r="E1049" s="5" t="inlineStr">
        <is>
          <t>L01</t>
        </is>
      </c>
      <c r="F1049" s="5" t="inlineStr">
        <is>
          <t>jam</t>
        </is>
      </c>
      <c r="G1049" s="25" t="n">
        <v>0.01655287275074032</v>
      </c>
      <c r="H1049" s="26">
        <f>VLOOKUP(D1049,upahbahan,3,FALSE)</f>
        <v/>
      </c>
      <c r="J1049" s="26">
        <f>G1049*H1049</f>
        <v/>
      </c>
    </row>
    <row r="1050">
      <c r="C1050" s="5" t="n">
        <v>2</v>
      </c>
      <c r="D1050" s="5" t="inlineStr">
        <is>
          <t>Tukang</t>
        </is>
      </c>
      <c r="E1050" s="5" t="inlineStr">
        <is>
          <t>L02</t>
        </is>
      </c>
      <c r="F1050" s="5" t="inlineStr">
        <is>
          <t>jam</t>
        </is>
      </c>
      <c r="G1050" s="25" t="n">
        <v>0.004138079175317068</v>
      </c>
      <c r="H1050" s="26">
        <f>VLOOKUP(D1050,upahbahan,3,FALSE)</f>
        <v/>
      </c>
      <c r="J1050" s="26">
        <f>G1050*H1050</f>
        <v/>
      </c>
    </row>
    <row r="1051">
      <c r="C1051" s="5" t="n">
        <v>3</v>
      </c>
      <c r="D1051" s="5" t="inlineStr">
        <is>
          <t>Mandor</t>
        </is>
      </c>
      <c r="E1051" s="5" t="inlineStr">
        <is>
          <t>L03</t>
        </is>
      </c>
      <c r="F1051" s="5" t="inlineStr">
        <is>
          <t>jam</t>
        </is>
      </c>
      <c r="G1051" s="25" t="n">
        <v>0.004138371584102361</v>
      </c>
      <c r="H1051" s="26">
        <f>VLOOKUP(D1051,upahbahan,3,FALSE)</f>
        <v/>
      </c>
      <c r="J1051" s="26">
        <f>G1051*H1051</f>
        <v/>
      </c>
    </row>
    <row r="1052">
      <c r="C1052" s="27" t="inlineStr">
        <is>
          <t>JUMLAH HARGA TENAGA KERJA</t>
        </is>
      </c>
      <c r="D1052" s="28" t="n"/>
      <c r="E1052" s="28" t="n"/>
      <c r="F1052" s="28" t="n"/>
      <c r="G1052" s="28" t="n"/>
      <c r="H1052" s="28" t="n"/>
      <c r="I1052" s="28" t="n"/>
      <c r="J1052" s="29">
        <f>SUM(J1049:J1051)</f>
        <v/>
      </c>
    </row>
    <row r="1053">
      <c r="C1053" s="24" t="inlineStr">
        <is>
          <t>B</t>
        </is>
      </c>
      <c r="D1053" s="24" t="inlineStr">
        <is>
          <t>BAHAN</t>
        </is>
      </c>
      <c r="E1053" s="12" t="n"/>
      <c r="F1053" s="12" t="n"/>
      <c r="G1053" s="12" t="n"/>
      <c r="H1053" s="12" t="n"/>
      <c r="I1053" s="12" t="n"/>
      <c r="J1053" s="12" t="n"/>
    </row>
    <row r="1054">
      <c r="C1054" s="5" t="n">
        <v>1</v>
      </c>
      <c r="D1054" s="5" t="inlineStr">
        <is>
          <t>Asimetrik Beam</t>
        </is>
      </c>
      <c r="E1054" s="5" t="inlineStr">
        <is>
          <t>M381n</t>
        </is>
      </c>
      <c r="F1054" s="5" t="inlineStr">
        <is>
          <t>Buah</t>
        </is>
      </c>
      <c r="G1054" s="25" t="n">
        <v>1.15</v>
      </c>
      <c r="H1054" s="26">
        <f>VLOOKUP(D1054,upahbahan,3,FALSE)</f>
        <v/>
      </c>
      <c r="J1054" s="26">
        <f>G1054*H1054</f>
        <v/>
      </c>
    </row>
    <row r="1055">
      <c r="C1055" s="5" t="n">
        <v>2</v>
      </c>
      <c r="D1055" s="5" t="inlineStr">
        <is>
          <t>Baut, ring, mur 16 x 50</t>
        </is>
      </c>
      <c r="E1055" s="5" t="inlineStr">
        <is>
          <t>M381i</t>
        </is>
      </c>
      <c r="F1055" s="5" t="inlineStr">
        <is>
          <t>Buah</t>
        </is>
      </c>
      <c r="G1055" s="25" t="n">
        <v>32</v>
      </c>
      <c r="H1055" s="26">
        <f>VLOOKUP(D1055,upahbahan,3,FALSE)</f>
        <v/>
      </c>
      <c r="J1055" s="26">
        <f>G1055*H1055</f>
        <v/>
      </c>
    </row>
    <row r="1056">
      <c r="C1056" s="27" t="inlineStr">
        <is>
          <t>JUMLAH HARGA BAHAN</t>
        </is>
      </c>
      <c r="D1056" s="28" t="n"/>
      <c r="E1056" s="28" t="n"/>
      <c r="F1056" s="28" t="n"/>
      <c r="G1056" s="28" t="n"/>
      <c r="H1056" s="28" t="n"/>
      <c r="I1056" s="28" t="n"/>
      <c r="J1056" s="29">
        <f>SUM(J1054:J1055)</f>
        <v/>
      </c>
    </row>
    <row r="1057">
      <c r="C1057" s="24" t="inlineStr">
        <is>
          <t>C</t>
        </is>
      </c>
      <c r="D1057" s="24" t="inlineStr">
        <is>
          <t>PERALATAN</t>
        </is>
      </c>
      <c r="E1057" s="12" t="n"/>
      <c r="F1057" s="12" t="n"/>
      <c r="G1057" s="12" t="n"/>
      <c r="H1057" s="12" t="n"/>
      <c r="I1057" s="12" t="n"/>
      <c r="J1057" s="12" t="n"/>
    </row>
    <row r="1058">
      <c r="C1058" s="5" t="n">
        <v>1</v>
      </c>
      <c r="D1058" s="5" t="inlineStr">
        <is>
          <t>DUMP TRUCK 4 TON; 134 HP</t>
        </is>
      </c>
      <c r="E1058" s="5" t="inlineStr">
        <is>
          <t>E08</t>
        </is>
      </c>
      <c r="F1058" s="5" t="inlineStr">
        <is>
          <t>Jam</t>
        </is>
      </c>
      <c r="G1058" s="25" t="n">
        <v>0.004138253292843891</v>
      </c>
      <c r="H1058" s="26" t="n">
        <v>433364</v>
      </c>
      <c r="I1058" s="30" t="inlineStr">
        <is>
          <t>harga khusus</t>
        </is>
      </c>
      <c r="J1058" s="26">
        <f>G1058*H1058</f>
        <v/>
      </c>
    </row>
    <row r="1059">
      <c r="C1059" s="5" t="n">
        <v>2</v>
      </c>
      <c r="D1059" s="5" t="inlineStr">
        <is>
          <t>Alat Bantu</t>
        </is>
      </c>
      <c r="F1059" s="5" t="inlineStr">
        <is>
          <t>Ls</t>
        </is>
      </c>
      <c r="G1059" s="25" t="n">
        <v>1</v>
      </c>
      <c r="H1059" s="26">
        <f>VLOOKUP(D1059,upahbahan,3,FALSE)</f>
        <v/>
      </c>
      <c r="J1059" s="26">
        <f>G1059*H1059</f>
        <v/>
      </c>
    </row>
    <row r="1060">
      <c r="C1060" s="27" t="inlineStr">
        <is>
          <t>JUMLAH HARGA PERALATAN</t>
        </is>
      </c>
      <c r="D1060" s="28" t="n"/>
      <c r="E1060" s="28" t="n"/>
      <c r="F1060" s="28" t="n"/>
      <c r="G1060" s="28" t="n"/>
      <c r="H1060" s="28" t="n"/>
      <c r="I1060" s="28" t="n"/>
      <c r="J1060" s="29">
        <f>SUM(J1058:J1059)</f>
        <v/>
      </c>
    </row>
    <row r="1061">
      <c r="C1061" s="31" t="inlineStr">
        <is>
          <t>D</t>
        </is>
      </c>
      <c r="D1061" s="31" t="inlineStr">
        <is>
          <t>Jumlah (A+B+C)</t>
        </is>
      </c>
      <c r="E1061" s="32" t="n"/>
      <c r="F1061" s="32" t="n"/>
      <c r="G1061" s="32" t="n"/>
      <c r="H1061" s="32" t="n"/>
      <c r="I1061" s="32" t="n"/>
      <c r="J1061" s="33">
        <f>J1052+J1056+J1060</f>
        <v/>
      </c>
    </row>
    <row r="1062">
      <c r="C1062" s="18" t="inlineStr">
        <is>
          <t>E</t>
        </is>
      </c>
      <c r="D1062" s="18" t="inlineStr">
        <is>
          <t>Biaya Umum dan Keuntungan 10.0% x D</t>
        </is>
      </c>
      <c r="H1062" s="21">
        <f>$Q$8</f>
        <v/>
      </c>
      <c r="J1062" s="34">
        <f>J1061*H1062</f>
        <v/>
      </c>
    </row>
    <row r="1063">
      <c r="C1063" s="31" t="inlineStr">
        <is>
          <t>F</t>
        </is>
      </c>
      <c r="D1063" s="31" t="inlineStr">
        <is>
          <t>Harga Satuan Pekerjaan (D+E)</t>
        </is>
      </c>
      <c r="E1063" s="32" t="n"/>
      <c r="F1063" s="32" t="n"/>
      <c r="G1063" s="32" t="n"/>
      <c r="H1063" s="32" t="n"/>
      <c r="I1063" s="32" t="n"/>
      <c r="J1063" s="33">
        <f>SUM(J1061:J1062)</f>
        <v/>
      </c>
    </row>
    <row r="1065">
      <c r="C1065" s="16" t="inlineStr">
        <is>
          <t>J.44</t>
        </is>
      </c>
      <c r="D1065" s="17" t="inlineStr">
        <is>
          <t>Pengecatan Patok</t>
        </is>
      </c>
      <c r="F1065" s="18" t="inlineStr">
        <is>
          <t>Buah</t>
        </is>
      </c>
      <c r="K1065" s="22">
        <f>ROUNDDOWN(J1083,0)</f>
        <v/>
      </c>
      <c r="M1065" s="19" t="inlineStr">
        <is>
          <t>10.1.(24a)</t>
        </is>
      </c>
    </row>
    <row r="1066">
      <c r="C1066" s="23" t="inlineStr">
        <is>
          <t>No</t>
        </is>
      </c>
      <c r="D1066" s="23" t="inlineStr">
        <is>
          <t>Uraian</t>
        </is>
      </c>
      <c r="E1066" s="23" t="inlineStr">
        <is>
          <t>Kode</t>
        </is>
      </c>
      <c r="F1066" s="23" t="inlineStr">
        <is>
          <t>Sat.</t>
        </is>
      </c>
      <c r="G1066" s="23" t="inlineStr">
        <is>
          <t>Koefisien</t>
        </is>
      </c>
      <c r="H1066" s="23" t="inlineStr">
        <is>
          <t>Harga  Satuan (Rp)</t>
        </is>
      </c>
      <c r="J1066" s="23" t="inlineStr">
        <is>
          <t>Jumlah Harga (Rp)</t>
        </is>
      </c>
    </row>
    <row r="1067">
      <c r="C1067" s="24" t="inlineStr">
        <is>
          <t>A</t>
        </is>
      </c>
      <c r="D1067" s="24" t="inlineStr">
        <is>
          <t>TENAGA KERJA</t>
        </is>
      </c>
      <c r="E1067" s="12" t="n"/>
      <c r="F1067" s="12" t="n"/>
      <c r="G1067" s="12" t="n"/>
      <c r="H1067" s="12" t="n"/>
      <c r="I1067" s="12" t="n"/>
      <c r="J1067" s="12" t="n"/>
    </row>
    <row r="1068">
      <c r="C1068" s="5" t="n">
        <v>1</v>
      </c>
      <c r="D1068" s="5" t="inlineStr">
        <is>
          <t>Pekerja</t>
        </is>
      </c>
      <c r="E1068" s="5" t="inlineStr">
        <is>
          <t>L01</t>
        </is>
      </c>
      <c r="F1068" s="5" t="inlineStr">
        <is>
          <t>jam</t>
        </is>
      </c>
      <c r="G1068" s="25" t="n">
        <v>0.07228922200268127</v>
      </c>
      <c r="H1068" s="26">
        <f>VLOOKUP(D1068,upahbahan,3,FALSE)</f>
        <v/>
      </c>
      <c r="J1068" s="26">
        <f>G1068*H1068</f>
        <v/>
      </c>
    </row>
    <row r="1069">
      <c r="C1069" s="5" t="n">
        <v>2</v>
      </c>
      <c r="D1069" s="5" t="inlineStr">
        <is>
          <t>Mandor</t>
        </is>
      </c>
      <c r="E1069" s="5" t="inlineStr">
        <is>
          <t>L03</t>
        </is>
      </c>
      <c r="F1069" s="5" t="inlineStr">
        <is>
          <t>jam</t>
        </is>
      </c>
      <c r="G1069" s="25" t="n">
        <v>0.01807243020813133</v>
      </c>
      <c r="H1069" s="26">
        <f>VLOOKUP(D1069,upahbahan,3,FALSE)</f>
        <v/>
      </c>
      <c r="J1069" s="26">
        <f>G1069*H1069</f>
        <v/>
      </c>
    </row>
    <row r="1070">
      <c r="C1070" s="27" t="inlineStr">
        <is>
          <t>JUMLAH HARGA TENAGA KERJA</t>
        </is>
      </c>
      <c r="D1070" s="28" t="n"/>
      <c r="E1070" s="28" t="n"/>
      <c r="F1070" s="28" t="n"/>
      <c r="G1070" s="28" t="n"/>
      <c r="H1070" s="28" t="n"/>
      <c r="I1070" s="28" t="n"/>
      <c r="J1070" s="29">
        <f>SUM(J1068:J1069)</f>
        <v/>
      </c>
    </row>
    <row r="1071">
      <c r="C1071" s="24" t="inlineStr">
        <is>
          <t>B</t>
        </is>
      </c>
      <c r="D1071" s="24" t="inlineStr">
        <is>
          <t>BAHAN</t>
        </is>
      </c>
      <c r="E1071" s="12" t="n"/>
      <c r="F1071" s="12" t="n"/>
      <c r="G1071" s="12" t="n"/>
      <c r="H1071" s="12" t="n"/>
      <c r="I1071" s="12" t="n"/>
      <c r="J1071" s="12" t="n"/>
    </row>
    <row r="1072">
      <c r="C1072" s="5" t="n">
        <v>1</v>
      </c>
      <c r="D1072" s="5" t="inlineStr">
        <is>
          <t>Cat Dasar</t>
        </is>
      </c>
      <c r="E1072" s="5" t="inlineStr">
        <is>
          <t>M199b</t>
        </is>
      </c>
      <c r="F1072" s="5" t="inlineStr">
        <is>
          <t>kg</t>
        </is>
      </c>
      <c r="G1072" s="25" t="n">
        <v>0.04284</v>
      </c>
      <c r="H1072" s="26" t="n">
        <v>167000</v>
      </c>
      <c r="I1072" s="30" t="inlineStr">
        <is>
          <t>harga khusus</t>
        </is>
      </c>
      <c r="J1072" s="26">
        <f>G1072*H1072</f>
        <v/>
      </c>
    </row>
    <row r="1073">
      <c r="C1073" s="5" t="n">
        <v>2</v>
      </c>
      <c r="D1073" s="5" t="inlineStr">
        <is>
          <t>Cat Dekoratif</t>
        </is>
      </c>
      <c r="E1073" s="5" t="inlineStr">
        <is>
          <t>M201</t>
        </is>
      </c>
      <c r="F1073" s="5" t="inlineStr">
        <is>
          <t>kg</t>
        </is>
      </c>
      <c r="G1073" s="25" t="n">
        <v>0.07496999999999999</v>
      </c>
      <c r="H1073" s="26">
        <f>VLOOKUP(D1073,upahbahan,3,FALSE)</f>
        <v/>
      </c>
      <c r="J1073" s="26">
        <f>G1073*H1073</f>
        <v/>
      </c>
    </row>
    <row r="1074">
      <c r="C1074" s="5" t="n">
        <v>3</v>
      </c>
      <c r="D1074" s="5" t="inlineStr">
        <is>
          <t>Thinner</t>
        </is>
      </c>
      <c r="E1074" s="5" t="inlineStr">
        <is>
          <t>M33</t>
        </is>
      </c>
      <c r="F1074" s="5" t="inlineStr">
        <is>
          <t>Liter</t>
        </is>
      </c>
      <c r="G1074" s="25" t="n">
        <v>0.009865833333333334</v>
      </c>
      <c r="H1074" s="26">
        <f>VLOOKUP(D1074,upahbahan,3,FALSE)</f>
        <v/>
      </c>
      <c r="J1074" s="26">
        <f>G1074*H1074</f>
        <v/>
      </c>
    </row>
    <row r="1075">
      <c r="C1075" s="5" t="n">
        <v>4</v>
      </c>
      <c r="D1075" s="5" t="inlineStr">
        <is>
          <t>Air</t>
        </is>
      </c>
      <c r="E1075" s="5" t="inlineStr">
        <is>
          <t>M170</t>
        </is>
      </c>
      <c r="F1075" s="5" t="inlineStr">
        <is>
          <t>Liter</t>
        </is>
      </c>
      <c r="G1075" s="25" t="n">
        <v>41</v>
      </c>
      <c r="H1075" s="26">
        <f>VLOOKUP(D1075,upahbahan,3,FALSE)</f>
        <v/>
      </c>
      <c r="J1075" s="26">
        <f>G1075*H1075</f>
        <v/>
      </c>
    </row>
    <row r="1076">
      <c r="C1076" s="27" t="inlineStr">
        <is>
          <t>JUMLAH HARGA BAHAN</t>
        </is>
      </c>
      <c r="D1076" s="28" t="n"/>
      <c r="E1076" s="28" t="n"/>
      <c r="F1076" s="28" t="n"/>
      <c r="G1076" s="28" t="n"/>
      <c r="H1076" s="28" t="n"/>
      <c r="I1076" s="28" t="n"/>
      <c r="J1076" s="29">
        <f>SUM(J1072:J1075)</f>
        <v/>
      </c>
    </row>
    <row r="1077">
      <c r="C1077" s="24" t="inlineStr">
        <is>
          <t>C</t>
        </is>
      </c>
      <c r="D1077" s="24" t="inlineStr">
        <is>
          <t>PERALATAN</t>
        </is>
      </c>
      <c r="E1077" s="12" t="n"/>
      <c r="F1077" s="12" t="n"/>
      <c r="G1077" s="12" t="n"/>
      <c r="H1077" s="12" t="n"/>
      <c r="I1077" s="12" t="n"/>
      <c r="J1077" s="12" t="n"/>
    </row>
    <row r="1078">
      <c r="C1078" s="5" t="n">
        <v>1</v>
      </c>
      <c r="D1078" s="5" t="inlineStr">
        <is>
          <t>Water Jet Blasting</t>
        </is>
      </c>
      <c r="E1078" s="5" t="inlineStr">
        <is>
          <t>E64</t>
        </is>
      </c>
      <c r="F1078" s="5" t="inlineStr">
        <is>
          <t>Jam</t>
        </is>
      </c>
      <c r="G1078" s="25" t="n">
        <v>0.01807223200099068</v>
      </c>
      <c r="H1078" s="26">
        <f>VLOOKUP(D1078,upahbahan,3,FALSE)</f>
        <v/>
      </c>
      <c r="J1078" s="26">
        <f>G1078*H1078</f>
        <v/>
      </c>
    </row>
    <row r="1079">
      <c r="C1079" s="5" t="n">
        <v>2</v>
      </c>
      <c r="D1079" s="5" t="inlineStr">
        <is>
          <t>Alat Bantu</t>
        </is>
      </c>
      <c r="F1079" s="5" t="inlineStr">
        <is>
          <t>Ls</t>
        </is>
      </c>
      <c r="G1079" s="25" t="n">
        <v>1</v>
      </c>
      <c r="H1079" s="26">
        <f>VLOOKUP(D1079,upahbahan,3,FALSE)</f>
        <v/>
      </c>
      <c r="J1079" s="26">
        <f>G1079*H1079</f>
        <v/>
      </c>
    </row>
    <row r="1080">
      <c r="C1080" s="27" t="inlineStr">
        <is>
          <t>JUMLAH HARGA PERALATAN</t>
        </is>
      </c>
      <c r="D1080" s="28" t="n"/>
      <c r="E1080" s="28" t="n"/>
      <c r="F1080" s="28" t="n"/>
      <c r="G1080" s="28" t="n"/>
      <c r="H1080" s="28" t="n"/>
      <c r="I1080" s="28" t="n"/>
      <c r="J1080" s="29">
        <f>SUM(J1078:J1079)</f>
        <v/>
      </c>
    </row>
    <row r="1081">
      <c r="C1081" s="31" t="inlineStr">
        <is>
          <t>D</t>
        </is>
      </c>
      <c r="D1081" s="31" t="inlineStr">
        <is>
          <t>Jumlah (A+B+C)</t>
        </is>
      </c>
      <c r="E1081" s="32" t="n"/>
      <c r="F1081" s="32" t="n"/>
      <c r="G1081" s="32" t="n"/>
      <c r="H1081" s="32" t="n"/>
      <c r="I1081" s="32" t="n"/>
      <c r="J1081" s="33">
        <f>J1070+J1076+J1080</f>
        <v/>
      </c>
    </row>
    <row r="1082">
      <c r="C1082" s="18" t="inlineStr">
        <is>
          <t>E</t>
        </is>
      </c>
      <c r="D1082" s="18" t="inlineStr">
        <is>
          <t>Biaya Umum dan Keuntungan 10.0% x D</t>
        </is>
      </c>
      <c r="H1082" s="21">
        <f>$Q$8</f>
        <v/>
      </c>
      <c r="J1082" s="34">
        <f>J1081*H1082</f>
        <v/>
      </c>
    </row>
    <row r="1083">
      <c r="C1083" s="31" t="inlineStr">
        <is>
          <t>F</t>
        </is>
      </c>
      <c r="D1083" s="31" t="inlineStr">
        <is>
          <t>Harga Satuan Pekerjaan (D+E)</t>
        </is>
      </c>
      <c r="E1083" s="32" t="n"/>
      <c r="F1083" s="32" t="n"/>
      <c r="G1083" s="32" t="n"/>
      <c r="H1083" s="32" t="n"/>
      <c r="I1083" s="32" t="n"/>
      <c r="J1083" s="33">
        <f>SUM(J1081:J1082)</f>
        <v/>
      </c>
    </row>
    <row r="1085">
      <c r="C1085" s="16" t="inlineStr">
        <is>
          <t>J.45</t>
        </is>
      </c>
      <c r="D1085" s="17" t="inlineStr">
        <is>
          <t>Pembersihan Patok</t>
        </is>
      </c>
      <c r="F1085" s="18" t="inlineStr">
        <is>
          <t>Buah</t>
        </is>
      </c>
      <c r="K1085" s="22">
        <f>ROUNDDOWN(J1101,0)</f>
        <v/>
      </c>
      <c r="M1085" s="19" t="inlineStr">
        <is>
          <t>10.1.(24b)</t>
        </is>
      </c>
    </row>
    <row r="1086">
      <c r="C1086" s="23" t="inlineStr">
        <is>
          <t>No</t>
        </is>
      </c>
      <c r="D1086" s="23" t="inlineStr">
        <is>
          <t>Uraian</t>
        </is>
      </c>
      <c r="E1086" s="23" t="inlineStr">
        <is>
          <t>Kode</t>
        </is>
      </c>
      <c r="F1086" s="23" t="inlineStr">
        <is>
          <t>Sat.</t>
        </is>
      </c>
      <c r="G1086" s="23" t="inlineStr">
        <is>
          <t>Koefisien</t>
        </is>
      </c>
      <c r="H1086" s="23" t="inlineStr">
        <is>
          <t>Harga  Satuan (Rp)</t>
        </is>
      </c>
      <c r="J1086" s="23" t="inlineStr">
        <is>
          <t>Jumlah Harga (Rp)</t>
        </is>
      </c>
    </row>
    <row r="1087">
      <c r="C1087" s="24" t="inlineStr">
        <is>
          <t>A</t>
        </is>
      </c>
      <c r="D1087" s="24" t="inlineStr">
        <is>
          <t>TENAGA KERJA</t>
        </is>
      </c>
      <c r="E1087" s="12" t="n"/>
      <c r="F1087" s="12" t="n"/>
      <c r="G1087" s="12" t="n"/>
      <c r="H1087" s="12" t="n"/>
      <c r="I1087" s="12" t="n"/>
      <c r="J1087" s="12" t="n"/>
    </row>
    <row r="1088">
      <c r="C1088" s="5" t="n">
        <v>1</v>
      </c>
      <c r="D1088" s="5" t="inlineStr">
        <is>
          <t>Pekerja</t>
        </is>
      </c>
      <c r="E1088" s="5" t="inlineStr">
        <is>
          <t>L01</t>
        </is>
      </c>
      <c r="F1088" s="5" t="inlineStr">
        <is>
          <t>jam</t>
        </is>
      </c>
      <c r="G1088" s="25" t="n">
        <v>0.05000010852445092</v>
      </c>
      <c r="H1088" s="26">
        <f>VLOOKUP(D1088,upahbahan,3,FALSE)</f>
        <v/>
      </c>
      <c r="J1088" s="26">
        <f>G1088*H1088</f>
        <v/>
      </c>
    </row>
    <row r="1089">
      <c r="C1089" s="5" t="n">
        <v>2</v>
      </c>
      <c r="D1089" s="5" t="inlineStr">
        <is>
          <t>Mandor</t>
        </is>
      </c>
      <c r="E1089" s="5" t="inlineStr">
        <is>
          <t>L03</t>
        </is>
      </c>
      <c r="F1089" s="5" t="inlineStr">
        <is>
          <t>jam</t>
        </is>
      </c>
      <c r="G1089" s="25" t="n">
        <v>0.02500013508394116</v>
      </c>
      <c r="H1089" s="26">
        <f>VLOOKUP(D1089,upahbahan,3,FALSE)</f>
        <v/>
      </c>
      <c r="J1089" s="26">
        <f>G1089*H1089</f>
        <v/>
      </c>
    </row>
    <row r="1090">
      <c r="C1090" s="27" t="inlineStr">
        <is>
          <t>JUMLAH HARGA TENAGA KERJA</t>
        </is>
      </c>
      <c r="D1090" s="28" t="n"/>
      <c r="E1090" s="28" t="n"/>
      <c r="F1090" s="28" t="n"/>
      <c r="G1090" s="28" t="n"/>
      <c r="H1090" s="28" t="n"/>
      <c r="I1090" s="28" t="n"/>
      <c r="J1090" s="29">
        <f>SUM(J1088:J1089)</f>
        <v/>
      </c>
    </row>
    <row r="1091">
      <c r="C1091" s="24" t="inlineStr">
        <is>
          <t>B</t>
        </is>
      </c>
      <c r="D1091" s="24" t="inlineStr">
        <is>
          <t>BAHAN</t>
        </is>
      </c>
      <c r="E1091" s="12" t="n"/>
      <c r="F1091" s="12" t="n"/>
      <c r="G1091" s="12" t="n"/>
      <c r="H1091" s="12" t="n"/>
      <c r="I1091" s="12" t="n"/>
      <c r="J1091" s="12" t="n"/>
    </row>
    <row r="1092">
      <c r="C1092" s="5" t="n">
        <v>1</v>
      </c>
      <c r="D1092" s="5" t="inlineStr">
        <is>
          <t>Air</t>
        </is>
      </c>
      <c r="E1092" s="5" t="inlineStr">
        <is>
          <t>M170</t>
        </is>
      </c>
      <c r="F1092" s="5" t="inlineStr">
        <is>
          <t>Ltr</t>
        </is>
      </c>
      <c r="G1092" s="25" t="n">
        <v>10.50034129692833</v>
      </c>
      <c r="H1092" s="26">
        <f>VLOOKUP(D1092,upahbahan,3,FALSE)</f>
        <v/>
      </c>
      <c r="J1092" s="26">
        <f>G1092*H1092</f>
        <v/>
      </c>
    </row>
    <row r="1093">
      <c r="C1093" s="5" t="n">
        <v>2</v>
      </c>
      <c r="D1093" s="5" t="inlineStr">
        <is>
          <t>Bahan lainnya</t>
        </is>
      </c>
      <c r="F1093" s="5" t="inlineStr">
        <is>
          <t>Ls</t>
        </is>
      </c>
      <c r="G1093" s="25" t="n">
        <v>1</v>
      </c>
      <c r="H1093" s="26">
        <f>VLOOKUP(D1093,upahbahan,3,FALSE)</f>
        <v/>
      </c>
      <c r="J1093" s="26">
        <f>G1093*H1093</f>
        <v/>
      </c>
    </row>
    <row r="1094">
      <c r="C1094" s="27" t="inlineStr">
        <is>
          <t>JUMLAH HARGA BAHAN</t>
        </is>
      </c>
      <c r="D1094" s="28" t="n"/>
      <c r="E1094" s="28" t="n"/>
      <c r="F1094" s="28" t="n"/>
      <c r="G1094" s="28" t="n"/>
      <c r="H1094" s="28" t="n"/>
      <c r="I1094" s="28" t="n"/>
      <c r="J1094" s="29">
        <f>SUM(J1092:J1093)</f>
        <v/>
      </c>
    </row>
    <row r="1095">
      <c r="C1095" s="24" t="inlineStr">
        <is>
          <t>C</t>
        </is>
      </c>
      <c r="D1095" s="24" t="inlineStr">
        <is>
          <t>PERALATAN</t>
        </is>
      </c>
      <c r="E1095" s="12" t="n"/>
      <c r="F1095" s="12" t="n"/>
      <c r="G1095" s="12" t="n"/>
      <c r="H1095" s="12" t="n"/>
      <c r="I1095" s="12" t="n"/>
      <c r="J1095" s="12" t="n"/>
    </row>
    <row r="1096">
      <c r="C1096" s="5" t="n">
        <v>1</v>
      </c>
      <c r="D1096" s="5" t="inlineStr">
        <is>
          <t>Water Tank Truck</t>
        </is>
      </c>
      <c r="E1096" s="5" t="inlineStr">
        <is>
          <t>E23</t>
        </is>
      </c>
      <c r="F1096" s="5" t="inlineStr">
        <is>
          <t>jam</t>
        </is>
      </c>
      <c r="G1096" s="25" t="n">
        <v>0.02499999051718646</v>
      </c>
      <c r="H1096" s="26">
        <f>VLOOKUP(D1096,upahbahan,3,FALSE)</f>
        <v/>
      </c>
      <c r="J1096" s="26">
        <f>G1096*H1096</f>
        <v/>
      </c>
    </row>
    <row r="1097">
      <c r="C1097" s="5" t="n">
        <v>2</v>
      </c>
      <c r="D1097" s="5" t="inlineStr">
        <is>
          <t>Alat Bantu</t>
        </is>
      </c>
      <c r="F1097" s="5" t="inlineStr">
        <is>
          <t>Ls</t>
        </is>
      </c>
      <c r="G1097" s="25" t="n">
        <v>1</v>
      </c>
      <c r="H1097" s="26">
        <f>VLOOKUP(D1097,upahbahan,3,FALSE)</f>
        <v/>
      </c>
      <c r="J1097" s="26">
        <f>G1097*H1097</f>
        <v/>
      </c>
    </row>
    <row r="1098">
      <c r="C1098" s="27" t="inlineStr">
        <is>
          <t>JUMLAH HARGA PERALATAN</t>
        </is>
      </c>
      <c r="D1098" s="28" t="n"/>
      <c r="E1098" s="28" t="n"/>
      <c r="F1098" s="28" t="n"/>
      <c r="G1098" s="28" t="n"/>
      <c r="H1098" s="28" t="n"/>
      <c r="I1098" s="28" t="n"/>
      <c r="J1098" s="29">
        <f>SUM(J1096:J1097)</f>
        <v/>
      </c>
    </row>
    <row r="1099">
      <c r="C1099" s="31" t="inlineStr">
        <is>
          <t>D</t>
        </is>
      </c>
      <c r="D1099" s="31" t="inlineStr">
        <is>
          <t>Jumlah (A+B+C)</t>
        </is>
      </c>
      <c r="E1099" s="32" t="n"/>
      <c r="F1099" s="32" t="n"/>
      <c r="G1099" s="32" t="n"/>
      <c r="H1099" s="32" t="n"/>
      <c r="I1099" s="32" t="n"/>
      <c r="J1099" s="33">
        <f>J1090+J1094+J1098</f>
        <v/>
      </c>
    </row>
    <row r="1100">
      <c r="C1100" s="18" t="inlineStr">
        <is>
          <t>E</t>
        </is>
      </c>
      <c r="D1100" s="18" t="inlineStr">
        <is>
          <t>Biaya Umum dan Keuntungan 10.0% x D</t>
        </is>
      </c>
      <c r="H1100" s="21">
        <f>$Q$8</f>
        <v/>
      </c>
      <c r="J1100" s="34">
        <f>J1099*H1100</f>
        <v/>
      </c>
    </row>
    <row r="1101">
      <c r="C1101" s="31" t="inlineStr">
        <is>
          <t>F</t>
        </is>
      </c>
      <c r="D1101" s="31" t="inlineStr">
        <is>
          <t>Harga Satuan Pekerjaan (D+E)</t>
        </is>
      </c>
      <c r="E1101" s="32" t="n"/>
      <c r="F1101" s="32" t="n"/>
      <c r="G1101" s="32" t="n"/>
      <c r="H1101" s="32" t="n"/>
      <c r="I1101" s="32" t="n"/>
      <c r="J1101" s="33">
        <f>SUM(J1099:J1100)</f>
        <v/>
      </c>
    </row>
    <row r="1103">
      <c r="C1103" s="16" t="inlineStr">
        <is>
          <t>J.46</t>
        </is>
      </c>
      <c r="D1103" s="17" t="inlineStr">
        <is>
          <t>Pembersihan Delineator</t>
        </is>
      </c>
      <c r="F1103" s="18" t="inlineStr">
        <is>
          <t>Buah</t>
        </is>
      </c>
      <c r="K1103" s="22">
        <f>ROUNDDOWN(J1119,0)</f>
        <v/>
      </c>
      <c r="M1103" s="19" t="inlineStr">
        <is>
          <t>10.1.(24c)</t>
        </is>
      </c>
    </row>
    <row r="1104">
      <c r="C1104" s="23" t="inlineStr">
        <is>
          <t>No</t>
        </is>
      </c>
      <c r="D1104" s="23" t="inlineStr">
        <is>
          <t>Uraian</t>
        </is>
      </c>
      <c r="E1104" s="23" t="inlineStr">
        <is>
          <t>Kode</t>
        </is>
      </c>
      <c r="F1104" s="23" t="inlineStr">
        <is>
          <t>Sat.</t>
        </is>
      </c>
      <c r="G1104" s="23" t="inlineStr">
        <is>
          <t>Koefisien</t>
        </is>
      </c>
      <c r="H1104" s="23" t="inlineStr">
        <is>
          <t>Harga  Satuan (Rp)</t>
        </is>
      </c>
      <c r="J1104" s="23" t="inlineStr">
        <is>
          <t>Jumlah Harga (Rp)</t>
        </is>
      </c>
    </row>
    <row r="1105">
      <c r="C1105" s="24" t="inlineStr">
        <is>
          <t>A</t>
        </is>
      </c>
      <c r="D1105" s="24" t="inlineStr">
        <is>
          <t>TENAGA KERJA</t>
        </is>
      </c>
      <c r="E1105" s="12" t="n"/>
      <c r="F1105" s="12" t="n"/>
      <c r="G1105" s="12" t="n"/>
      <c r="H1105" s="12" t="n"/>
      <c r="I1105" s="12" t="n"/>
      <c r="J1105" s="12" t="n"/>
    </row>
    <row r="1106">
      <c r="C1106" s="5" t="n">
        <v>1</v>
      </c>
      <c r="D1106" s="5" t="inlineStr">
        <is>
          <t>Pekerja</t>
        </is>
      </c>
      <c r="E1106" s="5" t="inlineStr">
        <is>
          <t>L01</t>
        </is>
      </c>
      <c r="F1106" s="5" t="inlineStr">
        <is>
          <t>jam</t>
        </is>
      </c>
      <c r="G1106" s="25" t="n">
        <v>0.05000010852445092</v>
      </c>
      <c r="H1106" s="26">
        <f>VLOOKUP(D1106,upahbahan,3,FALSE)</f>
        <v/>
      </c>
      <c r="J1106" s="26">
        <f>G1106*H1106</f>
        <v/>
      </c>
    </row>
    <row r="1107">
      <c r="C1107" s="5" t="n">
        <v>2</v>
      </c>
      <c r="D1107" s="5" t="inlineStr">
        <is>
          <t>Mandor</t>
        </is>
      </c>
      <c r="E1107" s="5" t="inlineStr">
        <is>
          <t>L03</t>
        </is>
      </c>
      <c r="F1107" s="5" t="inlineStr">
        <is>
          <t>jam</t>
        </is>
      </c>
      <c r="G1107" s="25" t="n">
        <v>0.02500013508394116</v>
      </c>
      <c r="H1107" s="26">
        <f>VLOOKUP(D1107,upahbahan,3,FALSE)</f>
        <v/>
      </c>
      <c r="J1107" s="26">
        <f>G1107*H1107</f>
        <v/>
      </c>
    </row>
    <row r="1108">
      <c r="C1108" s="27" t="inlineStr">
        <is>
          <t>JUMLAH HARGA TENAGA KERJA</t>
        </is>
      </c>
      <c r="D1108" s="28" t="n"/>
      <c r="E1108" s="28" t="n"/>
      <c r="F1108" s="28" t="n"/>
      <c r="G1108" s="28" t="n"/>
      <c r="H1108" s="28" t="n"/>
      <c r="I1108" s="28" t="n"/>
      <c r="J1108" s="29">
        <f>SUM(J1106:J1107)</f>
        <v/>
      </c>
    </row>
    <row r="1109">
      <c r="C1109" s="24" t="inlineStr">
        <is>
          <t>B</t>
        </is>
      </c>
      <c r="D1109" s="24" t="inlineStr">
        <is>
          <t>BAHAN</t>
        </is>
      </c>
      <c r="E1109" s="12" t="n"/>
      <c r="F1109" s="12" t="n"/>
      <c r="G1109" s="12" t="n"/>
      <c r="H1109" s="12" t="n"/>
      <c r="I1109" s="12" t="n"/>
      <c r="J1109" s="12" t="n"/>
    </row>
    <row r="1110">
      <c r="C1110" s="5" t="n">
        <v>1</v>
      </c>
      <c r="D1110" s="5" t="inlineStr">
        <is>
          <t>Air</t>
        </is>
      </c>
      <c r="E1110" s="5" t="inlineStr">
        <is>
          <t>M170</t>
        </is>
      </c>
      <c r="F1110" s="5" t="inlineStr">
        <is>
          <t>Ltr</t>
        </is>
      </c>
      <c r="G1110" s="25" t="n">
        <v>10.50034129692833</v>
      </c>
      <c r="H1110" s="26">
        <f>VLOOKUP(D1110,upahbahan,3,FALSE)</f>
        <v/>
      </c>
      <c r="J1110" s="26">
        <f>G1110*H1110</f>
        <v/>
      </c>
    </row>
    <row r="1111">
      <c r="C1111" s="5" t="n">
        <v>2</v>
      </c>
      <c r="D1111" s="5" t="inlineStr">
        <is>
          <t>Bahan lainnya</t>
        </is>
      </c>
      <c r="F1111" s="5" t="inlineStr">
        <is>
          <t>Ls</t>
        </is>
      </c>
      <c r="G1111" s="25" t="n">
        <v>1</v>
      </c>
      <c r="H1111" s="26">
        <f>VLOOKUP(D1111,upahbahan,3,FALSE)</f>
        <v/>
      </c>
      <c r="J1111" s="26">
        <f>G1111*H1111</f>
        <v/>
      </c>
    </row>
    <row r="1112">
      <c r="C1112" s="27" t="inlineStr">
        <is>
          <t>JUMLAH HARGA BAHAN</t>
        </is>
      </c>
      <c r="D1112" s="28" t="n"/>
      <c r="E1112" s="28" t="n"/>
      <c r="F1112" s="28" t="n"/>
      <c r="G1112" s="28" t="n"/>
      <c r="H1112" s="28" t="n"/>
      <c r="I1112" s="28" t="n"/>
      <c r="J1112" s="29">
        <f>SUM(J1110:J1111)</f>
        <v/>
      </c>
    </row>
    <row r="1113">
      <c r="C1113" s="24" t="inlineStr">
        <is>
          <t>C</t>
        </is>
      </c>
      <c r="D1113" s="24" t="inlineStr">
        <is>
          <t>PERALATAN</t>
        </is>
      </c>
      <c r="E1113" s="12" t="n"/>
      <c r="F1113" s="12" t="n"/>
      <c r="G1113" s="12" t="n"/>
      <c r="H1113" s="12" t="n"/>
      <c r="I1113" s="12" t="n"/>
      <c r="J1113" s="12" t="n"/>
    </row>
    <row r="1114">
      <c r="C1114" s="5" t="n">
        <v>1</v>
      </c>
      <c r="D1114" s="5" t="inlineStr">
        <is>
          <t>Water Tank Truck</t>
        </is>
      </c>
      <c r="E1114" s="5" t="inlineStr">
        <is>
          <t>E23</t>
        </is>
      </c>
      <c r="F1114" s="5" t="inlineStr">
        <is>
          <t>jam</t>
        </is>
      </c>
      <c r="G1114" s="25" t="n">
        <v>0.02499999051718646</v>
      </c>
      <c r="H1114" s="26">
        <f>VLOOKUP(D1114,upahbahan,3,FALSE)</f>
        <v/>
      </c>
      <c r="J1114" s="26">
        <f>G1114*H1114</f>
        <v/>
      </c>
    </row>
    <row r="1115">
      <c r="C1115" s="5" t="n">
        <v>2</v>
      </c>
      <c r="D1115" s="5" t="inlineStr">
        <is>
          <t>Alat Bantu</t>
        </is>
      </c>
      <c r="F1115" s="5" t="inlineStr">
        <is>
          <t>Ls</t>
        </is>
      </c>
      <c r="G1115" s="25" t="n">
        <v>1</v>
      </c>
      <c r="H1115" s="26">
        <f>VLOOKUP(D1115,upahbahan,3,FALSE)</f>
        <v/>
      </c>
      <c r="J1115" s="26">
        <f>G1115*H1115</f>
        <v/>
      </c>
    </row>
    <row r="1116">
      <c r="C1116" s="27" t="inlineStr">
        <is>
          <t>JUMLAH HARGA PERALATAN</t>
        </is>
      </c>
      <c r="D1116" s="28" t="n"/>
      <c r="E1116" s="28" t="n"/>
      <c r="F1116" s="28" t="n"/>
      <c r="G1116" s="28" t="n"/>
      <c r="H1116" s="28" t="n"/>
      <c r="I1116" s="28" t="n"/>
      <c r="J1116" s="29">
        <f>SUM(J1114:J1115)</f>
        <v/>
      </c>
    </row>
    <row r="1117">
      <c r="C1117" s="31" t="inlineStr">
        <is>
          <t>D</t>
        </is>
      </c>
      <c r="D1117" s="31" t="inlineStr">
        <is>
          <t>Jumlah (A+B+C)</t>
        </is>
      </c>
      <c r="E1117" s="32" t="n"/>
      <c r="F1117" s="32" t="n"/>
      <c r="G1117" s="32" t="n"/>
      <c r="H1117" s="32" t="n"/>
      <c r="I1117" s="32" t="n"/>
      <c r="J1117" s="33">
        <f>J1108+J1112+J1116</f>
        <v/>
      </c>
    </row>
    <row r="1118">
      <c r="C1118" s="18" t="inlineStr">
        <is>
          <t>E</t>
        </is>
      </c>
      <c r="D1118" s="18" t="inlineStr">
        <is>
          <t>Biaya Umum dan Keuntungan 10.0% x D</t>
        </is>
      </c>
      <c r="H1118" s="21">
        <f>$Q$8</f>
        <v/>
      </c>
      <c r="J1118" s="34">
        <f>J1117*H1118</f>
        <v/>
      </c>
    </row>
    <row r="1119">
      <c r="C1119" s="31" t="inlineStr">
        <is>
          <t>F</t>
        </is>
      </c>
      <c r="D1119" s="31" t="inlineStr">
        <is>
          <t>Harga Satuan Pekerjaan (D+E)</t>
        </is>
      </c>
      <c r="E1119" s="32" t="n"/>
      <c r="F1119" s="32" t="n"/>
      <c r="G1119" s="32" t="n"/>
      <c r="H1119" s="32" t="n"/>
      <c r="I1119" s="32" t="n"/>
      <c r="J1119" s="33">
        <f>SUM(J1117:J1118)</f>
        <v/>
      </c>
    </row>
    <row r="1121">
      <c r="C1121" s="16" t="inlineStr">
        <is>
          <t>J.47</t>
        </is>
      </c>
      <c r="D1121" s="17" t="inlineStr">
        <is>
          <t>Pengecatan Rambu</t>
        </is>
      </c>
      <c r="F1121" s="18" t="inlineStr">
        <is>
          <t>Buah</t>
        </is>
      </c>
      <c r="K1121" s="22">
        <f>ROUNDDOWN(J1139,0)</f>
        <v/>
      </c>
      <c r="M1121" s="19" t="inlineStr">
        <is>
          <t>10.1.(25a)</t>
        </is>
      </c>
    </row>
    <row r="1122">
      <c r="C1122" s="23" t="inlineStr">
        <is>
          <t>No</t>
        </is>
      </c>
      <c r="D1122" s="23" t="inlineStr">
        <is>
          <t>Uraian</t>
        </is>
      </c>
      <c r="E1122" s="23" t="inlineStr">
        <is>
          <t>Kode</t>
        </is>
      </c>
      <c r="F1122" s="23" t="inlineStr">
        <is>
          <t>Sat.</t>
        </is>
      </c>
      <c r="G1122" s="23" t="inlineStr">
        <is>
          <t>Koefisien</t>
        </is>
      </c>
      <c r="H1122" s="23" t="inlineStr">
        <is>
          <t>Harga  Satuan (Rp)</t>
        </is>
      </c>
      <c r="J1122" s="23" t="inlineStr">
        <is>
          <t>Jumlah Harga (Rp)</t>
        </is>
      </c>
    </row>
    <row r="1123">
      <c r="C1123" s="24" t="inlineStr">
        <is>
          <t>A</t>
        </is>
      </c>
      <c r="D1123" s="24" t="inlineStr">
        <is>
          <t>TENAGA KERJA</t>
        </is>
      </c>
      <c r="E1123" s="12" t="n"/>
      <c r="F1123" s="12" t="n"/>
      <c r="G1123" s="12" t="n"/>
      <c r="H1123" s="12" t="n"/>
      <c r="I1123" s="12" t="n"/>
      <c r="J1123" s="12" t="n"/>
    </row>
    <row r="1124">
      <c r="C1124" s="5" t="n">
        <v>1</v>
      </c>
      <c r="D1124" s="5" t="inlineStr">
        <is>
          <t>Pekerja</t>
        </is>
      </c>
      <c r="E1124" s="5" t="inlineStr">
        <is>
          <t>L01</t>
        </is>
      </c>
      <c r="F1124" s="5" t="inlineStr">
        <is>
          <t>jam</t>
        </is>
      </c>
      <c r="G1124" s="25" t="n">
        <v>0.1444019108985318</v>
      </c>
      <c r="H1124" s="26">
        <f>VLOOKUP(D1124,upahbahan,3,FALSE)</f>
        <v/>
      </c>
      <c r="J1124" s="26">
        <f>G1124*H1124</f>
        <v/>
      </c>
    </row>
    <row r="1125">
      <c r="C1125" s="5" t="n">
        <v>2</v>
      </c>
      <c r="D1125" s="5" t="inlineStr">
        <is>
          <t>Mandor</t>
        </is>
      </c>
      <c r="E1125" s="5" t="inlineStr">
        <is>
          <t>L03</t>
        </is>
      </c>
      <c r="F1125" s="5" t="inlineStr">
        <is>
          <t>jam</t>
        </is>
      </c>
      <c r="G1125" s="25" t="n">
        <v>0.03610043280894747</v>
      </c>
      <c r="H1125" s="26">
        <f>VLOOKUP(D1125,upahbahan,3,FALSE)</f>
        <v/>
      </c>
      <c r="J1125" s="26">
        <f>G1125*H1125</f>
        <v/>
      </c>
    </row>
    <row r="1126">
      <c r="C1126" s="27" t="inlineStr">
        <is>
          <t>JUMLAH HARGA TENAGA KERJA</t>
        </is>
      </c>
      <c r="D1126" s="28" t="n"/>
      <c r="E1126" s="28" t="n"/>
      <c r="F1126" s="28" t="n"/>
      <c r="G1126" s="28" t="n"/>
      <c r="H1126" s="28" t="n"/>
      <c r="I1126" s="28" t="n"/>
      <c r="J1126" s="29">
        <f>SUM(J1124:J1125)</f>
        <v/>
      </c>
    </row>
    <row r="1127">
      <c r="C1127" s="24" t="inlineStr">
        <is>
          <t>B</t>
        </is>
      </c>
      <c r="D1127" s="24" t="inlineStr">
        <is>
          <t>BAHAN</t>
        </is>
      </c>
      <c r="E1127" s="12" t="n"/>
      <c r="F1127" s="12" t="n"/>
      <c r="G1127" s="12" t="n"/>
      <c r="H1127" s="12" t="n"/>
      <c r="I1127" s="12" t="n"/>
      <c r="J1127" s="12" t="n"/>
    </row>
    <row r="1128">
      <c r="C1128" s="5" t="n">
        <v>1</v>
      </c>
      <c r="D1128" s="5" t="inlineStr">
        <is>
          <t>Cat Dasar</t>
        </is>
      </c>
      <c r="E1128" s="5" t="inlineStr">
        <is>
          <t>M199</t>
        </is>
      </c>
      <c r="F1128" s="5" t="inlineStr">
        <is>
          <t>kg</t>
        </is>
      </c>
      <c r="G1128" s="25" t="n">
        <v>0.0856</v>
      </c>
      <c r="H1128" s="26">
        <f>VLOOKUP(D1128,upahbahan,3,FALSE)</f>
        <v/>
      </c>
      <c r="J1128" s="26">
        <f>G1128*H1128</f>
        <v/>
      </c>
    </row>
    <row r="1129">
      <c r="C1129" s="5" t="n">
        <v>2</v>
      </c>
      <c r="D1129" s="5" t="inlineStr">
        <is>
          <t>Cat Dekoratif</t>
        </is>
      </c>
      <c r="E1129" s="5" t="inlineStr">
        <is>
          <t>M201</t>
        </is>
      </c>
      <c r="F1129" s="5" t="inlineStr">
        <is>
          <t>kg</t>
        </is>
      </c>
      <c r="G1129" s="25" t="n">
        <v>0.1497570873786408</v>
      </c>
      <c r="H1129" s="26">
        <f>VLOOKUP(D1129,upahbahan,3,FALSE)</f>
        <v/>
      </c>
      <c r="J1129" s="26">
        <f>G1129*H1129</f>
        <v/>
      </c>
    </row>
    <row r="1130">
      <c r="C1130" s="5" t="n">
        <v>3</v>
      </c>
      <c r="D1130" s="5" t="inlineStr">
        <is>
          <t>Thinner</t>
        </is>
      </c>
      <c r="E1130" s="5" t="inlineStr">
        <is>
          <t>M33</t>
        </is>
      </c>
      <c r="F1130" s="5" t="inlineStr">
        <is>
          <t>Liter</t>
        </is>
      </c>
      <c r="G1130" s="25" t="n">
        <v>0.01970833333333333</v>
      </c>
      <c r="H1130" s="26">
        <f>VLOOKUP(D1130,upahbahan,3,FALSE)</f>
        <v/>
      </c>
      <c r="J1130" s="26">
        <f>G1130*H1130</f>
        <v/>
      </c>
    </row>
    <row r="1131">
      <c r="C1131" s="5" t="n">
        <v>4</v>
      </c>
      <c r="D1131" s="5" t="inlineStr">
        <is>
          <t>Air</t>
        </is>
      </c>
      <c r="E1131" s="5" t="inlineStr">
        <is>
          <t>M170</t>
        </is>
      </c>
      <c r="F1131" s="5" t="inlineStr">
        <is>
          <t>Liter</t>
        </is>
      </c>
      <c r="G1131" s="25" t="n">
        <v>41</v>
      </c>
      <c r="H1131" s="26">
        <f>VLOOKUP(D1131,upahbahan,3,FALSE)</f>
        <v/>
      </c>
      <c r="J1131" s="26">
        <f>G1131*H1131</f>
        <v/>
      </c>
    </row>
    <row r="1132">
      <c r="C1132" s="27" t="inlineStr">
        <is>
          <t>JUMLAH HARGA BAHAN</t>
        </is>
      </c>
      <c r="D1132" s="28" t="n"/>
      <c r="E1132" s="28" t="n"/>
      <c r="F1132" s="28" t="n"/>
      <c r="G1132" s="28" t="n"/>
      <c r="H1132" s="28" t="n"/>
      <c r="I1132" s="28" t="n"/>
      <c r="J1132" s="29">
        <f>SUM(J1128:J1131)</f>
        <v/>
      </c>
    </row>
    <row r="1133">
      <c r="C1133" s="24" t="inlineStr">
        <is>
          <t>C</t>
        </is>
      </c>
      <c r="D1133" s="24" t="inlineStr">
        <is>
          <t>PERALATAN</t>
        </is>
      </c>
      <c r="E1133" s="12" t="n"/>
      <c r="F1133" s="12" t="n"/>
      <c r="G1133" s="12" t="n"/>
      <c r="H1133" s="12" t="n"/>
      <c r="I1133" s="12" t="n"/>
      <c r="J1133" s="12" t="n"/>
    </row>
    <row r="1134">
      <c r="C1134" s="5" t="n">
        <v>1</v>
      </c>
      <c r="D1134" s="5" t="inlineStr">
        <is>
          <t>Water Jet Blasting</t>
        </is>
      </c>
      <c r="E1134" s="5" t="inlineStr">
        <is>
          <t>E64</t>
        </is>
      </c>
      <c r="F1134" s="5" t="inlineStr">
        <is>
          <t>Jam</t>
        </is>
      </c>
      <c r="G1134" s="25" t="n">
        <v>0.03610047494626126</v>
      </c>
      <c r="H1134" s="26">
        <f>VLOOKUP(D1134,upahbahan,3,FALSE)</f>
        <v/>
      </c>
      <c r="J1134" s="26">
        <f>G1134*H1134</f>
        <v/>
      </c>
    </row>
    <row r="1135">
      <c r="C1135" s="5" t="n">
        <v>2</v>
      </c>
      <c r="D1135" s="5" t="inlineStr">
        <is>
          <t>Alat Bantu</t>
        </is>
      </c>
      <c r="F1135" s="5" t="inlineStr">
        <is>
          <t>Ls</t>
        </is>
      </c>
      <c r="G1135" s="25" t="n">
        <v>1</v>
      </c>
      <c r="H1135" s="26">
        <f>VLOOKUP(D1135,upahbahan,3,FALSE)</f>
        <v/>
      </c>
      <c r="J1135" s="26">
        <f>G1135*H1135</f>
        <v/>
      </c>
    </row>
    <row r="1136">
      <c r="C1136" s="27" t="inlineStr">
        <is>
          <t>JUMLAH HARGA PERALATAN</t>
        </is>
      </c>
      <c r="D1136" s="28" t="n"/>
      <c r="E1136" s="28" t="n"/>
      <c r="F1136" s="28" t="n"/>
      <c r="G1136" s="28" t="n"/>
      <c r="H1136" s="28" t="n"/>
      <c r="I1136" s="28" t="n"/>
      <c r="J1136" s="29">
        <f>SUM(J1134:J1135)</f>
        <v/>
      </c>
    </row>
    <row r="1137">
      <c r="C1137" s="31" t="inlineStr">
        <is>
          <t>D</t>
        </is>
      </c>
      <c r="D1137" s="31" t="inlineStr">
        <is>
          <t>Jumlah (A+B+C)</t>
        </is>
      </c>
      <c r="E1137" s="32" t="n"/>
      <c r="F1137" s="32" t="n"/>
      <c r="G1137" s="32" t="n"/>
      <c r="H1137" s="32" t="n"/>
      <c r="I1137" s="32" t="n"/>
      <c r="J1137" s="33">
        <f>J1126+J1132+J1136</f>
        <v/>
      </c>
    </row>
    <row r="1138">
      <c r="C1138" s="18" t="inlineStr">
        <is>
          <t>E</t>
        </is>
      </c>
      <c r="D1138" s="18" t="inlineStr">
        <is>
          <t>Biaya Umum dan Keuntungan 10.0% x D</t>
        </is>
      </c>
      <c r="H1138" s="21">
        <f>$Q$8</f>
        <v/>
      </c>
      <c r="J1138" s="34">
        <f>J1137*H1138</f>
        <v/>
      </c>
    </row>
    <row r="1139">
      <c r="C1139" s="31" t="inlineStr">
        <is>
          <t>F</t>
        </is>
      </c>
      <c r="D1139" s="31" t="inlineStr">
        <is>
          <t>Harga Satuan Pekerjaan (D+E)</t>
        </is>
      </c>
      <c r="E1139" s="32" t="n"/>
      <c r="F1139" s="32" t="n"/>
      <c r="G1139" s="32" t="n"/>
      <c r="H1139" s="32" t="n"/>
      <c r="I1139" s="32" t="n"/>
      <c r="J1139" s="33">
        <f>SUM(J1137:J1138)</f>
        <v/>
      </c>
    </row>
    <row r="1141">
      <c r="C1141" s="16" t="inlineStr">
        <is>
          <t>J.48</t>
        </is>
      </c>
      <c r="D1141" s="17" t="inlineStr">
        <is>
          <t>Pembersihan Rambu</t>
        </is>
      </c>
      <c r="F1141" s="18" t="inlineStr">
        <is>
          <t>Buah</t>
        </is>
      </c>
      <c r="K1141" s="22">
        <f>ROUNDDOWN(J1157,0)</f>
        <v/>
      </c>
      <c r="M1141" s="19" t="inlineStr">
        <is>
          <t>10.1.(25b)</t>
        </is>
      </c>
    </row>
    <row r="1142">
      <c r="C1142" s="23" t="inlineStr">
        <is>
          <t>No</t>
        </is>
      </c>
      <c r="D1142" s="23" t="inlineStr">
        <is>
          <t>Uraian</t>
        </is>
      </c>
      <c r="E1142" s="23" t="inlineStr">
        <is>
          <t>Kode</t>
        </is>
      </c>
      <c r="F1142" s="23" t="inlineStr">
        <is>
          <t>Sat.</t>
        </is>
      </c>
      <c r="G1142" s="23" t="inlineStr">
        <is>
          <t>Koefisien</t>
        </is>
      </c>
      <c r="H1142" s="23" t="inlineStr">
        <is>
          <t>Harga  Satuan (Rp)</t>
        </is>
      </c>
      <c r="J1142" s="23" t="inlineStr">
        <is>
          <t>Jumlah Harga (Rp)</t>
        </is>
      </c>
    </row>
    <row r="1143">
      <c r="C1143" s="24" t="inlineStr">
        <is>
          <t>A</t>
        </is>
      </c>
      <c r="D1143" s="24" t="inlineStr">
        <is>
          <t>TENAGA KERJA</t>
        </is>
      </c>
      <c r="E1143" s="12" t="n"/>
      <c r="F1143" s="12" t="n"/>
      <c r="G1143" s="12" t="n"/>
      <c r="H1143" s="12" t="n"/>
      <c r="I1143" s="12" t="n"/>
      <c r="J1143" s="12" t="n"/>
    </row>
    <row r="1144">
      <c r="C1144" s="5" t="n">
        <v>1</v>
      </c>
      <c r="D1144" s="5" t="inlineStr">
        <is>
          <t>Pekerja</t>
        </is>
      </c>
      <c r="E1144" s="5" t="inlineStr">
        <is>
          <t>L01</t>
        </is>
      </c>
      <c r="F1144" s="5" t="inlineStr">
        <is>
          <t>jam</t>
        </is>
      </c>
      <c r="G1144" s="25" t="n">
        <v>0.04081640773938504</v>
      </c>
      <c r="H1144" s="26">
        <f>VLOOKUP(D1144,upahbahan,3,FALSE)</f>
        <v/>
      </c>
      <c r="J1144" s="26">
        <f>G1144*H1144</f>
        <v/>
      </c>
    </row>
    <row r="1145">
      <c r="C1145" s="5" t="n">
        <v>2</v>
      </c>
      <c r="D1145" s="5" t="inlineStr">
        <is>
          <t>Mandor</t>
        </is>
      </c>
      <c r="E1145" s="5" t="inlineStr">
        <is>
          <t>L03</t>
        </is>
      </c>
      <c r="F1145" s="5" t="inlineStr">
        <is>
          <t>jam</t>
        </is>
      </c>
      <c r="G1145" s="25" t="n">
        <v>0.02040818164407363</v>
      </c>
      <c r="H1145" s="26">
        <f>VLOOKUP(D1145,upahbahan,3,FALSE)</f>
        <v/>
      </c>
      <c r="J1145" s="26">
        <f>G1145*H1145</f>
        <v/>
      </c>
    </row>
    <row r="1146">
      <c r="C1146" s="27" t="inlineStr">
        <is>
          <t>JUMLAH HARGA TENAGA KERJA</t>
        </is>
      </c>
      <c r="D1146" s="28" t="n"/>
      <c r="E1146" s="28" t="n"/>
      <c r="F1146" s="28" t="n"/>
      <c r="G1146" s="28" t="n"/>
      <c r="H1146" s="28" t="n"/>
      <c r="I1146" s="28" t="n"/>
      <c r="J1146" s="29">
        <f>SUM(J1144:J1145)</f>
        <v/>
      </c>
    </row>
    <row r="1147">
      <c r="C1147" s="24" t="inlineStr">
        <is>
          <t>B</t>
        </is>
      </c>
      <c r="D1147" s="24" t="inlineStr">
        <is>
          <t>BAHAN</t>
        </is>
      </c>
      <c r="E1147" s="12" t="n"/>
      <c r="F1147" s="12" t="n"/>
      <c r="G1147" s="12" t="n"/>
      <c r="H1147" s="12" t="n"/>
      <c r="I1147" s="12" t="n"/>
      <c r="J1147" s="12" t="n"/>
    </row>
    <row r="1148">
      <c r="C1148" s="5" t="n">
        <v>1</v>
      </c>
      <c r="D1148" s="5" t="inlineStr">
        <is>
          <t>Air</t>
        </is>
      </c>
      <c r="E1148" s="5" t="inlineStr">
        <is>
          <t>M170</t>
        </is>
      </c>
      <c r="F1148" s="5" t="inlineStr">
        <is>
          <t>Ltr</t>
        </is>
      </c>
      <c r="G1148" s="25" t="n">
        <v>15.75017064846416</v>
      </c>
      <c r="H1148" s="26">
        <f>VLOOKUP(D1148,upahbahan,3,FALSE)</f>
        <v/>
      </c>
      <c r="J1148" s="26">
        <f>G1148*H1148</f>
        <v/>
      </c>
    </row>
    <row r="1149">
      <c r="C1149" s="5" t="n">
        <v>2</v>
      </c>
      <c r="D1149" s="5" t="inlineStr">
        <is>
          <t>Bahan lainnya</t>
        </is>
      </c>
      <c r="F1149" s="5" t="inlineStr">
        <is>
          <t>Ls</t>
        </is>
      </c>
      <c r="G1149" s="25" t="n">
        <v>1</v>
      </c>
      <c r="H1149" s="26">
        <f>VLOOKUP(D1149,upahbahan,3,FALSE)</f>
        <v/>
      </c>
      <c r="J1149" s="26">
        <f>G1149*H1149</f>
        <v/>
      </c>
    </row>
    <row r="1150">
      <c r="C1150" s="27" t="inlineStr">
        <is>
          <t>JUMLAH HARGA BAHAN</t>
        </is>
      </c>
      <c r="D1150" s="28" t="n"/>
      <c r="E1150" s="28" t="n"/>
      <c r="F1150" s="28" t="n"/>
      <c r="G1150" s="28" t="n"/>
      <c r="H1150" s="28" t="n"/>
      <c r="I1150" s="28" t="n"/>
      <c r="J1150" s="29">
        <f>SUM(J1148:J1149)</f>
        <v/>
      </c>
    </row>
    <row r="1151">
      <c r="C1151" s="24" t="inlineStr">
        <is>
          <t>C</t>
        </is>
      </c>
      <c r="D1151" s="24" t="inlineStr">
        <is>
          <t>PERALATAN</t>
        </is>
      </c>
      <c r="E1151" s="12" t="n"/>
      <c r="F1151" s="12" t="n"/>
      <c r="G1151" s="12" t="n"/>
      <c r="H1151" s="12" t="n"/>
      <c r="I1151" s="12" t="n"/>
      <c r="J1151" s="12" t="n"/>
    </row>
    <row r="1152">
      <c r="C1152" s="5" t="n">
        <v>1</v>
      </c>
      <c r="D1152" s="5" t="inlineStr">
        <is>
          <t>Water Tank Truck</t>
        </is>
      </c>
      <c r="E1152" s="5" t="inlineStr">
        <is>
          <t>E23</t>
        </is>
      </c>
      <c r="F1152" s="5" t="inlineStr">
        <is>
          <t>jam</t>
        </is>
      </c>
      <c r="G1152" s="25" t="n">
        <v>0.02040817263607782</v>
      </c>
      <c r="H1152" s="26">
        <f>VLOOKUP(D1152,upahbahan,3,FALSE)</f>
        <v/>
      </c>
      <c r="J1152" s="26">
        <f>G1152*H1152</f>
        <v/>
      </c>
    </row>
    <row r="1153">
      <c r="C1153" s="5" t="n">
        <v>2</v>
      </c>
      <c r="D1153" s="5" t="inlineStr">
        <is>
          <t>Alat Bantu</t>
        </is>
      </c>
      <c r="F1153" s="5" t="inlineStr">
        <is>
          <t>Ls</t>
        </is>
      </c>
      <c r="G1153" s="25" t="n">
        <v>1</v>
      </c>
      <c r="H1153" s="26">
        <f>VLOOKUP(D1153,upahbahan,3,FALSE)</f>
        <v/>
      </c>
      <c r="J1153" s="26">
        <f>G1153*H1153</f>
        <v/>
      </c>
    </row>
    <row r="1154">
      <c r="C1154" s="27" t="inlineStr">
        <is>
          <t>JUMLAH HARGA PERALATAN</t>
        </is>
      </c>
      <c r="D1154" s="28" t="n"/>
      <c r="E1154" s="28" t="n"/>
      <c r="F1154" s="28" t="n"/>
      <c r="G1154" s="28" t="n"/>
      <c r="H1154" s="28" t="n"/>
      <c r="I1154" s="28" t="n"/>
      <c r="J1154" s="29">
        <f>SUM(J1152:J1153)</f>
        <v/>
      </c>
    </row>
    <row r="1155">
      <c r="C1155" s="31" t="inlineStr">
        <is>
          <t>D</t>
        </is>
      </c>
      <c r="D1155" s="31" t="inlineStr">
        <is>
          <t>Jumlah (A+B+C)</t>
        </is>
      </c>
      <c r="E1155" s="32" t="n"/>
      <c r="F1155" s="32" t="n"/>
      <c r="G1155" s="32" t="n"/>
      <c r="H1155" s="32" t="n"/>
      <c r="I1155" s="32" t="n"/>
      <c r="J1155" s="33">
        <f>J1146+J1150+J1154</f>
        <v/>
      </c>
    </row>
    <row r="1156">
      <c r="C1156" s="18" t="inlineStr">
        <is>
          <t>E</t>
        </is>
      </c>
      <c r="D1156" s="18" t="inlineStr">
        <is>
          <t>Biaya Umum dan Keuntungan 10.0% x D</t>
        </is>
      </c>
      <c r="H1156" s="21">
        <f>$Q$8</f>
        <v/>
      </c>
      <c r="J1156" s="34">
        <f>J1155*H1156</f>
        <v/>
      </c>
    </row>
    <row r="1157">
      <c r="C1157" s="31" t="inlineStr">
        <is>
          <t>F</t>
        </is>
      </c>
      <c r="D1157" s="31" t="inlineStr">
        <is>
          <t>Harga Satuan Pekerjaan (D+E)</t>
        </is>
      </c>
      <c r="E1157" s="32" t="n"/>
      <c r="F1157" s="32" t="n"/>
      <c r="G1157" s="32" t="n"/>
      <c r="H1157" s="32" t="n"/>
      <c r="I1157" s="32" t="n"/>
      <c r="J1157" s="33">
        <f>SUM(J1155:J1156)</f>
        <v/>
      </c>
    </row>
    <row r="1159">
      <c r="C1159" s="16" t="inlineStr">
        <is>
          <t>J.49</t>
        </is>
      </c>
      <c r="D1159" s="17" t="inlineStr">
        <is>
          <t>Pembersihan Drainase dan Saluran Samping</t>
        </is>
      </c>
      <c r="F1159" s="18" t="inlineStr">
        <is>
          <t>Meter Panjang</t>
        </is>
      </c>
      <c r="M1159" s="19" t="inlineStr">
        <is>
          <t>10.1.(26)</t>
        </is>
      </c>
    </row>
    <row r="1160">
      <c r="D1160" s="20" t="inlineStr">
        <is>
          <t>(tidak ada tabel analisa / lembar rekapitulasi kosong pada lampiran)</t>
        </is>
      </c>
    </row>
    <row r="1162">
      <c r="C1162" s="16" t="inlineStr">
        <is>
          <t>J.50</t>
        </is>
      </c>
      <c r="D1162" s="17" t="inlineStr">
        <is>
          <t>Pengendalian Tanaman</t>
        </is>
      </c>
      <c r="F1162" s="18" t="inlineStr">
        <is>
          <t>Meter Persegi</t>
        </is>
      </c>
      <c r="K1162" s="22">
        <f>ROUNDDOWN(J1177,0)</f>
        <v/>
      </c>
      <c r="M1162" s="19" t="inlineStr">
        <is>
          <t>10.1.(27)</t>
        </is>
      </c>
    </row>
    <row r="1163">
      <c r="C1163" s="23" t="inlineStr">
        <is>
          <t>No</t>
        </is>
      </c>
      <c r="D1163" s="23" t="inlineStr">
        <is>
          <t>Uraian</t>
        </is>
      </c>
      <c r="E1163" s="23" t="inlineStr">
        <is>
          <t>Kode</t>
        </is>
      </c>
      <c r="F1163" s="23" t="inlineStr">
        <is>
          <t>Sat.</t>
        </is>
      </c>
      <c r="G1163" s="23" t="inlineStr">
        <is>
          <t>Koefisien</t>
        </is>
      </c>
      <c r="H1163" s="23" t="inlineStr">
        <is>
          <t>Harga  Satuan (Rp)</t>
        </is>
      </c>
      <c r="J1163" s="23" t="inlineStr">
        <is>
          <t>Jumlah Harga (Rp)</t>
        </is>
      </c>
    </row>
    <row r="1164">
      <c r="C1164" s="24" t="inlineStr">
        <is>
          <t>A</t>
        </is>
      </c>
      <c r="D1164" s="24" t="inlineStr">
        <is>
          <t>TENAGA KERJA</t>
        </is>
      </c>
      <c r="E1164" s="12" t="n"/>
      <c r="F1164" s="12" t="n"/>
      <c r="G1164" s="12" t="n"/>
      <c r="H1164" s="12" t="n"/>
      <c r="I1164" s="12" t="n"/>
      <c r="J1164" s="12" t="n"/>
    </row>
    <row r="1165">
      <c r="C1165" s="5" t="n">
        <v>1</v>
      </c>
      <c r="D1165" s="5" t="inlineStr">
        <is>
          <t>Pekerja</t>
        </is>
      </c>
      <c r="E1165" s="5" t="inlineStr">
        <is>
          <t>L01</t>
        </is>
      </c>
      <c r="F1165" s="5" t="inlineStr">
        <is>
          <t>jam</t>
        </is>
      </c>
      <c r="G1165" s="25" t="n">
        <v>0.0301205996048263</v>
      </c>
      <c r="H1165" s="26">
        <f>VLOOKUP(D1165,upahbahan,3,FALSE)</f>
        <v/>
      </c>
      <c r="J1165" s="26">
        <f>G1165*H1165</f>
        <v/>
      </c>
    </row>
    <row r="1166">
      <c r="C1166" s="5" t="n">
        <v>2</v>
      </c>
      <c r="D1166" s="5" t="inlineStr">
        <is>
          <t>Mandor</t>
        </is>
      </c>
      <c r="E1166" s="5" t="inlineStr">
        <is>
          <t>L03</t>
        </is>
      </c>
      <c r="F1166" s="5" t="inlineStr">
        <is>
          <t>jam</t>
        </is>
      </c>
      <c r="G1166" s="25" t="n">
        <v>0.003012071701355222</v>
      </c>
      <c r="H1166" s="26">
        <f>VLOOKUP(D1166,upahbahan,3,FALSE)</f>
        <v/>
      </c>
      <c r="J1166" s="26">
        <f>G1166*H1166</f>
        <v/>
      </c>
    </row>
    <row r="1167">
      <c r="C1167" s="27" t="inlineStr">
        <is>
          <t>JUMLAH HARGA TENAGA KERJA</t>
        </is>
      </c>
      <c r="D1167" s="28" t="n"/>
      <c r="E1167" s="28" t="n"/>
      <c r="F1167" s="28" t="n"/>
      <c r="G1167" s="28" t="n"/>
      <c r="H1167" s="28" t="n"/>
      <c r="I1167" s="28" t="n"/>
      <c r="J1167" s="29">
        <f>SUM(J1165:J1166)</f>
        <v/>
      </c>
    </row>
    <row r="1168">
      <c r="C1168" s="24" t="inlineStr">
        <is>
          <t>B</t>
        </is>
      </c>
      <c r="D1168" s="24" t="inlineStr">
        <is>
          <t>BAHAN</t>
        </is>
      </c>
      <c r="E1168" s="12" t="n"/>
      <c r="F1168" s="12" t="n"/>
      <c r="G1168" s="12" t="n"/>
      <c r="H1168" s="12" t="n"/>
      <c r="I1168" s="12" t="n"/>
      <c r="J1168" s="12" t="n"/>
    </row>
    <row r="1169">
      <c r="C1169" s="27" t="inlineStr">
        <is>
          <t>JUMLAH HARGA BAHAN</t>
        </is>
      </c>
      <c r="D1169" s="28" t="n"/>
      <c r="E1169" s="28" t="n"/>
      <c r="F1169" s="28" t="n"/>
      <c r="G1169" s="28" t="n"/>
      <c r="H1169" s="28" t="n"/>
      <c r="I1169" s="28" t="n"/>
      <c r="J1169" s="29" t="n">
        <v>0</v>
      </c>
    </row>
    <row r="1170">
      <c r="C1170" s="24" t="inlineStr">
        <is>
          <t>C</t>
        </is>
      </c>
      <c r="D1170" s="24" t="inlineStr">
        <is>
          <t>PERALATAN</t>
        </is>
      </c>
      <c r="E1170" s="12" t="n"/>
      <c r="F1170" s="12" t="n"/>
      <c r="G1170" s="12" t="n"/>
      <c r="H1170" s="12" t="n"/>
      <c r="I1170" s="12" t="n"/>
      <c r="J1170" s="12" t="n"/>
    </row>
    <row r="1171">
      <c r="C1171" s="5" t="n">
        <v>1</v>
      </c>
      <c r="D1171" s="5" t="inlineStr">
        <is>
          <t>Mesin Pemotong Rumput</t>
        </is>
      </c>
      <c r="E1171" s="5" t="inlineStr">
        <is>
          <t>E65</t>
        </is>
      </c>
      <c r="F1171" s="5" t="inlineStr">
        <is>
          <t>Jam</t>
        </is>
      </c>
      <c r="G1171" s="25" t="n">
        <v>0.00301210663074402</v>
      </c>
      <c r="H1171" s="26">
        <f>VLOOKUP(D1171,upahbahan,3,FALSE)</f>
        <v/>
      </c>
      <c r="J1171" s="26">
        <f>G1171*H1171</f>
        <v/>
      </c>
    </row>
    <row r="1172">
      <c r="C1172" s="5" t="n">
        <v>2</v>
      </c>
      <c r="D1172" s="5" t="inlineStr">
        <is>
          <t>DUMP TRUCK 4 TON; 134 HP</t>
        </is>
      </c>
      <c r="E1172" s="5" t="inlineStr">
        <is>
          <t>E08</t>
        </is>
      </c>
      <c r="F1172" s="5" t="inlineStr">
        <is>
          <t>jam</t>
        </is>
      </c>
      <c r="G1172" s="25" t="n">
        <v>0.003990967308030316</v>
      </c>
      <c r="H1172" s="26">
        <f>VLOOKUP(D1172,upahbahan,3,FALSE)</f>
        <v/>
      </c>
      <c r="J1172" s="26">
        <f>G1172*H1172</f>
        <v/>
      </c>
    </row>
    <row r="1173">
      <c r="C1173" s="5" t="n">
        <v>3</v>
      </c>
      <c r="D1173" s="5" t="inlineStr">
        <is>
          <t>Alat Bantu</t>
        </is>
      </c>
      <c r="F1173" s="5" t="inlineStr">
        <is>
          <t>Ls</t>
        </is>
      </c>
      <c r="G1173" s="25" t="n">
        <v>1</v>
      </c>
      <c r="H1173" s="26">
        <f>VLOOKUP(D1173,upahbahan,3,FALSE)</f>
        <v/>
      </c>
      <c r="J1173" s="26">
        <f>G1173*H1173</f>
        <v/>
      </c>
    </row>
    <row r="1174">
      <c r="C1174" s="27" t="inlineStr">
        <is>
          <t>JUMLAH HARGA PERALATAN</t>
        </is>
      </c>
      <c r="D1174" s="28" t="n"/>
      <c r="E1174" s="28" t="n"/>
      <c r="F1174" s="28" t="n"/>
      <c r="G1174" s="28" t="n"/>
      <c r="H1174" s="28" t="n"/>
      <c r="I1174" s="28" t="n"/>
      <c r="J1174" s="29">
        <f>SUM(J1171:J1173)</f>
        <v/>
      </c>
    </row>
    <row r="1175">
      <c r="C1175" s="31" t="inlineStr">
        <is>
          <t>D</t>
        </is>
      </c>
      <c r="D1175" s="31" t="inlineStr">
        <is>
          <t>Jumlah (A+B+C)</t>
        </is>
      </c>
      <c r="E1175" s="32" t="n"/>
      <c r="F1175" s="32" t="n"/>
      <c r="G1175" s="32" t="n"/>
      <c r="H1175" s="32" t="n"/>
      <c r="I1175" s="32" t="n"/>
      <c r="J1175" s="33">
        <f>J1167+J1169+J1174</f>
        <v/>
      </c>
    </row>
    <row r="1176">
      <c r="C1176" s="18" t="inlineStr">
        <is>
          <t>E</t>
        </is>
      </c>
      <c r="D1176" s="18" t="inlineStr">
        <is>
          <t>Biaya Umum dan Keuntungan 10.0% x D</t>
        </is>
      </c>
      <c r="H1176" s="21">
        <f>$Q$8</f>
        <v/>
      </c>
      <c r="J1176" s="34">
        <f>J1175*H1176</f>
        <v/>
      </c>
    </row>
    <row r="1177">
      <c r="C1177" s="31" t="inlineStr">
        <is>
          <t>F</t>
        </is>
      </c>
      <c r="D1177" s="31" t="inlineStr">
        <is>
          <t>Harga Satuan Pekerjaan (D+E)</t>
        </is>
      </c>
      <c r="E1177" s="32" t="n"/>
      <c r="F1177" s="32" t="n"/>
      <c r="G1177" s="32" t="n"/>
      <c r="H1177" s="32" t="n"/>
      <c r="I1177" s="32" t="n"/>
      <c r="J1177" s="33">
        <f>SUM(J1175:J1176)</f>
        <v/>
      </c>
    </row>
    <row r="1179">
      <c r="C1179" s="16" t="inlineStr">
        <is>
          <t>J.51</t>
        </is>
      </c>
      <c r="D1179" s="17" t="inlineStr">
        <is>
          <t>Fasilitas Kendaraan dan Perlengkapan Pendukung untuk Pemeriksaan Rutin pada Jalan dan Jembatan</t>
        </is>
      </c>
      <c r="F1179" s="18" t="inlineStr">
        <is>
          <t>Lumsum</t>
        </is>
      </c>
      <c r="K1179" s="22">
        <f>ROUNDDOWN(J1190,0)</f>
        <v/>
      </c>
      <c r="M1179" s="19" t="inlineStr">
        <is>
          <t>10.1.(28)</t>
        </is>
      </c>
    </row>
    <row r="1180">
      <c r="C1180" s="23" t="inlineStr">
        <is>
          <t>No</t>
        </is>
      </c>
      <c r="D1180" s="23" t="inlineStr">
        <is>
          <t>Uraian</t>
        </is>
      </c>
      <c r="E1180" s="23" t="inlineStr">
        <is>
          <t>Kode</t>
        </is>
      </c>
      <c r="F1180" s="23" t="inlineStr">
        <is>
          <t>Sat.</t>
        </is>
      </c>
      <c r="G1180" s="23" t="inlineStr">
        <is>
          <t>Koefisien</t>
        </is>
      </c>
      <c r="H1180" s="23" t="inlineStr">
        <is>
          <t>Harga  Satuan (Rp)</t>
        </is>
      </c>
      <c r="J1180" s="23" t="inlineStr">
        <is>
          <t>Jumlah Harga (Rp)</t>
        </is>
      </c>
    </row>
    <row r="1181">
      <c r="C1181" s="24" t="inlineStr">
        <is>
          <t>A</t>
        </is>
      </c>
      <c r="D1181" s="24" t="inlineStr">
        <is>
          <t>TENAGA KERJA</t>
        </is>
      </c>
      <c r="E1181" s="12" t="n"/>
      <c r="F1181" s="12" t="n"/>
      <c r="G1181" s="12" t="n"/>
      <c r="H1181" s="12" t="n"/>
      <c r="I1181" s="12" t="n"/>
      <c r="J1181" s="12" t="n"/>
    </row>
    <row r="1182">
      <c r="C1182" s="27" t="inlineStr">
        <is>
          <t>JUMLAH HARGA TENAGA KERJA</t>
        </is>
      </c>
      <c r="D1182" s="28" t="n"/>
      <c r="E1182" s="28" t="n"/>
      <c r="F1182" s="28" t="n"/>
      <c r="G1182" s="28" t="n"/>
      <c r="H1182" s="28" t="n"/>
      <c r="I1182" s="28" t="n"/>
      <c r="J1182" s="29" t="n">
        <v>0</v>
      </c>
    </row>
    <row r="1183">
      <c r="C1183" s="24" t="inlineStr">
        <is>
          <t>B</t>
        </is>
      </c>
      <c r="D1183" s="24" t="inlineStr">
        <is>
          <t>BAHAN</t>
        </is>
      </c>
      <c r="E1183" s="12" t="n"/>
      <c r="F1183" s="12" t="n"/>
      <c r="G1183" s="12" t="n"/>
      <c r="H1183" s="12" t="n"/>
      <c r="I1183" s="12" t="n"/>
      <c r="J1183" s="12" t="n"/>
    </row>
    <row r="1184">
      <c r="C1184" s="27" t="inlineStr">
        <is>
          <t>JUMLAH HARGA BAHAN</t>
        </is>
      </c>
      <c r="D1184" s="28" t="n"/>
      <c r="E1184" s="28" t="n"/>
      <c r="F1184" s="28" t="n"/>
      <c r="G1184" s="28" t="n"/>
      <c r="H1184" s="28" t="n"/>
      <c r="I1184" s="28" t="n"/>
      <c r="J1184" s="29" t="n">
        <v>0</v>
      </c>
    </row>
    <row r="1185">
      <c r="C1185" s="24" t="inlineStr">
        <is>
          <t>C</t>
        </is>
      </c>
      <c r="D1185" s="24" t="inlineStr">
        <is>
          <t>PERALATAN</t>
        </is>
      </c>
      <c r="E1185" s="12" t="n"/>
      <c r="F1185" s="12" t="n"/>
      <c r="G1185" s="12" t="n"/>
      <c r="H1185" s="12" t="n"/>
      <c r="I1185" s="12" t="n"/>
      <c r="J1185" s="12" t="n"/>
    </row>
    <row r="1186">
      <c r="C1186" s="5" t="n">
        <v>1</v>
      </c>
      <c r="D1186" s="5" t="inlineStr">
        <is>
          <t>DUMP TRUCK 4 TON; 134 HP</t>
        </is>
      </c>
      <c r="E1186" s="5" t="inlineStr">
        <is>
          <t>E08</t>
        </is>
      </c>
      <c r="F1186" s="5" t="inlineStr">
        <is>
          <t>jam</t>
        </is>
      </c>
      <c r="G1186" s="25" t="n">
        <v>1462.999990481105</v>
      </c>
      <c r="H1186" s="26" t="n">
        <v>343527.27</v>
      </c>
      <c r="I1186" s="30" t="inlineStr">
        <is>
          <t>harga khusus</t>
        </is>
      </c>
      <c r="J1186" s="26">
        <f>G1186*H1186</f>
        <v/>
      </c>
    </row>
    <row r="1187">
      <c r="C1187" s="27" t="inlineStr">
        <is>
          <t>JUMLAH HARGA PERALATAN</t>
        </is>
      </c>
      <c r="D1187" s="28" t="n"/>
      <c r="E1187" s="28" t="n"/>
      <c r="F1187" s="28" t="n"/>
      <c r="G1187" s="28" t="n"/>
      <c r="H1187" s="28" t="n"/>
      <c r="I1187" s="28" t="n"/>
      <c r="J1187" s="29">
        <f>SUM(J1186:J1186)</f>
        <v/>
      </c>
    </row>
    <row r="1188">
      <c r="C1188" s="31" t="inlineStr">
        <is>
          <t>D</t>
        </is>
      </c>
      <c r="D1188" s="31" t="inlineStr">
        <is>
          <t>Jumlah (A+B+C)</t>
        </is>
      </c>
      <c r="E1188" s="32" t="n"/>
      <c r="F1188" s="32" t="n"/>
      <c r="G1188" s="32" t="n"/>
      <c r="H1188" s="32" t="n"/>
      <c r="I1188" s="32" t="n"/>
      <c r="J1188" s="33">
        <f>J1182+J1184+J1187</f>
        <v/>
      </c>
    </row>
    <row r="1189">
      <c r="C1189" s="18" t="inlineStr">
        <is>
          <t>E</t>
        </is>
      </c>
      <c r="D1189" s="18" t="inlineStr">
        <is>
          <t>Biaya Umum dan Keuntungan 10.0% x D</t>
        </is>
      </c>
      <c r="H1189" s="21">
        <f>$Q$8</f>
        <v/>
      </c>
      <c r="J1189" s="34">
        <f>J1188*H1189</f>
        <v/>
      </c>
    </row>
    <row r="1190">
      <c r="C1190" s="31" t="inlineStr">
        <is>
          <t>F</t>
        </is>
      </c>
      <c r="D1190" s="31" t="inlineStr">
        <is>
          <t>Harga Satuan Pekerjaan (D+E)</t>
        </is>
      </c>
      <c r="E1190" s="32" t="n"/>
      <c r="F1190" s="32" t="n"/>
      <c r="G1190" s="32" t="n"/>
      <c r="H1190" s="32" t="n"/>
      <c r="I1190" s="32" t="n"/>
      <c r="J1190" s="33">
        <f>SUM(J1188:J1189)</f>
        <v/>
      </c>
    </row>
    <row r="1192">
      <c r="C1192" s="16" t="inlineStr">
        <is>
          <t>J.52</t>
        </is>
      </c>
      <c r="D1192" s="17" t="inlineStr">
        <is>
          <t>Pembersihan Struktur Bangunan Atas Jembatan Tipe Gelagar Beton</t>
        </is>
      </c>
      <c r="F1192" s="18" t="inlineStr">
        <is>
          <t>Meter Panjang</t>
        </is>
      </c>
      <c r="K1192" s="22">
        <f>ROUNDDOWN(J1208,0)</f>
        <v/>
      </c>
      <c r="M1192" s="19" t="inlineStr">
        <is>
          <t>10.2.(1a)</t>
        </is>
      </c>
    </row>
    <row r="1193">
      <c r="C1193" s="23" t="inlineStr">
        <is>
          <t>No</t>
        </is>
      </c>
      <c r="D1193" s="23" t="inlineStr">
        <is>
          <t>Uraian</t>
        </is>
      </c>
      <c r="E1193" s="23" t="inlineStr">
        <is>
          <t>Kode</t>
        </is>
      </c>
      <c r="F1193" s="23" t="inlineStr">
        <is>
          <t>Sat.</t>
        </is>
      </c>
      <c r="G1193" s="23" t="inlineStr">
        <is>
          <t>Koefisien</t>
        </is>
      </c>
      <c r="H1193" s="23" t="inlineStr">
        <is>
          <t>Harga  Satuan (Rp)</t>
        </is>
      </c>
      <c r="J1193" s="23" t="inlineStr">
        <is>
          <t>Jumlah Harga (Rp)</t>
        </is>
      </c>
    </row>
    <row r="1194">
      <c r="C1194" s="24" t="inlineStr">
        <is>
          <t>A</t>
        </is>
      </c>
      <c r="D1194" s="24" t="inlineStr">
        <is>
          <t>TENAGA KERJA</t>
        </is>
      </c>
      <c r="E1194" s="12" t="n"/>
      <c r="F1194" s="12" t="n"/>
      <c r="G1194" s="12" t="n"/>
      <c r="H1194" s="12" t="n"/>
      <c r="I1194" s="12" t="n"/>
      <c r="J1194" s="12" t="n"/>
    </row>
    <row r="1195">
      <c r="C1195" s="5" t="n">
        <v>1</v>
      </c>
      <c r="D1195" s="5" t="inlineStr">
        <is>
          <t>Pekerja</t>
        </is>
      </c>
      <c r="E1195" s="5" t="inlineStr">
        <is>
          <t>L01</t>
        </is>
      </c>
      <c r="F1195" s="5" t="inlineStr">
        <is>
          <t>jam</t>
        </is>
      </c>
      <c r="G1195" s="25" t="n">
        <v>0.07171548940548135</v>
      </c>
      <c r="H1195" s="26">
        <f>VLOOKUP(D1195,upahbahan,3,FALSE)</f>
        <v/>
      </c>
      <c r="J1195" s="26">
        <f>G1195*H1195</f>
        <v/>
      </c>
    </row>
    <row r="1196">
      <c r="C1196" s="5" t="n">
        <v>2</v>
      </c>
      <c r="D1196" s="5" t="inlineStr">
        <is>
          <t>Mandor</t>
        </is>
      </c>
      <c r="E1196" s="5" t="inlineStr">
        <is>
          <t>L03</t>
        </is>
      </c>
      <c r="F1196" s="5" t="inlineStr">
        <is>
          <t>jam</t>
        </is>
      </c>
      <c r="G1196" s="25" t="n">
        <v>0.01434321287247896</v>
      </c>
      <c r="H1196" s="26">
        <f>VLOOKUP(D1196,upahbahan,3,FALSE)</f>
        <v/>
      </c>
      <c r="J1196" s="26">
        <f>G1196*H1196</f>
        <v/>
      </c>
    </row>
    <row r="1197">
      <c r="C1197" s="27" t="inlineStr">
        <is>
          <t>JUMLAH HARGA TENAGA KERJA</t>
        </is>
      </c>
      <c r="D1197" s="28" t="n"/>
      <c r="E1197" s="28" t="n"/>
      <c r="F1197" s="28" t="n"/>
      <c r="G1197" s="28" t="n"/>
      <c r="H1197" s="28" t="n"/>
      <c r="I1197" s="28" t="n"/>
      <c r="J1197" s="29">
        <f>SUM(J1195:J1196)</f>
        <v/>
      </c>
    </row>
    <row r="1198">
      <c r="C1198" s="24" t="inlineStr">
        <is>
          <t>B</t>
        </is>
      </c>
      <c r="D1198" s="24" t="inlineStr">
        <is>
          <t>BAHAN</t>
        </is>
      </c>
      <c r="E1198" s="12" t="n"/>
      <c r="F1198" s="12" t="n"/>
      <c r="G1198" s="12" t="n"/>
      <c r="H1198" s="12" t="n"/>
      <c r="I1198" s="12" t="n"/>
      <c r="J1198" s="12" t="n"/>
    </row>
    <row r="1199">
      <c r="C1199" s="5" t="n">
        <v>1</v>
      </c>
      <c r="D1199" s="5" t="inlineStr">
        <is>
          <t>Air</t>
        </is>
      </c>
      <c r="E1199" s="5" t="inlineStr">
        <is>
          <t>M170</t>
        </is>
      </c>
      <c r="F1199" s="5" t="inlineStr">
        <is>
          <t>Ltr</t>
        </is>
      </c>
      <c r="G1199" s="25" t="n">
        <v>19.24982935153583</v>
      </c>
      <c r="H1199" s="26">
        <f>VLOOKUP(D1199,upahbahan,3,FALSE)</f>
        <v/>
      </c>
      <c r="J1199" s="26">
        <f>G1199*H1199</f>
        <v/>
      </c>
    </row>
    <row r="1200">
      <c r="C1200" s="27" t="inlineStr">
        <is>
          <t>JUMLAH HARGA BAHAN</t>
        </is>
      </c>
      <c r="D1200" s="28" t="n"/>
      <c r="E1200" s="28" t="n"/>
      <c r="F1200" s="28" t="n"/>
      <c r="G1200" s="28" t="n"/>
      <c r="H1200" s="28" t="n"/>
      <c r="I1200" s="28" t="n"/>
      <c r="J1200" s="29">
        <f>SUM(J1199:J1199)</f>
        <v/>
      </c>
    </row>
    <row r="1201">
      <c r="C1201" s="24" t="inlineStr">
        <is>
          <t>C</t>
        </is>
      </c>
      <c r="D1201" s="24" t="inlineStr">
        <is>
          <t>PERALATAN</t>
        </is>
      </c>
      <c r="E1201" s="12" t="n"/>
      <c r="F1201" s="12" t="n"/>
      <c r="G1201" s="12" t="n"/>
      <c r="H1201" s="12" t="n"/>
      <c r="I1201" s="12" t="n"/>
      <c r="J1201" s="12" t="n"/>
    </row>
    <row r="1202">
      <c r="C1202" s="5" t="n">
        <v>1</v>
      </c>
      <c r="D1202" s="5" t="inlineStr">
        <is>
          <t>WATER PUMP 70-100 mm</t>
        </is>
      </c>
      <c r="E1202" s="5" t="inlineStr">
        <is>
          <t>E22</t>
        </is>
      </c>
      <c r="F1202" s="5" t="inlineStr">
        <is>
          <t>jam</t>
        </is>
      </c>
      <c r="G1202" s="25" t="n">
        <v>0.01434310207206301</v>
      </c>
      <c r="H1202" s="26">
        <f>VLOOKUP(D1202,upahbahan,3,FALSE)</f>
        <v/>
      </c>
      <c r="J1202" s="26">
        <f>G1202*H1202</f>
        <v/>
      </c>
    </row>
    <row r="1203">
      <c r="C1203" s="5" t="n">
        <v>2</v>
      </c>
      <c r="D1203" s="5" t="inlineStr">
        <is>
          <t>Water Tank Truck</t>
        </is>
      </c>
      <c r="E1203" s="5" t="inlineStr">
        <is>
          <t>E23</t>
        </is>
      </c>
      <c r="F1203" s="5" t="inlineStr">
        <is>
          <t>jam</t>
        </is>
      </c>
      <c r="G1203" s="25" t="n">
        <v>0.005798191473736829</v>
      </c>
      <c r="H1203" s="26">
        <f>VLOOKUP(D1203,upahbahan,3,FALSE)</f>
        <v/>
      </c>
      <c r="J1203" s="26">
        <f>G1203*H1203</f>
        <v/>
      </c>
    </row>
    <row r="1204">
      <c r="C1204" s="5" t="n">
        <v>3</v>
      </c>
      <c r="D1204" s="5" t="inlineStr">
        <is>
          <t>Alat Bantu</t>
        </is>
      </c>
      <c r="F1204" s="5" t="inlineStr">
        <is>
          <t>Ls</t>
        </is>
      </c>
      <c r="G1204" s="25" t="n">
        <v>1</v>
      </c>
      <c r="H1204" s="26">
        <f>VLOOKUP(D1204,upahbahan,3,FALSE)</f>
        <v/>
      </c>
      <c r="J1204" s="26">
        <f>G1204*H1204</f>
        <v/>
      </c>
    </row>
    <row r="1205">
      <c r="C1205" s="27" t="inlineStr">
        <is>
          <t>JUMLAH HARGA PERALATAN</t>
        </is>
      </c>
      <c r="D1205" s="28" t="n"/>
      <c r="E1205" s="28" t="n"/>
      <c r="F1205" s="28" t="n"/>
      <c r="G1205" s="28" t="n"/>
      <c r="H1205" s="28" t="n"/>
      <c r="I1205" s="28" t="n"/>
      <c r="J1205" s="29">
        <f>SUM(J1202:J1204)</f>
        <v/>
      </c>
    </row>
    <row r="1206">
      <c r="C1206" s="31" t="inlineStr">
        <is>
          <t>D</t>
        </is>
      </c>
      <c r="D1206" s="31" t="inlineStr">
        <is>
          <t>Jumlah (A+B+C)</t>
        </is>
      </c>
      <c r="E1206" s="32" t="n"/>
      <c r="F1206" s="32" t="n"/>
      <c r="G1206" s="32" t="n"/>
      <c r="H1206" s="32" t="n"/>
      <c r="I1206" s="32" t="n"/>
      <c r="J1206" s="33">
        <f>J1197+J1200+J1205</f>
        <v/>
      </c>
    </row>
    <row r="1207">
      <c r="C1207" s="18" t="inlineStr">
        <is>
          <t>E</t>
        </is>
      </c>
      <c r="D1207" s="18" t="inlineStr">
        <is>
          <t>Biaya Umum dan Keuntungan 10.0% x D</t>
        </is>
      </c>
      <c r="H1207" s="21">
        <f>$Q$8</f>
        <v/>
      </c>
      <c r="J1207" s="34">
        <f>J1206*H1207</f>
        <v/>
      </c>
    </row>
    <row r="1208">
      <c r="C1208" s="31" t="inlineStr">
        <is>
          <t>F</t>
        </is>
      </c>
      <c r="D1208" s="31" t="inlineStr">
        <is>
          <t>Harga Satuan Pekerjaan (D+E)</t>
        </is>
      </c>
      <c r="E1208" s="32" t="n"/>
      <c r="F1208" s="32" t="n"/>
      <c r="G1208" s="32" t="n"/>
      <c r="H1208" s="32" t="n"/>
      <c r="I1208" s="32" t="n"/>
      <c r="J1208" s="33">
        <f>SUM(J1206:J1207)</f>
        <v/>
      </c>
    </row>
    <row r="1210">
      <c r="C1210" s="16" t="inlineStr">
        <is>
          <t>J.53</t>
        </is>
      </c>
      <c r="D1210" s="17" t="inlineStr">
        <is>
          <t>Pembersihan Struktur Bangunan Atas Jembatan Tipe Rangka Baja Standar</t>
        </is>
      </c>
      <c r="F1210" s="18" t="inlineStr">
        <is>
          <t>Meter Panjang</t>
        </is>
      </c>
      <c r="K1210" s="22">
        <f>ROUNDDOWN(J1226,0)</f>
        <v/>
      </c>
      <c r="M1210" s="19" t="inlineStr">
        <is>
          <t>10.2.(1b)</t>
        </is>
      </c>
    </row>
    <row r="1211">
      <c r="C1211" s="23" t="inlineStr">
        <is>
          <t>No</t>
        </is>
      </c>
      <c r="D1211" s="23" t="inlineStr">
        <is>
          <t>Uraian</t>
        </is>
      </c>
      <c r="E1211" s="23" t="inlineStr">
        <is>
          <t>Kode</t>
        </is>
      </c>
      <c r="F1211" s="23" t="inlineStr">
        <is>
          <t>Sat.</t>
        </is>
      </c>
      <c r="G1211" s="23" t="inlineStr">
        <is>
          <t>Koefisien</t>
        </is>
      </c>
      <c r="H1211" s="23" t="inlineStr">
        <is>
          <t>Harga  Satuan (Rp)</t>
        </is>
      </c>
      <c r="J1211" s="23" t="inlineStr">
        <is>
          <t>Jumlah Harga (Rp)</t>
        </is>
      </c>
    </row>
    <row r="1212">
      <c r="C1212" s="24" t="inlineStr">
        <is>
          <t>A</t>
        </is>
      </c>
      <c r="D1212" s="24" t="inlineStr">
        <is>
          <t>TENAGA KERJA</t>
        </is>
      </c>
      <c r="E1212" s="12" t="n"/>
      <c r="F1212" s="12" t="n"/>
      <c r="G1212" s="12" t="n"/>
      <c r="H1212" s="12" t="n"/>
      <c r="I1212" s="12" t="n"/>
      <c r="J1212" s="12" t="n"/>
    </row>
    <row r="1213">
      <c r="C1213" s="5" t="n">
        <v>1</v>
      </c>
      <c r="D1213" s="5" t="inlineStr">
        <is>
          <t>Pekerja</t>
        </is>
      </c>
      <c r="E1213" s="5" t="inlineStr">
        <is>
          <t>L01</t>
        </is>
      </c>
      <c r="F1213" s="5" t="inlineStr">
        <is>
          <t>jam</t>
        </is>
      </c>
      <c r="G1213" s="25" t="n">
        <v>0.07171548940548135</v>
      </c>
      <c r="H1213" s="26">
        <f>VLOOKUP(D1213,upahbahan,3,FALSE)</f>
        <v/>
      </c>
      <c r="J1213" s="26">
        <f>G1213*H1213</f>
        <v/>
      </c>
    </row>
    <row r="1214">
      <c r="C1214" s="5" t="n">
        <v>2</v>
      </c>
      <c r="D1214" s="5" t="inlineStr">
        <is>
          <t>Mandor</t>
        </is>
      </c>
      <c r="E1214" s="5" t="inlineStr">
        <is>
          <t>L03</t>
        </is>
      </c>
      <c r="F1214" s="5" t="inlineStr">
        <is>
          <t>jam</t>
        </is>
      </c>
      <c r="G1214" s="25" t="n">
        <v>0.01434321287247896</v>
      </c>
      <c r="H1214" s="26">
        <f>VLOOKUP(D1214,upahbahan,3,FALSE)</f>
        <v/>
      </c>
      <c r="J1214" s="26">
        <f>G1214*H1214</f>
        <v/>
      </c>
    </row>
    <row r="1215">
      <c r="C1215" s="27" t="inlineStr">
        <is>
          <t>JUMLAH HARGA TENAGA KERJA</t>
        </is>
      </c>
      <c r="D1215" s="28" t="n"/>
      <c r="E1215" s="28" t="n"/>
      <c r="F1215" s="28" t="n"/>
      <c r="G1215" s="28" t="n"/>
      <c r="H1215" s="28" t="n"/>
      <c r="I1215" s="28" t="n"/>
      <c r="J1215" s="29">
        <f>SUM(J1213:J1214)</f>
        <v/>
      </c>
    </row>
    <row r="1216">
      <c r="C1216" s="24" t="inlineStr">
        <is>
          <t>B</t>
        </is>
      </c>
      <c r="D1216" s="24" t="inlineStr">
        <is>
          <t>BAHAN</t>
        </is>
      </c>
      <c r="E1216" s="12" t="n"/>
      <c r="F1216" s="12" t="n"/>
      <c r="G1216" s="12" t="n"/>
      <c r="H1216" s="12" t="n"/>
      <c r="I1216" s="12" t="n"/>
      <c r="J1216" s="12" t="n"/>
    </row>
    <row r="1217">
      <c r="C1217" s="5" t="n">
        <v>1</v>
      </c>
      <c r="D1217" s="5" t="inlineStr">
        <is>
          <t>Air</t>
        </is>
      </c>
      <c r="E1217" s="5" t="inlineStr">
        <is>
          <t>M170</t>
        </is>
      </c>
      <c r="F1217" s="5" t="inlineStr">
        <is>
          <t>Ltr</t>
        </is>
      </c>
      <c r="G1217" s="25" t="n">
        <v>10.50034129692833</v>
      </c>
      <c r="H1217" s="26">
        <f>VLOOKUP(D1217,upahbahan,3,FALSE)</f>
        <v/>
      </c>
      <c r="J1217" s="26">
        <f>G1217*H1217</f>
        <v/>
      </c>
    </row>
    <row r="1218">
      <c r="C1218" s="27" t="inlineStr">
        <is>
          <t>JUMLAH HARGA BAHAN</t>
        </is>
      </c>
      <c r="D1218" s="28" t="n"/>
      <c r="E1218" s="28" t="n"/>
      <c r="F1218" s="28" t="n"/>
      <c r="G1218" s="28" t="n"/>
      <c r="H1218" s="28" t="n"/>
      <c r="I1218" s="28" t="n"/>
      <c r="J1218" s="29">
        <f>SUM(J1217:J1217)</f>
        <v/>
      </c>
    </row>
    <row r="1219">
      <c r="C1219" s="24" t="inlineStr">
        <is>
          <t>C</t>
        </is>
      </c>
      <c r="D1219" s="24" t="inlineStr">
        <is>
          <t>PERALATAN</t>
        </is>
      </c>
      <c r="E1219" s="12" t="n"/>
      <c r="F1219" s="12" t="n"/>
      <c r="G1219" s="12" t="n"/>
      <c r="H1219" s="12" t="n"/>
      <c r="I1219" s="12" t="n"/>
      <c r="J1219" s="12" t="n"/>
    </row>
    <row r="1220">
      <c r="C1220" s="5" t="n">
        <v>1</v>
      </c>
      <c r="D1220" s="5" t="inlineStr">
        <is>
          <t>WATER PUMP 70-100 mm</t>
        </is>
      </c>
      <c r="E1220" s="5" t="inlineStr">
        <is>
          <t>E22</t>
        </is>
      </c>
      <c r="F1220" s="5" t="inlineStr">
        <is>
          <t>jam</t>
        </is>
      </c>
      <c r="G1220" s="25" t="n">
        <v>0.01434310207206301</v>
      </c>
      <c r="H1220" s="26">
        <f>VLOOKUP(D1220,upahbahan,3,FALSE)</f>
        <v/>
      </c>
      <c r="J1220" s="26">
        <f>G1220*H1220</f>
        <v/>
      </c>
    </row>
    <row r="1221">
      <c r="C1221" s="5" t="n">
        <v>2</v>
      </c>
      <c r="D1221" s="5" t="inlineStr">
        <is>
          <t>Water Tank Truck</t>
        </is>
      </c>
      <c r="E1221" s="5" t="inlineStr">
        <is>
          <t>E23</t>
        </is>
      </c>
      <c r="F1221" s="5" t="inlineStr">
        <is>
          <t>jam</t>
        </is>
      </c>
      <c r="G1221" s="25" t="n">
        <v>0.003162648079873</v>
      </c>
      <c r="H1221" s="26">
        <f>VLOOKUP(D1221,upahbahan,3,FALSE)</f>
        <v/>
      </c>
      <c r="J1221" s="26">
        <f>G1221*H1221</f>
        <v/>
      </c>
    </row>
    <row r="1222">
      <c r="C1222" s="5" t="n">
        <v>3</v>
      </c>
      <c r="D1222" s="5" t="inlineStr">
        <is>
          <t>Alat Bantu</t>
        </is>
      </c>
      <c r="F1222" s="5" t="inlineStr">
        <is>
          <t>Ls</t>
        </is>
      </c>
      <c r="G1222" s="25" t="n">
        <v>1</v>
      </c>
      <c r="H1222" s="26">
        <f>VLOOKUP(D1222,upahbahan,3,FALSE)</f>
        <v/>
      </c>
      <c r="J1222" s="26">
        <f>G1222*H1222</f>
        <v/>
      </c>
    </row>
    <row r="1223">
      <c r="C1223" s="27" t="inlineStr">
        <is>
          <t>JUMLAH HARGA PERALATAN</t>
        </is>
      </c>
      <c r="D1223" s="28" t="n"/>
      <c r="E1223" s="28" t="n"/>
      <c r="F1223" s="28" t="n"/>
      <c r="G1223" s="28" t="n"/>
      <c r="H1223" s="28" t="n"/>
      <c r="I1223" s="28" t="n"/>
      <c r="J1223" s="29">
        <f>SUM(J1220:J1222)</f>
        <v/>
      </c>
    </row>
    <row r="1224">
      <c r="C1224" s="31" t="inlineStr">
        <is>
          <t>D</t>
        </is>
      </c>
      <c r="D1224" s="31" t="inlineStr">
        <is>
          <t>Jumlah (A+B+C)</t>
        </is>
      </c>
      <c r="E1224" s="32" t="n"/>
      <c r="F1224" s="32" t="n"/>
      <c r="G1224" s="32" t="n"/>
      <c r="H1224" s="32" t="n"/>
      <c r="I1224" s="32" t="n"/>
      <c r="J1224" s="33">
        <f>J1215+J1218+J1223</f>
        <v/>
      </c>
    </row>
    <row r="1225">
      <c r="C1225" s="18" t="inlineStr">
        <is>
          <t>E</t>
        </is>
      </c>
      <c r="D1225" s="18" t="inlineStr">
        <is>
          <t>Biaya Umum dan Keuntungan 10.0% x D</t>
        </is>
      </c>
      <c r="H1225" s="21">
        <f>$Q$8</f>
        <v/>
      </c>
      <c r="J1225" s="34">
        <f>J1224*H1225</f>
        <v/>
      </c>
    </row>
    <row r="1226">
      <c r="C1226" s="31" t="inlineStr">
        <is>
          <t>F</t>
        </is>
      </c>
      <c r="D1226" s="31" t="inlineStr">
        <is>
          <t>Harga Satuan Pekerjaan (D+E)</t>
        </is>
      </c>
      <c r="E1226" s="32" t="n"/>
      <c r="F1226" s="32" t="n"/>
      <c r="G1226" s="32" t="n"/>
      <c r="H1226" s="32" t="n"/>
      <c r="I1226" s="32" t="n"/>
      <c r="J1226" s="33">
        <f>SUM(J1224:J1225)</f>
        <v/>
      </c>
    </row>
    <row r="1228">
      <c r="C1228" s="16" t="inlineStr">
        <is>
          <t>J.54</t>
        </is>
      </c>
      <c r="D1228" s="17" t="inlineStr">
        <is>
          <t>Pembersihan Struktur Bangunan Atas Jembatan Tipe Gelagar Baja Standar</t>
        </is>
      </c>
      <c r="F1228" s="18" t="inlineStr">
        <is>
          <t>Meter Panjang</t>
        </is>
      </c>
      <c r="K1228" s="22">
        <f>ROUNDDOWN(J1244,0)</f>
        <v/>
      </c>
      <c r="M1228" s="19" t="inlineStr">
        <is>
          <t>10.2.(1c)</t>
        </is>
      </c>
    </row>
    <row r="1229">
      <c r="C1229" s="23" t="inlineStr">
        <is>
          <t>No</t>
        </is>
      </c>
      <c r="D1229" s="23" t="inlineStr">
        <is>
          <t>Uraian</t>
        </is>
      </c>
      <c r="E1229" s="23" t="inlineStr">
        <is>
          <t>Kode</t>
        </is>
      </c>
      <c r="F1229" s="23" t="inlineStr">
        <is>
          <t>Sat.</t>
        </is>
      </c>
      <c r="G1229" s="23" t="inlineStr">
        <is>
          <t>Koefisien</t>
        </is>
      </c>
      <c r="H1229" s="23" t="inlineStr">
        <is>
          <t>Harga  Satuan (Rp)</t>
        </is>
      </c>
      <c r="J1229" s="23" t="inlineStr">
        <is>
          <t>Jumlah Harga (Rp)</t>
        </is>
      </c>
    </row>
    <row r="1230">
      <c r="C1230" s="24" t="inlineStr">
        <is>
          <t>A</t>
        </is>
      </c>
      <c r="D1230" s="24" t="inlineStr">
        <is>
          <t>TENAGA KERJA</t>
        </is>
      </c>
      <c r="E1230" s="12" t="n"/>
      <c r="F1230" s="12" t="n"/>
      <c r="G1230" s="12" t="n"/>
      <c r="H1230" s="12" t="n"/>
      <c r="I1230" s="12" t="n"/>
      <c r="J1230" s="12" t="n"/>
    </row>
    <row r="1231">
      <c r="C1231" s="5" t="n">
        <v>1</v>
      </c>
      <c r="D1231" s="5" t="inlineStr">
        <is>
          <t>Pekerja</t>
        </is>
      </c>
      <c r="E1231" s="5" t="inlineStr">
        <is>
          <t>L01</t>
        </is>
      </c>
      <c r="F1231" s="5" t="inlineStr">
        <is>
          <t>jam</t>
        </is>
      </c>
      <c r="G1231" s="25" t="n">
        <v>0.07171548940548135</v>
      </c>
      <c r="H1231" s="26">
        <f>VLOOKUP(D1231,upahbahan,3,FALSE)</f>
        <v/>
      </c>
      <c r="J1231" s="26">
        <f>G1231*H1231</f>
        <v/>
      </c>
    </row>
    <row r="1232">
      <c r="C1232" s="5" t="n">
        <v>2</v>
      </c>
      <c r="D1232" s="5" t="inlineStr">
        <is>
          <t>Mandor</t>
        </is>
      </c>
      <c r="E1232" s="5" t="inlineStr">
        <is>
          <t>L03</t>
        </is>
      </c>
      <c r="F1232" s="5" t="inlineStr">
        <is>
          <t>jam</t>
        </is>
      </c>
      <c r="G1232" s="25" t="n">
        <v>0.01434321287247896</v>
      </c>
      <c r="H1232" s="26">
        <f>VLOOKUP(D1232,upahbahan,3,FALSE)</f>
        <v/>
      </c>
      <c r="J1232" s="26">
        <f>G1232*H1232</f>
        <v/>
      </c>
    </row>
    <row r="1233">
      <c r="C1233" s="27" t="inlineStr">
        <is>
          <t>JUMLAH HARGA TENAGA KERJA</t>
        </is>
      </c>
      <c r="D1233" s="28" t="n"/>
      <c r="E1233" s="28" t="n"/>
      <c r="F1233" s="28" t="n"/>
      <c r="G1233" s="28" t="n"/>
      <c r="H1233" s="28" t="n"/>
      <c r="I1233" s="28" t="n"/>
      <c r="J1233" s="29">
        <f>SUM(J1231:J1232)</f>
        <v/>
      </c>
    </row>
    <row r="1234">
      <c r="C1234" s="24" t="inlineStr">
        <is>
          <t>B</t>
        </is>
      </c>
      <c r="D1234" s="24" t="inlineStr">
        <is>
          <t>BAHAN</t>
        </is>
      </c>
      <c r="E1234" s="12" t="n"/>
      <c r="F1234" s="12" t="n"/>
      <c r="G1234" s="12" t="n"/>
      <c r="H1234" s="12" t="n"/>
      <c r="I1234" s="12" t="n"/>
      <c r="J1234" s="12" t="n"/>
    </row>
    <row r="1235">
      <c r="C1235" s="5" t="n">
        <v>1</v>
      </c>
      <c r="D1235" s="5" t="inlineStr">
        <is>
          <t>Air</t>
        </is>
      </c>
      <c r="E1235" s="5" t="inlineStr">
        <is>
          <t>M170</t>
        </is>
      </c>
      <c r="F1235" s="5" t="inlineStr">
        <is>
          <t>Ltr</t>
        </is>
      </c>
      <c r="G1235" s="25" t="n">
        <v>14</v>
      </c>
      <c r="H1235" s="26">
        <f>VLOOKUP(D1235,upahbahan,3,FALSE)</f>
        <v/>
      </c>
      <c r="J1235" s="26">
        <f>G1235*H1235</f>
        <v/>
      </c>
    </row>
    <row r="1236">
      <c r="C1236" s="27" t="inlineStr">
        <is>
          <t>JUMLAH HARGA BAHAN</t>
        </is>
      </c>
      <c r="D1236" s="28" t="n"/>
      <c r="E1236" s="28" t="n"/>
      <c r="F1236" s="28" t="n"/>
      <c r="G1236" s="28" t="n"/>
      <c r="H1236" s="28" t="n"/>
      <c r="I1236" s="28" t="n"/>
      <c r="J1236" s="29">
        <f>SUM(J1235:J1235)</f>
        <v/>
      </c>
    </row>
    <row r="1237">
      <c r="C1237" s="24" t="inlineStr">
        <is>
          <t>C</t>
        </is>
      </c>
      <c r="D1237" s="24" t="inlineStr">
        <is>
          <t>PERALATAN</t>
        </is>
      </c>
      <c r="E1237" s="12" t="n"/>
      <c r="F1237" s="12" t="n"/>
      <c r="G1237" s="12" t="n"/>
      <c r="H1237" s="12" t="n"/>
      <c r="I1237" s="12" t="n"/>
      <c r="J1237" s="12" t="n"/>
    </row>
    <row r="1238">
      <c r="C1238" s="5" t="n">
        <v>1</v>
      </c>
      <c r="D1238" s="5" t="inlineStr">
        <is>
          <t>WATER PUMP 70-100 mm</t>
        </is>
      </c>
      <c r="E1238" s="5" t="inlineStr">
        <is>
          <t>E22</t>
        </is>
      </c>
      <c r="F1238" s="5" t="inlineStr">
        <is>
          <t>jam</t>
        </is>
      </c>
      <c r="G1238" s="25" t="n">
        <v>0.01434310207206301</v>
      </c>
      <c r="H1238" s="26">
        <f>VLOOKUP(D1238,upahbahan,3,FALSE)</f>
        <v/>
      </c>
      <c r="J1238" s="26">
        <f>G1238*H1238</f>
        <v/>
      </c>
    </row>
    <row r="1239">
      <c r="C1239" s="5" t="n">
        <v>2</v>
      </c>
      <c r="D1239" s="5" t="inlineStr">
        <is>
          <t>Water Tank Truck</t>
        </is>
      </c>
      <c r="E1239" s="5" t="inlineStr">
        <is>
          <t>E23</t>
        </is>
      </c>
      <c r="F1239" s="5" t="inlineStr">
        <is>
          <t>jam</t>
        </is>
      </c>
      <c r="G1239" s="25" t="n">
        <v>0.004216877415709317</v>
      </c>
      <c r="H1239" s="26">
        <f>VLOOKUP(D1239,upahbahan,3,FALSE)</f>
        <v/>
      </c>
      <c r="J1239" s="26">
        <f>G1239*H1239</f>
        <v/>
      </c>
    </row>
    <row r="1240">
      <c r="C1240" s="5" t="n">
        <v>3</v>
      </c>
      <c r="D1240" s="5" t="inlineStr">
        <is>
          <t>Alat Bantu</t>
        </is>
      </c>
      <c r="F1240" s="5" t="inlineStr">
        <is>
          <t>Ls</t>
        </is>
      </c>
      <c r="G1240" s="25" t="n">
        <v>1</v>
      </c>
      <c r="H1240" s="26">
        <f>VLOOKUP(D1240,upahbahan,3,FALSE)</f>
        <v/>
      </c>
      <c r="J1240" s="26">
        <f>G1240*H1240</f>
        <v/>
      </c>
    </row>
    <row r="1241">
      <c r="C1241" s="27" t="inlineStr">
        <is>
          <t>JUMLAH HARGA PERALATAN</t>
        </is>
      </c>
      <c r="D1241" s="28" t="n"/>
      <c r="E1241" s="28" t="n"/>
      <c r="F1241" s="28" t="n"/>
      <c r="G1241" s="28" t="n"/>
      <c r="H1241" s="28" t="n"/>
      <c r="I1241" s="28" t="n"/>
      <c r="J1241" s="29">
        <f>SUM(J1238:J1240)</f>
        <v/>
      </c>
    </row>
    <row r="1242">
      <c r="C1242" s="31" t="inlineStr">
        <is>
          <t>D</t>
        </is>
      </c>
      <c r="D1242" s="31" t="inlineStr">
        <is>
          <t>Jumlah (A+B+C)</t>
        </is>
      </c>
      <c r="E1242" s="32" t="n"/>
      <c r="F1242" s="32" t="n"/>
      <c r="G1242" s="32" t="n"/>
      <c r="H1242" s="32" t="n"/>
      <c r="I1242" s="32" t="n"/>
      <c r="J1242" s="33">
        <f>J1233+J1236+J1241</f>
        <v/>
      </c>
    </row>
    <row r="1243">
      <c r="C1243" s="18" t="inlineStr">
        <is>
          <t>E</t>
        </is>
      </c>
      <c r="D1243" s="18" t="inlineStr">
        <is>
          <t>Biaya Umum dan Keuntungan 10.0% x D</t>
        </is>
      </c>
      <c r="H1243" s="21">
        <f>$Q$8</f>
        <v/>
      </c>
      <c r="J1243" s="34">
        <f>J1242*H1243</f>
        <v/>
      </c>
    </row>
    <row r="1244">
      <c r="C1244" s="31" t="inlineStr">
        <is>
          <t>F</t>
        </is>
      </c>
      <c r="D1244" s="31" t="inlineStr">
        <is>
          <t>Harga Satuan Pekerjaan (D+E)</t>
        </is>
      </c>
      <c r="E1244" s="32" t="n"/>
      <c r="F1244" s="32" t="n"/>
      <c r="G1244" s="32" t="n"/>
      <c r="H1244" s="32" t="n"/>
      <c r="I1244" s="32" t="n"/>
      <c r="J1244" s="33">
        <f>SUM(J1242:J1243)</f>
        <v/>
      </c>
    </row>
    <row r="1246">
      <c r="C1246" s="16" t="inlineStr">
        <is>
          <t>J.55</t>
        </is>
      </c>
      <c r="D1246" s="17" t="inlineStr">
        <is>
          <t>Pembersihan Struktur Bangunan Atas Jembatan Tipe Pelengkung Beton</t>
        </is>
      </c>
      <c r="F1246" s="18" t="inlineStr">
        <is>
          <t>Meter Panjang</t>
        </is>
      </c>
      <c r="K1246" s="22">
        <f>ROUNDDOWN(J1262,0)</f>
        <v/>
      </c>
      <c r="M1246" s="19" t="inlineStr">
        <is>
          <t>10.2.(2a)</t>
        </is>
      </c>
    </row>
    <row r="1247">
      <c r="C1247" s="23" t="inlineStr">
        <is>
          <t>No</t>
        </is>
      </c>
      <c r="D1247" s="23" t="inlineStr">
        <is>
          <t>Uraian</t>
        </is>
      </c>
      <c r="E1247" s="23" t="inlineStr">
        <is>
          <t>Kode</t>
        </is>
      </c>
      <c r="F1247" s="23" t="inlineStr">
        <is>
          <t>Sat.</t>
        </is>
      </c>
      <c r="G1247" s="23" t="inlineStr">
        <is>
          <t>Koefisien</t>
        </is>
      </c>
      <c r="H1247" s="23" t="inlineStr">
        <is>
          <t>Harga  Satuan (Rp)</t>
        </is>
      </c>
      <c r="J1247" s="23" t="inlineStr">
        <is>
          <t>Jumlah Harga (Rp)</t>
        </is>
      </c>
    </row>
    <row r="1248">
      <c r="C1248" s="24" t="inlineStr">
        <is>
          <t>A</t>
        </is>
      </c>
      <c r="D1248" s="24" t="inlineStr">
        <is>
          <t>TENAGA KERJA</t>
        </is>
      </c>
      <c r="E1248" s="12" t="n"/>
      <c r="F1248" s="12" t="n"/>
      <c r="G1248" s="12" t="n"/>
      <c r="H1248" s="12" t="n"/>
      <c r="I1248" s="12" t="n"/>
      <c r="J1248" s="12" t="n"/>
    </row>
    <row r="1249">
      <c r="C1249" s="5" t="n">
        <v>1</v>
      </c>
      <c r="D1249" s="5" t="inlineStr">
        <is>
          <t>Pekerja</t>
        </is>
      </c>
      <c r="E1249" s="5" t="inlineStr">
        <is>
          <t>L01</t>
        </is>
      </c>
      <c r="F1249" s="5" t="inlineStr">
        <is>
          <t>jam</t>
        </is>
      </c>
      <c r="G1249" s="25" t="n">
        <v>0.07171548940548135</v>
      </c>
      <c r="H1249" s="26">
        <f>VLOOKUP(D1249,upahbahan,3,FALSE)</f>
        <v/>
      </c>
      <c r="J1249" s="26">
        <f>G1249*H1249</f>
        <v/>
      </c>
    </row>
    <row r="1250">
      <c r="C1250" s="5" t="n">
        <v>2</v>
      </c>
      <c r="D1250" s="5" t="inlineStr">
        <is>
          <t>Mandor</t>
        </is>
      </c>
      <c r="E1250" s="5" t="inlineStr">
        <is>
          <t>L03</t>
        </is>
      </c>
      <c r="F1250" s="5" t="inlineStr">
        <is>
          <t>jam</t>
        </is>
      </c>
      <c r="G1250" s="25" t="n">
        <v>0.01434321287247896</v>
      </c>
      <c r="H1250" s="26">
        <f>VLOOKUP(D1250,upahbahan,3,FALSE)</f>
        <v/>
      </c>
      <c r="J1250" s="26">
        <f>G1250*H1250</f>
        <v/>
      </c>
    </row>
    <row r="1251">
      <c r="C1251" s="27" t="inlineStr">
        <is>
          <t>JUMLAH HARGA TENAGA KERJA</t>
        </is>
      </c>
      <c r="D1251" s="28" t="n"/>
      <c r="E1251" s="28" t="n"/>
      <c r="F1251" s="28" t="n"/>
      <c r="G1251" s="28" t="n"/>
      <c r="H1251" s="28" t="n"/>
      <c r="I1251" s="28" t="n"/>
      <c r="J1251" s="29">
        <f>SUM(J1249:J1250)</f>
        <v/>
      </c>
    </row>
    <row r="1252">
      <c r="C1252" s="24" t="inlineStr">
        <is>
          <t>B</t>
        </is>
      </c>
      <c r="D1252" s="24" t="inlineStr">
        <is>
          <t>BAHAN</t>
        </is>
      </c>
      <c r="E1252" s="12" t="n"/>
      <c r="F1252" s="12" t="n"/>
      <c r="G1252" s="12" t="n"/>
      <c r="H1252" s="12" t="n"/>
      <c r="I1252" s="12" t="n"/>
      <c r="J1252" s="12" t="n"/>
    </row>
    <row r="1253">
      <c r="C1253" s="5" t="n">
        <v>1</v>
      </c>
      <c r="D1253" s="5" t="inlineStr">
        <is>
          <t>Air</t>
        </is>
      </c>
      <c r="E1253" s="5" t="inlineStr">
        <is>
          <t>M170</t>
        </is>
      </c>
      <c r="F1253" s="5" t="inlineStr">
        <is>
          <t>Ltr</t>
        </is>
      </c>
      <c r="G1253" s="25" t="n">
        <v>28</v>
      </c>
      <c r="H1253" s="26">
        <f>VLOOKUP(D1253,upahbahan,3,FALSE)</f>
        <v/>
      </c>
      <c r="J1253" s="26">
        <f>G1253*H1253</f>
        <v/>
      </c>
    </row>
    <row r="1254">
      <c r="C1254" s="27" t="inlineStr">
        <is>
          <t>JUMLAH HARGA BAHAN</t>
        </is>
      </c>
      <c r="D1254" s="28" t="n"/>
      <c r="E1254" s="28" t="n"/>
      <c r="F1254" s="28" t="n"/>
      <c r="G1254" s="28" t="n"/>
      <c r="H1254" s="28" t="n"/>
      <c r="I1254" s="28" t="n"/>
      <c r="J1254" s="29">
        <f>SUM(J1253:J1253)</f>
        <v/>
      </c>
    </row>
    <row r="1255">
      <c r="C1255" s="24" t="inlineStr">
        <is>
          <t>C</t>
        </is>
      </c>
      <c r="D1255" s="24" t="inlineStr">
        <is>
          <t>PERALATAN</t>
        </is>
      </c>
      <c r="E1255" s="12" t="n"/>
      <c r="F1255" s="12" t="n"/>
      <c r="G1255" s="12" t="n"/>
      <c r="H1255" s="12" t="n"/>
      <c r="I1255" s="12" t="n"/>
      <c r="J1255" s="12" t="n"/>
    </row>
    <row r="1256">
      <c r="C1256" s="5" t="n">
        <v>1</v>
      </c>
      <c r="D1256" s="5" t="inlineStr">
        <is>
          <t>WATER PUMP 70-100 mm</t>
        </is>
      </c>
      <c r="E1256" s="5" t="inlineStr">
        <is>
          <t>E22</t>
        </is>
      </c>
      <c r="F1256" s="5" t="inlineStr">
        <is>
          <t>jam</t>
        </is>
      </c>
      <c r="G1256" s="25" t="n">
        <v>0.01434310207206301</v>
      </c>
      <c r="H1256" s="26">
        <f>VLOOKUP(D1256,upahbahan,3,FALSE)</f>
        <v/>
      </c>
      <c r="J1256" s="26">
        <f>G1256*H1256</f>
        <v/>
      </c>
    </row>
    <row r="1257">
      <c r="C1257" s="5" t="n">
        <v>2</v>
      </c>
      <c r="D1257" s="5" t="inlineStr">
        <is>
          <t>Water Tank Truck</t>
        </is>
      </c>
      <c r="E1257" s="5" t="inlineStr">
        <is>
          <t>E23</t>
        </is>
      </c>
      <c r="F1257" s="5" t="inlineStr">
        <is>
          <t>jam</t>
        </is>
      </c>
      <c r="G1257" s="25" t="n">
        <v>0.008433734867600658</v>
      </c>
      <c r="H1257" s="26">
        <f>VLOOKUP(D1257,upahbahan,3,FALSE)</f>
        <v/>
      </c>
      <c r="J1257" s="26">
        <f>G1257*H1257</f>
        <v/>
      </c>
    </row>
    <row r="1258">
      <c r="C1258" s="5" t="n">
        <v>3</v>
      </c>
      <c r="D1258" s="5" t="inlineStr">
        <is>
          <t>Alat Bantu</t>
        </is>
      </c>
      <c r="F1258" s="5" t="inlineStr">
        <is>
          <t>Ls</t>
        </is>
      </c>
      <c r="G1258" s="25" t="n">
        <v>1</v>
      </c>
      <c r="H1258" s="26">
        <f>VLOOKUP(D1258,upahbahan,3,FALSE)</f>
        <v/>
      </c>
      <c r="J1258" s="26">
        <f>G1258*H1258</f>
        <v/>
      </c>
    </row>
    <row r="1259">
      <c r="C1259" s="27" t="inlineStr">
        <is>
          <t>JUMLAH HARGA PERALATAN</t>
        </is>
      </c>
      <c r="D1259" s="28" t="n"/>
      <c r="E1259" s="28" t="n"/>
      <c r="F1259" s="28" t="n"/>
      <c r="G1259" s="28" t="n"/>
      <c r="H1259" s="28" t="n"/>
      <c r="I1259" s="28" t="n"/>
      <c r="J1259" s="29">
        <f>SUM(J1256:J1258)</f>
        <v/>
      </c>
    </row>
    <row r="1260">
      <c r="C1260" s="31" t="inlineStr">
        <is>
          <t>D</t>
        </is>
      </c>
      <c r="D1260" s="31" t="inlineStr">
        <is>
          <t>Jumlah (A+B+C)</t>
        </is>
      </c>
      <c r="E1260" s="32" t="n"/>
      <c r="F1260" s="32" t="n"/>
      <c r="G1260" s="32" t="n"/>
      <c r="H1260" s="32" t="n"/>
      <c r="I1260" s="32" t="n"/>
      <c r="J1260" s="33">
        <f>J1251+J1254+J1259</f>
        <v/>
      </c>
    </row>
    <row r="1261">
      <c r="C1261" s="18" t="inlineStr">
        <is>
          <t>E</t>
        </is>
      </c>
      <c r="D1261" s="18" t="inlineStr">
        <is>
          <t>Biaya Umum dan Keuntungan 10.0% x D</t>
        </is>
      </c>
      <c r="H1261" s="21">
        <f>$Q$8</f>
        <v/>
      </c>
      <c r="J1261" s="34">
        <f>J1260*H1261</f>
        <v/>
      </c>
    </row>
    <row r="1262">
      <c r="C1262" s="31" t="inlineStr">
        <is>
          <t>F</t>
        </is>
      </c>
      <c r="D1262" s="31" t="inlineStr">
        <is>
          <t>Harga Satuan Pekerjaan (D+E)</t>
        </is>
      </c>
      <c r="E1262" s="32" t="n"/>
      <c r="F1262" s="32" t="n"/>
      <c r="G1262" s="32" t="n"/>
      <c r="H1262" s="32" t="n"/>
      <c r="I1262" s="32" t="n"/>
      <c r="J1262" s="33">
        <f>SUM(J1260:J1261)</f>
        <v/>
      </c>
    </row>
    <row r="1264">
      <c r="C1264" s="16" t="inlineStr">
        <is>
          <t>J.56</t>
        </is>
      </c>
      <c r="D1264" s="17" t="inlineStr">
        <is>
          <t>Pembersihan Struktur Bangunan Atas Jembatan Tipe Pelengkung Boks Baja</t>
        </is>
      </c>
      <c r="F1264" s="18" t="inlineStr">
        <is>
          <t>Meter Panjang</t>
        </is>
      </c>
      <c r="K1264" s="22">
        <f>ROUNDDOWN(J1280,0)</f>
        <v/>
      </c>
      <c r="M1264" s="19" t="inlineStr">
        <is>
          <t>10.2.(2b)</t>
        </is>
      </c>
    </row>
    <row r="1265">
      <c r="C1265" s="23" t="inlineStr">
        <is>
          <t>No</t>
        </is>
      </c>
      <c r="D1265" s="23" t="inlineStr">
        <is>
          <t>Uraian</t>
        </is>
      </c>
      <c r="E1265" s="23" t="inlineStr">
        <is>
          <t>Kode</t>
        </is>
      </c>
      <c r="F1265" s="23" t="inlineStr">
        <is>
          <t>Sat.</t>
        </is>
      </c>
      <c r="G1265" s="23" t="inlineStr">
        <is>
          <t>Koefisien</t>
        </is>
      </c>
      <c r="H1265" s="23" t="inlineStr">
        <is>
          <t>Harga  Satuan (Rp)</t>
        </is>
      </c>
      <c r="J1265" s="23" t="inlineStr">
        <is>
          <t>Jumlah Harga (Rp)</t>
        </is>
      </c>
    </row>
    <row r="1266">
      <c r="C1266" s="24" t="inlineStr">
        <is>
          <t>A</t>
        </is>
      </c>
      <c r="D1266" s="24" t="inlineStr">
        <is>
          <t>TENAGA KERJA</t>
        </is>
      </c>
      <c r="E1266" s="12" t="n"/>
      <c r="F1266" s="12" t="n"/>
      <c r="G1266" s="12" t="n"/>
      <c r="H1266" s="12" t="n"/>
      <c r="I1266" s="12" t="n"/>
      <c r="J1266" s="12" t="n"/>
    </row>
    <row r="1267">
      <c r="C1267" s="5" t="n">
        <v>1</v>
      </c>
      <c r="D1267" s="5" t="inlineStr">
        <is>
          <t>Pekerja</t>
        </is>
      </c>
      <c r="E1267" s="5" t="inlineStr">
        <is>
          <t>L01</t>
        </is>
      </c>
      <c r="F1267" s="5" t="inlineStr">
        <is>
          <t>jam</t>
        </is>
      </c>
      <c r="G1267" s="25" t="n">
        <v>0.07171548940548135</v>
      </c>
      <c r="H1267" s="26">
        <f>VLOOKUP(D1267,upahbahan,3,FALSE)</f>
        <v/>
      </c>
      <c r="J1267" s="26">
        <f>G1267*H1267</f>
        <v/>
      </c>
    </row>
    <row r="1268">
      <c r="C1268" s="5" t="n">
        <v>2</v>
      </c>
      <c r="D1268" s="5" t="inlineStr">
        <is>
          <t>Mandor</t>
        </is>
      </c>
      <c r="E1268" s="5" t="inlineStr">
        <is>
          <t>L03</t>
        </is>
      </c>
      <c r="F1268" s="5" t="inlineStr">
        <is>
          <t>jam</t>
        </is>
      </c>
      <c r="G1268" s="25" t="n">
        <v>0.01434321287247896</v>
      </c>
      <c r="H1268" s="26">
        <f>VLOOKUP(D1268,upahbahan,3,FALSE)</f>
        <v/>
      </c>
      <c r="J1268" s="26">
        <f>G1268*H1268</f>
        <v/>
      </c>
    </row>
    <row r="1269">
      <c r="C1269" s="27" t="inlineStr">
        <is>
          <t>JUMLAH HARGA TENAGA KERJA</t>
        </is>
      </c>
      <c r="D1269" s="28" t="n"/>
      <c r="E1269" s="28" t="n"/>
      <c r="F1269" s="28" t="n"/>
      <c r="G1269" s="28" t="n"/>
      <c r="H1269" s="28" t="n"/>
      <c r="I1269" s="28" t="n"/>
      <c r="J1269" s="29">
        <f>SUM(J1267:J1268)</f>
        <v/>
      </c>
    </row>
    <row r="1270">
      <c r="C1270" s="24" t="inlineStr">
        <is>
          <t>B</t>
        </is>
      </c>
      <c r="D1270" s="24" t="inlineStr">
        <is>
          <t>BAHAN</t>
        </is>
      </c>
      <c r="E1270" s="12" t="n"/>
      <c r="F1270" s="12" t="n"/>
      <c r="G1270" s="12" t="n"/>
      <c r="H1270" s="12" t="n"/>
      <c r="I1270" s="12" t="n"/>
      <c r="J1270" s="12" t="n"/>
    </row>
    <row r="1271">
      <c r="C1271" s="5" t="n">
        <v>1</v>
      </c>
      <c r="D1271" s="5" t="inlineStr">
        <is>
          <t>Air</t>
        </is>
      </c>
      <c r="E1271" s="5" t="inlineStr">
        <is>
          <t>M170</t>
        </is>
      </c>
      <c r="F1271" s="5" t="inlineStr">
        <is>
          <t>Ltr</t>
        </is>
      </c>
      <c r="G1271" s="25" t="n">
        <v>35</v>
      </c>
      <c r="H1271" s="26">
        <f>VLOOKUP(D1271,upahbahan,3,FALSE)</f>
        <v/>
      </c>
      <c r="J1271" s="26">
        <f>G1271*H1271</f>
        <v/>
      </c>
    </row>
    <row r="1272">
      <c r="C1272" s="27" t="inlineStr">
        <is>
          <t>JUMLAH HARGA BAHAN</t>
        </is>
      </c>
      <c r="D1272" s="28" t="n"/>
      <c r="E1272" s="28" t="n"/>
      <c r="F1272" s="28" t="n"/>
      <c r="G1272" s="28" t="n"/>
      <c r="H1272" s="28" t="n"/>
      <c r="I1272" s="28" t="n"/>
      <c r="J1272" s="29">
        <f>SUM(J1271:J1271)</f>
        <v/>
      </c>
    </row>
    <row r="1273">
      <c r="C1273" s="24" t="inlineStr">
        <is>
          <t>C</t>
        </is>
      </c>
      <c r="D1273" s="24" t="inlineStr">
        <is>
          <t>PERALATAN</t>
        </is>
      </c>
      <c r="E1273" s="12" t="n"/>
      <c r="F1273" s="12" t="n"/>
      <c r="G1273" s="12" t="n"/>
      <c r="H1273" s="12" t="n"/>
      <c r="I1273" s="12" t="n"/>
      <c r="J1273" s="12" t="n"/>
    </row>
    <row r="1274">
      <c r="C1274" s="5" t="n">
        <v>1</v>
      </c>
      <c r="D1274" s="5" t="inlineStr">
        <is>
          <t>WATER PUMP 70-100 mm</t>
        </is>
      </c>
      <c r="E1274" s="5" t="inlineStr">
        <is>
          <t>E22</t>
        </is>
      </c>
      <c r="F1274" s="5" t="inlineStr">
        <is>
          <t>jam</t>
        </is>
      </c>
      <c r="G1274" s="25" t="n">
        <v>0.01434310207206301</v>
      </c>
      <c r="H1274" s="26">
        <f>VLOOKUP(D1274,upahbahan,3,FALSE)</f>
        <v/>
      </c>
      <c r="J1274" s="26">
        <f>G1274*H1274</f>
        <v/>
      </c>
    </row>
    <row r="1275">
      <c r="C1275" s="5" t="n">
        <v>2</v>
      </c>
      <c r="D1275" s="5" t="inlineStr">
        <is>
          <t>Water Tank Truck</t>
        </is>
      </c>
      <c r="E1275" s="5" t="inlineStr">
        <is>
          <t>E23</t>
        </is>
      </c>
      <c r="F1275" s="5" t="inlineStr">
        <is>
          <t>jam</t>
        </is>
      </c>
      <c r="G1275" s="25" t="n">
        <v>0.01054217357545532</v>
      </c>
      <c r="H1275" s="26">
        <f>VLOOKUP(D1275,upahbahan,3,FALSE)</f>
        <v/>
      </c>
      <c r="J1275" s="26">
        <f>G1275*H1275</f>
        <v/>
      </c>
    </row>
    <row r="1276">
      <c r="C1276" s="5" t="n">
        <v>3</v>
      </c>
      <c r="D1276" s="5" t="inlineStr">
        <is>
          <t>Alat Bantu</t>
        </is>
      </c>
      <c r="F1276" s="5" t="inlineStr">
        <is>
          <t>Ls</t>
        </is>
      </c>
      <c r="G1276" s="25" t="n">
        <v>1</v>
      </c>
      <c r="H1276" s="26">
        <f>VLOOKUP(D1276,upahbahan,3,FALSE)</f>
        <v/>
      </c>
      <c r="J1276" s="26">
        <f>G1276*H1276</f>
        <v/>
      </c>
    </row>
    <row r="1277">
      <c r="C1277" s="27" t="inlineStr">
        <is>
          <t>JUMLAH HARGA PERALATAN</t>
        </is>
      </c>
      <c r="D1277" s="28" t="n"/>
      <c r="E1277" s="28" t="n"/>
      <c r="F1277" s="28" t="n"/>
      <c r="G1277" s="28" t="n"/>
      <c r="H1277" s="28" t="n"/>
      <c r="I1277" s="28" t="n"/>
      <c r="J1277" s="29">
        <f>SUM(J1274:J1276)</f>
        <v/>
      </c>
    </row>
    <row r="1278">
      <c r="C1278" s="31" t="inlineStr">
        <is>
          <t>D</t>
        </is>
      </c>
      <c r="D1278" s="31" t="inlineStr">
        <is>
          <t>Jumlah (A+B+C)</t>
        </is>
      </c>
      <c r="E1278" s="32" t="n"/>
      <c r="F1278" s="32" t="n"/>
      <c r="G1278" s="32" t="n"/>
      <c r="H1278" s="32" t="n"/>
      <c r="I1278" s="32" t="n"/>
      <c r="J1278" s="33">
        <f>J1269+J1272+J1277</f>
        <v/>
      </c>
    </row>
    <row r="1279">
      <c r="C1279" s="18" t="inlineStr">
        <is>
          <t>E</t>
        </is>
      </c>
      <c r="D1279" s="18" t="inlineStr">
        <is>
          <t>Biaya Umum dan Keuntungan 10.0% x D</t>
        </is>
      </c>
      <c r="H1279" s="21">
        <f>$Q$8</f>
        <v/>
      </c>
      <c r="J1279" s="34">
        <f>J1278*H1279</f>
        <v/>
      </c>
    </row>
    <row r="1280">
      <c r="C1280" s="31" t="inlineStr">
        <is>
          <t>F</t>
        </is>
      </c>
      <c r="D1280" s="31" t="inlineStr">
        <is>
          <t>Harga Satuan Pekerjaan (D+E)</t>
        </is>
      </c>
      <c r="E1280" s="32" t="n"/>
      <c r="F1280" s="32" t="n"/>
      <c r="G1280" s="32" t="n"/>
      <c r="H1280" s="32" t="n"/>
      <c r="I1280" s="32" t="n"/>
      <c r="J1280" s="33">
        <f>SUM(J1278:J1279)</f>
        <v/>
      </c>
    </row>
    <row r="1282">
      <c r="C1282" s="16" t="inlineStr">
        <is>
          <t>J.57</t>
        </is>
      </c>
      <c r="D1282" s="17" t="inlineStr">
        <is>
          <t>Pembersihan Struktur Bangunan Atas Jembatan Tipe Pelengkung Rangka Baja</t>
        </is>
      </c>
      <c r="F1282" s="18" t="inlineStr">
        <is>
          <t>Meter Panjang</t>
        </is>
      </c>
      <c r="K1282" s="22">
        <f>ROUNDDOWN(J1298,0)</f>
        <v/>
      </c>
      <c r="M1282" s="19" t="inlineStr">
        <is>
          <t>10.2.(2c)</t>
        </is>
      </c>
    </row>
    <row r="1283">
      <c r="C1283" s="23" t="inlineStr">
        <is>
          <t>No</t>
        </is>
      </c>
      <c r="D1283" s="23" t="inlineStr">
        <is>
          <t>Uraian</t>
        </is>
      </c>
      <c r="E1283" s="23" t="inlineStr">
        <is>
          <t>Kode</t>
        </is>
      </c>
      <c r="F1283" s="23" t="inlineStr">
        <is>
          <t>Sat.</t>
        </is>
      </c>
      <c r="G1283" s="23" t="inlineStr">
        <is>
          <t>Koefisien</t>
        </is>
      </c>
      <c r="H1283" s="23" t="inlineStr">
        <is>
          <t>Harga  Satuan (Rp)</t>
        </is>
      </c>
      <c r="J1283" s="23" t="inlineStr">
        <is>
          <t>Jumlah Harga (Rp)</t>
        </is>
      </c>
    </row>
    <row r="1284">
      <c r="C1284" s="24" t="inlineStr">
        <is>
          <t>A</t>
        </is>
      </c>
      <c r="D1284" s="24" t="inlineStr">
        <is>
          <t>TENAGA KERJA</t>
        </is>
      </c>
      <c r="E1284" s="12" t="n"/>
      <c r="F1284" s="12" t="n"/>
      <c r="G1284" s="12" t="n"/>
      <c r="H1284" s="12" t="n"/>
      <c r="I1284" s="12" t="n"/>
      <c r="J1284" s="12" t="n"/>
    </row>
    <row r="1285">
      <c r="C1285" s="5" t="n">
        <v>1</v>
      </c>
      <c r="D1285" s="5" t="inlineStr">
        <is>
          <t>Pekerja</t>
        </is>
      </c>
      <c r="E1285" s="5" t="inlineStr">
        <is>
          <t>L01</t>
        </is>
      </c>
      <c r="F1285" s="5" t="inlineStr">
        <is>
          <t>jam</t>
        </is>
      </c>
      <c r="G1285" s="25" t="n">
        <v>0.07171548940548135</v>
      </c>
      <c r="H1285" s="26">
        <f>VLOOKUP(D1285,upahbahan,3,FALSE)</f>
        <v/>
      </c>
      <c r="J1285" s="26">
        <f>G1285*H1285</f>
        <v/>
      </c>
    </row>
    <row r="1286">
      <c r="C1286" s="5" t="n">
        <v>2</v>
      </c>
      <c r="D1286" s="5" t="inlineStr">
        <is>
          <t>Mandor</t>
        </is>
      </c>
      <c r="E1286" s="5" t="inlineStr">
        <is>
          <t>L03</t>
        </is>
      </c>
      <c r="F1286" s="5" t="inlineStr">
        <is>
          <t>jam</t>
        </is>
      </c>
      <c r="G1286" s="25" t="n">
        <v>0.01434321287247896</v>
      </c>
      <c r="H1286" s="26">
        <f>VLOOKUP(D1286,upahbahan,3,FALSE)</f>
        <v/>
      </c>
      <c r="J1286" s="26">
        <f>G1286*H1286</f>
        <v/>
      </c>
    </row>
    <row r="1287">
      <c r="C1287" s="27" t="inlineStr">
        <is>
          <t>JUMLAH HARGA TENAGA KERJA</t>
        </is>
      </c>
      <c r="D1287" s="28" t="n"/>
      <c r="E1287" s="28" t="n"/>
      <c r="F1287" s="28" t="n"/>
      <c r="G1287" s="28" t="n"/>
      <c r="H1287" s="28" t="n"/>
      <c r="I1287" s="28" t="n"/>
      <c r="J1287" s="29">
        <f>SUM(J1285:J1286)</f>
        <v/>
      </c>
    </row>
    <row r="1288">
      <c r="C1288" s="24" t="inlineStr">
        <is>
          <t>B</t>
        </is>
      </c>
      <c r="D1288" s="24" t="inlineStr">
        <is>
          <t>BAHAN</t>
        </is>
      </c>
      <c r="E1288" s="12" t="n"/>
      <c r="F1288" s="12" t="n"/>
      <c r="G1288" s="12" t="n"/>
      <c r="H1288" s="12" t="n"/>
      <c r="I1288" s="12" t="n"/>
      <c r="J1288" s="12" t="n"/>
    </row>
    <row r="1289">
      <c r="C1289" s="5" t="n">
        <v>1</v>
      </c>
      <c r="D1289" s="5" t="inlineStr">
        <is>
          <t>Air</t>
        </is>
      </c>
      <c r="E1289" s="5" t="inlineStr">
        <is>
          <t>M170</t>
        </is>
      </c>
      <c r="F1289" s="5" t="inlineStr">
        <is>
          <t>Ltr</t>
        </is>
      </c>
      <c r="G1289" s="25" t="n">
        <v>21</v>
      </c>
      <c r="H1289" s="26">
        <f>VLOOKUP(D1289,upahbahan,3,FALSE)</f>
        <v/>
      </c>
      <c r="J1289" s="26">
        <f>G1289*H1289</f>
        <v/>
      </c>
    </row>
    <row r="1290">
      <c r="C1290" s="27" t="inlineStr">
        <is>
          <t>JUMLAH HARGA BAHAN</t>
        </is>
      </c>
      <c r="D1290" s="28" t="n"/>
      <c r="E1290" s="28" t="n"/>
      <c r="F1290" s="28" t="n"/>
      <c r="G1290" s="28" t="n"/>
      <c r="H1290" s="28" t="n"/>
      <c r="I1290" s="28" t="n"/>
      <c r="J1290" s="29">
        <f>SUM(J1289:J1289)</f>
        <v/>
      </c>
    </row>
    <row r="1291">
      <c r="C1291" s="24" t="inlineStr">
        <is>
          <t>C</t>
        </is>
      </c>
      <c r="D1291" s="24" t="inlineStr">
        <is>
          <t>PERALATAN</t>
        </is>
      </c>
      <c r="E1291" s="12" t="n"/>
      <c r="F1291" s="12" t="n"/>
      <c r="G1291" s="12" t="n"/>
      <c r="H1291" s="12" t="n"/>
      <c r="I1291" s="12" t="n"/>
      <c r="J1291" s="12" t="n"/>
    </row>
    <row r="1292">
      <c r="C1292" s="5" t="n">
        <v>1</v>
      </c>
      <c r="D1292" s="5" t="inlineStr">
        <is>
          <t>WATER PUMP 70-100 mm</t>
        </is>
      </c>
      <c r="E1292" s="5" t="inlineStr">
        <is>
          <t>E22</t>
        </is>
      </c>
      <c r="F1292" s="5" t="inlineStr">
        <is>
          <t>jam</t>
        </is>
      </c>
      <c r="G1292" s="25" t="n">
        <v>0.01434310207206301</v>
      </c>
      <c r="H1292" s="26">
        <f>VLOOKUP(D1292,upahbahan,3,FALSE)</f>
        <v/>
      </c>
      <c r="J1292" s="26">
        <f>G1292*H1292</f>
        <v/>
      </c>
    </row>
    <row r="1293">
      <c r="C1293" s="5" t="n">
        <v>2</v>
      </c>
      <c r="D1293" s="5" t="inlineStr">
        <is>
          <t>Water Tank Truck</t>
        </is>
      </c>
      <c r="E1293" s="5" t="inlineStr">
        <is>
          <t>E23</t>
        </is>
      </c>
      <c r="F1293" s="5" t="inlineStr">
        <is>
          <t>jam</t>
        </is>
      </c>
      <c r="G1293" s="25" t="n">
        <v>0.006325296159746</v>
      </c>
      <c r="H1293" s="26">
        <f>VLOOKUP(D1293,upahbahan,3,FALSE)</f>
        <v/>
      </c>
      <c r="J1293" s="26">
        <f>G1293*H1293</f>
        <v/>
      </c>
    </row>
    <row r="1294">
      <c r="C1294" s="5" t="n">
        <v>3</v>
      </c>
      <c r="D1294" s="5" t="inlineStr">
        <is>
          <t>Alat Bantu</t>
        </is>
      </c>
      <c r="F1294" s="5" t="inlineStr">
        <is>
          <t>Ls</t>
        </is>
      </c>
      <c r="G1294" s="25" t="n">
        <v>1</v>
      </c>
      <c r="H1294" s="26">
        <f>VLOOKUP(D1294,upahbahan,3,FALSE)</f>
        <v/>
      </c>
      <c r="J1294" s="26">
        <f>G1294*H1294</f>
        <v/>
      </c>
    </row>
    <row r="1295">
      <c r="C1295" s="27" t="inlineStr">
        <is>
          <t>JUMLAH HARGA PERALATAN</t>
        </is>
      </c>
      <c r="D1295" s="28" t="n"/>
      <c r="E1295" s="28" t="n"/>
      <c r="F1295" s="28" t="n"/>
      <c r="G1295" s="28" t="n"/>
      <c r="H1295" s="28" t="n"/>
      <c r="I1295" s="28" t="n"/>
      <c r="J1295" s="29">
        <f>SUM(J1292:J1294)</f>
        <v/>
      </c>
    </row>
    <row r="1296">
      <c r="C1296" s="31" t="inlineStr">
        <is>
          <t>D</t>
        </is>
      </c>
      <c r="D1296" s="31" t="inlineStr">
        <is>
          <t>Jumlah (A+B+C)</t>
        </is>
      </c>
      <c r="E1296" s="32" t="n"/>
      <c r="F1296" s="32" t="n"/>
      <c r="G1296" s="32" t="n"/>
      <c r="H1296" s="32" t="n"/>
      <c r="I1296" s="32" t="n"/>
      <c r="J1296" s="33">
        <f>J1287+J1290+J1295</f>
        <v/>
      </c>
    </row>
    <row r="1297">
      <c r="C1297" s="18" t="inlineStr">
        <is>
          <t>E</t>
        </is>
      </c>
      <c r="D1297" s="18" t="inlineStr">
        <is>
          <t>Biaya Umum dan Keuntungan 10.0% x D</t>
        </is>
      </c>
      <c r="H1297" s="21">
        <f>$Q$8</f>
        <v/>
      </c>
      <c r="J1297" s="34">
        <f>J1296*H1297</f>
        <v/>
      </c>
    </row>
    <row r="1298">
      <c r="C1298" s="31" t="inlineStr">
        <is>
          <t>F</t>
        </is>
      </c>
      <c r="D1298" s="31" t="inlineStr">
        <is>
          <t>Harga Satuan Pekerjaan (D+E)</t>
        </is>
      </c>
      <c r="E1298" s="32" t="n"/>
      <c r="F1298" s="32" t="n"/>
      <c r="G1298" s="32" t="n"/>
      <c r="H1298" s="32" t="n"/>
      <c r="I1298" s="32" t="n"/>
      <c r="J1298" s="33">
        <f>SUM(J1296:J1297)</f>
        <v/>
      </c>
    </row>
    <row r="1300">
      <c r="C1300" s="16" t="inlineStr">
        <is>
          <t>J.58</t>
        </is>
      </c>
      <c r="D1300" s="17" t="inlineStr">
        <is>
          <t>Pembersihan Struktur Bangunan Atas Jembatan Khusus Tipe Jembatan Gantung Kendaraan</t>
        </is>
      </c>
      <c r="F1300" s="18" t="inlineStr">
        <is>
          <t>Meter Panjang</t>
        </is>
      </c>
      <c r="K1300" s="22">
        <f>ROUNDDOWN(J1316,0)</f>
        <v/>
      </c>
      <c r="M1300" s="19" t="inlineStr">
        <is>
          <t>10.2.(3)</t>
        </is>
      </c>
    </row>
    <row r="1301">
      <c r="C1301" s="23" t="inlineStr">
        <is>
          <t>No</t>
        </is>
      </c>
      <c r="D1301" s="23" t="inlineStr">
        <is>
          <t>Uraian</t>
        </is>
      </c>
      <c r="E1301" s="23" t="inlineStr">
        <is>
          <t>Kode</t>
        </is>
      </c>
      <c r="F1301" s="23" t="inlineStr">
        <is>
          <t>Sat.</t>
        </is>
      </c>
      <c r="G1301" s="23" t="inlineStr">
        <is>
          <t>Koefisien</t>
        </is>
      </c>
      <c r="H1301" s="23" t="inlineStr">
        <is>
          <t>Harga  Satuan (Rp)</t>
        </is>
      </c>
      <c r="J1301" s="23" t="inlineStr">
        <is>
          <t>Jumlah Harga (Rp)</t>
        </is>
      </c>
    </row>
    <row r="1302">
      <c r="C1302" s="24" t="inlineStr">
        <is>
          <t>A</t>
        </is>
      </c>
      <c r="D1302" s="24" t="inlineStr">
        <is>
          <t>TENAGA KERJA</t>
        </is>
      </c>
      <c r="E1302" s="12" t="n"/>
      <c r="F1302" s="12" t="n"/>
      <c r="G1302" s="12" t="n"/>
      <c r="H1302" s="12" t="n"/>
      <c r="I1302" s="12" t="n"/>
      <c r="J1302" s="12" t="n"/>
    </row>
    <row r="1303">
      <c r="C1303" s="5" t="n">
        <v>1</v>
      </c>
      <c r="D1303" s="5" t="inlineStr">
        <is>
          <t>Pekerja</t>
        </is>
      </c>
      <c r="E1303" s="5" t="inlineStr">
        <is>
          <t>L01</t>
        </is>
      </c>
      <c r="F1303" s="5" t="inlineStr">
        <is>
          <t>jam</t>
        </is>
      </c>
      <c r="G1303" s="25" t="n">
        <v>0.07171548940548135</v>
      </c>
      <c r="H1303" s="26">
        <f>VLOOKUP(D1303,upahbahan,3,FALSE)</f>
        <v/>
      </c>
      <c r="J1303" s="26">
        <f>G1303*H1303</f>
        <v/>
      </c>
    </row>
    <row r="1304">
      <c r="C1304" s="5" t="n">
        <v>2</v>
      </c>
      <c r="D1304" s="5" t="inlineStr">
        <is>
          <t>Mandor</t>
        </is>
      </c>
      <c r="E1304" s="5" t="inlineStr">
        <is>
          <t>L03</t>
        </is>
      </c>
      <c r="F1304" s="5" t="inlineStr">
        <is>
          <t>jam</t>
        </is>
      </c>
      <c r="G1304" s="25" t="n">
        <v>0.01434321287247896</v>
      </c>
      <c r="H1304" s="26">
        <f>VLOOKUP(D1304,upahbahan,3,FALSE)</f>
        <v/>
      </c>
      <c r="J1304" s="26">
        <f>G1304*H1304</f>
        <v/>
      </c>
    </row>
    <row r="1305">
      <c r="C1305" s="27" t="inlineStr">
        <is>
          <t>JUMLAH HARGA TENAGA KERJA</t>
        </is>
      </c>
      <c r="D1305" s="28" t="n"/>
      <c r="E1305" s="28" t="n"/>
      <c r="F1305" s="28" t="n"/>
      <c r="G1305" s="28" t="n"/>
      <c r="H1305" s="28" t="n"/>
      <c r="I1305" s="28" t="n"/>
      <c r="J1305" s="29">
        <f>SUM(J1303:J1304)</f>
        <v/>
      </c>
    </row>
    <row r="1306">
      <c r="C1306" s="24" t="inlineStr">
        <is>
          <t>B</t>
        </is>
      </c>
      <c r="D1306" s="24" t="inlineStr">
        <is>
          <t>BAHAN</t>
        </is>
      </c>
      <c r="E1306" s="12" t="n"/>
      <c r="F1306" s="12" t="n"/>
      <c r="G1306" s="12" t="n"/>
      <c r="H1306" s="12" t="n"/>
      <c r="I1306" s="12" t="n"/>
      <c r="J1306" s="12" t="n"/>
    </row>
    <row r="1307">
      <c r="C1307" s="5" t="n">
        <v>1</v>
      </c>
      <c r="D1307" s="5" t="inlineStr">
        <is>
          <t>Air</t>
        </is>
      </c>
      <c r="E1307" s="5" t="inlineStr">
        <is>
          <t>M170</t>
        </is>
      </c>
      <c r="F1307" s="5" t="inlineStr">
        <is>
          <t>Ltr</t>
        </is>
      </c>
      <c r="G1307" s="25" t="n">
        <v>21</v>
      </c>
      <c r="H1307" s="26">
        <f>VLOOKUP(D1307,upahbahan,3,FALSE)</f>
        <v/>
      </c>
      <c r="J1307" s="26">
        <f>G1307*H1307</f>
        <v/>
      </c>
    </row>
    <row r="1308">
      <c r="C1308" s="27" t="inlineStr">
        <is>
          <t>JUMLAH HARGA BAHAN</t>
        </is>
      </c>
      <c r="D1308" s="28" t="n"/>
      <c r="E1308" s="28" t="n"/>
      <c r="F1308" s="28" t="n"/>
      <c r="G1308" s="28" t="n"/>
      <c r="H1308" s="28" t="n"/>
      <c r="I1308" s="28" t="n"/>
      <c r="J1308" s="29">
        <f>SUM(J1307:J1307)</f>
        <v/>
      </c>
    </row>
    <row r="1309">
      <c r="C1309" s="24" t="inlineStr">
        <is>
          <t>C</t>
        </is>
      </c>
      <c r="D1309" s="24" t="inlineStr">
        <is>
          <t>PERALATAN</t>
        </is>
      </c>
      <c r="E1309" s="12" t="n"/>
      <c r="F1309" s="12" t="n"/>
      <c r="G1309" s="12" t="n"/>
      <c r="H1309" s="12" t="n"/>
      <c r="I1309" s="12" t="n"/>
      <c r="J1309" s="12" t="n"/>
    </row>
    <row r="1310">
      <c r="C1310" s="5" t="n">
        <v>1</v>
      </c>
      <c r="D1310" s="5" t="inlineStr">
        <is>
          <t>WATER PUMP 70-100 mm</t>
        </is>
      </c>
      <c r="E1310" s="5" t="inlineStr">
        <is>
          <t>E22</t>
        </is>
      </c>
      <c r="F1310" s="5" t="inlineStr">
        <is>
          <t>jam</t>
        </is>
      </c>
      <c r="G1310" s="25" t="n">
        <v>0.01434310207206301</v>
      </c>
      <c r="H1310" s="26">
        <f>VLOOKUP(D1310,upahbahan,3,FALSE)</f>
        <v/>
      </c>
      <c r="J1310" s="26">
        <f>G1310*H1310</f>
        <v/>
      </c>
    </row>
    <row r="1311">
      <c r="C1311" s="5" t="n">
        <v>2</v>
      </c>
      <c r="D1311" s="5" t="inlineStr">
        <is>
          <t>Water Tank Truck</t>
        </is>
      </c>
      <c r="E1311" s="5" t="inlineStr">
        <is>
          <t>E23</t>
        </is>
      </c>
      <c r="F1311" s="5" t="inlineStr">
        <is>
          <t>jam</t>
        </is>
      </c>
      <c r="G1311" s="25" t="n">
        <v>0.006325296159746</v>
      </c>
      <c r="H1311" s="26">
        <f>VLOOKUP(D1311,upahbahan,3,FALSE)</f>
        <v/>
      </c>
      <c r="J1311" s="26">
        <f>G1311*H1311</f>
        <v/>
      </c>
    </row>
    <row r="1312">
      <c r="C1312" s="5" t="n">
        <v>3</v>
      </c>
      <c r="D1312" s="5" t="inlineStr">
        <is>
          <t>Alat Bantu</t>
        </is>
      </c>
      <c r="F1312" s="5" t="inlineStr">
        <is>
          <t>Ls</t>
        </is>
      </c>
      <c r="G1312" s="25" t="n">
        <v>1</v>
      </c>
      <c r="H1312" s="26">
        <f>VLOOKUP(D1312,upahbahan,3,FALSE)</f>
        <v/>
      </c>
      <c r="J1312" s="26">
        <f>G1312*H1312</f>
        <v/>
      </c>
    </row>
    <row r="1313">
      <c r="C1313" s="27" t="inlineStr">
        <is>
          <t>JUMLAH HARGA PERALATAN</t>
        </is>
      </c>
      <c r="D1313" s="28" t="n"/>
      <c r="E1313" s="28" t="n"/>
      <c r="F1313" s="28" t="n"/>
      <c r="G1313" s="28" t="n"/>
      <c r="H1313" s="28" t="n"/>
      <c r="I1313" s="28" t="n"/>
      <c r="J1313" s="29">
        <f>SUM(J1310:J1312)</f>
        <v/>
      </c>
    </row>
    <row r="1314">
      <c r="C1314" s="31" t="inlineStr">
        <is>
          <t>D</t>
        </is>
      </c>
      <c r="D1314" s="31" t="inlineStr">
        <is>
          <t>Jumlah (A+B+C)</t>
        </is>
      </c>
      <c r="E1314" s="32" t="n"/>
      <c r="F1314" s="32" t="n"/>
      <c r="G1314" s="32" t="n"/>
      <c r="H1314" s="32" t="n"/>
      <c r="I1314" s="32" t="n"/>
      <c r="J1314" s="33">
        <f>J1305+J1308+J1313</f>
        <v/>
      </c>
    </row>
    <row r="1315">
      <c r="C1315" s="18" t="inlineStr">
        <is>
          <t>E</t>
        </is>
      </c>
      <c r="D1315" s="18" t="inlineStr">
        <is>
          <t>Biaya Umum dan Keuntungan 10.0% x D</t>
        </is>
      </c>
      <c r="H1315" s="21">
        <f>$Q$8</f>
        <v/>
      </c>
      <c r="J1315" s="34">
        <f>J1314*H1315</f>
        <v/>
      </c>
    </row>
    <row r="1316">
      <c r="C1316" s="31" t="inlineStr">
        <is>
          <t>F</t>
        </is>
      </c>
      <c r="D1316" s="31" t="inlineStr">
        <is>
          <t>Harga Satuan Pekerjaan (D+E)</t>
        </is>
      </c>
      <c r="E1316" s="32" t="n"/>
      <c r="F1316" s="32" t="n"/>
      <c r="G1316" s="32" t="n"/>
      <c r="H1316" s="32" t="n"/>
      <c r="I1316" s="32" t="n"/>
      <c r="J1316" s="33">
        <f>SUM(J1314:J1315)</f>
        <v/>
      </c>
    </row>
    <row r="1318">
      <c r="C1318" s="16" t="inlineStr">
        <is>
          <t>J.59</t>
        </is>
      </c>
      <c r="D1318" s="17" t="inlineStr">
        <is>
          <t>Pembersihan Struktur Bangunan Atas Jembatan Khusus Tipe Jembatan Kabel (Stayed Cable)</t>
        </is>
      </c>
      <c r="F1318" s="18" t="inlineStr">
        <is>
          <t>Meter Panjang</t>
        </is>
      </c>
      <c r="K1318" s="22">
        <f>ROUNDDOWN(J1334,0)</f>
        <v/>
      </c>
      <c r="M1318" s="19" t="inlineStr">
        <is>
          <t>10.2.(4)</t>
        </is>
      </c>
    </row>
    <row r="1319">
      <c r="C1319" s="23" t="inlineStr">
        <is>
          <t>No</t>
        </is>
      </c>
      <c r="D1319" s="23" t="inlineStr">
        <is>
          <t>Uraian</t>
        </is>
      </c>
      <c r="E1319" s="23" t="inlineStr">
        <is>
          <t>Kode</t>
        </is>
      </c>
      <c r="F1319" s="23" t="inlineStr">
        <is>
          <t>Sat.</t>
        </is>
      </c>
      <c r="G1319" s="23" t="inlineStr">
        <is>
          <t>Koefisien</t>
        </is>
      </c>
      <c r="H1319" s="23" t="inlineStr">
        <is>
          <t>Harga  Satuan (Rp)</t>
        </is>
      </c>
      <c r="J1319" s="23" t="inlineStr">
        <is>
          <t>Jumlah Harga (Rp)</t>
        </is>
      </c>
    </row>
    <row r="1320">
      <c r="C1320" s="24" t="inlineStr">
        <is>
          <t>A</t>
        </is>
      </c>
      <c r="D1320" s="24" t="inlineStr">
        <is>
          <t>TENAGA KERJA</t>
        </is>
      </c>
      <c r="E1320" s="12" t="n"/>
      <c r="F1320" s="12" t="n"/>
      <c r="G1320" s="12" t="n"/>
      <c r="H1320" s="12" t="n"/>
      <c r="I1320" s="12" t="n"/>
      <c r="J1320" s="12" t="n"/>
    </row>
    <row r="1321">
      <c r="C1321" s="5" t="n">
        <v>1</v>
      </c>
      <c r="D1321" s="5" t="inlineStr">
        <is>
          <t>Pekerja</t>
        </is>
      </c>
      <c r="E1321" s="5" t="inlineStr">
        <is>
          <t>L01</t>
        </is>
      </c>
      <c r="F1321" s="5" t="inlineStr">
        <is>
          <t>jam</t>
        </is>
      </c>
      <c r="G1321" s="25" t="n">
        <v>0.07171548940548135</v>
      </c>
      <c r="H1321" s="26">
        <f>VLOOKUP(D1321,upahbahan,3,FALSE)</f>
        <v/>
      </c>
      <c r="J1321" s="26">
        <f>G1321*H1321</f>
        <v/>
      </c>
    </row>
    <row r="1322">
      <c r="C1322" s="5" t="n">
        <v>2</v>
      </c>
      <c r="D1322" s="5" t="inlineStr">
        <is>
          <t>Mandor</t>
        </is>
      </c>
      <c r="E1322" s="5" t="inlineStr">
        <is>
          <t>L03</t>
        </is>
      </c>
      <c r="F1322" s="5" t="inlineStr">
        <is>
          <t>jam</t>
        </is>
      </c>
      <c r="G1322" s="25" t="n">
        <v>0.01434321287247896</v>
      </c>
      <c r="H1322" s="26">
        <f>VLOOKUP(D1322,upahbahan,3,FALSE)</f>
        <v/>
      </c>
      <c r="J1322" s="26">
        <f>G1322*H1322</f>
        <v/>
      </c>
    </row>
    <row r="1323">
      <c r="C1323" s="27" t="inlineStr">
        <is>
          <t>JUMLAH HARGA TENAGA KERJA</t>
        </is>
      </c>
      <c r="D1323" s="28" t="n"/>
      <c r="E1323" s="28" t="n"/>
      <c r="F1323" s="28" t="n"/>
      <c r="G1323" s="28" t="n"/>
      <c r="H1323" s="28" t="n"/>
      <c r="I1323" s="28" t="n"/>
      <c r="J1323" s="29">
        <f>SUM(J1321:J1322)</f>
        <v/>
      </c>
    </row>
    <row r="1324">
      <c r="C1324" s="24" t="inlineStr">
        <is>
          <t>B</t>
        </is>
      </c>
      <c r="D1324" s="24" t="inlineStr">
        <is>
          <t>BAHAN</t>
        </is>
      </c>
      <c r="E1324" s="12" t="n"/>
      <c r="F1324" s="12" t="n"/>
      <c r="G1324" s="12" t="n"/>
      <c r="H1324" s="12" t="n"/>
      <c r="I1324" s="12" t="n"/>
      <c r="J1324" s="12" t="n"/>
    </row>
    <row r="1325">
      <c r="C1325" s="5" t="n">
        <v>1</v>
      </c>
      <c r="D1325" s="5" t="inlineStr">
        <is>
          <t>Air</t>
        </is>
      </c>
      <c r="E1325" s="5" t="inlineStr">
        <is>
          <t>M170</t>
        </is>
      </c>
      <c r="F1325" s="5" t="inlineStr">
        <is>
          <t>Ltr</t>
        </is>
      </c>
      <c r="G1325" s="25" t="n">
        <v>24.50034129692833</v>
      </c>
      <c r="H1325" s="26">
        <f>VLOOKUP(D1325,upahbahan,3,FALSE)</f>
        <v/>
      </c>
      <c r="J1325" s="26">
        <f>G1325*H1325</f>
        <v/>
      </c>
    </row>
    <row r="1326">
      <c r="C1326" s="27" t="inlineStr">
        <is>
          <t>JUMLAH HARGA BAHAN</t>
        </is>
      </c>
      <c r="D1326" s="28" t="n"/>
      <c r="E1326" s="28" t="n"/>
      <c r="F1326" s="28" t="n"/>
      <c r="G1326" s="28" t="n"/>
      <c r="H1326" s="28" t="n"/>
      <c r="I1326" s="28" t="n"/>
      <c r="J1326" s="29">
        <f>SUM(J1325:J1325)</f>
        <v/>
      </c>
    </row>
    <row r="1327">
      <c r="C1327" s="24" t="inlineStr">
        <is>
          <t>C</t>
        </is>
      </c>
      <c r="D1327" s="24" t="inlineStr">
        <is>
          <t>PERALATAN</t>
        </is>
      </c>
      <c r="E1327" s="12" t="n"/>
      <c r="F1327" s="12" t="n"/>
      <c r="G1327" s="12" t="n"/>
      <c r="H1327" s="12" t="n"/>
      <c r="I1327" s="12" t="n"/>
      <c r="J1327" s="12" t="n"/>
    </row>
    <row r="1328">
      <c r="C1328" s="5" t="n">
        <v>1</v>
      </c>
      <c r="D1328" s="5" t="inlineStr">
        <is>
          <t>WATER PUMP 70-100 mm</t>
        </is>
      </c>
      <c r="E1328" s="5" t="inlineStr">
        <is>
          <t>E22</t>
        </is>
      </c>
      <c r="F1328" s="5" t="inlineStr">
        <is>
          <t>jam</t>
        </is>
      </c>
      <c r="G1328" s="25" t="n">
        <v>0.01434310207206301</v>
      </c>
      <c r="H1328" s="26">
        <f>VLOOKUP(D1328,upahbahan,3,FALSE)</f>
        <v/>
      </c>
      <c r="J1328" s="26">
        <f>G1328*H1328</f>
        <v/>
      </c>
    </row>
    <row r="1329">
      <c r="C1329" s="5" t="n">
        <v>2</v>
      </c>
      <c r="D1329" s="5" t="inlineStr">
        <is>
          <t>Water Tank Truck</t>
        </is>
      </c>
      <c r="E1329" s="5" t="inlineStr">
        <is>
          <t>E23</t>
        </is>
      </c>
      <c r="F1329" s="5" t="inlineStr">
        <is>
          <t>jam</t>
        </is>
      </c>
      <c r="G1329" s="25" t="n">
        <v>0.007379525495582316</v>
      </c>
      <c r="H1329" s="26">
        <f>VLOOKUP(D1329,upahbahan,3,FALSE)</f>
        <v/>
      </c>
      <c r="J1329" s="26">
        <f>G1329*H1329</f>
        <v/>
      </c>
    </row>
    <row r="1330">
      <c r="C1330" s="5" t="n">
        <v>3</v>
      </c>
      <c r="D1330" s="5" t="inlineStr">
        <is>
          <t>Alat Bantu</t>
        </is>
      </c>
      <c r="F1330" s="5" t="inlineStr">
        <is>
          <t>Ls</t>
        </is>
      </c>
      <c r="G1330" s="25" t="n">
        <v>1</v>
      </c>
      <c r="H1330" s="26">
        <f>VLOOKUP(D1330,upahbahan,3,FALSE)</f>
        <v/>
      </c>
      <c r="J1330" s="26">
        <f>G1330*H1330</f>
        <v/>
      </c>
    </row>
    <row r="1331">
      <c r="C1331" s="27" t="inlineStr">
        <is>
          <t>JUMLAH HARGA PERALATAN</t>
        </is>
      </c>
      <c r="D1331" s="28" t="n"/>
      <c r="E1331" s="28" t="n"/>
      <c r="F1331" s="28" t="n"/>
      <c r="G1331" s="28" t="n"/>
      <c r="H1331" s="28" t="n"/>
      <c r="I1331" s="28" t="n"/>
      <c r="J1331" s="29">
        <f>SUM(J1328:J1330)</f>
        <v/>
      </c>
    </row>
    <row r="1332">
      <c r="C1332" s="31" t="inlineStr">
        <is>
          <t>D</t>
        </is>
      </c>
      <c r="D1332" s="31" t="inlineStr">
        <is>
          <t>Jumlah (A+B+C)</t>
        </is>
      </c>
      <c r="E1332" s="32" t="n"/>
      <c r="F1332" s="32" t="n"/>
      <c r="G1332" s="32" t="n"/>
      <c r="H1332" s="32" t="n"/>
      <c r="I1332" s="32" t="n"/>
      <c r="J1332" s="33">
        <f>J1323+J1326+J1331</f>
        <v/>
      </c>
    </row>
    <row r="1333">
      <c r="C1333" s="18" t="inlineStr">
        <is>
          <t>E</t>
        </is>
      </c>
      <c r="D1333" s="18" t="inlineStr">
        <is>
          <t>Biaya Umum dan Keuntungan 10.0% x D</t>
        </is>
      </c>
      <c r="H1333" s="21">
        <f>$Q$8</f>
        <v/>
      </c>
      <c r="J1333" s="34">
        <f>J1332*H1333</f>
        <v/>
      </c>
    </row>
    <row r="1334">
      <c r="C1334" s="31" t="inlineStr">
        <is>
          <t>F</t>
        </is>
      </c>
      <c r="D1334" s="31" t="inlineStr">
        <is>
          <t>Harga Satuan Pekerjaan (D+E)</t>
        </is>
      </c>
      <c r="E1334" s="32" t="n"/>
      <c r="F1334" s="32" t="n"/>
      <c r="G1334" s="32" t="n"/>
      <c r="H1334" s="32" t="n"/>
      <c r="I1334" s="32" t="n"/>
      <c r="J1334" s="33">
        <f>SUM(J1332:J1333)</f>
        <v/>
      </c>
    </row>
    <row r="1336">
      <c r="C1336" s="16" t="inlineStr">
        <is>
          <t>J.60</t>
        </is>
      </c>
      <c r="D1336" s="17" t="inlineStr">
        <is>
          <t>Pembersihan Pilar Jembatan dengan Ketinggian 0 – ≤ 5 m</t>
        </is>
      </c>
      <c r="F1336" s="18" t="inlineStr">
        <is>
          <t>Meter Panjang</t>
        </is>
      </c>
      <c r="K1336" s="22">
        <f>ROUNDDOWN(J1353,0)</f>
        <v/>
      </c>
      <c r="M1336" s="19" t="inlineStr">
        <is>
          <t>10.2.(5a)</t>
        </is>
      </c>
    </row>
    <row r="1337">
      <c r="C1337" s="23" t="inlineStr">
        <is>
          <t>No</t>
        </is>
      </c>
      <c r="D1337" s="23" t="inlineStr">
        <is>
          <t>Uraian</t>
        </is>
      </c>
      <c r="E1337" s="23" t="inlineStr">
        <is>
          <t>Kode</t>
        </is>
      </c>
      <c r="F1337" s="23" t="inlineStr">
        <is>
          <t>Sat.</t>
        </is>
      </c>
      <c r="G1337" s="23" t="inlineStr">
        <is>
          <t>Koefisien</t>
        </is>
      </c>
      <c r="H1337" s="23" t="inlineStr">
        <is>
          <t>Harga  Satuan (Rp)</t>
        </is>
      </c>
      <c r="J1337" s="23" t="inlineStr">
        <is>
          <t>Jumlah Harga (Rp)</t>
        </is>
      </c>
    </row>
    <row r="1338">
      <c r="C1338" s="24" t="inlineStr">
        <is>
          <t>A</t>
        </is>
      </c>
      <c r="D1338" s="24" t="inlineStr">
        <is>
          <t>TENAGA KERJA</t>
        </is>
      </c>
      <c r="E1338" s="12" t="n"/>
      <c r="F1338" s="12" t="n"/>
      <c r="G1338" s="12" t="n"/>
      <c r="H1338" s="12" t="n"/>
      <c r="I1338" s="12" t="n"/>
      <c r="J1338" s="12" t="n"/>
    </row>
    <row r="1339">
      <c r="C1339" s="5" t="n">
        <v>1</v>
      </c>
      <c r="D1339" s="5" t="inlineStr">
        <is>
          <t>Pekerja</t>
        </is>
      </c>
      <c r="E1339" s="5" t="inlineStr">
        <is>
          <t>L01</t>
        </is>
      </c>
      <c r="F1339" s="5" t="inlineStr">
        <is>
          <t>jam</t>
        </is>
      </c>
      <c r="G1339" s="25" t="n">
        <v>0.07171548940548135</v>
      </c>
      <c r="H1339" s="26">
        <f>VLOOKUP(D1339,upahbahan,3,FALSE)</f>
        <v/>
      </c>
      <c r="J1339" s="26">
        <f>G1339*H1339</f>
        <v/>
      </c>
    </row>
    <row r="1340">
      <c r="C1340" s="5" t="n">
        <v>2</v>
      </c>
      <c r="D1340" s="5" t="inlineStr">
        <is>
          <t>Mandor</t>
        </is>
      </c>
      <c r="E1340" s="5" t="inlineStr">
        <is>
          <t>L03</t>
        </is>
      </c>
      <c r="F1340" s="5" t="inlineStr">
        <is>
          <t>jam</t>
        </is>
      </c>
      <c r="G1340" s="25" t="n">
        <v>0.01434321287247896</v>
      </c>
      <c r="H1340" s="26">
        <f>VLOOKUP(D1340,upahbahan,3,FALSE)</f>
        <v/>
      </c>
      <c r="J1340" s="26">
        <f>G1340*H1340</f>
        <v/>
      </c>
    </row>
    <row r="1341">
      <c r="C1341" s="27" t="inlineStr">
        <is>
          <t>JUMLAH HARGA TENAGA KERJA</t>
        </is>
      </c>
      <c r="D1341" s="28" t="n"/>
      <c r="E1341" s="28" t="n"/>
      <c r="F1341" s="28" t="n"/>
      <c r="G1341" s="28" t="n"/>
      <c r="H1341" s="28" t="n"/>
      <c r="I1341" s="28" t="n"/>
      <c r="J1341" s="29">
        <f>SUM(J1339:J1340)</f>
        <v/>
      </c>
    </row>
    <row r="1342">
      <c r="C1342" s="24" t="inlineStr">
        <is>
          <t>B</t>
        </is>
      </c>
      <c r="D1342" s="24" t="inlineStr">
        <is>
          <t>BAHAN</t>
        </is>
      </c>
      <c r="E1342" s="12" t="n"/>
      <c r="F1342" s="12" t="n"/>
      <c r="G1342" s="12" t="n"/>
      <c r="H1342" s="12" t="n"/>
      <c r="I1342" s="12" t="n"/>
      <c r="J1342" s="12" t="n"/>
    </row>
    <row r="1343">
      <c r="C1343" s="5" t="n">
        <v>1</v>
      </c>
      <c r="D1343" s="5" t="inlineStr">
        <is>
          <t>Air</t>
        </is>
      </c>
      <c r="E1343" s="5" t="inlineStr">
        <is>
          <t>M170</t>
        </is>
      </c>
      <c r="F1343" s="5" t="inlineStr">
        <is>
          <t>Ltr</t>
        </is>
      </c>
      <c r="G1343" s="25" t="n">
        <v>17.50034129692833</v>
      </c>
      <c r="H1343" s="26">
        <f>VLOOKUP(D1343,upahbahan,3,FALSE)</f>
        <v/>
      </c>
      <c r="J1343" s="26">
        <f>G1343*H1343</f>
        <v/>
      </c>
    </row>
    <row r="1344">
      <c r="C1344" s="27" t="inlineStr">
        <is>
          <t>JUMLAH HARGA BAHAN</t>
        </is>
      </c>
      <c r="D1344" s="28" t="n"/>
      <c r="E1344" s="28" t="n"/>
      <c r="F1344" s="28" t="n"/>
      <c r="G1344" s="28" t="n"/>
      <c r="H1344" s="28" t="n"/>
      <c r="I1344" s="28" t="n"/>
      <c r="J1344" s="29">
        <f>SUM(J1343:J1343)</f>
        <v/>
      </c>
    </row>
    <row r="1345">
      <c r="C1345" s="24" t="inlineStr">
        <is>
          <t>C</t>
        </is>
      </c>
      <c r="D1345" s="24" t="inlineStr">
        <is>
          <t>PERALATAN</t>
        </is>
      </c>
      <c r="E1345" s="12" t="n"/>
      <c r="F1345" s="12" t="n"/>
      <c r="G1345" s="12" t="n"/>
      <c r="H1345" s="12" t="n"/>
      <c r="I1345" s="12" t="n"/>
      <c r="J1345" s="12" t="n"/>
    </row>
    <row r="1346">
      <c r="C1346" s="5" t="n">
        <v>1</v>
      </c>
      <c r="D1346" s="5" t="inlineStr">
        <is>
          <t>WATER PUMP 70-100 mm</t>
        </is>
      </c>
      <c r="E1346" s="5" t="inlineStr">
        <is>
          <t>E22</t>
        </is>
      </c>
      <c r="F1346" s="5" t="inlineStr">
        <is>
          <t>jam</t>
        </is>
      </c>
      <c r="G1346" s="25" t="n">
        <v>0.01434310207206301</v>
      </c>
      <c r="H1346" s="26">
        <f>VLOOKUP(D1346,upahbahan,3,FALSE)</f>
        <v/>
      </c>
      <c r="J1346" s="26">
        <f>G1346*H1346</f>
        <v/>
      </c>
    </row>
    <row r="1347">
      <c r="C1347" s="5" t="n">
        <v>2</v>
      </c>
      <c r="D1347" s="5" t="inlineStr">
        <is>
          <t>Water Tank Truck SKYLIFT CRANE TRUCK; 16 m,</t>
        </is>
      </c>
      <c r="E1347" s="5" t="inlineStr">
        <is>
          <t>E23</t>
        </is>
      </c>
      <c r="F1347" s="5" t="inlineStr">
        <is>
          <t>jam</t>
        </is>
      </c>
      <c r="G1347" s="25" t="n">
        <v>0.005271086787727659</v>
      </c>
      <c r="H1347" s="26">
        <f>VLOOKUP(D1347,upahbahan,3,FALSE)</f>
        <v/>
      </c>
      <c r="J1347" s="26">
        <f>G1347*H1347</f>
        <v/>
      </c>
    </row>
    <row r="1348">
      <c r="C1348" s="5" t="n">
        <v>3</v>
      </c>
      <c r="D1348" s="5" t="inlineStr">
        <is>
          <t>1 Ton</t>
        </is>
      </c>
      <c r="E1348" s="5" t="inlineStr">
        <is>
          <t>E78</t>
        </is>
      </c>
      <c r="F1348" s="5" t="inlineStr">
        <is>
          <t>jam</t>
        </is>
      </c>
      <c r="G1348" s="25" t="n">
        <v>0.01434309057926367</v>
      </c>
      <c r="H1348" s="26">
        <f>VLOOKUP(D1348,upahbahan,3,FALSE)</f>
        <v/>
      </c>
      <c r="J1348" s="26">
        <f>G1348*H1348</f>
        <v/>
      </c>
    </row>
    <row r="1349">
      <c r="C1349" s="5" t="n">
        <v>4</v>
      </c>
      <c r="D1349" s="5" t="inlineStr">
        <is>
          <t>Alat Bantu</t>
        </is>
      </c>
      <c r="F1349" s="5" t="inlineStr">
        <is>
          <t>Ls</t>
        </is>
      </c>
      <c r="G1349" s="25" t="n">
        <v>1</v>
      </c>
      <c r="H1349" s="26">
        <f>VLOOKUP(D1349,upahbahan,3,FALSE)</f>
        <v/>
      </c>
      <c r="J1349" s="26">
        <f>G1349*H1349</f>
        <v/>
      </c>
    </row>
    <row r="1350">
      <c r="C1350" s="27" t="inlineStr">
        <is>
          <t>JUMLAH HARGA PERALATAN</t>
        </is>
      </c>
      <c r="D1350" s="28" t="n"/>
      <c r="E1350" s="28" t="n"/>
      <c r="F1350" s="28" t="n"/>
      <c r="G1350" s="28" t="n"/>
      <c r="H1350" s="28" t="n"/>
      <c r="I1350" s="28" t="n"/>
      <c r="J1350" s="29">
        <f>SUM(J1346:J1349)</f>
        <v/>
      </c>
    </row>
    <row r="1351">
      <c r="C1351" s="31" t="inlineStr">
        <is>
          <t>D</t>
        </is>
      </c>
      <c r="D1351" s="31" t="inlineStr">
        <is>
          <t>Jumlah (A+B+C)</t>
        </is>
      </c>
      <c r="E1351" s="32" t="n"/>
      <c r="F1351" s="32" t="n"/>
      <c r="G1351" s="32" t="n"/>
      <c r="H1351" s="32" t="n"/>
      <c r="I1351" s="32" t="n"/>
      <c r="J1351" s="33">
        <f>J1341+J1344+J1350</f>
        <v/>
      </c>
    </row>
    <row r="1352">
      <c r="C1352" s="18" t="inlineStr">
        <is>
          <t>E</t>
        </is>
      </c>
      <c r="D1352" s="18" t="inlineStr">
        <is>
          <t>Biaya Umum dan Keuntungan 10.0% x D</t>
        </is>
      </c>
      <c r="H1352" s="21">
        <f>$Q$8</f>
        <v/>
      </c>
      <c r="J1352" s="34">
        <f>J1351*H1352</f>
        <v/>
      </c>
    </row>
    <row r="1353">
      <c r="C1353" s="31" t="inlineStr">
        <is>
          <t>F</t>
        </is>
      </c>
      <c r="D1353" s="31" t="inlineStr">
        <is>
          <t>Harga Satuan Pekerjaan (D+E)</t>
        </is>
      </c>
      <c r="E1353" s="32" t="n"/>
      <c r="F1353" s="32" t="n"/>
      <c r="G1353" s="32" t="n"/>
      <c r="H1353" s="32" t="n"/>
      <c r="I1353" s="32" t="n"/>
      <c r="J1353" s="33">
        <f>SUM(J1351:J1352)</f>
        <v/>
      </c>
    </row>
    <row r="1355">
      <c r="C1355" s="16" t="inlineStr">
        <is>
          <t>J.61</t>
        </is>
      </c>
      <c r="D1355" s="17" t="inlineStr">
        <is>
          <t>Pembersihan Pilar Jembatan dengan Ketinggian &gt; 5 – ≤ 10 m</t>
        </is>
      </c>
      <c r="F1355" s="18" t="inlineStr">
        <is>
          <t>Meter Panjang</t>
        </is>
      </c>
      <c r="K1355" s="22">
        <f>ROUNDDOWN(J1372,0)</f>
        <v/>
      </c>
      <c r="M1355" s="19" t="inlineStr">
        <is>
          <t>10.2.(5b)</t>
        </is>
      </c>
    </row>
    <row r="1356">
      <c r="C1356" s="23" t="inlineStr">
        <is>
          <t>No</t>
        </is>
      </c>
      <c r="D1356" s="23" t="inlineStr">
        <is>
          <t>Uraian</t>
        </is>
      </c>
      <c r="E1356" s="23" t="inlineStr">
        <is>
          <t>Kode</t>
        </is>
      </c>
      <c r="F1356" s="23" t="inlineStr">
        <is>
          <t>Sat.</t>
        </is>
      </c>
      <c r="G1356" s="23" t="inlineStr">
        <is>
          <t>Koefisien</t>
        </is>
      </c>
      <c r="H1356" s="23" t="inlineStr">
        <is>
          <t>Harga  Satuan (Rp)</t>
        </is>
      </c>
      <c r="J1356" s="23" t="inlineStr">
        <is>
          <t>Jumlah Harga (Rp)</t>
        </is>
      </c>
    </row>
    <row r="1357">
      <c r="C1357" s="24" t="inlineStr">
        <is>
          <t>A</t>
        </is>
      </c>
      <c r="D1357" s="24" t="inlineStr">
        <is>
          <t>TENAGA KERJA</t>
        </is>
      </c>
      <c r="E1357" s="12" t="n"/>
      <c r="F1357" s="12" t="n"/>
      <c r="G1357" s="12" t="n"/>
      <c r="H1357" s="12" t="n"/>
      <c r="I1357" s="12" t="n"/>
      <c r="J1357" s="12" t="n"/>
    </row>
    <row r="1358">
      <c r="C1358" s="5" t="n">
        <v>1</v>
      </c>
      <c r="D1358" s="5" t="inlineStr">
        <is>
          <t>Pekerja</t>
        </is>
      </c>
      <c r="E1358" s="5" t="inlineStr">
        <is>
          <t>L01</t>
        </is>
      </c>
      <c r="F1358" s="5" t="inlineStr">
        <is>
          <t>jam</t>
        </is>
      </c>
      <c r="G1358" s="25" t="n">
        <v>0.07171548940548135</v>
      </c>
      <c r="H1358" s="26">
        <f>VLOOKUP(D1358,upahbahan,3,FALSE)</f>
        <v/>
      </c>
      <c r="J1358" s="26">
        <f>G1358*H1358</f>
        <v/>
      </c>
    </row>
    <row r="1359">
      <c r="C1359" s="5" t="n">
        <v>2</v>
      </c>
      <c r="D1359" s="5" t="inlineStr">
        <is>
          <t>Mandor</t>
        </is>
      </c>
      <c r="E1359" s="5" t="inlineStr">
        <is>
          <t>L03</t>
        </is>
      </c>
      <c r="F1359" s="5" t="inlineStr">
        <is>
          <t>jam</t>
        </is>
      </c>
      <c r="G1359" s="25" t="n">
        <v>0.01434321287247896</v>
      </c>
      <c r="H1359" s="26">
        <f>VLOOKUP(D1359,upahbahan,3,FALSE)</f>
        <v/>
      </c>
      <c r="J1359" s="26">
        <f>G1359*H1359</f>
        <v/>
      </c>
    </row>
    <row r="1360">
      <c r="C1360" s="27" t="inlineStr">
        <is>
          <t>JUMLAH HARGA TENAGA KERJA</t>
        </is>
      </c>
      <c r="D1360" s="28" t="n"/>
      <c r="E1360" s="28" t="n"/>
      <c r="F1360" s="28" t="n"/>
      <c r="G1360" s="28" t="n"/>
      <c r="H1360" s="28" t="n"/>
      <c r="I1360" s="28" t="n"/>
      <c r="J1360" s="29">
        <f>SUM(J1358:J1359)</f>
        <v/>
      </c>
    </row>
    <row r="1361">
      <c r="C1361" s="24" t="inlineStr">
        <is>
          <t>B</t>
        </is>
      </c>
      <c r="D1361" s="24" t="inlineStr">
        <is>
          <t>BAHAN</t>
        </is>
      </c>
      <c r="E1361" s="12" t="n"/>
      <c r="F1361" s="12" t="n"/>
      <c r="G1361" s="12" t="n"/>
      <c r="H1361" s="12" t="n"/>
      <c r="I1361" s="12" t="n"/>
      <c r="J1361" s="12" t="n"/>
    </row>
    <row r="1362">
      <c r="C1362" s="5" t="n">
        <v>1</v>
      </c>
      <c r="D1362" s="5" t="inlineStr">
        <is>
          <t>Air</t>
        </is>
      </c>
      <c r="E1362" s="5" t="inlineStr">
        <is>
          <t>M170</t>
        </is>
      </c>
      <c r="F1362" s="5" t="inlineStr">
        <is>
          <t>Ltr</t>
        </is>
      </c>
      <c r="G1362" s="25" t="n">
        <v>35</v>
      </c>
      <c r="H1362" s="26">
        <f>VLOOKUP(D1362,upahbahan,3,FALSE)</f>
        <v/>
      </c>
      <c r="J1362" s="26">
        <f>G1362*H1362</f>
        <v/>
      </c>
    </row>
    <row r="1363">
      <c r="C1363" s="27" t="inlineStr">
        <is>
          <t>JUMLAH HARGA BAHAN</t>
        </is>
      </c>
      <c r="D1363" s="28" t="n"/>
      <c r="E1363" s="28" t="n"/>
      <c r="F1363" s="28" t="n"/>
      <c r="G1363" s="28" t="n"/>
      <c r="H1363" s="28" t="n"/>
      <c r="I1363" s="28" t="n"/>
      <c r="J1363" s="29">
        <f>SUM(J1362:J1362)</f>
        <v/>
      </c>
    </row>
    <row r="1364">
      <c r="C1364" s="24" t="inlineStr">
        <is>
          <t>C</t>
        </is>
      </c>
      <c r="D1364" s="24" t="inlineStr">
        <is>
          <t>PERALATAN</t>
        </is>
      </c>
      <c r="E1364" s="12" t="n"/>
      <c r="F1364" s="12" t="n"/>
      <c r="G1364" s="12" t="n"/>
      <c r="H1364" s="12" t="n"/>
      <c r="I1364" s="12" t="n"/>
      <c r="J1364" s="12" t="n"/>
    </row>
    <row r="1365">
      <c r="C1365" s="5" t="n">
        <v>1</v>
      </c>
      <c r="D1365" s="5" t="inlineStr">
        <is>
          <t>WATER PUMP 70-100 mm</t>
        </is>
      </c>
      <c r="E1365" s="5" t="inlineStr">
        <is>
          <t>E22</t>
        </is>
      </c>
      <c r="F1365" s="5" t="inlineStr">
        <is>
          <t>jam</t>
        </is>
      </c>
      <c r="G1365" s="25" t="n">
        <v>0.01434310207206301</v>
      </c>
      <c r="H1365" s="26">
        <f>VLOOKUP(D1365,upahbahan,3,FALSE)</f>
        <v/>
      </c>
      <c r="J1365" s="26">
        <f>G1365*H1365</f>
        <v/>
      </c>
    </row>
    <row r="1366">
      <c r="C1366" s="5" t="n">
        <v>2</v>
      </c>
      <c r="D1366" s="5" t="inlineStr">
        <is>
          <t>Water Tank Truck SKYLIFT CRANE TRUCK; 16</t>
        </is>
      </c>
      <c r="E1366" s="5" t="inlineStr">
        <is>
          <t>E23</t>
        </is>
      </c>
      <c r="F1366" s="5" t="inlineStr">
        <is>
          <t>jam</t>
        </is>
      </c>
      <c r="G1366" s="25" t="n">
        <v>0.01054217357545532</v>
      </c>
      <c r="H1366" s="26">
        <f>VLOOKUP(D1366,upahbahan,3,FALSE)</f>
        <v/>
      </c>
      <c r="J1366" s="26">
        <f>G1366*H1366</f>
        <v/>
      </c>
    </row>
    <row r="1367">
      <c r="C1367" s="5" t="n">
        <v>3</v>
      </c>
      <c r="D1367" s="5" t="inlineStr">
        <is>
          <t>m, 1 Ton</t>
        </is>
      </c>
      <c r="E1367" s="5" t="inlineStr">
        <is>
          <t>E78</t>
        </is>
      </c>
      <c r="F1367" s="5" t="inlineStr">
        <is>
          <t>jam</t>
        </is>
      </c>
      <c r="G1367" s="25" t="n">
        <v>0.01434309057926367</v>
      </c>
      <c r="H1367" s="26">
        <f>VLOOKUP(D1367,upahbahan,3,FALSE)</f>
        <v/>
      </c>
      <c r="J1367" s="26">
        <f>G1367*H1367</f>
        <v/>
      </c>
    </row>
    <row r="1368">
      <c r="C1368" s="5" t="n">
        <v>4</v>
      </c>
      <c r="D1368" s="5" t="inlineStr">
        <is>
          <t>Alat Bantu</t>
        </is>
      </c>
      <c r="F1368" s="5" t="inlineStr">
        <is>
          <t>Ls</t>
        </is>
      </c>
      <c r="G1368" s="25" t="n">
        <v>1</v>
      </c>
      <c r="H1368" s="26">
        <f>VLOOKUP(D1368,upahbahan,3,FALSE)</f>
        <v/>
      </c>
      <c r="J1368" s="26">
        <f>G1368*H1368</f>
        <v/>
      </c>
    </row>
    <row r="1369">
      <c r="C1369" s="27" t="inlineStr">
        <is>
          <t>JUMLAH HARGA PERALATAN</t>
        </is>
      </c>
      <c r="D1369" s="28" t="n"/>
      <c r="E1369" s="28" t="n"/>
      <c r="F1369" s="28" t="n"/>
      <c r="G1369" s="28" t="n"/>
      <c r="H1369" s="28" t="n"/>
      <c r="I1369" s="28" t="n"/>
      <c r="J1369" s="29">
        <f>SUM(J1365:J1368)</f>
        <v/>
      </c>
    </row>
    <row r="1370">
      <c r="C1370" s="31" t="inlineStr">
        <is>
          <t>D</t>
        </is>
      </c>
      <c r="D1370" s="31" t="inlineStr">
        <is>
          <t>Jumlah (A+B+C)</t>
        </is>
      </c>
      <c r="E1370" s="32" t="n"/>
      <c r="F1370" s="32" t="n"/>
      <c r="G1370" s="32" t="n"/>
      <c r="H1370" s="32" t="n"/>
      <c r="I1370" s="32" t="n"/>
      <c r="J1370" s="33">
        <f>J1360+J1363+J1369</f>
        <v/>
      </c>
    </row>
    <row r="1371">
      <c r="C1371" s="18" t="inlineStr">
        <is>
          <t>E</t>
        </is>
      </c>
      <c r="D1371" s="18" t="inlineStr">
        <is>
          <t>Biaya Umum dan Keuntungan 10.0% x D</t>
        </is>
      </c>
      <c r="H1371" s="21">
        <f>$Q$8</f>
        <v/>
      </c>
      <c r="J1371" s="34">
        <f>J1370*H1371</f>
        <v/>
      </c>
    </row>
    <row r="1372">
      <c r="C1372" s="31" t="inlineStr">
        <is>
          <t>F</t>
        </is>
      </c>
      <c r="D1372" s="31" t="inlineStr">
        <is>
          <t>Harga Satuan Pekerjaan (D+E)</t>
        </is>
      </c>
      <c r="E1372" s="32" t="n"/>
      <c r="F1372" s="32" t="n"/>
      <c r="G1372" s="32" t="n"/>
      <c r="H1372" s="32" t="n"/>
      <c r="I1372" s="32" t="n"/>
      <c r="J1372" s="33">
        <f>SUM(J1370:J1371)</f>
        <v/>
      </c>
    </row>
    <row r="1374">
      <c r="C1374" s="16" t="inlineStr">
        <is>
          <t>J.62</t>
        </is>
      </c>
      <c r="D1374" s="17" t="inlineStr">
        <is>
          <t>Pembersihan Pilar Jembatan dengan Ketinggian &gt; 10 – ≤ 20 m</t>
        </is>
      </c>
      <c r="F1374" s="18" t="inlineStr">
        <is>
          <t>Meter Panjang</t>
        </is>
      </c>
      <c r="K1374" s="22">
        <f>ROUNDDOWN(J1391,0)</f>
        <v/>
      </c>
      <c r="M1374" s="19" t="inlineStr">
        <is>
          <t>10.2.(5c)</t>
        </is>
      </c>
    </row>
    <row r="1375">
      <c r="C1375" s="23" t="inlineStr">
        <is>
          <t>No</t>
        </is>
      </c>
      <c r="D1375" s="23" t="inlineStr">
        <is>
          <t>Uraian</t>
        </is>
      </c>
      <c r="E1375" s="23" t="inlineStr">
        <is>
          <t>Kode</t>
        </is>
      </c>
      <c r="F1375" s="23" t="inlineStr">
        <is>
          <t>Sat.</t>
        </is>
      </c>
      <c r="G1375" s="23" t="inlineStr">
        <is>
          <t>Koefisien</t>
        </is>
      </c>
      <c r="H1375" s="23" t="inlineStr">
        <is>
          <t>Harga  Satuan (Rp)</t>
        </is>
      </c>
      <c r="J1375" s="23" t="inlineStr">
        <is>
          <t>Jumlah Harga (Rp)</t>
        </is>
      </c>
    </row>
    <row r="1376">
      <c r="C1376" s="24" t="inlineStr">
        <is>
          <t>A</t>
        </is>
      </c>
      <c r="D1376" s="24" t="inlineStr">
        <is>
          <t>TENAGA KERJA</t>
        </is>
      </c>
      <c r="E1376" s="12" t="n"/>
      <c r="F1376" s="12" t="n"/>
      <c r="G1376" s="12" t="n"/>
      <c r="H1376" s="12" t="n"/>
      <c r="I1376" s="12" t="n"/>
      <c r="J1376" s="12" t="n"/>
    </row>
    <row r="1377">
      <c r="C1377" s="5" t="n">
        <v>1</v>
      </c>
      <c r="D1377" s="5" t="inlineStr">
        <is>
          <t>Pekerja</t>
        </is>
      </c>
      <c r="E1377" s="5" t="inlineStr">
        <is>
          <t>L01</t>
        </is>
      </c>
      <c r="F1377" s="5" t="inlineStr">
        <is>
          <t>jam</t>
        </is>
      </c>
      <c r="G1377" s="25" t="n">
        <v>0.07171548940548135</v>
      </c>
      <c r="H1377" s="26">
        <f>VLOOKUP(D1377,upahbahan,3,FALSE)</f>
        <v/>
      </c>
      <c r="J1377" s="26">
        <f>G1377*H1377</f>
        <v/>
      </c>
    </row>
    <row r="1378">
      <c r="C1378" s="5" t="n">
        <v>2</v>
      </c>
      <c r="D1378" s="5" t="inlineStr">
        <is>
          <t>Mandor</t>
        </is>
      </c>
      <c r="E1378" s="5" t="inlineStr">
        <is>
          <t>L03</t>
        </is>
      </c>
      <c r="F1378" s="5" t="inlineStr">
        <is>
          <t>jam</t>
        </is>
      </c>
      <c r="G1378" s="25" t="n">
        <v>0.01434321287247896</v>
      </c>
      <c r="H1378" s="26">
        <f>VLOOKUP(D1378,upahbahan,3,FALSE)</f>
        <v/>
      </c>
      <c r="J1378" s="26">
        <f>G1378*H1378</f>
        <v/>
      </c>
    </row>
    <row r="1379">
      <c r="C1379" s="27" t="inlineStr">
        <is>
          <t>JUMLAH HARGA TENAGA KERJA</t>
        </is>
      </c>
      <c r="D1379" s="28" t="n"/>
      <c r="E1379" s="28" t="n"/>
      <c r="F1379" s="28" t="n"/>
      <c r="G1379" s="28" t="n"/>
      <c r="H1379" s="28" t="n"/>
      <c r="I1379" s="28" t="n"/>
      <c r="J1379" s="29">
        <f>SUM(J1377:J1378)</f>
        <v/>
      </c>
    </row>
    <row r="1380">
      <c r="C1380" s="24" t="inlineStr">
        <is>
          <t>B</t>
        </is>
      </c>
      <c r="D1380" s="24" t="inlineStr">
        <is>
          <t>BAHAN</t>
        </is>
      </c>
      <c r="E1380" s="12" t="n"/>
      <c r="F1380" s="12" t="n"/>
      <c r="G1380" s="12" t="n"/>
      <c r="H1380" s="12" t="n"/>
      <c r="I1380" s="12" t="n"/>
      <c r="J1380" s="12" t="n"/>
    </row>
    <row r="1381">
      <c r="C1381" s="5" t="n">
        <v>1</v>
      </c>
      <c r="D1381" s="5" t="inlineStr">
        <is>
          <t>Air</t>
        </is>
      </c>
      <c r="E1381" s="5" t="inlineStr">
        <is>
          <t>M170</t>
        </is>
      </c>
      <c r="F1381" s="5" t="inlineStr">
        <is>
          <t>Ltr</t>
        </is>
      </c>
      <c r="G1381" s="25" t="n">
        <v>70</v>
      </c>
      <c r="H1381" s="26">
        <f>VLOOKUP(D1381,upahbahan,3,FALSE)</f>
        <v/>
      </c>
      <c r="J1381" s="26">
        <f>G1381*H1381</f>
        <v/>
      </c>
    </row>
    <row r="1382">
      <c r="C1382" s="27" t="inlineStr">
        <is>
          <t>JUMLAH HARGA BAHAN</t>
        </is>
      </c>
      <c r="D1382" s="28" t="n"/>
      <c r="E1382" s="28" t="n"/>
      <c r="F1382" s="28" t="n"/>
      <c r="G1382" s="28" t="n"/>
      <c r="H1382" s="28" t="n"/>
      <c r="I1382" s="28" t="n"/>
      <c r="J1382" s="29">
        <f>SUM(J1381:J1381)</f>
        <v/>
      </c>
    </row>
    <row r="1383">
      <c r="C1383" s="24" t="inlineStr">
        <is>
          <t>C</t>
        </is>
      </c>
      <c r="D1383" s="24" t="inlineStr">
        <is>
          <t>PERALATAN</t>
        </is>
      </c>
      <c r="E1383" s="12" t="n"/>
      <c r="F1383" s="12" t="n"/>
      <c r="G1383" s="12" t="n"/>
      <c r="H1383" s="12" t="n"/>
      <c r="I1383" s="12" t="n"/>
      <c r="J1383" s="12" t="n"/>
    </row>
    <row r="1384">
      <c r="C1384" s="5" t="n">
        <v>1</v>
      </c>
      <c r="D1384" s="5" t="inlineStr">
        <is>
          <t>WATER PUMP 70-100 mm</t>
        </is>
      </c>
      <c r="E1384" s="5" t="inlineStr">
        <is>
          <t>E22</t>
        </is>
      </c>
      <c r="F1384" s="5" t="inlineStr">
        <is>
          <t>jam</t>
        </is>
      </c>
      <c r="G1384" s="25" t="n">
        <v>0.01434310207206301</v>
      </c>
      <c r="H1384" s="26">
        <f>VLOOKUP(D1384,upahbahan,3,FALSE)</f>
        <v/>
      </c>
      <c r="J1384" s="26">
        <f>G1384*H1384</f>
        <v/>
      </c>
    </row>
    <row r="1385">
      <c r="C1385" s="5" t="n">
        <v>2</v>
      </c>
      <c r="D1385" s="5" t="inlineStr">
        <is>
          <t>Water Tank Truck SKYLIFT CRANE TRUCK; 16</t>
        </is>
      </c>
      <c r="E1385" s="5" t="inlineStr">
        <is>
          <t>E23</t>
        </is>
      </c>
      <c r="F1385" s="5" t="inlineStr">
        <is>
          <t>jam</t>
        </is>
      </c>
      <c r="G1385" s="25" t="n">
        <v>0.02108434715091063</v>
      </c>
      <c r="H1385" s="26">
        <f>VLOOKUP(D1385,upahbahan,3,FALSE)</f>
        <v/>
      </c>
      <c r="J1385" s="26">
        <f>G1385*H1385</f>
        <v/>
      </c>
    </row>
    <row r="1386">
      <c r="C1386" s="5" t="n">
        <v>3</v>
      </c>
      <c r="D1386" s="5" t="inlineStr">
        <is>
          <t>m, 1 Ton</t>
        </is>
      </c>
      <c r="E1386" s="5" t="inlineStr">
        <is>
          <t>E78</t>
        </is>
      </c>
      <c r="F1386" s="5" t="inlineStr">
        <is>
          <t>jam</t>
        </is>
      </c>
      <c r="G1386" s="25" t="n">
        <v>0.01434309057926367</v>
      </c>
      <c r="H1386" s="26">
        <f>VLOOKUP(D1386,upahbahan,3,FALSE)</f>
        <v/>
      </c>
      <c r="J1386" s="26">
        <f>G1386*H1386</f>
        <v/>
      </c>
    </row>
    <row r="1387">
      <c r="C1387" s="5" t="n">
        <v>4</v>
      </c>
      <c r="D1387" s="5" t="inlineStr">
        <is>
          <t>Alat Bantu</t>
        </is>
      </c>
      <c r="F1387" s="5" t="inlineStr">
        <is>
          <t>Ls</t>
        </is>
      </c>
      <c r="G1387" s="25" t="n">
        <v>1</v>
      </c>
      <c r="H1387" s="26">
        <f>VLOOKUP(D1387,upahbahan,3,FALSE)</f>
        <v/>
      </c>
      <c r="J1387" s="26">
        <f>G1387*H1387</f>
        <v/>
      </c>
    </row>
    <row r="1388">
      <c r="C1388" s="27" t="inlineStr">
        <is>
          <t>JUMLAH HARGA PERALATAN</t>
        </is>
      </c>
      <c r="D1388" s="28" t="n"/>
      <c r="E1388" s="28" t="n"/>
      <c r="F1388" s="28" t="n"/>
      <c r="G1388" s="28" t="n"/>
      <c r="H1388" s="28" t="n"/>
      <c r="I1388" s="28" t="n"/>
      <c r="J1388" s="29">
        <f>SUM(J1384:J1387)</f>
        <v/>
      </c>
    </row>
    <row r="1389">
      <c r="C1389" s="31" t="inlineStr">
        <is>
          <t>D</t>
        </is>
      </c>
      <c r="D1389" s="31" t="inlineStr">
        <is>
          <t>Jumlah (A+B+C)</t>
        </is>
      </c>
      <c r="E1389" s="32" t="n"/>
      <c r="F1389" s="32" t="n"/>
      <c r="G1389" s="32" t="n"/>
      <c r="H1389" s="32" t="n"/>
      <c r="I1389" s="32" t="n"/>
      <c r="J1389" s="33">
        <f>J1379+J1382+J1388</f>
        <v/>
      </c>
    </row>
    <row r="1390">
      <c r="C1390" s="18" t="inlineStr">
        <is>
          <t>E</t>
        </is>
      </c>
      <c r="D1390" s="18" t="inlineStr">
        <is>
          <t>Biaya Umum dan Keuntungan 10.0% x D</t>
        </is>
      </c>
      <c r="H1390" s="21">
        <f>$Q$8</f>
        <v/>
      </c>
      <c r="J1390" s="34">
        <f>J1389*H1390</f>
        <v/>
      </c>
    </row>
    <row r="1391">
      <c r="C1391" s="31" t="inlineStr">
        <is>
          <t>F</t>
        </is>
      </c>
      <c r="D1391" s="31" t="inlineStr">
        <is>
          <t>Harga Satuan Pekerjaan (D+E)</t>
        </is>
      </c>
      <c r="E1391" s="32" t="n"/>
      <c r="F1391" s="32" t="n"/>
      <c r="G1391" s="32" t="n"/>
      <c r="H1391" s="32" t="n"/>
      <c r="I1391" s="32" t="n"/>
      <c r="J1391" s="33">
        <f>SUM(J1389:J1390)</f>
        <v/>
      </c>
    </row>
    <row r="1393">
      <c r="C1393" s="16" t="inlineStr">
        <is>
          <t>J.63</t>
        </is>
      </c>
      <c r="D1393" s="17" t="inlineStr">
        <is>
          <t>Pembersihan Pilar Jembatan dengan Ketinggian &gt; 20 – ≤ 40 m</t>
        </is>
      </c>
      <c r="F1393" s="18" t="inlineStr">
        <is>
          <t>Meter Panjang</t>
        </is>
      </c>
      <c r="K1393" s="22">
        <f>ROUNDDOWN(J1410,0)</f>
        <v/>
      </c>
      <c r="M1393" s="19" t="inlineStr">
        <is>
          <t>10.2.(5d)</t>
        </is>
      </c>
    </row>
    <row r="1394">
      <c r="C1394" s="23" t="inlineStr">
        <is>
          <t>No</t>
        </is>
      </c>
      <c r="D1394" s="23" t="inlineStr">
        <is>
          <t>Uraian</t>
        </is>
      </c>
      <c r="E1394" s="23" t="inlineStr">
        <is>
          <t>Kode</t>
        </is>
      </c>
      <c r="F1394" s="23" t="inlineStr">
        <is>
          <t>Sat.</t>
        </is>
      </c>
      <c r="G1394" s="23" t="inlineStr">
        <is>
          <t>Koefisien</t>
        </is>
      </c>
      <c r="H1394" s="23" t="inlineStr">
        <is>
          <t>Harga  Satuan (Rp)</t>
        </is>
      </c>
      <c r="J1394" s="23" t="inlineStr">
        <is>
          <t>Jumlah Harga (Rp)</t>
        </is>
      </c>
    </row>
    <row r="1395">
      <c r="C1395" s="24" t="inlineStr">
        <is>
          <t>A</t>
        </is>
      </c>
      <c r="D1395" s="24" t="inlineStr">
        <is>
          <t>TENAGA KERJA</t>
        </is>
      </c>
      <c r="E1395" s="12" t="n"/>
      <c r="F1395" s="12" t="n"/>
      <c r="G1395" s="12" t="n"/>
      <c r="H1395" s="12" t="n"/>
      <c r="I1395" s="12" t="n"/>
      <c r="J1395" s="12" t="n"/>
    </row>
    <row r="1396">
      <c r="C1396" s="5" t="n">
        <v>1</v>
      </c>
      <c r="D1396" s="5" t="inlineStr">
        <is>
          <t>Pekerja</t>
        </is>
      </c>
      <c r="E1396" s="5" t="inlineStr">
        <is>
          <t>L01</t>
        </is>
      </c>
      <c r="F1396" s="5" t="inlineStr">
        <is>
          <t>jam</t>
        </is>
      </c>
      <c r="G1396" s="25" t="n">
        <v>0.07171548940548135</v>
      </c>
      <c r="H1396" s="26">
        <f>VLOOKUP(D1396,upahbahan,3,FALSE)</f>
        <v/>
      </c>
      <c r="J1396" s="26">
        <f>G1396*H1396</f>
        <v/>
      </c>
    </row>
    <row r="1397">
      <c r="C1397" s="5" t="n">
        <v>2</v>
      </c>
      <c r="D1397" s="5" t="inlineStr">
        <is>
          <t>Mandor</t>
        </is>
      </c>
      <c r="E1397" s="5" t="inlineStr">
        <is>
          <t>L03</t>
        </is>
      </c>
      <c r="F1397" s="5" t="inlineStr">
        <is>
          <t>jam</t>
        </is>
      </c>
      <c r="G1397" s="25" t="n">
        <v>0.01434321287247896</v>
      </c>
      <c r="H1397" s="26">
        <f>VLOOKUP(D1397,upahbahan,3,FALSE)</f>
        <v/>
      </c>
      <c r="J1397" s="26">
        <f>G1397*H1397</f>
        <v/>
      </c>
    </row>
    <row r="1398">
      <c r="C1398" s="27" t="inlineStr">
        <is>
          <t>JUMLAH HARGA TENAGA KERJA</t>
        </is>
      </c>
      <c r="D1398" s="28" t="n"/>
      <c r="E1398" s="28" t="n"/>
      <c r="F1398" s="28" t="n"/>
      <c r="G1398" s="28" t="n"/>
      <c r="H1398" s="28" t="n"/>
      <c r="I1398" s="28" t="n"/>
      <c r="J1398" s="29">
        <f>SUM(J1396:J1397)</f>
        <v/>
      </c>
    </row>
    <row r="1399">
      <c r="C1399" s="24" t="inlineStr">
        <is>
          <t>B</t>
        </is>
      </c>
      <c r="D1399" s="24" t="inlineStr">
        <is>
          <t>BAHAN</t>
        </is>
      </c>
      <c r="E1399" s="12" t="n"/>
      <c r="F1399" s="12" t="n"/>
      <c r="G1399" s="12" t="n"/>
      <c r="H1399" s="12" t="n"/>
      <c r="I1399" s="12" t="n"/>
      <c r="J1399" s="12" t="n"/>
    </row>
    <row r="1400">
      <c r="C1400" s="5" t="n">
        <v>1</v>
      </c>
      <c r="D1400" s="5" t="inlineStr">
        <is>
          <t>Air</t>
        </is>
      </c>
      <c r="E1400" s="5" t="inlineStr">
        <is>
          <t>M170</t>
        </is>
      </c>
      <c r="F1400" s="5" t="inlineStr">
        <is>
          <t>Ltr</t>
        </is>
      </c>
      <c r="G1400" s="25" t="n">
        <v>140</v>
      </c>
      <c r="H1400" s="26">
        <f>VLOOKUP(D1400,upahbahan,3,FALSE)</f>
        <v/>
      </c>
      <c r="J1400" s="26">
        <f>G1400*H1400</f>
        <v/>
      </c>
    </row>
    <row r="1401">
      <c r="C1401" s="27" t="inlineStr">
        <is>
          <t>JUMLAH HARGA BAHAN</t>
        </is>
      </c>
      <c r="D1401" s="28" t="n"/>
      <c r="E1401" s="28" t="n"/>
      <c r="F1401" s="28" t="n"/>
      <c r="G1401" s="28" t="n"/>
      <c r="H1401" s="28" t="n"/>
      <c r="I1401" s="28" t="n"/>
      <c r="J1401" s="29">
        <f>SUM(J1400:J1400)</f>
        <v/>
      </c>
    </row>
    <row r="1402">
      <c r="C1402" s="24" t="inlineStr">
        <is>
          <t>C</t>
        </is>
      </c>
      <c r="D1402" s="24" t="inlineStr">
        <is>
          <t>PERALATAN</t>
        </is>
      </c>
      <c r="E1402" s="12" t="n"/>
      <c r="F1402" s="12" t="n"/>
      <c r="G1402" s="12" t="n"/>
      <c r="H1402" s="12" t="n"/>
      <c r="I1402" s="12" t="n"/>
      <c r="J1402" s="12" t="n"/>
    </row>
    <row r="1403">
      <c r="C1403" s="5" t="n">
        <v>1</v>
      </c>
      <c r="D1403" s="5" t="inlineStr">
        <is>
          <t>WATER PUMP 70-100 mm</t>
        </is>
      </c>
      <c r="E1403" s="5" t="inlineStr">
        <is>
          <t>E22</t>
        </is>
      </c>
      <c r="F1403" s="5" t="inlineStr">
        <is>
          <t>jam</t>
        </is>
      </c>
      <c r="G1403" s="25" t="n">
        <v>0.01434310207206301</v>
      </c>
      <c r="H1403" s="26">
        <f>VLOOKUP(D1403,upahbahan,3,FALSE)</f>
        <v/>
      </c>
      <c r="J1403" s="26">
        <f>G1403*H1403</f>
        <v/>
      </c>
    </row>
    <row r="1404">
      <c r="C1404" s="5" t="n">
        <v>2</v>
      </c>
      <c r="D1404" s="5" t="inlineStr">
        <is>
          <t>Water Tank Truck SKYLIFT CRANE TRUCK; 16</t>
        </is>
      </c>
      <c r="E1404" s="5" t="inlineStr">
        <is>
          <t>E23</t>
        </is>
      </c>
      <c r="F1404" s="5" t="inlineStr">
        <is>
          <t>jam</t>
        </is>
      </c>
      <c r="G1404" s="25" t="n">
        <v>0.04216867433800329</v>
      </c>
      <c r="H1404" s="26">
        <f>VLOOKUP(D1404,upahbahan,3,FALSE)</f>
        <v/>
      </c>
      <c r="J1404" s="26">
        <f>G1404*H1404</f>
        <v/>
      </c>
    </row>
    <row r="1405">
      <c r="C1405" s="5" t="n">
        <v>3</v>
      </c>
      <c r="D1405" s="5" t="inlineStr">
        <is>
          <t>m, 1 Ton</t>
        </is>
      </c>
      <c r="E1405" s="5" t="inlineStr">
        <is>
          <t>E78</t>
        </is>
      </c>
      <c r="F1405" s="5" t="inlineStr">
        <is>
          <t>jam</t>
        </is>
      </c>
      <c r="G1405" s="25" t="n">
        <v>0.01434309057926367</v>
      </c>
      <c r="H1405" s="26">
        <f>VLOOKUP(D1405,upahbahan,3,FALSE)</f>
        <v/>
      </c>
      <c r="J1405" s="26">
        <f>G1405*H1405</f>
        <v/>
      </c>
    </row>
    <row r="1406">
      <c r="C1406" s="5" t="n">
        <v>4</v>
      </c>
      <c r="D1406" s="5" t="inlineStr">
        <is>
          <t>Alat Bantu</t>
        </is>
      </c>
      <c r="F1406" s="5" t="inlineStr">
        <is>
          <t>Ls</t>
        </is>
      </c>
      <c r="G1406" s="25" t="n">
        <v>1</v>
      </c>
      <c r="H1406" s="26">
        <f>VLOOKUP(D1406,upahbahan,3,FALSE)</f>
        <v/>
      </c>
      <c r="J1406" s="26">
        <f>G1406*H1406</f>
        <v/>
      </c>
    </row>
    <row r="1407">
      <c r="C1407" s="27" t="inlineStr">
        <is>
          <t>JUMLAH HARGA PERALATAN</t>
        </is>
      </c>
      <c r="D1407" s="28" t="n"/>
      <c r="E1407" s="28" t="n"/>
      <c r="F1407" s="28" t="n"/>
      <c r="G1407" s="28" t="n"/>
      <c r="H1407" s="28" t="n"/>
      <c r="I1407" s="28" t="n"/>
      <c r="J1407" s="29">
        <f>SUM(J1403:J1406)</f>
        <v/>
      </c>
    </row>
    <row r="1408">
      <c r="C1408" s="31" t="inlineStr">
        <is>
          <t>D</t>
        </is>
      </c>
      <c r="D1408" s="31" t="inlineStr">
        <is>
          <t>Jumlah (A+B+C)</t>
        </is>
      </c>
      <c r="E1408" s="32" t="n"/>
      <c r="F1408" s="32" t="n"/>
      <c r="G1408" s="32" t="n"/>
      <c r="H1408" s="32" t="n"/>
      <c r="I1408" s="32" t="n"/>
      <c r="J1408" s="33">
        <f>J1398+J1401+J1407</f>
        <v/>
      </c>
    </row>
    <row r="1409">
      <c r="C1409" s="18" t="inlineStr">
        <is>
          <t>E</t>
        </is>
      </c>
      <c r="D1409" s="18" t="inlineStr">
        <is>
          <t>Biaya Umum dan Keuntungan 10.0% x D</t>
        </is>
      </c>
      <c r="H1409" s="21">
        <f>$Q$8</f>
        <v/>
      </c>
      <c r="J1409" s="34">
        <f>J1408*H1409</f>
        <v/>
      </c>
    </row>
    <row r="1410">
      <c r="C1410" s="31" t="inlineStr">
        <is>
          <t>F</t>
        </is>
      </c>
      <c r="D1410" s="31" t="inlineStr">
        <is>
          <t>Harga Satuan Pekerjaan (D+E)</t>
        </is>
      </c>
      <c r="E1410" s="32" t="n"/>
      <c r="F1410" s="32" t="n"/>
      <c r="G1410" s="32" t="n"/>
      <c r="H1410" s="32" t="n"/>
      <c r="I1410" s="32" t="n"/>
      <c r="J1410" s="33">
        <f>SUM(J1408:J1409)</f>
        <v/>
      </c>
    </row>
    <row r="1412">
      <c r="C1412" s="16" t="inlineStr">
        <is>
          <t>J.64</t>
        </is>
      </c>
      <c r="D1412" s="17" t="inlineStr">
        <is>
          <t>Pembersihan Pilar Jembatan dengan Ketinggian &gt; 40 m</t>
        </is>
      </c>
      <c r="F1412" s="18" t="inlineStr">
        <is>
          <t>Meter Panjang</t>
        </is>
      </c>
      <c r="K1412" s="22">
        <f>ROUNDDOWN(J1429,0)</f>
        <v/>
      </c>
      <c r="M1412" s="19" t="inlineStr">
        <is>
          <t>10.2.(5e)</t>
        </is>
      </c>
    </row>
    <row r="1413">
      <c r="C1413" s="23" t="inlineStr">
        <is>
          <t>No</t>
        </is>
      </c>
      <c r="D1413" s="23" t="inlineStr">
        <is>
          <t>Uraian</t>
        </is>
      </c>
      <c r="E1413" s="23" t="inlineStr">
        <is>
          <t>Kode</t>
        </is>
      </c>
      <c r="F1413" s="23" t="inlineStr">
        <is>
          <t>Sat.</t>
        </is>
      </c>
      <c r="G1413" s="23" t="inlineStr">
        <is>
          <t>Koefisien</t>
        </is>
      </c>
      <c r="H1413" s="23" t="inlineStr">
        <is>
          <t>Harga  Satuan (Rp)</t>
        </is>
      </c>
      <c r="J1413" s="23" t="inlineStr">
        <is>
          <t>Jumlah Harga (Rp)</t>
        </is>
      </c>
    </row>
    <row r="1414">
      <c r="C1414" s="24" t="inlineStr">
        <is>
          <t>A</t>
        </is>
      </c>
      <c r="D1414" s="24" t="inlineStr">
        <is>
          <t>TENAGA KERJA</t>
        </is>
      </c>
      <c r="E1414" s="12" t="n"/>
      <c r="F1414" s="12" t="n"/>
      <c r="G1414" s="12" t="n"/>
      <c r="H1414" s="12" t="n"/>
      <c r="I1414" s="12" t="n"/>
      <c r="J1414" s="12" t="n"/>
    </row>
    <row r="1415">
      <c r="C1415" s="5" t="n">
        <v>1</v>
      </c>
      <c r="D1415" s="5" t="inlineStr">
        <is>
          <t>Pekerja</t>
        </is>
      </c>
      <c r="E1415" s="5" t="inlineStr">
        <is>
          <t>L01</t>
        </is>
      </c>
      <c r="F1415" s="5" t="inlineStr">
        <is>
          <t>jam</t>
        </is>
      </c>
      <c r="G1415" s="25" t="n">
        <v>0.07171548940548135</v>
      </c>
      <c r="H1415" s="26">
        <f>VLOOKUP(D1415,upahbahan,3,FALSE)</f>
        <v/>
      </c>
      <c r="J1415" s="26">
        <f>G1415*H1415</f>
        <v/>
      </c>
    </row>
    <row r="1416">
      <c r="C1416" s="5" t="n">
        <v>2</v>
      </c>
      <c r="D1416" s="5" t="inlineStr">
        <is>
          <t>Mandor</t>
        </is>
      </c>
      <c r="E1416" s="5" t="inlineStr">
        <is>
          <t>L03</t>
        </is>
      </c>
      <c r="F1416" s="5" t="inlineStr">
        <is>
          <t>jam</t>
        </is>
      </c>
      <c r="G1416" s="25" t="n">
        <v>0.01434321287247896</v>
      </c>
      <c r="H1416" s="26">
        <f>VLOOKUP(D1416,upahbahan,3,FALSE)</f>
        <v/>
      </c>
      <c r="J1416" s="26">
        <f>G1416*H1416</f>
        <v/>
      </c>
    </row>
    <row r="1417">
      <c r="C1417" s="27" t="inlineStr">
        <is>
          <t>JUMLAH HARGA TENAGA KERJA</t>
        </is>
      </c>
      <c r="D1417" s="28" t="n"/>
      <c r="E1417" s="28" t="n"/>
      <c r="F1417" s="28" t="n"/>
      <c r="G1417" s="28" t="n"/>
      <c r="H1417" s="28" t="n"/>
      <c r="I1417" s="28" t="n"/>
      <c r="J1417" s="29">
        <f>SUM(J1415:J1416)</f>
        <v/>
      </c>
    </row>
    <row r="1418">
      <c r="C1418" s="24" t="inlineStr">
        <is>
          <t>B</t>
        </is>
      </c>
      <c r="D1418" s="24" t="inlineStr">
        <is>
          <t>BAHAN</t>
        </is>
      </c>
      <c r="E1418" s="12" t="n"/>
      <c r="F1418" s="12" t="n"/>
      <c r="G1418" s="12" t="n"/>
      <c r="H1418" s="12" t="n"/>
      <c r="I1418" s="12" t="n"/>
      <c r="J1418" s="12" t="n"/>
    </row>
    <row r="1419">
      <c r="C1419" s="5" t="n">
        <v>1</v>
      </c>
      <c r="D1419" s="5" t="inlineStr">
        <is>
          <t>Air</t>
        </is>
      </c>
      <c r="E1419" s="5" t="inlineStr">
        <is>
          <t>M170</t>
        </is>
      </c>
      <c r="F1419" s="5" t="inlineStr">
        <is>
          <t>Ltr</t>
        </is>
      </c>
      <c r="G1419" s="25" t="n">
        <v>210</v>
      </c>
      <c r="H1419" s="26">
        <f>VLOOKUP(D1419,upahbahan,3,FALSE)</f>
        <v/>
      </c>
      <c r="J1419" s="26">
        <f>G1419*H1419</f>
        <v/>
      </c>
    </row>
    <row r="1420">
      <c r="C1420" s="27" t="inlineStr">
        <is>
          <t>JUMLAH HARGA BAHAN</t>
        </is>
      </c>
      <c r="D1420" s="28" t="n"/>
      <c r="E1420" s="28" t="n"/>
      <c r="F1420" s="28" t="n"/>
      <c r="G1420" s="28" t="n"/>
      <c r="H1420" s="28" t="n"/>
      <c r="I1420" s="28" t="n"/>
      <c r="J1420" s="29">
        <f>SUM(J1419:J1419)</f>
        <v/>
      </c>
    </row>
    <row r="1421">
      <c r="C1421" s="24" t="inlineStr">
        <is>
          <t>C</t>
        </is>
      </c>
      <c r="D1421" s="24" t="inlineStr">
        <is>
          <t>PERALATAN</t>
        </is>
      </c>
      <c r="E1421" s="12" t="n"/>
      <c r="F1421" s="12" t="n"/>
      <c r="G1421" s="12" t="n"/>
      <c r="H1421" s="12" t="n"/>
      <c r="I1421" s="12" t="n"/>
      <c r="J1421" s="12" t="n"/>
    </row>
    <row r="1422">
      <c r="C1422" s="5" t="n">
        <v>1</v>
      </c>
      <c r="D1422" s="5" t="inlineStr">
        <is>
          <t>WATER PUMP 70-100 mm</t>
        </is>
      </c>
      <c r="E1422" s="5" t="inlineStr">
        <is>
          <t>E22</t>
        </is>
      </c>
      <c r="F1422" s="5" t="inlineStr">
        <is>
          <t>jam</t>
        </is>
      </c>
      <c r="G1422" s="25" t="n">
        <v>0.01434310207206301</v>
      </c>
      <c r="H1422" s="26">
        <f>VLOOKUP(D1422,upahbahan,3,FALSE)</f>
        <v/>
      </c>
      <c r="J1422" s="26">
        <f>G1422*H1422</f>
        <v/>
      </c>
    </row>
    <row r="1423">
      <c r="C1423" s="5" t="n">
        <v>2</v>
      </c>
      <c r="D1423" s="5" t="inlineStr">
        <is>
          <t>Water Tank Truck SKYLIFT CRANE TRUCK; 16</t>
        </is>
      </c>
      <c r="E1423" s="5" t="inlineStr">
        <is>
          <t>E23</t>
        </is>
      </c>
      <c r="F1423" s="5" t="inlineStr">
        <is>
          <t>jam</t>
        </is>
      </c>
      <c r="G1423" s="25" t="n">
        <v>0.06325302148891393</v>
      </c>
      <c r="H1423" s="26">
        <f>VLOOKUP(D1423,upahbahan,3,FALSE)</f>
        <v/>
      </c>
      <c r="J1423" s="26">
        <f>G1423*H1423</f>
        <v/>
      </c>
    </row>
    <row r="1424">
      <c r="C1424" s="5" t="n">
        <v>3</v>
      </c>
      <c r="D1424" s="5" t="inlineStr">
        <is>
          <t>m, 1 Ton</t>
        </is>
      </c>
      <c r="E1424" s="5" t="inlineStr">
        <is>
          <t>E78</t>
        </is>
      </c>
      <c r="F1424" s="5" t="inlineStr">
        <is>
          <t>jam</t>
        </is>
      </c>
      <c r="G1424" s="25" t="n">
        <v>0.01434309057926367</v>
      </c>
      <c r="H1424" s="26">
        <f>VLOOKUP(D1424,upahbahan,3,FALSE)</f>
        <v/>
      </c>
      <c r="J1424" s="26">
        <f>G1424*H1424</f>
        <v/>
      </c>
    </row>
    <row r="1425">
      <c r="C1425" s="5" t="n">
        <v>4</v>
      </c>
      <c r="D1425" s="5" t="inlineStr">
        <is>
          <t>Alat Bantu</t>
        </is>
      </c>
      <c r="F1425" s="5" t="inlineStr">
        <is>
          <t>Ls</t>
        </is>
      </c>
      <c r="G1425" s="25" t="n">
        <v>1</v>
      </c>
      <c r="H1425" s="26">
        <f>VLOOKUP(D1425,upahbahan,3,FALSE)</f>
        <v/>
      </c>
      <c r="J1425" s="26">
        <f>G1425*H1425</f>
        <v/>
      </c>
    </row>
    <row r="1426">
      <c r="C1426" s="27" t="inlineStr">
        <is>
          <t>JUMLAH HARGA PERALATAN</t>
        </is>
      </c>
      <c r="D1426" s="28" t="n"/>
      <c r="E1426" s="28" t="n"/>
      <c r="F1426" s="28" t="n"/>
      <c r="G1426" s="28" t="n"/>
      <c r="H1426" s="28" t="n"/>
      <c r="I1426" s="28" t="n"/>
      <c r="J1426" s="29">
        <f>SUM(J1422:J1425)</f>
        <v/>
      </c>
    </row>
    <row r="1427">
      <c r="C1427" s="31" t="inlineStr">
        <is>
          <t>D</t>
        </is>
      </c>
      <c r="D1427" s="31" t="inlineStr">
        <is>
          <t>Jumlah (A+B+C)</t>
        </is>
      </c>
      <c r="E1427" s="32" t="n"/>
      <c r="F1427" s="32" t="n"/>
      <c r="G1427" s="32" t="n"/>
      <c r="H1427" s="32" t="n"/>
      <c r="I1427" s="32" t="n"/>
      <c r="J1427" s="33">
        <f>J1417+J1420+J1426</f>
        <v/>
      </c>
    </row>
    <row r="1428">
      <c r="C1428" s="18" t="inlineStr">
        <is>
          <t>E</t>
        </is>
      </c>
      <c r="D1428" s="18" t="inlineStr">
        <is>
          <t>Biaya Umum dan Keuntungan 10.0% x D</t>
        </is>
      </c>
      <c r="H1428" s="21">
        <f>$Q$8</f>
        <v/>
      </c>
      <c r="J1428" s="34">
        <f>J1427*H1428</f>
        <v/>
      </c>
    </row>
    <row r="1429">
      <c r="C1429" s="31" t="inlineStr">
        <is>
          <t>F</t>
        </is>
      </c>
      <c r="D1429" s="31" t="inlineStr">
        <is>
          <t>Harga Satuan Pekerjaan (D+E)</t>
        </is>
      </c>
      <c r="E1429" s="32" t="n"/>
      <c r="F1429" s="32" t="n"/>
      <c r="G1429" s="32" t="n"/>
      <c r="H1429" s="32" t="n"/>
      <c r="I1429" s="32" t="n"/>
      <c r="J1429" s="33">
        <f>SUM(J1427:J1428)</f>
        <v/>
      </c>
    </row>
    <row r="1431">
      <c r="C1431" s="16" t="inlineStr">
        <is>
          <t>J.65</t>
        </is>
      </c>
      <c r="D1431" s="17" t="inlineStr">
        <is>
          <t>Pembersihan Pylon Jembatan Khusus (Jembatan Gantung atau Jembatan Kabel)</t>
        </is>
      </c>
      <c r="F1431" s="18" t="inlineStr">
        <is>
          <t>Meter Panjang</t>
        </is>
      </c>
      <c r="K1431" s="22">
        <f>ROUNDDOWN(J1448,0)</f>
        <v/>
      </c>
      <c r="M1431" s="19" t="inlineStr">
        <is>
          <t>10.2.(6)</t>
        </is>
      </c>
    </row>
    <row r="1432">
      <c r="C1432" s="23" t="inlineStr">
        <is>
          <t>No</t>
        </is>
      </c>
      <c r="D1432" s="23" t="inlineStr">
        <is>
          <t>Uraian</t>
        </is>
      </c>
      <c r="E1432" s="23" t="inlineStr">
        <is>
          <t>Kode</t>
        </is>
      </c>
      <c r="F1432" s="23" t="inlineStr">
        <is>
          <t>Sat.</t>
        </is>
      </c>
      <c r="G1432" s="23" t="inlineStr">
        <is>
          <t>Koefisien</t>
        </is>
      </c>
      <c r="H1432" s="23" t="inlineStr">
        <is>
          <t>Harga  Satuan (Rp)</t>
        </is>
      </c>
      <c r="J1432" s="23" t="inlineStr">
        <is>
          <t>Jumlah Harga (Rp)</t>
        </is>
      </c>
    </row>
    <row r="1433">
      <c r="C1433" s="24" t="inlineStr">
        <is>
          <t>A</t>
        </is>
      </c>
      <c r="D1433" s="24" t="inlineStr">
        <is>
          <t>TENAGA KERJA</t>
        </is>
      </c>
      <c r="E1433" s="12" t="n"/>
      <c r="F1433" s="12" t="n"/>
      <c r="G1433" s="12" t="n"/>
      <c r="H1433" s="12" t="n"/>
      <c r="I1433" s="12" t="n"/>
      <c r="J1433" s="12" t="n"/>
    </row>
    <row r="1434">
      <c r="C1434" s="5" t="n">
        <v>1</v>
      </c>
      <c r="D1434" s="5" t="inlineStr">
        <is>
          <t>Pekerja</t>
        </is>
      </c>
      <c r="E1434" s="5" t="inlineStr">
        <is>
          <t>L01</t>
        </is>
      </c>
      <c r="F1434" s="5" t="inlineStr">
        <is>
          <t>jam</t>
        </is>
      </c>
      <c r="G1434" s="25" t="n">
        <v>0.07171548940548135</v>
      </c>
      <c r="H1434" s="26">
        <f>VLOOKUP(D1434,upahbahan,3,FALSE)</f>
        <v/>
      </c>
      <c r="J1434" s="26">
        <f>G1434*H1434</f>
        <v/>
      </c>
    </row>
    <row r="1435">
      <c r="C1435" s="5" t="n">
        <v>2</v>
      </c>
      <c r="D1435" s="5" t="inlineStr">
        <is>
          <t>Mandor</t>
        </is>
      </c>
      <c r="E1435" s="5" t="inlineStr">
        <is>
          <t>L03</t>
        </is>
      </c>
      <c r="F1435" s="5" t="inlineStr">
        <is>
          <t>jam</t>
        </is>
      </c>
      <c r="G1435" s="25" t="n">
        <v>0.01434321287247896</v>
      </c>
      <c r="H1435" s="26">
        <f>VLOOKUP(D1435,upahbahan,3,FALSE)</f>
        <v/>
      </c>
      <c r="J1435" s="26">
        <f>G1435*H1435</f>
        <v/>
      </c>
    </row>
    <row r="1436">
      <c r="C1436" s="27" t="inlineStr">
        <is>
          <t>JUMLAH HARGA TENAGA KERJA</t>
        </is>
      </c>
      <c r="D1436" s="28" t="n"/>
      <c r="E1436" s="28" t="n"/>
      <c r="F1436" s="28" t="n"/>
      <c r="G1436" s="28" t="n"/>
      <c r="H1436" s="28" t="n"/>
      <c r="I1436" s="28" t="n"/>
      <c r="J1436" s="29">
        <f>SUM(J1434:J1435)</f>
        <v/>
      </c>
    </row>
    <row r="1437">
      <c r="C1437" s="24" t="inlineStr">
        <is>
          <t>B</t>
        </is>
      </c>
      <c r="D1437" s="24" t="inlineStr">
        <is>
          <t>BAHAN</t>
        </is>
      </c>
      <c r="E1437" s="12" t="n"/>
      <c r="F1437" s="12" t="n"/>
      <c r="G1437" s="12" t="n"/>
      <c r="H1437" s="12" t="n"/>
      <c r="I1437" s="12" t="n"/>
      <c r="J1437" s="12" t="n"/>
    </row>
    <row r="1438">
      <c r="C1438" s="5" t="n">
        <v>1</v>
      </c>
      <c r="D1438" s="5" t="inlineStr">
        <is>
          <t>Air</t>
        </is>
      </c>
      <c r="E1438" s="5" t="inlineStr">
        <is>
          <t>M170</t>
        </is>
      </c>
      <c r="F1438" s="5" t="inlineStr">
        <is>
          <t>Ltr</t>
        </is>
      </c>
      <c r="G1438" s="25" t="n">
        <v>52.50034129692833</v>
      </c>
      <c r="H1438" s="26">
        <f>VLOOKUP(D1438,upahbahan,3,FALSE)</f>
        <v/>
      </c>
      <c r="J1438" s="26">
        <f>G1438*H1438</f>
        <v/>
      </c>
    </row>
    <row r="1439">
      <c r="C1439" s="27" t="inlineStr">
        <is>
          <t>JUMLAH HARGA BAHAN</t>
        </is>
      </c>
      <c r="D1439" s="28" t="n"/>
      <c r="E1439" s="28" t="n"/>
      <c r="F1439" s="28" t="n"/>
      <c r="G1439" s="28" t="n"/>
      <c r="H1439" s="28" t="n"/>
      <c r="I1439" s="28" t="n"/>
      <c r="J1439" s="29">
        <f>SUM(J1438:J1438)</f>
        <v/>
      </c>
    </row>
    <row r="1440">
      <c r="C1440" s="24" t="inlineStr">
        <is>
          <t>C</t>
        </is>
      </c>
      <c r="D1440" s="24" t="inlineStr">
        <is>
          <t>PERALATAN</t>
        </is>
      </c>
      <c r="E1440" s="12" t="n"/>
      <c r="F1440" s="12" t="n"/>
      <c r="G1440" s="12" t="n"/>
      <c r="H1440" s="12" t="n"/>
      <c r="I1440" s="12" t="n"/>
      <c r="J1440" s="12" t="n"/>
    </row>
    <row r="1441">
      <c r="C1441" s="5" t="n">
        <v>1</v>
      </c>
      <c r="D1441" s="5" t="inlineStr">
        <is>
          <t>WATER PUMP 70-100 mm</t>
        </is>
      </c>
      <c r="E1441" s="5" t="inlineStr">
        <is>
          <t>E22</t>
        </is>
      </c>
      <c r="F1441" s="5" t="inlineStr">
        <is>
          <t>jam</t>
        </is>
      </c>
      <c r="G1441" s="25" t="n">
        <v>0.01434310207206301</v>
      </c>
      <c r="H1441" s="26">
        <f>VLOOKUP(D1441,upahbahan,3,FALSE)</f>
        <v/>
      </c>
      <c r="J1441" s="26">
        <f>G1441*H1441</f>
        <v/>
      </c>
    </row>
    <row r="1442">
      <c r="C1442" s="5" t="n">
        <v>2</v>
      </c>
      <c r="D1442" s="5" t="inlineStr">
        <is>
          <t>Water Tank Truck SKYLIFT CRANE TRUCK; 16</t>
        </is>
      </c>
      <c r="E1442" s="5" t="inlineStr">
        <is>
          <t>E23</t>
        </is>
      </c>
      <c r="F1442" s="5" t="inlineStr">
        <is>
          <t>jam</t>
        </is>
      </c>
      <c r="G1442" s="25" t="n">
        <v>0.01581326036318298</v>
      </c>
      <c r="H1442" s="26">
        <f>VLOOKUP(D1442,upahbahan,3,FALSE)</f>
        <v/>
      </c>
      <c r="J1442" s="26">
        <f>G1442*H1442</f>
        <v/>
      </c>
    </row>
    <row r="1443">
      <c r="C1443" s="5" t="n">
        <v>3</v>
      </c>
      <c r="D1443" s="5" t="inlineStr">
        <is>
          <t>m, 1 Ton</t>
        </is>
      </c>
      <c r="E1443" s="5" t="inlineStr">
        <is>
          <t>E78</t>
        </is>
      </c>
      <c r="F1443" s="5" t="inlineStr">
        <is>
          <t>jam</t>
        </is>
      </c>
      <c r="G1443" s="25" t="n">
        <v>0.01434309057926367</v>
      </c>
      <c r="H1443" s="26">
        <f>VLOOKUP(D1443,upahbahan,3,FALSE)</f>
        <v/>
      </c>
      <c r="J1443" s="26">
        <f>G1443*H1443</f>
        <v/>
      </c>
    </row>
    <row r="1444">
      <c r="C1444" s="5" t="n">
        <v>4</v>
      </c>
      <c r="D1444" s="5" t="inlineStr">
        <is>
          <t>Alat Bantu</t>
        </is>
      </c>
      <c r="F1444" s="5" t="inlineStr">
        <is>
          <t>Ls</t>
        </is>
      </c>
      <c r="G1444" s="25" t="n">
        <v>1</v>
      </c>
      <c r="H1444" s="26">
        <f>VLOOKUP(D1444,upahbahan,3,FALSE)</f>
        <v/>
      </c>
      <c r="J1444" s="26">
        <f>G1444*H1444</f>
        <v/>
      </c>
    </row>
    <row r="1445">
      <c r="C1445" s="27" t="inlineStr">
        <is>
          <t>JUMLAH HARGA PERALATAN</t>
        </is>
      </c>
      <c r="D1445" s="28" t="n"/>
      <c r="E1445" s="28" t="n"/>
      <c r="F1445" s="28" t="n"/>
      <c r="G1445" s="28" t="n"/>
      <c r="H1445" s="28" t="n"/>
      <c r="I1445" s="28" t="n"/>
      <c r="J1445" s="29">
        <f>SUM(J1441:J1444)</f>
        <v/>
      </c>
    </row>
    <row r="1446">
      <c r="C1446" s="31" t="inlineStr">
        <is>
          <t>D</t>
        </is>
      </c>
      <c r="D1446" s="31" t="inlineStr">
        <is>
          <t>Jumlah (A+B+C)</t>
        </is>
      </c>
      <c r="E1446" s="32" t="n"/>
      <c r="F1446" s="32" t="n"/>
      <c r="G1446" s="32" t="n"/>
      <c r="H1446" s="32" t="n"/>
      <c r="I1446" s="32" t="n"/>
      <c r="J1446" s="33">
        <f>J1436+J1439+J1445</f>
        <v/>
      </c>
    </row>
    <row r="1447">
      <c r="C1447" s="18" t="inlineStr">
        <is>
          <t>E</t>
        </is>
      </c>
      <c r="D1447" s="18" t="inlineStr">
        <is>
          <t>Biaya Umum dan Keuntungan 10.0% x D</t>
        </is>
      </c>
      <c r="H1447" s="21">
        <f>$Q$8</f>
        <v/>
      </c>
      <c r="J1447" s="34">
        <f>J1446*H1447</f>
        <v/>
      </c>
    </row>
    <row r="1448">
      <c r="C1448" s="31" t="inlineStr">
        <is>
          <t>F</t>
        </is>
      </c>
      <c r="D1448" s="31" t="inlineStr">
        <is>
          <t>Harga Satuan Pekerjaan (D+E)</t>
        </is>
      </c>
      <c r="E1448" s="32" t="n"/>
      <c r="F1448" s="32" t="n"/>
      <c r="G1448" s="32" t="n"/>
      <c r="H1448" s="32" t="n"/>
      <c r="I1448" s="32" t="n"/>
      <c r="J1448" s="33">
        <f>SUM(J1446:J1447)</f>
        <v/>
      </c>
    </row>
    <row r="1450">
      <c r="C1450" s="16" t="inlineStr">
        <is>
          <t>J.66</t>
        </is>
      </c>
      <c r="D1450" s="17" t="inlineStr">
        <is>
          <t>Pembersihan Endapan pada Daerah Aliran Sungai dengan Menggunakan Alat Berat</t>
        </is>
      </c>
      <c r="F1450" s="18" t="inlineStr">
        <is>
          <t>Meter Kubik</t>
        </is>
      </c>
      <c r="K1450" s="22">
        <f>ROUNDDOWN(J1465,0)</f>
        <v/>
      </c>
      <c r="M1450" s="19" t="inlineStr">
        <is>
          <t>10.2.(7a)</t>
        </is>
      </c>
    </row>
    <row r="1451">
      <c r="C1451" s="23" t="inlineStr">
        <is>
          <t>No</t>
        </is>
      </c>
      <c r="D1451" s="23" t="inlineStr">
        <is>
          <t>Uraian</t>
        </is>
      </c>
      <c r="E1451" s="23" t="inlineStr">
        <is>
          <t>Kode</t>
        </is>
      </c>
      <c r="F1451" s="23" t="inlineStr">
        <is>
          <t>Sat.</t>
        </is>
      </c>
      <c r="G1451" s="23" t="inlineStr">
        <is>
          <t>Koefisien</t>
        </is>
      </c>
      <c r="H1451" s="23" t="inlineStr">
        <is>
          <t>Harga  Satuan (Rp)</t>
        </is>
      </c>
      <c r="J1451" s="23" t="inlineStr">
        <is>
          <t>Jumlah Harga (Rp)</t>
        </is>
      </c>
    </row>
    <row r="1452">
      <c r="C1452" s="24" t="inlineStr">
        <is>
          <t>A</t>
        </is>
      </c>
      <c r="D1452" s="24" t="inlineStr">
        <is>
          <t>TENAGA KERJA</t>
        </is>
      </c>
      <c r="E1452" s="12" t="n"/>
      <c r="F1452" s="12" t="n"/>
      <c r="G1452" s="12" t="n"/>
      <c r="H1452" s="12" t="n"/>
      <c r="I1452" s="12" t="n"/>
      <c r="J1452" s="12" t="n"/>
    </row>
    <row r="1453">
      <c r="C1453" s="5" t="n">
        <v>1</v>
      </c>
      <c r="D1453" s="5" t="inlineStr">
        <is>
          <t>Pekerja</t>
        </is>
      </c>
      <c r="E1453" s="5" t="inlineStr">
        <is>
          <t>L01</t>
        </is>
      </c>
      <c r="F1453" s="5" t="inlineStr">
        <is>
          <t>jam</t>
        </is>
      </c>
      <c r="G1453" s="25" t="n">
        <v>0.01174632481946957</v>
      </c>
      <c r="H1453" s="26">
        <f>VLOOKUP(D1453,upahbahan,3,FALSE)</f>
        <v/>
      </c>
      <c r="J1453" s="26">
        <f>G1453*H1453</f>
        <v/>
      </c>
    </row>
    <row r="1454">
      <c r="C1454" s="5" t="n">
        <v>2</v>
      </c>
      <c r="D1454" s="5" t="inlineStr">
        <is>
          <t>Mandor</t>
        </is>
      </c>
      <c r="E1454" s="5" t="inlineStr">
        <is>
          <t>L03</t>
        </is>
      </c>
      <c r="F1454" s="5" t="inlineStr">
        <is>
          <t>jam</t>
        </is>
      </c>
      <c r="G1454" s="25" t="n">
        <v>0.002349259830058398</v>
      </c>
      <c r="H1454" s="26">
        <f>VLOOKUP(D1454,upahbahan,3,FALSE)</f>
        <v/>
      </c>
      <c r="J1454" s="26">
        <f>G1454*H1454</f>
        <v/>
      </c>
    </row>
    <row r="1455">
      <c r="C1455" s="27" t="inlineStr">
        <is>
          <t>JUMLAH HARGA TENAGA KERJA</t>
        </is>
      </c>
      <c r="D1455" s="28" t="n"/>
      <c r="E1455" s="28" t="n"/>
      <c r="F1455" s="28" t="n"/>
      <c r="G1455" s="28" t="n"/>
      <c r="H1455" s="28" t="n"/>
      <c r="I1455" s="28" t="n"/>
      <c r="J1455" s="29">
        <f>SUM(J1453:J1454)</f>
        <v/>
      </c>
    </row>
    <row r="1456">
      <c r="C1456" s="24" t="inlineStr">
        <is>
          <t>B</t>
        </is>
      </c>
      <c r="D1456" s="24" t="inlineStr">
        <is>
          <t>BAHAN</t>
        </is>
      </c>
      <c r="E1456" s="12" t="n"/>
      <c r="F1456" s="12" t="n"/>
      <c r="G1456" s="12" t="n"/>
      <c r="H1456" s="12" t="n"/>
      <c r="I1456" s="12" t="n"/>
      <c r="J1456" s="12" t="n"/>
    </row>
    <row r="1457">
      <c r="C1457" s="27" t="inlineStr">
        <is>
          <t>JUMLAH HARGA BAHAN</t>
        </is>
      </c>
      <c r="D1457" s="28" t="n"/>
      <c r="E1457" s="28" t="n"/>
      <c r="F1457" s="28" t="n"/>
      <c r="G1457" s="28" t="n"/>
      <c r="H1457" s="28" t="n"/>
      <c r="I1457" s="28" t="n"/>
      <c r="J1457" s="29" t="n">
        <v>0</v>
      </c>
    </row>
    <row r="1458">
      <c r="C1458" s="24" t="inlineStr">
        <is>
          <t>C</t>
        </is>
      </c>
      <c r="D1458" s="24" t="inlineStr">
        <is>
          <t>PERALATAN</t>
        </is>
      </c>
      <c r="E1458" s="12" t="n"/>
      <c r="F1458" s="12" t="n"/>
      <c r="G1458" s="12" t="n"/>
      <c r="H1458" s="12" t="n"/>
      <c r="I1458" s="12" t="n"/>
      <c r="J1458" s="12" t="n"/>
    </row>
    <row r="1459">
      <c r="C1459" s="5" t="n">
        <v>1</v>
      </c>
      <c r="D1459" s="5" t="inlineStr">
        <is>
          <t>Excavator</t>
        </is>
      </c>
      <c r="E1459" s="5" t="inlineStr">
        <is>
          <t>E10</t>
        </is>
      </c>
      <c r="F1459" s="5" t="inlineStr">
        <is>
          <t>jam</t>
        </is>
      </c>
      <c r="G1459" s="25" t="n">
        <v>0.01566172228907729</v>
      </c>
      <c r="H1459" s="26">
        <f>VLOOKUP(D1459,upahbahan,3,FALSE)</f>
        <v/>
      </c>
      <c r="J1459" s="26">
        <f>G1459*H1459</f>
        <v/>
      </c>
    </row>
    <row r="1460">
      <c r="C1460" s="5" t="n">
        <v>2</v>
      </c>
      <c r="D1460" s="5" t="inlineStr">
        <is>
          <t>DUMP TRUCK 4 TON; 134 HP</t>
        </is>
      </c>
      <c r="E1460" s="5" t="inlineStr">
        <is>
          <t>E08</t>
        </is>
      </c>
      <c r="F1460" s="5" t="inlineStr">
        <is>
          <t>jam</t>
        </is>
      </c>
      <c r="G1460" s="25" t="n">
        <v>0.09302331591708865</v>
      </c>
      <c r="H1460" s="26">
        <f>VLOOKUP(D1460,upahbahan,3,FALSE)</f>
        <v/>
      </c>
      <c r="J1460" s="26">
        <f>G1460*H1460</f>
        <v/>
      </c>
    </row>
    <row r="1461">
      <c r="C1461" s="5" t="n">
        <v>3</v>
      </c>
      <c r="D1461" s="5" t="inlineStr">
        <is>
          <t>Alat Bantu</t>
        </is>
      </c>
      <c r="F1461" s="5" t="inlineStr">
        <is>
          <t>Ls</t>
        </is>
      </c>
      <c r="G1461" s="25" t="n">
        <v>1</v>
      </c>
      <c r="H1461" s="26">
        <f>VLOOKUP(D1461,upahbahan,3,FALSE)</f>
        <v/>
      </c>
      <c r="J1461" s="26">
        <f>G1461*H1461</f>
        <v/>
      </c>
    </row>
    <row r="1462">
      <c r="C1462" s="27" t="inlineStr">
        <is>
          <t>JUMLAH HARGA PERALATAN</t>
        </is>
      </c>
      <c r="D1462" s="28" t="n"/>
      <c r="E1462" s="28" t="n"/>
      <c r="F1462" s="28" t="n"/>
      <c r="G1462" s="28" t="n"/>
      <c r="H1462" s="28" t="n"/>
      <c r="I1462" s="28" t="n"/>
      <c r="J1462" s="29">
        <f>SUM(J1459:J1461)</f>
        <v/>
      </c>
    </row>
    <row r="1463">
      <c r="C1463" s="31" t="inlineStr">
        <is>
          <t>D</t>
        </is>
      </c>
      <c r="D1463" s="31" t="inlineStr">
        <is>
          <t>Jumlah (A+B+C)</t>
        </is>
      </c>
      <c r="E1463" s="32" t="n"/>
      <c r="F1463" s="32" t="n"/>
      <c r="G1463" s="32" t="n"/>
      <c r="H1463" s="32" t="n"/>
      <c r="I1463" s="32" t="n"/>
      <c r="J1463" s="33">
        <f>J1455+J1457+J1462</f>
        <v/>
      </c>
    </row>
    <row r="1464">
      <c r="C1464" s="18" t="inlineStr">
        <is>
          <t>E</t>
        </is>
      </c>
      <c r="D1464" s="18" t="inlineStr">
        <is>
          <t>Biaya Umum dan Keuntungan 10.0% x D</t>
        </is>
      </c>
      <c r="H1464" s="21">
        <f>$Q$8</f>
        <v/>
      </c>
      <c r="J1464" s="34">
        <f>J1463*H1464</f>
        <v/>
      </c>
    </row>
    <row r="1465">
      <c r="C1465" s="31" t="inlineStr">
        <is>
          <t>F</t>
        </is>
      </c>
      <c r="D1465" s="31" t="inlineStr">
        <is>
          <t>Harga Satuan Pekerjaan (D+E)</t>
        </is>
      </c>
      <c r="E1465" s="32" t="n"/>
      <c r="F1465" s="32" t="n"/>
      <c r="G1465" s="32" t="n"/>
      <c r="H1465" s="32" t="n"/>
      <c r="I1465" s="32" t="n"/>
      <c r="J1465" s="33">
        <f>SUM(J1463:J1464)</f>
        <v/>
      </c>
    </row>
    <row r="1467">
      <c r="C1467" s="16" t="inlineStr">
        <is>
          <t>J.67</t>
        </is>
      </c>
      <c r="D1467" s="17" t="inlineStr">
        <is>
          <t>Pembersihan Endapan/Sampah pada Daerah Aliran Sungai dengan Cara Manual</t>
        </is>
      </c>
      <c r="F1467" s="18" t="inlineStr">
        <is>
          <t>Meter Kubik</t>
        </is>
      </c>
      <c r="K1467" s="22">
        <f>ROUNDDOWN(J1481,0)</f>
        <v/>
      </c>
      <c r="M1467" s="19" t="inlineStr">
        <is>
          <t>10.2.(7b)</t>
        </is>
      </c>
    </row>
    <row r="1468">
      <c r="C1468" s="23" t="inlineStr">
        <is>
          <t>No</t>
        </is>
      </c>
      <c r="D1468" s="23" t="inlineStr">
        <is>
          <t>Uraian</t>
        </is>
      </c>
      <c r="E1468" s="23" t="inlineStr">
        <is>
          <t>Kode</t>
        </is>
      </c>
      <c r="F1468" s="23" t="inlineStr">
        <is>
          <t>Sat.</t>
        </is>
      </c>
      <c r="G1468" s="23" t="inlineStr">
        <is>
          <t>Koefisien</t>
        </is>
      </c>
      <c r="H1468" s="23" t="inlineStr">
        <is>
          <t>Harga  Satuan (Rp)</t>
        </is>
      </c>
      <c r="J1468" s="23" t="inlineStr">
        <is>
          <t>Jumlah Harga (Rp)</t>
        </is>
      </c>
    </row>
    <row r="1469">
      <c r="C1469" s="24" t="inlineStr">
        <is>
          <t>A</t>
        </is>
      </c>
      <c r="D1469" s="24" t="inlineStr">
        <is>
          <t>TENAGA KERJA</t>
        </is>
      </c>
      <c r="E1469" s="12" t="n"/>
      <c r="F1469" s="12" t="n"/>
      <c r="G1469" s="12" t="n"/>
      <c r="H1469" s="12" t="n"/>
      <c r="I1469" s="12" t="n"/>
      <c r="J1469" s="12" t="n"/>
    </row>
    <row r="1470">
      <c r="C1470" s="5" t="n">
        <v>1</v>
      </c>
      <c r="D1470" s="5" t="inlineStr">
        <is>
          <t>Pekerja</t>
        </is>
      </c>
      <c r="E1470" s="5" t="inlineStr">
        <is>
          <t>L01</t>
        </is>
      </c>
      <c r="F1470" s="5" t="inlineStr">
        <is>
          <t>jam</t>
        </is>
      </c>
      <c r="G1470" s="25" t="n">
        <v>3.765060118928328</v>
      </c>
      <c r="H1470" s="26">
        <f>VLOOKUP(D1470,upahbahan,3,FALSE)</f>
        <v/>
      </c>
      <c r="J1470" s="26">
        <f>G1470*H1470</f>
        <v/>
      </c>
    </row>
    <row r="1471">
      <c r="C1471" s="5" t="n">
        <v>2</v>
      </c>
      <c r="D1471" s="5" t="inlineStr">
        <is>
          <t>Mandor</t>
        </is>
      </c>
      <c r="E1471" s="5" t="inlineStr">
        <is>
          <t>L03</t>
        </is>
      </c>
      <c r="F1471" s="5" t="inlineStr">
        <is>
          <t>jam</t>
        </is>
      </c>
      <c r="G1471" s="25" t="n">
        <v>0.2510039738693624</v>
      </c>
      <c r="H1471" s="26">
        <f>VLOOKUP(D1471,upahbahan,3,FALSE)</f>
        <v/>
      </c>
      <c r="J1471" s="26">
        <f>G1471*H1471</f>
        <v/>
      </c>
    </row>
    <row r="1472">
      <c r="C1472" s="27" t="inlineStr">
        <is>
          <t>JUMLAH HARGA TENAGA KERJA</t>
        </is>
      </c>
      <c r="D1472" s="28" t="n"/>
      <c r="E1472" s="28" t="n"/>
      <c r="F1472" s="28" t="n"/>
      <c r="G1472" s="28" t="n"/>
      <c r="H1472" s="28" t="n"/>
      <c r="I1472" s="28" t="n"/>
      <c r="J1472" s="29">
        <f>SUM(J1470:J1471)</f>
        <v/>
      </c>
    </row>
    <row r="1473">
      <c r="C1473" s="24" t="inlineStr">
        <is>
          <t>B</t>
        </is>
      </c>
      <c r="D1473" s="24" t="inlineStr">
        <is>
          <t>BAHAN</t>
        </is>
      </c>
      <c r="E1473" s="12" t="n"/>
      <c r="F1473" s="12" t="n"/>
      <c r="G1473" s="12" t="n"/>
      <c r="H1473" s="12" t="n"/>
      <c r="I1473" s="12" t="n"/>
      <c r="J1473" s="12" t="n"/>
    </row>
    <row r="1474">
      <c r="C1474" s="27" t="inlineStr">
        <is>
          <t>JUMLAH HARGA BAHAN</t>
        </is>
      </c>
      <c r="D1474" s="28" t="n"/>
      <c r="E1474" s="28" t="n"/>
      <c r="F1474" s="28" t="n"/>
      <c r="G1474" s="28" t="n"/>
      <c r="H1474" s="28" t="n"/>
      <c r="I1474" s="28" t="n"/>
      <c r="J1474" s="29" t="n">
        <v>0</v>
      </c>
    </row>
    <row r="1475">
      <c r="C1475" s="24" t="inlineStr">
        <is>
          <t>C</t>
        </is>
      </c>
      <c r="D1475" s="24" t="inlineStr">
        <is>
          <t>PERALATAN</t>
        </is>
      </c>
      <c r="E1475" s="12" t="n"/>
      <c r="F1475" s="12" t="n"/>
      <c r="G1475" s="12" t="n"/>
      <c r="H1475" s="12" t="n"/>
      <c r="I1475" s="12" t="n"/>
      <c r="J1475" s="12" t="n"/>
    </row>
    <row r="1476">
      <c r="C1476" s="5" t="n">
        <v>1</v>
      </c>
      <c r="D1476" s="5" t="inlineStr">
        <is>
          <t>DUMP TRUCK 4 TON; 134 HP</t>
        </is>
      </c>
      <c r="E1476" s="5" t="inlineStr">
        <is>
          <t>E08</t>
        </is>
      </c>
      <c r="F1476" s="5" t="inlineStr">
        <is>
          <t>jam</t>
        </is>
      </c>
      <c r="G1476" s="25" t="n">
        <v>0.2510040240803791</v>
      </c>
      <c r="H1476" s="26">
        <f>VLOOKUP(D1476,upahbahan,3,FALSE)</f>
        <v/>
      </c>
      <c r="J1476" s="26">
        <f>G1476*H1476</f>
        <v/>
      </c>
    </row>
    <row r="1477">
      <c r="C1477" s="5" t="n">
        <v>2</v>
      </c>
      <c r="D1477" s="5" t="inlineStr">
        <is>
          <t>Alat Bantu</t>
        </is>
      </c>
      <c r="F1477" s="5" t="inlineStr">
        <is>
          <t>Ls</t>
        </is>
      </c>
      <c r="G1477" s="25" t="n">
        <v>1</v>
      </c>
      <c r="H1477" s="26">
        <f>VLOOKUP(D1477,upahbahan,3,FALSE)</f>
        <v/>
      </c>
      <c r="J1477" s="26">
        <f>G1477*H1477</f>
        <v/>
      </c>
    </row>
    <row r="1478">
      <c r="C1478" s="27" t="inlineStr">
        <is>
          <t>JUMLAH HARGA PERALATAN</t>
        </is>
      </c>
      <c r="D1478" s="28" t="n"/>
      <c r="E1478" s="28" t="n"/>
      <c r="F1478" s="28" t="n"/>
      <c r="G1478" s="28" t="n"/>
      <c r="H1478" s="28" t="n"/>
      <c r="I1478" s="28" t="n"/>
      <c r="J1478" s="29">
        <f>SUM(J1476:J1477)</f>
        <v/>
      </c>
    </row>
    <row r="1479">
      <c r="C1479" s="31" t="inlineStr">
        <is>
          <t>D</t>
        </is>
      </c>
      <c r="D1479" s="31" t="inlineStr">
        <is>
          <t>Jumlah (A+B+C)</t>
        </is>
      </c>
      <c r="E1479" s="32" t="n"/>
      <c r="F1479" s="32" t="n"/>
      <c r="G1479" s="32" t="n"/>
      <c r="H1479" s="32" t="n"/>
      <c r="I1479" s="32" t="n"/>
      <c r="J1479" s="33">
        <f>J1472+J1474+J1478</f>
        <v/>
      </c>
    </row>
    <row r="1480">
      <c r="C1480" s="18" t="inlineStr">
        <is>
          <t>E</t>
        </is>
      </c>
      <c r="D1480" s="18" t="inlineStr">
        <is>
          <t>Biaya Umum dan Keuntungan 10.0% x D</t>
        </is>
      </c>
      <c r="H1480" s="21">
        <f>$Q$8</f>
        <v/>
      </c>
      <c r="J1480" s="34">
        <f>J1479*H1480</f>
        <v/>
      </c>
    </row>
    <row r="1481">
      <c r="C1481" s="31" t="inlineStr">
        <is>
          <t>F</t>
        </is>
      </c>
      <c r="D1481" s="31" t="inlineStr">
        <is>
          <t>Harga Satuan Pekerjaan (D+E)</t>
        </is>
      </c>
      <c r="E1481" s="32" t="n"/>
      <c r="F1481" s="32" t="n"/>
      <c r="G1481" s="32" t="n"/>
      <c r="H1481" s="32" t="n"/>
      <c r="I1481" s="32" t="n"/>
      <c r="J1481" s="33">
        <f>SUM(J1479:J1480)</f>
        <v/>
      </c>
    </row>
    <row r="1483">
      <c r="C1483" s="16" t="inlineStr">
        <is>
          <t>J.68</t>
        </is>
      </c>
      <c r="D1483" s="17" t="inlineStr">
        <is>
          <t>Pembersihan Tebing Sungai dari Tanaman Liar/Sampah</t>
        </is>
      </c>
      <c r="F1483" s="18" t="inlineStr">
        <is>
          <t>Meter Persegi</t>
        </is>
      </c>
      <c r="K1483" s="22">
        <f>ROUNDDOWN(J1497,0)</f>
        <v/>
      </c>
      <c r="M1483" s="19" t="inlineStr">
        <is>
          <t>10.2.(7c)</t>
        </is>
      </c>
    </row>
    <row r="1484">
      <c r="C1484" s="23" t="inlineStr">
        <is>
          <t>No</t>
        </is>
      </c>
      <c r="D1484" s="23" t="inlineStr">
        <is>
          <t>Uraian</t>
        </is>
      </c>
      <c r="E1484" s="23" t="inlineStr">
        <is>
          <t>Kode</t>
        </is>
      </c>
      <c r="F1484" s="23" t="inlineStr">
        <is>
          <t>Sat.</t>
        </is>
      </c>
      <c r="G1484" s="23" t="inlineStr">
        <is>
          <t>Koefisien</t>
        </is>
      </c>
      <c r="H1484" s="23" t="inlineStr">
        <is>
          <t>Harga  Satuan (Rp)</t>
        </is>
      </c>
      <c r="J1484" s="23" t="inlineStr">
        <is>
          <t>Jumlah Harga (Rp)</t>
        </is>
      </c>
    </row>
    <row r="1485">
      <c r="C1485" s="24" t="inlineStr">
        <is>
          <t>A</t>
        </is>
      </c>
      <c r="D1485" s="24" t="inlineStr">
        <is>
          <t>TENAGA KERJA</t>
        </is>
      </c>
      <c r="E1485" s="12" t="n"/>
      <c r="F1485" s="12" t="n"/>
      <c r="G1485" s="12" t="n"/>
      <c r="H1485" s="12" t="n"/>
      <c r="I1485" s="12" t="n"/>
      <c r="J1485" s="12" t="n"/>
    </row>
    <row r="1486">
      <c r="C1486" s="5" t="n">
        <v>1</v>
      </c>
      <c r="D1486" s="5" t="inlineStr">
        <is>
          <t>Pekerja</t>
        </is>
      </c>
      <c r="E1486" s="5" t="inlineStr">
        <is>
          <t>L01</t>
        </is>
      </c>
      <c r="F1486" s="5" t="inlineStr">
        <is>
          <t>jam</t>
        </is>
      </c>
      <c r="G1486" s="25" t="n">
        <v>0.1882530240338249</v>
      </c>
      <c r="H1486" s="26">
        <f>VLOOKUP(D1486,upahbahan,3,FALSE)</f>
        <v/>
      </c>
      <c r="J1486" s="26">
        <f>G1486*H1486</f>
        <v/>
      </c>
    </row>
    <row r="1487">
      <c r="C1487" s="5" t="n">
        <v>2</v>
      </c>
      <c r="D1487" s="5" t="inlineStr">
        <is>
          <t>Mandor</t>
        </is>
      </c>
      <c r="E1487" s="5" t="inlineStr">
        <is>
          <t>L03</t>
        </is>
      </c>
      <c r="F1487" s="5" t="inlineStr">
        <is>
          <t>jam</t>
        </is>
      </c>
      <c r="G1487" s="25" t="n">
        <v>0.01255019869346812</v>
      </c>
      <c r="H1487" s="26">
        <f>VLOOKUP(D1487,upahbahan,3,FALSE)</f>
        <v/>
      </c>
      <c r="J1487" s="26">
        <f>G1487*H1487</f>
        <v/>
      </c>
    </row>
    <row r="1488">
      <c r="C1488" s="27" t="inlineStr">
        <is>
          <t>JUMLAH HARGA TENAGA KERJA</t>
        </is>
      </c>
      <c r="D1488" s="28" t="n"/>
      <c r="E1488" s="28" t="n"/>
      <c r="F1488" s="28" t="n"/>
      <c r="G1488" s="28" t="n"/>
      <c r="H1488" s="28" t="n"/>
      <c r="I1488" s="28" t="n"/>
      <c r="J1488" s="29">
        <f>SUM(J1486:J1487)</f>
        <v/>
      </c>
    </row>
    <row r="1489">
      <c r="C1489" s="24" t="inlineStr">
        <is>
          <t>B</t>
        </is>
      </c>
      <c r="D1489" s="24" t="inlineStr">
        <is>
          <t>BAHAN</t>
        </is>
      </c>
      <c r="E1489" s="12" t="n"/>
      <c r="F1489" s="12" t="n"/>
      <c r="G1489" s="12" t="n"/>
      <c r="H1489" s="12" t="n"/>
      <c r="I1489" s="12" t="n"/>
      <c r="J1489" s="12" t="n"/>
    </row>
    <row r="1490">
      <c r="C1490" s="27" t="inlineStr">
        <is>
          <t>JUMLAH HARGA BAHAN</t>
        </is>
      </c>
      <c r="D1490" s="28" t="n"/>
      <c r="E1490" s="28" t="n"/>
      <c r="F1490" s="28" t="n"/>
      <c r="G1490" s="28" t="n"/>
      <c r="H1490" s="28" t="n"/>
      <c r="I1490" s="28" t="n"/>
      <c r="J1490" s="29" t="n">
        <v>0</v>
      </c>
    </row>
    <row r="1491">
      <c r="C1491" s="24" t="inlineStr">
        <is>
          <t>C</t>
        </is>
      </c>
      <c r="D1491" s="24" t="inlineStr">
        <is>
          <t>PERALATAN</t>
        </is>
      </c>
      <c r="E1491" s="12" t="n"/>
      <c r="F1491" s="12" t="n"/>
      <c r="G1491" s="12" t="n"/>
      <c r="H1491" s="12" t="n"/>
      <c r="I1491" s="12" t="n"/>
      <c r="J1491" s="12" t="n"/>
    </row>
    <row r="1492">
      <c r="C1492" s="5" t="n">
        <v>1</v>
      </c>
      <c r="D1492" s="5" t="inlineStr">
        <is>
          <t>DUMP TRUCK 4 TON; 134 HP</t>
        </is>
      </c>
      <c r="E1492" s="5" t="inlineStr">
        <is>
          <t>E08</t>
        </is>
      </c>
      <c r="F1492" s="5" t="inlineStr">
        <is>
          <t>jam</t>
        </is>
      </c>
      <c r="G1492" s="25" t="n">
        <v>0.01255020005025341</v>
      </c>
      <c r="H1492" s="26">
        <f>VLOOKUP(D1492,upahbahan,3,FALSE)</f>
        <v/>
      </c>
      <c r="J1492" s="26">
        <f>G1492*H1492</f>
        <v/>
      </c>
    </row>
    <row r="1493">
      <c r="C1493" s="5" t="n">
        <v>2</v>
      </c>
      <c r="D1493" s="5" t="inlineStr">
        <is>
          <t>Alat Bantu</t>
        </is>
      </c>
      <c r="F1493" s="5" t="inlineStr">
        <is>
          <t>Ls</t>
        </is>
      </c>
      <c r="G1493" s="25" t="n">
        <v>1</v>
      </c>
      <c r="H1493" s="26">
        <f>VLOOKUP(D1493,upahbahan,3,FALSE)</f>
        <v/>
      </c>
      <c r="J1493" s="26">
        <f>G1493*H1493</f>
        <v/>
      </c>
    </row>
    <row r="1494">
      <c r="C1494" s="27" t="inlineStr">
        <is>
          <t>JUMLAH HARGA PERALATAN</t>
        </is>
      </c>
      <c r="D1494" s="28" t="n"/>
      <c r="E1494" s="28" t="n"/>
      <c r="F1494" s="28" t="n"/>
      <c r="G1494" s="28" t="n"/>
      <c r="H1494" s="28" t="n"/>
      <c r="I1494" s="28" t="n"/>
      <c r="J1494" s="29">
        <f>SUM(J1492:J1493)</f>
        <v/>
      </c>
    </row>
    <row r="1495">
      <c r="C1495" s="31" t="inlineStr">
        <is>
          <t>D</t>
        </is>
      </c>
      <c r="D1495" s="31" t="inlineStr">
        <is>
          <t>Jumlah (A+B+C)</t>
        </is>
      </c>
      <c r="E1495" s="32" t="n"/>
      <c r="F1495" s="32" t="n"/>
      <c r="G1495" s="32" t="n"/>
      <c r="H1495" s="32" t="n"/>
      <c r="I1495" s="32" t="n"/>
      <c r="J1495" s="33">
        <f>J1488+J1490+J1494</f>
        <v/>
      </c>
    </row>
    <row r="1496">
      <c r="C1496" s="18" t="inlineStr">
        <is>
          <t>E</t>
        </is>
      </c>
      <c r="D1496" s="18" t="inlineStr">
        <is>
          <t>Biaya Umum dan Keuntungan 10.0% x D</t>
        </is>
      </c>
      <c r="H1496" s="21">
        <f>$Q$8</f>
        <v/>
      </c>
      <c r="J1496" s="34">
        <f>J1495*H1496</f>
        <v/>
      </c>
    </row>
    <row r="1497">
      <c r="C1497" s="31" t="inlineStr">
        <is>
          <t>F</t>
        </is>
      </c>
      <c r="D1497" s="31" t="inlineStr">
        <is>
          <t>Harga Satuan Pekerjaan (D+E)</t>
        </is>
      </c>
      <c r="E1497" s="32" t="n"/>
      <c r="F1497" s="32" t="n"/>
      <c r="G1497" s="32" t="n"/>
      <c r="H1497" s="32" t="n"/>
      <c r="I1497" s="32" t="n"/>
      <c r="J1497" s="33">
        <f>SUM(J1495:J1496)</f>
        <v/>
      </c>
    </row>
    <row r="1499">
      <c r="C1499" s="16" t="inlineStr">
        <is>
          <t>J.69</t>
        </is>
      </c>
      <c r="D1499" s="17" t="inlineStr">
        <is>
          <t>Pembersihan Sampah pada Jalan Pendekat</t>
        </is>
      </c>
      <c r="F1499" s="18" t="inlineStr">
        <is>
          <t>Meter persegi</t>
        </is>
      </c>
      <c r="K1499" s="22">
        <f>ROUNDDOWN(J1513,0)</f>
        <v/>
      </c>
      <c r="M1499" s="19" t="inlineStr">
        <is>
          <t>10.2.(8)</t>
        </is>
      </c>
    </row>
    <row r="1500">
      <c r="C1500" s="23" t="inlineStr">
        <is>
          <t>No</t>
        </is>
      </c>
      <c r="D1500" s="23" t="inlineStr">
        <is>
          <t>Uraian</t>
        </is>
      </c>
      <c r="E1500" s="23" t="inlineStr">
        <is>
          <t>Kode</t>
        </is>
      </c>
      <c r="F1500" s="23" t="inlineStr">
        <is>
          <t>Sat.</t>
        </is>
      </c>
      <c r="G1500" s="23" t="inlineStr">
        <is>
          <t>Koefisien</t>
        </is>
      </c>
      <c r="H1500" s="23" t="inlineStr">
        <is>
          <t>Harga  Satuan (Rp)</t>
        </is>
      </c>
      <c r="J1500" s="23" t="inlineStr">
        <is>
          <t>Jumlah Harga (Rp)</t>
        </is>
      </c>
    </row>
    <row r="1501">
      <c r="C1501" s="24" t="inlineStr">
        <is>
          <t>A</t>
        </is>
      </c>
      <c r="D1501" s="24" t="inlineStr">
        <is>
          <t>TENAGA KERJA</t>
        </is>
      </c>
      <c r="E1501" s="12" t="n"/>
      <c r="F1501" s="12" t="n"/>
      <c r="G1501" s="12" t="n"/>
      <c r="H1501" s="12" t="n"/>
      <c r="I1501" s="12" t="n"/>
      <c r="J1501" s="12" t="n"/>
    </row>
    <row r="1502">
      <c r="C1502" s="5" t="n">
        <v>1</v>
      </c>
      <c r="D1502" s="5" t="inlineStr">
        <is>
          <t>Pekerja</t>
        </is>
      </c>
      <c r="E1502" s="5" t="inlineStr">
        <is>
          <t>L01</t>
        </is>
      </c>
      <c r="F1502" s="5" t="inlineStr">
        <is>
          <t>jam</t>
        </is>
      </c>
      <c r="G1502" s="25" t="n">
        <v>0.1255020160225499</v>
      </c>
      <c r="H1502" s="26">
        <f>VLOOKUP(D1502,upahbahan,3,FALSE)</f>
        <v/>
      </c>
      <c r="J1502" s="26">
        <f>G1502*H1502</f>
        <v/>
      </c>
    </row>
    <row r="1503">
      <c r="C1503" s="5" t="n">
        <v>2</v>
      </c>
      <c r="D1503" s="5" t="inlineStr">
        <is>
          <t>Mandor</t>
        </is>
      </c>
      <c r="E1503" s="5" t="inlineStr">
        <is>
          <t>L03</t>
        </is>
      </c>
      <c r="F1503" s="5" t="inlineStr">
        <is>
          <t>jam</t>
        </is>
      </c>
      <c r="G1503" s="25" t="n">
        <v>0.01255019869346812</v>
      </c>
      <c r="H1503" s="26">
        <f>VLOOKUP(D1503,upahbahan,3,FALSE)</f>
        <v/>
      </c>
      <c r="J1503" s="26">
        <f>G1503*H1503</f>
        <v/>
      </c>
    </row>
    <row r="1504">
      <c r="C1504" s="27" t="inlineStr">
        <is>
          <t>JUMLAH HARGA TENAGA KERJA</t>
        </is>
      </c>
      <c r="D1504" s="28" t="n"/>
      <c r="E1504" s="28" t="n"/>
      <c r="F1504" s="28" t="n"/>
      <c r="G1504" s="28" t="n"/>
      <c r="H1504" s="28" t="n"/>
      <c r="I1504" s="28" t="n"/>
      <c r="J1504" s="29">
        <f>SUM(J1502:J1503)</f>
        <v/>
      </c>
    </row>
    <row r="1505">
      <c r="C1505" s="24" t="inlineStr">
        <is>
          <t>B</t>
        </is>
      </c>
      <c r="D1505" s="24" t="inlineStr">
        <is>
          <t>BAHAN</t>
        </is>
      </c>
      <c r="E1505" s="12" t="n"/>
      <c r="F1505" s="12" t="n"/>
      <c r="G1505" s="12" t="n"/>
      <c r="H1505" s="12" t="n"/>
      <c r="I1505" s="12" t="n"/>
      <c r="J1505" s="12" t="n"/>
    </row>
    <row r="1506">
      <c r="C1506" s="27" t="inlineStr">
        <is>
          <t>JUMLAH HARGA BAHAN</t>
        </is>
      </c>
      <c r="D1506" s="28" t="n"/>
      <c r="E1506" s="28" t="n"/>
      <c r="F1506" s="28" t="n"/>
      <c r="G1506" s="28" t="n"/>
      <c r="H1506" s="28" t="n"/>
      <c r="I1506" s="28" t="n"/>
      <c r="J1506" s="29" t="n">
        <v>0</v>
      </c>
    </row>
    <row r="1507">
      <c r="C1507" s="24" t="inlineStr">
        <is>
          <t>C</t>
        </is>
      </c>
      <c r="D1507" s="24" t="inlineStr">
        <is>
          <t>PERALATAN</t>
        </is>
      </c>
      <c r="E1507" s="12" t="n"/>
      <c r="F1507" s="12" t="n"/>
      <c r="G1507" s="12" t="n"/>
      <c r="H1507" s="12" t="n"/>
      <c r="I1507" s="12" t="n"/>
      <c r="J1507" s="12" t="n"/>
    </row>
    <row r="1508">
      <c r="C1508" s="5" t="n">
        <v>1</v>
      </c>
      <c r="D1508" s="5" t="inlineStr">
        <is>
          <t>DUMP TRUCK 4 TON; 134 HP</t>
        </is>
      </c>
      <c r="E1508" s="5" t="inlineStr">
        <is>
          <t>E08</t>
        </is>
      </c>
      <c r="F1508" s="5" t="inlineStr">
        <is>
          <t>jam</t>
        </is>
      </c>
      <c r="G1508" s="25" t="n">
        <v>0.01255020005025341</v>
      </c>
      <c r="H1508" s="26">
        <f>VLOOKUP(D1508,upahbahan,3,FALSE)</f>
        <v/>
      </c>
      <c r="J1508" s="26">
        <f>G1508*H1508</f>
        <v/>
      </c>
    </row>
    <row r="1509">
      <c r="C1509" s="5" t="n">
        <v>2</v>
      </c>
      <c r="D1509" s="5" t="inlineStr">
        <is>
          <t>Alat Bantu</t>
        </is>
      </c>
      <c r="F1509" s="5" t="inlineStr">
        <is>
          <t>Ls</t>
        </is>
      </c>
      <c r="G1509" s="25" t="n">
        <v>1</v>
      </c>
      <c r="H1509" s="26">
        <f>VLOOKUP(D1509,upahbahan,3,FALSE)</f>
        <v/>
      </c>
      <c r="J1509" s="26">
        <f>G1509*H1509</f>
        <v/>
      </c>
    </row>
    <row r="1510">
      <c r="C1510" s="27" t="inlineStr">
        <is>
          <t>JUMLAH HARGA PERALATAN</t>
        </is>
      </c>
      <c r="D1510" s="28" t="n"/>
      <c r="E1510" s="28" t="n"/>
      <c r="F1510" s="28" t="n"/>
      <c r="G1510" s="28" t="n"/>
      <c r="H1510" s="28" t="n"/>
      <c r="I1510" s="28" t="n"/>
      <c r="J1510" s="29">
        <f>SUM(J1508:J1509)</f>
        <v/>
      </c>
    </row>
    <row r="1511">
      <c r="C1511" s="31" t="inlineStr">
        <is>
          <t>D</t>
        </is>
      </c>
      <c r="D1511" s="31" t="inlineStr">
        <is>
          <t>Jumlah (A+B+C)</t>
        </is>
      </c>
      <c r="E1511" s="32" t="n"/>
      <c r="F1511" s="32" t="n"/>
      <c r="G1511" s="32" t="n"/>
      <c r="H1511" s="32" t="n"/>
      <c r="I1511" s="32" t="n"/>
      <c r="J1511" s="33">
        <f>J1504+J1506+J1510</f>
        <v/>
      </c>
    </row>
    <row r="1512">
      <c r="C1512" s="18" t="inlineStr">
        <is>
          <t>E</t>
        </is>
      </c>
      <c r="D1512" s="18" t="inlineStr">
        <is>
          <t>Biaya Umum dan Keuntungan 10.0% x D</t>
        </is>
      </c>
      <c r="H1512" s="21">
        <f>$Q$8</f>
        <v/>
      </c>
      <c r="J1512" s="34">
        <f>J1511*H1512</f>
        <v/>
      </c>
    </row>
    <row r="1513">
      <c r="C1513" s="31" t="inlineStr">
        <is>
          <t>F</t>
        </is>
      </c>
      <c r="D1513" s="31" t="inlineStr">
        <is>
          <t>Harga Satuan Pekerjaan (D+E)</t>
        </is>
      </c>
      <c r="E1513" s="32" t="n"/>
      <c r="F1513" s="32" t="n"/>
      <c r="G1513" s="32" t="n"/>
      <c r="H1513" s="32" t="n"/>
      <c r="I1513" s="32" t="n"/>
      <c r="J1513" s="33">
        <f>SUM(J1511:J1512)</f>
        <v/>
      </c>
    </row>
    <row r="1515">
      <c r="C1515" s="16" t="inlineStr">
        <is>
          <t>J.70</t>
        </is>
      </c>
      <c r="D1515" s="17" t="inlineStr">
        <is>
          <t>Perbaikan Parapet Jembatan</t>
        </is>
      </c>
      <c r="F1515" s="18" t="inlineStr">
        <is>
          <t>Meter Kubik</t>
        </is>
      </c>
      <c r="K1515" s="22">
        <f>ROUNDDOWN(J1531,0)</f>
        <v/>
      </c>
      <c r="M1515" s="19" t="inlineStr">
        <is>
          <t>10.2.(9a)</t>
        </is>
      </c>
    </row>
    <row r="1516">
      <c r="C1516" s="23" t="inlineStr">
        <is>
          <t>No</t>
        </is>
      </c>
      <c r="D1516" s="23" t="inlineStr">
        <is>
          <t>Uraian</t>
        </is>
      </c>
      <c r="E1516" s="23" t="inlineStr">
        <is>
          <t>Kode</t>
        </is>
      </c>
      <c r="F1516" s="23" t="inlineStr">
        <is>
          <t>Sat.</t>
        </is>
      </c>
      <c r="G1516" s="23" t="inlineStr">
        <is>
          <t>Koefisien</t>
        </is>
      </c>
      <c r="H1516" s="23" t="inlineStr">
        <is>
          <t>Harga  Satuan (Rp)</t>
        </is>
      </c>
      <c r="J1516" s="23" t="inlineStr">
        <is>
          <t>Jumlah Harga (Rp)</t>
        </is>
      </c>
    </row>
    <row r="1517">
      <c r="C1517" s="24" t="inlineStr">
        <is>
          <t>A</t>
        </is>
      </c>
      <c r="D1517" s="24" t="inlineStr">
        <is>
          <t>TENAGA KERJA</t>
        </is>
      </c>
      <c r="E1517" s="12" t="n"/>
      <c r="F1517" s="12" t="n"/>
      <c r="G1517" s="12" t="n"/>
      <c r="H1517" s="12" t="n"/>
      <c r="I1517" s="12" t="n"/>
      <c r="J1517" s="12" t="n"/>
    </row>
    <row r="1518">
      <c r="C1518" s="5" t="n">
        <v>1</v>
      </c>
      <c r="D1518" s="5" t="inlineStr">
        <is>
          <t>Pekerja</t>
        </is>
      </c>
      <c r="E1518" s="5" t="inlineStr">
        <is>
          <t>L01</t>
        </is>
      </c>
      <c r="F1518" s="5" t="inlineStr">
        <is>
          <t>jam</t>
        </is>
      </c>
      <c r="G1518" s="25" t="n">
        <v>1.33333321275061</v>
      </c>
      <c r="H1518" s="26">
        <f>VLOOKUP(D1518,upahbahan,3,FALSE)</f>
        <v/>
      </c>
      <c r="J1518" s="26">
        <f>G1518*H1518</f>
        <v/>
      </c>
    </row>
    <row r="1519">
      <c r="C1519" s="5" t="n">
        <v>2</v>
      </c>
      <c r="D1519" s="5" t="inlineStr">
        <is>
          <t>Tukang</t>
        </is>
      </c>
      <c r="E1519" s="5" t="inlineStr">
        <is>
          <t>L02</t>
        </is>
      </c>
      <c r="F1519" s="5" t="inlineStr">
        <is>
          <t>jam</t>
        </is>
      </c>
      <c r="G1519" s="25" t="n">
        <v>1.333333103841656</v>
      </c>
      <c r="H1519" s="26">
        <f>VLOOKUP(D1519,upahbahan,3,FALSE)</f>
        <v/>
      </c>
      <c r="J1519" s="26">
        <f>G1519*H1519</f>
        <v/>
      </c>
    </row>
    <row r="1520">
      <c r="C1520" s="5" t="n">
        <v>3</v>
      </c>
      <c r="D1520" s="5" t="inlineStr">
        <is>
          <t>Mandor</t>
        </is>
      </c>
      <c r="E1520" s="5" t="inlineStr">
        <is>
          <t>L03</t>
        </is>
      </c>
      <c r="F1520" s="5" t="inlineStr">
        <is>
          <t>jam</t>
        </is>
      </c>
      <c r="G1520" s="25" t="n">
        <v>0.6666668667910238</v>
      </c>
      <c r="H1520" s="26">
        <f>VLOOKUP(D1520,upahbahan,3,FALSE)</f>
        <v/>
      </c>
      <c r="J1520" s="26">
        <f>G1520*H1520</f>
        <v/>
      </c>
    </row>
    <row r="1521">
      <c r="C1521" s="27" t="inlineStr">
        <is>
          <t>JUMLAH HARGA TENAGA KERJA</t>
        </is>
      </c>
      <c r="D1521" s="28" t="n"/>
      <c r="E1521" s="28" t="n"/>
      <c r="F1521" s="28" t="n"/>
      <c r="G1521" s="28" t="n"/>
      <c r="H1521" s="28" t="n"/>
      <c r="I1521" s="28" t="n"/>
      <c r="J1521" s="29">
        <f>SUM(J1518:J1520)</f>
        <v/>
      </c>
    </row>
    <row r="1522">
      <c r="C1522" s="24" t="inlineStr">
        <is>
          <t>B</t>
        </is>
      </c>
      <c r="D1522" s="24" t="inlineStr">
        <is>
          <t>BAHAN</t>
        </is>
      </c>
      <c r="E1522" s="12" t="n"/>
      <c r="F1522" s="12" t="n"/>
      <c r="G1522" s="12" t="n"/>
      <c r="H1522" s="12" t="n"/>
      <c r="I1522" s="12" t="n"/>
      <c r="J1522" s="12" t="n"/>
    </row>
    <row r="1523">
      <c r="C1523" s="5" t="n">
        <v>1</v>
      </c>
      <c r="D1523" s="5" t="inlineStr">
        <is>
          <t>Beton fc' 30 MPa</t>
        </is>
      </c>
      <c r="E1523" s="5" t="inlineStr">
        <is>
          <t>M59</t>
        </is>
      </c>
      <c r="F1523" s="5" t="inlineStr">
        <is>
          <t>m3</t>
        </is>
      </c>
      <c r="G1523" s="25" t="n">
        <v>1.020000002169591</v>
      </c>
      <c r="H1523" s="26">
        <f>VLOOKUP(D1523,upahbahan,3,FALSE)</f>
        <v/>
      </c>
      <c r="J1523" s="26">
        <f>G1523*H1523</f>
        <v/>
      </c>
    </row>
    <row r="1524">
      <c r="C1524" s="5" t="n">
        <v>2</v>
      </c>
      <c r="D1524" s="5" t="inlineStr">
        <is>
          <t>Acuan / bekisting</t>
        </is>
      </c>
      <c r="E1524" s="5" t="inlineStr">
        <is>
          <t>M130</t>
        </is>
      </c>
      <c r="F1524" s="5" t="inlineStr">
        <is>
          <t>m3</t>
        </is>
      </c>
      <c r="G1524" s="25" t="n">
        <v>0.27846</v>
      </c>
      <c r="H1524" s="26">
        <f>VLOOKUP(D1524,upahbahan,3,FALSE)</f>
        <v/>
      </c>
      <c r="J1524" s="26">
        <f>G1524*H1524</f>
        <v/>
      </c>
    </row>
    <row r="1525">
      <c r="C1525" s="27" t="inlineStr">
        <is>
          <t>JUMLAH HARGA BAHAN</t>
        </is>
      </c>
      <c r="D1525" s="28" t="n"/>
      <c r="E1525" s="28" t="n"/>
      <c r="F1525" s="28" t="n"/>
      <c r="G1525" s="28" t="n"/>
      <c r="H1525" s="28" t="n"/>
      <c r="I1525" s="28" t="n"/>
      <c r="J1525" s="29">
        <f>SUM(J1523:J1524)</f>
        <v/>
      </c>
    </row>
    <row r="1526">
      <c r="C1526" s="24" t="inlineStr">
        <is>
          <t>C</t>
        </is>
      </c>
      <c r="D1526" s="24" t="inlineStr">
        <is>
          <t>PERALATAN</t>
        </is>
      </c>
      <c r="E1526" s="12" t="n"/>
      <c r="F1526" s="12" t="n"/>
      <c r="G1526" s="12" t="n"/>
      <c r="H1526" s="12" t="n"/>
      <c r="I1526" s="12" t="n"/>
      <c r="J1526" s="12" t="n"/>
    </row>
    <row r="1527">
      <c r="C1527" s="5" t="n">
        <v>1</v>
      </c>
      <c r="D1527" s="5" t="inlineStr">
        <is>
          <t>Alat Bantu</t>
        </is>
      </c>
      <c r="F1527" s="5" t="inlineStr">
        <is>
          <t>Ls</t>
        </is>
      </c>
      <c r="G1527" s="25" t="n">
        <v>1</v>
      </c>
      <c r="H1527" s="26">
        <f>VLOOKUP(D1527,upahbahan,3,FALSE)</f>
        <v/>
      </c>
      <c r="J1527" s="26">
        <f>G1527*H1527</f>
        <v/>
      </c>
    </row>
    <row r="1528">
      <c r="C1528" s="27" t="inlineStr">
        <is>
          <t>JUMLAH HARGA PERALATAN</t>
        </is>
      </c>
      <c r="D1528" s="28" t="n"/>
      <c r="E1528" s="28" t="n"/>
      <c r="F1528" s="28" t="n"/>
      <c r="G1528" s="28" t="n"/>
      <c r="H1528" s="28" t="n"/>
      <c r="I1528" s="28" t="n"/>
      <c r="J1528" s="29">
        <f>SUM(J1527:J1527)</f>
        <v/>
      </c>
    </row>
    <row r="1529">
      <c r="C1529" s="31" t="inlineStr">
        <is>
          <t>D</t>
        </is>
      </c>
      <c r="D1529" s="31" t="inlineStr">
        <is>
          <t>Jumlah (A+B+C)</t>
        </is>
      </c>
      <c r="E1529" s="32" t="n"/>
      <c r="F1529" s="32" t="n"/>
      <c r="G1529" s="32" t="n"/>
      <c r="H1529" s="32" t="n"/>
      <c r="I1529" s="32" t="n"/>
      <c r="J1529" s="33">
        <f>J1521+J1525+J1528</f>
        <v/>
      </c>
    </row>
    <row r="1530">
      <c r="C1530" s="18" t="inlineStr">
        <is>
          <t>E</t>
        </is>
      </c>
      <c r="D1530" s="18" t="inlineStr">
        <is>
          <t>Biaya Umum dan Keuntungan 15.0% x D</t>
        </is>
      </c>
      <c r="H1530" s="21" t="n">
        <v>0.15</v>
      </c>
      <c r="J1530" s="34">
        <f>J1529*H1530</f>
        <v/>
      </c>
    </row>
    <row r="1531">
      <c r="C1531" s="31" t="inlineStr">
        <is>
          <t>F</t>
        </is>
      </c>
      <c r="D1531" s="31" t="inlineStr">
        <is>
          <t>Harga Satuan Pekerjaan (D+E)</t>
        </is>
      </c>
      <c r="E1531" s="32" t="n"/>
      <c r="F1531" s="32" t="n"/>
      <c r="G1531" s="32" t="n"/>
      <c r="H1531" s="32" t="n"/>
      <c r="I1531" s="32" t="n"/>
      <c r="J1531" s="33">
        <f>SUM(J1529:J1530)</f>
        <v/>
      </c>
    </row>
    <row r="1533">
      <c r="C1533" s="16" t="inlineStr">
        <is>
          <t>J.71</t>
        </is>
      </c>
      <c r="D1533" s="17" t="inlineStr">
        <is>
          <t>Penggantian Papan Nama Jembatan Perbaikan atau Pembuatan Jalan Akses untuk</t>
        </is>
      </c>
      <c r="F1533" s="18" t="inlineStr">
        <is>
          <t>Buah</t>
        </is>
      </c>
      <c r="K1533" s="22">
        <f>ROUNDDOWN(J1550,0)</f>
        <v/>
      </c>
      <c r="M1533" s="19" t="inlineStr">
        <is>
          <t>10.2.(9b)</t>
        </is>
      </c>
    </row>
    <row r="1534">
      <c r="C1534" s="23" t="inlineStr">
        <is>
          <t>No</t>
        </is>
      </c>
      <c r="D1534" s="23" t="inlineStr">
        <is>
          <t>Uraian</t>
        </is>
      </c>
      <c r="E1534" s="23" t="inlineStr">
        <is>
          <t>Kode</t>
        </is>
      </c>
      <c r="F1534" s="23" t="inlineStr">
        <is>
          <t>Sat.</t>
        </is>
      </c>
      <c r="G1534" s="23" t="inlineStr">
        <is>
          <t>Koefisien</t>
        </is>
      </c>
      <c r="H1534" s="23" t="inlineStr">
        <is>
          <t>Harga  Satuan (Rp)</t>
        </is>
      </c>
      <c r="J1534" s="23" t="inlineStr">
        <is>
          <t>Jumlah Harga (Rp)</t>
        </is>
      </c>
    </row>
    <row r="1535">
      <c r="C1535" s="24" t="inlineStr">
        <is>
          <t>A</t>
        </is>
      </c>
      <c r="D1535" s="24" t="inlineStr">
        <is>
          <t>TENAGA KERJA</t>
        </is>
      </c>
      <c r="E1535" s="12" t="n"/>
      <c r="F1535" s="12" t="n"/>
      <c r="G1535" s="12" t="n"/>
      <c r="H1535" s="12" t="n"/>
      <c r="I1535" s="12" t="n"/>
      <c r="J1535" s="12" t="n"/>
    </row>
    <row r="1536">
      <c r="C1536" s="5" t="n">
        <v>1</v>
      </c>
      <c r="D1536" s="5" t="inlineStr">
        <is>
          <t>Pekerja</t>
        </is>
      </c>
      <c r="E1536" s="5" t="inlineStr">
        <is>
          <t>L01</t>
        </is>
      </c>
      <c r="F1536" s="5" t="inlineStr">
        <is>
          <t>jam</t>
        </is>
      </c>
      <c r="G1536" s="25" t="n">
        <v>3.5</v>
      </c>
      <c r="H1536" s="26">
        <f>VLOOKUP(D1536,upahbahan,3,FALSE)</f>
        <v/>
      </c>
      <c r="J1536" s="26">
        <f>G1536*H1536</f>
        <v/>
      </c>
    </row>
    <row r="1537">
      <c r="C1537" s="5" t="n">
        <v>2</v>
      </c>
      <c r="D1537" s="5" t="inlineStr">
        <is>
          <t>Tukang</t>
        </is>
      </c>
      <c r="E1537" s="5" t="inlineStr">
        <is>
          <t>L02</t>
        </is>
      </c>
      <c r="F1537" s="5" t="inlineStr">
        <is>
          <t>jam</t>
        </is>
      </c>
      <c r="G1537" s="25" t="n">
        <v>3.499999483643727</v>
      </c>
      <c r="H1537" s="26">
        <f>VLOOKUP(D1537,upahbahan,3,FALSE)</f>
        <v/>
      </c>
      <c r="J1537" s="26">
        <f>G1537*H1537</f>
        <v/>
      </c>
    </row>
    <row r="1538">
      <c r="C1538" s="5" t="n">
        <v>3</v>
      </c>
      <c r="D1538" s="5" t="inlineStr">
        <is>
          <t>Mandor</t>
        </is>
      </c>
      <c r="E1538" s="5" t="inlineStr">
        <is>
          <t>L03</t>
        </is>
      </c>
      <c r="F1538" s="5" t="inlineStr">
        <is>
          <t>jam</t>
        </is>
      </c>
      <c r="G1538" s="25" t="n">
        <v>3.500000300186536</v>
      </c>
      <c r="H1538" s="26">
        <f>VLOOKUP(D1538,upahbahan,3,FALSE)</f>
        <v/>
      </c>
      <c r="J1538" s="26">
        <f>G1538*H1538</f>
        <v/>
      </c>
    </row>
    <row r="1539">
      <c r="C1539" s="27" t="inlineStr">
        <is>
          <t>JUMLAH HARGA TENAGA KERJA</t>
        </is>
      </c>
      <c r="D1539" s="28" t="n"/>
      <c r="E1539" s="28" t="n"/>
      <c r="F1539" s="28" t="n"/>
      <c r="G1539" s="28" t="n"/>
      <c r="H1539" s="28" t="n"/>
      <c r="I1539" s="28" t="n"/>
      <c r="J1539" s="29">
        <f>SUM(J1536:J1538)</f>
        <v/>
      </c>
    </row>
    <row r="1540">
      <c r="C1540" s="24" t="inlineStr">
        <is>
          <t>B</t>
        </is>
      </c>
      <c r="D1540" s="24" t="inlineStr">
        <is>
          <t>BAHAN</t>
        </is>
      </c>
      <c r="E1540" s="12" t="n"/>
      <c r="F1540" s="12" t="n"/>
      <c r="G1540" s="12" t="n"/>
      <c r="H1540" s="12" t="n"/>
      <c r="I1540" s="12" t="n"/>
      <c r="J1540" s="12" t="n"/>
    </row>
    <row r="1541">
      <c r="C1541" s="5" t="n">
        <v>1</v>
      </c>
      <c r="D1541" s="5" t="inlineStr">
        <is>
          <t>Marmer ukuran 600 mm x 400mm</t>
        </is>
      </c>
      <c r="E1541" s="5" t="inlineStr">
        <is>
          <t>M266</t>
        </is>
      </c>
      <c r="F1541" s="5" t="inlineStr">
        <is>
          <t>m2</t>
        </is>
      </c>
      <c r="G1541" s="25" t="n">
        <v>0.24</v>
      </c>
      <c r="H1541" s="26">
        <f>VLOOKUP(D1541,upahbahan,3,FALSE)</f>
        <v/>
      </c>
      <c r="J1541" s="26">
        <f>G1541*H1541</f>
        <v/>
      </c>
    </row>
    <row r="1542">
      <c r="C1542" s="5" t="n">
        <v>2</v>
      </c>
      <c r="D1542" s="5" t="inlineStr">
        <is>
          <t>Semen PC</t>
        </is>
      </c>
      <c r="E1542" s="5" t="inlineStr">
        <is>
          <t>M12</t>
        </is>
      </c>
      <c r="F1542" s="5" t="inlineStr">
        <is>
          <t>m3</t>
        </is>
      </c>
      <c r="G1542" s="25" t="n">
        <v>0.0036</v>
      </c>
      <c r="H1542" s="26">
        <f>VLOOKUP(D1542,upahbahan,3,FALSE)</f>
        <v/>
      </c>
      <c r="J1542" s="26">
        <f>G1542*H1542</f>
        <v/>
      </c>
    </row>
    <row r="1543">
      <c r="C1543" s="5" t="n">
        <v>3</v>
      </c>
      <c r="D1543" s="5" t="inlineStr">
        <is>
          <t>Air</t>
        </is>
      </c>
      <c r="E1543" s="5" t="inlineStr">
        <is>
          <t>M170</t>
        </is>
      </c>
      <c r="F1543" s="5" t="inlineStr">
        <is>
          <t>Ltr</t>
        </is>
      </c>
      <c r="G1543" s="25" t="n">
        <v>0.0006825938566552901</v>
      </c>
      <c r="H1543" s="26">
        <f>VLOOKUP(D1543,upahbahan,3,FALSE)</f>
        <v/>
      </c>
      <c r="J1543" s="26">
        <f>G1543*H1543</f>
        <v/>
      </c>
    </row>
    <row r="1544">
      <c r="C1544" s="27" t="inlineStr">
        <is>
          <t>JUMLAH HARGA BAHAN</t>
        </is>
      </c>
      <c r="D1544" s="28" t="n"/>
      <c r="E1544" s="28" t="n"/>
      <c r="F1544" s="28" t="n"/>
      <c r="G1544" s="28" t="n"/>
      <c r="H1544" s="28" t="n"/>
      <c r="I1544" s="28" t="n"/>
      <c r="J1544" s="29">
        <f>SUM(J1541:J1543)</f>
        <v/>
      </c>
    </row>
    <row r="1545">
      <c r="C1545" s="24" t="inlineStr">
        <is>
          <t>C</t>
        </is>
      </c>
      <c r="D1545" s="24" t="inlineStr">
        <is>
          <t>PERALATAN</t>
        </is>
      </c>
      <c r="E1545" s="12" t="n"/>
      <c r="F1545" s="12" t="n"/>
      <c r="G1545" s="12" t="n"/>
      <c r="H1545" s="12" t="n"/>
      <c r="I1545" s="12" t="n"/>
      <c r="J1545" s="12" t="n"/>
    </row>
    <row r="1546">
      <c r="C1546" s="5" t="n">
        <v>1</v>
      </c>
      <c r="D1546" s="5" t="inlineStr">
        <is>
          <t>Alat Bantu</t>
        </is>
      </c>
      <c r="F1546" s="5" t="inlineStr">
        <is>
          <t>Ls</t>
        </is>
      </c>
      <c r="G1546" s="25" t="n">
        <v>1</v>
      </c>
      <c r="H1546" s="26">
        <f>VLOOKUP(D1546,upahbahan,3,FALSE)</f>
        <v/>
      </c>
      <c r="J1546" s="26">
        <f>G1546*H1546</f>
        <v/>
      </c>
    </row>
    <row r="1547">
      <c r="C1547" s="27" t="inlineStr">
        <is>
          <t>JUMLAH HARGA PERALATAN</t>
        </is>
      </c>
      <c r="D1547" s="28" t="n"/>
      <c r="E1547" s="28" t="n"/>
      <c r="F1547" s="28" t="n"/>
      <c r="G1547" s="28" t="n"/>
      <c r="H1547" s="28" t="n"/>
      <c r="I1547" s="28" t="n"/>
      <c r="J1547" s="29">
        <f>SUM(J1546:J1546)</f>
        <v/>
      </c>
    </row>
    <row r="1548">
      <c r="C1548" s="31" t="inlineStr">
        <is>
          <t>D</t>
        </is>
      </c>
      <c r="D1548" s="31" t="inlineStr">
        <is>
          <t>Jumlah (A+B+C)</t>
        </is>
      </c>
      <c r="E1548" s="32" t="n"/>
      <c r="F1548" s="32" t="n"/>
      <c r="G1548" s="32" t="n"/>
      <c r="H1548" s="32" t="n"/>
      <c r="I1548" s="32" t="n"/>
      <c r="J1548" s="33">
        <f>J1539+J1544+J1547</f>
        <v/>
      </c>
    </row>
    <row r="1549">
      <c r="C1549" s="18" t="inlineStr">
        <is>
          <t>E</t>
        </is>
      </c>
      <c r="D1549" s="18" t="inlineStr">
        <is>
          <t>Biaya Umum dan Keuntungan 10.0% x D</t>
        </is>
      </c>
      <c r="H1549" s="21">
        <f>$Q$8</f>
        <v/>
      </c>
      <c r="J1549" s="34">
        <f>J1548*H1549</f>
        <v/>
      </c>
    </row>
    <row r="1550">
      <c r="C1550" s="31" t="inlineStr">
        <is>
          <t>F</t>
        </is>
      </c>
      <c r="D1550" s="31" t="inlineStr">
        <is>
          <t>Harga Satuan Pekerjaan (D+E)</t>
        </is>
      </c>
      <c r="E1550" s="32" t="n"/>
      <c r="F1550" s="32" t="n"/>
      <c r="G1550" s="32" t="n"/>
      <c r="H1550" s="32" t="n"/>
      <c r="I1550" s="32" t="n"/>
      <c r="J1550" s="33">
        <f>SUM(J1548:J1549)</f>
        <v/>
      </c>
    </row>
    <row r="1552">
      <c r="C1552" s="16" t="inlineStr">
        <is>
          <t>J.72</t>
        </is>
      </c>
      <c r="D1552" s="17" t="inlineStr">
        <is>
          <t>Pemeriksaan Jembatan pada Daerah Kepala Jembatan (abutment)</t>
        </is>
      </c>
      <c r="F1552" s="18" t="inlineStr">
        <is>
          <t>Meter Kubik</t>
        </is>
      </c>
      <c r="K1552" s="22">
        <f>ROUNDDOWN(J1573,0)</f>
        <v/>
      </c>
      <c r="M1552" s="19" t="inlineStr">
        <is>
          <t>10.2.(10)</t>
        </is>
      </c>
    </row>
    <row r="1553">
      <c r="C1553" s="23" t="inlineStr">
        <is>
          <t>No</t>
        </is>
      </c>
      <c r="D1553" s="23" t="inlineStr">
        <is>
          <t>Uraian</t>
        </is>
      </c>
      <c r="E1553" s="23" t="inlineStr">
        <is>
          <t>Kode</t>
        </is>
      </c>
      <c r="F1553" s="23" t="inlineStr">
        <is>
          <t>Sat.</t>
        </is>
      </c>
      <c r="G1553" s="23" t="inlineStr">
        <is>
          <t>Koefisien</t>
        </is>
      </c>
      <c r="H1553" s="23" t="inlineStr">
        <is>
          <t>Harga  Satuan (Rp)</t>
        </is>
      </c>
      <c r="J1553" s="23" t="inlineStr">
        <is>
          <t>Jumlah Harga (Rp)</t>
        </is>
      </c>
    </row>
    <row r="1554">
      <c r="C1554" s="24" t="inlineStr">
        <is>
          <t>A</t>
        </is>
      </c>
      <c r="D1554" s="24" t="inlineStr">
        <is>
          <t>TENAGA KERJA</t>
        </is>
      </c>
      <c r="E1554" s="12" t="n"/>
      <c r="F1554" s="12" t="n"/>
      <c r="G1554" s="12" t="n"/>
      <c r="H1554" s="12" t="n"/>
      <c r="I1554" s="12" t="n"/>
      <c r="J1554" s="12" t="n"/>
    </row>
    <row r="1555">
      <c r="C1555" s="5" t="n">
        <v>1</v>
      </c>
      <c r="D1555" s="5" t="inlineStr">
        <is>
          <t>Pekerja</t>
        </is>
      </c>
      <c r="E1555" s="5" t="inlineStr">
        <is>
          <t>L01</t>
        </is>
      </c>
      <c r="F1555" s="5" t="inlineStr">
        <is>
          <t>jam</t>
        </is>
      </c>
      <c r="G1555" s="25" t="n">
        <v>1.138554251734763</v>
      </c>
      <c r="H1555" s="26">
        <f>VLOOKUP(D1555,upahbahan,3,FALSE)</f>
        <v/>
      </c>
      <c r="J1555" s="26">
        <f>G1555*H1555</f>
        <v/>
      </c>
    </row>
    <row r="1556">
      <c r="C1556" s="5" t="n">
        <v>2</v>
      </c>
      <c r="D1556" s="5" t="inlineStr">
        <is>
          <t>Tukang</t>
        </is>
      </c>
      <c r="E1556" s="5" t="inlineStr">
        <is>
          <t>L02</t>
        </is>
      </c>
      <c r="F1556" s="5" t="inlineStr">
        <is>
          <t>jam</t>
        </is>
      </c>
      <c r="G1556" s="25" t="n">
        <v>0.9698795616204087</v>
      </c>
      <c r="H1556" s="26">
        <f>VLOOKUP(D1556,upahbahan,3,FALSE)</f>
        <v/>
      </c>
      <c r="J1556" s="26">
        <f>G1556*H1556</f>
        <v/>
      </c>
    </row>
    <row r="1557">
      <c r="C1557" s="5" t="n">
        <v>3</v>
      </c>
      <c r="D1557" s="5" t="inlineStr">
        <is>
          <t>Mandor</t>
        </is>
      </c>
      <c r="E1557" s="5" t="inlineStr">
        <is>
          <t>L03</t>
        </is>
      </c>
      <c r="F1557" s="5" t="inlineStr">
        <is>
          <t>jam</t>
        </is>
      </c>
      <c r="G1557" s="25" t="n">
        <v>0.04216870363243719</v>
      </c>
      <c r="H1557" s="26">
        <f>VLOOKUP(D1557,upahbahan,3,FALSE)</f>
        <v/>
      </c>
      <c r="J1557" s="26">
        <f>G1557*H1557</f>
        <v/>
      </c>
    </row>
    <row r="1558">
      <c r="C1558" s="27" t="inlineStr">
        <is>
          <t>JUMLAH HARGA TENAGA KERJA</t>
        </is>
      </c>
      <c r="D1558" s="28" t="n"/>
      <c r="E1558" s="28" t="n"/>
      <c r="F1558" s="28" t="n"/>
      <c r="G1558" s="28" t="n"/>
      <c r="H1558" s="28" t="n"/>
      <c r="I1558" s="28" t="n"/>
      <c r="J1558" s="29">
        <f>SUM(J1555:J1557)</f>
        <v/>
      </c>
    </row>
    <row r="1559">
      <c r="C1559" s="24" t="inlineStr">
        <is>
          <t>B</t>
        </is>
      </c>
      <c r="D1559" s="24" t="inlineStr">
        <is>
          <t>BAHAN</t>
        </is>
      </c>
      <c r="E1559" s="12" t="n"/>
      <c r="F1559" s="12" t="n"/>
      <c r="G1559" s="12" t="n"/>
      <c r="H1559" s="12" t="n"/>
      <c r="I1559" s="12" t="n"/>
      <c r="J1559" s="12" t="n"/>
    </row>
    <row r="1560">
      <c r="C1560" s="5" t="n">
        <v>1</v>
      </c>
      <c r="D1560" s="5" t="inlineStr">
        <is>
          <t>Batu</t>
        </is>
      </c>
      <c r="E1560" s="5" t="inlineStr">
        <is>
          <t>M02</t>
        </is>
      </c>
      <c r="F1560" s="5" t="inlineStr">
        <is>
          <t>M3</t>
        </is>
      </c>
      <c r="G1560" s="25" t="n">
        <v>1.6352</v>
      </c>
      <c r="H1560" s="26">
        <f>VLOOKUP(D1560,upahbahan,3,FALSE)</f>
        <v/>
      </c>
      <c r="J1560" s="26">
        <f>G1560*H1560</f>
        <v/>
      </c>
    </row>
    <row r="1561">
      <c r="C1561" s="5" t="n">
        <v>2</v>
      </c>
      <c r="D1561" s="5" t="inlineStr">
        <is>
          <t>Semen</t>
        </is>
      </c>
      <c r="E1561" s="5" t="inlineStr">
        <is>
          <t>M12</t>
        </is>
      </c>
      <c r="F1561" s="5" t="inlineStr">
        <is>
          <t>Kg</t>
        </is>
      </c>
      <c r="G1561" s="25" t="n">
        <v>139.59</v>
      </c>
      <c r="H1561" s="26">
        <f>VLOOKUP(D1561,upahbahan,3,FALSE)</f>
        <v/>
      </c>
      <c r="J1561" s="26">
        <f>G1561*H1561</f>
        <v/>
      </c>
    </row>
    <row r="1562">
      <c r="C1562" s="5" t="n">
        <v>3</v>
      </c>
      <c r="D1562" s="5" t="inlineStr">
        <is>
          <t>Pasir</t>
        </is>
      </c>
      <c r="E1562" s="5" t="inlineStr">
        <is>
          <t>M01b</t>
        </is>
      </c>
      <c r="F1562" s="5" t="inlineStr">
        <is>
          <t>M3</t>
        </is>
      </c>
      <c r="G1562" s="25" t="n">
        <v>0.5524074705643524</v>
      </c>
      <c r="H1562" s="26">
        <f>VLOOKUP(D1562,upahbahan,3,FALSE)</f>
        <v/>
      </c>
      <c r="J1562" s="26">
        <f>G1562*H1562</f>
        <v/>
      </c>
    </row>
    <row r="1563">
      <c r="C1563" s="27" t="inlineStr">
        <is>
          <t>JUMLAH HARGA BAHAN</t>
        </is>
      </c>
      <c r="D1563" s="28" t="n"/>
      <c r="E1563" s="28" t="n"/>
      <c r="F1563" s="28" t="n"/>
      <c r="G1563" s="28" t="n"/>
      <c r="H1563" s="28" t="n"/>
      <c r="I1563" s="28" t="n"/>
      <c r="J1563" s="29">
        <f>SUM(J1560:J1562)</f>
        <v/>
      </c>
    </row>
    <row r="1564">
      <c r="C1564" s="24" t="inlineStr">
        <is>
          <t>C</t>
        </is>
      </c>
      <c r="D1564" s="24" t="inlineStr">
        <is>
          <t>PERALATAN</t>
        </is>
      </c>
      <c r="E1564" s="12" t="n"/>
      <c r="F1564" s="12" t="n"/>
      <c r="G1564" s="12" t="n"/>
      <c r="H1564" s="12" t="n"/>
      <c r="I1564" s="12" t="n"/>
      <c r="J1564" s="12" t="n"/>
    </row>
    <row r="1565">
      <c r="C1565" s="5" t="n">
        <v>1</v>
      </c>
      <c r="D1565" s="5" t="inlineStr">
        <is>
          <t>Jack Hammer</t>
        </is>
      </c>
      <c r="E1565" s="5" t="inlineStr">
        <is>
          <t>E26</t>
        </is>
      </c>
      <c r="F1565" s="5" t="inlineStr">
        <is>
          <t>Jam</t>
        </is>
      </c>
      <c r="G1565" s="25" t="n">
        <v>0.5020080976068138</v>
      </c>
      <c r="H1565" s="26">
        <f>VLOOKUP(D1565,upahbahan,3,FALSE)</f>
        <v/>
      </c>
      <c r="J1565" s="26">
        <f>G1565*H1565</f>
        <v/>
      </c>
    </row>
    <row r="1566">
      <c r="C1566" s="5" t="n">
        <v>2</v>
      </c>
      <c r="D1566" s="5" t="inlineStr">
        <is>
          <t>Air Compresor</t>
        </is>
      </c>
      <c r="E1566" s="5" t="inlineStr">
        <is>
          <t>E05</t>
        </is>
      </c>
      <c r="F1566" s="5" t="inlineStr">
        <is>
          <t>Jam</t>
        </is>
      </c>
      <c r="G1566" s="25" t="n">
        <v>0.5020080632587851</v>
      </c>
      <c r="H1566" s="26">
        <f>VLOOKUP(D1566,upahbahan,3,FALSE)</f>
        <v/>
      </c>
      <c r="J1566" s="26">
        <f>G1566*H1566</f>
        <v/>
      </c>
    </row>
    <row r="1567">
      <c r="C1567" s="5" t="n">
        <v>3</v>
      </c>
      <c r="D1567" s="5" t="inlineStr">
        <is>
          <t>Concrete Mixer</t>
        </is>
      </c>
      <c r="E1567" s="5" t="inlineStr">
        <is>
          <t>E06</t>
        </is>
      </c>
      <c r="F1567" s="5" t="inlineStr">
        <is>
          <t>jam</t>
        </is>
      </c>
      <c r="G1567" s="25" t="n">
        <v>0.0421686625976336</v>
      </c>
      <c r="H1567" s="26">
        <f>VLOOKUP(D1567,upahbahan,3,FALSE)</f>
        <v/>
      </c>
      <c r="J1567" s="26">
        <f>G1567*H1567</f>
        <v/>
      </c>
    </row>
    <row r="1568">
      <c r="C1568" s="5" t="n">
        <v>4</v>
      </c>
      <c r="D1568" s="5" t="inlineStr">
        <is>
          <t>Water Tank Truck</t>
        </is>
      </c>
      <c r="E1568" s="5" t="inlineStr">
        <is>
          <t>E23</t>
        </is>
      </c>
      <c r="F1568" s="5" t="inlineStr">
        <is>
          <t>jam</t>
        </is>
      </c>
      <c r="G1568" s="25" t="n">
        <v>0.02607246678265246</v>
      </c>
      <c r="H1568" s="26">
        <f>VLOOKUP(D1568,upahbahan,3,FALSE)</f>
        <v/>
      </c>
      <c r="J1568" s="26">
        <f>G1568*H1568</f>
        <v/>
      </c>
    </row>
    <row r="1569">
      <c r="C1569" s="5" t="n">
        <v>5</v>
      </c>
      <c r="D1569" s="5" t="inlineStr">
        <is>
          <t>Alat Bantu</t>
        </is>
      </c>
      <c r="F1569" s="5" t="inlineStr">
        <is>
          <t>Ls</t>
        </is>
      </c>
      <c r="G1569" s="25" t="n">
        <v>1</v>
      </c>
      <c r="H1569" s="26">
        <f>VLOOKUP(D1569,upahbahan,3,FALSE)</f>
        <v/>
      </c>
      <c r="J1569" s="26">
        <f>G1569*H1569</f>
        <v/>
      </c>
    </row>
    <row r="1570">
      <c r="C1570" s="27" t="inlineStr">
        <is>
          <t>JUMLAH HARGA PERALATAN</t>
        </is>
      </c>
      <c r="D1570" s="28" t="n"/>
      <c r="E1570" s="28" t="n"/>
      <c r="F1570" s="28" t="n"/>
      <c r="G1570" s="28" t="n"/>
      <c r="H1570" s="28" t="n"/>
      <c r="I1570" s="28" t="n"/>
      <c r="J1570" s="29">
        <f>SUM(J1565:J1569)</f>
        <v/>
      </c>
    </row>
    <row r="1571">
      <c r="C1571" s="31" t="inlineStr">
        <is>
          <t>D</t>
        </is>
      </c>
      <c r="D1571" s="31" t="inlineStr">
        <is>
          <t>Jumlah (A+B+C)</t>
        </is>
      </c>
      <c r="E1571" s="32" t="n"/>
      <c r="F1571" s="32" t="n"/>
      <c r="G1571" s="32" t="n"/>
      <c r="H1571" s="32" t="n"/>
      <c r="I1571" s="32" t="n"/>
      <c r="J1571" s="33">
        <f>J1558+J1563+J1570</f>
        <v/>
      </c>
    </row>
    <row r="1572">
      <c r="C1572" s="18" t="inlineStr">
        <is>
          <t>E</t>
        </is>
      </c>
      <c r="D1572" s="18" t="inlineStr">
        <is>
          <t>Biaya Umum dan Keuntungan 10.0% x D</t>
        </is>
      </c>
      <c r="H1572" s="21">
        <f>$Q$8</f>
        <v/>
      </c>
      <c r="J1572" s="34">
        <f>J1571*H1572</f>
        <v/>
      </c>
    </row>
    <row r="1573">
      <c r="C1573" s="31" t="inlineStr">
        <is>
          <t>F</t>
        </is>
      </c>
      <c r="D1573" s="31" t="inlineStr">
        <is>
          <t>Harga Satuan Pekerjaan (D+E)</t>
        </is>
      </c>
      <c r="E1573" s="32" t="n"/>
      <c r="F1573" s="32" t="n"/>
      <c r="G1573" s="32" t="n"/>
      <c r="H1573" s="32" t="n"/>
      <c r="I1573" s="32" t="n"/>
      <c r="J1573" s="33">
        <f>SUM(J1571:J1572)</f>
        <v/>
      </c>
    </row>
    <row r="1575">
      <c r="C1575" s="16" t="inlineStr">
        <is>
          <t>J.73</t>
        </is>
      </c>
      <c r="D1575" s="17" t="inlineStr">
        <is>
          <t>Pembersihan Pipa Cucuran/Pipa Penyalur</t>
        </is>
      </c>
      <c r="F1575" s="18" t="inlineStr">
        <is>
          <t>Meter Panjang</t>
        </is>
      </c>
      <c r="K1575" s="22">
        <f>ROUNDDOWN(J1591,0)</f>
        <v/>
      </c>
      <c r="M1575" s="19" t="inlineStr">
        <is>
          <t>10.2.(11)</t>
        </is>
      </c>
    </row>
    <row r="1576">
      <c r="C1576" s="23" t="inlineStr">
        <is>
          <t>No</t>
        </is>
      </c>
      <c r="D1576" s="23" t="inlineStr">
        <is>
          <t>Uraian</t>
        </is>
      </c>
      <c r="E1576" s="23" t="inlineStr">
        <is>
          <t>Kode</t>
        </is>
      </c>
      <c r="F1576" s="23" t="inlineStr">
        <is>
          <t>Sat.</t>
        </is>
      </c>
      <c r="G1576" s="23" t="inlineStr">
        <is>
          <t>Koefisien</t>
        </is>
      </c>
      <c r="H1576" s="23" t="inlineStr">
        <is>
          <t>Harga  Satuan (Rp)</t>
        </is>
      </c>
      <c r="J1576" s="23" t="inlineStr">
        <is>
          <t>Jumlah Harga (Rp)</t>
        </is>
      </c>
    </row>
    <row r="1577">
      <c r="C1577" s="24" t="inlineStr">
        <is>
          <t>A</t>
        </is>
      </c>
      <c r="D1577" s="24" t="inlineStr">
        <is>
          <t>TENAGA KERJA</t>
        </is>
      </c>
      <c r="E1577" s="12" t="n"/>
      <c r="F1577" s="12" t="n"/>
      <c r="G1577" s="12" t="n"/>
      <c r="H1577" s="12" t="n"/>
      <c r="I1577" s="12" t="n"/>
      <c r="J1577" s="12" t="n"/>
    </row>
    <row r="1578">
      <c r="C1578" s="5" t="n">
        <v>1</v>
      </c>
      <c r="D1578" s="5" t="inlineStr">
        <is>
          <t>Pekerja</t>
        </is>
      </c>
      <c r="E1578" s="5" t="inlineStr">
        <is>
          <t>L01</t>
        </is>
      </c>
      <c r="F1578" s="5" t="inlineStr">
        <is>
          <t>jam</t>
        </is>
      </c>
      <c r="G1578" s="25" t="n">
        <v>0.07171548940548135</v>
      </c>
      <c r="H1578" s="26">
        <f>VLOOKUP(D1578,upahbahan,3,FALSE)</f>
        <v/>
      </c>
      <c r="J1578" s="26">
        <f>G1578*H1578</f>
        <v/>
      </c>
    </row>
    <row r="1579">
      <c r="C1579" s="5" t="n">
        <v>2</v>
      </c>
      <c r="D1579" s="5" t="inlineStr">
        <is>
          <t>Mandor</t>
        </is>
      </c>
      <c r="E1579" s="5" t="inlineStr">
        <is>
          <t>L03</t>
        </is>
      </c>
      <c r="F1579" s="5" t="inlineStr">
        <is>
          <t>jam</t>
        </is>
      </c>
      <c r="G1579" s="25" t="n">
        <v>0.01434321287247896</v>
      </c>
      <c r="H1579" s="26">
        <f>VLOOKUP(D1579,upahbahan,3,FALSE)</f>
        <v/>
      </c>
      <c r="J1579" s="26">
        <f>G1579*H1579</f>
        <v/>
      </c>
    </row>
    <row r="1580">
      <c r="C1580" s="27" t="inlineStr">
        <is>
          <t>JUMLAH HARGA TENAGA KERJA</t>
        </is>
      </c>
      <c r="D1580" s="28" t="n"/>
      <c r="E1580" s="28" t="n"/>
      <c r="F1580" s="28" t="n"/>
      <c r="G1580" s="28" t="n"/>
      <c r="H1580" s="28" t="n"/>
      <c r="I1580" s="28" t="n"/>
      <c r="J1580" s="29">
        <f>SUM(J1578:J1579)</f>
        <v/>
      </c>
    </row>
    <row r="1581">
      <c r="C1581" s="24" t="inlineStr">
        <is>
          <t>B</t>
        </is>
      </c>
      <c r="D1581" s="24" t="inlineStr">
        <is>
          <t>BAHAN</t>
        </is>
      </c>
      <c r="E1581" s="12" t="n"/>
      <c r="F1581" s="12" t="n"/>
      <c r="G1581" s="12" t="n"/>
      <c r="H1581" s="12" t="n"/>
      <c r="I1581" s="12" t="n"/>
      <c r="J1581" s="12" t="n"/>
    </row>
    <row r="1582">
      <c r="C1582" s="5" t="n">
        <v>1</v>
      </c>
      <c r="D1582" s="5" t="inlineStr">
        <is>
          <t>Air</t>
        </is>
      </c>
      <c r="E1582" s="5" t="inlineStr">
        <is>
          <t>M170</t>
        </is>
      </c>
      <c r="F1582" s="5" t="inlineStr">
        <is>
          <t>Ltr</t>
        </is>
      </c>
      <c r="G1582" s="25" t="n">
        <v>0.5003412969283276</v>
      </c>
      <c r="H1582" s="26">
        <f>VLOOKUP(D1582,upahbahan,3,FALSE)</f>
        <v/>
      </c>
      <c r="J1582" s="26">
        <f>G1582*H1582</f>
        <v/>
      </c>
    </row>
    <row r="1583">
      <c r="C1583" s="27" t="inlineStr">
        <is>
          <t>JUMLAH HARGA BAHAN</t>
        </is>
      </c>
      <c r="D1583" s="28" t="n"/>
      <c r="E1583" s="28" t="n"/>
      <c r="F1583" s="28" t="n"/>
      <c r="G1583" s="28" t="n"/>
      <c r="H1583" s="28" t="n"/>
      <c r="I1583" s="28" t="n"/>
      <c r="J1583" s="29">
        <f>SUM(J1582:J1582)</f>
        <v/>
      </c>
    </row>
    <row r="1584">
      <c r="C1584" s="24" t="inlineStr">
        <is>
          <t>C</t>
        </is>
      </c>
      <c r="D1584" s="24" t="inlineStr">
        <is>
          <t>PERALATAN</t>
        </is>
      </c>
      <c r="E1584" s="12" t="n"/>
      <c r="F1584" s="12" t="n"/>
      <c r="G1584" s="12" t="n"/>
      <c r="H1584" s="12" t="n"/>
      <c r="I1584" s="12" t="n"/>
      <c r="J1584" s="12" t="n"/>
    </row>
    <row r="1585">
      <c r="C1585" s="5" t="n">
        <v>1</v>
      </c>
      <c r="D1585" s="5" t="inlineStr">
        <is>
          <t>WATER PUMP 70-100 mm</t>
        </is>
      </c>
      <c r="E1585" s="5" t="inlineStr">
        <is>
          <t>E22</t>
        </is>
      </c>
      <c r="F1585" s="5" t="inlineStr">
        <is>
          <t>jam</t>
        </is>
      </c>
      <c r="G1585" s="25" t="n">
        <v>0.01434310207206301</v>
      </c>
      <c r="H1585" s="26">
        <f>VLOOKUP(D1585,upahbahan,3,FALSE)</f>
        <v/>
      </c>
      <c r="J1585" s="26">
        <f>G1585*H1585</f>
        <v/>
      </c>
    </row>
    <row r="1586">
      <c r="C1586" s="5" t="n">
        <v>2</v>
      </c>
      <c r="D1586" s="5" t="inlineStr">
        <is>
          <t>Water Tank Truck</t>
        </is>
      </c>
      <c r="E1586" s="5" t="inlineStr">
        <is>
          <t>E23</t>
        </is>
      </c>
      <c r="F1586" s="5" t="inlineStr">
        <is>
          <t>jam</t>
        </is>
      </c>
      <c r="G1586" s="25" t="n">
        <v>0.0001506070428077561</v>
      </c>
      <c r="H1586" s="26">
        <f>VLOOKUP(D1586,upahbahan,3,FALSE)</f>
        <v/>
      </c>
      <c r="J1586" s="26">
        <f>G1586*H1586</f>
        <v/>
      </c>
    </row>
    <row r="1587">
      <c r="C1587" s="5" t="n">
        <v>3</v>
      </c>
      <c r="D1587" s="5" t="inlineStr">
        <is>
          <t>Alat Bantu</t>
        </is>
      </c>
      <c r="F1587" s="5" t="inlineStr">
        <is>
          <t>Ls</t>
        </is>
      </c>
      <c r="G1587" s="25" t="n">
        <v>1</v>
      </c>
      <c r="H1587" s="26">
        <f>VLOOKUP(D1587,upahbahan,3,FALSE)</f>
        <v/>
      </c>
      <c r="J1587" s="26">
        <f>G1587*H1587</f>
        <v/>
      </c>
    </row>
    <row r="1588">
      <c r="C1588" s="27" t="inlineStr">
        <is>
          <t>JUMLAH HARGA PERALATAN</t>
        </is>
      </c>
      <c r="D1588" s="28" t="n"/>
      <c r="E1588" s="28" t="n"/>
      <c r="F1588" s="28" t="n"/>
      <c r="G1588" s="28" t="n"/>
      <c r="H1588" s="28" t="n"/>
      <c r="I1588" s="28" t="n"/>
      <c r="J1588" s="29">
        <f>SUM(J1585:J1587)</f>
        <v/>
      </c>
    </row>
    <row r="1589">
      <c r="C1589" s="31" t="inlineStr">
        <is>
          <t>D</t>
        </is>
      </c>
      <c r="D1589" s="31" t="inlineStr">
        <is>
          <t>Jumlah (A+B+C)</t>
        </is>
      </c>
      <c r="E1589" s="32" t="n"/>
      <c r="F1589" s="32" t="n"/>
      <c r="G1589" s="32" t="n"/>
      <c r="H1589" s="32" t="n"/>
      <c r="I1589" s="32" t="n"/>
      <c r="J1589" s="33">
        <f>J1580+J1583+J1588</f>
        <v/>
      </c>
    </row>
    <row r="1590">
      <c r="C1590" s="18" t="inlineStr">
        <is>
          <t>E</t>
        </is>
      </c>
      <c r="D1590" s="18" t="inlineStr">
        <is>
          <t>Biaya Umum dan Keuntungan 10.0% x D</t>
        </is>
      </c>
      <c r="H1590" s="21">
        <f>$Q$8</f>
        <v/>
      </c>
      <c r="J1590" s="34">
        <f>J1589*H1590</f>
        <v/>
      </c>
    </row>
    <row r="1591">
      <c r="C1591" s="31" t="inlineStr">
        <is>
          <t>F</t>
        </is>
      </c>
      <c r="D1591" s="31" t="inlineStr">
        <is>
          <t>Harga Satuan Pekerjaan (D+E)</t>
        </is>
      </c>
      <c r="E1591" s="32" t="n"/>
      <c r="F1591" s="32" t="n"/>
      <c r="G1591" s="32" t="n"/>
      <c r="H1591" s="32" t="n"/>
      <c r="I1591" s="32" t="n"/>
      <c r="J1591" s="33">
        <f>SUM(J1589:J1590)</f>
        <v/>
      </c>
    </row>
    <row r="1593">
      <c r="C1593" s="16" t="inlineStr">
        <is>
          <t>J.74</t>
        </is>
      </c>
      <c r="D1593" s="17" t="inlineStr">
        <is>
          <t>Pengecatan Pipa dan Tiang Sandaran</t>
        </is>
      </c>
      <c r="F1593" s="18" t="inlineStr">
        <is>
          <t>Meter Panjang</t>
        </is>
      </c>
      <c r="K1593" s="22">
        <f>ROUNDDOWN(J1609,0)</f>
        <v/>
      </c>
      <c r="M1593" s="19" t="inlineStr">
        <is>
          <t>10.2.(12a)</t>
        </is>
      </c>
    </row>
    <row r="1594">
      <c r="C1594" s="23" t="inlineStr">
        <is>
          <t>No</t>
        </is>
      </c>
      <c r="D1594" s="23" t="inlineStr">
        <is>
          <t>Uraian</t>
        </is>
      </c>
      <c r="E1594" s="23" t="inlineStr">
        <is>
          <t>Kode</t>
        </is>
      </c>
      <c r="F1594" s="23" t="inlineStr">
        <is>
          <t>Sat.</t>
        </is>
      </c>
      <c r="G1594" s="23" t="inlineStr">
        <is>
          <t>Koefisien</t>
        </is>
      </c>
      <c r="H1594" s="23" t="inlineStr">
        <is>
          <t>Harga  Satuan (Rp)</t>
        </is>
      </c>
      <c r="J1594" s="23" t="inlineStr">
        <is>
          <t>Jumlah Harga (Rp)</t>
        </is>
      </c>
    </row>
    <row r="1595">
      <c r="C1595" s="24" t="inlineStr">
        <is>
          <t>A</t>
        </is>
      </c>
      <c r="D1595" s="24" t="inlineStr">
        <is>
          <t>TENAGA KERJA</t>
        </is>
      </c>
      <c r="E1595" s="12" t="n"/>
      <c r="F1595" s="12" t="n"/>
      <c r="G1595" s="12" t="n"/>
      <c r="H1595" s="12" t="n"/>
      <c r="I1595" s="12" t="n"/>
      <c r="J1595" s="12" t="n"/>
    </row>
    <row r="1596">
      <c r="C1596" s="5" t="n">
        <v>1</v>
      </c>
      <c r="D1596" s="5" t="inlineStr">
        <is>
          <t>Pekerja</t>
        </is>
      </c>
      <c r="E1596" s="5" t="inlineStr">
        <is>
          <t>L01</t>
        </is>
      </c>
      <c r="F1596" s="5" t="inlineStr">
        <is>
          <t>jam</t>
        </is>
      </c>
      <c r="G1596" s="25" t="n">
        <v>0.3333332127506101</v>
      </c>
      <c r="H1596" s="26">
        <f>VLOOKUP(D1596,upahbahan,3,FALSE)</f>
        <v/>
      </c>
      <c r="J1596" s="26">
        <f>G1596*H1596</f>
        <v/>
      </c>
    </row>
    <row r="1597">
      <c r="C1597" s="5" t="n">
        <v>2</v>
      </c>
      <c r="D1597" s="5" t="inlineStr">
        <is>
          <t>Mandor</t>
        </is>
      </c>
      <c r="E1597" s="5" t="inlineStr">
        <is>
          <t>L03</t>
        </is>
      </c>
      <c r="F1597" s="5" t="inlineStr">
        <is>
          <t>jam</t>
        </is>
      </c>
      <c r="G1597" s="25" t="n">
        <v>0.08333328330224402</v>
      </c>
      <c r="H1597" s="26">
        <f>VLOOKUP(D1597,upahbahan,3,FALSE)</f>
        <v/>
      </c>
      <c r="J1597" s="26">
        <f>G1597*H1597</f>
        <v/>
      </c>
    </row>
    <row r="1598">
      <c r="C1598" s="27" t="inlineStr">
        <is>
          <t>JUMLAH HARGA TENAGA KERJA</t>
        </is>
      </c>
      <c r="D1598" s="28" t="n"/>
      <c r="E1598" s="28" t="n"/>
      <c r="F1598" s="28" t="n"/>
      <c r="G1598" s="28" t="n"/>
      <c r="H1598" s="28" t="n"/>
      <c r="I1598" s="28" t="n"/>
      <c r="J1598" s="29">
        <f>SUM(J1596:J1597)</f>
        <v/>
      </c>
    </row>
    <row r="1599">
      <c r="C1599" s="24" t="inlineStr">
        <is>
          <t>B</t>
        </is>
      </c>
      <c r="D1599" s="24" t="inlineStr">
        <is>
          <t>BAHAN</t>
        </is>
      </c>
      <c r="E1599" s="12" t="n"/>
      <c r="F1599" s="12" t="n"/>
      <c r="G1599" s="12" t="n"/>
      <c r="H1599" s="12" t="n"/>
      <c r="I1599" s="12" t="n"/>
      <c r="J1599" s="12" t="n"/>
    </row>
    <row r="1600">
      <c r="C1600" s="5" t="n">
        <v>1</v>
      </c>
      <c r="D1600" s="5" t="inlineStr">
        <is>
          <t>Cat dasar beton (penguard universal 100 mikron)</t>
        </is>
      </c>
      <c r="E1600" s="5" t="inlineStr">
        <is>
          <t>M199b</t>
        </is>
      </c>
      <c r="F1600" s="5" t="inlineStr">
        <is>
          <t>liter</t>
        </is>
      </c>
      <c r="G1600" s="25" t="n">
        <v>0.4079253892215569</v>
      </c>
      <c r="H1600" s="26">
        <f>VLOOKUP(D1600,upahbahan,3,FALSE)</f>
        <v/>
      </c>
      <c r="J1600" s="26">
        <f>G1600*H1600</f>
        <v/>
      </c>
    </row>
    <row r="1601">
      <c r="C1601" s="5" t="n">
        <v>2</v>
      </c>
      <c r="D1601" s="5" t="inlineStr">
        <is>
          <t>Cat akhir protektif beton (MC Urethane)</t>
        </is>
      </c>
      <c r="E1601" s="5" t="inlineStr">
        <is>
          <t>M200</t>
        </is>
      </c>
      <c r="F1601" s="5" t="inlineStr">
        <is>
          <t>liter</t>
        </is>
      </c>
      <c r="G1601" s="25" t="n">
        <v>0.2331002427184466</v>
      </c>
      <c r="H1601" s="26">
        <f>VLOOKUP(D1601,upahbahan,3,FALSE)</f>
        <v/>
      </c>
      <c r="J1601" s="26">
        <f>G1601*H1601</f>
        <v/>
      </c>
    </row>
    <row r="1602">
      <c r="C1602" s="5" t="n">
        <v>3</v>
      </c>
      <c r="D1602" s="5" t="inlineStr">
        <is>
          <t>Pengencer</t>
        </is>
      </c>
      <c r="E1602" s="5" t="inlineStr">
        <is>
          <t>M33</t>
        </is>
      </c>
      <c r="F1602" s="5" t="inlineStr">
        <is>
          <t>liter</t>
        </is>
      </c>
      <c r="G1602" s="25" t="n">
        <v>0.04802916666666667</v>
      </c>
      <c r="H1602" s="26">
        <f>VLOOKUP(D1602,upahbahan,3,FALSE)</f>
        <v/>
      </c>
      <c r="J1602" s="26">
        <f>G1602*H1602</f>
        <v/>
      </c>
    </row>
    <row r="1603">
      <c r="C1603" s="27" t="inlineStr">
        <is>
          <t>JUMLAH HARGA BAHAN</t>
        </is>
      </c>
      <c r="D1603" s="28" t="n"/>
      <c r="E1603" s="28" t="n"/>
      <c r="F1603" s="28" t="n"/>
      <c r="G1603" s="28" t="n"/>
      <c r="H1603" s="28" t="n"/>
      <c r="I1603" s="28" t="n"/>
      <c r="J1603" s="29">
        <f>SUM(J1600:J1602)</f>
        <v/>
      </c>
    </row>
    <row r="1604">
      <c r="C1604" s="24" t="inlineStr">
        <is>
          <t>C</t>
        </is>
      </c>
      <c r="D1604" s="24" t="inlineStr">
        <is>
          <t>PERALATAN</t>
        </is>
      </c>
      <c r="E1604" s="12" t="n"/>
      <c r="F1604" s="12" t="n"/>
      <c r="G1604" s="12" t="n"/>
      <c r="H1604" s="12" t="n"/>
      <c r="I1604" s="12" t="n"/>
      <c r="J1604" s="12" t="n"/>
    </row>
    <row r="1605">
      <c r="C1605" s="5" t="n">
        <v>1</v>
      </c>
      <c r="D1605" s="5" t="inlineStr">
        <is>
          <t>Alat Bantu</t>
        </is>
      </c>
      <c r="F1605" s="5" t="inlineStr">
        <is>
          <t>Ls</t>
        </is>
      </c>
      <c r="G1605" s="25" t="n">
        <v>1</v>
      </c>
      <c r="H1605" s="26" t="n">
        <v>15000</v>
      </c>
      <c r="I1605" s="30" t="inlineStr">
        <is>
          <t>harga khusus</t>
        </is>
      </c>
      <c r="J1605" s="26">
        <f>G1605*H1605</f>
        <v/>
      </c>
    </row>
    <row r="1606">
      <c r="C1606" s="27" t="inlineStr">
        <is>
          <t>JUMLAH HARGA PERALATAN</t>
        </is>
      </c>
      <c r="D1606" s="28" t="n"/>
      <c r="E1606" s="28" t="n"/>
      <c r="F1606" s="28" t="n"/>
      <c r="G1606" s="28" t="n"/>
      <c r="H1606" s="28" t="n"/>
      <c r="I1606" s="28" t="n"/>
      <c r="J1606" s="29">
        <f>SUM(J1605:J1605)</f>
        <v/>
      </c>
    </row>
    <row r="1607">
      <c r="C1607" s="31" t="inlineStr">
        <is>
          <t>D</t>
        </is>
      </c>
      <c r="D1607" s="31" t="inlineStr">
        <is>
          <t>Jumlah (A+B+C)</t>
        </is>
      </c>
      <c r="E1607" s="32" t="n"/>
      <c r="F1607" s="32" t="n"/>
      <c r="G1607" s="32" t="n"/>
      <c r="H1607" s="32" t="n"/>
      <c r="I1607" s="32" t="n"/>
      <c r="J1607" s="33">
        <f>J1598+J1603+J1606</f>
        <v/>
      </c>
    </row>
    <row r="1608">
      <c r="C1608" s="18" t="inlineStr">
        <is>
          <t>E</t>
        </is>
      </c>
      <c r="D1608" s="18" t="inlineStr">
        <is>
          <t>Biaya Umum dan Keuntungan 15.0% x D</t>
        </is>
      </c>
      <c r="H1608" s="21" t="n">
        <v>0.15</v>
      </c>
      <c r="J1608" s="34">
        <f>J1607*H1608</f>
        <v/>
      </c>
    </row>
    <row r="1609">
      <c r="C1609" s="31" t="inlineStr">
        <is>
          <t>F</t>
        </is>
      </c>
      <c r="D1609" s="31" t="inlineStr">
        <is>
          <t>Harga Satuan Pekerjaan (D+E)</t>
        </is>
      </c>
      <c r="E1609" s="32" t="n"/>
      <c r="F1609" s="32" t="n"/>
      <c r="G1609" s="32" t="n"/>
      <c r="H1609" s="32" t="n"/>
      <c r="I1609" s="32" t="n"/>
      <c r="J1609" s="33">
        <f>SUM(J1607:J1608)</f>
        <v/>
      </c>
    </row>
    <row r="1611">
      <c r="C1611" s="16" t="inlineStr">
        <is>
          <t>J.75</t>
        </is>
      </c>
      <c r="D1611" s="17" t="inlineStr">
        <is>
          <t>Pengecatan Dinding Beton Sandaran</t>
        </is>
      </c>
      <c r="F1611" s="18" t="inlineStr">
        <is>
          <t>Meter Persegi</t>
        </is>
      </c>
      <c r="M1611" s="19" t="inlineStr">
        <is>
          <t>10.2.(12b)</t>
        </is>
      </c>
    </row>
    <row r="1612">
      <c r="D1612" s="20" t="inlineStr">
        <is>
          <t>(tidak ada tabel analisa / lembar rekapitulasi kosong pada lampiran)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C26"/>
  <sheetViews>
    <sheetView workbookViewId="0">
      <selection activeCell="A1" sqref="A1"/>
    </sheetView>
  </sheetViews>
  <sheetFormatPr baseColWidth="8" defaultRowHeight="15"/>
  <cols>
    <col width="30" customWidth="1" min="2" max="2"/>
    <col width="95" customWidth="1" min="3" max="3"/>
  </cols>
  <sheetData>
    <row r="2">
      <c r="B2" s="8" t="inlineStr">
        <is>
          <t>INFORMASI SUMBER &amp; VERIFIKASI</t>
        </is>
      </c>
    </row>
    <row r="4">
      <c r="B4" s="18" t="inlineStr">
        <is>
          <t>Dokumen sumber</t>
        </is>
      </c>
      <c r="C4" s="5" t="inlineStr">
        <is>
          <t>5.-Lampiran-V-Bidang-Bina-Marga-ok.pdf  (3.125 halaman)</t>
        </is>
      </c>
    </row>
    <row r="5">
      <c r="B5" s="18" t="inlineStr">
        <is>
          <t>Dasar hukum</t>
        </is>
      </c>
      <c r="C5" s="5" t="inlineStr">
        <is>
          <t>SE Direktur Jenderal Bina Konstruksi No. 47/SE/Dk/2026</t>
        </is>
      </c>
    </row>
    <row r="6">
      <c r="B6" s="18" t="inlineStr">
        <is>
          <t>Lampiran</t>
        </is>
      </c>
      <c r="C6" s="5" t="inlineStr">
        <is>
          <t>Lampiran V - Contoh AHSP Bidang Bina Marga (informatif)</t>
        </is>
      </c>
    </row>
    <row r="7">
      <c r="B7" s="18" t="inlineStr">
        <is>
          <t>Jumlah mata pembayaran</t>
        </is>
      </c>
      <c r="C7" s="5" t="inlineStr">
        <is>
          <t>1137 (Lampiran A-J)</t>
        </is>
      </c>
    </row>
    <row r="8">
      <c r="B8" s="18" t="inlineStr">
        <is>
          <t>Blok analisa berharga</t>
        </is>
      </c>
      <c r="C8" s="5" t="inlineStr">
        <is>
          <t>1116</t>
        </is>
      </c>
    </row>
    <row r="9">
      <c r="B9" s="18" t="inlineStr">
        <is>
          <t>Mata pembayaran tanpa analisa</t>
        </is>
      </c>
      <c r="C9" s="5" t="inlineStr">
        <is>
          <t>21 (halaman kosong / lump-sum)</t>
        </is>
      </c>
    </row>
    <row r="10">
      <c r="B10" s="18" t="inlineStr">
        <is>
          <t>Baris harga satuan dasar</t>
        </is>
      </c>
      <c r="C10" s="5" t="inlineStr">
        <is>
          <t>1339</t>
        </is>
      </c>
    </row>
    <row r="11">
      <c r="B11" s="18" t="inlineStr">
        <is>
          <t>Named range</t>
        </is>
      </c>
      <c r="C11" s="5" t="inlineStr">
        <is>
          <t>upahbahan = 'Upah Bahan'!$F$10:$H$1348</t>
        </is>
      </c>
    </row>
    <row r="12">
      <c r="B12" s="18" t="inlineStr">
        <is>
          <t>Catatan selisih sumber</t>
        </is>
      </c>
      <c r="C12" s="5" t="inlineStr">
        <is>
          <t>10 blok ditandai 'cek: sumber Rp ...' pada kolom I</t>
        </is>
      </c>
    </row>
    <row r="13">
      <c r="B13" s="5" t="inlineStr"/>
      <c r="C13" s="5" t="inlineStr"/>
    </row>
    <row r="14">
      <c r="B14" s="18" t="inlineStr">
        <is>
          <t>Arsitektur rumus (sama dengan 'ahsp bina kontruksi 2026.xlsx')</t>
        </is>
      </c>
      <c r="C14" s="5" t="inlineStr"/>
    </row>
    <row r="15">
      <c r="B15" s="5" t="inlineStr">
        <is>
          <t xml:space="preserve">  Harga satuan komponen</t>
        </is>
      </c>
      <c r="C15" s="5">
        <f>VLOOKUP(D&lt;baris&gt;,upahbahan,3,FALSE)</f>
        <v/>
      </c>
    </row>
    <row r="16">
      <c r="B16" s="5" t="inlineStr">
        <is>
          <t xml:space="preserve">  Jumlah harga komponen</t>
        </is>
      </c>
      <c r="C16" s="5">
        <f>G&lt;baris&gt;*H&lt;baris&gt;</f>
        <v/>
      </c>
    </row>
    <row r="17">
      <c r="B17" s="5" t="inlineStr">
        <is>
          <t xml:space="preserve">  Subtotal per kelompok</t>
        </is>
      </c>
      <c r="C17" s="5">
        <f>SUM(J&lt;awal&gt;:J&lt;akhir&gt;)</f>
        <v/>
      </c>
    </row>
    <row r="18">
      <c r="B18" s="5" t="inlineStr">
        <is>
          <t xml:space="preserve">  D  Jumlah (A+B+C)</t>
        </is>
      </c>
      <c r="C18" s="5">
        <f>J&lt;subA&gt;+J&lt;subB&gt;+J&lt;subC&gt;</f>
        <v/>
      </c>
    </row>
    <row r="19">
      <c r="B19" s="5" t="inlineStr">
        <is>
          <t xml:space="preserve">  E  Biaya Umum &amp; Keuntungan</t>
        </is>
      </c>
      <c r="C19" s="5" t="inlineStr">
        <is>
          <t>H=$Q$8 (10%),  J==J&lt;D&gt;*H&lt;E&gt;</t>
        </is>
      </c>
    </row>
    <row r="20">
      <c r="B20" s="5" t="inlineStr">
        <is>
          <t xml:space="preserve">  F  Harga Satuan Pekerjaan</t>
        </is>
      </c>
      <c r="C20" s="5">
        <f>SUM(J&lt;D&gt;:J&lt;E&gt;)</f>
        <v/>
      </c>
    </row>
    <row r="21">
      <c r="B21" s="5" t="inlineStr">
        <is>
          <t xml:space="preserve">  K  harga dibulatkan (dipakai DHSP)</t>
        </is>
      </c>
      <c r="C21" s="5">
        <f>ROUNDDOWN(J&lt;F&gt;,0)</f>
        <v/>
      </c>
    </row>
    <row r="22">
      <c r="B22" s="5" t="inlineStr"/>
      <c r="C22" s="5" t="inlineStr"/>
    </row>
    <row r="23">
      <c r="B23" s="18" t="inlineStr">
        <is>
          <t>Metode ekstraksi</t>
        </is>
      </c>
      <c r="C23" s="5" t="inlineStr"/>
    </row>
    <row r="24">
      <c r="B24" s="5" t="inlineStr">
        <is>
          <t xml:space="preserve">  Format angka</t>
        </is>
      </c>
      <c r="C24" s="5" t="inlineStr">
        <is>
          <t>dua format dalam satu PDF: 27.643,54 (Indonesia) dan 27,643.54 (Inggris) - dideteksi per halaman</t>
        </is>
      </c>
    </row>
    <row r="25">
      <c r="B25" s="5" t="inlineStr">
        <is>
          <t xml:space="preserve">  Format tabel</t>
        </is>
      </c>
      <c r="C25" s="5" t="inlineStr">
        <is>
          <t>tabel A/B/C/D/E/F standar + varian C/D/E/F/G/H (metode pelaksanaan)</t>
        </is>
      </c>
    </row>
    <row r="26">
      <c r="B26" s="5" t="inlineStr">
        <is>
          <t xml:space="preserve">  Verifikasi</t>
        </is>
      </c>
      <c r="C26" s="5" t="inlineStr">
        <is>
          <t>subtotal tiap kelompok direkonsiliasi dengan total cetak; 1.116/1.127 halaman rekapitulasi konsisten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2026-09-28T15:55:18Z</dcterms:created>
  <dcterms:modified xmlns:dcterms="http://purl.org/dc/terms/" xmlns:xsi="http://www.w3.org/2001/XMLSchema-instance" xsi:type="dcterms:W3CDTF">2026-09-28T15:55:22Z</dcterms:modified>
</cp:coreProperties>
</file>